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 activeTab="3"/>
  </bookViews>
  <sheets>
    <sheet name="P-T dataset" sheetId="1" r:id="rId1"/>
    <sheet name="P-T-fO2 dataset" sheetId="16" r:id="rId2"/>
    <sheet name="Diamond Dataset" sheetId="17" r:id="rId3"/>
    <sheet name="Mantle xenolith dataset" sheetId="18" r:id="rId4"/>
    <sheet name="Molecular Weight" sheetId="10" r:id="rId5"/>
  </sheets>
  <definedNames>
    <definedName name="_xlnm._FilterDatabase" localSheetId="0" hidden="1">'P-T dataset'!$A$1:$AJ$1337</definedName>
    <definedName name="_xlnm._FilterDatabase" localSheetId="1" hidden="1">'P-T-fO2 dataset'!$A$1:$BE$457</definedName>
    <definedName name="_xlnm._FilterDatabase" localSheetId="2" hidden="1">'Diamond Dataset'!$A$1:$AX$949</definedName>
    <definedName name="_xlnm._FilterDatabase" localSheetId="3" hidden="1">'Mantle xenolith dataset'!$A$1:$BN$100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<sst xmlns="http://schemas.openxmlformats.org/spreadsheetml/2006/main" count="18841" uniqueCount="2891">
  <si>
    <t>Ref</t>
  </si>
  <si>
    <t>Doi</t>
  </si>
  <si>
    <t>Sample</t>
  </si>
  <si>
    <t>P (GPa)</t>
  </si>
  <si>
    <t>T (°C)</t>
  </si>
  <si>
    <t>Type</t>
  </si>
  <si>
    <t>Label</t>
  </si>
  <si>
    <t>SiO2</t>
  </si>
  <si>
    <t>TiO2</t>
  </si>
  <si>
    <t>Al2O3</t>
  </si>
  <si>
    <t>Cr2O3</t>
  </si>
  <si>
    <t>FeO</t>
  </si>
  <si>
    <t>MnO</t>
  </si>
  <si>
    <t>MgO</t>
  </si>
  <si>
    <t>CaO</t>
  </si>
  <si>
    <t>Na2O</t>
  </si>
  <si>
    <t>K2O</t>
  </si>
  <si>
    <t>Total</t>
  </si>
  <si>
    <t>Oxygen</t>
  </si>
  <si>
    <t>Coefficient</t>
  </si>
  <si>
    <t>Si</t>
  </si>
  <si>
    <t>Ti</t>
  </si>
  <si>
    <t>Al</t>
  </si>
  <si>
    <t>Cr</t>
  </si>
  <si>
    <t>Fe</t>
  </si>
  <si>
    <t>Mn</t>
  </si>
  <si>
    <t>Mg</t>
  </si>
  <si>
    <t>Ca</t>
  </si>
  <si>
    <t>Na</t>
  </si>
  <si>
    <t>K</t>
  </si>
  <si>
    <t>Fe3+ Droop</t>
  </si>
  <si>
    <t>Fe3+/Fetot Droop</t>
  </si>
  <si>
    <t>Fe2+</t>
  </si>
  <si>
    <t>Si+Ti</t>
  </si>
  <si>
    <r>
      <rPr>
        <b/>
        <sz val="12"/>
        <rFont val="Times New Roman"/>
        <charset val="134"/>
      </rPr>
      <t>Ca+Mg+Fe+Mn</t>
    </r>
    <r>
      <rPr>
        <b/>
        <sz val="12"/>
        <rFont val="宋体"/>
        <charset val="134"/>
      </rPr>
      <t>（</t>
    </r>
    <r>
      <rPr>
        <b/>
        <sz val="12"/>
        <rFont val="Times New Roman"/>
        <charset val="134"/>
      </rPr>
      <t>all Fe as Fe2+</t>
    </r>
    <r>
      <rPr>
        <b/>
        <sz val="12"/>
        <rFont val="宋体"/>
        <charset val="134"/>
      </rPr>
      <t>）</t>
    </r>
  </si>
  <si>
    <t>Akaogi and Akimoto (1979)</t>
  </si>
  <si>
    <t>10.1016/0031-9201(79)90088-8</t>
  </si>
  <si>
    <t>S-18</t>
  </si>
  <si>
    <t>Peridotite</t>
  </si>
  <si>
    <t>Peridotitic</t>
  </si>
  <si>
    <t>N-6</t>
  </si>
  <si>
    <t>S-9</t>
  </si>
  <si>
    <t>N-2</t>
  </si>
  <si>
    <t>S-15</t>
  </si>
  <si>
    <t>S-6</t>
  </si>
  <si>
    <t>Auzanneau 2009</t>
  </si>
  <si>
    <t>10.1007/s00410-009-0412-7</t>
  </si>
  <si>
    <t>PC3-2001-13</t>
  </si>
  <si>
    <t>Metagreywacke</t>
  </si>
  <si>
    <t>Basaltic</t>
  </si>
  <si>
    <t>PC3-2001-12</t>
  </si>
  <si>
    <t>PC3-2000-13B</t>
  </si>
  <si>
    <t>PC3-2001-1</t>
  </si>
  <si>
    <t>PC3-2000-5</t>
  </si>
  <si>
    <t>PC3-2000-8</t>
  </si>
  <si>
    <t>PC3-2001-16</t>
  </si>
  <si>
    <t>PC3-2001-11</t>
  </si>
  <si>
    <t>PC3-2000-10</t>
  </si>
  <si>
    <t>PC3-2000-7</t>
  </si>
  <si>
    <t>PC3-2000-12</t>
  </si>
  <si>
    <t>PC3-2000-3</t>
  </si>
  <si>
    <t>PC3-2001-10</t>
  </si>
  <si>
    <t>ME36</t>
  </si>
  <si>
    <t>ME35</t>
  </si>
  <si>
    <t>ME32</t>
  </si>
  <si>
    <t>ME40</t>
  </si>
  <si>
    <t>ME207</t>
  </si>
  <si>
    <t>ME142</t>
  </si>
  <si>
    <t>ME202</t>
  </si>
  <si>
    <t>ME107</t>
  </si>
  <si>
    <t>ME208</t>
  </si>
  <si>
    <t>ME204</t>
  </si>
  <si>
    <t>ME219</t>
  </si>
  <si>
    <t>ME96</t>
  </si>
  <si>
    <t>ME209</t>
  </si>
  <si>
    <t>ME205</t>
  </si>
  <si>
    <t>ME106</t>
  </si>
  <si>
    <t>ME237</t>
  </si>
  <si>
    <t>ME211</t>
  </si>
  <si>
    <t>PC2-2002-26</t>
  </si>
  <si>
    <t>PC3-2002-1</t>
  </si>
  <si>
    <t>PC3-2002-6</t>
  </si>
  <si>
    <t>ME95</t>
  </si>
  <si>
    <t>Ardia et al. (2012)</t>
  </si>
  <si>
    <t>10.1016/j.epsl.2012.05.038</t>
  </si>
  <si>
    <t>M446</t>
  </si>
  <si>
    <t>M435</t>
  </si>
  <si>
    <t>M439</t>
  </si>
  <si>
    <t>M453</t>
  </si>
  <si>
    <t>M462</t>
  </si>
  <si>
    <t>M454</t>
  </si>
  <si>
    <t>M466</t>
  </si>
  <si>
    <t>M464</t>
  </si>
  <si>
    <t>M456</t>
  </si>
  <si>
    <t>M460</t>
  </si>
  <si>
    <t>M473</t>
  </si>
  <si>
    <t>M442</t>
  </si>
  <si>
    <t>Brey et al (2015)</t>
  </si>
  <si>
    <t>10.1007/s00410-015-1166-z</t>
  </si>
  <si>
    <t>M463</t>
  </si>
  <si>
    <t>Sediment</t>
  </si>
  <si>
    <t>M438</t>
  </si>
  <si>
    <t>M433</t>
  </si>
  <si>
    <t>M437</t>
  </si>
  <si>
    <t>M449</t>
  </si>
  <si>
    <t>M452</t>
  </si>
  <si>
    <t>M450</t>
  </si>
  <si>
    <t>M436</t>
  </si>
  <si>
    <t>M440</t>
  </si>
  <si>
    <t>M428</t>
  </si>
  <si>
    <t>M482</t>
  </si>
  <si>
    <t>M445</t>
  </si>
  <si>
    <t>M432</t>
  </si>
  <si>
    <t>M505</t>
  </si>
  <si>
    <t>M455</t>
  </si>
  <si>
    <t>M509</t>
  </si>
  <si>
    <t>M506</t>
  </si>
  <si>
    <t>M459</t>
  </si>
  <si>
    <t>M434</t>
  </si>
  <si>
    <t>M475</t>
  </si>
  <si>
    <t>M457</t>
  </si>
  <si>
    <t>M481</t>
  </si>
  <si>
    <t>M465</t>
  </si>
  <si>
    <t>M429</t>
  </si>
  <si>
    <t>M447</t>
  </si>
  <si>
    <t>M474</t>
  </si>
  <si>
    <t>M484</t>
  </si>
  <si>
    <t>M479</t>
  </si>
  <si>
    <t>Brey et al 2008</t>
  </si>
  <si>
    <t>10.1093/petrology/egn002</t>
  </si>
  <si>
    <t xml:space="preserve"> M-74 </t>
  </si>
  <si>
    <t xml:space="preserve"> M-77 </t>
  </si>
  <si>
    <t xml:space="preserve"> M-63 </t>
  </si>
  <si>
    <t xml:space="preserve"> M-61 </t>
  </si>
  <si>
    <t xml:space="preserve"> M-60 </t>
  </si>
  <si>
    <t xml:space="preserve"> M-117 </t>
  </si>
  <si>
    <t xml:space="preserve"> M-105 </t>
  </si>
  <si>
    <t xml:space="preserve"> M-210 </t>
  </si>
  <si>
    <t xml:space="preserve"> M-118 </t>
  </si>
  <si>
    <t xml:space="preserve"> M-111 </t>
  </si>
  <si>
    <t xml:space="preserve"> M-110 </t>
  </si>
  <si>
    <t xml:space="preserve"> M-112 </t>
  </si>
  <si>
    <t xml:space="preserve"> M-138 </t>
  </si>
  <si>
    <t xml:space="preserve"> M-114 </t>
  </si>
  <si>
    <t xml:space="preserve"> M-165 </t>
  </si>
  <si>
    <t xml:space="preserve"> M-115 </t>
  </si>
  <si>
    <t xml:space="preserve"> M-148 </t>
  </si>
  <si>
    <t xml:space="preserve"> M-106 </t>
  </si>
  <si>
    <t xml:space="preserve"> M-107 </t>
  </si>
  <si>
    <t xml:space="preserve"> M-109 </t>
  </si>
  <si>
    <t xml:space="preserve"> M-104 </t>
  </si>
  <si>
    <t xml:space="preserve"> M-145 </t>
  </si>
  <si>
    <t xml:space="preserve"> M-150 </t>
  </si>
  <si>
    <t>Brey et al. 2009</t>
  </si>
  <si>
    <t>10.1016/j.lithos.2009.04.037</t>
  </si>
  <si>
    <t xml:space="preserve"> M-216 </t>
  </si>
  <si>
    <t xml:space="preserve"> M-152 </t>
  </si>
  <si>
    <t xml:space="preserve"> M-204 </t>
  </si>
  <si>
    <t xml:space="preserve"> M-157 </t>
  </si>
  <si>
    <t xml:space="preserve"> M-151 </t>
  </si>
  <si>
    <t xml:space="preserve"> M-248 </t>
  </si>
  <si>
    <t xml:space="preserve"> M-241 </t>
  </si>
  <si>
    <t xml:space="preserve"> M-200 </t>
  </si>
  <si>
    <t xml:space="preserve"> M-160 </t>
  </si>
  <si>
    <t xml:space="preserve"> M-161 </t>
  </si>
  <si>
    <t xml:space="preserve"> M-217 </t>
  </si>
  <si>
    <t xml:space="preserve"> M-202 </t>
  </si>
  <si>
    <t xml:space="preserve"> M-164 </t>
  </si>
  <si>
    <t xml:space="preserve"> M-205 </t>
  </si>
  <si>
    <t xml:space="preserve"> M-212 </t>
  </si>
  <si>
    <t xml:space="preserve"> M-207 </t>
  </si>
  <si>
    <t xml:space="preserve"> M-209 </t>
  </si>
  <si>
    <t>Bualtov et al. 2014</t>
  </si>
  <si>
    <t>10.1016/j.lithos.2014.05.010</t>
  </si>
  <si>
    <t>M390(p)</t>
  </si>
  <si>
    <t>Sediment–peridotite</t>
  </si>
  <si>
    <t>M390(t)</t>
  </si>
  <si>
    <t>M390(s)</t>
  </si>
  <si>
    <t>M387(p)</t>
  </si>
  <si>
    <t>M387(t)</t>
  </si>
  <si>
    <t>M387(s)</t>
  </si>
  <si>
    <t>M377(p)</t>
  </si>
  <si>
    <t>M377(t)</t>
  </si>
  <si>
    <t>M377(s)</t>
  </si>
  <si>
    <t>M406(p)</t>
  </si>
  <si>
    <t>M391(p)</t>
  </si>
  <si>
    <t>M425(p)</t>
  </si>
  <si>
    <t>M425(t)</t>
  </si>
  <si>
    <t>M425(s)</t>
  </si>
  <si>
    <t>M418(p)</t>
  </si>
  <si>
    <t>M418(t)</t>
  </si>
  <si>
    <t>M418(s)</t>
  </si>
  <si>
    <t>M388(p)</t>
  </si>
  <si>
    <t>M388(t)</t>
  </si>
  <si>
    <t>M388(s)</t>
  </si>
  <si>
    <t>M386(p)</t>
  </si>
  <si>
    <t>M386(t)</t>
  </si>
  <si>
    <t>M386(s)</t>
  </si>
  <si>
    <t>M378(p)</t>
  </si>
  <si>
    <t>M378(t)</t>
  </si>
  <si>
    <t>M378(s)</t>
  </si>
  <si>
    <t>M405(p)</t>
  </si>
  <si>
    <t>M405(s)</t>
  </si>
  <si>
    <t>M393(s)</t>
  </si>
  <si>
    <t>M396(p)</t>
  </si>
  <si>
    <t>M396(t)</t>
  </si>
  <si>
    <t>M396(s)</t>
  </si>
  <si>
    <t>M412(p)</t>
  </si>
  <si>
    <t>M412(t)</t>
  </si>
  <si>
    <t>M412(s)</t>
  </si>
  <si>
    <t>M407(p)</t>
  </si>
  <si>
    <t>M407(t)</t>
  </si>
  <si>
    <t>M407(s)</t>
  </si>
  <si>
    <t>M414(p)</t>
  </si>
  <si>
    <t>M414(s)</t>
  </si>
  <si>
    <t>M426(p)</t>
  </si>
  <si>
    <t>M426(t)</t>
  </si>
  <si>
    <t>M426(s)</t>
  </si>
  <si>
    <t>M420(p)</t>
  </si>
  <si>
    <t>M420(t)</t>
  </si>
  <si>
    <t>M420(s)</t>
  </si>
  <si>
    <t>M411(p)</t>
  </si>
  <si>
    <t>M411(t)</t>
  </si>
  <si>
    <t>M411(s)</t>
  </si>
  <si>
    <t>M408(p)</t>
  </si>
  <si>
    <t>M408(t)</t>
  </si>
  <si>
    <t>M408(s)</t>
  </si>
  <si>
    <t>M415(p)</t>
  </si>
  <si>
    <t>M415(t)</t>
  </si>
  <si>
    <t>M415(s)</t>
  </si>
  <si>
    <t>M389(p)</t>
  </si>
  <si>
    <t>M389(t)</t>
  </si>
  <si>
    <t>M394(p)</t>
  </si>
  <si>
    <t>M394(t)</t>
  </si>
  <si>
    <t>M394(s)</t>
  </si>
  <si>
    <t>M427(p)</t>
  </si>
  <si>
    <t>M427(t)</t>
  </si>
  <si>
    <t>M427(s)</t>
  </si>
  <si>
    <t>M397(p)</t>
  </si>
  <si>
    <t>M397(t)</t>
  </si>
  <si>
    <t>M397(s)</t>
  </si>
  <si>
    <t>M430(p)</t>
  </si>
  <si>
    <t>M430(t)</t>
  </si>
  <si>
    <t>M430(s)</t>
  </si>
  <si>
    <t>M403</t>
  </si>
  <si>
    <t>M395</t>
  </si>
  <si>
    <t>M417</t>
  </si>
  <si>
    <t>M398</t>
  </si>
  <si>
    <t>M404</t>
  </si>
  <si>
    <t>M416</t>
  </si>
  <si>
    <t>M409</t>
  </si>
  <si>
    <t>M413</t>
  </si>
  <si>
    <t>M410</t>
  </si>
  <si>
    <t>Beyer and Daniel (2017)</t>
  </si>
  <si>
    <t>10.1016/j.epsl.2016.12.017</t>
  </si>
  <si>
    <t>Z1113#2</t>
  </si>
  <si>
    <t>Z1138#4</t>
  </si>
  <si>
    <t>H3955#2</t>
  </si>
  <si>
    <t>H3953#4</t>
  </si>
  <si>
    <t>H3967#4</t>
  </si>
  <si>
    <t>H3966#4</t>
  </si>
  <si>
    <t>V860#2</t>
  </si>
  <si>
    <t>Z1132#4</t>
  </si>
  <si>
    <t>V868#4rim</t>
  </si>
  <si>
    <t>Z1113#4</t>
  </si>
  <si>
    <t>Z1138#2</t>
  </si>
  <si>
    <t>H3955#4</t>
  </si>
  <si>
    <t>H3953#2</t>
  </si>
  <si>
    <t>H3966#2</t>
  </si>
  <si>
    <t>Z1132#2</t>
  </si>
  <si>
    <t>H3967#2</t>
  </si>
  <si>
    <t>V860#4core</t>
  </si>
  <si>
    <t>V860#4rim</t>
  </si>
  <si>
    <t>V868#2</t>
  </si>
  <si>
    <t>Z1136#2rim</t>
  </si>
  <si>
    <t>Z1113#3</t>
  </si>
  <si>
    <t>Z1138#3</t>
  </si>
  <si>
    <t>H3953#3</t>
  </si>
  <si>
    <t>H3955#3</t>
  </si>
  <si>
    <t>V861#3</t>
  </si>
  <si>
    <t>H3966#3</t>
  </si>
  <si>
    <t>H3967#3</t>
  </si>
  <si>
    <t>V860#3</t>
  </si>
  <si>
    <t>Z1132#3</t>
  </si>
  <si>
    <t>V868#3</t>
  </si>
  <si>
    <t>Z1136#3</t>
  </si>
  <si>
    <t>H3955#1</t>
  </si>
  <si>
    <t>Pyroxenite</t>
  </si>
  <si>
    <t>H3953#5</t>
  </si>
  <si>
    <t>H3967#5</t>
  </si>
  <si>
    <t>H3966#5</t>
  </si>
  <si>
    <t>V868#5</t>
  </si>
  <si>
    <t>Corgne and Wood 2004</t>
  </si>
  <si>
    <t>10.1016/j.pepi.2003.08.012</t>
  </si>
  <si>
    <t xml:space="preserve"> </t>
  </si>
  <si>
    <t>Corgne et al 2012</t>
  </si>
  <si>
    <t>10.1016/j.lithos.2012.06.013</t>
  </si>
  <si>
    <t>LO540</t>
  </si>
  <si>
    <t>M932</t>
  </si>
  <si>
    <t>M955</t>
  </si>
  <si>
    <t>Dalou et al 2009</t>
  </si>
  <si>
    <t>10.1016/j.gca.2008.09.020</t>
  </si>
  <si>
    <t>#743</t>
  </si>
  <si>
    <t>Pyrolite</t>
  </si>
  <si>
    <t>#787</t>
  </si>
  <si>
    <t>Domanik et al 2000</t>
  </si>
  <si>
    <t>10.1016/S0024-4937(99)00084-5</t>
  </si>
  <si>
    <t>RK-14</t>
  </si>
  <si>
    <t>RK-11</t>
  </si>
  <si>
    <t>RK-6</t>
  </si>
  <si>
    <t>RK-10</t>
  </si>
  <si>
    <t>RK-16</t>
  </si>
  <si>
    <t>RK-15</t>
  </si>
  <si>
    <t>RK-17</t>
  </si>
  <si>
    <t>RK-2</t>
  </si>
  <si>
    <t>RK-5</t>
  </si>
  <si>
    <t>RK-4</t>
  </si>
  <si>
    <t>Dasgupta et al 2004</t>
  </si>
  <si>
    <t>10.1016/j.epsl.2004.08.004</t>
  </si>
  <si>
    <t>A372</t>
  </si>
  <si>
    <t>Eclogite</t>
  </si>
  <si>
    <t>A380</t>
  </si>
  <si>
    <t>M90</t>
  </si>
  <si>
    <t>M85</t>
  </si>
  <si>
    <t>M91</t>
  </si>
  <si>
    <t>M86</t>
  </si>
  <si>
    <t>M102</t>
  </si>
  <si>
    <t>M105</t>
  </si>
  <si>
    <t>M104</t>
  </si>
  <si>
    <t>M130</t>
  </si>
  <si>
    <t>M129</t>
  </si>
  <si>
    <t>A382</t>
  </si>
  <si>
    <t>M131</t>
  </si>
  <si>
    <t>Dasgupta et al 2009</t>
  </si>
  <si>
    <t>10.1016/j.chemgeo.2009.02.004</t>
  </si>
  <si>
    <t>M312</t>
  </si>
  <si>
    <t>M318</t>
  </si>
  <si>
    <t>M341</t>
  </si>
  <si>
    <t>M321</t>
  </si>
  <si>
    <t>M335</t>
  </si>
  <si>
    <t>Dasgupta &amp; Hirschmann 2007</t>
  </si>
  <si>
    <t>10.1007/s00410-007-0214-8</t>
  </si>
  <si>
    <t>M180</t>
  </si>
  <si>
    <t>M172</t>
  </si>
  <si>
    <t>M165</t>
  </si>
  <si>
    <t>M267</t>
  </si>
  <si>
    <t>M265</t>
  </si>
  <si>
    <t>M277</t>
  </si>
  <si>
    <t>M278</t>
  </si>
  <si>
    <t>M282</t>
  </si>
  <si>
    <t>M289</t>
  </si>
  <si>
    <t>M295</t>
  </si>
  <si>
    <t>Dvir et al. (2011)</t>
  </si>
  <si>
    <t>10.1007/s00410-010-0567-2</t>
  </si>
  <si>
    <t>od21</t>
  </si>
  <si>
    <t>od14</t>
  </si>
  <si>
    <t>od22</t>
  </si>
  <si>
    <t>od20</t>
  </si>
  <si>
    <t>Dvir &amp; Kessel (2017)</t>
  </si>
  <si>
    <t>10.1016/j.gca.2017.02.028</t>
  </si>
  <si>
    <t>Elazar 2024</t>
  </si>
  <si>
    <t>10.2138/am-2022-8799</t>
  </si>
  <si>
    <t>Control Eclogite</t>
  </si>
  <si>
    <t>40-Eclogite</t>
  </si>
  <si>
    <t>35-Eclogite</t>
  </si>
  <si>
    <t>38-Eclogite</t>
  </si>
  <si>
    <t>Förster 2019</t>
  </si>
  <si>
    <t>10.1126/sciadv.aau2620</t>
  </si>
  <si>
    <t>Foley et al. 2009</t>
  </si>
  <si>
    <t>10.1016/j.lithos.2009.03.020</t>
  </si>
  <si>
    <t>UHPPC 80</t>
  </si>
  <si>
    <t>UHPPC 78</t>
  </si>
  <si>
    <t>UHPPC 81</t>
  </si>
  <si>
    <t>UHPPC 79</t>
  </si>
  <si>
    <t>UHPPC 82</t>
  </si>
  <si>
    <t>C 3056</t>
  </si>
  <si>
    <t>C 3038</t>
  </si>
  <si>
    <t>UHPPC 100</t>
  </si>
  <si>
    <t>UHPPC 83</t>
  </si>
  <si>
    <t>UHPPC 96</t>
  </si>
  <si>
    <t>Ghosh 2009</t>
  </si>
  <si>
    <t>10.1016/j.chemgeo.2008.12.030</t>
  </si>
  <si>
    <t>D005</t>
  </si>
  <si>
    <t>D044</t>
  </si>
  <si>
    <t>D022</t>
  </si>
  <si>
    <t>D015</t>
  </si>
  <si>
    <t>D002</t>
  </si>
  <si>
    <t>D037</t>
  </si>
  <si>
    <t>D045</t>
  </si>
  <si>
    <t>D010</t>
  </si>
  <si>
    <t>D041</t>
  </si>
  <si>
    <t>D042</t>
  </si>
  <si>
    <t>D023</t>
  </si>
  <si>
    <t>D006</t>
  </si>
  <si>
    <t>D043</t>
  </si>
  <si>
    <t>D039</t>
  </si>
  <si>
    <t>D011</t>
  </si>
  <si>
    <t>D029</t>
  </si>
  <si>
    <t>Ghosh et al 2014</t>
  </si>
  <si>
    <t>10.1007/s00410-014-0964-z</t>
  </si>
  <si>
    <t>D013</t>
  </si>
  <si>
    <t>D048</t>
  </si>
  <si>
    <t>D049</t>
  </si>
  <si>
    <t>D008</t>
  </si>
  <si>
    <t>D057</t>
  </si>
  <si>
    <t>D003</t>
  </si>
  <si>
    <t>D055</t>
  </si>
  <si>
    <t>D052</t>
  </si>
  <si>
    <t>D053</t>
  </si>
  <si>
    <t>D050</t>
  </si>
  <si>
    <t>D001</t>
  </si>
  <si>
    <t>D018</t>
  </si>
  <si>
    <t>D054</t>
  </si>
  <si>
    <t>D025</t>
  </si>
  <si>
    <t>D020</t>
  </si>
  <si>
    <t>D051</t>
  </si>
  <si>
    <t>D024</t>
  </si>
  <si>
    <t>D019</t>
  </si>
  <si>
    <t>D007</t>
  </si>
  <si>
    <t>D047</t>
  </si>
  <si>
    <t>D058</t>
  </si>
  <si>
    <t>D061</t>
  </si>
  <si>
    <t>Grassi 2010</t>
  </si>
  <si>
    <t>10.1007/s00410-010-0589-9</t>
  </si>
  <si>
    <t>DG1-18</t>
  </si>
  <si>
    <t>DG1-9</t>
  </si>
  <si>
    <t>DG1-11</t>
  </si>
  <si>
    <t>DG1-19</t>
  </si>
  <si>
    <t>DG1-8</t>
  </si>
  <si>
    <t>DG1-7</t>
  </si>
  <si>
    <t>DG1-15</t>
  </si>
  <si>
    <t>DG1-1</t>
  </si>
  <si>
    <t>DG1-6</t>
  </si>
  <si>
    <t>DG1-17</t>
  </si>
  <si>
    <t>DG2-1</t>
  </si>
  <si>
    <t>DG2-5B</t>
  </si>
  <si>
    <t>DG2-3</t>
  </si>
  <si>
    <t>DG2-2</t>
  </si>
  <si>
    <t>DG2-4</t>
  </si>
  <si>
    <t>DG2-11</t>
  </si>
  <si>
    <t>DG2-7</t>
  </si>
  <si>
    <t>am-5B</t>
  </si>
  <si>
    <t>am-2</t>
  </si>
  <si>
    <t>am-4</t>
  </si>
  <si>
    <t>am-12</t>
  </si>
  <si>
    <t>am-9</t>
  </si>
  <si>
    <t>am-11</t>
  </si>
  <si>
    <t>am-8</t>
  </si>
  <si>
    <t>am-7</t>
  </si>
  <si>
    <t>DG2-9</t>
  </si>
  <si>
    <t>DG2-8</t>
  </si>
  <si>
    <t>am-1</t>
  </si>
  <si>
    <t>am-3</t>
  </si>
  <si>
    <t>Grassi &amp; Schmidt 2011</t>
  </si>
  <si>
    <t>10.1093/petrology/egr002</t>
  </si>
  <si>
    <t>DG2-25</t>
  </si>
  <si>
    <t>DG2-27</t>
  </si>
  <si>
    <t>DG2-26</t>
  </si>
  <si>
    <t>DG2-19</t>
  </si>
  <si>
    <t>DG2-28</t>
  </si>
  <si>
    <t>DG2-13</t>
  </si>
  <si>
    <t>DG2-15</t>
  </si>
  <si>
    <t>DG2-29</t>
  </si>
  <si>
    <t>am-25</t>
  </si>
  <si>
    <t>am-27</t>
  </si>
  <si>
    <t>am-24</t>
  </si>
  <si>
    <t>am-26</t>
  </si>
  <si>
    <t>am-19</t>
  </si>
  <si>
    <t>am-17</t>
  </si>
  <si>
    <t>am-28</t>
  </si>
  <si>
    <t>am-13</t>
  </si>
  <si>
    <t>am-15</t>
  </si>
  <si>
    <t>DG2-20</t>
  </si>
  <si>
    <t>DG2-31</t>
  </si>
  <si>
    <t>DG2-32</t>
  </si>
  <si>
    <t>DG2-30</t>
  </si>
  <si>
    <t>Grove &amp; Till (2019)</t>
  </si>
  <si>
    <t>10.1007/s00410-019-1615-1</t>
  </si>
  <si>
    <t>D250</t>
  </si>
  <si>
    <t>D252</t>
  </si>
  <si>
    <t>D255</t>
  </si>
  <si>
    <t>D260</t>
  </si>
  <si>
    <t>D266</t>
  </si>
  <si>
    <t>D276</t>
  </si>
  <si>
    <t>D279</t>
  </si>
  <si>
    <t>D284</t>
  </si>
  <si>
    <t>D287</t>
  </si>
  <si>
    <t>Green 2014</t>
  </si>
  <si>
    <t>10.1093/petrology/egu050</t>
  </si>
  <si>
    <t>Hammouda 2003</t>
  </si>
  <si>
    <t>10.1016/S0012-821X(03)00361-3</t>
  </si>
  <si>
    <t>Herzberg &amp; Zhang (1996)</t>
  </si>
  <si>
    <t>10.1029/96JB00170</t>
  </si>
  <si>
    <t>Hirose (2002)</t>
  </si>
  <si>
    <t>10.1029/2001JB000597</t>
  </si>
  <si>
    <t>C110</t>
  </si>
  <si>
    <t>C133</t>
  </si>
  <si>
    <t>C188</t>
  </si>
  <si>
    <t>C186</t>
  </si>
  <si>
    <t>C185</t>
  </si>
  <si>
    <t>C190</t>
  </si>
  <si>
    <t>C189</t>
  </si>
  <si>
    <t>C132</t>
  </si>
  <si>
    <t>C179</t>
  </si>
  <si>
    <t>Hirose and Fei 2002</t>
  </si>
  <si>
    <t>10.1016/S0016-7037(02)00847-5</t>
  </si>
  <si>
    <t>LO#13</t>
  </si>
  <si>
    <t>MORB</t>
  </si>
  <si>
    <t>LO#36</t>
  </si>
  <si>
    <t>LO#40</t>
  </si>
  <si>
    <t>LO115</t>
  </si>
  <si>
    <t>Hermann 2007</t>
  </si>
  <si>
    <t>10.1093/petrology/egm073</t>
  </si>
  <si>
    <t>C-2446</t>
  </si>
  <si>
    <t>C-1846</t>
  </si>
  <si>
    <t>C-1928</t>
  </si>
  <si>
    <t>D 48</t>
  </si>
  <si>
    <t>C-2083</t>
  </si>
  <si>
    <t>C-2247</t>
  </si>
  <si>
    <t>C-1848</t>
  </si>
  <si>
    <t>C-1578</t>
  </si>
  <si>
    <t>C-1699</t>
  </si>
  <si>
    <t>C-1867</t>
  </si>
  <si>
    <t>C-2097</t>
  </si>
  <si>
    <t>C-2590</t>
  </si>
  <si>
    <t>C-1872</t>
  </si>
  <si>
    <t>C-1614</t>
  </si>
  <si>
    <t>C-1563</t>
  </si>
  <si>
    <t>C-1868</t>
  </si>
  <si>
    <t>Irifune et al 1994</t>
  </si>
  <si>
    <t>10.1016/0012-821X(94)90117-1</t>
  </si>
  <si>
    <t>MA677</t>
  </si>
  <si>
    <t>UCC</t>
  </si>
  <si>
    <t xml:space="preserve">MA679 </t>
  </si>
  <si>
    <t>MA676</t>
  </si>
  <si>
    <t>MA683</t>
  </si>
  <si>
    <t>MA680</t>
  </si>
  <si>
    <t>MA653</t>
  </si>
  <si>
    <t>Irifune (1987)</t>
  </si>
  <si>
    <t>10.1016/0031-9201(87)90040-9</t>
  </si>
  <si>
    <t>MA98</t>
  </si>
  <si>
    <t>MA96</t>
  </si>
  <si>
    <t>MAll2</t>
  </si>
  <si>
    <t>MA93</t>
  </si>
  <si>
    <t>MA94</t>
  </si>
  <si>
    <t>MAll9</t>
  </si>
  <si>
    <t>MA120</t>
  </si>
  <si>
    <t>MA122</t>
  </si>
  <si>
    <t>Irifune and Ringwood 1993</t>
  </si>
  <si>
    <t>10.1016/0012-821X(93)90120-X</t>
  </si>
  <si>
    <t>MA138</t>
  </si>
  <si>
    <t>MA613</t>
  </si>
  <si>
    <t>MA614</t>
  </si>
  <si>
    <t>Irifune and Ringwood 1987</t>
  </si>
  <si>
    <t>10.1016/0012-821X(87)90233-0</t>
  </si>
  <si>
    <t>MA197</t>
  </si>
  <si>
    <t>MA194</t>
  </si>
  <si>
    <t>MA193</t>
  </si>
  <si>
    <t>MA203</t>
  </si>
  <si>
    <t>MA214</t>
  </si>
  <si>
    <t>MA216</t>
  </si>
  <si>
    <t>Irifune and Ringwood 1986</t>
  </si>
  <si>
    <t>10.1016/0012-821X(86)90165-2</t>
  </si>
  <si>
    <t>MA71</t>
  </si>
  <si>
    <t>MA70</t>
  </si>
  <si>
    <t>MA84</t>
  </si>
  <si>
    <t>S336</t>
  </si>
  <si>
    <t>S353</t>
  </si>
  <si>
    <t>MA73</t>
  </si>
  <si>
    <t>MA85</t>
  </si>
  <si>
    <t>MA78</t>
  </si>
  <si>
    <t>Ishii et al (2012)</t>
  </si>
  <si>
    <t>10.1016/j.epsl.2012.09.019</t>
  </si>
  <si>
    <t>No.45</t>
  </si>
  <si>
    <t>No.27</t>
  </si>
  <si>
    <t>No.44</t>
  </si>
  <si>
    <t>No.38</t>
  </si>
  <si>
    <t>No.30</t>
  </si>
  <si>
    <t>Kogiso 1998</t>
  </si>
  <si>
    <t>10.1016/S0012-821X(98)00156-3</t>
  </si>
  <si>
    <t>KH-49</t>
  </si>
  <si>
    <t>MORB-Peridotite</t>
  </si>
  <si>
    <t>KH-41</t>
  </si>
  <si>
    <t>KH-26</t>
  </si>
  <si>
    <t>Kogiso 2006</t>
  </si>
  <si>
    <t>10.1016/j.epsl.2006.07.016</t>
  </si>
  <si>
    <t>S1479</t>
  </si>
  <si>
    <t>S1475</t>
  </si>
  <si>
    <t>S1342</t>
  </si>
  <si>
    <t>S1340</t>
  </si>
  <si>
    <t>S1424</t>
  </si>
  <si>
    <t>Kawamoto (2004)</t>
  </si>
  <si>
    <t>10.1016/j.pepi.2003.06.003</t>
  </si>
  <si>
    <t>Keshav et al. 2004</t>
  </si>
  <si>
    <t>10.1016/j.epsl.2004.04.029</t>
  </si>
  <si>
    <t>Kiseeva et al. 2012</t>
  </si>
  <si>
    <t>10.1093/petrology/egr078</t>
  </si>
  <si>
    <t>G1050_3.5</t>
  </si>
  <si>
    <t>G1100_3.5</t>
  </si>
  <si>
    <t>G1150_3.5</t>
  </si>
  <si>
    <t>G1200_3.5</t>
  </si>
  <si>
    <t>G1250_3.5</t>
  </si>
  <si>
    <t>G1350_3.5</t>
  </si>
  <si>
    <t>G1050_4.5</t>
  </si>
  <si>
    <t>G1100_4.5</t>
  </si>
  <si>
    <t>G1150_4.5</t>
  </si>
  <si>
    <t>G1200_4.5</t>
  </si>
  <si>
    <t>G1250_4.5</t>
  </si>
  <si>
    <t>G1050_5</t>
  </si>
  <si>
    <t>G1100_5</t>
  </si>
  <si>
    <t>G1150_5</t>
  </si>
  <si>
    <t>G1200_5</t>
  </si>
  <si>
    <t>G1250_5</t>
  </si>
  <si>
    <t>G1300_5</t>
  </si>
  <si>
    <t>G1250_5.5</t>
  </si>
  <si>
    <t>G1200_5_Au–Pd</t>
  </si>
  <si>
    <t>G1225_5_Au–Pd</t>
  </si>
  <si>
    <t>G1250_5_Au–Pd</t>
  </si>
  <si>
    <t>G1300_5_Au–Pd</t>
  </si>
  <si>
    <t>G1250_5_H2Oy</t>
  </si>
  <si>
    <t>Kessel et al. 2015</t>
  </si>
  <si>
    <t>10.1007/s00410-015-1132-9</t>
  </si>
  <si>
    <t>OC24 (900oC)</t>
  </si>
  <si>
    <t>RK307 (1000oC)</t>
  </si>
  <si>
    <t>RK304 (1100oC)</t>
  </si>
  <si>
    <t>RK309 (1200oC)</t>
  </si>
  <si>
    <t>OC26 (850oC)</t>
  </si>
  <si>
    <t>NV9 (1000oC)</t>
  </si>
  <si>
    <t>RK306 (1100oC)</t>
  </si>
  <si>
    <t>RK311 (1200oC)</t>
  </si>
  <si>
    <t>OC23 (900oC)</t>
  </si>
  <si>
    <t>RK301 (1000oC)</t>
  </si>
  <si>
    <t>RK300 (1100oC)</t>
  </si>
  <si>
    <t>RK308 (1200oC)</t>
  </si>
  <si>
    <t>Kiseeva et al 2013</t>
  </si>
  <si>
    <t>10.1093/petrology/egt023</t>
  </si>
  <si>
    <t>Konzett et al. 2008</t>
  </si>
  <si>
    <t>10.1007/s00410-007-0238-0</t>
  </si>
  <si>
    <t>MA32 (II)</t>
  </si>
  <si>
    <t>MA32 (III)</t>
  </si>
  <si>
    <t>MA30 (II)</t>
  </si>
  <si>
    <t>MA23 (II)</t>
  </si>
  <si>
    <t>MA23 (III)</t>
  </si>
  <si>
    <t>MA12 (II)</t>
  </si>
  <si>
    <t>MA20 (III)</t>
  </si>
  <si>
    <t>MA34 (II)</t>
  </si>
  <si>
    <t>MA34 (III)</t>
  </si>
  <si>
    <t>MA28 (II)</t>
  </si>
  <si>
    <t>MA28 (III)</t>
  </si>
  <si>
    <t>B06-2 (III)</t>
  </si>
  <si>
    <t>MA40 (III)</t>
  </si>
  <si>
    <t>MA26 (II)</t>
  </si>
  <si>
    <t>MA26 (III)</t>
  </si>
  <si>
    <t>B05-6 (III)</t>
  </si>
  <si>
    <t>Lara and Dasgupta 2020</t>
  </si>
  <si>
    <t>10.1016/j.gca.2020.09.001</t>
  </si>
  <si>
    <t>B443</t>
  </si>
  <si>
    <t>B444</t>
  </si>
  <si>
    <t>B446</t>
  </si>
  <si>
    <t>B450</t>
  </si>
  <si>
    <t>Litasov and Ohtani 2005</t>
  </si>
  <si>
    <t>10.1016/j.pepi.2004.10.010</t>
  </si>
  <si>
    <t>K-76</t>
  </si>
  <si>
    <t>K-78</t>
  </si>
  <si>
    <t>K-74</t>
  </si>
  <si>
    <t>K-70</t>
  </si>
  <si>
    <t>K-75</t>
  </si>
  <si>
    <t>K-170</t>
  </si>
  <si>
    <t>K-159</t>
  </si>
  <si>
    <t>K-251</t>
  </si>
  <si>
    <t>K-175</t>
  </si>
  <si>
    <t>K-172</t>
  </si>
  <si>
    <t>K-151</t>
  </si>
  <si>
    <t>K-207wet</t>
  </si>
  <si>
    <t>K-207dry</t>
  </si>
  <si>
    <t>K-240wet</t>
  </si>
  <si>
    <t>K-240dry</t>
  </si>
  <si>
    <t>K-153</t>
  </si>
  <si>
    <t>K-157</t>
  </si>
  <si>
    <t>K-206dry</t>
  </si>
  <si>
    <t>Litasov et al 2014</t>
  </si>
  <si>
    <t>10.1016/j.epsl.2014.01.033</t>
  </si>
  <si>
    <t>Mo-3-1200P</t>
  </si>
  <si>
    <t>Mo-16-1400P</t>
  </si>
  <si>
    <t>Mo-3-1200E</t>
  </si>
  <si>
    <t>Mo-6-1300E</t>
  </si>
  <si>
    <t>Mo-16-1400E</t>
  </si>
  <si>
    <t>Mallik &amp; Dasgupta (2014)</t>
  </si>
  <si>
    <t>10.1002/2014GC005251</t>
  </si>
  <si>
    <t>B208</t>
  </si>
  <si>
    <t>B209</t>
  </si>
  <si>
    <t>B211</t>
  </si>
  <si>
    <t>B212</t>
  </si>
  <si>
    <t>B215</t>
  </si>
  <si>
    <t>B219</t>
  </si>
  <si>
    <t>B222</t>
  </si>
  <si>
    <t>B223</t>
  </si>
  <si>
    <t>G132</t>
  </si>
  <si>
    <t>G150</t>
  </si>
  <si>
    <t>Mann 2015</t>
  </si>
  <si>
    <t>10.1016/j.chemgeo.2015.02.032</t>
  </si>
  <si>
    <t>BE 1122</t>
  </si>
  <si>
    <t>BE 1133</t>
  </si>
  <si>
    <t>P14-011</t>
  </si>
  <si>
    <t>P10-016</t>
  </si>
  <si>
    <t>P14-002</t>
  </si>
  <si>
    <t>BE1289</t>
  </si>
  <si>
    <t>BE1387</t>
  </si>
  <si>
    <t>BE1207</t>
  </si>
  <si>
    <t>BE1206</t>
  </si>
  <si>
    <t>BE1375</t>
  </si>
  <si>
    <t>BE1386</t>
  </si>
  <si>
    <t>BE 1160</t>
  </si>
  <si>
    <t>BE 1153</t>
  </si>
  <si>
    <t>BE 1162</t>
  </si>
  <si>
    <t>BE 1155</t>
  </si>
  <si>
    <t>P10-0018</t>
  </si>
  <si>
    <t>P10-0025</t>
  </si>
  <si>
    <t>Martin 2018</t>
  </si>
  <si>
    <t>10.1093/petrology/egy031</t>
  </si>
  <si>
    <t>AOC10</t>
  </si>
  <si>
    <t>AOC</t>
  </si>
  <si>
    <t>AOC6</t>
  </si>
  <si>
    <t>AOC7</t>
  </si>
  <si>
    <t>AOC41</t>
  </si>
  <si>
    <t>AOC20</t>
  </si>
  <si>
    <t>AOC13</t>
  </si>
  <si>
    <t>AOC15</t>
  </si>
  <si>
    <t>AOC21</t>
  </si>
  <si>
    <t>AOC40</t>
  </si>
  <si>
    <t>AOC11</t>
  </si>
  <si>
    <t>AOC43</t>
  </si>
  <si>
    <t>AOC5</t>
  </si>
  <si>
    <t>D700-45</t>
  </si>
  <si>
    <t>AOC45</t>
  </si>
  <si>
    <t>AOC47</t>
  </si>
  <si>
    <t>AOC38</t>
  </si>
  <si>
    <t>AOC34</t>
  </si>
  <si>
    <t>AOC28</t>
  </si>
  <si>
    <t>AOC29</t>
  </si>
  <si>
    <t>AOC30</t>
  </si>
  <si>
    <t>Massonne 2022</t>
  </si>
  <si>
    <t>10.1016/j.epsl.2022.117475</t>
  </si>
  <si>
    <t>183N</t>
  </si>
  <si>
    <t>Nishihara and Takahashi (2001)</t>
  </si>
  <si>
    <t>10.1016/S0012-821X(01)00378-8</t>
  </si>
  <si>
    <t>S784</t>
  </si>
  <si>
    <t>Komatiites</t>
  </si>
  <si>
    <t>S785</t>
  </si>
  <si>
    <t>S786</t>
  </si>
  <si>
    <t>S801</t>
  </si>
  <si>
    <t>S837</t>
  </si>
  <si>
    <t>S793</t>
  </si>
  <si>
    <t>S834</t>
  </si>
  <si>
    <t>S955b</t>
  </si>
  <si>
    <t>S810</t>
  </si>
  <si>
    <t>S816</t>
  </si>
  <si>
    <t>S799</t>
  </si>
  <si>
    <t>S800</t>
  </si>
  <si>
    <t>C137</t>
  </si>
  <si>
    <t>C127</t>
  </si>
  <si>
    <t>Nakamura and Hirajima 2005</t>
  </si>
  <si>
    <t>10.1007/s00410-005-0023-x</t>
  </si>
  <si>
    <t>KP148</t>
  </si>
  <si>
    <t>KP147</t>
  </si>
  <si>
    <t>KP145</t>
  </si>
  <si>
    <t>KP149</t>
  </si>
  <si>
    <t>KP150</t>
  </si>
  <si>
    <t>Novella &amp; Frost (2014)</t>
  </si>
  <si>
    <t>10.1093/petrology/egu051</t>
  </si>
  <si>
    <t>S5270</t>
  </si>
  <si>
    <t>S5278</t>
  </si>
  <si>
    <t>S5291</t>
  </si>
  <si>
    <t>S5577</t>
  </si>
  <si>
    <t>S5581</t>
  </si>
  <si>
    <t>S5200</t>
  </si>
  <si>
    <t>S5213-I</t>
  </si>
  <si>
    <t>S5218</t>
  </si>
  <si>
    <t>S5252</t>
  </si>
  <si>
    <t>S5281</t>
  </si>
  <si>
    <t>Ono &amp; Yasuda 1996</t>
  </si>
  <si>
    <t>10.1016/0031-9201(96)03149-4</t>
  </si>
  <si>
    <t>GW39</t>
  </si>
  <si>
    <t>GWl4</t>
  </si>
  <si>
    <t>GE7</t>
  </si>
  <si>
    <t>GE30</t>
  </si>
  <si>
    <t>GW9</t>
  </si>
  <si>
    <t>Ono 1998</t>
  </si>
  <si>
    <t>10.1029/98JB01351</t>
  </si>
  <si>
    <t>Okamoto and Maruyama 1999</t>
  </si>
  <si>
    <t>10.2138/am-1999-0320</t>
  </si>
  <si>
    <t>S611</t>
  </si>
  <si>
    <t>S610</t>
  </si>
  <si>
    <t>S709</t>
  </si>
  <si>
    <t>S612</t>
  </si>
  <si>
    <t>S397</t>
  </si>
  <si>
    <t>S395</t>
  </si>
  <si>
    <t>S293</t>
  </si>
  <si>
    <t>S362</t>
  </si>
  <si>
    <t>S298</t>
  </si>
  <si>
    <t>S351</t>
  </si>
  <si>
    <t>S358</t>
  </si>
  <si>
    <t>Okamoto &amp; Maruyama 2004</t>
  </si>
  <si>
    <t>10.1016/j.pepi.2003.07.029</t>
  </si>
  <si>
    <t>S1004</t>
  </si>
  <si>
    <t>S997</t>
  </si>
  <si>
    <t>S1002</t>
  </si>
  <si>
    <t>S867</t>
  </si>
  <si>
    <t>S873</t>
  </si>
  <si>
    <t>S905</t>
  </si>
  <si>
    <t>S904</t>
  </si>
  <si>
    <t>S991</t>
  </si>
  <si>
    <t>S1012</t>
  </si>
  <si>
    <t>Pertermann and Hirschmann 2003</t>
  </si>
  <si>
    <t>10.1093/petrology/egg074</t>
  </si>
  <si>
    <t>A284</t>
  </si>
  <si>
    <t>A184</t>
  </si>
  <si>
    <t>A202</t>
  </si>
  <si>
    <t>A170</t>
  </si>
  <si>
    <t>A168</t>
  </si>
  <si>
    <t>A177-70</t>
  </si>
  <si>
    <t>A177-82</t>
  </si>
  <si>
    <t>A177-96</t>
  </si>
  <si>
    <t>A177-121</t>
  </si>
  <si>
    <t>A171</t>
  </si>
  <si>
    <t>A175</t>
  </si>
  <si>
    <t>A195</t>
  </si>
  <si>
    <t>A189</t>
  </si>
  <si>
    <t>A190</t>
  </si>
  <si>
    <t>A194</t>
  </si>
  <si>
    <t>A221K</t>
  </si>
  <si>
    <t>A200K</t>
  </si>
  <si>
    <t>A188K</t>
  </si>
  <si>
    <t>Pertermann 2004</t>
  </si>
  <si>
    <t>10.1029/2003GC000638</t>
  </si>
  <si>
    <t>A343</t>
  </si>
  <si>
    <t>MP169</t>
  </si>
  <si>
    <t>MP214</t>
  </si>
  <si>
    <t>MP240</t>
  </si>
  <si>
    <t>MP236</t>
  </si>
  <si>
    <t>MP220</t>
  </si>
  <si>
    <t>MP216</t>
  </si>
  <si>
    <t>MP237</t>
  </si>
  <si>
    <t>MP254</t>
  </si>
  <si>
    <t>Pinter et al. 2021</t>
  </si>
  <si>
    <t>10.1016/j.lithos.2021.106224</t>
  </si>
  <si>
    <t>F017-HPK</t>
  </si>
  <si>
    <t>F003-HPK</t>
  </si>
  <si>
    <t>F004-HPK</t>
  </si>
  <si>
    <t>F013-HPK</t>
  </si>
  <si>
    <t>HP009-HPK</t>
  </si>
  <si>
    <t>HP012-HPK</t>
  </si>
  <si>
    <t>HP014-HPK</t>
  </si>
  <si>
    <t>MA1163-HPK</t>
  </si>
  <si>
    <t>F001-HP</t>
  </si>
  <si>
    <t>F003-HP</t>
  </si>
  <si>
    <t>F004-HP</t>
  </si>
  <si>
    <t>F013-HP</t>
  </si>
  <si>
    <t>HP009-HP</t>
  </si>
  <si>
    <t>HP014-HP</t>
  </si>
  <si>
    <t>MA1163-HP</t>
  </si>
  <si>
    <t>E006-HZ1</t>
  </si>
  <si>
    <t>HP007-HZ1</t>
  </si>
  <si>
    <t>HP010-HZ1</t>
  </si>
  <si>
    <t>MA1161-HZ1</t>
  </si>
  <si>
    <t>MA1163-HZ1</t>
  </si>
  <si>
    <t>F005-TQ</t>
  </si>
  <si>
    <t>HP010-TQ</t>
  </si>
  <si>
    <t>MA1161-TQ</t>
  </si>
  <si>
    <t>MA1163-TQ</t>
  </si>
  <si>
    <t>Poli 2016</t>
  </si>
  <si>
    <t>10.1186/s40645-016-0105-6</t>
  </si>
  <si>
    <t>EFSP2</t>
  </si>
  <si>
    <t>SPT2</t>
  </si>
  <si>
    <t>EFSP3</t>
  </si>
  <si>
    <t>SPT3</t>
  </si>
  <si>
    <t>SPT4</t>
  </si>
  <si>
    <t>SPT5</t>
  </si>
  <si>
    <t>SPT6</t>
  </si>
  <si>
    <t>FB6</t>
  </si>
  <si>
    <t>SPT7</t>
  </si>
  <si>
    <t>SPT8</t>
  </si>
  <si>
    <t>SPT9</t>
  </si>
  <si>
    <t>SPT10</t>
  </si>
  <si>
    <t>Pickles 2016</t>
  </si>
  <si>
    <t>10.2138/am-2016-5427</t>
  </si>
  <si>
    <t>BL58</t>
  </si>
  <si>
    <t>RD25</t>
  </si>
  <si>
    <t>G21</t>
  </si>
  <si>
    <t>V547</t>
  </si>
  <si>
    <t>V546</t>
  </si>
  <si>
    <t>V545</t>
  </si>
  <si>
    <t>BL88</t>
  </si>
  <si>
    <t>RD56</t>
  </si>
  <si>
    <t>G25</t>
  </si>
  <si>
    <t>RD56 AOB</t>
  </si>
  <si>
    <t>RB627</t>
  </si>
  <si>
    <t>Qian and Hermann 2013</t>
  </si>
  <si>
    <t>10.1007/s00410-013-0854-9</t>
  </si>
  <si>
    <t>C-3124</t>
  </si>
  <si>
    <t>Lower crust</t>
  </si>
  <si>
    <t>C-3221</t>
  </si>
  <si>
    <t>C-3171</t>
  </si>
  <si>
    <t>C-3162</t>
  </si>
  <si>
    <t>C-3217</t>
  </si>
  <si>
    <t>Saha et al. 2018</t>
  </si>
  <si>
    <t>10.1002/2017GC007233</t>
  </si>
  <si>
    <t>B338</t>
  </si>
  <si>
    <t>Slab-Peridotite</t>
  </si>
  <si>
    <t>B373</t>
  </si>
  <si>
    <t>B379</t>
  </si>
  <si>
    <t>MA131</t>
  </si>
  <si>
    <t>MA136</t>
  </si>
  <si>
    <t>MA124</t>
  </si>
  <si>
    <t>MA119</t>
  </si>
  <si>
    <t>MA125</t>
  </si>
  <si>
    <t>MA171</t>
  </si>
  <si>
    <t>Saha &amp; Dasgupta 2019</t>
  </si>
  <si>
    <t>10.1029/2019JB017653</t>
  </si>
  <si>
    <t>MA225</t>
  </si>
  <si>
    <t>MA226</t>
  </si>
  <si>
    <t>MA209</t>
  </si>
  <si>
    <t>MA208</t>
  </si>
  <si>
    <t>Shatskiy et al. 2020</t>
  </si>
  <si>
    <t xml:space="preserve">10.1016/j.chemgeo.2020.119915 </t>
  </si>
  <si>
    <t>D178_Ecl+N2</t>
  </si>
  <si>
    <t>D174_Ecl+N2</t>
  </si>
  <si>
    <t>D210_Ecl+N2</t>
  </si>
  <si>
    <t>D178_Ecl-N4</t>
  </si>
  <si>
    <t>D174_Ecl-N4</t>
  </si>
  <si>
    <t>D178_Ecl-K2</t>
  </si>
  <si>
    <t>D174_Ecl-K2</t>
  </si>
  <si>
    <t>D178_Ecl-K4</t>
  </si>
  <si>
    <t>D178_Ecl(S)-K4</t>
  </si>
  <si>
    <t>D174_Ecl-K4</t>
  </si>
  <si>
    <t>D210_Ecl-K4</t>
  </si>
  <si>
    <t>D178_Ecl-K5</t>
  </si>
  <si>
    <t>D174_Ecl-K5</t>
  </si>
  <si>
    <t>Sokol 2023</t>
  </si>
  <si>
    <t>10.1007/s00410-023-02074-0</t>
  </si>
  <si>
    <t>2237_2_1</t>
  </si>
  <si>
    <t>1097_4_1</t>
  </si>
  <si>
    <t>1184_5_3</t>
  </si>
  <si>
    <t>1182_5_8</t>
  </si>
  <si>
    <t>1103_4_7</t>
  </si>
  <si>
    <t>Sokol et al. 2024</t>
  </si>
  <si>
    <t>10.1007/s00410-024-02131-2</t>
  </si>
  <si>
    <t>1088_4_1</t>
  </si>
  <si>
    <t>2239_2_1</t>
  </si>
  <si>
    <t>2304_2_1</t>
  </si>
  <si>
    <t>2306_2_4</t>
  </si>
  <si>
    <t>Spandler et al. 2008</t>
  </si>
  <si>
    <t>10.1093/petrology/egm039</t>
  </si>
  <si>
    <t>MH1</t>
  </si>
  <si>
    <t>MH9</t>
  </si>
  <si>
    <t>MH5</t>
  </si>
  <si>
    <t>MH8</t>
  </si>
  <si>
    <t>MH15</t>
  </si>
  <si>
    <t>MH21</t>
  </si>
  <si>
    <t>MH23</t>
  </si>
  <si>
    <t>MH22</t>
  </si>
  <si>
    <t>MH34</t>
  </si>
  <si>
    <t>MH28</t>
  </si>
  <si>
    <t>MH31</t>
  </si>
  <si>
    <t>MH29</t>
  </si>
  <si>
    <t>Stamm and Schmidt 2017</t>
  </si>
  <si>
    <t>10.1016/j.epsl.2017.06.037</t>
  </si>
  <si>
    <t>JER14-28</t>
  </si>
  <si>
    <t>kimberlites</t>
  </si>
  <si>
    <t>JER14-17</t>
  </si>
  <si>
    <t>JER14-15</t>
  </si>
  <si>
    <t>JER15-42</t>
  </si>
  <si>
    <t>JER15-27</t>
  </si>
  <si>
    <t>JER14-16</t>
  </si>
  <si>
    <t>JER14-20</t>
  </si>
  <si>
    <t>JER14-26</t>
  </si>
  <si>
    <t>JER15-47</t>
  </si>
  <si>
    <t>JER15-63</t>
  </si>
  <si>
    <t>JER15-51</t>
  </si>
  <si>
    <t>JER15-57</t>
  </si>
  <si>
    <t>JER15-60</t>
  </si>
  <si>
    <t>JER16-75</t>
  </si>
  <si>
    <t>JER15-73</t>
  </si>
  <si>
    <t>JER15-62</t>
  </si>
  <si>
    <t>JER15-68</t>
  </si>
  <si>
    <t>JER15-43</t>
  </si>
  <si>
    <t>JER15-48</t>
  </si>
  <si>
    <t>JER15-53</t>
  </si>
  <si>
    <t>JER15-54</t>
  </si>
  <si>
    <t>JER15-37</t>
  </si>
  <si>
    <t>JER15-39</t>
  </si>
  <si>
    <t>JER15-67</t>
  </si>
  <si>
    <t>JER15-65</t>
  </si>
  <si>
    <t>JER15-64</t>
  </si>
  <si>
    <t>JER15-71</t>
  </si>
  <si>
    <t>JER15-69</t>
  </si>
  <si>
    <t>JER15-61</t>
  </si>
  <si>
    <t>JER15-59</t>
  </si>
  <si>
    <t>JER15-36</t>
  </si>
  <si>
    <t>JER15-35</t>
  </si>
  <si>
    <t>PER15-09</t>
  </si>
  <si>
    <t>PER15-08</t>
  </si>
  <si>
    <t>PER15-10</t>
  </si>
  <si>
    <t>Sudholz et al. 2021</t>
  </si>
  <si>
    <t>10.1007/s00410-020-01768-z</t>
  </si>
  <si>
    <t>PT.22</t>
  </si>
  <si>
    <t>PT.1</t>
  </si>
  <si>
    <t>HPT.3</t>
  </si>
  <si>
    <t>CRPT.16</t>
  </si>
  <si>
    <t>PT.29</t>
  </si>
  <si>
    <t>HPT.4</t>
  </si>
  <si>
    <t>CRPT.22</t>
  </si>
  <si>
    <t>CRPT.21</t>
  </si>
  <si>
    <t>PT.37</t>
  </si>
  <si>
    <t>PT.47</t>
  </si>
  <si>
    <t>PT.35B</t>
  </si>
  <si>
    <t>HPT.6</t>
  </si>
  <si>
    <t>PT.50</t>
  </si>
  <si>
    <t>PT.6</t>
  </si>
  <si>
    <t>PT.2</t>
  </si>
  <si>
    <t>CRPT.1</t>
  </si>
  <si>
    <t>CRPT.3R</t>
  </si>
  <si>
    <t>PT.5</t>
  </si>
  <si>
    <t>PT.59</t>
  </si>
  <si>
    <t>PT.46</t>
  </si>
  <si>
    <t>CRPT.3</t>
  </si>
  <si>
    <t>PT.8</t>
  </si>
  <si>
    <t>PT.49</t>
  </si>
  <si>
    <t>PT.12</t>
  </si>
  <si>
    <t>PT.60</t>
  </si>
  <si>
    <t>PT.40</t>
  </si>
  <si>
    <t>PT.45</t>
  </si>
  <si>
    <t>PT.14</t>
  </si>
  <si>
    <t>PT.27</t>
  </si>
  <si>
    <t>Sun and Dasgupta 2019</t>
  </si>
  <si>
    <t>10.1016/j.epsl.2018.10.028</t>
  </si>
  <si>
    <t>MA185</t>
  </si>
  <si>
    <t>MA188</t>
  </si>
  <si>
    <t>MA190</t>
  </si>
  <si>
    <t>MA170</t>
  </si>
  <si>
    <t>MA179</t>
  </si>
  <si>
    <t>MA195</t>
  </si>
  <si>
    <t>MA180</t>
  </si>
  <si>
    <t>MA181</t>
  </si>
  <si>
    <t>MA166</t>
  </si>
  <si>
    <t>MA206</t>
  </si>
  <si>
    <t>MA167</t>
  </si>
  <si>
    <t>MA207</t>
  </si>
  <si>
    <t>MA165</t>
  </si>
  <si>
    <t>Thomsen et al. 2008</t>
  </si>
  <si>
    <t>10.1016/j.epsl.2007.11.027</t>
  </si>
  <si>
    <t>AM-23</t>
  </si>
  <si>
    <t>AM-19</t>
  </si>
  <si>
    <t>AM-22</t>
  </si>
  <si>
    <t>AM-25</t>
  </si>
  <si>
    <t>AM-03</t>
  </si>
  <si>
    <t>AM-08</t>
  </si>
  <si>
    <t>AM-02</t>
  </si>
  <si>
    <t>AM-04</t>
  </si>
  <si>
    <t>AM-18</t>
  </si>
  <si>
    <t>AM-24</t>
  </si>
  <si>
    <t>AM-26</t>
  </si>
  <si>
    <t>AM-11</t>
  </si>
  <si>
    <t>ME-109</t>
  </si>
  <si>
    <t>AM-15</t>
  </si>
  <si>
    <t>ME-110</t>
  </si>
  <si>
    <t>ME-137</t>
  </si>
  <si>
    <t>Thomson et al. 2016</t>
  </si>
  <si>
    <t>10.1038/nature16174</t>
  </si>
  <si>
    <t>RTF162G</t>
  </si>
  <si>
    <t>RTF161G</t>
  </si>
  <si>
    <t>#5</t>
  </si>
  <si>
    <t>#32</t>
  </si>
  <si>
    <t>#9</t>
  </si>
  <si>
    <t>#10</t>
  </si>
  <si>
    <t>#14</t>
  </si>
  <si>
    <t>#34</t>
  </si>
  <si>
    <t>#29</t>
  </si>
  <si>
    <t>#40</t>
  </si>
  <si>
    <t>#39</t>
  </si>
  <si>
    <t>#12</t>
  </si>
  <si>
    <t>#17</t>
  </si>
  <si>
    <t>#30</t>
  </si>
  <si>
    <t>#37</t>
  </si>
  <si>
    <t>#35</t>
  </si>
  <si>
    <t>#36</t>
  </si>
  <si>
    <t>#27</t>
  </si>
  <si>
    <t>#28</t>
  </si>
  <si>
    <t>#19</t>
  </si>
  <si>
    <t>#11</t>
  </si>
  <si>
    <t>#13</t>
  </si>
  <si>
    <t>#16</t>
  </si>
  <si>
    <t>#31</t>
  </si>
  <si>
    <t>#33</t>
  </si>
  <si>
    <t>Tuff et al. 2005</t>
  </si>
  <si>
    <t>10.1093/petrology/egi046</t>
  </si>
  <si>
    <t>P-511</t>
  </si>
  <si>
    <t>Ferropicrite</t>
  </si>
  <si>
    <t>P-512</t>
  </si>
  <si>
    <t>P-508</t>
  </si>
  <si>
    <t>P-529</t>
  </si>
  <si>
    <t>S-1314</t>
  </si>
  <si>
    <t>S-1308</t>
  </si>
  <si>
    <t>S-1315</t>
  </si>
  <si>
    <t>S-1318</t>
  </si>
  <si>
    <t>S-1291</t>
  </si>
  <si>
    <t>S-1330</t>
  </si>
  <si>
    <t>S-1320</t>
  </si>
  <si>
    <t>S-1323</t>
  </si>
  <si>
    <t>S-1324</t>
  </si>
  <si>
    <t>S-1328</t>
  </si>
  <si>
    <t>Tsuno 2011</t>
  </si>
  <si>
    <t>10.1007/s00410-010-0560-9</t>
  </si>
  <si>
    <t>G69</t>
  </si>
  <si>
    <t>G82</t>
  </si>
  <si>
    <t>G68</t>
  </si>
  <si>
    <t>G63</t>
  </si>
  <si>
    <t>G61</t>
  </si>
  <si>
    <t>G66</t>
  </si>
  <si>
    <t>G33</t>
  </si>
  <si>
    <t>G59</t>
  </si>
  <si>
    <t>G37</t>
  </si>
  <si>
    <t>G43</t>
  </si>
  <si>
    <t>G55</t>
  </si>
  <si>
    <t>G58</t>
  </si>
  <si>
    <t>G44</t>
  </si>
  <si>
    <t>G56</t>
  </si>
  <si>
    <t>G49</t>
  </si>
  <si>
    <t>Ulmer &amp; Sweeney 2002</t>
  </si>
  <si>
    <t>10.1016/S0016-7037(02)00898-0</t>
  </si>
  <si>
    <t>Kimberlites</t>
  </si>
  <si>
    <t>MA22</t>
  </si>
  <si>
    <t>MA25</t>
  </si>
  <si>
    <t>MA26</t>
  </si>
  <si>
    <t>MA21</t>
  </si>
  <si>
    <t>MA20</t>
  </si>
  <si>
    <t>MA24</t>
  </si>
  <si>
    <t>MA23</t>
  </si>
  <si>
    <t>Walter 1998</t>
  </si>
  <si>
    <t>10.1093/petroj/39.1.29</t>
  </si>
  <si>
    <t>Wang and Takahashi 1999</t>
  </si>
  <si>
    <t>10.2138/am-1999-0319</t>
  </si>
  <si>
    <t>Wang &amp; Takahashi 2000</t>
  </si>
  <si>
    <t>10.1029/1999JB900366</t>
  </si>
  <si>
    <t>S848</t>
  </si>
  <si>
    <t>S841</t>
  </si>
  <si>
    <t>S857</t>
  </si>
  <si>
    <t>S858</t>
  </si>
  <si>
    <t>Wu et al. 2009</t>
  </si>
  <si>
    <t>10.1016/j.epsl.2009.03.028</t>
  </si>
  <si>
    <t>QP005</t>
  </si>
  <si>
    <t>PL271</t>
  </si>
  <si>
    <t>MA002</t>
  </si>
  <si>
    <t>M1025</t>
  </si>
  <si>
    <t>M1034</t>
  </si>
  <si>
    <t>M1037</t>
  </si>
  <si>
    <t>PL278</t>
  </si>
  <si>
    <t>PL279</t>
  </si>
  <si>
    <t>QP004</t>
  </si>
  <si>
    <t>PL289a</t>
  </si>
  <si>
    <t>Walter et al 2004</t>
  </si>
  <si>
    <t>10.1016/j.gca.2004.03.014</t>
  </si>
  <si>
    <t>#62</t>
  </si>
  <si>
    <t>#249</t>
  </si>
  <si>
    <t>Wang et al. 2010</t>
  </si>
  <si>
    <t>10.1007/s11430-010-3084-2</t>
  </si>
  <si>
    <t>Eclogite-Peridotite</t>
  </si>
  <si>
    <t>Wood et al 2000</t>
  </si>
  <si>
    <t>10.1016/S0012-821X(99)00273-3</t>
  </si>
  <si>
    <t>55,Tinaquillo</t>
  </si>
  <si>
    <t>54,Tinaquillo</t>
  </si>
  <si>
    <t>54A,MPY</t>
  </si>
  <si>
    <t>53A,MPY</t>
  </si>
  <si>
    <t>48,Tinaquillo</t>
  </si>
  <si>
    <t>42,Tinaquillo</t>
  </si>
  <si>
    <t>Yasuda 1994</t>
  </si>
  <si>
    <t>10.1029/93JB03205</t>
  </si>
  <si>
    <t>TY11</t>
  </si>
  <si>
    <t>MR102</t>
  </si>
  <si>
    <t>MP23</t>
  </si>
  <si>
    <t>TY01</t>
  </si>
  <si>
    <t>Yaxley and Brey 2004</t>
  </si>
  <si>
    <t>10.1007/s00410-003-0517-3</t>
  </si>
  <si>
    <t>C1084</t>
  </si>
  <si>
    <t>C1079</t>
  </si>
  <si>
    <t>C643</t>
  </si>
  <si>
    <t>C661</t>
  </si>
  <si>
    <t>C681</t>
  </si>
  <si>
    <t>C658</t>
  </si>
  <si>
    <t>C647</t>
  </si>
  <si>
    <t>C649</t>
  </si>
  <si>
    <t>C602</t>
  </si>
  <si>
    <t>Kw1261</t>
  </si>
  <si>
    <t>Kw1263</t>
  </si>
  <si>
    <t>Kw1259</t>
  </si>
  <si>
    <t>Kw216</t>
  </si>
  <si>
    <t>Kw226</t>
  </si>
  <si>
    <t>Kw215</t>
  </si>
  <si>
    <t>Kw214</t>
  </si>
  <si>
    <t>Kw211</t>
  </si>
  <si>
    <t>Kw221</t>
  </si>
  <si>
    <t>Kw206</t>
  </si>
  <si>
    <t>Kw209</t>
  </si>
  <si>
    <t>Kw205</t>
  </si>
  <si>
    <t>Kw223</t>
  </si>
  <si>
    <t>C690</t>
  </si>
  <si>
    <t>Kw1261-EC2</t>
  </si>
  <si>
    <t>Kw1262</t>
  </si>
  <si>
    <t>Kw205-EC2</t>
  </si>
  <si>
    <t>Zhang et al 2020</t>
  </si>
  <si>
    <t>10.1029/2020JB019533</t>
  </si>
  <si>
    <t>R799</t>
  </si>
  <si>
    <t>R802</t>
  </si>
  <si>
    <t>R924</t>
  </si>
  <si>
    <t>R864</t>
  </si>
  <si>
    <t>R800</t>
  </si>
  <si>
    <t>R810</t>
  </si>
  <si>
    <t>R863</t>
  </si>
  <si>
    <t>R1264</t>
  </si>
  <si>
    <t>R951</t>
  </si>
  <si>
    <t>R952</t>
  </si>
  <si>
    <t>R992A</t>
  </si>
  <si>
    <t>R901</t>
  </si>
  <si>
    <t>R893</t>
  </si>
  <si>
    <t>R912</t>
  </si>
  <si>
    <t>R1262</t>
  </si>
  <si>
    <t>R867</t>
  </si>
  <si>
    <t>R913</t>
  </si>
  <si>
    <t>R1008B</t>
  </si>
  <si>
    <t>R1263</t>
  </si>
  <si>
    <t>R974</t>
  </si>
  <si>
    <t>R992B</t>
  </si>
  <si>
    <t>Zhang et al. 2003</t>
  </si>
  <si>
    <t>10.1016/S0012-821X(03)00551-X</t>
  </si>
  <si>
    <t>698</t>
  </si>
  <si>
    <t>712</t>
  </si>
  <si>
    <t>701</t>
  </si>
  <si>
    <t>717</t>
  </si>
  <si>
    <t>P GPa</t>
  </si>
  <si>
    <t>T oC</t>
  </si>
  <si>
    <t>Abs_logfO2</t>
  </si>
  <si>
    <t>IW</t>
  </si>
  <si>
    <t>NNO</t>
  </si>
  <si>
    <t>FMQ</t>
  </si>
  <si>
    <t>HM</t>
  </si>
  <si>
    <t>dNNO</t>
  </si>
  <si>
    <t>dFMQ</t>
  </si>
  <si>
    <t>dIW</t>
  </si>
  <si>
    <t>Oxybarometer</t>
  </si>
  <si>
    <t>Buffer</t>
  </si>
  <si>
    <t>Note for buffer</t>
  </si>
  <si>
    <t>Reported Abs fO2</t>
  </si>
  <si>
    <t>Reported IW</t>
  </si>
  <si>
    <t>Reported dIW</t>
  </si>
  <si>
    <t>Reported NNO</t>
  </si>
  <si>
    <t>Reported dNNO</t>
  </si>
  <si>
    <t>Reported FMQ</t>
  </si>
  <si>
    <t>Reported dFMQ</t>
  </si>
  <si>
    <t>Reported ReReO</t>
  </si>
  <si>
    <t>Reported dReReO</t>
  </si>
  <si>
    <t>Note</t>
  </si>
  <si>
    <t>AackeRson 2017</t>
  </si>
  <si>
    <t>10.2138/am-2017-5632</t>
  </si>
  <si>
    <t>10-GLOSS</t>
  </si>
  <si>
    <t>None</t>
  </si>
  <si>
    <t>FMQ buffer</t>
  </si>
  <si>
    <t>Double capsule</t>
  </si>
  <si>
    <t>5-GLOSS</t>
  </si>
  <si>
    <t>10-MORB</t>
  </si>
  <si>
    <t>10-AMPH</t>
  </si>
  <si>
    <t>Amphibolite</t>
  </si>
  <si>
    <t>5-AMPH</t>
  </si>
  <si>
    <t>8-GLOSS</t>
  </si>
  <si>
    <t>17-GLOSS</t>
  </si>
  <si>
    <t>17-AMPH</t>
  </si>
  <si>
    <t>4-GLOSS</t>
  </si>
  <si>
    <t>4-MORB</t>
  </si>
  <si>
    <t>4-AMPH</t>
  </si>
  <si>
    <t>7-AMPH</t>
  </si>
  <si>
    <t>14-AMPH 900 2.5</t>
  </si>
  <si>
    <t>15-GLOSS</t>
  </si>
  <si>
    <t>15-MORB</t>
  </si>
  <si>
    <t>15-AMPH</t>
  </si>
  <si>
    <t>13-GLOSS</t>
  </si>
  <si>
    <t>12-MORB</t>
  </si>
  <si>
    <t>11-AMPH</t>
  </si>
  <si>
    <t>14-GLOSS</t>
  </si>
  <si>
    <t>14-MORB</t>
  </si>
  <si>
    <t>Baasner 2016</t>
  </si>
  <si>
    <t>10.1007/s00410-016-1233-0</t>
  </si>
  <si>
    <t>#56</t>
  </si>
  <si>
    <t>Fe-AuPd-melt:Barr and Grove 
(2010)</t>
  </si>
  <si>
    <t>Single capsule</t>
  </si>
  <si>
    <t>#22</t>
  </si>
  <si>
    <t>#20</t>
  </si>
  <si>
    <t>Blatter 2023</t>
  </si>
  <si>
    <t>10.1007/s00410-023-02008-w</t>
  </si>
  <si>
    <t>j3040+gnt</t>
  </si>
  <si>
    <t>Re-ReO2 buffer</t>
  </si>
  <si>
    <r>
      <rPr>
        <sz val="12"/>
        <rFont val="Times New Roman"/>
        <charset val="134"/>
      </rPr>
      <t>Pownceby and O'Neill (1994)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Oxygen fugacity buffer calculator</t>
    </r>
    <r>
      <rPr>
        <sz val="12"/>
        <rFont val="宋体"/>
        <charset val="134"/>
      </rPr>
      <t>）</t>
    </r>
  </si>
  <si>
    <t>Arc basalt</t>
  </si>
  <si>
    <t>j3002+gnt</t>
  </si>
  <si>
    <t>j2996+gnt</t>
  </si>
  <si>
    <t>j2992+gnt</t>
  </si>
  <si>
    <t>i2802</t>
  </si>
  <si>
    <t>i2799</t>
  </si>
  <si>
    <t>h,i2787</t>
  </si>
  <si>
    <t>i2786</t>
  </si>
  <si>
    <t>i2795</t>
  </si>
  <si>
    <t>i2791</t>
  </si>
  <si>
    <t>j2995+gnt</t>
  </si>
  <si>
    <t>j2988+gnt</t>
  </si>
  <si>
    <t>j3001+gnt</t>
  </si>
  <si>
    <t>j2811+gnt</t>
  </si>
  <si>
    <t>j2994+gnt</t>
  </si>
  <si>
    <t>j2812+gnt</t>
  </si>
  <si>
    <t>Bolfan-Casanova 2023</t>
  </si>
  <si>
    <t>10.5194/ejm-35-549-2023</t>
  </si>
  <si>
    <t>M491</t>
  </si>
  <si>
    <t>IW buffer</t>
  </si>
  <si>
    <t>M493</t>
  </si>
  <si>
    <t>M494</t>
  </si>
  <si>
    <t>M497</t>
  </si>
  <si>
    <t>M500</t>
  </si>
  <si>
    <t>M502</t>
  </si>
  <si>
    <t>M503</t>
  </si>
  <si>
    <t>NNO buffer</t>
  </si>
  <si>
    <t>M708</t>
  </si>
  <si>
    <t>M498</t>
  </si>
  <si>
    <t>M692</t>
  </si>
  <si>
    <t>M539</t>
  </si>
  <si>
    <t>M702</t>
  </si>
  <si>
    <t>M704</t>
  </si>
  <si>
    <t>M705</t>
  </si>
  <si>
    <t>M766</t>
  </si>
  <si>
    <t>M710</t>
  </si>
  <si>
    <t>M759</t>
  </si>
  <si>
    <t>M711</t>
  </si>
  <si>
    <t>M767</t>
  </si>
  <si>
    <t>M765</t>
  </si>
  <si>
    <t>Bowman 2024</t>
  </si>
  <si>
    <t>10.1016/j.epsl.2024.118952</t>
  </si>
  <si>
    <t>80B</t>
  </si>
  <si>
    <t>FMQ:O'Neil 1987a,Ballhaus et al. (1991).</t>
  </si>
  <si>
    <t>Arclogite</t>
  </si>
  <si>
    <t>72A</t>
  </si>
  <si>
    <t>67B</t>
  </si>
  <si>
    <t>77A</t>
  </si>
  <si>
    <t>78A</t>
  </si>
  <si>
    <t>70B</t>
  </si>
  <si>
    <t>Condamine et al. (2016)</t>
  </si>
  <si>
    <t>10.1007/s00410-016-1306-0</t>
  </si>
  <si>
    <t>3LP-11</t>
  </si>
  <si>
    <t>3LP-10</t>
  </si>
  <si>
    <t>3LP-04</t>
  </si>
  <si>
    <t>3LP-01</t>
  </si>
  <si>
    <t>3LP-02</t>
  </si>
  <si>
    <t>3LP-18</t>
  </si>
  <si>
    <t>3LP-17</t>
  </si>
  <si>
    <t>Dobrzhinetskaya and Green 2007</t>
  </si>
  <si>
    <t>10.1111/j.1525-1314.2007.00694.x</t>
  </si>
  <si>
    <t>ma293</t>
  </si>
  <si>
    <t>Metasedimentary</t>
  </si>
  <si>
    <t>ma294</t>
  </si>
  <si>
    <t>ma295</t>
  </si>
  <si>
    <t>Dasgupta et al. (2007)/Sun and Dasgupta 2019</t>
  </si>
  <si>
    <t>10.1093/petrology/egm053</t>
  </si>
  <si>
    <t>A471</t>
  </si>
  <si>
    <t>Stagno and Frost (2010), CO2 in peridotite partial melts at graphite/diamond saturation</t>
  </si>
  <si>
    <t>A472</t>
  </si>
  <si>
    <t>A482</t>
  </si>
  <si>
    <t>A509</t>
  </si>
  <si>
    <t>A500</t>
  </si>
  <si>
    <t>A483</t>
  </si>
  <si>
    <t>A486</t>
  </si>
  <si>
    <t>A510</t>
  </si>
  <si>
    <t>A488</t>
  </si>
  <si>
    <t>Dasgupta et al. (2013)</t>
  </si>
  <si>
    <t>10.1038/nature11731</t>
  </si>
  <si>
    <t>G217</t>
  </si>
  <si>
    <t>FMQ:Frost (1991)</t>
  </si>
  <si>
    <t>G227</t>
  </si>
  <si>
    <t>G221</t>
  </si>
  <si>
    <t>G222</t>
  </si>
  <si>
    <t>M363</t>
  </si>
  <si>
    <t>M365</t>
  </si>
  <si>
    <t>M377</t>
  </si>
  <si>
    <t>M378</t>
  </si>
  <si>
    <t>M379</t>
  </si>
  <si>
    <t>M380</t>
  </si>
  <si>
    <t>M381</t>
  </si>
  <si>
    <t>M346</t>
  </si>
  <si>
    <t>M350</t>
  </si>
  <si>
    <t>M358</t>
  </si>
  <si>
    <t>M343</t>
  </si>
  <si>
    <t>M367</t>
  </si>
  <si>
    <t>M370</t>
  </si>
  <si>
    <t>M376</t>
  </si>
  <si>
    <t>Elazar 2019</t>
  </si>
  <si>
    <t>10.1016/j.gca.2019.03.025</t>
  </si>
  <si>
    <t>Fe-Ir-grt</t>
  </si>
  <si>
    <t>Control Harzburgite</t>
  </si>
  <si>
    <t>Fe-Ir(Stagno and Frost (2010))</t>
  </si>
  <si>
    <t>Fux 2024</t>
  </si>
  <si>
    <t>10.1016/j.epsl.2024.118955</t>
  </si>
  <si>
    <t>MF1-1</t>
  </si>
  <si>
    <t>quartz-fayalite-iron</t>
  </si>
  <si>
    <t>IW:Hirschmann 2021</t>
  </si>
  <si>
    <t>MF1-2</t>
  </si>
  <si>
    <t>MF1-3</t>
  </si>
  <si>
    <t>MF1-17</t>
  </si>
  <si>
    <t>MF1-17-Rev</t>
  </si>
  <si>
    <t>MF1-19</t>
  </si>
  <si>
    <t>MF1-4</t>
  </si>
  <si>
    <t>MF1-5</t>
  </si>
  <si>
    <t>MF1-6</t>
  </si>
  <si>
    <t>MF1-8</t>
  </si>
  <si>
    <t>MF1-9</t>
  </si>
  <si>
    <t>MF1-11</t>
  </si>
  <si>
    <t>MF1-10</t>
  </si>
  <si>
    <t>MF1-12</t>
  </si>
  <si>
    <t>MF1-21</t>
  </si>
  <si>
    <t>MF1-18</t>
  </si>
  <si>
    <t>MF1-18-Rev</t>
  </si>
  <si>
    <t>MF1-22</t>
  </si>
  <si>
    <t>Fux 2025</t>
  </si>
  <si>
    <t>10.1029/2024GC012025</t>
  </si>
  <si>
    <t>MF2-4</t>
  </si>
  <si>
    <t>MF2-5</t>
  </si>
  <si>
    <t>MF2-7</t>
  </si>
  <si>
    <t>MF2-9</t>
  </si>
  <si>
    <t>fO2 values are reported as logfO2 (IW)-logfO2 (Sample)
 (IW)-logfO2(experimentalsample),</t>
  </si>
  <si>
    <t>Gao 2025</t>
  </si>
  <si>
    <t>10.1126/sciadv.adu4985</t>
  </si>
  <si>
    <t>O-9-1450-30S</t>
  </si>
  <si>
    <t>Peridotite+Slab</t>
  </si>
  <si>
    <t>O-12-1500-30S</t>
  </si>
  <si>
    <t>O-12-1550-30S</t>
  </si>
  <si>
    <t>O-12-1600-30S</t>
  </si>
  <si>
    <t>O-12-1700-30S</t>
  </si>
  <si>
    <t>R-12-1500-30S</t>
  </si>
  <si>
    <t>R-15-1600-30S</t>
  </si>
  <si>
    <t>R-21-1700-30S</t>
  </si>
  <si>
    <t>O-15-1600-10N</t>
  </si>
  <si>
    <t>O-15-1600-10N*</t>
  </si>
  <si>
    <t>O-15-1600-10S</t>
  </si>
  <si>
    <t>O-15-1600-30S</t>
  </si>
  <si>
    <t>O-15-1700-30S</t>
  </si>
  <si>
    <t>O-15-1780-30S</t>
  </si>
  <si>
    <t>O-18-1650-30S</t>
  </si>
  <si>
    <t>Holycross 2022</t>
  </si>
  <si>
    <t>10.1007/s00410-022-01888-8</t>
  </si>
  <si>
    <t>Fe-Pt alloy:Davis and Cottrell (2021)
Cottrell 2021</t>
  </si>
  <si>
    <t>HM buffer</t>
  </si>
  <si>
    <t>MnO-Mn3O4 buffer</t>
  </si>
  <si>
    <t>46y</t>
  </si>
  <si>
    <t>Holycross 2023</t>
  </si>
  <si>
    <t>10.1126/science.ade3418</t>
  </si>
  <si>
    <t>XANES in melt</t>
  </si>
  <si>
    <t>FePtO thermodynamics</t>
  </si>
  <si>
    <r>
      <rPr>
        <sz val="12"/>
        <rFont val="Times New Roman"/>
        <charset val="134"/>
      </rPr>
      <t>Ru-RuO</t>
    </r>
    <r>
      <rPr>
        <vertAlign val="subscript"/>
        <sz val="12"/>
        <rFont val="Times New Roman"/>
        <charset val="134"/>
      </rPr>
      <t>2</t>
    </r>
  </si>
  <si>
    <t>Je ´
go 2013</t>
  </si>
  <si>
    <t>10.1016/j.gca.2013.02.011</t>
  </si>
  <si>
    <t>G203</t>
  </si>
  <si>
    <t>Co-CoO buffer</t>
  </si>
  <si>
    <t>B85</t>
  </si>
  <si>
    <t>G202</t>
  </si>
  <si>
    <t>G218</t>
  </si>
  <si>
    <t>G207</t>
  </si>
  <si>
    <t>G195</t>
  </si>
  <si>
    <t>G190</t>
  </si>
  <si>
    <t>G193</t>
  </si>
  <si>
    <t>B87</t>
  </si>
  <si>
    <t>B93</t>
  </si>
  <si>
    <t>G225</t>
  </si>
  <si>
    <t>G223</t>
  </si>
  <si>
    <t>G228</t>
  </si>
  <si>
    <t>G224</t>
  </si>
  <si>
    <t>G230</t>
  </si>
  <si>
    <t>Je ´go 2014</t>
  </si>
  <si>
    <t>10.1093/petrology/egu016</t>
  </si>
  <si>
    <t>G249</t>
  </si>
  <si>
    <t>G277</t>
  </si>
  <si>
    <t>Ni Pd –NiO</t>
  </si>
  <si>
    <t>G281</t>
  </si>
  <si>
    <t>G251</t>
  </si>
  <si>
    <t>G243</t>
  </si>
  <si>
    <t>KLIMM 2008</t>
  </si>
  <si>
    <t>10.1093/petrology/egn001</t>
  </si>
  <si>
    <t>KB1-12</t>
  </si>
  <si>
    <t>KB1-16</t>
  </si>
  <si>
    <t>KB1-13</t>
  </si>
  <si>
    <t>KB1-20</t>
  </si>
  <si>
    <t>Liu 1998</t>
  </si>
  <si>
    <t>10.1080/00206819809465226</t>
  </si>
  <si>
    <t>162a</t>
  </si>
  <si>
    <t>151b</t>
  </si>
  <si>
    <t>LIu 2023</t>
  </si>
  <si>
    <t>10.1016/j.chemgeo.2022.121219</t>
  </si>
  <si>
    <t>L-CHO-Rd-6-7-4</t>
  </si>
  <si>
    <t>in capsule</t>
  </si>
  <si>
    <t>L-CHO-Rd-6-4</t>
  </si>
  <si>
    <t>L-CHO-Rd-6-1</t>
  </si>
  <si>
    <t>out capsule</t>
  </si>
  <si>
    <t>E-CHO-Rd-6-5</t>
  </si>
  <si>
    <t>E-CHO-Rd-2- 1</t>
  </si>
  <si>
    <t>E-CHO-Rd-6- 3</t>
  </si>
  <si>
    <t>Lin 2024</t>
  </si>
  <si>
    <t>10.1038/s41561-024-01495-1</t>
  </si>
  <si>
    <t>H5340</t>
  </si>
  <si>
    <t>S7620</t>
  </si>
  <si>
    <t>H5327</t>
  </si>
  <si>
    <t>Mallik 2015</t>
  </si>
  <si>
    <t>10.1007/s00410-015-1139-2</t>
  </si>
  <si>
    <t>G296</t>
  </si>
  <si>
    <t>25%Sediment+75%peridotite</t>
  </si>
  <si>
    <t>Poli and schmidt 1995</t>
  </si>
  <si>
    <t>10.1029/95JB01570</t>
  </si>
  <si>
    <t>10.1029/95jb01570</t>
  </si>
  <si>
    <t>Rohrbach 2011</t>
  </si>
  <si>
    <t>10.1038/nature09899</t>
  </si>
  <si>
    <t>AR47</t>
  </si>
  <si>
    <t>Ir-wad( Rohrbach and Schmidt (2011))</t>
  </si>
  <si>
    <t>Rohrbach 2011b</t>
  </si>
  <si>
    <t>10.1093/petrology/egq101</t>
  </si>
  <si>
    <t>exp15</t>
  </si>
  <si>
    <t>zuII-4</t>
  </si>
  <si>
    <t>zuIII-1</t>
  </si>
  <si>
    <t>zu8</t>
  </si>
  <si>
    <t>zuII-3</t>
  </si>
  <si>
    <t>zuIV-1</t>
  </si>
  <si>
    <t>Rzehak 2020</t>
  </si>
  <si>
    <t>10.2138/am-2020-7265</t>
  </si>
  <si>
    <t>MaLm9</t>
  </si>
  <si>
    <t>Ir-ol( Rohrbach and Schmidt (2011))</t>
  </si>
  <si>
    <t>MaLm1</t>
  </si>
  <si>
    <t>MaLm6</t>
  </si>
  <si>
    <t>MaLm11</t>
  </si>
  <si>
    <t>MaLm12</t>
  </si>
  <si>
    <t>Rebaza 2025</t>
  </si>
  <si>
    <t>10.1029/2024JB030991</t>
  </si>
  <si>
    <t>76b</t>
  </si>
  <si>
    <t>Mélange</t>
  </si>
  <si>
    <t>120b</t>
  </si>
  <si>
    <t>126b</t>
  </si>
  <si>
    <t>125b</t>
  </si>
  <si>
    <t>121b</t>
  </si>
  <si>
    <t>68b</t>
  </si>
  <si>
    <t>81a</t>
  </si>
  <si>
    <t>Schmidt 1998</t>
  </si>
  <si>
    <t>10.1016/S0012-821X(98)00142-3</t>
  </si>
  <si>
    <t>Sokol 2020</t>
  </si>
  <si>
    <t>10.1016/j.gr.2019.08.013</t>
  </si>
  <si>
    <t>1991_2_2</t>
  </si>
  <si>
    <t>1990_2_1</t>
  </si>
  <si>
    <t>1961_2_2</t>
  </si>
  <si>
    <t>1991_2_1</t>
  </si>
  <si>
    <t>Shahar  2021</t>
  </si>
  <si>
    <t>10.1007/s00410-021-01842-0</t>
  </si>
  <si>
    <t>Stagno 2010</t>
  </si>
  <si>
    <t>10.1016/j.epsl.2010.09.038</t>
  </si>
  <si>
    <t>V606a</t>
  </si>
  <si>
    <t>V604a</t>
  </si>
  <si>
    <t>V605a</t>
  </si>
  <si>
    <t>V458a</t>
  </si>
  <si>
    <t>V492a</t>
  </si>
  <si>
    <t>V517a</t>
  </si>
  <si>
    <t>V564a</t>
  </si>
  <si>
    <t>S4402a</t>
  </si>
  <si>
    <t>V565a</t>
  </si>
  <si>
    <t>Stagno 2013</t>
  </si>
  <si>
    <t>10.1038/nature11679</t>
  </si>
  <si>
    <t>V676a</t>
  </si>
  <si>
    <t>V677a</t>
  </si>
  <si>
    <t>V694*</t>
  </si>
  <si>
    <t>V705*</t>
  </si>
  <si>
    <t>V620a</t>
  </si>
  <si>
    <t>V673a*</t>
  </si>
  <si>
    <t>V684*</t>
  </si>
  <si>
    <r>
      <rPr>
        <sz val="12"/>
        <rFont val="Times New Roman"/>
        <charset val="134"/>
      </rPr>
      <t>V721</t>
    </r>
    <r>
      <rPr>
        <vertAlign val="superscript"/>
        <sz val="12"/>
        <rFont val="Times New Roman"/>
        <charset val="134"/>
      </rPr>
      <t>#</t>
    </r>
  </si>
  <si>
    <t>S4402</t>
  </si>
  <si>
    <t>Stagno 2015</t>
  </si>
  <si>
    <t>10.1007/s00410-015-1111-1</t>
  </si>
  <si>
    <t>V636(*)</t>
  </si>
  <si>
    <t>V637(*)</t>
  </si>
  <si>
    <t>V624(*)</t>
  </si>
  <si>
    <t>HEC1a–IrFe alloy(*)</t>
  </si>
  <si>
    <t>V679(t)</t>
  </si>
  <si>
    <t>V679(b)</t>
  </si>
  <si>
    <t>V685(t)</t>
  </si>
  <si>
    <t>S5146(t)</t>
  </si>
  <si>
    <t>S5144(t)</t>
  </si>
  <si>
    <t>S5144(b)</t>
  </si>
  <si>
    <t>HEC2a–IrFe alloy(*)</t>
  </si>
  <si>
    <t>H3410(t)</t>
  </si>
  <si>
    <t>H3410(b)</t>
  </si>
  <si>
    <t>Z788(b)</t>
  </si>
  <si>
    <t>HEC6a–IrFe alloya</t>
  </si>
  <si>
    <t>HEC6b–PtFe alloya</t>
  </si>
  <si>
    <t>V687(t)</t>
  </si>
  <si>
    <t>V687(b)</t>
  </si>
  <si>
    <t>V682(t)</t>
  </si>
  <si>
    <t>V685(b)</t>
  </si>
  <si>
    <t>Z788(t)</t>
  </si>
  <si>
    <t>10.1016/j.epsl.2018.10.028.</t>
  </si>
  <si>
    <t>MA192</t>
  </si>
  <si>
    <t>MA200</t>
  </si>
  <si>
    <t>Vasilyev 2016</t>
  </si>
  <si>
    <t>The oxidation state of deeply  subducted, altered oceanic crust:  An experimental study and the  evidence from natural samples</t>
  </si>
  <si>
    <t>C4443-layer</t>
  </si>
  <si>
    <t>Pd-Hed</t>
  </si>
  <si>
    <t>Pd-Kt</t>
  </si>
  <si>
    <t>Ir-Hed</t>
  </si>
  <si>
    <t>Ir-Ky</t>
  </si>
  <si>
    <t>C4443-matrix</t>
  </si>
  <si>
    <t>C4541-matrix</t>
  </si>
  <si>
    <t>Pd-ky</t>
  </si>
  <si>
    <t>C4541-Layer</t>
  </si>
  <si>
    <t>229-Layer</t>
  </si>
  <si>
    <t>229-matrix</t>
  </si>
  <si>
    <t>C4681-matrix</t>
  </si>
  <si>
    <t>Fe90Pd10-Hed</t>
  </si>
  <si>
    <t>Fe90Pd10-ky</t>
  </si>
  <si>
    <t>C4605-matrix</t>
  </si>
  <si>
    <t>C4605-Layer</t>
  </si>
  <si>
    <t>C4612-matrix</t>
  </si>
  <si>
    <t>C4612-Layer</t>
  </si>
  <si>
    <t>C4613-matrix</t>
  </si>
  <si>
    <t>Pd-Ky</t>
  </si>
  <si>
    <t>C4613-Layer</t>
  </si>
  <si>
    <t>C4680-matrix</t>
  </si>
  <si>
    <t>C4686-matrix</t>
  </si>
  <si>
    <t>C4832-matrix</t>
  </si>
  <si>
    <t>C4398-matrix</t>
  </si>
  <si>
    <t>C4398-Layer</t>
  </si>
  <si>
    <t>C4397-matrix</t>
  </si>
  <si>
    <t>C4397-Layer</t>
  </si>
  <si>
    <t>C4409-matrix</t>
  </si>
  <si>
    <t>C4409-Layer</t>
  </si>
  <si>
    <t>C4414-matrix</t>
  </si>
  <si>
    <t>C4414-Layer</t>
  </si>
  <si>
    <t>Gudmundsson and Wood, 1995</t>
  </si>
  <si>
    <t>10.1007/BF00310717</t>
  </si>
  <si>
    <t>GR1[1]</t>
  </si>
  <si>
    <t>Fe-Pt alloy: Gudmundsson and 
Holloway (1993)</t>
  </si>
  <si>
    <t>GR10[12]</t>
  </si>
  <si>
    <t>GR11 [21]</t>
  </si>
  <si>
    <t>GR13 [42]</t>
  </si>
  <si>
    <t>GR16 [31]</t>
  </si>
  <si>
    <t>GR17 [19]</t>
  </si>
  <si>
    <t>GR24 [39]</t>
  </si>
  <si>
    <t>GR29 [42]</t>
  </si>
  <si>
    <t>GR31 [69]</t>
  </si>
  <si>
    <t>GR32 [49]</t>
  </si>
  <si>
    <t>Wang 2019</t>
  </si>
  <si>
    <t>10.1029/2018JB016731</t>
  </si>
  <si>
    <t>bw-35</t>
  </si>
  <si>
    <t>Yaxley 1994</t>
  </si>
  <si>
    <t>10.1016/0012-821X(94)90153-8</t>
  </si>
  <si>
    <t xml:space="preserve">T-3212 </t>
  </si>
  <si>
    <t>magnesite+periclase+graphite (MPG) buffer(close to EMOG buffer)</t>
  </si>
  <si>
    <t xml:space="preserve">T-3221 </t>
  </si>
  <si>
    <t xml:space="preserve">T-3811 </t>
  </si>
  <si>
    <t>T-3237</t>
  </si>
  <si>
    <t>T-3210</t>
  </si>
  <si>
    <t xml:space="preserve">T-3228 </t>
  </si>
  <si>
    <t>T-3551</t>
  </si>
  <si>
    <t xml:space="preserve">T-3805 </t>
  </si>
  <si>
    <t xml:space="preserve">T-3780 </t>
  </si>
  <si>
    <t>T-3819</t>
  </si>
  <si>
    <t>T-3817</t>
  </si>
  <si>
    <t>Reference</t>
  </si>
  <si>
    <t>Location</t>
  </si>
  <si>
    <t>Craton_original</t>
  </si>
  <si>
    <t>Craton</t>
  </si>
  <si>
    <t>Reported Co-occuring Phases</t>
  </si>
  <si>
    <t>Rock type</t>
  </si>
  <si>
    <t>Predicted_P</t>
  </si>
  <si>
    <t>Predicted_T</t>
  </si>
  <si>
    <t>Abs fO2</t>
  </si>
  <si>
    <t>dIW1</t>
  </si>
  <si>
    <t>dIW2</t>
  </si>
  <si>
    <t>Grt composition</t>
  </si>
  <si>
    <t>P_pred</t>
  </si>
  <si>
    <t>T_pred</t>
  </si>
  <si>
    <t>logfO2_pred</t>
  </si>
  <si>
    <t>dIW_pred</t>
  </si>
  <si>
    <t>OOD</t>
  </si>
  <si>
    <t>Kaminsky et al. (2001)</t>
  </si>
  <si>
    <t>Juina</t>
  </si>
  <si>
    <t>Amazonia</t>
  </si>
  <si>
    <t>Amazonian craton</t>
  </si>
  <si>
    <t>Juina 5-108b</t>
  </si>
  <si>
    <t>Maj, CaSiO3, Ilm</t>
  </si>
  <si>
    <t>Sublithospheric</t>
  </si>
  <si>
    <t>In-Distribution</t>
  </si>
  <si>
    <t>Juina 5-108a</t>
  </si>
  <si>
    <t>Juina 5-108c</t>
  </si>
  <si>
    <t>Feature range OOD</t>
  </si>
  <si>
    <t>Burnham et al. (2016)</t>
  </si>
  <si>
    <t>P23</t>
  </si>
  <si>
    <t>Maj, SiO2</t>
  </si>
  <si>
    <t>Hutchison et al (2001)</t>
  </si>
  <si>
    <t>BZ237C</t>
  </si>
  <si>
    <t>MgSiO3,major</t>
  </si>
  <si>
    <t>Zedgenizov et al (2014)</t>
  </si>
  <si>
    <t>52_1</t>
  </si>
  <si>
    <t>Feature OOD</t>
  </si>
  <si>
    <t>Bulanova et al. (2010)</t>
  </si>
  <si>
    <t>J9-1</t>
  </si>
  <si>
    <t>3 Maj</t>
  </si>
  <si>
    <t>J9-3</t>
  </si>
  <si>
    <t>J9-2</t>
  </si>
  <si>
    <t>J1-3</t>
  </si>
  <si>
    <t>exsolved CaSiO3&amp;CaTiO3, Maj, Po</t>
  </si>
  <si>
    <t>P-T OOD</t>
  </si>
  <si>
    <t>J2-6</t>
  </si>
  <si>
    <t>CaAlSi+Ky, Fe, Mag, MgFe-sp, Maj, Kfs</t>
  </si>
  <si>
    <t>Burnham et al (2015)</t>
  </si>
  <si>
    <t>ColN-23</t>
  </si>
  <si>
    <t>Maj</t>
  </si>
  <si>
    <t>RC1-2</t>
  </si>
  <si>
    <t>Thomson et al. (2014)</t>
  </si>
  <si>
    <t>Ju5-119</t>
  </si>
  <si>
    <t>BZ216A1</t>
  </si>
  <si>
    <t>BZ215C</t>
  </si>
  <si>
    <t>BZ223A</t>
  </si>
  <si>
    <t>2 Maj</t>
  </si>
  <si>
    <t>BZ223B</t>
  </si>
  <si>
    <t>BZ217A</t>
  </si>
  <si>
    <t>Wilding (1990)</t>
  </si>
  <si>
    <t>bz27-1</t>
  </si>
  <si>
    <t>bz127-1</t>
  </si>
  <si>
    <t>bz46-2</t>
  </si>
  <si>
    <t>bz9-2</t>
  </si>
  <si>
    <t>SiO2, Ky, Maj</t>
  </si>
  <si>
    <t>C10</t>
  </si>
  <si>
    <t>Maj, Sulfide</t>
  </si>
  <si>
    <t>31_1</t>
  </si>
  <si>
    <t>Maj, Ca(Ti, Si)O3, SiO2, Ky</t>
  </si>
  <si>
    <t>Maj, Ca(Ti, Si)O3, SiO2, FeS</t>
  </si>
  <si>
    <t>Maj, CaSiO3</t>
  </si>
  <si>
    <t>C11</t>
  </si>
  <si>
    <t>C6</t>
  </si>
  <si>
    <t>Maj, Neph</t>
  </si>
  <si>
    <t>B3</t>
  </si>
  <si>
    <t>P21-2</t>
  </si>
  <si>
    <t>recalculated</t>
  </si>
  <si>
    <t>J8-1</t>
  </si>
  <si>
    <t>Ju5-32</t>
  </si>
  <si>
    <t>Ju5-83</t>
  </si>
  <si>
    <t>Harte and Cayzer (2007)</t>
  </si>
  <si>
    <t>BZ23</t>
  </si>
  <si>
    <t>BZ20</t>
  </si>
  <si>
    <t>BZ43</t>
  </si>
  <si>
    <t>BZ19</t>
  </si>
  <si>
    <t>Deines et al. (1991)</t>
  </si>
  <si>
    <t>Jagersfontein</t>
  </si>
  <si>
    <t>Kaapvaal</t>
  </si>
  <si>
    <t>Kaapvaal craton</t>
  </si>
  <si>
    <t>Tappert et al. (2005a)</t>
  </si>
  <si>
    <t>JF-55B</t>
  </si>
  <si>
    <t>JF-55A</t>
  </si>
  <si>
    <t>JF-44B</t>
  </si>
  <si>
    <t>JF-84A</t>
  </si>
  <si>
    <t>JF-01A</t>
  </si>
  <si>
    <t>JF-39A</t>
  </si>
  <si>
    <t>JF-01B</t>
  </si>
  <si>
    <t>JF-22A</t>
  </si>
  <si>
    <t>JF-58A</t>
  </si>
  <si>
    <t>JF-58B</t>
  </si>
  <si>
    <t>JF-50A</t>
  </si>
  <si>
    <t>JF-37A</t>
  </si>
  <si>
    <t>JF-37B</t>
  </si>
  <si>
    <t>JF-09A</t>
  </si>
  <si>
    <t>JF-42A</t>
  </si>
  <si>
    <t>Tsai et al. (1979)</t>
  </si>
  <si>
    <t>R3-1</t>
  </si>
  <si>
    <t>R4-1</t>
  </si>
  <si>
    <t>UCT database (1982)</t>
  </si>
  <si>
    <t>odd1-24</t>
  </si>
  <si>
    <t>j13b-24</t>
  </si>
  <si>
    <t>Maj, Coe</t>
  </si>
  <si>
    <t>r3 (incl?)</t>
  </si>
  <si>
    <t>j27b-24</t>
  </si>
  <si>
    <t>r4 (incl?)</t>
  </si>
  <si>
    <t>JF-43B</t>
  </si>
  <si>
    <t>maj, gt</t>
  </si>
  <si>
    <t>JF-43A</t>
  </si>
  <si>
    <t>JF-43D</t>
  </si>
  <si>
    <t>W2-1</t>
  </si>
  <si>
    <t>B5-1</t>
  </si>
  <si>
    <t>Moore &amp; Gurney (1989)</t>
  </si>
  <si>
    <t>Monastery</t>
  </si>
  <si>
    <t>a4-08</t>
  </si>
  <si>
    <t>Moore et al. (1991)</t>
  </si>
  <si>
    <t>A2-06</t>
  </si>
  <si>
    <t>B9-07</t>
  </si>
  <si>
    <t>A2-05</t>
  </si>
  <si>
    <t>B9-15</t>
  </si>
  <si>
    <t>A1-14</t>
  </si>
  <si>
    <t>A2-01</t>
  </si>
  <si>
    <t>B9-23</t>
  </si>
  <si>
    <t>A4-04</t>
  </si>
  <si>
    <t>A4-11</t>
  </si>
  <si>
    <t>A4-14</t>
  </si>
  <si>
    <t>B10-1</t>
  </si>
  <si>
    <t>B9-17</t>
  </si>
  <si>
    <t>A6-01</t>
  </si>
  <si>
    <t>A4-10</t>
  </si>
  <si>
    <t>A4-12 (b)</t>
  </si>
  <si>
    <t>A2-03</t>
  </si>
  <si>
    <t>A1-32</t>
  </si>
  <si>
    <t>A4-12 (a)</t>
  </si>
  <si>
    <t>A4-07</t>
  </si>
  <si>
    <t>A4-02</t>
  </si>
  <si>
    <t>A4-03</t>
  </si>
  <si>
    <t>A1-04</t>
  </si>
  <si>
    <t>A4-06</t>
  </si>
  <si>
    <t>A4-01</t>
  </si>
  <si>
    <t>A1-23</t>
  </si>
  <si>
    <t>Moore&amp;Gurney (1985)</t>
  </si>
  <si>
    <t>A1-24</t>
  </si>
  <si>
    <t>A1-20</t>
  </si>
  <si>
    <t>m17a</t>
  </si>
  <si>
    <t>m7a</t>
  </si>
  <si>
    <t>m6a</t>
  </si>
  <si>
    <t>m9a</t>
  </si>
  <si>
    <t>a3-01</t>
  </si>
  <si>
    <t>gt,ol</t>
  </si>
  <si>
    <t>Moore and Gurney (1985)</t>
  </si>
  <si>
    <t>A3-01</t>
  </si>
  <si>
    <t>Moore&amp;Gurney, 1989</t>
  </si>
  <si>
    <t>A1-15</t>
  </si>
  <si>
    <t>Korolev et al. (2018)</t>
  </si>
  <si>
    <t>Premier</t>
  </si>
  <si>
    <t>Cln-310</t>
  </si>
  <si>
    <t>Cln-127</t>
  </si>
  <si>
    <t>Cln-101</t>
  </si>
  <si>
    <t>Cln-132</t>
  </si>
  <si>
    <t>Cln-150</t>
  </si>
  <si>
    <t>Cln-119</t>
  </si>
  <si>
    <t>Cln-218</t>
  </si>
  <si>
    <t>Maj, Grt</t>
  </si>
  <si>
    <t>Cln-91</t>
  </si>
  <si>
    <t>Cln-292</t>
  </si>
  <si>
    <t>Cln-249</t>
  </si>
  <si>
    <t>Tsai et al. (1979).</t>
  </si>
  <si>
    <t>#6</t>
  </si>
  <si>
    <t>Shatsky et al (2015)</t>
  </si>
  <si>
    <t>Holomolokh, Istok</t>
  </si>
  <si>
    <t>Siberia</t>
  </si>
  <si>
    <t>Siberian craton</t>
  </si>
  <si>
    <t>HH-11_1</t>
  </si>
  <si>
    <t>2maj</t>
  </si>
  <si>
    <t>HH-11_2</t>
  </si>
  <si>
    <t>Sobolev (1977)</t>
  </si>
  <si>
    <t>Yakutia</t>
  </si>
  <si>
    <t>ao-460</t>
  </si>
  <si>
    <t>gt</t>
  </si>
  <si>
    <t>Davies et al. (1999)</t>
  </si>
  <si>
    <t>DO27</t>
  </si>
  <si>
    <t>Slave</t>
  </si>
  <si>
    <t>Slave craton</t>
  </si>
  <si>
    <t>DO27-97 28(1)</t>
  </si>
  <si>
    <t>5gt,Ni-sulph</t>
  </si>
  <si>
    <t>DO27-97 28(4)</t>
  </si>
  <si>
    <t>Banas et al. (2006)</t>
  </si>
  <si>
    <t>K11 (Buffalo Hills)</t>
  </si>
  <si>
    <t>A209</t>
  </si>
  <si>
    <t>maj</t>
  </si>
  <si>
    <t>Davies et al. (2004b)</t>
  </si>
  <si>
    <t>K14 (Buffalo Hills)</t>
  </si>
  <si>
    <t>Ash-105A(1)</t>
  </si>
  <si>
    <t>2 maj</t>
  </si>
  <si>
    <t>Ash-105A(2)</t>
  </si>
  <si>
    <t>Pokhilenko et al. (2001)</t>
  </si>
  <si>
    <t>Snap Lake</t>
  </si>
  <si>
    <t>SL3-30/00</t>
  </si>
  <si>
    <t>SL3-31/00</t>
  </si>
  <si>
    <t>gt-ol</t>
  </si>
  <si>
    <t>Stachel &amp; Harris (1997b)</t>
  </si>
  <si>
    <t>Ghana (Birim)</t>
  </si>
  <si>
    <t>W-Africa</t>
  </si>
  <si>
    <t>West African craton</t>
  </si>
  <si>
    <t>G303-305</t>
  </si>
  <si>
    <t>Stachel et al. (2000)</t>
  </si>
  <si>
    <t>Kankan (Guinea)</t>
  </si>
  <si>
    <t>KK-061b</t>
  </si>
  <si>
    <t>2gt,alt</t>
  </si>
  <si>
    <t>Regier et al. (2020)</t>
  </si>
  <si>
    <t>KK-061c</t>
  </si>
  <si>
    <t>KK-005</t>
  </si>
  <si>
    <t>KK-097c</t>
  </si>
  <si>
    <t>KK-097b</t>
  </si>
  <si>
    <t>KK-012</t>
  </si>
  <si>
    <t>Motsamai et al. (2018)</t>
  </si>
  <si>
    <t>Karowe</t>
  </si>
  <si>
    <t>Zimbabwe</t>
  </si>
  <si>
    <t>Zimbabwe craton</t>
  </si>
  <si>
    <t>KW 38c</t>
  </si>
  <si>
    <t>2grt</t>
  </si>
  <si>
    <t>KW 57d</t>
  </si>
  <si>
    <t>2 grt</t>
  </si>
  <si>
    <t>KW 57a</t>
  </si>
  <si>
    <t>Zimbabwe_Karowe</t>
  </si>
  <si>
    <t>KW 38b</t>
  </si>
  <si>
    <t>KW 35a</t>
  </si>
  <si>
    <t>grt</t>
  </si>
  <si>
    <t>KW 28a</t>
  </si>
  <si>
    <t>KW 58b</t>
  </si>
  <si>
    <t>KW 58a</t>
  </si>
  <si>
    <t>KW 64c</t>
  </si>
  <si>
    <t>Kaminsky et al. (2000)</t>
  </si>
  <si>
    <t>Guaniamo (Area 024/1)</t>
  </si>
  <si>
    <t>Amazon</t>
  </si>
  <si>
    <t>Guan-014</t>
  </si>
  <si>
    <t>Ecologite</t>
  </si>
  <si>
    <t>Guan-024</t>
  </si>
  <si>
    <t>Guan-037a</t>
  </si>
  <si>
    <t>Guan-043</t>
  </si>
  <si>
    <t>Guan-051a</t>
  </si>
  <si>
    <t>Guan-051b</t>
  </si>
  <si>
    <t>Guan-052</t>
  </si>
  <si>
    <t>Guan-053</t>
  </si>
  <si>
    <t>Guaniamo (Bicleta)</t>
  </si>
  <si>
    <t>Guan-004</t>
  </si>
  <si>
    <t>Guaniamo (Candado Julio)</t>
  </si>
  <si>
    <t>Guan-006a</t>
  </si>
  <si>
    <t>Guaniamo (Quebrada Grande)</t>
  </si>
  <si>
    <t>Guan-1810</t>
  </si>
  <si>
    <t>Guan-1991</t>
  </si>
  <si>
    <t>Guan-2138</t>
  </si>
  <si>
    <t>Guan-2212</t>
  </si>
  <si>
    <t>Guan-2214</t>
  </si>
  <si>
    <t>Guan-2220</t>
  </si>
  <si>
    <t>Guan-V-14</t>
  </si>
  <si>
    <t>Guan-V-16</t>
  </si>
  <si>
    <t>Guan-V-18 (1)</t>
  </si>
  <si>
    <t>Guan-V-18 (2)</t>
  </si>
  <si>
    <t>Guan-V-24</t>
  </si>
  <si>
    <t>Guan-V-26 (1)</t>
  </si>
  <si>
    <t>Guan-V-26 (2)</t>
  </si>
  <si>
    <t>Guan-V-27</t>
  </si>
  <si>
    <t>Guan-V-30</t>
  </si>
  <si>
    <t>Guan-V-32</t>
  </si>
  <si>
    <t>Guan-V-6</t>
  </si>
  <si>
    <t>Guan-V-7</t>
  </si>
  <si>
    <t>Guan-V-9</t>
  </si>
  <si>
    <t>Juina - Collier 4</t>
  </si>
  <si>
    <t>Juina-5</t>
  </si>
  <si>
    <t>Sao Luiz</t>
  </si>
  <si>
    <t>bz11-1</t>
  </si>
  <si>
    <t>bz124-1</t>
  </si>
  <si>
    <t>bz125-2</t>
  </si>
  <si>
    <t>bz128-1</t>
  </si>
  <si>
    <t>bz130-2</t>
  </si>
  <si>
    <t>bz4-4</t>
  </si>
  <si>
    <t>bz44-1</t>
  </si>
  <si>
    <t>unpubl and Phillips et al. (2004)</t>
  </si>
  <si>
    <t>De Beers Pool</t>
  </si>
  <si>
    <t>Kalahari (Kaapv.)</t>
  </si>
  <si>
    <t>2gt</t>
  </si>
  <si>
    <t>3gt</t>
  </si>
  <si>
    <t>Daniels &amp; Gurney (1999)</t>
  </si>
  <si>
    <t>Dokolwayo</t>
  </si>
  <si>
    <t>D1334A</t>
  </si>
  <si>
    <t>D1336C</t>
  </si>
  <si>
    <t>2gt,coe</t>
  </si>
  <si>
    <t>D1336D</t>
  </si>
  <si>
    <t>D1351B</t>
  </si>
  <si>
    <t>gt,ilm</t>
  </si>
  <si>
    <t>D1367A</t>
  </si>
  <si>
    <t>Daniels &amp; Gurney (1989)</t>
  </si>
  <si>
    <t>d5</t>
  </si>
  <si>
    <t>d6</t>
  </si>
  <si>
    <t>d7</t>
  </si>
  <si>
    <t>d8</t>
  </si>
  <si>
    <t>DD103C</t>
  </si>
  <si>
    <t>DD136-1</t>
  </si>
  <si>
    <t>DD143A</t>
  </si>
  <si>
    <t>DK12-2</t>
  </si>
  <si>
    <t>Appleyard et al. (2004)</t>
  </si>
  <si>
    <t>Finsch</t>
  </si>
  <si>
    <t>APP-F12A</t>
  </si>
  <si>
    <t>e-gt</t>
  </si>
  <si>
    <t>APP-F23A</t>
  </si>
  <si>
    <t>APP-F23B</t>
  </si>
  <si>
    <t>APP-F27A</t>
  </si>
  <si>
    <t>APP-F29A</t>
  </si>
  <si>
    <t>e-gt,sul</t>
  </si>
  <si>
    <t>APP-F29B</t>
  </si>
  <si>
    <t>APP-F29C</t>
  </si>
  <si>
    <t>APP-F33B</t>
  </si>
  <si>
    <t>APP-F33C</t>
  </si>
  <si>
    <t>APP-F37A</t>
  </si>
  <si>
    <t>APP-F37B</t>
  </si>
  <si>
    <t>APP-F46A</t>
  </si>
  <si>
    <t>APP-F53A</t>
  </si>
  <si>
    <t>APP-F5A</t>
  </si>
  <si>
    <t>APP-F5B</t>
  </si>
  <si>
    <t>APP-F5C</t>
  </si>
  <si>
    <t>APP-F71B</t>
  </si>
  <si>
    <t>APP-F77A</t>
  </si>
  <si>
    <t>APP-F77B</t>
  </si>
  <si>
    <t>APP-F9A</t>
  </si>
  <si>
    <t>f67</t>
  </si>
  <si>
    <t>f68</t>
  </si>
  <si>
    <t>f84</t>
  </si>
  <si>
    <t xml:space="preserve">f90 </t>
  </si>
  <si>
    <t>f91</t>
  </si>
  <si>
    <t>j11a-24</t>
  </si>
  <si>
    <t>j26a-24</t>
  </si>
  <si>
    <t>j28a-24</t>
  </si>
  <si>
    <t>JF110A</t>
  </si>
  <si>
    <t>gt(exp)</t>
  </si>
  <si>
    <t xml:space="preserve">JF-13A </t>
  </si>
  <si>
    <t>JF-13B</t>
  </si>
  <si>
    <t>JF-13C</t>
  </si>
  <si>
    <t>JF-15A</t>
  </si>
  <si>
    <t>JF-15B</t>
  </si>
  <si>
    <t>JF-38A</t>
  </si>
  <si>
    <t>JF-40A</t>
  </si>
  <si>
    <t>JF-41A</t>
  </si>
  <si>
    <t>JF-41B</t>
  </si>
  <si>
    <t>JF-48A</t>
  </si>
  <si>
    <t>JF-48B</t>
  </si>
  <si>
    <t>JF-51A</t>
  </si>
  <si>
    <t>JF-51B</t>
  </si>
  <si>
    <t>JF-52A</t>
  </si>
  <si>
    <t>JF-59A</t>
  </si>
  <si>
    <t>gt,corundum</t>
  </si>
  <si>
    <t>JF-61B</t>
  </si>
  <si>
    <t>JF-63A</t>
  </si>
  <si>
    <t>JF-63B</t>
  </si>
  <si>
    <t>JF-66A</t>
  </si>
  <si>
    <t>JF-68A</t>
  </si>
  <si>
    <t>JF-69A</t>
  </si>
  <si>
    <t>JF-76A</t>
  </si>
  <si>
    <t>JF-76B</t>
  </si>
  <si>
    <t>Richardson et al. (2004)</t>
  </si>
  <si>
    <t>Jwaneng</t>
  </si>
  <si>
    <t>22A</t>
  </si>
  <si>
    <t>jw-10a</t>
  </si>
  <si>
    <t>jw-13a</t>
  </si>
  <si>
    <t>jw-16a</t>
  </si>
  <si>
    <t>gt,rut</t>
  </si>
  <si>
    <t>jw-1a</t>
  </si>
  <si>
    <t>jw-21a</t>
  </si>
  <si>
    <t>jw-2a</t>
  </si>
  <si>
    <t>jw-3a</t>
  </si>
  <si>
    <t>jw-4a</t>
  </si>
  <si>
    <t>jw-6a</t>
  </si>
  <si>
    <t>jw-8a</t>
  </si>
  <si>
    <t>jw-9a</t>
  </si>
  <si>
    <t>Koffiefontein</t>
  </si>
  <si>
    <t>k19a</t>
  </si>
  <si>
    <t>k49</t>
  </si>
  <si>
    <t>k50</t>
  </si>
  <si>
    <t>k51</t>
  </si>
  <si>
    <t>k52</t>
  </si>
  <si>
    <t>k53</t>
  </si>
  <si>
    <t>k54</t>
  </si>
  <si>
    <t>k6</t>
  </si>
  <si>
    <t>k7</t>
  </si>
  <si>
    <t>McDade &amp; Harris (1999)</t>
  </si>
  <si>
    <t>Letseng</t>
  </si>
  <si>
    <t>llt 02a</t>
  </si>
  <si>
    <t>llt 11b</t>
  </si>
  <si>
    <t>a4-05</t>
  </si>
  <si>
    <t>a6-01</t>
  </si>
  <si>
    <t>m2a</t>
  </si>
  <si>
    <t>Al-sp</t>
  </si>
  <si>
    <t>m8a</t>
  </si>
  <si>
    <t>gt,odd</t>
  </si>
  <si>
    <t>Leost et al. (2003)</t>
  </si>
  <si>
    <t>Namibia</t>
  </si>
  <si>
    <t>Nam-11</t>
  </si>
  <si>
    <t>Nam-114</t>
  </si>
  <si>
    <t>Leost et al. (2003), Stachel et al (2004a)</t>
  </si>
  <si>
    <t>Nam-13</t>
  </si>
  <si>
    <t>Nam-14</t>
  </si>
  <si>
    <t>Nam-19</t>
  </si>
  <si>
    <t>Nam-20</t>
  </si>
  <si>
    <t xml:space="preserve">Nam-21a </t>
  </si>
  <si>
    <t>Nam-22b</t>
  </si>
  <si>
    <t>Nam-26</t>
  </si>
  <si>
    <t>Nam-35</t>
  </si>
  <si>
    <t>Nam-41</t>
  </si>
  <si>
    <t>Nam-42</t>
  </si>
  <si>
    <t>Nam-44</t>
  </si>
  <si>
    <t>gt,alt</t>
  </si>
  <si>
    <t>Nam-47</t>
  </si>
  <si>
    <t>Nam-5</t>
  </si>
  <si>
    <t>gt,coe</t>
  </si>
  <si>
    <t>Nam-56</t>
  </si>
  <si>
    <t>Nam-59</t>
  </si>
  <si>
    <t>Nam-63</t>
  </si>
  <si>
    <t>Nam-68</t>
  </si>
  <si>
    <t>Nam-74a</t>
  </si>
  <si>
    <t>gt,ky</t>
  </si>
  <si>
    <t>Nam-79</t>
  </si>
  <si>
    <t>Nam-80</t>
  </si>
  <si>
    <t>Nam-80B (2nd Dia?)</t>
  </si>
  <si>
    <t>Nam-81</t>
  </si>
  <si>
    <t>Nam-95</t>
  </si>
  <si>
    <t>Nam-96</t>
  </si>
  <si>
    <t>Nam-97</t>
  </si>
  <si>
    <t>Nam-98b</t>
  </si>
  <si>
    <t>gt,ky,?</t>
  </si>
  <si>
    <t>Cln-107</t>
  </si>
  <si>
    <t>Cln-12</t>
  </si>
  <si>
    <t>Cln-138</t>
  </si>
  <si>
    <t>Cln-160</t>
  </si>
  <si>
    <t>Cln-169</t>
  </si>
  <si>
    <t>Cln-174</t>
  </si>
  <si>
    <t>Cln-182</t>
  </si>
  <si>
    <t>Cln-219</t>
  </si>
  <si>
    <t>Cln-230</t>
  </si>
  <si>
    <t>Cln-237</t>
  </si>
  <si>
    <t>Cln-241</t>
  </si>
  <si>
    <t>Cln-248</t>
  </si>
  <si>
    <t>Cln-273</t>
  </si>
  <si>
    <t>Cln-277</t>
  </si>
  <si>
    <t>gt,2opx,ol</t>
  </si>
  <si>
    <t>Cln-303</t>
  </si>
  <si>
    <t>Cln-304</t>
  </si>
  <si>
    <t>Cln-305</t>
  </si>
  <si>
    <t>Cln-311</t>
  </si>
  <si>
    <t>Cln-312</t>
  </si>
  <si>
    <t>Cln-322</t>
  </si>
  <si>
    <t>Cln-340</t>
  </si>
  <si>
    <t>Cln-348</t>
  </si>
  <si>
    <t>Cln-350</t>
  </si>
  <si>
    <t>Cln-352</t>
  </si>
  <si>
    <t>Cln-353</t>
  </si>
  <si>
    <t>Cln-61</t>
  </si>
  <si>
    <t>Cln-93</t>
  </si>
  <si>
    <t>p1</t>
  </si>
  <si>
    <t>p107a</t>
  </si>
  <si>
    <t>p108a</t>
  </si>
  <si>
    <t>p112a</t>
  </si>
  <si>
    <t>p116a</t>
  </si>
  <si>
    <t>p15</t>
  </si>
  <si>
    <t>p16</t>
  </si>
  <si>
    <t>p17</t>
  </si>
  <si>
    <t>p19</t>
  </si>
  <si>
    <t>p2</t>
  </si>
  <si>
    <t>p20</t>
  </si>
  <si>
    <t>p21</t>
  </si>
  <si>
    <t>p26</t>
  </si>
  <si>
    <t>Roberts Victor</t>
  </si>
  <si>
    <t>rv72a</t>
  </si>
  <si>
    <t>gt,s</t>
  </si>
  <si>
    <t>Viljoen et al. (2018)</t>
  </si>
  <si>
    <t>Voorspoed</t>
  </si>
  <si>
    <t>Lot1Stone1_1B</t>
  </si>
  <si>
    <t>Lot24Stone14_1A-1B</t>
  </si>
  <si>
    <t>Lot24Stone15_1B-1E</t>
  </si>
  <si>
    <t>Lot24Stone16_1A</t>
  </si>
  <si>
    <t>Lot24Stone19_1B</t>
  </si>
  <si>
    <t>Lot24Stone28_1A</t>
  </si>
  <si>
    <t>Lot24Stone3_1B-1D</t>
  </si>
  <si>
    <t>Lot24Stone31_1A</t>
  </si>
  <si>
    <t>Lot24Stone4_1B-1D</t>
  </si>
  <si>
    <t>Lot24Stone6_1B-1D</t>
  </si>
  <si>
    <t>Lot24Stone7_1B</t>
  </si>
  <si>
    <t>Lot35Stone11_1B</t>
  </si>
  <si>
    <t>Lot35Stone19_1B</t>
  </si>
  <si>
    <t>Lot35Stone2_1B-1D</t>
  </si>
  <si>
    <t>Lot35Stone3_1A-1B</t>
  </si>
  <si>
    <t>Lot35Stone4_1A</t>
  </si>
  <si>
    <t>Lot35Stone6_1B-1C</t>
  </si>
  <si>
    <t>Lot43Stone5_1A</t>
  </si>
  <si>
    <t>Lot7Stone1_1B</t>
  </si>
  <si>
    <t>Lot7Stone19_grt_1</t>
  </si>
  <si>
    <t>Lot7Stone19_grt_2</t>
  </si>
  <si>
    <t>Lot7Stone2_1B</t>
  </si>
  <si>
    <t>Lot7Stone20_grt_1</t>
  </si>
  <si>
    <t>Lot7Stone20_grt_2</t>
  </si>
  <si>
    <t>Lot7Stone20_grt_3</t>
  </si>
  <si>
    <t>Lot7Stone20_grt_4</t>
  </si>
  <si>
    <t>Lot7Stone21_grt_1</t>
  </si>
  <si>
    <t>Lot7Stone21_grt_2</t>
  </si>
  <si>
    <t>Lot7Stone3_1B-1D</t>
  </si>
  <si>
    <t>Lot7Stone31_grt_1</t>
  </si>
  <si>
    <t>Lot7Stone31_grt_2</t>
  </si>
  <si>
    <t>Lot7Stone31_grt_3</t>
  </si>
  <si>
    <t>Lot7Stone33_grt_1</t>
  </si>
  <si>
    <t>Lot7Stone35_grt_1</t>
  </si>
  <si>
    <t>Lot7Stone35_grt_2</t>
  </si>
  <si>
    <t>Lot7Stone35_grt_3</t>
  </si>
  <si>
    <t>Lot7Stone38_grt_1</t>
  </si>
  <si>
    <t>Lot7Stone38_grt_2</t>
  </si>
  <si>
    <t>Lot7Stone38_grt_3</t>
  </si>
  <si>
    <t>Lot7Stone5_1B</t>
  </si>
  <si>
    <t>Lot7Stone6_1C-1D</t>
  </si>
  <si>
    <t>Lot7Stone8_1B-1F</t>
  </si>
  <si>
    <t>Deines et al. (2009)</t>
  </si>
  <si>
    <t>Damtshaa (Botswana)</t>
  </si>
  <si>
    <t>Kalahari (Zimb.)</t>
  </si>
  <si>
    <t>dam 03</t>
  </si>
  <si>
    <t>dam 04</t>
  </si>
  <si>
    <t>dam 05</t>
  </si>
  <si>
    <t>dam 06</t>
  </si>
  <si>
    <t>dam 07</t>
  </si>
  <si>
    <t>dam 08A</t>
  </si>
  <si>
    <t>gt, sulph</t>
  </si>
  <si>
    <t>dam 09</t>
  </si>
  <si>
    <t>dam 10</t>
  </si>
  <si>
    <t>dam 11</t>
  </si>
  <si>
    <t>dam 12</t>
  </si>
  <si>
    <t>dam 13</t>
  </si>
  <si>
    <t>dam 14</t>
  </si>
  <si>
    <t>dam 15</t>
  </si>
  <si>
    <t>dam 16</t>
  </si>
  <si>
    <t>dam 76</t>
  </si>
  <si>
    <t>dam 88</t>
  </si>
  <si>
    <t>KW 36b</t>
  </si>
  <si>
    <t>kyn+grt</t>
  </si>
  <si>
    <t>KW 52</t>
  </si>
  <si>
    <t>KW 63b</t>
  </si>
  <si>
    <t>KW 78b</t>
  </si>
  <si>
    <t>2 grt ,coesite</t>
  </si>
  <si>
    <t>KW 79a</t>
  </si>
  <si>
    <t>KW 79b</t>
  </si>
  <si>
    <t>KW 80</t>
  </si>
  <si>
    <t>KW 81a</t>
  </si>
  <si>
    <t>KW 81b</t>
  </si>
  <si>
    <t>KW 82a</t>
  </si>
  <si>
    <t>3 grt</t>
  </si>
  <si>
    <t>KW 82b</t>
  </si>
  <si>
    <t>KW 82c</t>
  </si>
  <si>
    <t>KW 83a</t>
  </si>
  <si>
    <t>KW 83b</t>
  </si>
  <si>
    <t>KW 84</t>
  </si>
  <si>
    <t>1 grt</t>
  </si>
  <si>
    <t>KW 87a</t>
  </si>
  <si>
    <t>KW 87b</t>
  </si>
  <si>
    <t>KW 87c</t>
  </si>
  <si>
    <t>KW 97</t>
  </si>
  <si>
    <t>Deines &amp; Harris (2004)</t>
  </si>
  <si>
    <t>Letlhakane</t>
  </si>
  <si>
    <t xml:space="preserve"> lk 26a</t>
  </si>
  <si>
    <t>2 gt</t>
  </si>
  <si>
    <t xml:space="preserve"> lk 47a</t>
  </si>
  <si>
    <t xml:space="preserve"> lk 47b </t>
  </si>
  <si>
    <t xml:space="preserve"> lk 48a</t>
  </si>
  <si>
    <t xml:space="preserve"> lk 48b</t>
  </si>
  <si>
    <t xml:space="preserve"> lk 49b</t>
  </si>
  <si>
    <t xml:space="preserve"> lk 50a</t>
  </si>
  <si>
    <t xml:space="preserve"> lk 50c</t>
  </si>
  <si>
    <t xml:space="preserve"> lk 51a</t>
  </si>
  <si>
    <t xml:space="preserve"> lk 51b</t>
  </si>
  <si>
    <t xml:space="preserve"> lk 52a</t>
  </si>
  <si>
    <t xml:space="preserve"> lk 53a</t>
  </si>
  <si>
    <t xml:space="preserve"> lk 54a</t>
  </si>
  <si>
    <t xml:space="preserve"> lk 55a</t>
  </si>
  <si>
    <t xml:space="preserve"> lk 56a</t>
  </si>
  <si>
    <t xml:space="preserve"> lk 56b</t>
  </si>
  <si>
    <t xml:space="preserve"> lk 57a</t>
  </si>
  <si>
    <t xml:space="preserve"> lk 63a</t>
  </si>
  <si>
    <t xml:space="preserve"> lk 63b</t>
  </si>
  <si>
    <t xml:space="preserve"> lk 64a</t>
  </si>
  <si>
    <t xml:space="preserve"> lk 65a</t>
  </si>
  <si>
    <t xml:space="preserve"> lk 70a</t>
  </si>
  <si>
    <t>gt, gt-altered</t>
  </si>
  <si>
    <t xml:space="preserve"> lk 70b</t>
  </si>
  <si>
    <t xml:space="preserve"> lk 73b</t>
  </si>
  <si>
    <t xml:space="preserve"> lk 77a</t>
  </si>
  <si>
    <t xml:space="preserve"> lk 79a</t>
  </si>
  <si>
    <t>Orapa</t>
  </si>
  <si>
    <t>or10a</t>
  </si>
  <si>
    <t>or11a</t>
  </si>
  <si>
    <t>or12a</t>
  </si>
  <si>
    <t>or2a</t>
  </si>
  <si>
    <t>or6a</t>
  </si>
  <si>
    <t>or7a</t>
  </si>
  <si>
    <t>or9a</t>
  </si>
  <si>
    <t>Jaques AL in GSC (1989, Open File 2124)</t>
  </si>
  <si>
    <t>Argyle</t>
  </si>
  <si>
    <t>Kimberley (Aust)</t>
  </si>
  <si>
    <t>a001</t>
  </si>
  <si>
    <t>a004</t>
  </si>
  <si>
    <t>a005</t>
  </si>
  <si>
    <t>a008c</t>
  </si>
  <si>
    <t>a008r</t>
  </si>
  <si>
    <t>a009</t>
  </si>
  <si>
    <t>a010c</t>
  </si>
  <si>
    <t>a010r</t>
  </si>
  <si>
    <t>a014</t>
  </si>
  <si>
    <t>a015</t>
  </si>
  <si>
    <t>Jaques et al. (1989)</t>
  </si>
  <si>
    <t>a016</t>
  </si>
  <si>
    <t>a018</t>
  </si>
  <si>
    <t>a023</t>
  </si>
  <si>
    <t>a025</t>
  </si>
  <si>
    <t>gt,kya</t>
  </si>
  <si>
    <t>a027</t>
  </si>
  <si>
    <t>a028</t>
  </si>
  <si>
    <t>a032a</t>
  </si>
  <si>
    <t>a032b</t>
  </si>
  <si>
    <t>a034</t>
  </si>
  <si>
    <t>a036c</t>
  </si>
  <si>
    <t>a036r</t>
  </si>
  <si>
    <t>a038c</t>
  </si>
  <si>
    <t>a038r</t>
  </si>
  <si>
    <t>a041</t>
  </si>
  <si>
    <t>a042c</t>
  </si>
  <si>
    <t>a042r</t>
  </si>
  <si>
    <t>a043</t>
  </si>
  <si>
    <t>a045c</t>
  </si>
  <si>
    <t>a045r</t>
  </si>
  <si>
    <t>a047c</t>
  </si>
  <si>
    <t>a047r</t>
  </si>
  <si>
    <t>a049c</t>
  </si>
  <si>
    <t>a049r</t>
  </si>
  <si>
    <t>a050c</t>
  </si>
  <si>
    <t>a050r</t>
  </si>
  <si>
    <t>a052c</t>
  </si>
  <si>
    <t>a052r</t>
  </si>
  <si>
    <t>a053</t>
  </si>
  <si>
    <t>gt,coe,sulph</t>
  </si>
  <si>
    <t>a054c</t>
  </si>
  <si>
    <t>a054r</t>
  </si>
  <si>
    <t>a055</t>
  </si>
  <si>
    <t>a057c</t>
  </si>
  <si>
    <t>a057r</t>
  </si>
  <si>
    <t>a058c</t>
  </si>
  <si>
    <t>gt,sulph</t>
  </si>
  <si>
    <t>a058r</t>
  </si>
  <si>
    <t>a059c</t>
  </si>
  <si>
    <t>a059r</t>
  </si>
  <si>
    <t>a061</t>
  </si>
  <si>
    <t>a063</t>
  </si>
  <si>
    <t>a064</t>
  </si>
  <si>
    <t>a074c</t>
  </si>
  <si>
    <t>a074r</t>
  </si>
  <si>
    <t>a077c</t>
  </si>
  <si>
    <t>a077r</t>
  </si>
  <si>
    <t>a079</t>
  </si>
  <si>
    <t>a080</t>
  </si>
  <si>
    <t>a086</t>
  </si>
  <si>
    <t>a089</t>
  </si>
  <si>
    <t>a105</t>
  </si>
  <si>
    <t>???</t>
  </si>
  <si>
    <t>a107</t>
  </si>
  <si>
    <t>a108</t>
  </si>
  <si>
    <t>a109</t>
  </si>
  <si>
    <t>a111</t>
  </si>
  <si>
    <t>a114</t>
  </si>
  <si>
    <t>a118</t>
  </si>
  <si>
    <t>a120</t>
  </si>
  <si>
    <t>a122</t>
  </si>
  <si>
    <t>a125</t>
  </si>
  <si>
    <t>a126</t>
  </si>
  <si>
    <t>a127</t>
  </si>
  <si>
    <t>a128</t>
  </si>
  <si>
    <t>a132</t>
  </si>
  <si>
    <t>a133</t>
  </si>
  <si>
    <t>a134</t>
  </si>
  <si>
    <t>a135</t>
  </si>
  <si>
    <t>a136</t>
  </si>
  <si>
    <t>a140</t>
  </si>
  <si>
    <t>a141</t>
  </si>
  <si>
    <t>Sobolev et al. (1989)</t>
  </si>
  <si>
    <t>AGN-29</t>
  </si>
  <si>
    <t>AGN-37</t>
  </si>
  <si>
    <t>5gt</t>
  </si>
  <si>
    <t>AGN-38</t>
  </si>
  <si>
    <t>AGN-42</t>
  </si>
  <si>
    <t>AGN-46</t>
  </si>
  <si>
    <t>AGN-48</t>
  </si>
  <si>
    <t>AGN-49</t>
  </si>
  <si>
    <t>AGN-50</t>
  </si>
  <si>
    <t>AGN-52</t>
  </si>
  <si>
    <t>AGN-53</t>
  </si>
  <si>
    <t>4gt</t>
  </si>
  <si>
    <t>AGS-03</t>
  </si>
  <si>
    <t>AGS-05</t>
  </si>
  <si>
    <t>AGS-12</t>
  </si>
  <si>
    <t>gt,kyanite</t>
  </si>
  <si>
    <t>AGS-13</t>
  </si>
  <si>
    <t>AGS-14</t>
  </si>
  <si>
    <t>AGS-19</t>
  </si>
  <si>
    <t>AGS-21</t>
  </si>
  <si>
    <t>AGS-24</t>
  </si>
  <si>
    <t>AGS-25</t>
  </si>
  <si>
    <t>AGS-26</t>
  </si>
  <si>
    <t>Argy_Sob-1</t>
  </si>
  <si>
    <t>Argy_Sob-2</t>
  </si>
  <si>
    <t>Stachel et al. (2018)</t>
  </si>
  <si>
    <t>Aust 017A</t>
  </si>
  <si>
    <t xml:space="preserve">gt </t>
  </si>
  <si>
    <t>Aust 019A</t>
  </si>
  <si>
    <t>Aust 019B</t>
  </si>
  <si>
    <t>Aust 031A</t>
  </si>
  <si>
    <t>Aust 032A</t>
  </si>
  <si>
    <t>Aust 033A</t>
  </si>
  <si>
    <t>Aust 034A</t>
  </si>
  <si>
    <t>Aust 036A</t>
  </si>
  <si>
    <t>Aust 038A</t>
  </si>
  <si>
    <t>Aust 038B</t>
  </si>
  <si>
    <t>Aust 040A</t>
  </si>
  <si>
    <t>Aust 041A</t>
  </si>
  <si>
    <t>Aust 041B</t>
  </si>
  <si>
    <t>Aust 042A</t>
  </si>
  <si>
    <t>Aust 043A</t>
  </si>
  <si>
    <t>Aust 044A</t>
  </si>
  <si>
    <t>Aust 045A</t>
  </si>
  <si>
    <t>Aust 046A</t>
  </si>
  <si>
    <t>Aust 047A</t>
  </si>
  <si>
    <t>Aust 048A</t>
  </si>
  <si>
    <t>Aust 049A</t>
  </si>
  <si>
    <t>Aust 050A</t>
  </si>
  <si>
    <t>Aust 051A</t>
  </si>
  <si>
    <t>Aust 052A</t>
  </si>
  <si>
    <t>Aust 054A</t>
  </si>
  <si>
    <t>Aust 055A</t>
  </si>
  <si>
    <t>Aust 055B</t>
  </si>
  <si>
    <t>Aust 056A</t>
  </si>
  <si>
    <t>Aust 057A</t>
  </si>
  <si>
    <t>Aust 059A</t>
  </si>
  <si>
    <t>Aust 060A</t>
  </si>
  <si>
    <t>Aust 061A</t>
  </si>
  <si>
    <t>Aust 062A</t>
  </si>
  <si>
    <t>Aust 063A</t>
  </si>
  <si>
    <t>Aust 064A</t>
  </si>
  <si>
    <t>Aust 065A</t>
  </si>
  <si>
    <t>Aust 066A</t>
  </si>
  <si>
    <t>Aust 067A</t>
  </si>
  <si>
    <t>Aust 068A</t>
  </si>
  <si>
    <t>Aust 069A</t>
  </si>
  <si>
    <t>Aust 070A</t>
  </si>
  <si>
    <t>Aust 072A</t>
  </si>
  <si>
    <t>Aust 073A</t>
  </si>
  <si>
    <t>Aust 074A</t>
  </si>
  <si>
    <t>Aust 093A</t>
  </si>
  <si>
    <t>Aust 102A</t>
  </si>
  <si>
    <t>Aust 104A</t>
  </si>
  <si>
    <t>Aust 105A</t>
  </si>
  <si>
    <t>Aust 106A</t>
  </si>
  <si>
    <t>Aust 107A</t>
  </si>
  <si>
    <t>Aust 108A</t>
  </si>
  <si>
    <t>Aust 109A</t>
  </si>
  <si>
    <t>Aust 113A</t>
  </si>
  <si>
    <t>Aust 141A</t>
  </si>
  <si>
    <t>Aust 142A</t>
  </si>
  <si>
    <t>Aust 143A</t>
  </si>
  <si>
    <t>Aust 144A</t>
  </si>
  <si>
    <t>Aust 145A</t>
  </si>
  <si>
    <t>Aust 146A</t>
  </si>
  <si>
    <t>Aust 147A</t>
  </si>
  <si>
    <t>E06B</t>
  </si>
  <si>
    <t>E11A</t>
  </si>
  <si>
    <t>E12A</t>
  </si>
  <si>
    <t>E13A</t>
  </si>
  <si>
    <t>E14A</t>
  </si>
  <si>
    <t>E14B</t>
  </si>
  <si>
    <t>E15A</t>
  </si>
  <si>
    <t>E16A</t>
  </si>
  <si>
    <t>E20A</t>
  </si>
  <si>
    <t>E20B</t>
  </si>
  <si>
    <t xml:space="preserve">Argyle </t>
  </si>
  <si>
    <t>Ellendale</t>
  </si>
  <si>
    <t>e4/13</t>
  </si>
  <si>
    <t>e4/6</t>
  </si>
  <si>
    <t>King George River</t>
  </si>
  <si>
    <t>KGR-10</t>
  </si>
  <si>
    <t>KGR-16</t>
  </si>
  <si>
    <t>2gt,rut</t>
  </si>
  <si>
    <t>KGR-21</t>
  </si>
  <si>
    <t>Sobolev et al. (1999)</t>
  </si>
  <si>
    <t>Anabar</t>
  </si>
  <si>
    <t>NE-Yakutia</t>
  </si>
  <si>
    <t>E-105</t>
  </si>
  <si>
    <t>E-21</t>
  </si>
  <si>
    <t>E-56</t>
  </si>
  <si>
    <t>Dianga pipe</t>
  </si>
  <si>
    <t>D-49</t>
  </si>
  <si>
    <t>Lower Olenek alluvials</t>
  </si>
  <si>
    <t>K-95</t>
  </si>
  <si>
    <t>Donnelly et al. (2007)</t>
  </si>
  <si>
    <t>A154-S (Diavik)</t>
  </si>
  <si>
    <t>ddmi-166a</t>
  </si>
  <si>
    <t>10 gnt</t>
  </si>
  <si>
    <t>ddmi-166b</t>
  </si>
  <si>
    <t>ddmi-166c</t>
  </si>
  <si>
    <t>ddmi-205a</t>
  </si>
  <si>
    <t>2 gnt</t>
  </si>
  <si>
    <t>ddmi-205b</t>
  </si>
  <si>
    <t>ddmi-208b</t>
  </si>
  <si>
    <t>12 gnt</t>
  </si>
  <si>
    <t>ddmi-208c</t>
  </si>
  <si>
    <t>Davies et al. (2004a)</t>
  </si>
  <si>
    <t>DO2700007</t>
  </si>
  <si>
    <t>DO27000129</t>
  </si>
  <si>
    <t>DO27000175</t>
  </si>
  <si>
    <t>DO27000177(1)</t>
  </si>
  <si>
    <t>gt,suph</t>
  </si>
  <si>
    <t>DO27000177(2)</t>
  </si>
  <si>
    <t>DO27000199</t>
  </si>
  <si>
    <t>DO27000200</t>
  </si>
  <si>
    <t>DO2700052(1)</t>
  </si>
  <si>
    <t>DO2700052(2)</t>
  </si>
  <si>
    <t>DO27-97 22I</t>
  </si>
  <si>
    <t>DO27-97 23A(1)</t>
  </si>
  <si>
    <t>DO27-97 23A(2)</t>
  </si>
  <si>
    <t>DO27-97 23J</t>
  </si>
  <si>
    <t>DO27-98 28(2)</t>
  </si>
  <si>
    <t>DO27-98 29(2)</t>
  </si>
  <si>
    <t>DO27-98 33</t>
  </si>
  <si>
    <t>Siva-Jothy (MSc thesis)</t>
  </si>
  <si>
    <t>Gahcho Kue</t>
  </si>
  <si>
    <t>GK_19</t>
  </si>
  <si>
    <t>GK_29</t>
  </si>
  <si>
    <t>GK_48</t>
  </si>
  <si>
    <t>GK_57A</t>
  </si>
  <si>
    <t>GK_57B</t>
  </si>
  <si>
    <t>GK_57C</t>
  </si>
  <si>
    <t>GK_57D</t>
  </si>
  <si>
    <t>GK_88A</t>
  </si>
  <si>
    <t>GK_88B</t>
  </si>
  <si>
    <t>De Stefano et al. (2009)</t>
  </si>
  <si>
    <t>Jericho</t>
  </si>
  <si>
    <t>058 (2)</t>
  </si>
  <si>
    <t>1gnt</t>
  </si>
  <si>
    <t>076G (1)</t>
  </si>
  <si>
    <t>3gnt</t>
  </si>
  <si>
    <t>076G (2)</t>
  </si>
  <si>
    <t>076G (3)</t>
  </si>
  <si>
    <t>171G (1)</t>
  </si>
  <si>
    <t>280X (1)</t>
  </si>
  <si>
    <t>284X (2)</t>
  </si>
  <si>
    <t>6gnt,2phl</t>
  </si>
  <si>
    <t>284X (3)</t>
  </si>
  <si>
    <t>284X (4)</t>
  </si>
  <si>
    <t>284X (5)</t>
  </si>
  <si>
    <t>284X (6)</t>
  </si>
  <si>
    <t>284X (7)</t>
  </si>
  <si>
    <t>298R (1)</t>
  </si>
  <si>
    <t>2gnt</t>
  </si>
  <si>
    <t>298R (5)</t>
  </si>
  <si>
    <t>302Q (1)</t>
  </si>
  <si>
    <t>302Q (2)</t>
  </si>
  <si>
    <t>302Q (4)</t>
  </si>
  <si>
    <t>363R (1)</t>
  </si>
  <si>
    <t>395G(II) (2)</t>
  </si>
  <si>
    <t>401P(I) (1)</t>
  </si>
  <si>
    <t>405X (1)</t>
  </si>
  <si>
    <t>611 (1)</t>
  </si>
  <si>
    <t>611 (2)</t>
  </si>
  <si>
    <t>611 (3)</t>
  </si>
  <si>
    <t>Tappert et al. (2005b)</t>
  </si>
  <si>
    <t>Panda (Ekati)</t>
  </si>
  <si>
    <t>PA-63a</t>
  </si>
  <si>
    <t>PA-64a</t>
  </si>
  <si>
    <t>PA-65a</t>
  </si>
  <si>
    <t>PA-65b</t>
  </si>
  <si>
    <t>PA-71a</t>
  </si>
  <si>
    <t>2gt,sulph</t>
  </si>
  <si>
    <t>PA-71b</t>
  </si>
  <si>
    <t>PA-73a</t>
  </si>
  <si>
    <t>PA-74a</t>
  </si>
  <si>
    <t>G36-59</t>
  </si>
  <si>
    <t>KK-018a</t>
  </si>
  <si>
    <t>KK-018b</t>
  </si>
  <si>
    <t>KK-086</t>
  </si>
  <si>
    <t>KK-097</t>
  </si>
  <si>
    <t>KK-101</t>
  </si>
  <si>
    <t>Meyer &amp; Boyd (1972)</t>
  </si>
  <si>
    <t>Sierra Leone</t>
  </si>
  <si>
    <t>g16</t>
  </si>
  <si>
    <t>Schulze et al. (2008)</t>
  </si>
  <si>
    <t>Kelsey Lake</t>
  </si>
  <si>
    <t>Wyoming</t>
  </si>
  <si>
    <t>KLD-4(-1)</t>
  </si>
  <si>
    <t>KLD-4(-2)</t>
  </si>
  <si>
    <t>KLD-5</t>
  </si>
  <si>
    <t>Otter &amp; Gurney (1989)</t>
  </si>
  <si>
    <t>Sloan</t>
  </si>
  <si>
    <t>a22</t>
  </si>
  <si>
    <t>a46</t>
  </si>
  <si>
    <t>Mir</t>
  </si>
  <si>
    <t>av-6</t>
  </si>
  <si>
    <t>b-19</t>
  </si>
  <si>
    <t>Sobolev et al. (2009)</t>
  </si>
  <si>
    <t>Mr-835</t>
  </si>
  <si>
    <t>phl,grt,Dol,ru</t>
  </si>
  <si>
    <t>Anand et al. (2004)</t>
  </si>
  <si>
    <t>Udachnaya</t>
  </si>
  <si>
    <t>U33/1-D3</t>
  </si>
  <si>
    <t>Taylor et al. (1996)</t>
  </si>
  <si>
    <t>U-65/3 (a)</t>
  </si>
  <si>
    <t>U-65/3 (b)</t>
  </si>
  <si>
    <t>Yakutia (Olenek placer)</t>
  </si>
  <si>
    <t>_1-8</t>
  </si>
  <si>
    <t>_1-9</t>
  </si>
  <si>
    <t>_9-1</t>
  </si>
  <si>
    <t>_9-3_1</t>
  </si>
  <si>
    <t>_9-3_2</t>
  </si>
  <si>
    <t>HH-22</t>
  </si>
  <si>
    <t>HH-9</t>
  </si>
  <si>
    <t>HI-122</t>
  </si>
  <si>
    <t>HI-136</t>
  </si>
  <si>
    <t>HI-150_1</t>
  </si>
  <si>
    <t>HI-150_2</t>
  </si>
  <si>
    <t>HI-150_3</t>
  </si>
  <si>
    <t>HI-19</t>
  </si>
  <si>
    <t>HI-23</t>
  </si>
  <si>
    <t>HI-29</t>
  </si>
  <si>
    <t>HI-41_1</t>
  </si>
  <si>
    <t>HI-41_2</t>
  </si>
  <si>
    <t>HI-441</t>
  </si>
  <si>
    <t>HI-442</t>
  </si>
  <si>
    <t>HI-47</t>
  </si>
  <si>
    <t>HI-5</t>
  </si>
  <si>
    <t>HI-50_2</t>
  </si>
  <si>
    <t>HI-541</t>
  </si>
  <si>
    <t>HI-542</t>
  </si>
  <si>
    <t>HI-70</t>
  </si>
  <si>
    <t>HI-72</t>
  </si>
  <si>
    <t>HI-74</t>
  </si>
  <si>
    <t>HI-80_1</t>
  </si>
  <si>
    <t>HI-80_2</t>
  </si>
  <si>
    <t>HI-80_3</t>
  </si>
  <si>
    <t>HI-80_4</t>
  </si>
  <si>
    <t>HI-84_1</t>
  </si>
  <si>
    <t>IST-49</t>
  </si>
  <si>
    <t>Mayat</t>
  </si>
  <si>
    <t>gt,coe,2kya</t>
  </si>
  <si>
    <t>103_1</t>
  </si>
  <si>
    <t>103_2</t>
  </si>
  <si>
    <t>106_1</t>
  </si>
  <si>
    <t>9gt</t>
  </si>
  <si>
    <t>106_2</t>
  </si>
  <si>
    <t>106_3</t>
  </si>
  <si>
    <t>106_4</t>
  </si>
  <si>
    <t>106_5</t>
  </si>
  <si>
    <t>106_6</t>
  </si>
  <si>
    <t>106_7</t>
  </si>
  <si>
    <t>106_8</t>
  </si>
  <si>
    <t>106_9</t>
  </si>
  <si>
    <t>111_1</t>
  </si>
  <si>
    <t>111_2</t>
  </si>
  <si>
    <t>114_1</t>
  </si>
  <si>
    <t>11gt</t>
  </si>
  <si>
    <t>114_10</t>
  </si>
  <si>
    <t>114_11</t>
  </si>
  <si>
    <t>114_2</t>
  </si>
  <si>
    <t>114_3</t>
  </si>
  <si>
    <t>114_4</t>
  </si>
  <si>
    <t>114_5</t>
  </si>
  <si>
    <t>114_6</t>
  </si>
  <si>
    <t>114_7</t>
  </si>
  <si>
    <t>114_8</t>
  </si>
  <si>
    <t>114_9</t>
  </si>
  <si>
    <t>118_1</t>
  </si>
  <si>
    <t>118_2</t>
  </si>
  <si>
    <t>118_3</t>
  </si>
  <si>
    <t>12_1</t>
  </si>
  <si>
    <t>12_2</t>
  </si>
  <si>
    <t>120_1</t>
  </si>
  <si>
    <t>120_2</t>
  </si>
  <si>
    <t>126_1</t>
  </si>
  <si>
    <t>126_2</t>
  </si>
  <si>
    <t>127_1</t>
  </si>
  <si>
    <t>127_2</t>
  </si>
  <si>
    <t>141_1</t>
  </si>
  <si>
    <t>141_2</t>
  </si>
  <si>
    <t>145_1</t>
  </si>
  <si>
    <t>145_2</t>
  </si>
  <si>
    <t>145_3</t>
  </si>
  <si>
    <t>15_1</t>
  </si>
  <si>
    <t>6gt</t>
  </si>
  <si>
    <t>15_2</t>
  </si>
  <si>
    <t>15_3</t>
  </si>
  <si>
    <t>15_4</t>
  </si>
  <si>
    <t>15_5</t>
  </si>
  <si>
    <t>15_6</t>
  </si>
  <si>
    <t>154_1</t>
  </si>
  <si>
    <t>154_2</t>
  </si>
  <si>
    <t>18_1</t>
  </si>
  <si>
    <t>3gt,coe</t>
  </si>
  <si>
    <t>18_2</t>
  </si>
  <si>
    <t>18_3</t>
  </si>
  <si>
    <t>2_1</t>
  </si>
  <si>
    <t>2_2</t>
  </si>
  <si>
    <t>22_1</t>
  </si>
  <si>
    <t>22_2</t>
  </si>
  <si>
    <t>27_1</t>
  </si>
  <si>
    <t>27_2</t>
  </si>
  <si>
    <t>27_3</t>
  </si>
  <si>
    <t>37_1</t>
  </si>
  <si>
    <t>37_2</t>
  </si>
  <si>
    <t>44_1</t>
  </si>
  <si>
    <t>44_2</t>
  </si>
  <si>
    <t>47_1</t>
  </si>
  <si>
    <t>47_2</t>
  </si>
  <si>
    <t>47_3</t>
  </si>
  <si>
    <t>49_2</t>
  </si>
  <si>
    <t>5_1</t>
  </si>
  <si>
    <t>5_2</t>
  </si>
  <si>
    <t>52_2</t>
  </si>
  <si>
    <t>52_3</t>
  </si>
  <si>
    <t>53_1</t>
  </si>
  <si>
    <t>gt,phl</t>
  </si>
  <si>
    <t>53_2</t>
  </si>
  <si>
    <t>55_1</t>
  </si>
  <si>
    <t>55_2</t>
  </si>
  <si>
    <t>55_3</t>
  </si>
  <si>
    <t>59_1</t>
  </si>
  <si>
    <t>59_2</t>
  </si>
  <si>
    <t>61_1</t>
  </si>
  <si>
    <t>61_2</t>
  </si>
  <si>
    <t>61_3</t>
  </si>
  <si>
    <t>61_4</t>
  </si>
  <si>
    <t>64_1</t>
  </si>
  <si>
    <t>64_2</t>
  </si>
  <si>
    <t>66_1</t>
  </si>
  <si>
    <t>66_2</t>
  </si>
  <si>
    <t>66_3</t>
  </si>
  <si>
    <t>67_1</t>
  </si>
  <si>
    <t>67_2</t>
  </si>
  <si>
    <t>68_1</t>
  </si>
  <si>
    <t>68_2</t>
  </si>
  <si>
    <t>68_3</t>
  </si>
  <si>
    <t>68_4</t>
  </si>
  <si>
    <t>78_1</t>
  </si>
  <si>
    <t>78_2</t>
  </si>
  <si>
    <t>8_2</t>
  </si>
  <si>
    <t>80_1</t>
  </si>
  <si>
    <t>80_2</t>
  </si>
  <si>
    <t>82_2</t>
  </si>
  <si>
    <t>85_1</t>
  </si>
  <si>
    <t>85_2</t>
  </si>
  <si>
    <t>85_4</t>
  </si>
  <si>
    <t>93_1</t>
  </si>
  <si>
    <t>93_2</t>
  </si>
  <si>
    <t>93_3</t>
  </si>
  <si>
    <t>Sample (ref)</t>
  </si>
  <si>
    <t>Sample ID</t>
  </si>
  <si>
    <t>Location/PIPE</t>
  </si>
  <si>
    <t>Carton</t>
  </si>
  <si>
    <t>P (Gpa)_Reported</t>
  </si>
  <si>
    <t>T (℃)_Reported</t>
  </si>
  <si>
    <t>Geobarometer</t>
  </si>
  <si>
    <t>Geothermometer</t>
  </si>
  <si>
    <t>FMQ_same</t>
  </si>
  <si>
    <t>FMQ_ref</t>
  </si>
  <si>
    <t>fO2(S13)</t>
  </si>
  <si>
    <t>fO2(M16R1)</t>
  </si>
  <si>
    <t>fO2(M16R2)</t>
  </si>
  <si>
    <t>fO2(M16R3)</t>
  </si>
  <si>
    <t>fO2(M16R4)</t>
  </si>
  <si>
    <t>dFMQ(S13)</t>
  </si>
  <si>
    <t>dFMQ(M16R1)</t>
  </si>
  <si>
    <t>dFMQ(M16R2)</t>
  </si>
  <si>
    <t>dFMQ(M16R3)</t>
  </si>
  <si>
    <t>dFMQ(M16R4)</t>
  </si>
  <si>
    <t>Avg_dFMQ</t>
  </si>
  <si>
    <t>Std_FMQ</t>
  </si>
  <si>
    <t>Fe3+/Fetot_Grt</t>
  </si>
  <si>
    <t>Predicted P(GPa)</t>
  </si>
  <si>
    <t>Predicted T(oC)</t>
  </si>
  <si>
    <t>Predicted fO2</t>
  </si>
  <si>
    <t>Nimis et al. (2015)/Wu 2025</t>
  </si>
  <si>
    <t>U70</t>
  </si>
  <si>
    <t>Udachnaya kimberlite</t>
  </si>
  <si>
    <t xml:space="preserve">lherzolite </t>
  </si>
  <si>
    <t>garnet-orthopyroxene geobarometer</t>
  </si>
  <si>
    <t>clinopyroxene-orthopyroxene geothermometer</t>
  </si>
  <si>
    <t>U267</t>
  </si>
  <si>
    <t>y-19</t>
  </si>
  <si>
    <t>wehrlite</t>
  </si>
  <si>
    <t>87-97</t>
  </si>
  <si>
    <t>8508-6</t>
  </si>
  <si>
    <t>Dariganga</t>
  </si>
  <si>
    <t>Off-craton</t>
  </si>
  <si>
    <t>8508-9</t>
  </si>
  <si>
    <t>BY-27</t>
  </si>
  <si>
    <t>BY-33</t>
  </si>
  <si>
    <t>BY-18</t>
  </si>
  <si>
    <t>U29</t>
  </si>
  <si>
    <t>lherzolite</t>
  </si>
  <si>
    <t>U64</t>
  </si>
  <si>
    <t>harzgurgite</t>
  </si>
  <si>
    <t>U501</t>
  </si>
  <si>
    <t>U10</t>
  </si>
  <si>
    <t>U183</t>
  </si>
  <si>
    <t>Y-10</t>
  </si>
  <si>
    <t>87-70</t>
  </si>
  <si>
    <t>BY-19</t>
  </si>
  <si>
    <t>Goncharov et al. (2012a)</t>
  </si>
  <si>
    <t>87-114</t>
  </si>
  <si>
    <t>y01</t>
  </si>
  <si>
    <t>y010</t>
  </si>
  <si>
    <t>y016</t>
  </si>
  <si>
    <t>y019</t>
  </si>
  <si>
    <t>y03</t>
  </si>
  <si>
    <t>y04</t>
  </si>
  <si>
    <t>Luth et al. (1990)</t>
  </si>
  <si>
    <t>FRB838</t>
  </si>
  <si>
    <t>Bultfontein kimberlite</t>
  </si>
  <si>
    <t>PHN1917</t>
  </si>
  <si>
    <t>Mothae kimberlite</t>
  </si>
  <si>
    <t>FRB131</t>
  </si>
  <si>
    <t>FRB1033</t>
  </si>
  <si>
    <t>Jagersfontein kimberlite</t>
  </si>
  <si>
    <t>PHN1611</t>
  </si>
  <si>
    <t>Thaba Putsoa kimberlite</t>
  </si>
  <si>
    <t>PHN5549</t>
  </si>
  <si>
    <t>Gibeon Townlands #1</t>
  </si>
  <si>
    <t>PHN1925</t>
  </si>
  <si>
    <t>PHN5267</t>
  </si>
  <si>
    <t>Premier kimberlite</t>
  </si>
  <si>
    <t>BD2501</t>
  </si>
  <si>
    <t>FRB140</t>
  </si>
  <si>
    <t>Vi313-3</t>
  </si>
  <si>
    <t>Vitim Plateau</t>
  </si>
  <si>
    <t>Off-craton:BaikalRift (Central Asian Foldbelt)</t>
  </si>
  <si>
    <t>Vi313-5</t>
  </si>
  <si>
    <t>Vi313-6</t>
  </si>
  <si>
    <t>Vi313-8</t>
  </si>
  <si>
    <t>Lazarov et al. (2009)</t>
  </si>
  <si>
    <t>F-1</t>
  </si>
  <si>
    <t>Finsch kimberlite</t>
  </si>
  <si>
    <t>peridotite</t>
  </si>
  <si>
    <t>F-3</t>
  </si>
  <si>
    <t>F-5</t>
  </si>
  <si>
    <t>F-6</t>
  </si>
  <si>
    <t>F-8</t>
  </si>
  <si>
    <t>F-11</t>
  </si>
  <si>
    <t>F-12</t>
  </si>
  <si>
    <t>F-14</t>
  </si>
  <si>
    <t>F-15</t>
  </si>
  <si>
    <t>F-16</t>
  </si>
  <si>
    <t>Yaxley et al. (2017)</t>
  </si>
  <si>
    <t>Panda kimberlite</t>
  </si>
  <si>
    <t>Slave Craton</t>
  </si>
  <si>
    <t>Woodland et al. (2021)</t>
  </si>
  <si>
    <t>JPN9</t>
  </si>
  <si>
    <t>Somerset Island</t>
  </si>
  <si>
    <t>Rae Craton</t>
  </si>
  <si>
    <t>JPN3A</t>
  </si>
  <si>
    <t>JPN3b</t>
  </si>
  <si>
    <t>JPN4</t>
  </si>
  <si>
    <t>JPN11</t>
  </si>
  <si>
    <t>JPS6A</t>
  </si>
  <si>
    <t>JPS6B</t>
  </si>
  <si>
    <t>X04</t>
  </si>
  <si>
    <t>Yaxley et al. (2012)</t>
  </si>
  <si>
    <t>Uv-4-05</t>
  </si>
  <si>
    <t>Siberian Craton</t>
  </si>
  <si>
    <t>Uv-26-04</t>
  </si>
  <si>
    <t>Uv-50-04</t>
  </si>
  <si>
    <t>Uv129-03</t>
  </si>
  <si>
    <t>Uv-87-03</t>
  </si>
  <si>
    <t>Uv-59-03</t>
  </si>
  <si>
    <t>Uv-45-03</t>
  </si>
  <si>
    <t>Uv-88-03</t>
  </si>
  <si>
    <t>Uv-68-03</t>
  </si>
  <si>
    <t>Uv-89-03</t>
  </si>
  <si>
    <t>Uv-34-03</t>
  </si>
  <si>
    <t>Uv-42-03</t>
  </si>
  <si>
    <t>Creighton et al. (2009)</t>
  </si>
  <si>
    <t>Bo-08</t>
  </si>
  <si>
    <t>Bo-13</t>
  </si>
  <si>
    <t>Bo-18</t>
  </si>
  <si>
    <t>Bo-26</t>
  </si>
  <si>
    <t>Goncharov et al. (2012b)</t>
  </si>
  <si>
    <t>Vt37</t>
  </si>
  <si>
    <t>Vt4</t>
  </si>
  <si>
    <t>Vt44</t>
  </si>
  <si>
    <t>Vt52</t>
  </si>
  <si>
    <t>Vt6</t>
  </si>
  <si>
    <t>Vt7</t>
  </si>
  <si>
    <t>Vt8</t>
  </si>
  <si>
    <t>Vt9</t>
  </si>
  <si>
    <t>Vt16</t>
  </si>
  <si>
    <t>Vt39</t>
  </si>
  <si>
    <t>Vt40</t>
  </si>
  <si>
    <t>Vt43</t>
  </si>
  <si>
    <t>Vt46</t>
  </si>
  <si>
    <t>Vt47</t>
  </si>
  <si>
    <t>Vt5</t>
  </si>
  <si>
    <t>Oxide</t>
  </si>
  <si>
    <t>Number of Cations</t>
  </si>
  <si>
    <t>Number of Oxygen Atoms</t>
  </si>
  <si>
    <t>Molecular Weight</t>
  </si>
  <si>
    <t>Fe2O3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</si>
</sst>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2"/>
      <name val="Times New Roman"/>
      <charset val="238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name val="Arial"/>
      <charset val="134"/>
    </font>
    <font>
      <vertAlign val="superscript"/>
      <sz val="12"/>
      <name val="Times New Roman"/>
      <charset val="134"/>
    </font>
    <font>
      <b/>
      <sz val="12"/>
      <name val="宋体"/>
      <charset val="134"/>
    </font>
    <font>
      <sz val="12"/>
      <name val="宋体"/>
      <charset val="134"/>
    </font>
    <font>
      <vertAlign val="subscript"/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2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176" fontId="1" fillId="0" borderId="0" xfId="0" applyNumberFormat="1" applyFont="1" applyAlignment="1">
      <alignment horizontal="left" vertical="center"/>
    </xf>
    <xf numFmtId="176" fontId="3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76" fontId="3" fillId="0" borderId="0" xfId="50" applyNumberFormat="1" applyFont="1" applyFill="1" applyAlignment="1">
      <alignment horizontal="left"/>
    </xf>
    <xf numFmtId="176" fontId="3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6" fontId="3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horizontal="left"/>
    </xf>
    <xf numFmtId="176" fontId="1" fillId="0" borderId="0" xfId="0" applyNumberFormat="1" applyFont="1" applyFill="1" applyAlignment="1"/>
    <xf numFmtId="176" fontId="5" fillId="0" borderId="0" xfId="0" applyNumberFormat="1" applyFont="1">
      <alignment vertical="center"/>
    </xf>
    <xf numFmtId="176" fontId="5" fillId="0" borderId="0" xfId="0" applyNumberFormat="1" applyFont="1" applyAlignment="1">
      <alignment horizontal="left" vertical="center"/>
    </xf>
    <xf numFmtId="0" fontId="0" fillId="0" borderId="0" xfId="0" applyFont="1" applyFill="1" applyAlignment="1"/>
    <xf numFmtId="176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right" vertical="center" wrapText="1"/>
    </xf>
    <xf numFmtId="176" fontId="1" fillId="0" borderId="0" xfId="0" applyNumberFormat="1" applyFont="1" applyAlignment="1">
      <alignment horizontal="left" vertical="center" wrapText="1"/>
    </xf>
    <xf numFmtId="0" fontId="6" fillId="0" borderId="0" xfId="0" applyFont="1">
      <alignment vertical="center"/>
    </xf>
    <xf numFmtId="176" fontId="1" fillId="0" borderId="0" xfId="0" applyNumberFormat="1" applyFont="1" applyFill="1" applyAlignment="1">
      <alignment horizontal="left" vertical="center"/>
    </xf>
    <xf numFmtId="176" fontId="1" fillId="3" borderId="0" xfId="0" applyNumberFormat="1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3" fillId="3" borderId="0" xfId="50" applyNumberFormat="1" applyFont="1" applyFill="1" applyAlignment="1">
      <alignment horizontal="left"/>
    </xf>
    <xf numFmtId="176" fontId="3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176" fontId="5" fillId="3" borderId="0" xfId="0" applyNumberFormat="1" applyFont="1" applyFill="1" applyAlignment="1">
      <alignment horizontal="left" vertical="center"/>
    </xf>
    <xf numFmtId="176" fontId="5" fillId="3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left"/>
    </xf>
    <xf numFmtId="0" fontId="6" fillId="0" borderId="0" xfId="0" applyFont="1" applyAlignment="1">
      <alignment horizontal="left" vertical="center"/>
    </xf>
    <xf numFmtId="176" fontId="5" fillId="0" borderId="1" xfId="0" applyNumberFormat="1" applyFont="1" applyFill="1" applyBorder="1" applyAlignment="1">
      <alignment horizontal="left"/>
    </xf>
    <xf numFmtId="176" fontId="5" fillId="0" borderId="0" xfId="0" applyNumberFormat="1" applyFont="1" applyFill="1" applyBorder="1" applyAlignment="1">
      <alignment horizontal="left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>
      <alignment vertical="center"/>
    </xf>
    <xf numFmtId="176" fontId="4" fillId="0" borderId="0" xfId="0" applyNumberFormat="1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left" vertical="center" readingOrder="1"/>
    </xf>
    <xf numFmtId="176" fontId="5" fillId="0" borderId="0" xfId="0" applyNumberFormat="1" applyFont="1" applyFill="1" applyAlignment="1">
      <alignment horizontal="left" readingOrder="1"/>
    </xf>
    <xf numFmtId="176" fontId="5" fillId="0" borderId="0" xfId="0" applyNumberFormat="1" applyFont="1" applyFill="1" applyAlignment="1">
      <alignment horizontal="left"/>
    </xf>
    <xf numFmtId="176" fontId="5" fillId="0" borderId="0" xfId="0" applyNumberFormat="1" applyFont="1" applyFill="1" applyAlignment="1">
      <alignment horizontal="left"/>
    </xf>
    <xf numFmtId="176" fontId="5" fillId="0" borderId="0" xfId="0" applyNumberFormat="1" applyFont="1" applyFill="1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176" fontId="4" fillId="0" borderId="0" xfId="0" applyNumberFormat="1" applyFont="1" applyFill="1" applyAlignment="1">
      <alignment horizontal="left"/>
    </xf>
    <xf numFmtId="176" fontId="4" fillId="0" borderId="0" xfId="0" applyNumberFormat="1" applyFont="1" applyFill="1" applyAlignment="1">
      <alignment horizontal="left" vertical="center"/>
    </xf>
    <xf numFmtId="176" fontId="10" fillId="0" borderId="0" xfId="0" applyNumberFormat="1" applyFont="1" applyFill="1" applyAlignment="1">
      <alignment horizontal="left"/>
    </xf>
    <xf numFmtId="176" fontId="11" fillId="0" borderId="0" xfId="0" applyNumberFormat="1" applyFont="1" applyFill="1" applyAlignment="1">
      <alignment horizontal="left"/>
    </xf>
    <xf numFmtId="176" fontId="5" fillId="0" borderId="0" xfId="0" applyNumberFormat="1" applyFont="1" applyFill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s_initial" xfId="49"/>
    <cellStyle name="Normal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1354"/>
  <sheetViews>
    <sheetView zoomScale="55" zoomScaleNormal="55" workbookViewId="0">
      <selection activeCell="B33" sqref="B33"/>
    </sheetView>
  </sheetViews>
  <sheetFormatPr defaultColWidth="9.14545454545454" defaultRowHeight="15.5"/>
  <cols>
    <col min="1" max="1" width="35.8363636363636" style="5" customWidth="1"/>
    <col min="2" max="2" width="18.5909090909091" style="5" customWidth="1"/>
    <col min="3" max="3" width="12.7272727272727" style="5" customWidth="1"/>
    <col min="4" max="4" width="9.14545454545454" style="5"/>
    <col min="5" max="5" width="9.72727272727273" style="5"/>
    <col min="6" max="6" width="25.6181818181818" style="5" customWidth="1"/>
    <col min="7" max="30" width="9.14545454545454" style="5"/>
    <col min="31" max="31" width="12.8181818181818" style="5"/>
    <col min="32" max="33" width="9.14545454545454" style="5"/>
    <col min="34" max="34" width="8.54545454545454" style="5" customWidth="1"/>
    <col min="35" max="36" width="6.27272727272727" style="5" customWidth="1"/>
  </cols>
  <sheetData>
    <row r="1" s="2" customFormat="1" ht="15" spans="1:36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2" t="s">
        <v>17</v>
      </c>
      <c r="S1" s="13" t="s">
        <v>18</v>
      </c>
      <c r="T1" s="12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17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</row>
    <row r="2" spans="1:36">
      <c r="A2" s="35" t="s">
        <v>35</v>
      </c>
      <c r="B2" s="35" t="s">
        <v>36</v>
      </c>
      <c r="C2" s="35" t="s">
        <v>37</v>
      </c>
      <c r="D2" s="35">
        <v>4.5</v>
      </c>
      <c r="E2" s="35">
        <v>1200</v>
      </c>
      <c r="F2" s="32" t="s">
        <v>38</v>
      </c>
      <c r="G2" s="35" t="s">
        <v>39</v>
      </c>
      <c r="H2" s="35">
        <v>41.54</v>
      </c>
      <c r="I2" s="35">
        <v>0.4</v>
      </c>
      <c r="J2" s="35">
        <v>22.27</v>
      </c>
      <c r="K2" s="35">
        <v>0.75</v>
      </c>
      <c r="L2" s="35">
        <v>8.95</v>
      </c>
      <c r="M2" s="35"/>
      <c r="N2" s="35">
        <v>18.3</v>
      </c>
      <c r="O2" s="35">
        <v>6.75</v>
      </c>
      <c r="P2" s="35"/>
      <c r="Q2" s="35"/>
      <c r="R2" s="32">
        <f t="shared" ref="R2:R65" si="0">SUM(H2:Q2)</f>
        <v>98.96</v>
      </c>
      <c r="S2" s="19">
        <v>12</v>
      </c>
      <c r="T2" s="19">
        <f>S2/(H2*'Molecular Weight'!$C$2/'Molecular Weight'!$D$2+I2*'Molecular Weight'!$C$3/'Molecular Weight'!$D$3+J2*'Molecular Weight'!$C$4/'Molecular Weight'!$D$4+K2*'Molecular Weight'!$C$5/'Molecular Weight'!$D$5+L2*'Molecular Weight'!$C$6/'Molecular Weight'!$D$6+M2*'Molecular Weight'!$C$8/'Molecular Weight'!$D$8+N2*'Molecular Weight'!$C$9/'Molecular Weight'!$D$9+O2*'Molecular Weight'!$C$10/'Molecular Weight'!$D$10+P2*'Molecular Weight'!$C$11/'Molecular Weight'!$D$11+Q2*'Molecular Weight'!$C$12/'Molecular Weight'!$D$12)</f>
        <v>4.3447777347715</v>
      </c>
      <c r="U2" s="19">
        <f>H2*T2*'Molecular Weight'!$B$2/'Molecular Weight'!$D$2</f>
        <v>3.00402907960067</v>
      </c>
      <c r="V2" s="19">
        <f>I2*T2*'Molecular Weight'!$B$3/'Molecular Weight'!$D$3</f>
        <v>0.0217510775207584</v>
      </c>
      <c r="W2" s="19">
        <f>T2*J2*'Molecular Weight'!$B$4/'Molecular Weight'!$D$4</f>
        <v>1.89796391042294</v>
      </c>
      <c r="X2" s="19">
        <f>K2*T2*'Molecular Weight'!$B$5/'Molecular Weight'!$D$5</f>
        <v>0.0428789170482088</v>
      </c>
      <c r="Y2" s="19">
        <f>L2*T2*'Molecular Weight'!$B$6/'Molecular Weight'!$D$6</f>
        <v>0.541282860888153</v>
      </c>
      <c r="Z2" s="19">
        <f>M2*T2*'Molecular Weight'!$B$8/'Molecular Weight'!$D$8</f>
        <v>0</v>
      </c>
      <c r="AA2" s="19">
        <f>N2*T2*'Molecular Weight'!$B$9/'Molecular Weight'!$D$9</f>
        <v>1.9729387728615</v>
      </c>
      <c r="AB2" s="19">
        <f>O2*T2*'Molecular Weight'!$B$10/'Molecular Weight'!$D$10</f>
        <v>0.522953810800778</v>
      </c>
      <c r="AC2" s="19">
        <f>P2*T2*'Molecular Weight'!$B$11/'Molecular Weight'!$D$11</f>
        <v>0</v>
      </c>
      <c r="AD2" s="19">
        <f>Q2*T2*'Molecular Weight'!$B$12/'Molecular Weight'!$D$12</f>
        <v>0</v>
      </c>
      <c r="AE2" s="19">
        <f t="shared" ref="AE2:AE65" si="1">SUM(U2:AD2)</f>
        <v>8.00379842914301</v>
      </c>
      <c r="AF2" s="19">
        <f t="shared" ref="AF2:AF65" si="2">IF(IF(2*12*(1-8/AE2)&lt;0,0,2*12*(1-8/AE2))&lt;Y2,IF(2*12*(1-8/AE2)&lt;0,0,2*12*(1-8/AE2)),Y2)</f>
        <v>0.0113898794727598</v>
      </c>
      <c r="AG2" s="19">
        <f t="shared" ref="AG2:AG65" si="3">AF2/Y2</f>
        <v>0.021042379679399</v>
      </c>
      <c r="AH2" s="19">
        <f t="shared" ref="AH2:AH65" si="4">Y2-AF2</f>
        <v>0.529892981415393</v>
      </c>
      <c r="AI2" s="19">
        <f t="shared" ref="AI2:AI65" si="5">SUM(U2,V2)</f>
        <v>3.02578015712143</v>
      </c>
      <c r="AJ2" s="19">
        <f t="shared" ref="AJ2:AJ65" si="6">SUM(AA2,AB2,Z2,Y2)</f>
        <v>3.03717544455043</v>
      </c>
    </row>
    <row r="3" spans="1:36">
      <c r="A3" s="35" t="s">
        <v>35</v>
      </c>
      <c r="B3" s="35" t="s">
        <v>36</v>
      </c>
      <c r="C3" s="35" t="s">
        <v>40</v>
      </c>
      <c r="D3" s="35">
        <v>4.5</v>
      </c>
      <c r="E3" s="35">
        <v>1200</v>
      </c>
      <c r="F3" s="32" t="s">
        <v>38</v>
      </c>
      <c r="G3" s="35" t="s">
        <v>39</v>
      </c>
      <c r="H3" s="35">
        <v>40.89</v>
      </c>
      <c r="I3" s="35">
        <v>0.41</v>
      </c>
      <c r="J3" s="35">
        <v>22</v>
      </c>
      <c r="K3" s="35">
        <v>0.79</v>
      </c>
      <c r="L3" s="35">
        <v>10.98</v>
      </c>
      <c r="M3" s="35"/>
      <c r="N3" s="35">
        <v>17.11</v>
      </c>
      <c r="O3" s="35">
        <v>6.28</v>
      </c>
      <c r="P3" s="35"/>
      <c r="Q3" s="35"/>
      <c r="R3" s="32">
        <f t="shared" si="0"/>
        <v>98.46</v>
      </c>
      <c r="S3" s="19">
        <v>12</v>
      </c>
      <c r="T3" s="19">
        <f>S3/(H3*'Molecular Weight'!$C$2/'Molecular Weight'!$D$2+I3*'Molecular Weight'!$C$3/'Molecular Weight'!$D$3+J3*'Molecular Weight'!$C$4/'Molecular Weight'!$D$4+K3*'Molecular Weight'!$C$5/'Molecular Weight'!$D$5+L3*'Molecular Weight'!$C$6/'Molecular Weight'!$D$6+M3*'Molecular Weight'!$C$8/'Molecular Weight'!$D$8+N3*'Molecular Weight'!$C$9/'Molecular Weight'!$D$9+O3*'Molecular Weight'!$C$10/'Molecular Weight'!$D$10+P3*'Molecular Weight'!$C$11/'Molecular Weight'!$D$11+Q3*'Molecular Weight'!$C$12/'Molecular Weight'!$D$12)</f>
        <v>4.40570362403442</v>
      </c>
      <c r="U3" s="19">
        <f>H3*T3*'Molecular Weight'!$B$2/'Molecular Weight'!$D$2</f>
        <v>2.99848903440025</v>
      </c>
      <c r="V3" s="19">
        <f>I3*T3*'Molecular Weight'!$B$3/'Molecular Weight'!$D$3</f>
        <v>0.0226074904362217</v>
      </c>
      <c r="W3" s="19">
        <f>T3*J3*'Molecular Weight'!$B$4/'Molecular Weight'!$D$4</f>
        <v>1.90124518887323</v>
      </c>
      <c r="X3" s="19">
        <f>K3*T3*'Molecular Weight'!$B$5/'Molecular Weight'!$D$5</f>
        <v>0.0457991428776523</v>
      </c>
      <c r="Y3" s="19">
        <f>L3*T3*'Molecular Weight'!$B$6/'Molecular Weight'!$D$6</f>
        <v>0.673366171936218</v>
      </c>
      <c r="Z3" s="19">
        <f>M3*T3*'Molecular Weight'!$B$8/'Molecular Weight'!$D$8</f>
        <v>0</v>
      </c>
      <c r="AA3" s="19">
        <f>N3*T3*'Molecular Weight'!$B$9/'Molecular Weight'!$D$9</f>
        <v>1.87051089347962</v>
      </c>
      <c r="AB3" s="19">
        <f>O3*T3*'Molecular Weight'!$B$10/'Molecular Weight'!$D$10</f>
        <v>0.493363387284881</v>
      </c>
      <c r="AC3" s="19">
        <f>P3*T3*'Molecular Weight'!$B$11/'Molecular Weight'!$D$11</f>
        <v>0</v>
      </c>
      <c r="AD3" s="19">
        <f>Q3*T3*'Molecular Weight'!$B$12/'Molecular Weight'!$D$12</f>
        <v>0</v>
      </c>
      <c r="AE3" s="19">
        <f t="shared" si="1"/>
        <v>8.00538130928807</v>
      </c>
      <c r="AF3" s="19">
        <f t="shared" si="2"/>
        <v>0.0161330757304334</v>
      </c>
      <c r="AG3" s="19">
        <f t="shared" si="3"/>
        <v>0.0239588449833229</v>
      </c>
      <c r="AH3" s="19">
        <f t="shared" si="4"/>
        <v>0.657233096205785</v>
      </c>
      <c r="AI3" s="19">
        <f t="shared" si="5"/>
        <v>3.02109652483647</v>
      </c>
      <c r="AJ3" s="19">
        <f t="shared" si="6"/>
        <v>3.03724045270072</v>
      </c>
    </row>
    <row r="4" spans="1:36">
      <c r="A4" s="35" t="s">
        <v>35</v>
      </c>
      <c r="B4" s="35" t="s">
        <v>36</v>
      </c>
      <c r="C4" s="35" t="s">
        <v>41</v>
      </c>
      <c r="D4" s="35">
        <v>7.5</v>
      </c>
      <c r="E4" s="35">
        <v>1200</v>
      </c>
      <c r="F4" s="32" t="s">
        <v>38</v>
      </c>
      <c r="G4" s="35" t="s">
        <v>39</v>
      </c>
      <c r="H4" s="35">
        <v>42.03</v>
      </c>
      <c r="I4" s="35">
        <v>0.65</v>
      </c>
      <c r="J4" s="35">
        <v>20.58</v>
      </c>
      <c r="K4" s="35">
        <v>1.1</v>
      </c>
      <c r="L4" s="35">
        <v>10.42</v>
      </c>
      <c r="M4" s="35"/>
      <c r="N4" s="35">
        <v>18.33</v>
      </c>
      <c r="O4" s="35">
        <v>5.95</v>
      </c>
      <c r="P4" s="35"/>
      <c r="Q4" s="35"/>
      <c r="R4" s="32">
        <f t="shared" si="0"/>
        <v>99.06</v>
      </c>
      <c r="S4" s="19">
        <v>12</v>
      </c>
      <c r="T4" s="19">
        <f>S4/(H4*'Molecular Weight'!$C$2/'Molecular Weight'!$D$2+I4*'Molecular Weight'!$C$3/'Molecular Weight'!$D$3+J4*'Molecular Weight'!$C$4/'Molecular Weight'!$D$4+K4*'Molecular Weight'!$C$5/'Molecular Weight'!$D$5+L4*'Molecular Weight'!$C$6/'Molecular Weight'!$D$6+M4*'Molecular Weight'!$C$8/'Molecular Weight'!$D$8+N4*'Molecular Weight'!$C$9/'Molecular Weight'!$D$9+O4*'Molecular Weight'!$C$10/'Molecular Weight'!$D$10+P4*'Molecular Weight'!$C$11/'Molecular Weight'!$D$11+Q4*'Molecular Weight'!$C$12/'Molecular Weight'!$D$12)</f>
        <v>4.36581126008402</v>
      </c>
      <c r="U4" s="19">
        <f>H4*T4*'Molecular Weight'!$B$2/'Molecular Weight'!$D$2</f>
        <v>3.05417854962269</v>
      </c>
      <c r="V4" s="19">
        <f>I4*T4*'Molecular Weight'!$B$3/'Molecular Weight'!$D$3</f>
        <v>0.0355166122534995</v>
      </c>
      <c r="W4" s="19">
        <f>T4*J4*'Molecular Weight'!$B$4/'Molecular Weight'!$D$4</f>
        <v>1.76242439647958</v>
      </c>
      <c r="X4" s="19">
        <f>K4*T4*'Molecular Weight'!$B$5/'Molecular Weight'!$D$5</f>
        <v>0.0631935309703588</v>
      </c>
      <c r="Y4" s="19">
        <f>L4*T4*'Molecular Weight'!$B$6/'Molecular Weight'!$D$6</f>
        <v>0.633237100919759</v>
      </c>
      <c r="Z4" s="19">
        <f>M4*T4*'Molecular Weight'!$B$8/'Molecular Weight'!$D$8</f>
        <v>0</v>
      </c>
      <c r="AA4" s="19">
        <f>N4*T4*'Molecular Weight'!$B$9/'Molecular Weight'!$D$9</f>
        <v>1.98573996023176</v>
      </c>
      <c r="AB4" s="19">
        <f>O4*T4*'Molecular Weight'!$B$10/'Molecular Weight'!$D$10</f>
        <v>0.463205723921182</v>
      </c>
      <c r="AC4" s="19">
        <f>P4*T4*'Molecular Weight'!$B$11/'Molecular Weight'!$D$11</f>
        <v>0</v>
      </c>
      <c r="AD4" s="19">
        <f>Q4*T4*'Molecular Weight'!$B$12/'Molecular Weight'!$D$12</f>
        <v>0</v>
      </c>
      <c r="AE4" s="19">
        <f t="shared" si="1"/>
        <v>7.99749587439883</v>
      </c>
      <c r="AF4" s="19">
        <f t="shared" si="2"/>
        <v>0</v>
      </c>
      <c r="AG4" s="19">
        <f t="shared" si="3"/>
        <v>0</v>
      </c>
      <c r="AH4" s="19">
        <f t="shared" si="4"/>
        <v>0.633237100919759</v>
      </c>
      <c r="AI4" s="19">
        <f t="shared" si="5"/>
        <v>3.08969516187619</v>
      </c>
      <c r="AJ4" s="19">
        <f t="shared" si="6"/>
        <v>3.0821827850727</v>
      </c>
    </row>
    <row r="5" spans="1:36">
      <c r="A5" s="35" t="s">
        <v>35</v>
      </c>
      <c r="B5" s="35" t="s">
        <v>36</v>
      </c>
      <c r="C5" s="35" t="s">
        <v>42</v>
      </c>
      <c r="D5" s="35">
        <v>7.5</v>
      </c>
      <c r="E5" s="35">
        <v>1200</v>
      </c>
      <c r="F5" s="32" t="s">
        <v>38</v>
      </c>
      <c r="G5" s="35" t="s">
        <v>39</v>
      </c>
      <c r="H5" s="35">
        <v>42.01</v>
      </c>
      <c r="I5" s="35">
        <v>0.56</v>
      </c>
      <c r="J5" s="35">
        <v>21.46</v>
      </c>
      <c r="K5" s="35">
        <v>1.16</v>
      </c>
      <c r="L5" s="35">
        <v>11.13</v>
      </c>
      <c r="M5" s="35"/>
      <c r="N5" s="35">
        <v>16.98</v>
      </c>
      <c r="O5" s="35">
        <v>6.35</v>
      </c>
      <c r="P5" s="35"/>
      <c r="Q5" s="35"/>
      <c r="R5" s="32">
        <f t="shared" si="0"/>
        <v>99.65</v>
      </c>
      <c r="S5" s="19">
        <v>12</v>
      </c>
      <c r="T5" s="19">
        <f>S5/(H5*'Molecular Weight'!$C$2/'Molecular Weight'!$D$2+I5*'Molecular Weight'!$C$3/'Molecular Weight'!$D$3+J5*'Molecular Weight'!$C$4/'Molecular Weight'!$D$4+K5*'Molecular Weight'!$C$5/'Molecular Weight'!$D$5+L5*'Molecular Weight'!$C$6/'Molecular Weight'!$D$6+M5*'Molecular Weight'!$C$8/'Molecular Weight'!$D$8+N5*'Molecular Weight'!$C$9/'Molecular Weight'!$D$9+O5*'Molecular Weight'!$C$10/'Molecular Weight'!$D$10+P5*'Molecular Weight'!$C$11/'Molecular Weight'!$D$11+Q5*'Molecular Weight'!$C$12/'Molecular Weight'!$D$12)</f>
        <v>4.35365426228451</v>
      </c>
      <c r="U5" s="19">
        <f>H5*T5*'Molecular Weight'!$B$2/'Molecular Weight'!$D$2</f>
        <v>3.04422462647424</v>
      </c>
      <c r="V5" s="19">
        <f>I5*T5*'Molecular Weight'!$B$3/'Molecular Weight'!$D$3</f>
        <v>0.0305137219884772</v>
      </c>
      <c r="W5" s="19">
        <f>T5*J5*'Molecular Weight'!$B$4/'Molecular Weight'!$D$4</f>
        <v>1.83266811433161</v>
      </c>
      <c r="X5" s="19">
        <f>K5*T5*'Molecular Weight'!$B$5/'Molecular Weight'!$D$5</f>
        <v>0.0664548844562146</v>
      </c>
      <c r="Y5" s="19">
        <f>L5*T5*'Molecular Weight'!$B$6/'Molecular Weight'!$D$6</f>
        <v>0.674501279777653</v>
      </c>
      <c r="Z5" s="19">
        <f>M5*T5*'Molecular Weight'!$B$8/'Molecular Weight'!$D$8</f>
        <v>0</v>
      </c>
      <c r="AA5" s="19">
        <f>N5*T5*'Molecular Weight'!$B$9/'Molecular Weight'!$D$9</f>
        <v>1.83436847080871</v>
      </c>
      <c r="AB5" s="19">
        <f>O5*T5*'Molecular Weight'!$B$10/'Molecular Weight'!$D$10</f>
        <v>0.492969054306466</v>
      </c>
      <c r="AC5" s="19">
        <f>P5*T5*'Molecular Weight'!$B$11/'Molecular Weight'!$D$11</f>
        <v>0</v>
      </c>
      <c r="AD5" s="19">
        <f>Q5*T5*'Molecular Weight'!$B$12/'Molecular Weight'!$D$12</f>
        <v>0</v>
      </c>
      <c r="AE5" s="19">
        <f t="shared" si="1"/>
        <v>7.97570015214337</v>
      </c>
      <c r="AF5" s="19">
        <f t="shared" si="2"/>
        <v>0</v>
      </c>
      <c r="AG5" s="19">
        <f t="shared" si="3"/>
        <v>0</v>
      </c>
      <c r="AH5" s="19">
        <f t="shared" si="4"/>
        <v>0.674501279777653</v>
      </c>
      <c r="AI5" s="19">
        <f t="shared" si="5"/>
        <v>3.07473834846272</v>
      </c>
      <c r="AJ5" s="19">
        <f t="shared" si="6"/>
        <v>3.00183880489283</v>
      </c>
    </row>
    <row r="6" spans="1:36">
      <c r="A6" s="35" t="s">
        <v>35</v>
      </c>
      <c r="B6" s="35" t="s">
        <v>36</v>
      </c>
      <c r="C6" s="32" t="s">
        <v>43</v>
      </c>
      <c r="D6" s="32">
        <v>14.4</v>
      </c>
      <c r="E6" s="35">
        <v>1200</v>
      </c>
      <c r="F6" s="32" t="s">
        <v>38</v>
      </c>
      <c r="G6" s="35" t="s">
        <v>39</v>
      </c>
      <c r="H6" s="32">
        <v>46.26</v>
      </c>
      <c r="I6" s="32">
        <v>0.37</v>
      </c>
      <c r="J6" s="32">
        <v>16.03</v>
      </c>
      <c r="K6" s="32">
        <v>0.52</v>
      </c>
      <c r="L6" s="32">
        <v>5.07</v>
      </c>
      <c r="M6" s="32"/>
      <c r="N6" s="32">
        <v>24.76</v>
      </c>
      <c r="O6" s="32">
        <v>4.89</v>
      </c>
      <c r="P6" s="32"/>
      <c r="Q6" s="32"/>
      <c r="R6" s="32">
        <f t="shared" si="0"/>
        <v>97.9</v>
      </c>
      <c r="S6" s="19">
        <v>12</v>
      </c>
      <c r="T6" s="19">
        <f>S6/(H6*'Molecular Weight'!$C$2/'Molecular Weight'!$D$2+I6*'Molecular Weight'!$C$3/'Molecular Weight'!$D$3+J6*'Molecular Weight'!$C$4/'Molecular Weight'!$D$4+K6*'Molecular Weight'!$C$5/'Molecular Weight'!$D$5+L6*'Molecular Weight'!$C$6/'Molecular Weight'!$D$6+M6*'Molecular Weight'!$C$8/'Molecular Weight'!$D$8+N6*'Molecular Weight'!$C$9/'Molecular Weight'!$D$9+O6*'Molecular Weight'!$C$10/'Molecular Weight'!$D$10+P6*'Molecular Weight'!$C$11/'Molecular Weight'!$D$11+Q6*'Molecular Weight'!$C$12/'Molecular Weight'!$D$12)</f>
        <v>4.28068430303656</v>
      </c>
      <c r="U6" s="19">
        <f>H6*T6*'Molecular Weight'!$B$2/'Molecular Weight'!$D$2</f>
        <v>3.29601291375618</v>
      </c>
      <c r="V6" s="19">
        <f>I6*T6*'Molecular Weight'!$B$3/'Molecular Weight'!$D$3</f>
        <v>0.0198229435810204</v>
      </c>
      <c r="W6" s="19">
        <f>T6*J6*'Molecular Weight'!$B$4/'Molecular Weight'!$D$4</f>
        <v>1.34600567629808</v>
      </c>
      <c r="X6" s="19">
        <f>K6*T6*'Molecular Weight'!$B$5/'Molecular Weight'!$D$5</f>
        <v>0.0292908196273309</v>
      </c>
      <c r="Y6" s="19">
        <f>L6*T6*'Molecular Weight'!$B$6/'Molecular Weight'!$D$6</f>
        <v>0.302102859359624</v>
      </c>
      <c r="Z6" s="19">
        <f>M6*T6*'Molecular Weight'!$B$8/'Molecular Weight'!$D$8</f>
        <v>0</v>
      </c>
      <c r="AA6" s="19">
        <f>N6*T6*'Molecular Weight'!$B$9/'Molecular Weight'!$D$9</f>
        <v>2.63001844524033</v>
      </c>
      <c r="AB6" s="19">
        <f>O6*T6*'Molecular Weight'!$B$10/'Molecular Weight'!$D$10</f>
        <v>0.373262236837532</v>
      </c>
      <c r="AC6" s="19">
        <f>P6*T6*'Molecular Weight'!$B$11/'Molecular Weight'!$D$11</f>
        <v>0</v>
      </c>
      <c r="AD6" s="19">
        <f>Q6*T6*'Molecular Weight'!$B$12/'Molecular Weight'!$D$12</f>
        <v>0</v>
      </c>
      <c r="AE6" s="19">
        <f t="shared" si="1"/>
        <v>7.9965158947001</v>
      </c>
      <c r="AF6" s="19">
        <f t="shared" si="2"/>
        <v>0</v>
      </c>
      <c r="AG6" s="19">
        <f t="shared" si="3"/>
        <v>0</v>
      </c>
      <c r="AH6" s="19">
        <f t="shared" si="4"/>
        <v>0.302102859359624</v>
      </c>
      <c r="AI6" s="19">
        <f t="shared" si="5"/>
        <v>3.3158358573372</v>
      </c>
      <c r="AJ6" s="19">
        <f t="shared" si="6"/>
        <v>3.30538354143749</v>
      </c>
    </row>
    <row r="7" spans="1:36">
      <c r="A7" s="35" t="s">
        <v>35</v>
      </c>
      <c r="B7" s="35" t="s">
        <v>36</v>
      </c>
      <c r="C7" s="32" t="s">
        <v>44</v>
      </c>
      <c r="D7" s="32">
        <v>14.6</v>
      </c>
      <c r="E7" s="35">
        <v>1200</v>
      </c>
      <c r="F7" s="32" t="s">
        <v>38</v>
      </c>
      <c r="G7" s="35" t="s">
        <v>39</v>
      </c>
      <c r="H7" s="32">
        <v>46.11</v>
      </c>
      <c r="I7" s="32">
        <v>0.46</v>
      </c>
      <c r="J7" s="32">
        <v>15.64</v>
      </c>
      <c r="K7" s="32">
        <v>0.24</v>
      </c>
      <c r="L7" s="32">
        <v>8.04</v>
      </c>
      <c r="M7" s="32"/>
      <c r="N7" s="32">
        <v>20.88</v>
      </c>
      <c r="O7" s="32">
        <v>8.16</v>
      </c>
      <c r="P7" s="32"/>
      <c r="Q7" s="32"/>
      <c r="R7" s="32">
        <f t="shared" si="0"/>
        <v>99.53</v>
      </c>
      <c r="S7" s="19">
        <v>12</v>
      </c>
      <c r="T7" s="19">
        <f>S7/(H7*'Molecular Weight'!$C$2/'Molecular Weight'!$D$2+I7*'Molecular Weight'!$C$3/'Molecular Weight'!$D$3+J7*'Molecular Weight'!$C$4/'Molecular Weight'!$D$4+K7*'Molecular Weight'!$C$5/'Molecular Weight'!$D$5+L7*'Molecular Weight'!$C$6/'Molecular Weight'!$D$6+M7*'Molecular Weight'!$C$8/'Molecular Weight'!$D$8+N7*'Molecular Weight'!$C$9/'Molecular Weight'!$D$9+O7*'Molecular Weight'!$C$10/'Molecular Weight'!$D$10+P7*'Molecular Weight'!$C$11/'Molecular Weight'!$D$11+Q7*'Molecular Weight'!$C$12/'Molecular Weight'!$D$12)</f>
        <v>4.30582659265696</v>
      </c>
      <c r="U7" s="19">
        <f>H7*T7*'Molecular Weight'!$B$2/'Molecular Weight'!$D$2</f>
        <v>3.30462157435773</v>
      </c>
      <c r="V7" s="19">
        <f>I7*T7*'Molecular Weight'!$B$3/'Molecular Weight'!$D$3</f>
        <v>0.02478948976999</v>
      </c>
      <c r="W7" s="19">
        <f>T7*J7*'Molecular Weight'!$B$4/'Molecular Weight'!$D$4</f>
        <v>1.32097151646047</v>
      </c>
      <c r="X7" s="19">
        <f>K7*T7*'Molecular Weight'!$B$5/'Molecular Weight'!$D$5</f>
        <v>0.0135982417558743</v>
      </c>
      <c r="Y7" s="19">
        <f>L7*T7*'Molecular Weight'!$B$6/'Molecular Weight'!$D$6</f>
        <v>0.481888165436552</v>
      </c>
      <c r="Z7" s="19">
        <f>M7*T7*'Molecular Weight'!$B$8/'Molecular Weight'!$D$8</f>
        <v>0</v>
      </c>
      <c r="AA7" s="19">
        <f>N7*T7*'Molecular Weight'!$B$9/'Molecular Weight'!$D$9</f>
        <v>2.23090965892499</v>
      </c>
      <c r="AB7" s="19">
        <f>O7*T7*'Molecular Weight'!$B$10/'Molecular Weight'!$D$10</f>
        <v>0.626525410058501</v>
      </c>
      <c r="AC7" s="19">
        <f>P7*T7*'Molecular Weight'!$B$11/'Molecular Weight'!$D$11</f>
        <v>0</v>
      </c>
      <c r="AD7" s="19">
        <f>Q7*T7*'Molecular Weight'!$B$12/'Molecular Weight'!$D$12</f>
        <v>0</v>
      </c>
      <c r="AE7" s="19">
        <f t="shared" si="1"/>
        <v>8.00330405676411</v>
      </c>
      <c r="AF7" s="19">
        <f t="shared" si="2"/>
        <v>0.00990807818572925</v>
      </c>
      <c r="AG7" s="19">
        <f t="shared" si="3"/>
        <v>0.0205609493994386</v>
      </c>
      <c r="AH7" s="19">
        <f t="shared" si="4"/>
        <v>0.471980087250823</v>
      </c>
      <c r="AI7" s="19">
        <f t="shared" si="5"/>
        <v>3.32941106412772</v>
      </c>
      <c r="AJ7" s="19">
        <f t="shared" si="6"/>
        <v>3.33932323442004</v>
      </c>
    </row>
    <row r="8" spans="1:36">
      <c r="A8" s="32" t="s">
        <v>45</v>
      </c>
      <c r="B8" s="32" t="s">
        <v>46</v>
      </c>
      <c r="C8" s="32" t="s">
        <v>47</v>
      </c>
      <c r="D8" s="32">
        <v>1.9</v>
      </c>
      <c r="E8" s="32">
        <v>800</v>
      </c>
      <c r="F8" s="32" t="s">
        <v>48</v>
      </c>
      <c r="G8" s="35" t="s">
        <v>49</v>
      </c>
      <c r="H8" s="35">
        <v>38.31</v>
      </c>
      <c r="I8" s="35">
        <v>0.47</v>
      </c>
      <c r="J8" s="35">
        <v>21.24</v>
      </c>
      <c r="K8" s="35"/>
      <c r="L8" s="35">
        <v>28.43</v>
      </c>
      <c r="M8" s="35">
        <v>0.87</v>
      </c>
      <c r="N8" s="35">
        <v>5.45</v>
      </c>
      <c r="O8" s="35">
        <v>5.08</v>
      </c>
      <c r="P8" s="35">
        <v>0.13</v>
      </c>
      <c r="Q8" s="35">
        <v>0.02</v>
      </c>
      <c r="R8" s="32">
        <f t="shared" si="0"/>
        <v>100</v>
      </c>
      <c r="S8" s="19">
        <v>12</v>
      </c>
      <c r="T8" s="19">
        <f>S8/(H8*'Molecular Weight'!$C$2/'Molecular Weight'!$D$2+I8*'Molecular Weight'!$C$3/'Molecular Weight'!$D$3+J8*'Molecular Weight'!$C$4/'Molecular Weight'!$D$4+K8*'Molecular Weight'!$C$5/'Molecular Weight'!$D$5+L8*'Molecular Weight'!$C$6/'Molecular Weight'!$D$6+M8*'Molecular Weight'!$C$8/'Molecular Weight'!$D$8+N8*'Molecular Weight'!$C$9/'Molecular Weight'!$D$9+O8*'Molecular Weight'!$C$10/'Molecular Weight'!$D$10+P8*'Molecular Weight'!$C$11/'Molecular Weight'!$D$11+Q8*'Molecular Weight'!$C$12/'Molecular Weight'!$D$12)</f>
        <v>4.70929878698817</v>
      </c>
      <c r="U8" s="19">
        <f>H8*T8*'Molecular Weight'!$B$2/'Molecular Weight'!$D$2</f>
        <v>3.00288343091739</v>
      </c>
      <c r="V8" s="19">
        <f>I8*T8*'Molecular Weight'!$B$3/'Molecular Weight'!$D$3</f>
        <v>0.0277017575705186</v>
      </c>
      <c r="W8" s="19">
        <f>T8*J8*'Molecular Weight'!$B$4/'Molecular Weight'!$D$4</f>
        <v>1.96205386888248</v>
      </c>
      <c r="X8" s="19">
        <f>K8*T8*'Molecular Weight'!$B$5/'Molecular Weight'!$D$5</f>
        <v>0</v>
      </c>
      <c r="Y8" s="19">
        <f>L8*T8*'Molecular Weight'!$B$6/'Molecular Weight'!$D$6</f>
        <v>1.86366041918254</v>
      </c>
      <c r="Z8" s="19">
        <f>M8*T8*'Molecular Weight'!$B$8/'Molecular Weight'!$D$8</f>
        <v>0.0577542986281323</v>
      </c>
      <c r="AA8" s="19">
        <f>N8*T8*'Molecular Weight'!$B$9/'Molecular Weight'!$D$9</f>
        <v>0.6368654687118</v>
      </c>
      <c r="AB8" s="19">
        <f>O8*T8*'Molecular Weight'!$B$10/'Molecular Weight'!$D$10</f>
        <v>0.426591259591653</v>
      </c>
      <c r="AC8" s="19">
        <f>P8*T8*'Molecular Weight'!$B$11/'Molecular Weight'!$D$11</f>
        <v>0.019755044927669</v>
      </c>
      <c r="AD8" s="19">
        <f>Q8*T8*'Molecular Weight'!$B$12/'Molecular Weight'!$D$12</f>
        <v>0.00199970224500559</v>
      </c>
      <c r="AE8" s="19">
        <f t="shared" si="1"/>
        <v>7.99926525065719</v>
      </c>
      <c r="AF8" s="19">
        <f t="shared" si="2"/>
        <v>0</v>
      </c>
      <c r="AG8" s="19">
        <f t="shared" si="3"/>
        <v>0</v>
      </c>
      <c r="AH8" s="19">
        <f t="shared" si="4"/>
        <v>1.86366041918254</v>
      </c>
      <c r="AI8" s="19">
        <f t="shared" si="5"/>
        <v>3.03058518848791</v>
      </c>
      <c r="AJ8" s="19">
        <f t="shared" si="6"/>
        <v>2.98487144611413</v>
      </c>
    </row>
    <row r="9" spans="1:36">
      <c r="A9" s="32" t="s">
        <v>45</v>
      </c>
      <c r="B9" s="32" t="s">
        <v>46</v>
      </c>
      <c r="C9" s="32" t="s">
        <v>50</v>
      </c>
      <c r="D9" s="32">
        <v>2.1</v>
      </c>
      <c r="E9" s="32">
        <v>800</v>
      </c>
      <c r="F9" s="32" t="s">
        <v>48</v>
      </c>
      <c r="G9" s="35" t="s">
        <v>49</v>
      </c>
      <c r="H9" s="35">
        <v>38.49</v>
      </c>
      <c r="I9" s="35">
        <v>0.52</v>
      </c>
      <c r="J9" s="35">
        <v>21.29</v>
      </c>
      <c r="K9" s="35"/>
      <c r="L9" s="35">
        <v>26.87</v>
      </c>
      <c r="M9" s="35">
        <v>0.55</v>
      </c>
      <c r="N9" s="35">
        <v>5.35</v>
      </c>
      <c r="O9" s="35">
        <v>6.81</v>
      </c>
      <c r="P9" s="35">
        <v>0.12</v>
      </c>
      <c r="Q9" s="35">
        <v>0.01</v>
      </c>
      <c r="R9" s="32">
        <f t="shared" si="0"/>
        <v>100.01</v>
      </c>
      <c r="S9" s="19">
        <v>12</v>
      </c>
      <c r="T9" s="19">
        <f>S9/(H9*'Molecular Weight'!$C$2/'Molecular Weight'!$D$2+I9*'Molecular Weight'!$C$3/'Molecular Weight'!$D$3+J9*'Molecular Weight'!$C$4/'Molecular Weight'!$D$4+K9*'Molecular Weight'!$C$5/'Molecular Weight'!$D$5+L9*'Molecular Weight'!$C$6/'Molecular Weight'!$D$6+M9*'Molecular Weight'!$C$8/'Molecular Weight'!$D$8+N9*'Molecular Weight'!$C$9/'Molecular Weight'!$D$9+O9*'Molecular Weight'!$C$10/'Molecular Weight'!$D$10+P9*'Molecular Weight'!$C$11/'Molecular Weight'!$D$11+Q9*'Molecular Weight'!$C$12/'Molecular Weight'!$D$12)</f>
        <v>4.68981023494984</v>
      </c>
      <c r="U9" s="19">
        <f>H9*T9*'Molecular Weight'!$B$2/'Molecular Weight'!$D$2</f>
        <v>3.00450725604559</v>
      </c>
      <c r="V9" s="19">
        <f>I9*T9*'Molecular Weight'!$B$3/'Molecular Weight'!$D$3</f>
        <v>0.0305219189258312</v>
      </c>
      <c r="W9" s="19">
        <f>T9*J9*'Molecular Weight'!$B$4/'Molecular Weight'!$D$4</f>
        <v>1.95853393295571</v>
      </c>
      <c r="X9" s="19">
        <f>K9*T9*'Molecular Weight'!$B$5/'Molecular Weight'!$D$5</f>
        <v>0</v>
      </c>
      <c r="Y9" s="19">
        <f>L9*T9*'Molecular Weight'!$B$6/'Molecular Weight'!$D$6</f>
        <v>1.75410914550532</v>
      </c>
      <c r="Z9" s="19">
        <f>M9*T9*'Molecular Weight'!$B$8/'Molecular Weight'!$D$8</f>
        <v>0.0363602428703469</v>
      </c>
      <c r="AA9" s="19">
        <f>N9*T9*'Molecular Weight'!$B$9/'Molecular Weight'!$D$9</f>
        <v>0.622592673870512</v>
      </c>
      <c r="AB9" s="19">
        <f>O9*T9*'Molecular Weight'!$B$10/'Molecular Weight'!$D$10</f>
        <v>0.569500850570763</v>
      </c>
      <c r="AC9" s="19">
        <f>P9*T9*'Molecular Weight'!$B$11/'Molecular Weight'!$D$11</f>
        <v>0.0181599621876083</v>
      </c>
      <c r="AD9" s="19">
        <f>Q9*T9*'Molecular Weight'!$B$12/'Molecular Weight'!$D$12</f>
        <v>0.000995713425679371</v>
      </c>
      <c r="AE9" s="19">
        <f t="shared" si="1"/>
        <v>7.99528169635736</v>
      </c>
      <c r="AF9" s="19">
        <f t="shared" si="2"/>
        <v>0</v>
      </c>
      <c r="AG9" s="19">
        <f t="shared" si="3"/>
        <v>0</v>
      </c>
      <c r="AH9" s="19">
        <f t="shared" si="4"/>
        <v>1.75410914550532</v>
      </c>
      <c r="AI9" s="19">
        <f t="shared" si="5"/>
        <v>3.03502917497142</v>
      </c>
      <c r="AJ9" s="19">
        <f t="shared" si="6"/>
        <v>2.98256291281694</v>
      </c>
    </row>
    <row r="10" spans="1:36">
      <c r="A10" s="32" t="s">
        <v>45</v>
      </c>
      <c r="B10" s="32" t="s">
        <v>46</v>
      </c>
      <c r="C10" s="32" t="s">
        <v>51</v>
      </c>
      <c r="D10" s="32">
        <v>2.3</v>
      </c>
      <c r="E10" s="32">
        <v>850</v>
      </c>
      <c r="F10" s="32" t="s">
        <v>48</v>
      </c>
      <c r="G10" s="35" t="s">
        <v>49</v>
      </c>
      <c r="H10" s="35">
        <v>38</v>
      </c>
      <c r="I10" s="35">
        <v>0.88</v>
      </c>
      <c r="J10" s="35">
        <v>21.42</v>
      </c>
      <c r="K10" s="35"/>
      <c r="L10" s="35">
        <v>25.72</v>
      </c>
      <c r="M10" s="35">
        <v>0.8</v>
      </c>
      <c r="N10" s="35">
        <v>5.96</v>
      </c>
      <c r="O10" s="35">
        <v>7.02</v>
      </c>
      <c r="P10" s="35">
        <v>0.15</v>
      </c>
      <c r="Q10" s="35">
        <v>0.07</v>
      </c>
      <c r="R10" s="32">
        <f t="shared" si="0"/>
        <v>100.02</v>
      </c>
      <c r="S10" s="19">
        <v>12</v>
      </c>
      <c r="T10" s="19">
        <f>S10/(H10*'Molecular Weight'!$C$2/'Molecular Weight'!$D$2+I10*'Molecular Weight'!$C$3/'Molecular Weight'!$D$3+J10*'Molecular Weight'!$C$4/'Molecular Weight'!$D$4+K10*'Molecular Weight'!$C$5/'Molecular Weight'!$D$5+L10*'Molecular Weight'!$C$6/'Molecular Weight'!$D$6+M10*'Molecular Weight'!$C$8/'Molecular Weight'!$D$8+N10*'Molecular Weight'!$C$9/'Molecular Weight'!$D$9+O10*'Molecular Weight'!$C$10/'Molecular Weight'!$D$10+P10*'Molecular Weight'!$C$11/'Molecular Weight'!$D$11+Q10*'Molecular Weight'!$C$12/'Molecular Weight'!$D$12)</f>
        <v>4.68241146133591</v>
      </c>
      <c r="U10" s="19">
        <f>H10*T10*'Molecular Weight'!$B$2/'Molecular Weight'!$D$2</f>
        <v>2.96157848752937</v>
      </c>
      <c r="V10" s="19">
        <f>I10*T10*'Molecular Weight'!$B$3/'Molecular Weight'!$D$3</f>
        <v>0.05157098981196</v>
      </c>
      <c r="W10" s="19">
        <f>T10*J10*'Molecular Weight'!$B$4/'Molecular Weight'!$D$4</f>
        <v>1.96738433703051</v>
      </c>
      <c r="X10" s="19">
        <f>K10*T10*'Molecular Weight'!$B$5/'Molecular Weight'!$D$5</f>
        <v>0</v>
      </c>
      <c r="Y10" s="19">
        <f>L10*T10*'Molecular Weight'!$B$6/'Molecular Weight'!$D$6</f>
        <v>1.67638673142483</v>
      </c>
      <c r="Z10" s="19">
        <f>M10*T10*'Molecular Weight'!$B$8/'Molecular Weight'!$D$8</f>
        <v>0.0528041890198581</v>
      </c>
      <c r="AA10" s="19">
        <f>N10*T10*'Molecular Weight'!$B$9/'Molecular Weight'!$D$9</f>
        <v>0.692485665249678</v>
      </c>
      <c r="AB10" s="19">
        <f>O10*T10*'Molecular Weight'!$B$10/'Molecular Weight'!$D$10</f>
        <v>0.586136384782063</v>
      </c>
      <c r="AC10" s="19">
        <f>P10*T10*'Molecular Weight'!$B$11/'Molecular Weight'!$D$11</f>
        <v>0.022664140664743</v>
      </c>
      <c r="AD10" s="19">
        <f>Q10*T10*'Molecular Weight'!$B$12/'Molecular Weight'!$D$12</f>
        <v>0.00695899792555231</v>
      </c>
      <c r="AE10" s="19">
        <f t="shared" si="1"/>
        <v>8.01796992343856</v>
      </c>
      <c r="AF10" s="19">
        <f t="shared" si="2"/>
        <v>0.0537889474073463</v>
      </c>
      <c r="AG10" s="19">
        <f t="shared" si="3"/>
        <v>0.0320862402445938</v>
      </c>
      <c r="AH10" s="19">
        <f t="shared" si="4"/>
        <v>1.62259778401748</v>
      </c>
      <c r="AI10" s="19">
        <f t="shared" si="5"/>
        <v>3.01314947734133</v>
      </c>
      <c r="AJ10" s="19">
        <f t="shared" si="6"/>
        <v>3.00781297047643</v>
      </c>
    </row>
    <row r="11" spans="1:36">
      <c r="A11" s="32" t="s">
        <v>45</v>
      </c>
      <c r="B11" s="32" t="s">
        <v>46</v>
      </c>
      <c r="C11" s="32" t="s">
        <v>52</v>
      </c>
      <c r="D11" s="32">
        <v>2.3</v>
      </c>
      <c r="E11" s="32">
        <v>850</v>
      </c>
      <c r="F11" s="32" t="s">
        <v>48</v>
      </c>
      <c r="G11" s="35" t="s">
        <v>49</v>
      </c>
      <c r="H11" s="35">
        <v>38.11</v>
      </c>
      <c r="I11" s="35">
        <v>1</v>
      </c>
      <c r="J11" s="35">
        <v>21.56</v>
      </c>
      <c r="K11" s="35"/>
      <c r="L11" s="35">
        <v>27.49</v>
      </c>
      <c r="M11" s="35">
        <v>0.74</v>
      </c>
      <c r="N11" s="35">
        <v>7.47</v>
      </c>
      <c r="O11" s="35">
        <v>3.42</v>
      </c>
      <c r="P11" s="35">
        <v>0.16</v>
      </c>
      <c r="Q11" s="35">
        <v>0.06</v>
      </c>
      <c r="R11" s="32">
        <f t="shared" si="0"/>
        <v>100.01</v>
      </c>
      <c r="S11" s="19">
        <v>12</v>
      </c>
      <c r="T11" s="19">
        <f>S11/(H11*'Molecular Weight'!$C$2/'Molecular Weight'!$D$2+I11*'Molecular Weight'!$C$3/'Molecular Weight'!$D$3+J11*'Molecular Weight'!$C$4/'Molecular Weight'!$D$4+K11*'Molecular Weight'!$C$5/'Molecular Weight'!$D$5+L11*'Molecular Weight'!$C$6/'Molecular Weight'!$D$6+M11*'Molecular Weight'!$C$8/'Molecular Weight'!$D$8+N11*'Molecular Weight'!$C$9/'Molecular Weight'!$D$9+O11*'Molecular Weight'!$C$10/'Molecular Weight'!$D$10+P11*'Molecular Weight'!$C$11/'Molecular Weight'!$D$11+Q11*'Molecular Weight'!$C$12/'Molecular Weight'!$D$12)</f>
        <v>4.66800869165978</v>
      </c>
      <c r="U11" s="19">
        <f>H11*T11*'Molecular Weight'!$B$2/'Molecular Weight'!$D$2</f>
        <v>2.96101549998592</v>
      </c>
      <c r="V11" s="19">
        <f>I11*T11*'Molecular Weight'!$B$3/'Molecular Weight'!$D$3</f>
        <v>0.0584231375677068</v>
      </c>
      <c r="W11" s="19">
        <f>T11*J11*'Molecular Weight'!$B$4/'Molecular Weight'!$D$4</f>
        <v>1.97415196924647</v>
      </c>
      <c r="X11" s="19">
        <f>K11*T11*'Molecular Weight'!$B$5/'Molecular Weight'!$D$5</f>
        <v>0</v>
      </c>
      <c r="Y11" s="19">
        <f>L11*T11*'Molecular Weight'!$B$6/'Molecular Weight'!$D$6</f>
        <v>1.7862410764717</v>
      </c>
      <c r="Z11" s="19">
        <f>M11*T11*'Molecular Weight'!$B$8/'Molecular Weight'!$D$8</f>
        <v>0.0486936345056137</v>
      </c>
      <c r="AA11" s="19">
        <f>N11*T11*'Molecular Weight'!$B$9/'Molecular Weight'!$D$9</f>
        <v>0.865261164434207</v>
      </c>
      <c r="AB11" s="19">
        <f>O11*T11*'Molecular Weight'!$B$10/'Molecular Weight'!$D$10</f>
        <v>0.284675280411491</v>
      </c>
      <c r="AC11" s="19">
        <f>P11*T11*'Molecular Weight'!$B$11/'Molecular Weight'!$D$11</f>
        <v>0.0241007225126029</v>
      </c>
      <c r="AD11" s="19">
        <f>Q11*T11*'Molecular Weight'!$B$12/'Molecular Weight'!$D$12</f>
        <v>0.00594650788746468</v>
      </c>
      <c r="AE11" s="19">
        <f t="shared" si="1"/>
        <v>8.00850899302318</v>
      </c>
      <c r="AF11" s="19">
        <f t="shared" si="2"/>
        <v>0.0254998568065741</v>
      </c>
      <c r="AG11" s="19">
        <f t="shared" si="3"/>
        <v>0.0142757084373756</v>
      </c>
      <c r="AH11" s="19">
        <f t="shared" si="4"/>
        <v>1.76074121966513</v>
      </c>
      <c r="AI11" s="19">
        <f t="shared" si="5"/>
        <v>3.01943863755363</v>
      </c>
      <c r="AJ11" s="19">
        <f t="shared" si="6"/>
        <v>2.98487115582301</v>
      </c>
    </row>
    <row r="12" spans="1:36">
      <c r="A12" s="32" t="s">
        <v>45</v>
      </c>
      <c r="B12" s="32" t="s">
        <v>46</v>
      </c>
      <c r="C12" s="32" t="s">
        <v>53</v>
      </c>
      <c r="D12" s="32">
        <v>2.4</v>
      </c>
      <c r="E12" s="32">
        <v>800</v>
      </c>
      <c r="F12" s="32" t="s">
        <v>48</v>
      </c>
      <c r="G12" s="35" t="s">
        <v>49</v>
      </c>
      <c r="H12" s="35">
        <v>37.71</v>
      </c>
      <c r="I12" s="35">
        <v>0.82</v>
      </c>
      <c r="J12" s="35">
        <v>21.2</v>
      </c>
      <c r="K12" s="35"/>
      <c r="L12" s="35">
        <v>30.68</v>
      </c>
      <c r="M12" s="35">
        <v>0.41</v>
      </c>
      <c r="N12" s="35">
        <v>4.64</v>
      </c>
      <c r="O12" s="35">
        <v>4.27</v>
      </c>
      <c r="P12" s="35">
        <v>0.22</v>
      </c>
      <c r="Q12" s="35">
        <v>0.05</v>
      </c>
      <c r="R12" s="32">
        <f t="shared" si="0"/>
        <v>100</v>
      </c>
      <c r="S12" s="19">
        <v>12</v>
      </c>
      <c r="T12" s="19">
        <f>S12/(H12*'Molecular Weight'!$C$2/'Molecular Weight'!$D$2+I12*'Molecular Weight'!$C$3/'Molecular Weight'!$D$3+J12*'Molecular Weight'!$C$4/'Molecular Weight'!$D$4+K12*'Molecular Weight'!$C$5/'Molecular Weight'!$D$5+L12*'Molecular Weight'!$C$6/'Molecular Weight'!$D$6+M12*'Molecular Weight'!$C$8/'Molecular Weight'!$D$8+N12*'Molecular Weight'!$C$9/'Molecular Weight'!$D$9+O12*'Molecular Weight'!$C$10/'Molecular Weight'!$D$10+P12*'Molecular Weight'!$C$11/'Molecular Weight'!$D$11+Q12*'Molecular Weight'!$C$12/'Molecular Weight'!$D$12)</f>
        <v>4.74716668497238</v>
      </c>
      <c r="U12" s="19">
        <f>H12*T12*'Molecular Weight'!$B$2/'Molecular Weight'!$D$2</f>
        <v>2.97962143292791</v>
      </c>
      <c r="V12" s="19">
        <f>I12*T12*'Molecular Weight'!$B$3/'Molecular Weight'!$D$3</f>
        <v>0.0487193577181146</v>
      </c>
      <c r="W12" s="19">
        <f>T12*J12*'Molecular Weight'!$B$4/'Molecular Weight'!$D$4</f>
        <v>1.97410619304462</v>
      </c>
      <c r="X12" s="19">
        <f>K12*T12*'Molecular Weight'!$B$5/'Molecular Weight'!$D$5</f>
        <v>0</v>
      </c>
      <c r="Y12" s="19">
        <f>L12*T12*'Molecular Weight'!$B$6/'Molecular Weight'!$D$6</f>
        <v>2.02732563884956</v>
      </c>
      <c r="Z12" s="19">
        <f>M12*T12*'Molecular Weight'!$B$8/'Molecular Weight'!$D$8</f>
        <v>0.0274364017597784</v>
      </c>
      <c r="AA12" s="19">
        <f>N12*T12*'Molecular Weight'!$B$9/'Molecular Weight'!$D$9</f>
        <v>0.546572045118408</v>
      </c>
      <c r="AB12" s="19">
        <f>O12*T12*'Molecular Weight'!$B$10/'Molecular Weight'!$D$10</f>
        <v>0.361455095307277</v>
      </c>
      <c r="AC12" s="19">
        <f>P12*T12*'Molecular Weight'!$B$11/'Molecular Weight'!$D$11</f>
        <v>0.0337004411324274</v>
      </c>
      <c r="AD12" s="19">
        <f>Q12*T12*'Molecular Weight'!$B$12/'Molecular Weight'!$D$12</f>
        <v>0.00503945507958852</v>
      </c>
      <c r="AE12" s="19">
        <f t="shared" si="1"/>
        <v>8.00397606093768</v>
      </c>
      <c r="AF12" s="19">
        <f t="shared" si="2"/>
        <v>0.0119222573603155</v>
      </c>
      <c r="AG12" s="19">
        <f t="shared" si="3"/>
        <v>0.00588078063624793</v>
      </c>
      <c r="AH12" s="19">
        <f t="shared" si="4"/>
        <v>2.01540338148925</v>
      </c>
      <c r="AI12" s="19">
        <f t="shared" si="5"/>
        <v>3.02834079064602</v>
      </c>
      <c r="AJ12" s="19">
        <f t="shared" si="6"/>
        <v>2.96278918103502</v>
      </c>
    </row>
    <row r="13" spans="1:36">
      <c r="A13" s="32" t="s">
        <v>45</v>
      </c>
      <c r="B13" s="32" t="s">
        <v>46</v>
      </c>
      <c r="C13" s="32" t="s">
        <v>54</v>
      </c>
      <c r="D13" s="32">
        <v>2.4</v>
      </c>
      <c r="E13" s="32">
        <v>850</v>
      </c>
      <c r="F13" s="32" t="s">
        <v>48</v>
      </c>
      <c r="G13" s="35" t="s">
        <v>49</v>
      </c>
      <c r="H13" s="35">
        <v>38.8</v>
      </c>
      <c r="I13" s="35">
        <v>0.62</v>
      </c>
      <c r="J13" s="35">
        <v>21.26</v>
      </c>
      <c r="K13" s="35"/>
      <c r="L13" s="35">
        <v>29.84</v>
      </c>
      <c r="M13" s="35">
        <v>0.3</v>
      </c>
      <c r="N13" s="35">
        <v>5.91</v>
      </c>
      <c r="O13" s="35">
        <v>2.98</v>
      </c>
      <c r="P13" s="35">
        <v>0.24</v>
      </c>
      <c r="Q13" s="35">
        <v>0.06</v>
      </c>
      <c r="R13" s="32">
        <f t="shared" si="0"/>
        <v>100.01</v>
      </c>
      <c r="S13" s="19">
        <v>12</v>
      </c>
      <c r="T13" s="19">
        <f>S13/(H13*'Molecular Weight'!$C$2/'Molecular Weight'!$D$2+I13*'Molecular Weight'!$C$3/'Molecular Weight'!$D$3+J13*'Molecular Weight'!$C$4/'Molecular Weight'!$D$4+K13*'Molecular Weight'!$C$5/'Molecular Weight'!$D$5+L13*'Molecular Weight'!$C$6/'Molecular Weight'!$D$6+M13*'Molecular Weight'!$C$8/'Molecular Weight'!$D$8+N13*'Molecular Weight'!$C$9/'Molecular Weight'!$D$9+O13*'Molecular Weight'!$C$10/'Molecular Weight'!$D$10+P13*'Molecular Weight'!$C$11/'Molecular Weight'!$D$11+Q13*'Molecular Weight'!$C$12/'Molecular Weight'!$D$12)</f>
        <v>4.69379981633218</v>
      </c>
      <c r="U13" s="19">
        <f>H13*T13*'Molecular Weight'!$B$2/'Molecular Weight'!$D$2</f>
        <v>3.03128217166592</v>
      </c>
      <c r="V13" s="19">
        <f>I13*T13*'Molecular Weight'!$B$3/'Molecular Weight'!$D$3</f>
        <v>0.0364224766724149</v>
      </c>
      <c r="W13" s="19">
        <f>T13*J13*'Molecular Weight'!$B$4/'Molecular Weight'!$D$4</f>
        <v>1.95743789908243</v>
      </c>
      <c r="X13" s="19">
        <f>K13*T13*'Molecular Weight'!$B$5/'Molecular Weight'!$D$5</f>
        <v>0</v>
      </c>
      <c r="Y13" s="19">
        <f>L13*T13*'Molecular Weight'!$B$6/'Molecular Weight'!$D$6</f>
        <v>1.94965181680613</v>
      </c>
      <c r="Z13" s="19">
        <f>M13*T13*'Molecular Weight'!$B$8/'Molecular Weight'!$D$8</f>
        <v>0.0198497313913117</v>
      </c>
      <c r="AA13" s="19">
        <f>N13*T13*'Molecular Weight'!$B$9/'Molecular Weight'!$D$9</f>
        <v>0.688346325422412</v>
      </c>
      <c r="AB13" s="19">
        <f>O13*T13*'Molecular Weight'!$B$10/'Molecular Weight'!$D$10</f>
        <v>0.249420888956311</v>
      </c>
      <c r="AC13" s="19">
        <f>P13*T13*'Molecular Weight'!$B$11/'Molecular Weight'!$D$11</f>
        <v>0.0363508214236761</v>
      </c>
      <c r="AD13" s="19">
        <f>Q13*T13*'Molecular Weight'!$B$12/'Molecular Weight'!$D$12</f>
        <v>0.0059793628233531</v>
      </c>
      <c r="AE13" s="19">
        <f t="shared" si="1"/>
        <v>7.97474149424396</v>
      </c>
      <c r="AF13" s="19">
        <f t="shared" si="2"/>
        <v>0</v>
      </c>
      <c r="AG13" s="19">
        <f t="shared" si="3"/>
        <v>0</v>
      </c>
      <c r="AH13" s="19">
        <f t="shared" si="4"/>
        <v>1.94965181680613</v>
      </c>
      <c r="AI13" s="19">
        <f t="shared" si="5"/>
        <v>3.06770464833834</v>
      </c>
      <c r="AJ13" s="19">
        <f t="shared" si="6"/>
        <v>2.90726876257616</v>
      </c>
    </row>
    <row r="14" spans="1:36">
      <c r="A14" s="32" t="s">
        <v>45</v>
      </c>
      <c r="B14" s="32" t="s">
        <v>46</v>
      </c>
      <c r="C14" s="32" t="s">
        <v>55</v>
      </c>
      <c r="D14" s="32">
        <v>2.4</v>
      </c>
      <c r="E14" s="32">
        <v>850</v>
      </c>
      <c r="F14" s="32" t="s">
        <v>48</v>
      </c>
      <c r="G14" s="35" t="s">
        <v>49</v>
      </c>
      <c r="H14" s="35">
        <v>38.47</v>
      </c>
      <c r="I14" s="35">
        <v>1.03</v>
      </c>
      <c r="J14" s="35">
        <v>20.9</v>
      </c>
      <c r="K14" s="35"/>
      <c r="L14" s="35">
        <v>28.9</v>
      </c>
      <c r="M14" s="35">
        <v>0.47</v>
      </c>
      <c r="N14" s="35">
        <v>6.11</v>
      </c>
      <c r="O14" s="35">
        <v>3.75</v>
      </c>
      <c r="P14" s="35">
        <v>0.33</v>
      </c>
      <c r="Q14" s="35">
        <v>0.04</v>
      </c>
      <c r="R14" s="32">
        <f t="shared" si="0"/>
        <v>100</v>
      </c>
      <c r="S14" s="19">
        <v>12</v>
      </c>
      <c r="T14" s="19">
        <f>S14/(H14*'Molecular Weight'!$C$2/'Molecular Weight'!$D$2+I14*'Molecular Weight'!$C$3/'Molecular Weight'!$D$3+J14*'Molecular Weight'!$C$4/'Molecular Weight'!$D$4+K14*'Molecular Weight'!$C$5/'Molecular Weight'!$D$5+L14*'Molecular Weight'!$C$6/'Molecular Weight'!$D$6+M14*'Molecular Weight'!$C$8/'Molecular Weight'!$D$8+N14*'Molecular Weight'!$C$9/'Molecular Weight'!$D$9+O14*'Molecular Weight'!$C$10/'Molecular Weight'!$D$10+P14*'Molecular Weight'!$C$11/'Molecular Weight'!$D$11+Q14*'Molecular Weight'!$C$12/'Molecular Weight'!$D$12)</f>
        <v>4.69760378464829</v>
      </c>
      <c r="U14" s="19">
        <f>H14*T14*'Molecular Weight'!$B$2/'Molecular Weight'!$D$2</f>
        <v>3.00793637808621</v>
      </c>
      <c r="V14" s="19">
        <f>I14*T14*'Molecular Weight'!$B$3/'Molecular Weight'!$D$3</f>
        <v>0.0605573454091081</v>
      </c>
      <c r="W14" s="19">
        <f>T14*J14*'Molecular Weight'!$B$4/'Molecular Weight'!$D$4</f>
        <v>1.92585168888092</v>
      </c>
      <c r="X14" s="19">
        <f>K14*T14*'Molecular Weight'!$B$5/'Molecular Weight'!$D$5</f>
        <v>0</v>
      </c>
      <c r="Y14" s="19">
        <f>L14*T14*'Molecular Weight'!$B$6/'Molecular Weight'!$D$6</f>
        <v>1.88976544232093</v>
      </c>
      <c r="Z14" s="19">
        <f>M14*T14*'Molecular Weight'!$B$8/'Molecular Weight'!$D$8</f>
        <v>0.0311231150096518</v>
      </c>
      <c r="AA14" s="19">
        <f>N14*T14*'Molecular Weight'!$B$9/'Molecular Weight'!$D$9</f>
        <v>0.712217347995063</v>
      </c>
      <c r="AB14" s="19">
        <f>O14*T14*'Molecular Weight'!$B$10/'Molecular Weight'!$D$10</f>
        <v>0.314122934957758</v>
      </c>
      <c r="AC14" s="19">
        <f>P14*T14*'Molecular Weight'!$B$11/'Molecular Weight'!$D$11</f>
        <v>0.0500228863805723</v>
      </c>
      <c r="AD14" s="19">
        <f>Q14*T14*'Molecular Weight'!$B$12/'Molecular Weight'!$D$12</f>
        <v>0.00398947242857604</v>
      </c>
      <c r="AE14" s="19">
        <f t="shared" si="1"/>
        <v>7.99558661146879</v>
      </c>
      <c r="AF14" s="19">
        <f t="shared" si="2"/>
        <v>0</v>
      </c>
      <c r="AG14" s="19">
        <f t="shared" si="3"/>
        <v>0</v>
      </c>
      <c r="AH14" s="19">
        <f t="shared" si="4"/>
        <v>1.88976544232093</v>
      </c>
      <c r="AI14" s="19">
        <f t="shared" si="5"/>
        <v>3.06849372349532</v>
      </c>
      <c r="AJ14" s="19">
        <f t="shared" si="6"/>
        <v>2.9472288402834</v>
      </c>
    </row>
    <row r="15" spans="1:36">
      <c r="A15" s="32" t="s">
        <v>45</v>
      </c>
      <c r="B15" s="32" t="s">
        <v>46</v>
      </c>
      <c r="C15" s="32" t="s">
        <v>56</v>
      </c>
      <c r="D15" s="32">
        <v>2.4</v>
      </c>
      <c r="E15" s="32">
        <v>870</v>
      </c>
      <c r="F15" s="32" t="s">
        <v>48</v>
      </c>
      <c r="G15" s="35" t="s">
        <v>49</v>
      </c>
      <c r="H15" s="35">
        <v>37.54</v>
      </c>
      <c r="I15" s="35">
        <v>0.85</v>
      </c>
      <c r="J15" s="35">
        <v>21.44</v>
      </c>
      <c r="K15" s="35"/>
      <c r="L15" s="35">
        <v>27.24</v>
      </c>
      <c r="M15" s="35">
        <v>0.35</v>
      </c>
      <c r="N15" s="35">
        <v>6.74</v>
      </c>
      <c r="O15" s="35">
        <v>4.89</v>
      </c>
      <c r="P15" s="35">
        <v>0.26</v>
      </c>
      <c r="Q15" s="35">
        <v>0.06</v>
      </c>
      <c r="R15" s="32">
        <f t="shared" si="0"/>
        <v>99.37</v>
      </c>
      <c r="S15" s="19">
        <v>12</v>
      </c>
      <c r="T15" s="19">
        <f>S15/(H15*'Molecular Weight'!$C$2/'Molecular Weight'!$D$2+I15*'Molecular Weight'!$C$3/'Molecular Weight'!$D$3+J15*'Molecular Weight'!$C$4/'Molecular Weight'!$D$4+K15*'Molecular Weight'!$C$5/'Molecular Weight'!$D$5+L15*'Molecular Weight'!$C$6/'Molecular Weight'!$D$6+M15*'Molecular Weight'!$C$8/'Molecular Weight'!$D$8+N15*'Molecular Weight'!$C$9/'Molecular Weight'!$D$9+O15*'Molecular Weight'!$C$10/'Molecular Weight'!$D$10+P15*'Molecular Weight'!$C$11/'Molecular Weight'!$D$11+Q15*'Molecular Weight'!$C$12/'Molecular Weight'!$D$12)</f>
        <v>4.71482501719833</v>
      </c>
      <c r="U15" s="19">
        <f>H15*T15*'Molecular Weight'!$B$2/'Molecular Weight'!$D$2</f>
        <v>2.94598087792319</v>
      </c>
      <c r="V15" s="19">
        <f>I15*T15*'Molecular Weight'!$B$3/'Molecular Weight'!$D$3</f>
        <v>0.0501577129489184</v>
      </c>
      <c r="W15" s="19">
        <f>T15*J15*'Molecular Weight'!$B$4/'Molecular Weight'!$D$4</f>
        <v>1.98285304764088</v>
      </c>
      <c r="X15" s="19">
        <f>K15*T15*'Molecular Weight'!$B$5/'Molecular Weight'!$D$5</f>
        <v>0</v>
      </c>
      <c r="Y15" s="19">
        <f>L15*T15*'Molecular Weight'!$B$6/'Molecular Weight'!$D$6</f>
        <v>1.78774823870382</v>
      </c>
      <c r="Z15" s="19">
        <f>M15*T15*'Molecular Weight'!$B$8/'Molecular Weight'!$D$8</f>
        <v>0.0232617529746182</v>
      </c>
      <c r="AA15" s="19">
        <f>N15*T15*'Molecular Weight'!$B$9/'Molecular Weight'!$D$9</f>
        <v>0.788534010320515</v>
      </c>
      <c r="AB15" s="19">
        <f>O15*T15*'Molecular Weight'!$B$10/'Molecular Weight'!$D$10</f>
        <v>0.411117944616616</v>
      </c>
      <c r="AC15" s="19">
        <f>P15*T15*'Molecular Weight'!$B$11/'Molecular Weight'!$D$11</f>
        <v>0.0395564538390309</v>
      </c>
      <c r="AD15" s="19">
        <f>Q15*T15*'Molecular Weight'!$B$12/'Molecular Weight'!$D$12</f>
        <v>0.00600614651872399</v>
      </c>
      <c r="AE15" s="19">
        <f t="shared" si="1"/>
        <v>8.03521618548632</v>
      </c>
      <c r="AF15" s="19">
        <f t="shared" si="2"/>
        <v>0.105185527328852</v>
      </c>
      <c r="AG15" s="19">
        <f t="shared" si="3"/>
        <v>0.0588368792940975</v>
      </c>
      <c r="AH15" s="19">
        <f t="shared" si="4"/>
        <v>1.68256271137497</v>
      </c>
      <c r="AI15" s="19">
        <f t="shared" si="5"/>
        <v>2.99613859087211</v>
      </c>
      <c r="AJ15" s="19">
        <f t="shared" si="6"/>
        <v>3.01066194661557</v>
      </c>
    </row>
    <row r="16" spans="1:36">
      <c r="A16" s="32" t="s">
        <v>45</v>
      </c>
      <c r="B16" s="32" t="s">
        <v>46</v>
      </c>
      <c r="C16" s="32" t="s">
        <v>57</v>
      </c>
      <c r="D16" s="32">
        <v>2.4</v>
      </c>
      <c r="E16" s="32">
        <v>900</v>
      </c>
      <c r="F16" s="32" t="s">
        <v>48</v>
      </c>
      <c r="G16" s="35" t="s">
        <v>49</v>
      </c>
      <c r="H16" s="35">
        <v>38.39</v>
      </c>
      <c r="I16" s="35">
        <v>0.82</v>
      </c>
      <c r="J16" s="35">
        <v>21.45</v>
      </c>
      <c r="K16" s="35"/>
      <c r="L16" s="35">
        <v>27.07</v>
      </c>
      <c r="M16" s="35">
        <v>0.35</v>
      </c>
      <c r="N16" s="35">
        <v>7.4</v>
      </c>
      <c r="O16" s="35">
        <v>4.15</v>
      </c>
      <c r="P16" s="35">
        <v>0.31</v>
      </c>
      <c r="Q16" s="35">
        <v>0.06</v>
      </c>
      <c r="R16" s="32">
        <f t="shared" si="0"/>
        <v>100</v>
      </c>
      <c r="S16" s="19">
        <v>12</v>
      </c>
      <c r="T16" s="19">
        <f>S16/(H16*'Molecular Weight'!$C$2/'Molecular Weight'!$D$2+I16*'Molecular Weight'!$C$3/'Molecular Weight'!$D$3+J16*'Molecular Weight'!$C$4/'Molecular Weight'!$D$4+K16*'Molecular Weight'!$C$5/'Molecular Weight'!$D$5+L16*'Molecular Weight'!$C$6/'Molecular Weight'!$D$6+M16*'Molecular Weight'!$C$8/'Molecular Weight'!$D$8+N16*'Molecular Weight'!$C$9/'Molecular Weight'!$D$9+O16*'Molecular Weight'!$C$10/'Molecular Weight'!$D$10+P16*'Molecular Weight'!$C$11/'Molecular Weight'!$D$11+Q16*'Molecular Weight'!$C$12/'Molecular Weight'!$D$12)</f>
        <v>4.66087409514816</v>
      </c>
      <c r="U16" s="19">
        <f>H16*T16*'Molecular Weight'!$B$2/'Molecular Weight'!$D$2</f>
        <v>2.97821165966607</v>
      </c>
      <c r="V16" s="19">
        <f>I16*T16*'Molecular Weight'!$B$3/'Molecular Weight'!$D$3</f>
        <v>0.0478337516648497</v>
      </c>
      <c r="W16" s="19">
        <f>T16*J16*'Molecular Weight'!$B$4/'Molecular Weight'!$D$4</f>
        <v>1.9610778607479</v>
      </c>
      <c r="X16" s="19">
        <f>K16*T16*'Molecular Weight'!$B$5/'Molecular Weight'!$D$5</f>
        <v>0</v>
      </c>
      <c r="Y16" s="19">
        <f>L16*T16*'Molecular Weight'!$B$6/'Molecular Weight'!$D$6</f>
        <v>1.75626199548525</v>
      </c>
      <c r="Z16" s="19">
        <f>M16*T16*'Molecular Weight'!$B$8/'Molecular Weight'!$D$8</f>
        <v>0.022995572784069</v>
      </c>
      <c r="AA16" s="19">
        <f>N16*T16*'Molecular Weight'!$B$9/'Molecular Weight'!$D$9</f>
        <v>0.855842885957726</v>
      </c>
      <c r="AB16" s="19">
        <f>O16*T16*'Molecular Weight'!$B$10/'Molecular Weight'!$D$10</f>
        <v>0.344911331934109</v>
      </c>
      <c r="AC16" s="19">
        <f>P16*T16*'Molecular Weight'!$B$11/'Molecular Weight'!$D$11</f>
        <v>0.0466237808807979</v>
      </c>
      <c r="AD16" s="19">
        <f>Q16*T16*'Molecular Weight'!$B$12/'Molecular Weight'!$D$12</f>
        <v>0.0059374192294881</v>
      </c>
      <c r="AE16" s="19">
        <f t="shared" si="1"/>
        <v>8.01969625835027</v>
      </c>
      <c r="AF16" s="19">
        <f t="shared" si="2"/>
        <v>0.0589436538714558</v>
      </c>
      <c r="AG16" s="19">
        <f t="shared" si="3"/>
        <v>0.0335619936108506</v>
      </c>
      <c r="AH16" s="19">
        <f t="shared" si="4"/>
        <v>1.6973183416138</v>
      </c>
      <c r="AI16" s="19">
        <f t="shared" si="5"/>
        <v>3.02604541133092</v>
      </c>
      <c r="AJ16" s="19">
        <f t="shared" si="6"/>
        <v>2.98001178616115</v>
      </c>
    </row>
    <row r="17" spans="1:36">
      <c r="A17" s="32" t="s">
        <v>45</v>
      </c>
      <c r="B17" s="32" t="s">
        <v>46</v>
      </c>
      <c r="C17" s="32" t="s">
        <v>58</v>
      </c>
      <c r="D17" s="32">
        <v>2.8</v>
      </c>
      <c r="E17" s="32">
        <v>800</v>
      </c>
      <c r="F17" s="32" t="s">
        <v>48</v>
      </c>
      <c r="G17" s="35" t="s">
        <v>49</v>
      </c>
      <c r="H17" s="35">
        <v>37.75</v>
      </c>
      <c r="I17" s="35">
        <v>0.77</v>
      </c>
      <c r="J17" s="35">
        <v>21.25</v>
      </c>
      <c r="K17" s="35"/>
      <c r="L17" s="35">
        <v>30.97</v>
      </c>
      <c r="M17" s="35">
        <v>0.5</v>
      </c>
      <c r="N17" s="35">
        <v>5.24</v>
      </c>
      <c r="O17" s="35">
        <v>3.28</v>
      </c>
      <c r="P17" s="35">
        <v>0.2</v>
      </c>
      <c r="Q17" s="35">
        <v>0.04</v>
      </c>
      <c r="R17" s="32">
        <f t="shared" si="0"/>
        <v>100</v>
      </c>
      <c r="S17" s="19">
        <v>12</v>
      </c>
      <c r="T17" s="19">
        <f>S17/(H17*'Molecular Weight'!$C$2/'Molecular Weight'!$D$2+I17*'Molecular Weight'!$C$3/'Molecular Weight'!$D$3+J17*'Molecular Weight'!$C$4/'Molecular Weight'!$D$4+K17*'Molecular Weight'!$C$5/'Molecular Weight'!$D$5+L17*'Molecular Weight'!$C$6/'Molecular Weight'!$D$6+M17*'Molecular Weight'!$C$8/'Molecular Weight'!$D$8+N17*'Molecular Weight'!$C$9/'Molecular Weight'!$D$9+O17*'Molecular Weight'!$C$10/'Molecular Weight'!$D$10+P17*'Molecular Weight'!$C$11/'Molecular Weight'!$D$11+Q17*'Molecular Weight'!$C$12/'Molecular Weight'!$D$12)</f>
        <v>4.74029815875274</v>
      </c>
      <c r="U17" s="19">
        <f>H17*T17*'Molecular Weight'!$B$2/'Molecular Weight'!$D$2</f>
        <v>2.97846630314441</v>
      </c>
      <c r="V17" s="19">
        <f>I17*T17*'Molecular Weight'!$B$3/'Molecular Weight'!$D$3</f>
        <v>0.0456824728690815</v>
      </c>
      <c r="W17" s="19">
        <f>T17*J17*'Molecular Weight'!$B$4/'Molecular Weight'!$D$4</f>
        <v>1.97589909520392</v>
      </c>
      <c r="X17" s="19">
        <f>K17*T17*'Molecular Weight'!$B$5/'Molecular Weight'!$D$5</f>
        <v>0</v>
      </c>
      <c r="Y17" s="19">
        <f>L17*T17*'Molecular Weight'!$B$6/'Molecular Weight'!$D$6</f>
        <v>2.04352775579861</v>
      </c>
      <c r="Z17" s="19">
        <f>M17*T17*'Molecular Weight'!$B$8/'Molecular Weight'!$D$8</f>
        <v>0.0334106157228132</v>
      </c>
      <c r="AA17" s="19">
        <f>N17*T17*'Molecular Weight'!$B$9/'Molecular Weight'!$D$9</f>
        <v>0.616356385902341</v>
      </c>
      <c r="AB17" s="19">
        <f>O17*T17*'Molecular Weight'!$B$10/'Molecular Weight'!$D$10</f>
        <v>0.277249963636037</v>
      </c>
      <c r="AC17" s="19">
        <f>P17*T17*'Molecular Weight'!$B$11/'Molecular Weight'!$D$11</f>
        <v>0.0305924372943062</v>
      </c>
      <c r="AD17" s="19">
        <f>Q17*T17*'Molecular Weight'!$B$12/'Molecular Weight'!$D$12</f>
        <v>0.00402573092038449</v>
      </c>
      <c r="AE17" s="19">
        <f t="shared" si="1"/>
        <v>8.0052107604919</v>
      </c>
      <c r="AF17" s="19">
        <f t="shared" si="2"/>
        <v>0.0156221060940362</v>
      </c>
      <c r="AG17" s="19">
        <f t="shared" si="3"/>
        <v>0.00764467526790754</v>
      </c>
      <c r="AH17" s="19">
        <f t="shared" si="4"/>
        <v>2.02790564970458</v>
      </c>
      <c r="AI17" s="19">
        <f t="shared" si="5"/>
        <v>3.02414877601349</v>
      </c>
      <c r="AJ17" s="19">
        <f t="shared" si="6"/>
        <v>2.9705447210598</v>
      </c>
    </row>
    <row r="18" spans="1:36">
      <c r="A18" s="32" t="s">
        <v>45</v>
      </c>
      <c r="B18" s="32" t="s">
        <v>46</v>
      </c>
      <c r="C18" s="32" t="s">
        <v>59</v>
      </c>
      <c r="D18" s="32">
        <v>2.8</v>
      </c>
      <c r="E18" s="32">
        <v>900</v>
      </c>
      <c r="F18" s="32" t="s">
        <v>48</v>
      </c>
      <c r="G18" s="35" t="s">
        <v>49</v>
      </c>
      <c r="H18" s="35">
        <v>38.51</v>
      </c>
      <c r="I18" s="35">
        <v>0.86</v>
      </c>
      <c r="J18" s="35">
        <v>21.85</v>
      </c>
      <c r="K18" s="35"/>
      <c r="L18" s="35">
        <v>27.25</v>
      </c>
      <c r="M18" s="35">
        <v>0.45</v>
      </c>
      <c r="N18" s="35">
        <v>7.22</v>
      </c>
      <c r="O18" s="35">
        <v>3.48</v>
      </c>
      <c r="P18" s="35">
        <v>0.34</v>
      </c>
      <c r="Q18" s="35">
        <v>0.03</v>
      </c>
      <c r="R18" s="32">
        <f t="shared" si="0"/>
        <v>99.99</v>
      </c>
      <c r="S18" s="19">
        <v>12</v>
      </c>
      <c r="T18" s="19">
        <f>S18/(H18*'Molecular Weight'!$C$2/'Molecular Weight'!$D$2+I18*'Molecular Weight'!$C$3/'Molecular Weight'!$D$3+J18*'Molecular Weight'!$C$4/'Molecular Weight'!$D$4+K18*'Molecular Weight'!$C$5/'Molecular Weight'!$D$5+L18*'Molecular Weight'!$C$6/'Molecular Weight'!$D$6+M18*'Molecular Weight'!$C$8/'Molecular Weight'!$D$8+N18*'Molecular Weight'!$C$9/'Molecular Weight'!$D$9+O18*'Molecular Weight'!$C$10/'Molecular Weight'!$D$10+P18*'Molecular Weight'!$C$11/'Molecular Weight'!$D$11+Q18*'Molecular Weight'!$C$12/'Molecular Weight'!$D$12)</f>
        <v>4.65286405063717</v>
      </c>
      <c r="U18" s="19">
        <f>H18*T18*'Molecular Weight'!$B$2/'Molecular Weight'!$D$2</f>
        <v>2.98238672753058</v>
      </c>
      <c r="V18" s="19">
        <f>I18*T18*'Molecular Weight'!$B$3/'Molecular Weight'!$D$3</f>
        <v>0.0500808896564201</v>
      </c>
      <c r="W18" s="19">
        <f>T18*J18*'Molecular Weight'!$B$4/'Molecular Weight'!$D$4</f>
        <v>1.99421497658733</v>
      </c>
      <c r="X18" s="19">
        <f>K18*T18*'Molecular Weight'!$B$5/'Molecular Weight'!$D$5</f>
        <v>0</v>
      </c>
      <c r="Y18" s="19">
        <f>L18*T18*'Molecular Weight'!$B$6/'Molecular Weight'!$D$6</f>
        <v>1.76490180094464</v>
      </c>
      <c r="Z18" s="19">
        <f>M18*T18*'Molecular Weight'!$B$8/'Molecular Weight'!$D$8</f>
        <v>0.0295149256101879</v>
      </c>
      <c r="AA18" s="19">
        <f>N18*T18*'Molecular Weight'!$B$9/'Molecular Weight'!$D$9</f>
        <v>0.833590035870978</v>
      </c>
      <c r="AB18" s="19">
        <f>O18*T18*'Molecular Weight'!$B$10/'Molecular Weight'!$D$10</f>
        <v>0.288729794868355</v>
      </c>
      <c r="AC18" s="19">
        <f>P18*T18*'Molecular Weight'!$B$11/'Molecular Weight'!$D$11</f>
        <v>0.0510478792260936</v>
      </c>
      <c r="AD18" s="19">
        <f>Q18*T18*'Molecular Weight'!$B$12/'Molecular Weight'!$D$12</f>
        <v>0.00296360767556508</v>
      </c>
      <c r="AE18" s="19">
        <f t="shared" si="1"/>
        <v>7.99743063797016</v>
      </c>
      <c r="AF18" s="19">
        <f t="shared" si="2"/>
        <v>0</v>
      </c>
      <c r="AG18" s="19">
        <f t="shared" si="3"/>
        <v>0</v>
      </c>
      <c r="AH18" s="19">
        <f t="shared" si="4"/>
        <v>1.76490180094464</v>
      </c>
      <c r="AI18" s="19">
        <f t="shared" si="5"/>
        <v>3.032467617187</v>
      </c>
      <c r="AJ18" s="19">
        <f t="shared" si="6"/>
        <v>2.91673655729416</v>
      </c>
    </row>
    <row r="19" spans="1:36">
      <c r="A19" s="32" t="s">
        <v>45</v>
      </c>
      <c r="B19" s="32" t="s">
        <v>46</v>
      </c>
      <c r="C19" s="32" t="s">
        <v>60</v>
      </c>
      <c r="D19" s="32">
        <v>2.8</v>
      </c>
      <c r="E19" s="32">
        <v>950</v>
      </c>
      <c r="F19" s="32" t="s">
        <v>48</v>
      </c>
      <c r="G19" s="35" t="s">
        <v>49</v>
      </c>
      <c r="H19" s="35">
        <v>37.68</v>
      </c>
      <c r="I19" s="35">
        <v>1.96</v>
      </c>
      <c r="J19" s="35">
        <v>21.3</v>
      </c>
      <c r="K19" s="35"/>
      <c r="L19" s="35">
        <v>24.83</v>
      </c>
      <c r="M19" s="35">
        <v>0.45</v>
      </c>
      <c r="N19" s="35">
        <v>7.7</v>
      </c>
      <c r="O19" s="35">
        <v>5.82</v>
      </c>
      <c r="P19" s="35">
        <v>0.23</v>
      </c>
      <c r="Q19" s="35">
        <v>0.03</v>
      </c>
      <c r="R19" s="32">
        <f t="shared" si="0"/>
        <v>100</v>
      </c>
      <c r="S19" s="19">
        <v>12</v>
      </c>
      <c r="T19" s="19">
        <f>S19/(H19*'Molecular Weight'!$C$2/'Molecular Weight'!$D$2+I19*'Molecular Weight'!$C$3/'Molecular Weight'!$D$3+J19*'Molecular Weight'!$C$4/'Molecular Weight'!$D$4+K19*'Molecular Weight'!$C$5/'Molecular Weight'!$D$5+L19*'Molecular Weight'!$C$6/'Molecular Weight'!$D$6+M19*'Molecular Weight'!$C$8/'Molecular Weight'!$D$8+N19*'Molecular Weight'!$C$9/'Molecular Weight'!$D$9+O19*'Molecular Weight'!$C$10/'Molecular Weight'!$D$10+P19*'Molecular Weight'!$C$11/'Molecular Weight'!$D$11+Q19*'Molecular Weight'!$C$12/'Molecular Weight'!$D$12)</f>
        <v>4.64944272907363</v>
      </c>
      <c r="U19" s="19">
        <f>H19*T19*'Molecular Weight'!$B$2/'Molecular Weight'!$D$2</f>
        <v>2.91596208441236</v>
      </c>
      <c r="V19" s="19">
        <f>I19*T19*'Molecular Weight'!$B$3/'Molecular Weight'!$D$3</f>
        <v>0.114053914255123</v>
      </c>
      <c r="W19" s="19">
        <f>T19*J19*'Molecular Weight'!$B$4/'Molecular Weight'!$D$4</f>
        <v>1.94258788013473</v>
      </c>
      <c r="X19" s="19">
        <f>K19*T19*'Molecular Weight'!$B$5/'Molecular Weight'!$D$5</f>
        <v>0</v>
      </c>
      <c r="Y19" s="19">
        <f>L19*T19*'Molecular Weight'!$B$6/'Molecular Weight'!$D$6</f>
        <v>1.60698305906039</v>
      </c>
      <c r="Z19" s="19">
        <f>M19*T19*'Molecular Weight'!$B$8/'Molecular Weight'!$D$8</f>
        <v>0.0294932228373715</v>
      </c>
      <c r="AA19" s="19">
        <f>N19*T19*'Molecular Weight'!$B$9/'Molecular Weight'!$D$9</f>
        <v>0.888355062378834</v>
      </c>
      <c r="AB19" s="19">
        <f>O19*T19*'Molecular Weight'!$B$10/'Molecular Weight'!$D$10</f>
        <v>0.482520625592164</v>
      </c>
      <c r="AC19" s="19">
        <f>P19*T19*'Molecular Weight'!$B$11/'Molecular Weight'!$D$11</f>
        <v>0.0345069966985136</v>
      </c>
      <c r="AD19" s="19">
        <f>Q19*T19*'Molecular Weight'!$B$12/'Molecular Weight'!$D$12</f>
        <v>0.00296142848985582</v>
      </c>
      <c r="AE19" s="19">
        <f t="shared" si="1"/>
        <v>8.01742427385934</v>
      </c>
      <c r="AF19" s="19">
        <f t="shared" si="2"/>
        <v>0.0521592170178096</v>
      </c>
      <c r="AG19" s="19">
        <f t="shared" si="3"/>
        <v>0.0324578512036756</v>
      </c>
      <c r="AH19" s="19">
        <f t="shared" si="4"/>
        <v>1.55482384204258</v>
      </c>
      <c r="AI19" s="19">
        <f t="shared" si="5"/>
        <v>3.03001599866748</v>
      </c>
      <c r="AJ19" s="19">
        <f t="shared" si="6"/>
        <v>3.00735196986876</v>
      </c>
    </row>
    <row r="20" spans="1:36">
      <c r="A20" s="32" t="s">
        <v>45</v>
      </c>
      <c r="B20" s="32" t="s">
        <v>46</v>
      </c>
      <c r="C20" s="32" t="s">
        <v>61</v>
      </c>
      <c r="D20" s="32">
        <v>3.3</v>
      </c>
      <c r="E20" s="32">
        <v>900</v>
      </c>
      <c r="F20" s="32" t="s">
        <v>48</v>
      </c>
      <c r="G20" s="35" t="s">
        <v>49</v>
      </c>
      <c r="H20" s="35">
        <v>37.8</v>
      </c>
      <c r="I20" s="35">
        <v>0.96</v>
      </c>
      <c r="J20" s="35">
        <v>21.36</v>
      </c>
      <c r="K20" s="35"/>
      <c r="L20" s="35">
        <v>28.21</v>
      </c>
      <c r="M20" s="35">
        <v>0.52</v>
      </c>
      <c r="N20" s="35">
        <v>7.33</v>
      </c>
      <c r="O20" s="35">
        <v>3.38</v>
      </c>
      <c r="P20" s="35">
        <v>0.4</v>
      </c>
      <c r="Q20" s="35">
        <v>0.04</v>
      </c>
      <c r="R20" s="32">
        <f t="shared" si="0"/>
        <v>100</v>
      </c>
      <c r="S20" s="19">
        <v>12</v>
      </c>
      <c r="T20" s="19">
        <f>S20/(H20*'Molecular Weight'!$C$2/'Molecular Weight'!$D$2+I20*'Molecular Weight'!$C$3/'Molecular Weight'!$D$3+J20*'Molecular Weight'!$C$4/'Molecular Weight'!$D$4+K20*'Molecular Weight'!$C$5/'Molecular Weight'!$D$5+L20*'Molecular Weight'!$C$6/'Molecular Weight'!$D$6+M20*'Molecular Weight'!$C$8/'Molecular Weight'!$D$8+N20*'Molecular Weight'!$C$9/'Molecular Weight'!$D$9+O20*'Molecular Weight'!$C$10/'Molecular Weight'!$D$10+P20*'Molecular Weight'!$C$11/'Molecular Weight'!$D$11+Q20*'Molecular Weight'!$C$12/'Molecular Weight'!$D$12)</f>
        <v>4.68772419659945</v>
      </c>
      <c r="U20" s="19">
        <f>H20*T20*'Molecular Weight'!$B$2/'Molecular Weight'!$D$2</f>
        <v>2.9493337987926</v>
      </c>
      <c r="V20" s="19">
        <f>I20*T20*'Molecular Weight'!$B$3/'Molecular Weight'!$D$3</f>
        <v>0.0563230942269771</v>
      </c>
      <c r="W20" s="19">
        <f>T20*J20*'Molecular Weight'!$B$4/'Molecular Weight'!$D$4</f>
        <v>1.96409942799851</v>
      </c>
      <c r="X20" s="19">
        <f>K20*T20*'Molecular Weight'!$B$5/'Molecular Weight'!$D$5</f>
        <v>0</v>
      </c>
      <c r="Y20" s="19">
        <f>L20*T20*'Molecular Weight'!$B$6/'Molecular Weight'!$D$6</f>
        <v>1.8407669764208</v>
      </c>
      <c r="Z20" s="19">
        <f>M20*T20*'Molecular Weight'!$B$8/'Molecular Weight'!$D$8</f>
        <v>0.0343616659463168</v>
      </c>
      <c r="AA20" s="19">
        <f>N20*T20*'Molecular Weight'!$B$9/'Molecular Weight'!$D$9</f>
        <v>0.85263072856263</v>
      </c>
      <c r="AB20" s="19">
        <f>O20*T20*'Molecular Weight'!$B$10/'Molecular Weight'!$D$10</f>
        <v>0.282534018981921</v>
      </c>
      <c r="AC20" s="19">
        <f>P20*T20*'Molecular Weight'!$B$11/'Molecular Weight'!$D$11</f>
        <v>0.0605062819825679</v>
      </c>
      <c r="AD20" s="19">
        <f>Q20*T20*'Molecular Weight'!$B$12/'Molecular Weight'!$D$12</f>
        <v>0.00398108212025431</v>
      </c>
      <c r="AE20" s="19">
        <f t="shared" si="1"/>
        <v>8.04453707503258</v>
      </c>
      <c r="AF20" s="19">
        <f t="shared" si="2"/>
        <v>0.132871511537861</v>
      </c>
      <c r="AG20" s="19">
        <f t="shared" si="3"/>
        <v>0.0721826897374141</v>
      </c>
      <c r="AH20" s="19">
        <f t="shared" si="4"/>
        <v>1.70789546488294</v>
      </c>
      <c r="AI20" s="19">
        <f t="shared" si="5"/>
        <v>3.00565689301957</v>
      </c>
      <c r="AJ20" s="19">
        <f t="shared" si="6"/>
        <v>3.01029338991167</v>
      </c>
    </row>
    <row r="21" spans="1:36">
      <c r="A21" s="32" t="s">
        <v>45</v>
      </c>
      <c r="B21" s="32" t="s">
        <v>46</v>
      </c>
      <c r="C21" s="32" t="s">
        <v>62</v>
      </c>
      <c r="D21" s="32">
        <v>4</v>
      </c>
      <c r="E21" s="32">
        <v>790</v>
      </c>
      <c r="F21" s="32" t="s">
        <v>48</v>
      </c>
      <c r="G21" s="35" t="s">
        <v>49</v>
      </c>
      <c r="H21" s="35">
        <v>37.94</v>
      </c>
      <c r="I21" s="35">
        <v>1</v>
      </c>
      <c r="J21" s="35">
        <v>21.28</v>
      </c>
      <c r="K21" s="35"/>
      <c r="L21" s="35">
        <v>27.96</v>
      </c>
      <c r="M21" s="35">
        <v>0.46</v>
      </c>
      <c r="N21" s="35">
        <v>6.98</v>
      </c>
      <c r="O21" s="35">
        <v>3.99</v>
      </c>
      <c r="P21" s="35">
        <v>0.39</v>
      </c>
      <c r="Q21" s="35">
        <v>0</v>
      </c>
      <c r="R21" s="32">
        <f t="shared" si="0"/>
        <v>100</v>
      </c>
      <c r="S21" s="19">
        <v>12</v>
      </c>
      <c r="T21" s="19">
        <f>S21/(H21*'Molecular Weight'!$C$2/'Molecular Weight'!$D$2+I21*'Molecular Weight'!$C$3/'Molecular Weight'!$D$3+J21*'Molecular Weight'!$C$4/'Molecular Weight'!$D$4+K21*'Molecular Weight'!$C$5/'Molecular Weight'!$D$5+L21*'Molecular Weight'!$C$6/'Molecular Weight'!$D$6+M21*'Molecular Weight'!$C$8/'Molecular Weight'!$D$8+N21*'Molecular Weight'!$C$9/'Molecular Weight'!$D$9+O21*'Molecular Weight'!$C$10/'Molecular Weight'!$D$10+P21*'Molecular Weight'!$C$11/'Molecular Weight'!$D$11+Q21*'Molecular Weight'!$C$12/'Molecular Weight'!$D$12)</f>
        <v>4.68664661327615</v>
      </c>
      <c r="U21" s="19">
        <f>H21*T21*'Molecular Weight'!$B$2/'Molecular Weight'!$D$2</f>
        <v>2.9595767727646</v>
      </c>
      <c r="V21" s="19">
        <f>I21*T21*'Molecular Weight'!$B$3/'Molecular Weight'!$D$3</f>
        <v>0.0586564031699143</v>
      </c>
      <c r="W21" s="19">
        <f>T21*J21*'Molecular Weight'!$B$4/'Molecular Weight'!$D$4</f>
        <v>1.95629344704819</v>
      </c>
      <c r="X21" s="19">
        <f>K21*T21*'Molecular Weight'!$B$5/'Molecular Weight'!$D$5</f>
        <v>0</v>
      </c>
      <c r="Y21" s="19">
        <f>L21*T21*'Molecular Weight'!$B$6/'Molecular Weight'!$D$6</f>
        <v>1.82403451151449</v>
      </c>
      <c r="Z21" s="19">
        <f>M21*T21*'Molecular Weight'!$B$8/'Molecular Weight'!$D$8</f>
        <v>0.0303898709064989</v>
      </c>
      <c r="AA21" s="19">
        <f>N21*T21*'Molecular Weight'!$B$9/'Molecular Weight'!$D$9</f>
        <v>0.811731845177855</v>
      </c>
      <c r="AB21" s="19">
        <f>O21*T21*'Molecular Weight'!$B$10/'Molecular Weight'!$D$10</f>
        <v>0.333447218027316</v>
      </c>
      <c r="AC21" s="19">
        <f>P21*T21*'Molecular Weight'!$B$11/'Molecular Weight'!$D$11</f>
        <v>0.0589800638650436</v>
      </c>
      <c r="AD21" s="19">
        <f>Q21*T21*'Molecular Weight'!$B$12/'Molecular Weight'!$D$12</f>
        <v>0</v>
      </c>
      <c r="AE21" s="19">
        <f t="shared" si="1"/>
        <v>8.03311013247391</v>
      </c>
      <c r="AF21" s="19">
        <f t="shared" si="2"/>
        <v>0.0989209865505858</v>
      </c>
      <c r="AG21" s="19">
        <f t="shared" si="3"/>
        <v>0.0542319709008421</v>
      </c>
      <c r="AH21" s="19">
        <f t="shared" si="4"/>
        <v>1.72511352496391</v>
      </c>
      <c r="AI21" s="19">
        <f t="shared" si="5"/>
        <v>3.01823317593452</v>
      </c>
      <c r="AJ21" s="19">
        <f t="shared" si="6"/>
        <v>2.99960344562616</v>
      </c>
    </row>
    <row r="22" spans="1:36">
      <c r="A22" s="32" t="s">
        <v>45</v>
      </c>
      <c r="B22" s="32" t="s">
        <v>46</v>
      </c>
      <c r="C22" s="32" t="s">
        <v>63</v>
      </c>
      <c r="D22" s="32">
        <v>4</v>
      </c>
      <c r="E22" s="32">
        <v>850</v>
      </c>
      <c r="F22" s="32" t="s">
        <v>48</v>
      </c>
      <c r="G22" s="35" t="s">
        <v>49</v>
      </c>
      <c r="H22" s="35">
        <v>38.72</v>
      </c>
      <c r="I22" s="35">
        <v>0.8</v>
      </c>
      <c r="J22" s="35">
        <v>21.56</v>
      </c>
      <c r="K22" s="35"/>
      <c r="L22" s="35">
        <v>26.42</v>
      </c>
      <c r="M22" s="35">
        <v>0.47</v>
      </c>
      <c r="N22" s="35">
        <v>7.86</v>
      </c>
      <c r="O22" s="35">
        <v>3.77</v>
      </c>
      <c r="P22" s="35">
        <v>0.4</v>
      </c>
      <c r="Q22" s="35">
        <v>0</v>
      </c>
      <c r="R22" s="32">
        <f t="shared" si="0"/>
        <v>100</v>
      </c>
      <c r="S22" s="19">
        <v>12</v>
      </c>
      <c r="T22" s="19">
        <f>S22/(H22*'Molecular Weight'!$C$2/'Molecular Weight'!$D$2+I22*'Molecular Weight'!$C$3/'Molecular Weight'!$D$3+J22*'Molecular Weight'!$C$4/'Molecular Weight'!$D$4+K22*'Molecular Weight'!$C$5/'Molecular Weight'!$D$5+L22*'Molecular Weight'!$C$6/'Molecular Weight'!$D$6+M22*'Molecular Weight'!$C$8/'Molecular Weight'!$D$8+N22*'Molecular Weight'!$C$9/'Molecular Weight'!$D$9+O22*'Molecular Weight'!$C$10/'Molecular Weight'!$D$10+P22*'Molecular Weight'!$C$11/'Molecular Weight'!$D$11+Q22*'Molecular Weight'!$C$12/'Molecular Weight'!$D$12)</f>
        <v>4.63957673100787</v>
      </c>
      <c r="U22" s="19">
        <f>H22*T22*'Molecular Weight'!$B$2/'Molecular Weight'!$D$2</f>
        <v>2.99008673476406</v>
      </c>
      <c r="V22" s="19">
        <f>I22*T22*'Molecular Weight'!$B$3/'Molecular Weight'!$D$3</f>
        <v>0.0464538346033329</v>
      </c>
      <c r="W22" s="19">
        <f>T22*J22*'Molecular Weight'!$B$4/'Molecular Weight'!$D$4</f>
        <v>1.96212778188564</v>
      </c>
      <c r="X22" s="19">
        <f>K22*T22*'Molecular Weight'!$B$5/'Molecular Weight'!$D$5</f>
        <v>0</v>
      </c>
      <c r="Y22" s="19">
        <f>L22*T22*'Molecular Weight'!$B$6/'Molecular Weight'!$D$6</f>
        <v>1.70625859177656</v>
      </c>
      <c r="Z22" s="19">
        <f>M22*T22*'Molecular Weight'!$B$8/'Molecular Weight'!$D$8</f>
        <v>0.030738667374876</v>
      </c>
      <c r="AA22" s="19">
        <f>N22*T22*'Molecular Weight'!$B$9/'Molecular Weight'!$D$9</f>
        <v>0.904890151506747</v>
      </c>
      <c r="AB22" s="19">
        <f>O22*T22*'Molecular Weight'!$B$10/'Molecular Weight'!$D$10</f>
        <v>0.311897365832733</v>
      </c>
      <c r="AC22" s="19">
        <f>P22*T22*'Molecular Weight'!$B$11/'Molecular Weight'!$D$11</f>
        <v>0.0598848238916796</v>
      </c>
      <c r="AD22" s="19">
        <f>Q22*T22*'Molecular Weight'!$B$12/'Molecular Weight'!$D$12</f>
        <v>0</v>
      </c>
      <c r="AE22" s="19">
        <f t="shared" si="1"/>
        <v>8.01233795163563</v>
      </c>
      <c r="AF22" s="19">
        <f t="shared" si="2"/>
        <v>0.0369568584154099</v>
      </c>
      <c r="AG22" s="19">
        <f t="shared" si="3"/>
        <v>0.0216595881735196</v>
      </c>
      <c r="AH22" s="19">
        <f t="shared" si="4"/>
        <v>1.66930173336115</v>
      </c>
      <c r="AI22" s="19">
        <f t="shared" si="5"/>
        <v>3.0365405693674</v>
      </c>
      <c r="AJ22" s="19">
        <f t="shared" si="6"/>
        <v>2.95378477649092</v>
      </c>
    </row>
    <row r="23" spans="1:36">
      <c r="A23" s="32" t="s">
        <v>45</v>
      </c>
      <c r="B23" s="32" t="s">
        <v>46</v>
      </c>
      <c r="C23" s="32" t="s">
        <v>64</v>
      </c>
      <c r="D23" s="32">
        <v>4</v>
      </c>
      <c r="E23" s="32">
        <v>900</v>
      </c>
      <c r="F23" s="32" t="s">
        <v>48</v>
      </c>
      <c r="G23" s="35" t="s">
        <v>49</v>
      </c>
      <c r="H23" s="35">
        <v>38.95</v>
      </c>
      <c r="I23" s="35">
        <v>1.3</v>
      </c>
      <c r="J23" s="35">
        <v>21.43</v>
      </c>
      <c r="K23" s="35"/>
      <c r="L23" s="35">
        <v>24.98</v>
      </c>
      <c r="M23" s="35">
        <v>0.42</v>
      </c>
      <c r="N23" s="35">
        <v>7.98</v>
      </c>
      <c r="O23" s="35">
        <v>4.55</v>
      </c>
      <c r="P23" s="35">
        <v>0.4</v>
      </c>
      <c r="Q23" s="35">
        <v>0</v>
      </c>
      <c r="R23" s="32">
        <f t="shared" si="0"/>
        <v>100.01</v>
      </c>
      <c r="S23" s="19">
        <v>12</v>
      </c>
      <c r="T23" s="19">
        <f>S23/(H23*'Molecular Weight'!$C$2/'Molecular Weight'!$D$2+I23*'Molecular Weight'!$C$3/'Molecular Weight'!$D$3+J23*'Molecular Weight'!$C$4/'Molecular Weight'!$D$4+K23*'Molecular Weight'!$C$5/'Molecular Weight'!$D$5+L23*'Molecular Weight'!$C$6/'Molecular Weight'!$D$6+M23*'Molecular Weight'!$C$8/'Molecular Weight'!$D$8+N23*'Molecular Weight'!$C$9/'Molecular Weight'!$D$9+O23*'Molecular Weight'!$C$10/'Molecular Weight'!$D$10+P23*'Molecular Weight'!$C$11/'Molecular Weight'!$D$11+Q23*'Molecular Weight'!$C$12/'Molecular Weight'!$D$12)</f>
        <v>4.61729028729088</v>
      </c>
      <c r="U23" s="19">
        <f>H23*T23*'Molecular Weight'!$B$2/'Molecular Weight'!$D$2</f>
        <v>2.99339974517277</v>
      </c>
      <c r="V23" s="19">
        <f>I23*T23*'Molecular Weight'!$B$3/'Molecular Weight'!$D$3</f>
        <v>0.0751248732600519</v>
      </c>
      <c r="W23" s="19">
        <f>T23*J23*'Molecular Weight'!$B$4/'Molecular Weight'!$D$4</f>
        <v>1.94092842009893</v>
      </c>
      <c r="X23" s="19">
        <f>K23*T23*'Molecular Weight'!$B$5/'Molecular Weight'!$D$5</f>
        <v>0</v>
      </c>
      <c r="Y23" s="19">
        <f>L23*T23*'Molecular Weight'!$B$6/'Molecular Weight'!$D$6</f>
        <v>1.60551101582024</v>
      </c>
      <c r="Z23" s="19">
        <f>M23*T23*'Molecular Weight'!$B$8/'Molecular Weight'!$D$8</f>
        <v>0.0273366495723452</v>
      </c>
      <c r="AA23" s="19">
        <f>N23*T23*'Molecular Weight'!$B$9/'Molecular Weight'!$D$9</f>
        <v>0.914292220659585</v>
      </c>
      <c r="AB23" s="19">
        <f>O23*T23*'Molecular Weight'!$B$10/'Molecular Weight'!$D$10</f>
        <v>0.374619664892538</v>
      </c>
      <c r="AC23" s="19">
        <f>P23*T23*'Molecular Weight'!$B$11/'Molecular Weight'!$D$11</f>
        <v>0.0595971640824896</v>
      </c>
      <c r="AD23" s="19">
        <f>Q23*T23*'Molecular Weight'!$B$12/'Molecular Weight'!$D$12</f>
        <v>0</v>
      </c>
      <c r="AE23" s="19">
        <f t="shared" si="1"/>
        <v>7.99080975355896</v>
      </c>
      <c r="AF23" s="19">
        <f t="shared" si="2"/>
        <v>0</v>
      </c>
      <c r="AG23" s="19">
        <f t="shared" si="3"/>
        <v>0</v>
      </c>
      <c r="AH23" s="19">
        <f t="shared" si="4"/>
        <v>1.60551101582024</v>
      </c>
      <c r="AI23" s="19">
        <f t="shared" si="5"/>
        <v>3.06852461843282</v>
      </c>
      <c r="AJ23" s="19">
        <f t="shared" si="6"/>
        <v>2.92175955094471</v>
      </c>
    </row>
    <row r="24" spans="1:36">
      <c r="A24" s="32" t="s">
        <v>45</v>
      </c>
      <c r="B24" s="32" t="s">
        <v>46</v>
      </c>
      <c r="C24" s="32" t="s">
        <v>65</v>
      </c>
      <c r="D24" s="32">
        <v>4</v>
      </c>
      <c r="E24" s="32">
        <v>950</v>
      </c>
      <c r="F24" s="32" t="s">
        <v>48</v>
      </c>
      <c r="G24" s="35" t="s">
        <v>49</v>
      </c>
      <c r="H24" s="35">
        <v>38.81</v>
      </c>
      <c r="I24" s="35">
        <v>1.14</v>
      </c>
      <c r="J24" s="35">
        <v>21.25</v>
      </c>
      <c r="K24" s="35"/>
      <c r="L24" s="35">
        <v>25.67</v>
      </c>
      <c r="M24" s="35">
        <v>0.55</v>
      </c>
      <c r="N24" s="35">
        <v>8.08</v>
      </c>
      <c r="O24" s="35">
        <v>4.06</v>
      </c>
      <c r="P24" s="35">
        <v>0.46</v>
      </c>
      <c r="Q24" s="35">
        <v>0</v>
      </c>
      <c r="R24" s="32">
        <f t="shared" si="0"/>
        <v>100.02</v>
      </c>
      <c r="S24" s="19">
        <v>12</v>
      </c>
      <c r="T24" s="19">
        <f>S24/(H24*'Molecular Weight'!$C$2/'Molecular Weight'!$D$2+I24*'Molecular Weight'!$C$3/'Molecular Weight'!$D$3+J24*'Molecular Weight'!$C$4/'Molecular Weight'!$D$4+K24*'Molecular Weight'!$C$5/'Molecular Weight'!$D$5+L24*'Molecular Weight'!$C$6/'Molecular Weight'!$D$6+M24*'Molecular Weight'!$C$8/'Molecular Weight'!$D$8+N24*'Molecular Weight'!$C$9/'Molecular Weight'!$D$9+O24*'Molecular Weight'!$C$10/'Molecular Weight'!$D$10+P24*'Molecular Weight'!$C$11/'Molecular Weight'!$D$11+Q24*'Molecular Weight'!$C$12/'Molecular Weight'!$D$12)</f>
        <v>4.63121196298281</v>
      </c>
      <c r="U24" s="19">
        <f>H24*T24*'Molecular Weight'!$B$2/'Molecular Weight'!$D$2</f>
        <v>2.99163342682029</v>
      </c>
      <c r="V24" s="19">
        <f>I24*T24*'Molecular Weight'!$B$3/'Molecular Weight'!$D$3</f>
        <v>0.0660773671814819</v>
      </c>
      <c r="W24" s="19">
        <f>T24*J24*'Molecular Weight'!$B$4/'Molecular Weight'!$D$4</f>
        <v>1.93042868209856</v>
      </c>
      <c r="X24" s="19">
        <f>K24*T24*'Molecular Weight'!$B$5/'Molecular Weight'!$D$5</f>
        <v>0</v>
      </c>
      <c r="Y24" s="19">
        <f>L24*T24*'Molecular Weight'!$B$6/'Molecular Weight'!$D$6</f>
        <v>1.65483311650569</v>
      </c>
      <c r="Z24" s="19">
        <f>M24*T24*'Molecular Weight'!$B$8/'Molecular Weight'!$D$8</f>
        <v>0.0359059286670503</v>
      </c>
      <c r="AA24" s="19">
        <f>N24*T24*'Molecular Weight'!$B$9/'Molecular Weight'!$D$9</f>
        <v>0.928540760816405</v>
      </c>
      <c r="AB24" s="19">
        <f>O24*T24*'Molecular Weight'!$B$10/'Molecular Weight'!$D$10</f>
        <v>0.335283890330068</v>
      </c>
      <c r="AC24" s="19">
        <f>P24*T24*'Molecular Weight'!$B$11/'Molecular Weight'!$D$11</f>
        <v>0.0687433850587962</v>
      </c>
      <c r="AD24" s="19">
        <f>Q24*T24*'Molecular Weight'!$B$12/'Molecular Weight'!$D$12</f>
        <v>0</v>
      </c>
      <c r="AE24" s="19">
        <f t="shared" si="1"/>
        <v>8.01144655747835</v>
      </c>
      <c r="AF24" s="19">
        <f t="shared" si="2"/>
        <v>0.0342906087570229</v>
      </c>
      <c r="AG24" s="19">
        <f t="shared" si="3"/>
        <v>0.0207214905327918</v>
      </c>
      <c r="AH24" s="19">
        <f t="shared" si="4"/>
        <v>1.62054250774867</v>
      </c>
      <c r="AI24" s="19">
        <f t="shared" si="5"/>
        <v>3.05771079400177</v>
      </c>
      <c r="AJ24" s="19">
        <f t="shared" si="6"/>
        <v>2.95456369631921</v>
      </c>
    </row>
    <row r="25" spans="1:36">
      <c r="A25" s="32" t="s">
        <v>45</v>
      </c>
      <c r="B25" s="32" t="s">
        <v>46</v>
      </c>
      <c r="C25" s="32" t="s">
        <v>66</v>
      </c>
      <c r="D25" s="32">
        <v>5</v>
      </c>
      <c r="E25" s="32">
        <v>850</v>
      </c>
      <c r="F25" s="32" t="s">
        <v>48</v>
      </c>
      <c r="G25" s="35" t="s">
        <v>49</v>
      </c>
      <c r="H25" s="35">
        <v>38.56</v>
      </c>
      <c r="I25" s="35">
        <v>0.83</v>
      </c>
      <c r="J25" s="35">
        <v>21.16</v>
      </c>
      <c r="K25" s="35"/>
      <c r="L25" s="35">
        <v>27.55</v>
      </c>
      <c r="M25" s="35">
        <v>0.45</v>
      </c>
      <c r="N25" s="35">
        <v>7.29</v>
      </c>
      <c r="O25" s="35">
        <v>3.79</v>
      </c>
      <c r="P25" s="35">
        <v>0.33</v>
      </c>
      <c r="Q25" s="35">
        <v>0.05</v>
      </c>
      <c r="R25" s="32">
        <f t="shared" si="0"/>
        <v>100.01</v>
      </c>
      <c r="S25" s="19">
        <v>12</v>
      </c>
      <c r="T25" s="19">
        <f>S25/(H25*'Molecular Weight'!$C$2/'Molecular Weight'!$D$2+I25*'Molecular Weight'!$C$3/'Molecular Weight'!$D$3+J25*'Molecular Weight'!$C$4/'Molecular Weight'!$D$4+K25*'Molecular Weight'!$C$5/'Molecular Weight'!$D$5+L25*'Molecular Weight'!$C$6/'Molecular Weight'!$D$6+M25*'Molecular Weight'!$C$8/'Molecular Weight'!$D$8+N25*'Molecular Weight'!$C$9/'Molecular Weight'!$D$9+O25*'Molecular Weight'!$C$10/'Molecular Weight'!$D$10+P25*'Molecular Weight'!$C$11/'Molecular Weight'!$D$11+Q25*'Molecular Weight'!$C$12/'Molecular Weight'!$D$12)</f>
        <v>4.66715449863414</v>
      </c>
      <c r="U25" s="19">
        <f>H25*T25*'Molecular Weight'!$B$2/'Molecular Weight'!$D$2</f>
        <v>2.9954307168331</v>
      </c>
      <c r="V25" s="19">
        <f>I25*T25*'Molecular Weight'!$B$3/'Molecular Weight'!$D$3</f>
        <v>0.0484823308368753</v>
      </c>
      <c r="W25" s="19">
        <f>T25*J25*'Molecular Weight'!$B$4/'Molecular Weight'!$D$4</f>
        <v>1.93717122775791</v>
      </c>
      <c r="X25" s="19">
        <f>K25*T25*'Molecular Weight'!$B$5/'Molecular Weight'!$D$5</f>
        <v>0</v>
      </c>
      <c r="Y25" s="19">
        <f>L25*T25*'Molecular Weight'!$B$6/'Molecular Weight'!$D$6</f>
        <v>1.7898121720124</v>
      </c>
      <c r="Z25" s="19">
        <f>M25*T25*'Molecular Weight'!$B$8/'Molecular Weight'!$D$8</f>
        <v>0.0296055754776623</v>
      </c>
      <c r="AA25" s="19">
        <f>N25*T25*'Molecular Weight'!$B$9/'Molecular Weight'!$D$9</f>
        <v>0.844256980025878</v>
      </c>
      <c r="AB25" s="19">
        <f>O25*T25*'Molecular Weight'!$B$10/'Molecular Weight'!$D$10</f>
        <v>0.315415755168035</v>
      </c>
      <c r="AC25" s="19">
        <f>P25*T25*'Molecular Weight'!$B$11/'Molecular Weight'!$D$11</f>
        <v>0.049698644225533</v>
      </c>
      <c r="AD25" s="19">
        <f>Q25*T25*'Molecular Weight'!$B$12/'Molecular Weight'!$D$12</f>
        <v>0.00495451645290248</v>
      </c>
      <c r="AE25" s="19">
        <f t="shared" si="1"/>
        <v>8.01482791879029</v>
      </c>
      <c r="AF25" s="19">
        <f t="shared" si="2"/>
        <v>0.0444014587178669</v>
      </c>
      <c r="AG25" s="19">
        <f t="shared" si="3"/>
        <v>0.0248078873371074</v>
      </c>
      <c r="AH25" s="19">
        <f t="shared" si="4"/>
        <v>1.74541071329453</v>
      </c>
      <c r="AI25" s="19">
        <f t="shared" si="5"/>
        <v>3.04391304766997</v>
      </c>
      <c r="AJ25" s="19">
        <f t="shared" si="6"/>
        <v>2.97909048268398</v>
      </c>
    </row>
    <row r="26" spans="1:36">
      <c r="A26" s="32" t="s">
        <v>45</v>
      </c>
      <c r="B26" s="32" t="s">
        <v>46</v>
      </c>
      <c r="C26" s="32" t="s">
        <v>67</v>
      </c>
      <c r="D26" s="32">
        <v>5</v>
      </c>
      <c r="E26" s="32">
        <v>900</v>
      </c>
      <c r="F26" s="32" t="s">
        <v>48</v>
      </c>
      <c r="G26" s="35" t="s">
        <v>49</v>
      </c>
      <c r="H26" s="35">
        <v>38.58</v>
      </c>
      <c r="I26" s="35">
        <v>0.58</v>
      </c>
      <c r="J26" s="35">
        <v>21.68</v>
      </c>
      <c r="K26" s="35"/>
      <c r="L26" s="35">
        <v>26.49</v>
      </c>
      <c r="M26" s="35">
        <v>0.42</v>
      </c>
      <c r="N26" s="35">
        <v>7.93</v>
      </c>
      <c r="O26" s="35">
        <v>3.97</v>
      </c>
      <c r="P26" s="35">
        <v>0.3</v>
      </c>
      <c r="Q26" s="35">
        <v>0.05</v>
      </c>
      <c r="R26" s="32">
        <f t="shared" si="0"/>
        <v>100</v>
      </c>
      <c r="S26" s="19">
        <v>12</v>
      </c>
      <c r="T26" s="19">
        <f>S26/(H26*'Molecular Weight'!$C$2/'Molecular Weight'!$D$2+I26*'Molecular Weight'!$C$3/'Molecular Weight'!$D$3+J26*'Molecular Weight'!$C$4/'Molecular Weight'!$D$4+K26*'Molecular Weight'!$C$5/'Molecular Weight'!$D$5+L26*'Molecular Weight'!$C$6/'Molecular Weight'!$D$6+M26*'Molecular Weight'!$C$8/'Molecular Weight'!$D$8+N26*'Molecular Weight'!$C$9/'Molecular Weight'!$D$9+O26*'Molecular Weight'!$C$10/'Molecular Weight'!$D$10+P26*'Molecular Weight'!$C$11/'Molecular Weight'!$D$11+Q26*'Molecular Weight'!$C$12/'Molecular Weight'!$D$12)</f>
        <v>4.64342998337823</v>
      </c>
      <c r="U26" s="19">
        <f>H26*T26*'Molecular Weight'!$B$2/'Molecular Weight'!$D$2</f>
        <v>2.98174981289501</v>
      </c>
      <c r="V26" s="19">
        <f>I26*T26*'Molecular Weight'!$B$3/'Molecular Weight'!$D$3</f>
        <v>0.0337070011309058</v>
      </c>
      <c r="W26" s="19">
        <f>T26*J26*'Molecular Weight'!$B$4/'Molecular Weight'!$D$4</f>
        <v>1.9746873683727</v>
      </c>
      <c r="X26" s="19">
        <f>K26*T26*'Molecular Weight'!$B$5/'Molecular Weight'!$D$5</f>
        <v>0</v>
      </c>
      <c r="Y26" s="19">
        <f>L26*T26*'Molecular Weight'!$B$6/'Molecular Weight'!$D$6</f>
        <v>1.71220017065269</v>
      </c>
      <c r="Z26" s="19">
        <f>M26*T26*'Molecular Weight'!$B$8/'Molecular Weight'!$D$8</f>
        <v>0.0274914095435418</v>
      </c>
      <c r="AA26" s="19">
        <f>N26*T26*'Molecular Weight'!$B$9/'Molecular Weight'!$D$9</f>
        <v>0.913707190277652</v>
      </c>
      <c r="AB26" s="19">
        <f>O26*T26*'Molecular Weight'!$B$10/'Molecular Weight'!$D$10</f>
        <v>0.328716423573673</v>
      </c>
      <c r="AC26" s="19">
        <f>P26*T26*'Molecular Weight'!$B$11/'Molecular Weight'!$D$11</f>
        <v>0.0449509194905927</v>
      </c>
      <c r="AD26" s="19">
        <f>Q26*T26*'Molecular Weight'!$B$12/'Molecular Weight'!$D$12</f>
        <v>0.00492933119254589</v>
      </c>
      <c r="AE26" s="19">
        <f t="shared" si="1"/>
        <v>8.02213962712931</v>
      </c>
      <c r="AF26" s="19">
        <f t="shared" si="2"/>
        <v>0.0662355775143153</v>
      </c>
      <c r="AG26" s="19">
        <f t="shared" si="3"/>
        <v>0.0386844824861022</v>
      </c>
      <c r="AH26" s="19">
        <f t="shared" si="4"/>
        <v>1.64596459313838</v>
      </c>
      <c r="AI26" s="19">
        <f t="shared" si="5"/>
        <v>3.01545681402591</v>
      </c>
      <c r="AJ26" s="19">
        <f t="shared" si="6"/>
        <v>2.98211519404756</v>
      </c>
    </row>
    <row r="27" spans="1:36">
      <c r="A27" s="32" t="s">
        <v>45</v>
      </c>
      <c r="B27" s="32" t="s">
        <v>46</v>
      </c>
      <c r="C27" s="32" t="s">
        <v>68</v>
      </c>
      <c r="D27" s="32">
        <v>5</v>
      </c>
      <c r="E27" s="32">
        <v>900</v>
      </c>
      <c r="F27" s="32" t="s">
        <v>48</v>
      </c>
      <c r="G27" s="35" t="s">
        <v>49</v>
      </c>
      <c r="H27" s="35">
        <v>38.96</v>
      </c>
      <c r="I27" s="35">
        <v>0.64</v>
      </c>
      <c r="J27" s="35">
        <v>21.42</v>
      </c>
      <c r="K27" s="35"/>
      <c r="L27" s="35">
        <v>26.82</v>
      </c>
      <c r="M27" s="35">
        <v>0.45</v>
      </c>
      <c r="N27" s="35">
        <v>8.02</v>
      </c>
      <c r="O27" s="35">
        <v>3.33</v>
      </c>
      <c r="P27" s="35">
        <v>0.32</v>
      </c>
      <c r="Q27" s="35">
        <v>0.04</v>
      </c>
      <c r="R27" s="32">
        <f t="shared" si="0"/>
        <v>100</v>
      </c>
      <c r="S27" s="19">
        <v>12</v>
      </c>
      <c r="T27" s="19">
        <f>S27/(H27*'Molecular Weight'!$C$2/'Molecular Weight'!$D$2+I27*'Molecular Weight'!$C$3/'Molecular Weight'!$D$3+J27*'Molecular Weight'!$C$4/'Molecular Weight'!$D$4+K27*'Molecular Weight'!$C$5/'Molecular Weight'!$D$5+L27*'Molecular Weight'!$C$6/'Molecular Weight'!$D$6+M27*'Molecular Weight'!$C$8/'Molecular Weight'!$D$8+N27*'Molecular Weight'!$C$9/'Molecular Weight'!$D$9+O27*'Molecular Weight'!$C$10/'Molecular Weight'!$D$10+P27*'Molecular Weight'!$C$11/'Molecular Weight'!$D$11+Q27*'Molecular Weight'!$C$12/'Molecular Weight'!$D$12)</f>
        <v>4.63884271838575</v>
      </c>
      <c r="U27" s="19">
        <f>H27*T27*'Molecular Weight'!$B$2/'Molecular Weight'!$D$2</f>
        <v>3.00814434601047</v>
      </c>
      <c r="V27" s="19">
        <f>I27*T27*'Molecular Weight'!$B$3/'Molecular Weight'!$D$3</f>
        <v>0.0371571882323765</v>
      </c>
      <c r="W27" s="19">
        <f>T27*J27*'Molecular Weight'!$B$4/'Molecular Weight'!$D$4</f>
        <v>1.94907828614796</v>
      </c>
      <c r="X27" s="19">
        <f>K27*T27*'Molecular Weight'!$B$5/'Molecular Weight'!$D$5</f>
        <v>0</v>
      </c>
      <c r="Y27" s="19">
        <f>L27*T27*'Molecular Weight'!$B$6/'Molecular Weight'!$D$6</f>
        <v>1.73181739570025</v>
      </c>
      <c r="Z27" s="19">
        <f>M27*T27*'Molecular Weight'!$B$8/'Molecular Weight'!$D$8</f>
        <v>0.0294259828485141</v>
      </c>
      <c r="AA27" s="19">
        <f>N27*T27*'Molecular Weight'!$B$9/'Molecular Weight'!$D$9</f>
        <v>0.923164233286693</v>
      </c>
      <c r="AB27" s="19">
        <f>O27*T27*'Molecular Weight'!$B$10/'Molecular Weight'!$D$10</f>
        <v>0.275451965981179</v>
      </c>
      <c r="AC27" s="19">
        <f>P27*T27*'Molecular Weight'!$B$11/'Molecular Weight'!$D$11</f>
        <v>0.0479002797639058</v>
      </c>
      <c r="AD27" s="19">
        <f>Q27*T27*'Molecular Weight'!$B$12/'Molecular Weight'!$D$12</f>
        <v>0.00393956918758875</v>
      </c>
      <c r="AE27" s="19">
        <f t="shared" si="1"/>
        <v>8.00607924715893</v>
      </c>
      <c r="AF27" s="19">
        <f t="shared" si="2"/>
        <v>0.0182238930330394</v>
      </c>
      <c r="AG27" s="19">
        <f t="shared" si="3"/>
        <v>0.0105229876303851</v>
      </c>
      <c r="AH27" s="19">
        <f t="shared" si="4"/>
        <v>1.71359350266721</v>
      </c>
      <c r="AI27" s="19">
        <f t="shared" si="5"/>
        <v>3.04530153424284</v>
      </c>
      <c r="AJ27" s="19">
        <f t="shared" si="6"/>
        <v>2.95985957781664</v>
      </c>
    </row>
    <row r="28" spans="1:36">
      <c r="A28" s="32" t="s">
        <v>45</v>
      </c>
      <c r="B28" s="32" t="s">
        <v>46</v>
      </c>
      <c r="C28" s="32" t="s">
        <v>69</v>
      </c>
      <c r="D28" s="32">
        <v>5.5</v>
      </c>
      <c r="E28" s="32">
        <v>810</v>
      </c>
      <c r="F28" s="32" t="s">
        <v>48</v>
      </c>
      <c r="G28" s="35" t="s">
        <v>49</v>
      </c>
      <c r="H28" s="35">
        <v>38.87</v>
      </c>
      <c r="I28" s="35">
        <v>0.71</v>
      </c>
      <c r="J28" s="35">
        <v>21.21</v>
      </c>
      <c r="K28" s="35"/>
      <c r="L28" s="35">
        <v>28.79</v>
      </c>
      <c r="M28" s="35">
        <v>0.62</v>
      </c>
      <c r="N28" s="35">
        <v>5.9</v>
      </c>
      <c r="O28" s="35">
        <v>3.49</v>
      </c>
      <c r="P28" s="35">
        <v>0.38</v>
      </c>
      <c r="Q28" s="35">
        <v>0.04</v>
      </c>
      <c r="R28" s="32">
        <f t="shared" si="0"/>
        <v>100.01</v>
      </c>
      <c r="S28" s="19">
        <v>12</v>
      </c>
      <c r="T28" s="19">
        <f>S28/(H28*'Molecular Weight'!$C$2/'Molecular Weight'!$D$2+I28*'Molecular Weight'!$C$3/'Molecular Weight'!$D$3+J28*'Molecular Weight'!$C$4/'Molecular Weight'!$D$4+K28*'Molecular Weight'!$C$5/'Molecular Weight'!$D$5+L28*'Molecular Weight'!$C$6/'Molecular Weight'!$D$6+M28*'Molecular Weight'!$C$8/'Molecular Weight'!$D$8+N28*'Molecular Weight'!$C$9/'Molecular Weight'!$D$9+O28*'Molecular Weight'!$C$10/'Molecular Weight'!$D$10+P28*'Molecular Weight'!$C$11/'Molecular Weight'!$D$11+Q28*'Molecular Weight'!$C$12/'Molecular Weight'!$D$12)</f>
        <v>4.68665148213755</v>
      </c>
      <c r="U28" s="19">
        <f>H28*T28*'Molecular Weight'!$B$2/'Molecular Weight'!$D$2</f>
        <v>3.03212621688893</v>
      </c>
      <c r="V28" s="19">
        <f>I28*T28*'Molecular Weight'!$B$3/'Molecular Weight'!$D$3</f>
        <v>0.0416460895158656</v>
      </c>
      <c r="W28" s="19">
        <f>T28*J28*'Molecular Weight'!$B$4/'Molecular Weight'!$D$4</f>
        <v>1.94986029690344</v>
      </c>
      <c r="X28" s="19">
        <f>K28*T28*'Molecular Weight'!$B$5/'Molecular Weight'!$D$5</f>
        <v>0</v>
      </c>
      <c r="Y28" s="19">
        <f>L28*T28*'Molecular Weight'!$B$6/'Molecular Weight'!$D$6</f>
        <v>1.87818340994906</v>
      </c>
      <c r="Z28" s="19">
        <f>M28*T28*'Molecular Weight'!$B$8/'Molecular Weight'!$D$8</f>
        <v>0.0409603033397982</v>
      </c>
      <c r="AA28" s="19">
        <f>N28*T28*'Molecular Weight'!$B$9/'Molecular Weight'!$D$9</f>
        <v>0.686135080511453</v>
      </c>
      <c r="AB28" s="19">
        <f>O28*T28*'Molecular Weight'!$B$10/'Molecular Weight'!$D$10</f>
        <v>0.291662155361271</v>
      </c>
      <c r="AC28" s="19">
        <f>P28*T28*'Molecular Weight'!$B$11/'Molecular Weight'!$D$11</f>
        <v>0.0574678142372465</v>
      </c>
      <c r="AD28" s="19">
        <f>Q28*T28*'Molecular Weight'!$B$12/'Molecular Weight'!$D$12</f>
        <v>0.00398017111009559</v>
      </c>
      <c r="AE28" s="19">
        <f t="shared" si="1"/>
        <v>7.98202153781716</v>
      </c>
      <c r="AF28" s="19">
        <f t="shared" si="2"/>
        <v>0</v>
      </c>
      <c r="AG28" s="19">
        <f t="shared" si="3"/>
        <v>0</v>
      </c>
      <c r="AH28" s="19">
        <f t="shared" si="4"/>
        <v>1.87818340994906</v>
      </c>
      <c r="AI28" s="19">
        <f t="shared" si="5"/>
        <v>3.07377230640479</v>
      </c>
      <c r="AJ28" s="19">
        <f t="shared" si="6"/>
        <v>2.89694094916158</v>
      </c>
    </row>
    <row r="29" spans="1:36">
      <c r="A29" s="32" t="s">
        <v>45</v>
      </c>
      <c r="B29" s="32" t="s">
        <v>46</v>
      </c>
      <c r="C29" s="32" t="s">
        <v>70</v>
      </c>
      <c r="D29" s="32">
        <v>6</v>
      </c>
      <c r="E29" s="32">
        <v>850</v>
      </c>
      <c r="F29" s="32" t="s">
        <v>48</v>
      </c>
      <c r="G29" s="35" t="s">
        <v>49</v>
      </c>
      <c r="H29" s="35">
        <v>38.53</v>
      </c>
      <c r="I29" s="35">
        <v>0.52</v>
      </c>
      <c r="J29" s="35">
        <v>21.76</v>
      </c>
      <c r="K29" s="35"/>
      <c r="L29" s="35">
        <v>26.13</v>
      </c>
      <c r="M29" s="35">
        <v>0.49</v>
      </c>
      <c r="N29" s="35">
        <v>6.86</v>
      </c>
      <c r="O29" s="35">
        <v>5.27</v>
      </c>
      <c r="P29" s="35">
        <v>0.32</v>
      </c>
      <c r="Q29" s="35">
        <v>0.12</v>
      </c>
      <c r="R29" s="32">
        <f t="shared" si="0"/>
        <v>100</v>
      </c>
      <c r="S29" s="19">
        <v>12</v>
      </c>
      <c r="T29" s="19">
        <f>S29/(H29*'Molecular Weight'!$C$2/'Molecular Weight'!$D$2+I29*'Molecular Weight'!$C$3/'Molecular Weight'!$D$3+J29*'Molecular Weight'!$C$4/'Molecular Weight'!$D$4+K29*'Molecular Weight'!$C$5/'Molecular Weight'!$D$5+L29*'Molecular Weight'!$C$6/'Molecular Weight'!$D$6+M29*'Molecular Weight'!$C$8/'Molecular Weight'!$D$8+N29*'Molecular Weight'!$C$9/'Molecular Weight'!$D$9+O29*'Molecular Weight'!$C$10/'Molecular Weight'!$D$10+P29*'Molecular Weight'!$C$11/'Molecular Weight'!$D$11+Q29*'Molecular Weight'!$C$12/'Molecular Weight'!$D$12)</f>
        <v>4.65629595949664</v>
      </c>
      <c r="U29" s="19">
        <f>H29*T29*'Molecular Weight'!$B$2/'Molecular Weight'!$D$2</f>
        <v>2.98613653993684</v>
      </c>
      <c r="V29" s="19">
        <f>I29*T29*'Molecular Weight'!$B$3/'Molecular Weight'!$D$3</f>
        <v>0.030303803491092</v>
      </c>
      <c r="W29" s="19">
        <f>T29*J29*'Molecular Weight'!$B$4/'Molecular Weight'!$D$4</f>
        <v>1.98746567435557</v>
      </c>
      <c r="X29" s="19">
        <f>K29*T29*'Molecular Weight'!$B$5/'Molecular Weight'!$D$5</f>
        <v>0</v>
      </c>
      <c r="Y29" s="19">
        <f>L29*T29*'Molecular Weight'!$B$6/'Molecular Weight'!$D$6</f>
        <v>1.69361098860867</v>
      </c>
      <c r="Z29" s="19">
        <f>M29*T29*'Molecular Weight'!$B$8/'Molecular Weight'!$D$8</f>
        <v>0.0321621795905463</v>
      </c>
      <c r="AA29" s="19">
        <f>N29*T29*'Molecular Weight'!$B$9/'Molecular Weight'!$D$9</f>
        <v>0.792610180698436</v>
      </c>
      <c r="AB29" s="19">
        <f>O29*T29*'Molecular Weight'!$B$10/'Molecular Weight'!$D$10</f>
        <v>0.437565615309331</v>
      </c>
      <c r="AC29" s="19">
        <f>P29*T29*'Molecular Weight'!$B$11/'Molecular Weight'!$D$11</f>
        <v>0.0480805003884777</v>
      </c>
      <c r="AD29" s="19">
        <f>Q29*T29*'Molecular Weight'!$B$12/'Molecular Weight'!$D$12</f>
        <v>0.0118631744190997</v>
      </c>
      <c r="AE29" s="19">
        <f t="shared" si="1"/>
        <v>8.01979865679807</v>
      </c>
      <c r="AF29" s="19">
        <f t="shared" si="2"/>
        <v>0.0592493382300683</v>
      </c>
      <c r="AG29" s="19">
        <f t="shared" si="3"/>
        <v>0.03498403035206</v>
      </c>
      <c r="AH29" s="19">
        <f t="shared" si="4"/>
        <v>1.63436165037861</v>
      </c>
      <c r="AI29" s="19">
        <f t="shared" si="5"/>
        <v>3.01644034342794</v>
      </c>
      <c r="AJ29" s="19">
        <f t="shared" si="6"/>
        <v>2.95594896420698</v>
      </c>
    </row>
    <row r="30" spans="1:36">
      <c r="A30" s="32" t="s">
        <v>45</v>
      </c>
      <c r="B30" s="32" t="s">
        <v>46</v>
      </c>
      <c r="C30" s="32" t="s">
        <v>71</v>
      </c>
      <c r="D30" s="32">
        <v>6</v>
      </c>
      <c r="E30" s="32">
        <v>900</v>
      </c>
      <c r="F30" s="32" t="s">
        <v>48</v>
      </c>
      <c r="G30" s="35" t="s">
        <v>49</v>
      </c>
      <c r="H30" s="35">
        <v>38.62</v>
      </c>
      <c r="I30" s="35">
        <v>0.37</v>
      </c>
      <c r="J30" s="35">
        <v>21.83</v>
      </c>
      <c r="K30" s="35"/>
      <c r="L30" s="35">
        <v>25.23</v>
      </c>
      <c r="M30" s="35">
        <v>0.43</v>
      </c>
      <c r="N30" s="35">
        <v>7.82</v>
      </c>
      <c r="O30" s="35">
        <v>5.48</v>
      </c>
      <c r="P30" s="35">
        <v>0.19</v>
      </c>
      <c r="Q30" s="35">
        <v>0.05</v>
      </c>
      <c r="R30" s="32">
        <f t="shared" si="0"/>
        <v>100.02</v>
      </c>
      <c r="S30" s="19">
        <v>12</v>
      </c>
      <c r="T30" s="19">
        <f>S30/(H30*'Molecular Weight'!$C$2/'Molecular Weight'!$D$2+I30*'Molecular Weight'!$C$3/'Molecular Weight'!$D$3+J30*'Molecular Weight'!$C$4/'Molecular Weight'!$D$4+K30*'Molecular Weight'!$C$5/'Molecular Weight'!$D$5+L30*'Molecular Weight'!$C$6/'Molecular Weight'!$D$6+M30*'Molecular Weight'!$C$8/'Molecular Weight'!$D$8+N30*'Molecular Weight'!$C$9/'Molecular Weight'!$D$9+O30*'Molecular Weight'!$C$10/'Molecular Weight'!$D$10+P30*'Molecular Weight'!$C$11/'Molecular Weight'!$D$11+Q30*'Molecular Weight'!$C$12/'Molecular Weight'!$D$12)</f>
        <v>4.63354717847951</v>
      </c>
      <c r="U30" s="19">
        <f>H30*T30*'Molecular Weight'!$B$2/'Molecular Weight'!$D$2</f>
        <v>2.97848854914912</v>
      </c>
      <c r="V30" s="19">
        <f>I30*T30*'Molecular Weight'!$B$3/'Molecular Weight'!$D$3</f>
        <v>0.0214569769216198</v>
      </c>
      <c r="W30" s="19">
        <f>T30*J30*'Molecular Weight'!$B$4/'Molecular Weight'!$D$4</f>
        <v>1.98411798560627</v>
      </c>
      <c r="X30" s="19">
        <f>K30*T30*'Molecular Weight'!$B$5/'Molecular Weight'!$D$5</f>
        <v>0</v>
      </c>
      <c r="Y30" s="19">
        <f>L30*T30*'Molecular Weight'!$B$6/'Molecular Weight'!$D$6</f>
        <v>1.62728835346657</v>
      </c>
      <c r="Z30" s="19">
        <f>M30*T30*'Molecular Weight'!$B$8/'Molecular Weight'!$D$8</f>
        <v>0.0280860626831998</v>
      </c>
      <c r="AA30" s="19">
        <f>N30*T30*'Molecular Weight'!$B$9/'Molecular Weight'!$D$9</f>
        <v>0.899115110067241</v>
      </c>
      <c r="AB30" s="19">
        <f>O30*T30*'Molecular Weight'!$B$10/'Molecular Weight'!$D$10</f>
        <v>0.452778861235159</v>
      </c>
      <c r="AC30" s="19">
        <f>P30*T30*'Molecular Weight'!$B$11/'Molecular Weight'!$D$11</f>
        <v>0.0284083241016814</v>
      </c>
      <c r="AD30" s="19">
        <f>Q30*T30*'Molecular Weight'!$B$12/'Molecular Weight'!$D$12</f>
        <v>0.00491883989222878</v>
      </c>
      <c r="AE30" s="19">
        <f t="shared" si="1"/>
        <v>8.02465906312309</v>
      </c>
      <c r="AF30" s="19">
        <f t="shared" si="2"/>
        <v>0.0737498640501402</v>
      </c>
      <c r="AG30" s="19">
        <f t="shared" si="3"/>
        <v>0.0453207103049886</v>
      </c>
      <c r="AH30" s="19">
        <f t="shared" si="4"/>
        <v>1.55353848941643</v>
      </c>
      <c r="AI30" s="19">
        <f t="shared" si="5"/>
        <v>2.99994552607074</v>
      </c>
      <c r="AJ30" s="19">
        <f t="shared" si="6"/>
        <v>3.00726838745217</v>
      </c>
    </row>
    <row r="31" spans="1:36">
      <c r="A31" s="32" t="s">
        <v>45</v>
      </c>
      <c r="B31" s="32" t="s">
        <v>46</v>
      </c>
      <c r="C31" s="32" t="s">
        <v>72</v>
      </c>
      <c r="D31" s="32">
        <v>6</v>
      </c>
      <c r="E31" s="32">
        <v>900</v>
      </c>
      <c r="F31" s="32" t="s">
        <v>48</v>
      </c>
      <c r="G31" s="35" t="s">
        <v>49</v>
      </c>
      <c r="H31" s="35">
        <v>38.54</v>
      </c>
      <c r="I31" s="35">
        <v>0.4</v>
      </c>
      <c r="J31" s="35">
        <v>21.74</v>
      </c>
      <c r="K31" s="35"/>
      <c r="L31" s="35">
        <v>25.5</v>
      </c>
      <c r="M31" s="35">
        <v>0.44</v>
      </c>
      <c r="N31" s="35">
        <v>7.31</v>
      </c>
      <c r="O31" s="35">
        <v>5.83</v>
      </c>
      <c r="P31" s="35">
        <v>0.22</v>
      </c>
      <c r="Q31" s="35">
        <v>0.03</v>
      </c>
      <c r="R31" s="32">
        <f t="shared" si="0"/>
        <v>100.01</v>
      </c>
      <c r="S31" s="19">
        <v>12</v>
      </c>
      <c r="T31" s="19">
        <f>S31/(H31*'Molecular Weight'!$C$2/'Molecular Weight'!$D$2+I31*'Molecular Weight'!$C$3/'Molecular Weight'!$D$3+J31*'Molecular Weight'!$C$4/'Molecular Weight'!$D$4+K31*'Molecular Weight'!$C$5/'Molecular Weight'!$D$5+L31*'Molecular Weight'!$C$6/'Molecular Weight'!$D$6+M31*'Molecular Weight'!$C$8/'Molecular Weight'!$D$8+N31*'Molecular Weight'!$C$9/'Molecular Weight'!$D$9+O31*'Molecular Weight'!$C$10/'Molecular Weight'!$D$10+P31*'Molecular Weight'!$C$11/'Molecular Weight'!$D$11+Q31*'Molecular Weight'!$C$12/'Molecular Weight'!$D$12)</f>
        <v>4.64575124621723</v>
      </c>
      <c r="U31" s="19">
        <f>H31*T31*'Molecular Weight'!$B$2/'Molecular Weight'!$D$2</f>
        <v>2.98014735401484</v>
      </c>
      <c r="V31" s="19">
        <f>I31*T31*'Molecular Weight'!$B$3/'Molecular Weight'!$D$3</f>
        <v>0.023257828516732</v>
      </c>
      <c r="W31" s="19">
        <f>T31*J31*'Molecular Weight'!$B$4/'Molecular Weight'!$D$4</f>
        <v>1.98114225368306</v>
      </c>
      <c r="X31" s="19">
        <f>K31*T31*'Molecular Weight'!$B$5/'Molecular Weight'!$D$5</f>
        <v>0</v>
      </c>
      <c r="Y31" s="19">
        <f>L31*T31*'Molecular Weight'!$B$6/'Molecular Weight'!$D$6</f>
        <v>1.64903475471241</v>
      </c>
      <c r="Z31" s="19">
        <f>M31*T31*'Molecular Weight'!$B$8/'Molecular Weight'!$D$8</f>
        <v>0.0288149217414094</v>
      </c>
      <c r="AA31" s="19">
        <f>N31*T31*'Molecular Weight'!$B$9/'Molecular Weight'!$D$9</f>
        <v>0.842690858805159</v>
      </c>
      <c r="AB31" s="19">
        <f>O31*T31*'Molecular Weight'!$B$10/'Molecular Weight'!$D$10</f>
        <v>0.482965937329644</v>
      </c>
      <c r="AC31" s="19">
        <f>P31*T31*'Molecular Weight'!$B$11/'Molecular Weight'!$D$11</f>
        <v>0.0329804864203869</v>
      </c>
      <c r="AD31" s="19">
        <f>Q31*T31*'Molecular Weight'!$B$12/'Molecular Weight'!$D$12</f>
        <v>0.00295907722688995</v>
      </c>
      <c r="AE31" s="19">
        <f t="shared" si="1"/>
        <v>8.02399347245053</v>
      </c>
      <c r="AF31" s="19">
        <f t="shared" si="2"/>
        <v>0.0717651803668433</v>
      </c>
      <c r="AG31" s="19">
        <f t="shared" si="3"/>
        <v>0.0435195074947703</v>
      </c>
      <c r="AH31" s="19">
        <f t="shared" si="4"/>
        <v>1.57726957434556</v>
      </c>
      <c r="AI31" s="19">
        <f t="shared" si="5"/>
        <v>3.00340518253158</v>
      </c>
      <c r="AJ31" s="19">
        <f t="shared" si="6"/>
        <v>3.00350647258862</v>
      </c>
    </row>
    <row r="32" spans="1:36">
      <c r="A32" s="32" t="s">
        <v>45</v>
      </c>
      <c r="B32" s="32" t="s">
        <v>46</v>
      </c>
      <c r="C32" s="32" t="s">
        <v>73</v>
      </c>
      <c r="D32" s="32">
        <v>6.5</v>
      </c>
      <c r="E32" s="32">
        <v>1050</v>
      </c>
      <c r="F32" s="32" t="s">
        <v>48</v>
      </c>
      <c r="G32" s="35" t="s">
        <v>49</v>
      </c>
      <c r="H32" s="35">
        <v>39.73</v>
      </c>
      <c r="I32" s="35">
        <v>0.83</v>
      </c>
      <c r="J32" s="35">
        <v>21.54</v>
      </c>
      <c r="K32" s="35"/>
      <c r="L32" s="35">
        <v>23.39</v>
      </c>
      <c r="M32" s="35">
        <v>0.34</v>
      </c>
      <c r="N32" s="35">
        <v>9.33</v>
      </c>
      <c r="O32" s="35">
        <v>4.21</v>
      </c>
      <c r="P32" s="35">
        <v>0.59</v>
      </c>
      <c r="Q32" s="35">
        <v>0.04</v>
      </c>
      <c r="R32" s="32">
        <f t="shared" si="0"/>
        <v>100</v>
      </c>
      <c r="S32" s="19">
        <v>12</v>
      </c>
      <c r="T32" s="19">
        <f>S32/(H32*'Molecular Weight'!$C$2/'Molecular Weight'!$D$2+I32*'Molecular Weight'!$C$3/'Molecular Weight'!$D$3+J32*'Molecular Weight'!$C$4/'Molecular Weight'!$D$4+K32*'Molecular Weight'!$C$5/'Molecular Weight'!$D$5+L32*'Molecular Weight'!$C$6/'Molecular Weight'!$D$6+M32*'Molecular Weight'!$C$8/'Molecular Weight'!$D$8+N32*'Molecular Weight'!$C$9/'Molecular Weight'!$D$9+O32*'Molecular Weight'!$C$10/'Molecular Weight'!$D$10+P32*'Molecular Weight'!$C$11/'Molecular Weight'!$D$11+Q32*'Molecular Weight'!$C$12/'Molecular Weight'!$D$12)</f>
        <v>4.57311836644824</v>
      </c>
      <c r="U32" s="19">
        <f>H32*T32*'Molecular Weight'!$B$2/'Molecular Weight'!$D$2</f>
        <v>3.02413436582871</v>
      </c>
      <c r="V32" s="19">
        <f>I32*T32*'Molecular Weight'!$B$3/'Molecular Weight'!$D$3</f>
        <v>0.0475054849080355</v>
      </c>
      <c r="W32" s="19">
        <f>T32*J32*'Molecular Weight'!$B$4/'Molecular Weight'!$D$4</f>
        <v>1.93222772878178</v>
      </c>
      <c r="X32" s="19">
        <f>K32*T32*'Molecular Weight'!$B$5/'Molecular Weight'!$D$5</f>
        <v>0</v>
      </c>
      <c r="Y32" s="19">
        <f>L32*T32*'Molecular Weight'!$B$6/'Molecular Weight'!$D$6</f>
        <v>1.48893706279544</v>
      </c>
      <c r="Z32" s="19">
        <f>M32*T32*'Molecular Weight'!$B$8/'Molecular Weight'!$D$8</f>
        <v>0.0219179622863321</v>
      </c>
      <c r="AA32" s="19">
        <f>N32*T32*'Molecular Weight'!$B$9/'Molecular Weight'!$D$9</f>
        <v>1.05873931411817</v>
      </c>
      <c r="AB32" s="19">
        <f>O32*T32*'Molecular Weight'!$B$10/'Molecular Weight'!$D$10</f>
        <v>0.34331006281646</v>
      </c>
      <c r="AC32" s="19">
        <f>P32*T32*'Molecular Weight'!$B$11/'Molecular Weight'!$D$11</f>
        <v>0.0870648543467074</v>
      </c>
      <c r="AD32" s="19">
        <f>Q32*T32*'Molecular Weight'!$B$12/'Molecular Weight'!$D$12</f>
        <v>0.00388375232819384</v>
      </c>
      <c r="AE32" s="19">
        <f t="shared" si="1"/>
        <v>8.00772058820982</v>
      </c>
      <c r="AF32" s="19">
        <f t="shared" si="2"/>
        <v>0.0231394333749009</v>
      </c>
      <c r="AG32" s="19">
        <f t="shared" si="3"/>
        <v>0.0155409076401505</v>
      </c>
      <c r="AH32" s="19">
        <f t="shared" si="4"/>
        <v>1.46579762942054</v>
      </c>
      <c r="AI32" s="19">
        <f t="shared" si="5"/>
        <v>3.07163985073674</v>
      </c>
      <c r="AJ32" s="19">
        <f t="shared" si="6"/>
        <v>2.9129044020164</v>
      </c>
    </row>
    <row r="33" spans="1:36">
      <c r="A33" s="32" t="s">
        <v>45</v>
      </c>
      <c r="B33" s="32" t="s">
        <v>46</v>
      </c>
      <c r="C33" s="32" t="s">
        <v>74</v>
      </c>
      <c r="D33" s="32">
        <v>7</v>
      </c>
      <c r="E33" s="32">
        <v>850</v>
      </c>
      <c r="F33" s="32" t="s">
        <v>48</v>
      </c>
      <c r="G33" s="35" t="s">
        <v>49</v>
      </c>
      <c r="H33" s="35">
        <v>38.77</v>
      </c>
      <c r="I33" s="35">
        <v>0.35</v>
      </c>
      <c r="J33" s="35">
        <v>21.88</v>
      </c>
      <c r="K33" s="35"/>
      <c r="L33" s="35">
        <v>25.28</v>
      </c>
      <c r="M33" s="35">
        <v>0.45</v>
      </c>
      <c r="N33" s="35">
        <v>6.24</v>
      </c>
      <c r="O33" s="35">
        <v>6.79</v>
      </c>
      <c r="P33" s="35">
        <v>0.21</v>
      </c>
      <c r="Q33" s="35">
        <v>0.05</v>
      </c>
      <c r="R33" s="32">
        <f t="shared" si="0"/>
        <v>100.02</v>
      </c>
      <c r="S33" s="19">
        <v>12</v>
      </c>
      <c r="T33" s="19">
        <f>S33/(H33*'Molecular Weight'!$C$2/'Molecular Weight'!$D$2+I33*'Molecular Weight'!$C$3/'Molecular Weight'!$D$3+J33*'Molecular Weight'!$C$4/'Molecular Weight'!$D$4+K33*'Molecular Weight'!$C$5/'Molecular Weight'!$D$5+L33*'Molecular Weight'!$C$6/'Molecular Weight'!$D$6+M33*'Molecular Weight'!$C$8/'Molecular Weight'!$D$8+N33*'Molecular Weight'!$C$9/'Molecular Weight'!$D$9+O33*'Molecular Weight'!$C$10/'Molecular Weight'!$D$10+P33*'Molecular Weight'!$C$11/'Molecular Weight'!$D$11+Q33*'Molecular Weight'!$C$12/'Molecular Weight'!$D$12)</f>
        <v>4.6489526544326</v>
      </c>
      <c r="U33" s="19">
        <f>H33*T33*'Molecular Weight'!$B$2/'Molecular Weight'!$D$2</f>
        <v>2.99999824254913</v>
      </c>
      <c r="V33" s="19">
        <f>I33*T33*'Molecular Weight'!$B$3/'Molecular Weight'!$D$3</f>
        <v>0.020364623642696</v>
      </c>
      <c r="W33" s="19">
        <f>T33*J33*'Molecular Weight'!$B$4/'Molecular Weight'!$D$4</f>
        <v>1.99527430519783</v>
      </c>
      <c r="X33" s="19">
        <f>K33*T33*'Molecular Weight'!$B$5/'Molecular Weight'!$D$5</f>
        <v>0</v>
      </c>
      <c r="Y33" s="19">
        <f>L33*T33*'Molecular Weight'!$B$6/'Molecular Weight'!$D$6</f>
        <v>1.63593434164889</v>
      </c>
      <c r="Z33" s="19">
        <f>M33*T33*'Molecular Weight'!$B$8/'Molecular Weight'!$D$8</f>
        <v>0.0294901141033926</v>
      </c>
      <c r="AA33" s="19">
        <f>N33*T33*'Molecular Weight'!$B$9/'Molecular Weight'!$D$9</f>
        <v>0.719837830363757</v>
      </c>
      <c r="AB33" s="19">
        <f>O33*T33*'Molecular Weight'!$B$10/'Molecular Weight'!$D$10</f>
        <v>0.562881393074132</v>
      </c>
      <c r="AC33" s="19">
        <f>P33*T33*'Molecular Weight'!$B$11/'Molecular Weight'!$D$11</f>
        <v>0.0315030673582073</v>
      </c>
      <c r="AD33" s="19">
        <f>Q33*T33*'Molecular Weight'!$B$12/'Molecular Weight'!$D$12</f>
        <v>0.00493519390067155</v>
      </c>
      <c r="AE33" s="19">
        <f t="shared" si="1"/>
        <v>8.0002191118387</v>
      </c>
      <c r="AF33" s="19">
        <f t="shared" si="2"/>
        <v>0.000657317512849254</v>
      </c>
      <c r="AG33" s="19">
        <f t="shared" si="3"/>
        <v>0.000401799446417105</v>
      </c>
      <c r="AH33" s="19">
        <f t="shared" si="4"/>
        <v>1.63527702413604</v>
      </c>
      <c r="AI33" s="19">
        <f t="shared" si="5"/>
        <v>3.02036286619183</v>
      </c>
      <c r="AJ33" s="19">
        <f t="shared" si="6"/>
        <v>2.94814367919017</v>
      </c>
    </row>
    <row r="34" spans="1:36">
      <c r="A34" s="32" t="s">
        <v>45</v>
      </c>
      <c r="B34" s="32" t="s">
        <v>46</v>
      </c>
      <c r="C34" s="32" t="s">
        <v>75</v>
      </c>
      <c r="D34" s="32">
        <v>7</v>
      </c>
      <c r="E34" s="32">
        <v>900</v>
      </c>
      <c r="F34" s="32" t="s">
        <v>48</v>
      </c>
      <c r="G34" s="35" t="s">
        <v>49</v>
      </c>
      <c r="H34" s="35">
        <v>38.52</v>
      </c>
      <c r="I34" s="35">
        <v>0.27</v>
      </c>
      <c r="J34" s="35">
        <v>21.83</v>
      </c>
      <c r="K34" s="35"/>
      <c r="L34" s="35">
        <v>24.59</v>
      </c>
      <c r="M34" s="35">
        <v>0.39</v>
      </c>
      <c r="N34" s="35">
        <v>7.24</v>
      </c>
      <c r="O34" s="35">
        <v>6.99</v>
      </c>
      <c r="P34" s="35">
        <v>0.16</v>
      </c>
      <c r="Q34" s="35">
        <v>0.01</v>
      </c>
      <c r="R34" s="32">
        <f t="shared" si="0"/>
        <v>100</v>
      </c>
      <c r="S34" s="19">
        <v>12</v>
      </c>
      <c r="T34" s="19">
        <f>S34/(H34*'Molecular Weight'!$C$2/'Molecular Weight'!$D$2+I34*'Molecular Weight'!$C$3/'Molecular Weight'!$D$3+J34*'Molecular Weight'!$C$4/'Molecular Weight'!$D$4+K34*'Molecular Weight'!$C$5/'Molecular Weight'!$D$5+L34*'Molecular Weight'!$C$6/'Molecular Weight'!$D$6+M34*'Molecular Weight'!$C$8/'Molecular Weight'!$D$8+N34*'Molecular Weight'!$C$9/'Molecular Weight'!$D$9+O34*'Molecular Weight'!$C$10/'Molecular Weight'!$D$10+P34*'Molecular Weight'!$C$11/'Molecular Weight'!$D$11+Q34*'Molecular Weight'!$C$12/'Molecular Weight'!$D$12)</f>
        <v>4.64013964048441</v>
      </c>
      <c r="U34" s="19">
        <f>H34*T34*'Molecular Weight'!$B$2/'Molecular Weight'!$D$2</f>
        <v>2.97500297855292</v>
      </c>
      <c r="V34" s="19">
        <f>I34*T34*'Molecular Weight'!$B$3/'Molecular Weight'!$D$3</f>
        <v>0.0156800713758547</v>
      </c>
      <c r="W34" s="19">
        <f>T34*J34*'Molecular Weight'!$B$4/'Molecular Weight'!$D$4</f>
        <v>1.98694092490731</v>
      </c>
      <c r="X34" s="19">
        <f>K34*T34*'Molecular Weight'!$B$5/'Molecular Weight'!$D$5</f>
        <v>0</v>
      </c>
      <c r="Y34" s="19">
        <f>L34*T34*'Molecular Weight'!$B$6/'Molecular Weight'!$D$6</f>
        <v>1.58826606012683</v>
      </c>
      <c r="Z34" s="19">
        <f>M34*T34*'Molecular Weight'!$B$8/'Molecular Weight'!$D$8</f>
        <v>0.025509648432322</v>
      </c>
      <c r="AA34" s="19">
        <f>N34*T34*'Molecular Weight'!$B$9/'Molecular Weight'!$D$9</f>
        <v>0.833613176106877</v>
      </c>
      <c r="AB34" s="19">
        <f>O34*T34*'Molecular Weight'!$B$10/'Molecular Weight'!$D$10</f>
        <v>0.578362626372789</v>
      </c>
      <c r="AC34" s="19">
        <f>P34*T34*'Molecular Weight'!$B$11/'Molecular Weight'!$D$11</f>
        <v>0.0239568358334142</v>
      </c>
      <c r="AD34" s="19">
        <f>Q34*T34*'Molecular Weight'!$B$12/'Molecular Weight'!$D$12</f>
        <v>0.000985167651907518</v>
      </c>
      <c r="AE34" s="19">
        <f t="shared" si="1"/>
        <v>8.02831748936023</v>
      </c>
      <c r="AF34" s="19">
        <f t="shared" si="2"/>
        <v>0.0846528236515622</v>
      </c>
      <c r="AG34" s="19">
        <f t="shared" si="3"/>
        <v>0.0532988935397903</v>
      </c>
      <c r="AH34" s="19">
        <f t="shared" si="4"/>
        <v>1.50361323647527</v>
      </c>
      <c r="AI34" s="19">
        <f t="shared" si="5"/>
        <v>2.99068304992878</v>
      </c>
      <c r="AJ34" s="19">
        <f t="shared" si="6"/>
        <v>3.02575151103882</v>
      </c>
    </row>
    <row r="35" spans="1:36">
      <c r="A35" s="32" t="s">
        <v>45</v>
      </c>
      <c r="B35" s="32" t="s">
        <v>46</v>
      </c>
      <c r="C35" s="32" t="s">
        <v>76</v>
      </c>
      <c r="D35" s="32">
        <v>7.5</v>
      </c>
      <c r="E35" s="32">
        <v>910</v>
      </c>
      <c r="F35" s="32" t="s">
        <v>48</v>
      </c>
      <c r="G35" s="35" t="s">
        <v>49</v>
      </c>
      <c r="H35" s="35">
        <v>39.86</v>
      </c>
      <c r="I35" s="35">
        <v>0.53</v>
      </c>
      <c r="J35" s="35">
        <v>21.1</v>
      </c>
      <c r="K35" s="35"/>
      <c r="L35" s="35">
        <v>25.06</v>
      </c>
      <c r="M35" s="35">
        <v>0.49</v>
      </c>
      <c r="N35" s="35">
        <v>6.3</v>
      </c>
      <c r="O35" s="35">
        <v>6.34</v>
      </c>
      <c r="P35" s="35">
        <v>0.3</v>
      </c>
      <c r="Q35" s="35">
        <v>0.03</v>
      </c>
      <c r="R35" s="32">
        <f t="shared" si="0"/>
        <v>100.01</v>
      </c>
      <c r="S35" s="19">
        <v>12</v>
      </c>
      <c r="T35" s="19">
        <f>S35/(H35*'Molecular Weight'!$C$2/'Molecular Weight'!$D$2+I35*'Molecular Weight'!$C$3/'Molecular Weight'!$D$3+J35*'Molecular Weight'!$C$4/'Molecular Weight'!$D$4+K35*'Molecular Weight'!$C$5/'Molecular Weight'!$D$5+L35*'Molecular Weight'!$C$6/'Molecular Weight'!$D$6+M35*'Molecular Weight'!$C$8/'Molecular Weight'!$D$8+N35*'Molecular Weight'!$C$9/'Molecular Weight'!$D$9+O35*'Molecular Weight'!$C$10/'Molecular Weight'!$D$10+P35*'Molecular Weight'!$C$11/'Molecular Weight'!$D$11+Q35*'Molecular Weight'!$C$12/'Molecular Weight'!$D$12)</f>
        <v>4.63092886234567</v>
      </c>
      <c r="U35" s="19">
        <f>H35*T35*'Molecular Weight'!$B$2/'Molecular Weight'!$D$2</f>
        <v>3.07238389569072</v>
      </c>
      <c r="V35" s="19">
        <f>I35*T35*'Molecular Weight'!$B$3/'Molecular Weight'!$D$3</f>
        <v>0.0307183015900276</v>
      </c>
      <c r="W35" s="19">
        <f>T35*J35*'Molecular Weight'!$B$4/'Molecular Weight'!$D$4</f>
        <v>1.91668495479588</v>
      </c>
      <c r="X35" s="19">
        <f>K35*T35*'Molecular Weight'!$B$5/'Molecular Weight'!$D$5</f>
        <v>0</v>
      </c>
      <c r="Y35" s="19">
        <f>L35*T35*'Molecular Weight'!$B$6/'Molecular Weight'!$D$6</f>
        <v>1.61541031863005</v>
      </c>
      <c r="Z35" s="19">
        <f>M35*T35*'Molecular Weight'!$B$8/'Molecular Weight'!$D$8</f>
        <v>0.0319869628213896</v>
      </c>
      <c r="AA35" s="19">
        <f>N35*T35*'Molecular Weight'!$B$9/'Molecular Weight'!$D$9</f>
        <v>0.723941732823269</v>
      </c>
      <c r="AB35" s="19">
        <f>O35*T35*'Molecular Weight'!$B$10/'Molecular Weight'!$D$10</f>
        <v>0.52353938992995</v>
      </c>
      <c r="AC35" s="19">
        <f>P35*T35*'Molecular Weight'!$B$11/'Molecular Weight'!$D$11</f>
        <v>0.0448299018620104</v>
      </c>
      <c r="AD35" s="19">
        <f>Q35*T35*'Molecular Weight'!$B$12/'Molecular Weight'!$D$12</f>
        <v>0.00294963621805457</v>
      </c>
      <c r="AE35" s="19">
        <f t="shared" si="1"/>
        <v>7.96244509436134</v>
      </c>
      <c r="AF35" s="19">
        <f t="shared" si="2"/>
        <v>0</v>
      </c>
      <c r="AG35" s="19">
        <f t="shared" si="3"/>
        <v>0</v>
      </c>
      <c r="AH35" s="19">
        <f t="shared" si="4"/>
        <v>1.61541031863005</v>
      </c>
      <c r="AI35" s="19">
        <f t="shared" si="5"/>
        <v>3.10310219728075</v>
      </c>
      <c r="AJ35" s="19">
        <f t="shared" si="6"/>
        <v>2.89487840420466</v>
      </c>
    </row>
    <row r="36" spans="1:36">
      <c r="A36" s="32" t="s">
        <v>45</v>
      </c>
      <c r="B36" s="32" t="s">
        <v>46</v>
      </c>
      <c r="C36" s="32" t="s">
        <v>77</v>
      </c>
      <c r="D36" s="32">
        <v>8</v>
      </c>
      <c r="E36" s="32">
        <v>850</v>
      </c>
      <c r="F36" s="32" t="s">
        <v>48</v>
      </c>
      <c r="G36" s="35" t="s">
        <v>49</v>
      </c>
      <c r="H36" s="35">
        <v>38.91</v>
      </c>
      <c r="I36" s="35">
        <v>0.33</v>
      </c>
      <c r="J36" s="35">
        <v>21.74</v>
      </c>
      <c r="K36" s="35"/>
      <c r="L36" s="35">
        <v>23.81</v>
      </c>
      <c r="M36" s="35">
        <v>0.34</v>
      </c>
      <c r="N36" s="35">
        <v>5.32</v>
      </c>
      <c r="O36" s="35">
        <v>9.25</v>
      </c>
      <c r="P36" s="35">
        <v>0.22</v>
      </c>
      <c r="Q36" s="35">
        <v>0.08</v>
      </c>
      <c r="R36" s="32">
        <f t="shared" si="0"/>
        <v>100</v>
      </c>
      <c r="S36" s="19">
        <v>12</v>
      </c>
      <c r="T36" s="19">
        <f>S36/(H36*'Molecular Weight'!$C$2/'Molecular Weight'!$D$2+I36*'Molecular Weight'!$C$3/'Molecular Weight'!$D$3+J36*'Molecular Weight'!$C$4/'Molecular Weight'!$D$4+K36*'Molecular Weight'!$C$5/'Molecular Weight'!$D$5+L36*'Molecular Weight'!$C$6/'Molecular Weight'!$D$6+M36*'Molecular Weight'!$C$8/'Molecular Weight'!$D$8+N36*'Molecular Weight'!$C$9/'Molecular Weight'!$D$9+O36*'Molecular Weight'!$C$10/'Molecular Weight'!$D$10+P36*'Molecular Weight'!$C$11/'Molecular Weight'!$D$11+Q36*'Molecular Weight'!$C$12/'Molecular Weight'!$D$12)</f>
        <v>4.64977272291807</v>
      </c>
      <c r="U36" s="19">
        <f>H36*T36*'Molecular Weight'!$B$2/'Molecular Weight'!$D$2</f>
        <v>3.01136246086455</v>
      </c>
      <c r="V36" s="19">
        <f>I36*T36*'Molecular Weight'!$B$3/'Molecular Weight'!$D$3</f>
        <v>0.0192043178793863</v>
      </c>
      <c r="W36" s="19">
        <f>T36*J36*'Molecular Weight'!$B$4/'Molecular Weight'!$D$4</f>
        <v>1.98285717921222</v>
      </c>
      <c r="X36" s="19">
        <f>K36*T36*'Molecular Weight'!$B$5/'Molecular Weight'!$D$5</f>
        <v>0</v>
      </c>
      <c r="Y36" s="19">
        <f>L36*T36*'Molecular Weight'!$B$6/'Molecular Weight'!$D$6</f>
        <v>1.54107862656848</v>
      </c>
      <c r="Z36" s="19">
        <f>M36*T36*'Molecular Weight'!$B$8/'Molecular Weight'!$D$8</f>
        <v>0.0222853499547807</v>
      </c>
      <c r="AA36" s="19">
        <f>N36*T36*'Molecular Weight'!$B$9/'Molecular Weight'!$D$9</f>
        <v>0.613816151015487</v>
      </c>
      <c r="AB36" s="19">
        <f>O36*T36*'Molecular Weight'!$B$10/'Molecular Weight'!$D$10</f>
        <v>0.766947177014839</v>
      </c>
      <c r="AC36" s="19">
        <f>P36*T36*'Molecular Weight'!$B$11/'Molecular Weight'!$D$11</f>
        <v>0.0330090351417224</v>
      </c>
      <c r="AD36" s="19">
        <f>Q36*T36*'Molecular Weight'!$B$12/'Molecular Weight'!$D$12</f>
        <v>0.00789770313871435</v>
      </c>
      <c r="AE36" s="19">
        <f t="shared" si="1"/>
        <v>7.99845800079017</v>
      </c>
      <c r="AF36" s="19">
        <f t="shared" si="2"/>
        <v>0</v>
      </c>
      <c r="AG36" s="19">
        <f t="shared" si="3"/>
        <v>0</v>
      </c>
      <c r="AH36" s="19">
        <f t="shared" si="4"/>
        <v>1.54107862656848</v>
      </c>
      <c r="AI36" s="19">
        <f t="shared" si="5"/>
        <v>3.03056677874394</v>
      </c>
      <c r="AJ36" s="19">
        <f t="shared" si="6"/>
        <v>2.94412730455359</v>
      </c>
    </row>
    <row r="37" spans="1:36">
      <c r="A37" s="32" t="s">
        <v>45</v>
      </c>
      <c r="B37" s="32" t="s">
        <v>46</v>
      </c>
      <c r="C37" s="32" t="s">
        <v>78</v>
      </c>
      <c r="D37" s="32">
        <v>8</v>
      </c>
      <c r="E37" s="32">
        <v>900</v>
      </c>
      <c r="F37" s="32" t="s">
        <v>48</v>
      </c>
      <c r="G37" s="35" t="s">
        <v>49</v>
      </c>
      <c r="H37" s="35">
        <v>38.95</v>
      </c>
      <c r="I37" s="35">
        <v>0.34</v>
      </c>
      <c r="J37" s="35">
        <v>21.85</v>
      </c>
      <c r="K37" s="35"/>
      <c r="L37" s="35">
        <v>22.5</v>
      </c>
      <c r="M37" s="35">
        <v>0.37</v>
      </c>
      <c r="N37" s="35">
        <v>5.82</v>
      </c>
      <c r="O37" s="35">
        <v>9.87</v>
      </c>
      <c r="P37" s="35">
        <v>0.18</v>
      </c>
      <c r="Q37" s="35">
        <v>0.05</v>
      </c>
      <c r="R37" s="32">
        <f t="shared" si="0"/>
        <v>99.93</v>
      </c>
      <c r="S37" s="19">
        <v>12</v>
      </c>
      <c r="T37" s="19">
        <f>S37/(H37*'Molecular Weight'!$C$2/'Molecular Weight'!$D$2+I37*'Molecular Weight'!$C$3/'Molecular Weight'!$D$3+J37*'Molecular Weight'!$C$4/'Molecular Weight'!$D$4+K37*'Molecular Weight'!$C$5/'Molecular Weight'!$D$5+L37*'Molecular Weight'!$C$6/'Molecular Weight'!$D$6+M37*'Molecular Weight'!$C$8/'Molecular Weight'!$D$8+N37*'Molecular Weight'!$C$9/'Molecular Weight'!$D$9+O37*'Molecular Weight'!$C$10/'Molecular Weight'!$D$10+P37*'Molecular Weight'!$C$11/'Molecular Weight'!$D$11+Q37*'Molecular Weight'!$C$12/'Molecular Weight'!$D$12)</f>
        <v>4.63271023329577</v>
      </c>
      <c r="U37" s="19">
        <f>H37*T37*'Molecular Weight'!$B$2/'Molecular Weight'!$D$2</f>
        <v>3.00339653107308</v>
      </c>
      <c r="V37" s="19">
        <f>I37*T37*'Molecular Weight'!$B$3/'Molecular Weight'!$D$3</f>
        <v>0.0197136605672161</v>
      </c>
      <c r="W37" s="19">
        <f>T37*J37*'Molecular Weight'!$B$4/'Molecular Weight'!$D$4</f>
        <v>1.98557706154399</v>
      </c>
      <c r="X37" s="19">
        <f>K37*T37*'Molecular Weight'!$B$5/'Molecular Weight'!$D$5</f>
        <v>0</v>
      </c>
      <c r="Y37" s="19">
        <f>L37*T37*'Molecular Weight'!$B$6/'Molecular Weight'!$D$6</f>
        <v>1.45094627295594</v>
      </c>
      <c r="Z37" s="19">
        <f>M37*T37*'Molecular Weight'!$B$8/'Molecular Weight'!$D$8</f>
        <v>0.0241627119582666</v>
      </c>
      <c r="AA37" s="19">
        <f>N37*T37*'Molecular Weight'!$B$9/'Molecular Weight'!$D$9</f>
        <v>0.669041527488372</v>
      </c>
      <c r="AB37" s="19">
        <f>O37*T37*'Molecular Weight'!$B$10/'Molecular Weight'!$D$10</f>
        <v>0.815350392343604</v>
      </c>
      <c r="AC37" s="19">
        <f>P37*T37*'Molecular Weight'!$B$11/'Molecular Weight'!$D$11</f>
        <v>0.0269082878991042</v>
      </c>
      <c r="AD37" s="19">
        <f>Q37*T37*'Molecular Weight'!$B$12/'Molecular Weight'!$D$12</f>
        <v>0.00491795141538829</v>
      </c>
      <c r="AE37" s="19">
        <f t="shared" si="1"/>
        <v>8.00001439724496</v>
      </c>
      <c r="AF37" s="19">
        <f t="shared" si="2"/>
        <v>4.3191657152164e-5</v>
      </c>
      <c r="AG37" s="19">
        <f t="shared" si="3"/>
        <v>2.97679231527793e-5</v>
      </c>
      <c r="AH37" s="19">
        <f t="shared" si="4"/>
        <v>1.45090308129879</v>
      </c>
      <c r="AI37" s="19">
        <f t="shared" si="5"/>
        <v>3.02311019164029</v>
      </c>
      <c r="AJ37" s="19">
        <f t="shared" si="6"/>
        <v>2.95950090474618</v>
      </c>
    </row>
    <row r="38" spans="1:36">
      <c r="A38" s="32" t="s">
        <v>45</v>
      </c>
      <c r="B38" s="32" t="s">
        <v>46</v>
      </c>
      <c r="C38" s="32" t="s">
        <v>79</v>
      </c>
      <c r="D38" s="32">
        <v>1.5</v>
      </c>
      <c r="E38" s="32">
        <v>800</v>
      </c>
      <c r="F38" s="32" t="s">
        <v>48</v>
      </c>
      <c r="G38" s="35" t="s">
        <v>49</v>
      </c>
      <c r="H38" s="35">
        <v>37.6</v>
      </c>
      <c r="I38" s="35">
        <v>0.18</v>
      </c>
      <c r="J38" s="35">
        <v>21.28</v>
      </c>
      <c r="K38" s="35"/>
      <c r="L38" s="35">
        <v>30.73</v>
      </c>
      <c r="M38" s="35">
        <v>1.16</v>
      </c>
      <c r="N38" s="35">
        <v>2.87</v>
      </c>
      <c r="O38" s="35">
        <v>6.03</v>
      </c>
      <c r="P38" s="35">
        <v>0.08</v>
      </c>
      <c r="Q38" s="35">
        <v>0.07</v>
      </c>
      <c r="R38" s="32">
        <f t="shared" si="0"/>
        <v>100</v>
      </c>
      <c r="S38" s="19">
        <v>12</v>
      </c>
      <c r="T38" s="19">
        <f>S38/(H38*'Molecular Weight'!$C$2/'Molecular Weight'!$D$2+I38*'Molecular Weight'!$C$3/'Molecular Weight'!$D$3+J38*'Molecular Weight'!$C$4/'Molecular Weight'!$D$4+K38*'Molecular Weight'!$C$5/'Molecular Weight'!$D$5+L38*'Molecular Weight'!$C$6/'Molecular Weight'!$D$6+M38*'Molecular Weight'!$C$8/'Molecular Weight'!$D$8+N38*'Molecular Weight'!$C$9/'Molecular Weight'!$D$9+O38*'Molecular Weight'!$C$10/'Molecular Weight'!$D$10+P38*'Molecular Weight'!$C$11/'Molecular Weight'!$D$11+Q38*'Molecular Weight'!$C$12/'Molecular Weight'!$D$12)</f>
        <v>4.78625267989471</v>
      </c>
      <c r="U38" s="19">
        <f>H38*T38*'Molecular Weight'!$B$2/'Molecular Weight'!$D$2</f>
        <v>2.99539115785688</v>
      </c>
      <c r="V38" s="19">
        <f>I38*T38*'Molecular Weight'!$B$3/'Molecular Weight'!$D$3</f>
        <v>0.0107825467131545</v>
      </c>
      <c r="W38" s="19">
        <f>T38*J38*'Molecular Weight'!$B$4/'Molecular Weight'!$D$4</f>
        <v>1.99787087148214</v>
      </c>
      <c r="X38" s="19">
        <f>K38*T38*'Molecular Weight'!$B$5/'Molecular Weight'!$D$5</f>
        <v>0</v>
      </c>
      <c r="Y38" s="19">
        <f>L38*T38*'Molecular Weight'!$B$6/'Molecular Weight'!$D$6</f>
        <v>2.04734889829015</v>
      </c>
      <c r="Z38" s="19">
        <f>M38*T38*'Molecular Weight'!$B$8/'Molecular Weight'!$D$8</f>
        <v>0.0782640697586393</v>
      </c>
      <c r="AA38" s="19">
        <f>N38*T38*'Molecular Weight'!$B$9/'Molecular Weight'!$D$9</f>
        <v>0.340857200776621</v>
      </c>
      <c r="AB38" s="19">
        <f>O38*T38*'Molecular Weight'!$B$10/'Molecular Weight'!$D$10</f>
        <v>0.514641648711932</v>
      </c>
      <c r="AC38" s="19">
        <f>P38*T38*'Molecular Weight'!$B$11/'Molecular Weight'!$D$11</f>
        <v>0.0123556054982761</v>
      </c>
      <c r="AD38" s="19">
        <f>Q38*T38*'Molecular Weight'!$B$12/'Molecular Weight'!$D$12</f>
        <v>0.00711332670048047</v>
      </c>
      <c r="AE38" s="19">
        <f t="shared" si="1"/>
        <v>8.00462532578828</v>
      </c>
      <c r="AF38" s="19">
        <f t="shared" si="2"/>
        <v>0.0138679593860545</v>
      </c>
      <c r="AG38" s="19">
        <f t="shared" si="3"/>
        <v>0.00677361801773811</v>
      </c>
      <c r="AH38" s="19">
        <f t="shared" si="4"/>
        <v>2.0334809389041</v>
      </c>
      <c r="AI38" s="19">
        <f t="shared" si="5"/>
        <v>3.00617370457003</v>
      </c>
      <c r="AJ38" s="19">
        <f t="shared" si="6"/>
        <v>2.98111181753734</v>
      </c>
    </row>
    <row r="39" spans="1:36">
      <c r="A39" s="32" t="s">
        <v>45</v>
      </c>
      <c r="B39" s="32" t="s">
        <v>46</v>
      </c>
      <c r="C39" s="32" t="s">
        <v>80</v>
      </c>
      <c r="D39" s="32">
        <v>1.8</v>
      </c>
      <c r="E39" s="32">
        <v>850</v>
      </c>
      <c r="F39" s="32" t="s">
        <v>48</v>
      </c>
      <c r="G39" s="35" t="s">
        <v>49</v>
      </c>
      <c r="H39" s="35">
        <v>38.2</v>
      </c>
      <c r="I39" s="35">
        <v>0.43</v>
      </c>
      <c r="J39" s="35">
        <v>21.87</v>
      </c>
      <c r="K39" s="35"/>
      <c r="L39" s="35">
        <v>26.89</v>
      </c>
      <c r="M39" s="35">
        <v>0.4</v>
      </c>
      <c r="N39" s="35">
        <v>7.55</v>
      </c>
      <c r="O39" s="35">
        <v>4.53</v>
      </c>
      <c r="P39" s="35">
        <v>0.1</v>
      </c>
      <c r="Q39" s="35">
        <v>0.04</v>
      </c>
      <c r="R39" s="32">
        <f t="shared" si="0"/>
        <v>100.01</v>
      </c>
      <c r="S39" s="19">
        <v>12</v>
      </c>
      <c r="T39" s="19">
        <f>S39/(H39*'Molecular Weight'!$C$2/'Molecular Weight'!$D$2+I39*'Molecular Weight'!$C$3/'Molecular Weight'!$D$3+J39*'Molecular Weight'!$C$4/'Molecular Weight'!$D$4+K39*'Molecular Weight'!$C$5/'Molecular Weight'!$D$5+L39*'Molecular Weight'!$C$6/'Molecular Weight'!$D$6+M39*'Molecular Weight'!$C$8/'Molecular Weight'!$D$8+N39*'Molecular Weight'!$C$9/'Molecular Weight'!$D$9+O39*'Molecular Weight'!$C$10/'Molecular Weight'!$D$10+P39*'Molecular Weight'!$C$11/'Molecular Weight'!$D$11+Q39*'Molecular Weight'!$C$12/'Molecular Weight'!$D$12)</f>
        <v>4.65839971297496</v>
      </c>
      <c r="U39" s="19">
        <f>H39*T39*'Molecular Weight'!$B$2/'Molecular Weight'!$D$2</f>
        <v>2.96189861910192</v>
      </c>
      <c r="V39" s="19">
        <f>I39*T39*'Molecular Weight'!$B$3/'Molecular Weight'!$D$3</f>
        <v>0.0250702362525561</v>
      </c>
      <c r="W39" s="19">
        <f>T39*J39*'Molecular Weight'!$B$4/'Molecular Weight'!$D$4</f>
        <v>1.99841509852418</v>
      </c>
      <c r="X39" s="19">
        <f>K39*T39*'Molecular Weight'!$B$5/'Molecular Weight'!$D$5</f>
        <v>0</v>
      </c>
      <c r="Y39" s="19">
        <f>L39*T39*'Molecular Weight'!$B$6/'Molecular Weight'!$D$6</f>
        <v>1.7436576876656</v>
      </c>
      <c r="Z39" s="19">
        <f>M39*T39*'Molecular Weight'!$B$8/'Molecular Weight'!$D$8</f>
        <v>0.0262667026387086</v>
      </c>
      <c r="AA39" s="19">
        <f>N39*T39*'Molecular Weight'!$B$9/'Molecular Weight'!$D$9</f>
        <v>0.872727489651637</v>
      </c>
      <c r="AB39" s="19">
        <f>O39*T39*'Molecular Weight'!$B$10/'Molecular Weight'!$D$10</f>
        <v>0.376293700067343</v>
      </c>
      <c r="AC39" s="19">
        <f>P39*T39*'Molecular Weight'!$B$11/'Molecular Weight'!$D$11</f>
        <v>0.0150319448627782</v>
      </c>
      <c r="AD39" s="19">
        <f>Q39*T39*'Molecular Weight'!$B$12/'Molecular Weight'!$D$12</f>
        <v>0.00395617810019105</v>
      </c>
      <c r="AE39" s="19">
        <f t="shared" si="1"/>
        <v>8.02331765686492</v>
      </c>
      <c r="AF39" s="19">
        <f t="shared" si="2"/>
        <v>0.0697496707336738</v>
      </c>
      <c r="AG39" s="19">
        <f t="shared" si="3"/>
        <v>0.0400019288344688</v>
      </c>
      <c r="AH39" s="19">
        <f t="shared" si="4"/>
        <v>1.67390801693193</v>
      </c>
      <c r="AI39" s="19">
        <f t="shared" si="5"/>
        <v>2.98696885535448</v>
      </c>
      <c r="AJ39" s="19">
        <f t="shared" si="6"/>
        <v>3.01894558002329</v>
      </c>
    </row>
    <row r="40" spans="1:36">
      <c r="A40" s="32" t="s">
        <v>45</v>
      </c>
      <c r="B40" s="32" t="s">
        <v>46</v>
      </c>
      <c r="C40" s="32" t="s">
        <v>81</v>
      </c>
      <c r="D40" s="32">
        <v>2.4</v>
      </c>
      <c r="E40" s="32">
        <v>900</v>
      </c>
      <c r="F40" s="32" t="s">
        <v>48</v>
      </c>
      <c r="G40" s="35" t="s">
        <v>49</v>
      </c>
      <c r="H40" s="35">
        <v>38.13</v>
      </c>
      <c r="I40" s="35">
        <v>0.17</v>
      </c>
      <c r="J40" s="35">
        <v>21.96</v>
      </c>
      <c r="K40" s="35"/>
      <c r="L40" s="35">
        <v>28.83</v>
      </c>
      <c r="M40" s="35">
        <v>0.48</v>
      </c>
      <c r="N40" s="35">
        <v>7.29</v>
      </c>
      <c r="O40" s="35">
        <v>3.05</v>
      </c>
      <c r="P40" s="35">
        <v>0</v>
      </c>
      <c r="Q40" s="35">
        <v>0.09</v>
      </c>
      <c r="R40" s="32">
        <f t="shared" si="0"/>
        <v>100</v>
      </c>
      <c r="S40" s="19">
        <v>12</v>
      </c>
      <c r="T40" s="19">
        <f>S40/(H40*'Molecular Weight'!$C$2/'Molecular Weight'!$D$2+I40*'Molecular Weight'!$C$3/'Molecular Weight'!$D$3+J40*'Molecular Weight'!$C$4/'Molecular Weight'!$D$4+K40*'Molecular Weight'!$C$5/'Molecular Weight'!$D$5+L40*'Molecular Weight'!$C$6/'Molecular Weight'!$D$6+M40*'Molecular Weight'!$C$8/'Molecular Weight'!$D$8+N40*'Molecular Weight'!$C$9/'Molecular Weight'!$D$9+O40*'Molecular Weight'!$C$10/'Molecular Weight'!$D$10+P40*'Molecular Weight'!$C$11/'Molecular Weight'!$D$11+Q40*'Molecular Weight'!$C$12/'Molecular Weight'!$D$12)</f>
        <v>4.68017133068838</v>
      </c>
      <c r="U40" s="19">
        <f>H40*T40*'Molecular Weight'!$B$2/'Molecular Weight'!$D$2</f>
        <v>2.97028849599114</v>
      </c>
      <c r="V40" s="19">
        <f>I40*T40*'Molecular Weight'!$B$3/'Molecular Weight'!$D$3</f>
        <v>0.00995781134189017</v>
      </c>
      <c r="W40" s="19">
        <f>T40*J40*'Molecular Weight'!$B$4/'Molecular Weight'!$D$4</f>
        <v>2.01601730917844</v>
      </c>
      <c r="X40" s="19">
        <f>K40*T40*'Molecular Weight'!$B$5/'Molecular Weight'!$D$5</f>
        <v>0</v>
      </c>
      <c r="Y40" s="19">
        <f>L40*T40*'Molecular Weight'!$B$6/'Molecular Weight'!$D$6</f>
        <v>1.87819236447308</v>
      </c>
      <c r="Z40" s="19">
        <f>M40*T40*'Molecular Weight'!$B$8/'Molecular Weight'!$D$8</f>
        <v>0.0316673560576603</v>
      </c>
      <c r="AA40" s="19">
        <f>N40*T40*'Molecular Weight'!$B$9/'Molecular Weight'!$D$9</f>
        <v>0.846611637734945</v>
      </c>
      <c r="AB40" s="19">
        <f>O40*T40*'Molecular Weight'!$B$10/'Molecular Weight'!$D$10</f>
        <v>0.254538562029236</v>
      </c>
      <c r="AC40" s="19">
        <f>P40*T40*'Molecular Weight'!$B$11/'Molecular Weight'!$D$11</f>
        <v>0</v>
      </c>
      <c r="AD40" s="19">
        <f>Q40*T40*'Molecular Weight'!$B$12/'Molecular Weight'!$D$12</f>
        <v>0.00894300254271664</v>
      </c>
      <c r="AE40" s="19">
        <f t="shared" si="1"/>
        <v>8.01621653934911</v>
      </c>
      <c r="AF40" s="19">
        <f t="shared" si="2"/>
        <v>0.0485512014886496</v>
      </c>
      <c r="AG40" s="19">
        <f t="shared" si="3"/>
        <v>0.0258499621268935</v>
      </c>
      <c r="AH40" s="19">
        <f t="shared" si="4"/>
        <v>1.82964116298443</v>
      </c>
      <c r="AI40" s="19">
        <f t="shared" si="5"/>
        <v>2.98024630733303</v>
      </c>
      <c r="AJ40" s="19">
        <f t="shared" si="6"/>
        <v>3.01100992029492</v>
      </c>
    </row>
    <row r="41" spans="1:36">
      <c r="A41" s="32" t="s">
        <v>45</v>
      </c>
      <c r="B41" s="32" t="s">
        <v>46</v>
      </c>
      <c r="C41" s="32" t="s">
        <v>62</v>
      </c>
      <c r="D41" s="32">
        <v>4</v>
      </c>
      <c r="E41" s="32">
        <v>790</v>
      </c>
      <c r="F41" s="32" t="s">
        <v>48</v>
      </c>
      <c r="G41" s="35" t="s">
        <v>49</v>
      </c>
      <c r="H41" s="35">
        <v>38.18</v>
      </c>
      <c r="I41" s="35">
        <v>0.56</v>
      </c>
      <c r="J41" s="35">
        <v>21.34</v>
      </c>
      <c r="K41" s="35"/>
      <c r="L41" s="35">
        <v>28.05</v>
      </c>
      <c r="M41" s="35">
        <v>1.05</v>
      </c>
      <c r="N41" s="35">
        <v>5.6</v>
      </c>
      <c r="O41" s="35">
        <v>4.97</v>
      </c>
      <c r="P41" s="35">
        <v>0.25</v>
      </c>
      <c r="Q41" s="35">
        <v>0</v>
      </c>
      <c r="R41" s="32">
        <f t="shared" si="0"/>
        <v>100</v>
      </c>
      <c r="S41" s="19">
        <v>12</v>
      </c>
      <c r="T41" s="19">
        <f>S41/(H41*'Molecular Weight'!$C$2/'Molecular Weight'!$D$2+I41*'Molecular Weight'!$C$3/'Molecular Weight'!$D$3+J41*'Molecular Weight'!$C$4/'Molecular Weight'!$D$4+K41*'Molecular Weight'!$C$5/'Molecular Weight'!$D$5+L41*'Molecular Weight'!$C$6/'Molecular Weight'!$D$6+M41*'Molecular Weight'!$C$8/'Molecular Weight'!$D$8+N41*'Molecular Weight'!$C$9/'Molecular Weight'!$D$9+O41*'Molecular Weight'!$C$10/'Molecular Weight'!$D$10+P41*'Molecular Weight'!$C$11/'Molecular Weight'!$D$11+Q41*'Molecular Weight'!$C$12/'Molecular Weight'!$D$12)</f>
        <v>4.7063440099918</v>
      </c>
      <c r="U41" s="19">
        <f>H41*T41*'Molecular Weight'!$B$2/'Molecular Weight'!$D$2</f>
        <v>2.99081581726843</v>
      </c>
      <c r="V41" s="19">
        <f>I41*T41*'Molecular Weight'!$B$3/'Molecular Weight'!$D$3</f>
        <v>0.0329856401200927</v>
      </c>
      <c r="W41" s="19">
        <f>T41*J41*'Molecular Weight'!$B$4/'Molecular Weight'!$D$4</f>
        <v>1.97005455420214</v>
      </c>
      <c r="X41" s="19">
        <f>K41*T41*'Molecular Weight'!$B$5/'Molecular Weight'!$D$5</f>
        <v>0</v>
      </c>
      <c r="Y41" s="19">
        <f>L41*T41*'Molecular Weight'!$B$6/'Molecular Weight'!$D$6</f>
        <v>1.83759673552714</v>
      </c>
      <c r="Z41" s="19">
        <f>M41*T41*'Molecular Weight'!$B$8/'Molecular Weight'!$D$8</f>
        <v>0.0696597294966365</v>
      </c>
      <c r="AA41" s="19">
        <f>N41*T41*'Molecular Weight'!$B$9/'Molecular Weight'!$D$9</f>
        <v>0.653983286748241</v>
      </c>
      <c r="AB41" s="19">
        <f>O41*T41*'Molecular Weight'!$B$10/'Molecular Weight'!$D$10</f>
        <v>0.417092184908332</v>
      </c>
      <c r="AC41" s="19">
        <f>P41*T41*'Molecular Weight'!$B$11/'Molecular Weight'!$D$11</f>
        <v>0.037966634478798</v>
      </c>
      <c r="AD41" s="19">
        <f>Q41*T41*'Molecular Weight'!$B$12/'Molecular Weight'!$D$12</f>
        <v>0</v>
      </c>
      <c r="AE41" s="19">
        <f t="shared" si="1"/>
        <v>8.01015458274981</v>
      </c>
      <c r="AF41" s="19">
        <f t="shared" si="2"/>
        <v>0.0304251289382442</v>
      </c>
      <c r="AG41" s="19">
        <f t="shared" si="3"/>
        <v>0.0165570216522595</v>
      </c>
      <c r="AH41" s="19">
        <f t="shared" si="4"/>
        <v>1.8071716065889</v>
      </c>
      <c r="AI41" s="19">
        <f t="shared" si="5"/>
        <v>3.02380145738852</v>
      </c>
      <c r="AJ41" s="19">
        <f t="shared" si="6"/>
        <v>2.97833193668035</v>
      </c>
    </row>
    <row r="42" spans="1:36">
      <c r="A42" s="32" t="s">
        <v>45</v>
      </c>
      <c r="B42" s="32" t="s">
        <v>46</v>
      </c>
      <c r="C42" s="32" t="s">
        <v>63</v>
      </c>
      <c r="D42" s="32">
        <v>4</v>
      </c>
      <c r="E42" s="32">
        <v>850</v>
      </c>
      <c r="F42" s="32" t="s">
        <v>48</v>
      </c>
      <c r="G42" s="35" t="s">
        <v>49</v>
      </c>
      <c r="H42" s="35">
        <v>37.82</v>
      </c>
      <c r="I42" s="35">
        <v>0.62</v>
      </c>
      <c r="J42" s="35">
        <v>21.15</v>
      </c>
      <c r="K42" s="35"/>
      <c r="L42" s="35">
        <v>29.78</v>
      </c>
      <c r="M42" s="35">
        <v>0.85</v>
      </c>
      <c r="N42" s="35">
        <v>5.2</v>
      </c>
      <c r="O42" s="35">
        <v>4.36</v>
      </c>
      <c r="P42" s="35">
        <v>0.22</v>
      </c>
      <c r="Q42" s="35">
        <v>0</v>
      </c>
      <c r="R42" s="32">
        <f t="shared" si="0"/>
        <v>100</v>
      </c>
      <c r="S42" s="19">
        <v>12</v>
      </c>
      <c r="T42" s="19">
        <f>S42/(H42*'Molecular Weight'!$C$2/'Molecular Weight'!$D$2+I42*'Molecular Weight'!$C$3/'Molecular Weight'!$D$3+J42*'Molecular Weight'!$C$4/'Molecular Weight'!$D$4+K42*'Molecular Weight'!$C$5/'Molecular Weight'!$D$5+L42*'Molecular Weight'!$C$6/'Molecular Weight'!$D$6+M42*'Molecular Weight'!$C$8/'Molecular Weight'!$D$8+N42*'Molecular Weight'!$C$9/'Molecular Weight'!$D$9+O42*'Molecular Weight'!$C$10/'Molecular Weight'!$D$10+P42*'Molecular Weight'!$C$11/'Molecular Weight'!$D$11+Q42*'Molecular Weight'!$C$12/'Molecular Weight'!$D$12)</f>
        <v>4.73624559344611</v>
      </c>
      <c r="U42" s="19">
        <f>H42*T42*'Molecular Weight'!$B$2/'Molecular Weight'!$D$2</f>
        <v>2.98143822144028</v>
      </c>
      <c r="V42" s="19">
        <f>I42*T42*'Molecular Weight'!$B$3/'Molecular Weight'!$D$3</f>
        <v>0.0367518431531488</v>
      </c>
      <c r="W42" s="19">
        <f>T42*J42*'Molecular Weight'!$B$4/'Molecular Weight'!$D$4</f>
        <v>1.96491946452305</v>
      </c>
      <c r="X42" s="19">
        <f>K42*T42*'Molecular Weight'!$B$5/'Molecular Weight'!$D$5</f>
        <v>0</v>
      </c>
      <c r="Y42" s="19">
        <f>L42*T42*'Molecular Weight'!$B$6/'Molecular Weight'!$D$6</f>
        <v>1.96332675073532</v>
      </c>
      <c r="Z42" s="19">
        <f>M42*T42*'Molecular Weight'!$B$8/'Molecular Weight'!$D$8</f>
        <v>0.0567494890672285</v>
      </c>
      <c r="AA42" s="19">
        <f>N42*T42*'Molecular Weight'!$B$9/'Molecular Weight'!$D$9</f>
        <v>0.611128463670465</v>
      </c>
      <c r="AB42" s="19">
        <f>O42*T42*'Molecular Weight'!$B$10/'Molecular Weight'!$D$10</f>
        <v>0.368224514754369</v>
      </c>
      <c r="AC42" s="19">
        <f>P42*T42*'Molecular Weight'!$B$11/'Molecular Weight'!$D$11</f>
        <v>0.0336229116023925</v>
      </c>
      <c r="AD42" s="19">
        <f>Q42*T42*'Molecular Weight'!$B$12/'Molecular Weight'!$D$12</f>
        <v>0</v>
      </c>
      <c r="AE42" s="19">
        <f t="shared" si="1"/>
        <v>8.01616165894625</v>
      </c>
      <c r="AF42" s="19">
        <f t="shared" si="2"/>
        <v>0.0483872246110506</v>
      </c>
      <c r="AG42" s="19">
        <f t="shared" si="3"/>
        <v>0.0246455281032199</v>
      </c>
      <c r="AH42" s="19">
        <f t="shared" si="4"/>
        <v>1.91493952612426</v>
      </c>
      <c r="AI42" s="19">
        <f t="shared" si="5"/>
        <v>3.01819006459342</v>
      </c>
      <c r="AJ42" s="19">
        <f t="shared" si="6"/>
        <v>2.99942921822738</v>
      </c>
    </row>
    <row r="43" spans="1:36">
      <c r="A43" s="32" t="s">
        <v>45</v>
      </c>
      <c r="B43" s="32" t="s">
        <v>46</v>
      </c>
      <c r="C43" s="32" t="s">
        <v>64</v>
      </c>
      <c r="D43" s="32">
        <v>4</v>
      </c>
      <c r="E43" s="32">
        <v>900</v>
      </c>
      <c r="F43" s="32" t="s">
        <v>48</v>
      </c>
      <c r="G43" s="35" t="s">
        <v>49</v>
      </c>
      <c r="H43" s="35">
        <v>38.91</v>
      </c>
      <c r="I43" s="35">
        <v>0.66</v>
      </c>
      <c r="J43" s="35">
        <v>21.82</v>
      </c>
      <c r="K43" s="35"/>
      <c r="L43" s="35">
        <v>26.13</v>
      </c>
      <c r="M43" s="35">
        <v>0.05</v>
      </c>
      <c r="N43" s="35">
        <v>7.91</v>
      </c>
      <c r="O43" s="35">
        <v>4.26</v>
      </c>
      <c r="P43" s="35">
        <v>0.25</v>
      </c>
      <c r="Q43" s="35">
        <v>0</v>
      </c>
      <c r="R43" s="32">
        <f t="shared" si="0"/>
        <v>99.99</v>
      </c>
      <c r="S43" s="19">
        <v>12</v>
      </c>
      <c r="T43" s="19">
        <f>S43/(H43*'Molecular Weight'!$C$2/'Molecular Weight'!$D$2+I43*'Molecular Weight'!$C$3/'Molecular Weight'!$D$3+J43*'Molecular Weight'!$C$4/'Molecular Weight'!$D$4+K43*'Molecular Weight'!$C$5/'Molecular Weight'!$D$5+L43*'Molecular Weight'!$C$6/'Molecular Weight'!$D$6+M43*'Molecular Weight'!$C$8/'Molecular Weight'!$D$8+N43*'Molecular Weight'!$C$9/'Molecular Weight'!$D$9+O43*'Molecular Weight'!$C$10/'Molecular Weight'!$D$10+P43*'Molecular Weight'!$C$11/'Molecular Weight'!$D$11+Q43*'Molecular Weight'!$C$12/'Molecular Weight'!$D$12)</f>
        <v>4.62514322730285</v>
      </c>
      <c r="U43" s="19">
        <f>H43*T43*'Molecular Weight'!$B$2/'Molecular Weight'!$D$2</f>
        <v>2.99541150090469</v>
      </c>
      <c r="V43" s="19">
        <f>I43*T43*'Molecular Weight'!$B$3/'Molecular Weight'!$D$3</f>
        <v>0.0382051881103865</v>
      </c>
      <c r="W43" s="19">
        <f>T43*J43*'Molecular Weight'!$B$4/'Molecular Weight'!$D$4</f>
        <v>1.97961210709589</v>
      </c>
      <c r="X43" s="19">
        <f>K43*T43*'Molecular Weight'!$B$5/'Molecular Weight'!$D$5</f>
        <v>0</v>
      </c>
      <c r="Y43" s="19">
        <f>L43*T43*'Molecular Weight'!$B$6/'Molecular Weight'!$D$6</f>
        <v>1.68227996282605</v>
      </c>
      <c r="Z43" s="19">
        <f>M43*T43*'Molecular Weight'!$B$8/'Molecular Weight'!$D$8</f>
        <v>0.00325989796116638</v>
      </c>
      <c r="AA43" s="19">
        <f>N43*T43*'Molecular Weight'!$B$9/'Molecular Weight'!$D$9</f>
        <v>0.907813472157955</v>
      </c>
      <c r="AB43" s="19">
        <f>O43*T43*'Molecular Weight'!$B$10/'Molecular Weight'!$D$10</f>
        <v>0.351339339306529</v>
      </c>
      <c r="AC43" s="19">
        <f>P43*T43*'Molecular Weight'!$B$11/'Molecular Weight'!$D$11</f>
        <v>0.0373115781486193</v>
      </c>
      <c r="AD43" s="19">
        <f>Q43*T43*'Molecular Weight'!$B$12/'Molecular Weight'!$D$12</f>
        <v>0</v>
      </c>
      <c r="AE43" s="19">
        <f t="shared" si="1"/>
        <v>7.99523304651129</v>
      </c>
      <c r="AF43" s="19">
        <f t="shared" si="2"/>
        <v>0</v>
      </c>
      <c r="AG43" s="19">
        <f t="shared" si="3"/>
        <v>0</v>
      </c>
      <c r="AH43" s="19">
        <f t="shared" si="4"/>
        <v>1.68227996282605</v>
      </c>
      <c r="AI43" s="19">
        <f t="shared" si="5"/>
        <v>3.03361668901508</v>
      </c>
      <c r="AJ43" s="19">
        <f t="shared" si="6"/>
        <v>2.9446926722517</v>
      </c>
    </row>
    <row r="44" spans="1:36">
      <c r="A44" s="32" t="s">
        <v>45</v>
      </c>
      <c r="B44" s="32" t="s">
        <v>46</v>
      </c>
      <c r="C44" s="32" t="s">
        <v>65</v>
      </c>
      <c r="D44" s="32">
        <v>4</v>
      </c>
      <c r="E44" s="32">
        <v>950</v>
      </c>
      <c r="F44" s="32" t="s">
        <v>48</v>
      </c>
      <c r="G44" s="35" t="s">
        <v>49</v>
      </c>
      <c r="H44" s="35">
        <v>39.35</v>
      </c>
      <c r="I44" s="35">
        <v>0.33</v>
      </c>
      <c r="J44" s="35">
        <v>21.58</v>
      </c>
      <c r="K44" s="35"/>
      <c r="L44" s="35">
        <v>25.15</v>
      </c>
      <c r="M44" s="35">
        <v>0.16</v>
      </c>
      <c r="N44" s="35">
        <v>7.69</v>
      </c>
      <c r="O44" s="35">
        <v>5.15</v>
      </c>
      <c r="P44" s="35">
        <v>0.59</v>
      </c>
      <c r="Q44" s="35">
        <v>0</v>
      </c>
      <c r="R44" s="32">
        <f t="shared" si="0"/>
        <v>100</v>
      </c>
      <c r="S44" s="19">
        <v>12</v>
      </c>
      <c r="T44" s="19">
        <f>S44/(H44*'Molecular Weight'!$C$2/'Molecular Weight'!$D$2+I44*'Molecular Weight'!$C$3/'Molecular Weight'!$D$3+J44*'Molecular Weight'!$C$4/'Molecular Weight'!$D$4+K44*'Molecular Weight'!$C$5/'Molecular Weight'!$D$5+L44*'Molecular Weight'!$C$6/'Molecular Weight'!$D$6+M44*'Molecular Weight'!$C$8/'Molecular Weight'!$D$8+N44*'Molecular Weight'!$C$9/'Molecular Weight'!$D$9+O44*'Molecular Weight'!$C$10/'Molecular Weight'!$D$10+P44*'Molecular Weight'!$C$11/'Molecular Weight'!$D$11+Q44*'Molecular Weight'!$C$12/'Molecular Weight'!$D$12)</f>
        <v>4.6195681386976</v>
      </c>
      <c r="U44" s="19">
        <f>H44*T44*'Molecular Weight'!$B$2/'Molecular Weight'!$D$2</f>
        <v>3.02563259417028</v>
      </c>
      <c r="V44" s="19">
        <f>I44*T44*'Molecular Weight'!$B$3/'Molecular Weight'!$D$3</f>
        <v>0.0190795680321678</v>
      </c>
      <c r="W44" s="19">
        <f>T44*J44*'Molecular Weight'!$B$4/'Molecular Weight'!$D$4</f>
        <v>1.95547823525097</v>
      </c>
      <c r="X44" s="19">
        <f>K44*T44*'Molecular Weight'!$B$5/'Molecular Weight'!$D$5</f>
        <v>0</v>
      </c>
      <c r="Y44" s="19">
        <f>L44*T44*'Molecular Weight'!$B$6/'Molecular Weight'!$D$6</f>
        <v>1.61723466993659</v>
      </c>
      <c r="Z44" s="19">
        <f>M44*T44*'Molecular Weight'!$B$8/'Molecular Weight'!$D$8</f>
        <v>0.0104190992696873</v>
      </c>
      <c r="AA44" s="19">
        <f>N44*T44*'Molecular Weight'!$B$9/'Molecular Weight'!$D$9</f>
        <v>0.881500719270088</v>
      </c>
      <c r="AB44" s="19">
        <f>O44*T44*'Molecular Weight'!$B$10/'Molecular Weight'!$D$10</f>
        <v>0.424229242408927</v>
      </c>
      <c r="AC44" s="19">
        <f>P44*T44*'Molecular Weight'!$B$11/'Molecular Weight'!$D$11</f>
        <v>0.0879491836667178</v>
      </c>
      <c r="AD44" s="19">
        <f>Q44*T44*'Molecular Weight'!$B$12/'Molecular Weight'!$D$12</f>
        <v>0</v>
      </c>
      <c r="AE44" s="19">
        <f t="shared" si="1"/>
        <v>8.02152331200543</v>
      </c>
      <c r="AF44" s="19">
        <f t="shared" si="2"/>
        <v>0.0643966822806723</v>
      </c>
      <c r="AG44" s="19">
        <f t="shared" si="3"/>
        <v>0.0398190092494104</v>
      </c>
      <c r="AH44" s="19">
        <f t="shared" si="4"/>
        <v>1.55283798765592</v>
      </c>
      <c r="AI44" s="19">
        <f t="shared" si="5"/>
        <v>3.04471216220245</v>
      </c>
      <c r="AJ44" s="19">
        <f t="shared" si="6"/>
        <v>2.93338373088529</v>
      </c>
    </row>
    <row r="45" spans="1:36">
      <c r="A45" s="32" t="s">
        <v>45</v>
      </c>
      <c r="B45" s="32" t="s">
        <v>46</v>
      </c>
      <c r="C45" s="32" t="s">
        <v>66</v>
      </c>
      <c r="D45" s="32">
        <v>5</v>
      </c>
      <c r="E45" s="32">
        <v>850</v>
      </c>
      <c r="F45" s="32" t="s">
        <v>48</v>
      </c>
      <c r="G45" s="35" t="s">
        <v>49</v>
      </c>
      <c r="H45" s="35">
        <v>38.08</v>
      </c>
      <c r="I45" s="35">
        <v>0.57</v>
      </c>
      <c r="J45" s="35">
        <v>22.1</v>
      </c>
      <c r="K45" s="35"/>
      <c r="L45" s="35">
        <v>26.66</v>
      </c>
      <c r="M45" s="35">
        <v>0.25</v>
      </c>
      <c r="N45" s="35">
        <v>7.31</v>
      </c>
      <c r="O45" s="35">
        <v>4.61</v>
      </c>
      <c r="P45" s="35">
        <v>0.31</v>
      </c>
      <c r="Q45" s="35">
        <v>0.11</v>
      </c>
      <c r="R45" s="32">
        <f t="shared" si="0"/>
        <v>100</v>
      </c>
      <c r="S45" s="19">
        <v>12</v>
      </c>
      <c r="T45" s="19">
        <f>S45/(H45*'Molecular Weight'!$C$2/'Molecular Weight'!$D$2+I45*'Molecular Weight'!$C$3/'Molecular Weight'!$D$3+J45*'Molecular Weight'!$C$4/'Molecular Weight'!$D$4+K45*'Molecular Weight'!$C$5/'Molecular Weight'!$D$5+L45*'Molecular Weight'!$C$6/'Molecular Weight'!$D$6+M45*'Molecular Weight'!$C$8/'Molecular Weight'!$D$8+N45*'Molecular Weight'!$C$9/'Molecular Weight'!$D$9+O45*'Molecular Weight'!$C$10/'Molecular Weight'!$D$10+P45*'Molecular Weight'!$C$11/'Molecular Weight'!$D$11+Q45*'Molecular Weight'!$C$12/'Molecular Weight'!$D$12)</f>
        <v>4.65738084882687</v>
      </c>
      <c r="U45" s="19">
        <f>H45*T45*'Molecular Weight'!$B$2/'Molecular Weight'!$D$2</f>
        <v>2.95194844745884</v>
      </c>
      <c r="V45" s="19">
        <f>I45*T45*'Molecular Weight'!$B$3/'Molecular Weight'!$D$3</f>
        <v>0.0332253702607173</v>
      </c>
      <c r="W45" s="19">
        <f>T45*J45*'Molecular Weight'!$B$4/'Molecular Weight'!$D$4</f>
        <v>2.01899012865975</v>
      </c>
      <c r="X45" s="19">
        <f>K45*T45*'Molecular Weight'!$B$5/'Molecular Weight'!$D$5</f>
        <v>0</v>
      </c>
      <c r="Y45" s="19">
        <f>L45*T45*'Molecular Weight'!$B$6/'Molecular Weight'!$D$6</f>
        <v>1.72836544306409</v>
      </c>
      <c r="Z45" s="19">
        <f>M45*T45*'Molecular Weight'!$B$8/'Molecular Weight'!$D$8</f>
        <v>0.0164130985650792</v>
      </c>
      <c r="AA45" s="19">
        <f>N45*T45*'Molecular Weight'!$B$9/'Molecular Weight'!$D$9</f>
        <v>0.844800347516735</v>
      </c>
      <c r="AB45" s="19">
        <f>O45*T45*'Molecular Weight'!$B$10/'Molecular Weight'!$D$10</f>
        <v>0.382855308721324</v>
      </c>
      <c r="AC45" s="19">
        <f>P45*T45*'Molecular Weight'!$B$11/'Molecular Weight'!$D$11</f>
        <v>0.0465888371454124</v>
      </c>
      <c r="AD45" s="19">
        <f>Q45*T45*'Molecular Weight'!$B$12/'Molecular Weight'!$D$12</f>
        <v>0.010877110262653</v>
      </c>
      <c r="AE45" s="19">
        <f t="shared" si="1"/>
        <v>8.0340640916546</v>
      </c>
      <c r="AF45" s="19">
        <f t="shared" si="2"/>
        <v>0.101758984043905</v>
      </c>
      <c r="AG45" s="19">
        <f t="shared" si="3"/>
        <v>0.0588758496950183</v>
      </c>
      <c r="AH45" s="19">
        <f t="shared" si="4"/>
        <v>1.62660645902019</v>
      </c>
      <c r="AI45" s="19">
        <f t="shared" si="5"/>
        <v>2.98517381771956</v>
      </c>
      <c r="AJ45" s="19">
        <f t="shared" si="6"/>
        <v>2.97243419786723</v>
      </c>
    </row>
    <row r="46" spans="1:36">
      <c r="A46" s="32" t="s">
        <v>45</v>
      </c>
      <c r="B46" s="32" t="s">
        <v>46</v>
      </c>
      <c r="C46" s="32" t="s">
        <v>68</v>
      </c>
      <c r="D46" s="32">
        <v>5</v>
      </c>
      <c r="E46" s="32">
        <v>900</v>
      </c>
      <c r="F46" s="32" t="s">
        <v>48</v>
      </c>
      <c r="G46" s="35" t="s">
        <v>49</v>
      </c>
      <c r="H46" s="35">
        <v>39.02</v>
      </c>
      <c r="I46" s="35">
        <v>0.38</v>
      </c>
      <c r="J46" s="35">
        <v>21.76</v>
      </c>
      <c r="K46" s="35"/>
      <c r="L46" s="35">
        <v>25.82</v>
      </c>
      <c r="M46" s="35">
        <v>0.2</v>
      </c>
      <c r="N46" s="35">
        <v>7.48</v>
      </c>
      <c r="O46" s="35">
        <v>5.04</v>
      </c>
      <c r="P46" s="35">
        <v>0.23</v>
      </c>
      <c r="Q46" s="35">
        <v>0.07</v>
      </c>
      <c r="R46" s="32">
        <f t="shared" si="0"/>
        <v>100</v>
      </c>
      <c r="S46" s="19">
        <v>12</v>
      </c>
      <c r="T46" s="19">
        <f>S46/(H46*'Molecular Weight'!$C$2/'Molecular Weight'!$D$2+I46*'Molecular Weight'!$C$3/'Molecular Weight'!$D$3+J46*'Molecular Weight'!$C$4/'Molecular Weight'!$D$4+K46*'Molecular Weight'!$C$5/'Molecular Weight'!$D$5+L46*'Molecular Weight'!$C$6/'Molecular Weight'!$D$6+M46*'Molecular Weight'!$C$8/'Molecular Weight'!$D$8+N46*'Molecular Weight'!$C$9/'Molecular Weight'!$D$9+O46*'Molecular Weight'!$C$10/'Molecular Weight'!$D$10+P46*'Molecular Weight'!$C$11/'Molecular Weight'!$D$11+Q46*'Molecular Weight'!$C$12/'Molecular Weight'!$D$12)</f>
        <v>4.63166611080565</v>
      </c>
      <c r="U46" s="19">
        <f>H46*T46*'Molecular Weight'!$B$2/'Molecular Weight'!$D$2</f>
        <v>3.00811603934148</v>
      </c>
      <c r="V46" s="19">
        <f>I46*T46*'Molecular Weight'!$B$3/'Molecular Weight'!$D$3</f>
        <v>0.02202794896253</v>
      </c>
      <c r="W46" s="19">
        <f>T46*J46*'Molecular Weight'!$B$4/'Molecular Weight'!$D$4</f>
        <v>1.97695281622461</v>
      </c>
      <c r="X46" s="19">
        <f>K46*T46*'Molecular Weight'!$B$5/'Molecular Weight'!$D$5</f>
        <v>0</v>
      </c>
      <c r="Y46" s="19">
        <f>L46*T46*'Molecular Weight'!$B$6/'Molecular Weight'!$D$6</f>
        <v>1.66466618848833</v>
      </c>
      <c r="Z46" s="19">
        <f>M46*T46*'Molecular Weight'!$B$8/'Molecular Weight'!$D$8</f>
        <v>0.0130579817051188</v>
      </c>
      <c r="AA46" s="19">
        <f>N46*T46*'Molecular Weight'!$B$9/'Molecular Weight'!$D$9</f>
        <v>0.859674007663182</v>
      </c>
      <c r="AB46" s="19">
        <f>O46*T46*'Molecular Weight'!$B$10/'Molecular Weight'!$D$10</f>
        <v>0.416255299544587</v>
      </c>
      <c r="AC46" s="19">
        <f>P46*T46*'Molecular Weight'!$B$11/'Molecular Weight'!$D$11</f>
        <v>0.0343750631005259</v>
      </c>
      <c r="AD46" s="19">
        <f>Q46*T46*'Molecular Weight'!$B$12/'Molecular Weight'!$D$12</f>
        <v>0.00688358020714215</v>
      </c>
      <c r="AE46" s="19">
        <f t="shared" si="1"/>
        <v>8.00200892523752</v>
      </c>
      <c r="AF46" s="19">
        <f t="shared" si="2"/>
        <v>0.00602526267476478</v>
      </c>
      <c r="AG46" s="19">
        <f t="shared" si="3"/>
        <v>0.00361950204577427</v>
      </c>
      <c r="AH46" s="19">
        <f t="shared" si="4"/>
        <v>1.65864092581357</v>
      </c>
      <c r="AI46" s="19">
        <f t="shared" si="5"/>
        <v>3.03014398830401</v>
      </c>
      <c r="AJ46" s="19">
        <f t="shared" si="6"/>
        <v>2.95365347740122</v>
      </c>
    </row>
    <row r="47" spans="1:36">
      <c r="A47" s="32" t="s">
        <v>45</v>
      </c>
      <c r="B47" s="32" t="s">
        <v>46</v>
      </c>
      <c r="C47" s="32" t="s">
        <v>69</v>
      </c>
      <c r="D47" s="32">
        <v>5.5</v>
      </c>
      <c r="E47" s="32">
        <v>810</v>
      </c>
      <c r="F47" s="32" t="s">
        <v>48</v>
      </c>
      <c r="G47" s="35" t="s">
        <v>49</v>
      </c>
      <c r="H47" s="35">
        <v>38.26</v>
      </c>
      <c r="I47" s="35">
        <v>0.51</v>
      </c>
      <c r="J47" s="35">
        <v>21.71</v>
      </c>
      <c r="K47" s="35"/>
      <c r="L47" s="35">
        <v>28.43</v>
      </c>
      <c r="M47" s="35">
        <v>0.14</v>
      </c>
      <c r="N47" s="35">
        <v>5.85</v>
      </c>
      <c r="O47" s="35">
        <v>4.76</v>
      </c>
      <c r="P47" s="35">
        <v>0.33</v>
      </c>
      <c r="Q47" s="35">
        <v>0.02</v>
      </c>
      <c r="R47" s="32">
        <f t="shared" si="0"/>
        <v>100.01</v>
      </c>
      <c r="S47" s="19">
        <v>12</v>
      </c>
      <c r="T47" s="19">
        <f>S47/(H47*'Molecular Weight'!$C$2/'Molecular Weight'!$D$2+I47*'Molecular Weight'!$C$3/'Molecular Weight'!$D$3+J47*'Molecular Weight'!$C$4/'Molecular Weight'!$D$4+K47*'Molecular Weight'!$C$5/'Molecular Weight'!$D$5+L47*'Molecular Weight'!$C$6/'Molecular Weight'!$D$6+M47*'Molecular Weight'!$C$8/'Molecular Weight'!$D$8+N47*'Molecular Weight'!$C$9/'Molecular Weight'!$D$9+O47*'Molecular Weight'!$C$10/'Molecular Weight'!$D$10+P47*'Molecular Weight'!$C$11/'Molecular Weight'!$D$11+Q47*'Molecular Weight'!$C$12/'Molecular Weight'!$D$12)</f>
        <v>4.69030006355606</v>
      </c>
      <c r="U47" s="19">
        <f>H47*T47*'Molecular Weight'!$B$2/'Molecular Weight'!$D$2</f>
        <v>2.98686551983447</v>
      </c>
      <c r="V47" s="19">
        <f>I47*T47*'Molecular Weight'!$B$3/'Molecular Weight'!$D$3</f>
        <v>0.02993808551206</v>
      </c>
      <c r="W47" s="19">
        <f>T47*J47*'Molecular Weight'!$B$4/'Molecular Weight'!$D$4</f>
        <v>1.99737964652417</v>
      </c>
      <c r="X47" s="19">
        <f>K47*T47*'Molecular Weight'!$B$5/'Molecular Weight'!$D$5</f>
        <v>0</v>
      </c>
      <c r="Y47" s="19">
        <f>L47*T47*'Molecular Weight'!$B$6/'Molecular Weight'!$D$6</f>
        <v>1.8561418542163</v>
      </c>
      <c r="Z47" s="19">
        <f>M47*T47*'Molecular Weight'!$B$8/'Molecular Weight'!$D$8</f>
        <v>0.00925630122494853</v>
      </c>
      <c r="AA47" s="19">
        <f>N47*T47*'Molecular Weight'!$B$9/'Molecular Weight'!$D$9</f>
        <v>0.68085000922588</v>
      </c>
      <c r="AB47" s="19">
        <f>O47*T47*'Molecular Weight'!$B$10/'Molecular Weight'!$D$10</f>
        <v>0.398106781428796</v>
      </c>
      <c r="AC47" s="19">
        <f>P47*T47*'Molecular Weight'!$B$11/'Molecular Weight'!$D$11</f>
        <v>0.0499451120030171</v>
      </c>
      <c r="AD47" s="19">
        <f>Q47*T47*'Molecular Weight'!$B$12/'Molecular Weight'!$D$12</f>
        <v>0.00199163484652062</v>
      </c>
      <c r="AE47" s="19">
        <f t="shared" si="1"/>
        <v>8.01047494481616</v>
      </c>
      <c r="AF47" s="19">
        <f t="shared" si="2"/>
        <v>0.0313837415783302</v>
      </c>
      <c r="AG47" s="19">
        <f t="shared" si="3"/>
        <v>0.0169080512392094</v>
      </c>
      <c r="AH47" s="19">
        <f t="shared" si="4"/>
        <v>1.82475811263797</v>
      </c>
      <c r="AI47" s="19">
        <f t="shared" si="5"/>
        <v>3.01680360534653</v>
      </c>
      <c r="AJ47" s="19">
        <f t="shared" si="6"/>
        <v>2.94435494609592</v>
      </c>
    </row>
    <row r="48" spans="1:36">
      <c r="A48" s="32" t="s">
        <v>45</v>
      </c>
      <c r="B48" s="32" t="s">
        <v>46</v>
      </c>
      <c r="C48" s="32" t="s">
        <v>70</v>
      </c>
      <c r="D48" s="32">
        <v>6</v>
      </c>
      <c r="E48" s="32">
        <v>850</v>
      </c>
      <c r="F48" s="32" t="s">
        <v>48</v>
      </c>
      <c r="G48" s="35" t="s">
        <v>49</v>
      </c>
      <c r="H48" s="35">
        <v>38.76</v>
      </c>
      <c r="I48" s="35">
        <v>0.3</v>
      </c>
      <c r="J48" s="35">
        <v>22.08</v>
      </c>
      <c r="K48" s="35"/>
      <c r="L48" s="35">
        <v>25.52</v>
      </c>
      <c r="M48" s="35">
        <v>0.28</v>
      </c>
      <c r="N48" s="35">
        <v>6.64</v>
      </c>
      <c r="O48" s="35">
        <v>6.28</v>
      </c>
      <c r="P48" s="35">
        <v>0.12</v>
      </c>
      <c r="Q48" s="35">
        <v>0.02</v>
      </c>
      <c r="R48" s="32">
        <f t="shared" si="0"/>
        <v>100</v>
      </c>
      <c r="S48" s="19">
        <v>12</v>
      </c>
      <c r="T48" s="19">
        <f>S48/(H48*'Molecular Weight'!$C$2/'Molecular Weight'!$D$2+I48*'Molecular Weight'!$C$3/'Molecular Weight'!$D$3+J48*'Molecular Weight'!$C$4/'Molecular Weight'!$D$4+K48*'Molecular Weight'!$C$5/'Molecular Weight'!$D$5+L48*'Molecular Weight'!$C$6/'Molecular Weight'!$D$6+M48*'Molecular Weight'!$C$8/'Molecular Weight'!$D$8+N48*'Molecular Weight'!$C$9/'Molecular Weight'!$D$9+O48*'Molecular Weight'!$C$10/'Molecular Weight'!$D$10+P48*'Molecular Weight'!$C$11/'Molecular Weight'!$D$11+Q48*'Molecular Weight'!$C$12/'Molecular Weight'!$D$12)</f>
        <v>4.6412112198353</v>
      </c>
      <c r="U48" s="19">
        <f>H48*T48*'Molecular Weight'!$B$2/'Molecular Weight'!$D$2</f>
        <v>2.99423014115872</v>
      </c>
      <c r="V48" s="19">
        <f>I48*T48*'Molecular Weight'!$B$3/'Molecular Weight'!$D$3</f>
        <v>0.0174263249806081</v>
      </c>
      <c r="W48" s="19">
        <f>T48*J48*'Molecular Weight'!$B$4/'Molecular Weight'!$D$4</f>
        <v>2.01015974370269</v>
      </c>
      <c r="X48" s="19">
        <f>K48*T48*'Molecular Weight'!$B$5/'Molecular Weight'!$D$5</f>
        <v>0</v>
      </c>
      <c r="Y48" s="19">
        <f>L48*T48*'Molecular Weight'!$B$6/'Molecular Weight'!$D$6</f>
        <v>1.64871534423993</v>
      </c>
      <c r="Z48" s="19">
        <f>M48*T48*'Molecular Weight'!$B$8/'Molecular Weight'!$D$8</f>
        <v>0.018318848908287</v>
      </c>
      <c r="AA48" s="19">
        <f>N48*T48*'Molecular Weight'!$B$9/'Molecular Weight'!$D$9</f>
        <v>0.764705769223483</v>
      </c>
      <c r="AB48" s="19">
        <f>O48*T48*'Molecular Weight'!$B$10/'Molecular Weight'!$D$10</f>
        <v>0.519736206500814</v>
      </c>
      <c r="AC48" s="19">
        <f>P48*T48*'Molecular Weight'!$B$11/'Molecular Weight'!$D$11</f>
        <v>0.017971776262673</v>
      </c>
      <c r="AD48" s="19">
        <f>Q48*T48*'Molecular Weight'!$B$12/'Molecular Weight'!$D$12</f>
        <v>0.00197079032689397</v>
      </c>
      <c r="AE48" s="19">
        <f t="shared" si="1"/>
        <v>7.99323494530411</v>
      </c>
      <c r="AF48" s="19">
        <f t="shared" si="2"/>
        <v>0</v>
      </c>
      <c r="AG48" s="19">
        <f t="shared" si="3"/>
        <v>0</v>
      </c>
      <c r="AH48" s="19">
        <f t="shared" si="4"/>
        <v>1.64871534423993</v>
      </c>
      <c r="AI48" s="19">
        <f t="shared" si="5"/>
        <v>3.01165646613933</v>
      </c>
      <c r="AJ48" s="19">
        <f t="shared" si="6"/>
        <v>2.95147616887251</v>
      </c>
    </row>
    <row r="49" spans="1:36">
      <c r="A49" s="32" t="s">
        <v>45</v>
      </c>
      <c r="B49" s="32" t="s">
        <v>46</v>
      </c>
      <c r="C49" s="32" t="s">
        <v>72</v>
      </c>
      <c r="D49" s="32">
        <v>6</v>
      </c>
      <c r="E49" s="32">
        <v>900</v>
      </c>
      <c r="F49" s="32" t="s">
        <v>48</v>
      </c>
      <c r="G49" s="35" t="s">
        <v>49</v>
      </c>
      <c r="H49" s="35">
        <v>38.8</v>
      </c>
      <c r="I49" s="35">
        <v>0.36</v>
      </c>
      <c r="J49" s="35">
        <v>21.81</v>
      </c>
      <c r="K49" s="35"/>
      <c r="L49" s="35">
        <v>25.22</v>
      </c>
      <c r="M49" s="35">
        <v>0.25</v>
      </c>
      <c r="N49" s="35">
        <v>7.39</v>
      </c>
      <c r="O49" s="35">
        <v>5.95</v>
      </c>
      <c r="P49" s="35">
        <v>0.18</v>
      </c>
      <c r="Q49" s="35">
        <v>0.05</v>
      </c>
      <c r="R49" s="32">
        <f t="shared" si="0"/>
        <v>100.01</v>
      </c>
      <c r="S49" s="19">
        <v>12</v>
      </c>
      <c r="T49" s="19">
        <f>S49/(H49*'Molecular Weight'!$C$2/'Molecular Weight'!$D$2+I49*'Molecular Weight'!$C$3/'Molecular Weight'!$D$3+J49*'Molecular Weight'!$C$4/'Molecular Weight'!$D$4+K49*'Molecular Weight'!$C$5/'Molecular Weight'!$D$5+L49*'Molecular Weight'!$C$6/'Molecular Weight'!$D$6+M49*'Molecular Weight'!$C$8/'Molecular Weight'!$D$8+N49*'Molecular Weight'!$C$9/'Molecular Weight'!$D$9+O49*'Molecular Weight'!$C$10/'Molecular Weight'!$D$10+P49*'Molecular Weight'!$C$11/'Molecular Weight'!$D$11+Q49*'Molecular Weight'!$C$12/'Molecular Weight'!$D$12)</f>
        <v>4.6335002230484</v>
      </c>
      <c r="U49" s="19">
        <f>H49*T49*'Molecular Weight'!$B$2/'Molecular Weight'!$D$2</f>
        <v>2.99234035709517</v>
      </c>
      <c r="V49" s="19">
        <f>I49*T49*'Molecular Weight'!$B$3/'Molecular Weight'!$D$3</f>
        <v>0.020876847062546</v>
      </c>
      <c r="W49" s="19">
        <f>T49*J49*'Molecular Weight'!$B$4/'Molecular Weight'!$D$4</f>
        <v>1.98228010719273</v>
      </c>
      <c r="X49" s="19">
        <f>K49*T49*'Molecular Weight'!$B$5/'Molecular Weight'!$D$5</f>
        <v>0</v>
      </c>
      <c r="Y49" s="19">
        <f>L49*T49*'Molecular Weight'!$B$6/'Molecular Weight'!$D$6</f>
        <v>1.62662688787974</v>
      </c>
      <c r="Z49" s="19">
        <f>M49*T49*'Molecular Weight'!$B$8/'Molecular Weight'!$D$8</f>
        <v>0.0163289407352988</v>
      </c>
      <c r="AA49" s="19">
        <f>N49*T49*'Molecular Weight'!$B$9/'Molecular Weight'!$D$9</f>
        <v>0.849666666211605</v>
      </c>
      <c r="AB49" s="19">
        <f>O49*T49*'Molecular Weight'!$B$10/'Molecular Weight'!$D$10</f>
        <v>0.491607102837696</v>
      </c>
      <c r="AC49" s="19">
        <f>P49*T49*'Molecular Weight'!$B$11/'Molecular Weight'!$D$11</f>
        <v>0.0269128764165444</v>
      </c>
      <c r="AD49" s="19">
        <f>Q49*T49*'Molecular Weight'!$B$12/'Molecular Weight'!$D$12</f>
        <v>0.00491879004569894</v>
      </c>
      <c r="AE49" s="19">
        <f t="shared" si="1"/>
        <v>8.01155857547704</v>
      </c>
      <c r="AF49" s="19">
        <f t="shared" si="2"/>
        <v>0.0346256984624729</v>
      </c>
      <c r="AG49" s="19">
        <f t="shared" si="3"/>
        <v>0.0212868105897391</v>
      </c>
      <c r="AH49" s="19">
        <f t="shared" si="4"/>
        <v>1.59200118941727</v>
      </c>
      <c r="AI49" s="19">
        <f t="shared" si="5"/>
        <v>3.01321720415772</v>
      </c>
      <c r="AJ49" s="19">
        <f t="shared" si="6"/>
        <v>2.98422959766434</v>
      </c>
    </row>
    <row r="50" spans="1:36">
      <c r="A50" s="32" t="s">
        <v>45</v>
      </c>
      <c r="B50" s="32" t="s">
        <v>46</v>
      </c>
      <c r="C50" s="32" t="s">
        <v>74</v>
      </c>
      <c r="D50" s="32">
        <v>7</v>
      </c>
      <c r="E50" s="32">
        <v>850</v>
      </c>
      <c r="F50" s="32" t="s">
        <v>48</v>
      </c>
      <c r="G50" s="35" t="s">
        <v>49</v>
      </c>
      <c r="H50" s="35">
        <v>38.4</v>
      </c>
      <c r="I50" s="35">
        <v>0.29</v>
      </c>
      <c r="J50" s="35">
        <v>21.79</v>
      </c>
      <c r="K50" s="35"/>
      <c r="L50" s="35">
        <v>26.19</v>
      </c>
      <c r="M50" s="35">
        <v>0.3</v>
      </c>
      <c r="N50" s="35">
        <v>6.23</v>
      </c>
      <c r="O50" s="35">
        <v>6.62</v>
      </c>
      <c r="P50" s="35">
        <v>0.15</v>
      </c>
      <c r="Q50" s="35">
        <v>0.04</v>
      </c>
      <c r="R50" s="32">
        <f t="shared" si="0"/>
        <v>100.01</v>
      </c>
      <c r="S50" s="19">
        <v>12</v>
      </c>
      <c r="T50" s="19">
        <f>S50/(H50*'Molecular Weight'!$C$2/'Molecular Weight'!$D$2+I50*'Molecular Weight'!$C$3/'Molecular Weight'!$D$3+J50*'Molecular Weight'!$C$4/'Molecular Weight'!$D$4+K50*'Molecular Weight'!$C$5/'Molecular Weight'!$D$5+L50*'Molecular Weight'!$C$6/'Molecular Weight'!$D$6+M50*'Molecular Weight'!$C$8/'Molecular Weight'!$D$8+N50*'Molecular Weight'!$C$9/'Molecular Weight'!$D$9+O50*'Molecular Weight'!$C$10/'Molecular Weight'!$D$10+P50*'Molecular Weight'!$C$11/'Molecular Weight'!$D$11+Q50*'Molecular Weight'!$C$12/'Molecular Weight'!$D$12)</f>
        <v>4.66751991359216</v>
      </c>
      <c r="U50" s="19">
        <f>H50*T50*'Molecular Weight'!$B$2/'Molecular Weight'!$D$2</f>
        <v>2.98323509790178</v>
      </c>
      <c r="V50" s="19">
        <f>I50*T50*'Molecular Weight'!$B$3/'Molecular Weight'!$D$3</f>
        <v>0.0169409358565923</v>
      </c>
      <c r="W50" s="19">
        <f>T50*J50*'Molecular Weight'!$B$4/'Molecular Weight'!$D$4</f>
        <v>1.99500311724545</v>
      </c>
      <c r="X50" s="19">
        <f>K50*T50*'Molecular Weight'!$B$5/'Molecular Weight'!$D$5</f>
        <v>0</v>
      </c>
      <c r="Y50" s="19">
        <f>L50*T50*'Molecular Weight'!$B$6/'Molecular Weight'!$D$6</f>
        <v>1.7015916834212</v>
      </c>
      <c r="Z50" s="19">
        <f>M50*T50*'Molecular Weight'!$B$8/'Molecular Weight'!$D$8</f>
        <v>0.0197385956312045</v>
      </c>
      <c r="AA50" s="19">
        <f>N50*T50*'Molecular Weight'!$B$9/'Molecular Weight'!$D$9</f>
        <v>0.721554567287324</v>
      </c>
      <c r="AB50" s="19">
        <f>O50*T50*'Molecular Weight'!$B$10/'Molecular Weight'!$D$10</f>
        <v>0.550980417759988</v>
      </c>
      <c r="AC50" s="19">
        <f>P50*T50*'Molecular Weight'!$B$11/'Molecular Weight'!$D$11</f>
        <v>0.0225920615372321</v>
      </c>
      <c r="AD50" s="19">
        <f>Q50*T50*'Molecular Weight'!$B$12/'Molecular Weight'!$D$12</f>
        <v>0.00396392349349653</v>
      </c>
      <c r="AE50" s="19">
        <f t="shared" si="1"/>
        <v>8.01560040013427</v>
      </c>
      <c r="AF50" s="19">
        <f t="shared" si="2"/>
        <v>0.0467101133454859</v>
      </c>
      <c r="AG50" s="19">
        <f t="shared" si="3"/>
        <v>0.0274508354739788</v>
      </c>
      <c r="AH50" s="19">
        <f t="shared" si="4"/>
        <v>1.65488157007571</v>
      </c>
      <c r="AI50" s="19">
        <f t="shared" si="5"/>
        <v>3.00017603375837</v>
      </c>
      <c r="AJ50" s="19">
        <f t="shared" si="6"/>
        <v>2.99386526409972</v>
      </c>
    </row>
    <row r="51" spans="1:36">
      <c r="A51" s="32" t="s">
        <v>45</v>
      </c>
      <c r="B51" s="32" t="s">
        <v>46</v>
      </c>
      <c r="C51" s="32" t="s">
        <v>75</v>
      </c>
      <c r="D51" s="32">
        <v>7</v>
      </c>
      <c r="E51" s="32">
        <v>900</v>
      </c>
      <c r="F51" s="32" t="s">
        <v>48</v>
      </c>
      <c r="G51" s="35" t="s">
        <v>49</v>
      </c>
      <c r="H51" s="35">
        <v>38.5</v>
      </c>
      <c r="I51" s="35">
        <v>0.29</v>
      </c>
      <c r="J51" s="35">
        <v>21.87</v>
      </c>
      <c r="K51" s="35"/>
      <c r="L51" s="35">
        <v>25.92</v>
      </c>
      <c r="M51" s="35">
        <v>0.31</v>
      </c>
      <c r="N51" s="35">
        <v>6.16</v>
      </c>
      <c r="O51" s="35">
        <v>6.68</v>
      </c>
      <c r="P51" s="35">
        <v>0.18</v>
      </c>
      <c r="Q51" s="35">
        <v>0.1</v>
      </c>
      <c r="R51" s="32">
        <f t="shared" si="0"/>
        <v>100.01</v>
      </c>
      <c r="S51" s="19">
        <v>12</v>
      </c>
      <c r="T51" s="19">
        <f>S51/(H51*'Molecular Weight'!$C$2/'Molecular Weight'!$D$2+I51*'Molecular Weight'!$C$3/'Molecular Weight'!$D$3+J51*'Molecular Weight'!$C$4/'Molecular Weight'!$D$4+K51*'Molecular Weight'!$C$5/'Molecular Weight'!$D$5+L51*'Molecular Weight'!$C$6/'Molecular Weight'!$D$6+M51*'Molecular Weight'!$C$8/'Molecular Weight'!$D$8+N51*'Molecular Weight'!$C$9/'Molecular Weight'!$D$9+O51*'Molecular Weight'!$C$10/'Molecular Weight'!$D$10+P51*'Molecular Weight'!$C$11/'Molecular Weight'!$D$11+Q51*'Molecular Weight'!$C$12/'Molecular Weight'!$D$12)</f>
        <v>4.66295071294014</v>
      </c>
      <c r="U51" s="19">
        <f>H51*T51*'Molecular Weight'!$B$2/'Molecular Weight'!$D$2</f>
        <v>2.98807593955052</v>
      </c>
      <c r="V51" s="19">
        <f>I51*T51*'Molecular Weight'!$B$3/'Molecular Weight'!$D$3</f>
        <v>0.0169243517741257</v>
      </c>
      <c r="W51" s="19">
        <f>T51*J51*'Molecular Weight'!$B$4/'Molecular Weight'!$D$4</f>
        <v>2.00036744001571</v>
      </c>
      <c r="X51" s="19">
        <f>K51*T51*'Molecular Weight'!$B$5/'Molecular Weight'!$D$5</f>
        <v>0</v>
      </c>
      <c r="Y51" s="19">
        <f>L51*T51*'Molecular Weight'!$B$6/'Molecular Weight'!$D$6</f>
        <v>1.68240092538152</v>
      </c>
      <c r="Z51" s="19">
        <f>M51*T51*'Molecular Weight'!$B$8/'Molecular Weight'!$D$8</f>
        <v>0.0203765819144551</v>
      </c>
      <c r="AA51" s="19">
        <f>N51*T51*'Molecular Weight'!$B$9/'Molecular Weight'!$D$9</f>
        <v>0.71274879383899</v>
      </c>
      <c r="AB51" s="19">
        <f>O51*T51*'Molecular Weight'!$B$10/'Molecular Weight'!$D$10</f>
        <v>0.555429935136237</v>
      </c>
      <c r="AC51" s="19">
        <f>P51*T51*'Molecular Weight'!$B$11/'Molecular Weight'!$D$11</f>
        <v>0.027083934441085</v>
      </c>
      <c r="AD51" s="19">
        <f>Q51*T51*'Molecular Weight'!$B$12/'Molecular Weight'!$D$12</f>
        <v>0.00990010767078587</v>
      </c>
      <c r="AE51" s="19">
        <f t="shared" si="1"/>
        <v>8.01330800972343</v>
      </c>
      <c r="AF51" s="19">
        <f t="shared" si="2"/>
        <v>0.0398577257949997</v>
      </c>
      <c r="AG51" s="19">
        <f t="shared" si="3"/>
        <v>0.0236909794768218</v>
      </c>
      <c r="AH51" s="19">
        <f t="shared" si="4"/>
        <v>1.64254319958652</v>
      </c>
      <c r="AI51" s="19">
        <f t="shared" si="5"/>
        <v>3.00500029132465</v>
      </c>
      <c r="AJ51" s="19">
        <f t="shared" si="6"/>
        <v>2.9709562362712</v>
      </c>
    </row>
    <row r="52" spans="1:36">
      <c r="A52" s="32" t="s">
        <v>45</v>
      </c>
      <c r="B52" s="32" t="s">
        <v>46</v>
      </c>
      <c r="C52" s="32" t="s">
        <v>82</v>
      </c>
      <c r="D52" s="32">
        <v>7.3</v>
      </c>
      <c r="E52" s="32">
        <v>1000</v>
      </c>
      <c r="F52" s="32" t="s">
        <v>48</v>
      </c>
      <c r="G52" s="35" t="s">
        <v>49</v>
      </c>
      <c r="H52" s="35">
        <v>39.35</v>
      </c>
      <c r="I52" s="35">
        <v>0.41</v>
      </c>
      <c r="J52" s="35">
        <v>22.13</v>
      </c>
      <c r="K52" s="35"/>
      <c r="L52" s="35">
        <v>23.94</v>
      </c>
      <c r="M52" s="35">
        <v>0.32</v>
      </c>
      <c r="N52" s="35">
        <v>7.83</v>
      </c>
      <c r="O52" s="35">
        <v>5.62</v>
      </c>
      <c r="P52" s="35">
        <v>0.39</v>
      </c>
      <c r="Q52" s="35">
        <v>0</v>
      </c>
      <c r="R52" s="32">
        <f t="shared" si="0"/>
        <v>99.99</v>
      </c>
      <c r="S52" s="19">
        <v>12</v>
      </c>
      <c r="T52" s="19">
        <f>S52/(H52*'Molecular Weight'!$C$2/'Molecular Weight'!$D$2+I52*'Molecular Weight'!$C$3/'Molecular Weight'!$D$3+J52*'Molecular Weight'!$C$4/'Molecular Weight'!$D$4+K52*'Molecular Weight'!$C$5/'Molecular Weight'!$D$5+L52*'Molecular Weight'!$C$6/'Molecular Weight'!$D$6+M52*'Molecular Weight'!$C$8/'Molecular Weight'!$D$8+N52*'Molecular Weight'!$C$9/'Molecular Weight'!$D$9+O52*'Molecular Weight'!$C$10/'Molecular Weight'!$D$10+P52*'Molecular Weight'!$C$11/'Molecular Weight'!$D$11+Q52*'Molecular Weight'!$C$12/'Molecular Weight'!$D$12)</f>
        <v>4.59792811926901</v>
      </c>
      <c r="U52" s="19">
        <f>H52*T52*'Molecular Weight'!$B$2/'Molecular Weight'!$D$2</f>
        <v>3.01145924589274</v>
      </c>
      <c r="V52" s="19">
        <f>I52*T52*'Molecular Weight'!$B$3/'Molecular Weight'!$D$3</f>
        <v>0.0235938739536958</v>
      </c>
      <c r="W52" s="19">
        <f>T52*J52*'Molecular Weight'!$B$4/'Molecular Weight'!$D$4</f>
        <v>1.99592289681097</v>
      </c>
      <c r="X52" s="19">
        <f>K52*T52*'Molecular Weight'!$B$5/'Molecular Weight'!$D$5</f>
        <v>0</v>
      </c>
      <c r="Y52" s="19">
        <f>L52*T52*'Molecular Weight'!$B$6/'Molecular Weight'!$D$6</f>
        <v>1.53221602415507</v>
      </c>
      <c r="Z52" s="19">
        <f>M52*T52*'Molecular Weight'!$B$8/'Molecular Weight'!$D$8</f>
        <v>0.020740583565916</v>
      </c>
      <c r="AA52" s="19">
        <f>N52*T52*'Molecular Weight'!$B$9/'Molecular Weight'!$D$9</f>
        <v>0.893344346746312</v>
      </c>
      <c r="AB52" s="19">
        <f>O52*T52*'Molecular Weight'!$B$10/'Molecular Weight'!$D$10</f>
        <v>0.460776676717044</v>
      </c>
      <c r="AC52" s="19">
        <f>P52*T52*'Molecular Weight'!$B$11/'Molecular Weight'!$D$11</f>
        <v>0.0578635678126787</v>
      </c>
      <c r="AD52" s="19">
        <f>Q52*T52*'Molecular Weight'!$B$12/'Molecular Weight'!$D$12</f>
        <v>0</v>
      </c>
      <c r="AE52" s="19">
        <f t="shared" si="1"/>
        <v>7.99591721565442</v>
      </c>
      <c r="AF52" s="19">
        <f t="shared" si="2"/>
        <v>0</v>
      </c>
      <c r="AG52" s="19">
        <f t="shared" si="3"/>
        <v>0</v>
      </c>
      <c r="AH52" s="19">
        <f t="shared" si="4"/>
        <v>1.53221602415507</v>
      </c>
      <c r="AI52" s="19">
        <f t="shared" si="5"/>
        <v>3.03505311984643</v>
      </c>
      <c r="AJ52" s="19">
        <f t="shared" si="6"/>
        <v>2.90707763118434</v>
      </c>
    </row>
    <row r="53" spans="1:36">
      <c r="A53" s="32" t="s">
        <v>45</v>
      </c>
      <c r="B53" s="32" t="s">
        <v>46</v>
      </c>
      <c r="C53" s="32" t="s">
        <v>76</v>
      </c>
      <c r="D53" s="32">
        <v>7.5</v>
      </c>
      <c r="E53" s="32">
        <v>910</v>
      </c>
      <c r="F53" s="32" t="s">
        <v>48</v>
      </c>
      <c r="G53" s="35" t="s">
        <v>49</v>
      </c>
      <c r="H53" s="35">
        <v>38.85</v>
      </c>
      <c r="I53" s="35">
        <v>0.42</v>
      </c>
      <c r="J53" s="35">
        <v>21.71</v>
      </c>
      <c r="K53" s="35"/>
      <c r="L53" s="35">
        <v>24.48</v>
      </c>
      <c r="M53" s="35">
        <v>0.31</v>
      </c>
      <c r="N53" s="35">
        <v>6.33</v>
      </c>
      <c r="O53" s="35">
        <v>7.55</v>
      </c>
      <c r="P53" s="35">
        <v>0.34</v>
      </c>
      <c r="Q53" s="35">
        <v>0</v>
      </c>
      <c r="R53" s="32">
        <f t="shared" si="0"/>
        <v>99.99</v>
      </c>
      <c r="S53" s="19">
        <v>12</v>
      </c>
      <c r="T53" s="19">
        <f>S53/(H53*'Molecular Weight'!$C$2/'Molecular Weight'!$D$2+I53*'Molecular Weight'!$C$3/'Molecular Weight'!$D$3+J53*'Molecular Weight'!$C$4/'Molecular Weight'!$D$4+K53*'Molecular Weight'!$C$5/'Molecular Weight'!$D$5+L53*'Molecular Weight'!$C$6/'Molecular Weight'!$D$6+M53*'Molecular Weight'!$C$8/'Molecular Weight'!$D$8+N53*'Molecular Weight'!$C$9/'Molecular Weight'!$D$9+O53*'Molecular Weight'!$C$10/'Molecular Weight'!$D$10+P53*'Molecular Weight'!$C$11/'Molecular Weight'!$D$11+Q53*'Molecular Weight'!$C$12/'Molecular Weight'!$D$12)</f>
        <v>4.64237732898537</v>
      </c>
      <c r="U53" s="19">
        <f>H53*T53*'Molecular Weight'!$B$2/'Molecular Weight'!$D$2</f>
        <v>3.00193673820043</v>
      </c>
      <c r="V53" s="19">
        <f>I53*T53*'Molecular Weight'!$B$3/'Molecular Weight'!$D$3</f>
        <v>0.0244029847080583</v>
      </c>
      <c r="W53" s="19">
        <f>T53*J53*'Molecular Weight'!$B$4/'Molecular Weight'!$D$4</f>
        <v>1.97697159302221</v>
      </c>
      <c r="X53" s="19">
        <f>K53*T53*'Molecular Weight'!$B$5/'Molecular Weight'!$D$5</f>
        <v>0</v>
      </c>
      <c r="Y53" s="19">
        <f>L53*T53*'Molecular Weight'!$B$6/'Molecular Weight'!$D$6</f>
        <v>1.58192367780571</v>
      </c>
      <c r="Z53" s="19">
        <f>M53*T53*'Molecular Weight'!$B$8/'Molecular Weight'!$D$8</f>
        <v>0.0202866784886589</v>
      </c>
      <c r="AA53" s="19">
        <f>N53*T53*'Molecular Weight'!$B$9/'Molecular Weight'!$D$9</f>
        <v>0.729187307505643</v>
      </c>
      <c r="AB53" s="19">
        <f>O53*T53*'Molecular Weight'!$B$10/'Molecular Weight'!$D$10</f>
        <v>0.624999087621961</v>
      </c>
      <c r="AC53" s="19">
        <f>P53*T53*'Molecular Weight'!$B$11/'Molecular Weight'!$D$11</f>
        <v>0.0509328264554704</v>
      </c>
      <c r="AD53" s="19">
        <f>Q53*T53*'Molecular Weight'!$B$12/'Molecular Weight'!$D$12</f>
        <v>0</v>
      </c>
      <c r="AE53" s="19">
        <f t="shared" si="1"/>
        <v>8.01064089380814</v>
      </c>
      <c r="AF53" s="19">
        <f t="shared" si="2"/>
        <v>0.0318802770940314</v>
      </c>
      <c r="AG53" s="19">
        <f t="shared" si="3"/>
        <v>0.0201528541113012</v>
      </c>
      <c r="AH53" s="19">
        <f t="shared" si="4"/>
        <v>1.55004340071168</v>
      </c>
      <c r="AI53" s="19">
        <f t="shared" si="5"/>
        <v>3.02633972290849</v>
      </c>
      <c r="AJ53" s="19">
        <f t="shared" si="6"/>
        <v>2.95639675142197</v>
      </c>
    </row>
    <row r="54" spans="1:36">
      <c r="A54" s="32" t="s">
        <v>45</v>
      </c>
      <c r="B54" s="32" t="s">
        <v>46</v>
      </c>
      <c r="C54" s="32" t="s">
        <v>77</v>
      </c>
      <c r="D54" s="32">
        <v>8</v>
      </c>
      <c r="E54" s="32">
        <v>850</v>
      </c>
      <c r="F54" s="32" t="s">
        <v>48</v>
      </c>
      <c r="G54" s="35" t="s">
        <v>49</v>
      </c>
      <c r="H54" s="35">
        <v>38.8</v>
      </c>
      <c r="I54" s="35">
        <v>0.32</v>
      </c>
      <c r="J54" s="35">
        <v>21.52</v>
      </c>
      <c r="K54" s="35"/>
      <c r="L54" s="35">
        <v>25.58</v>
      </c>
      <c r="M54" s="35">
        <v>0.26</v>
      </c>
      <c r="N54" s="35">
        <v>5.83</v>
      </c>
      <c r="O54" s="35">
        <v>7.41</v>
      </c>
      <c r="P54" s="35">
        <v>0.18</v>
      </c>
      <c r="Q54" s="35">
        <v>0.02</v>
      </c>
      <c r="R54" s="32">
        <f t="shared" si="0"/>
        <v>99.92</v>
      </c>
      <c r="S54" s="19">
        <v>12</v>
      </c>
      <c r="T54" s="19">
        <f>S54/(H54*'Molecular Weight'!$C$2/'Molecular Weight'!$D$2+I54*'Molecular Weight'!$C$3/'Molecular Weight'!$D$3+J54*'Molecular Weight'!$C$4/'Molecular Weight'!$D$4+K54*'Molecular Weight'!$C$5/'Molecular Weight'!$D$5+L54*'Molecular Weight'!$C$6/'Molecular Weight'!$D$6+M54*'Molecular Weight'!$C$8/'Molecular Weight'!$D$8+N54*'Molecular Weight'!$C$9/'Molecular Weight'!$D$9+O54*'Molecular Weight'!$C$10/'Molecular Weight'!$D$10+P54*'Molecular Weight'!$C$11/'Molecular Weight'!$D$11+Q54*'Molecular Weight'!$C$12/'Molecular Weight'!$D$12)</f>
        <v>4.66479746583289</v>
      </c>
      <c r="U54" s="19">
        <f>H54*T54*'Molecular Weight'!$B$2/'Molecular Weight'!$D$2</f>
        <v>3.01255229151658</v>
      </c>
      <c r="V54" s="19">
        <f>I54*T54*'Molecular Weight'!$B$3/'Molecular Weight'!$D$3</f>
        <v>0.0186825430421342</v>
      </c>
      <c r="W54" s="19">
        <f>T54*J54*'Molecular Weight'!$B$4/'Molecular Weight'!$D$4</f>
        <v>1.96913380668348</v>
      </c>
      <c r="X54" s="19">
        <f>K54*T54*'Molecular Weight'!$B$5/'Molecular Weight'!$D$5</f>
        <v>0</v>
      </c>
      <c r="Y54" s="19">
        <f>L54*T54*'Molecular Weight'!$B$6/'Molecular Weight'!$D$6</f>
        <v>1.66098996625843</v>
      </c>
      <c r="Z54" s="19">
        <f>M54*T54*'Molecular Weight'!$B$8/'Molecular Weight'!$D$8</f>
        <v>0.0170968049212934</v>
      </c>
      <c r="AA54" s="19">
        <f>N54*T54*'Molecular Weight'!$B$9/'Molecular Weight'!$D$9</f>
        <v>0.674832983270615</v>
      </c>
      <c r="AB54" s="19">
        <f>O54*T54*'Molecular Weight'!$B$10/'Molecular Weight'!$D$10</f>
        <v>0.616372133056736</v>
      </c>
      <c r="AC54" s="19">
        <f>P54*T54*'Molecular Weight'!$B$11/'Molecular Weight'!$D$11</f>
        <v>0.0270946609825725</v>
      </c>
      <c r="AD54" s="19">
        <f>Q54*T54*'Molecular Weight'!$B$12/'Molecular Weight'!$D$12</f>
        <v>0.00198080571797575</v>
      </c>
      <c r="AE54" s="19">
        <f t="shared" si="1"/>
        <v>7.99873599544982</v>
      </c>
      <c r="AF54" s="19">
        <f t="shared" si="2"/>
        <v>0</v>
      </c>
      <c r="AG54" s="19">
        <f t="shared" si="3"/>
        <v>0</v>
      </c>
      <c r="AH54" s="19">
        <f t="shared" si="4"/>
        <v>1.66098996625843</v>
      </c>
      <c r="AI54" s="19">
        <f t="shared" si="5"/>
        <v>3.03123483455872</v>
      </c>
      <c r="AJ54" s="19">
        <f t="shared" si="6"/>
        <v>2.96929188750707</v>
      </c>
    </row>
    <row r="55" spans="1:36">
      <c r="A55" s="32" t="s">
        <v>45</v>
      </c>
      <c r="B55" s="32" t="s">
        <v>46</v>
      </c>
      <c r="C55" s="32" t="s">
        <v>78</v>
      </c>
      <c r="D55" s="32">
        <v>8</v>
      </c>
      <c r="E55" s="32">
        <v>900</v>
      </c>
      <c r="F55" s="32" t="s">
        <v>48</v>
      </c>
      <c r="G55" s="35" t="s">
        <v>49</v>
      </c>
      <c r="H55" s="35">
        <v>38.9</v>
      </c>
      <c r="I55" s="35">
        <v>0.22</v>
      </c>
      <c r="J55" s="35">
        <v>21.83</v>
      </c>
      <c r="K55" s="35"/>
      <c r="L55" s="35">
        <v>25.07</v>
      </c>
      <c r="M55" s="35">
        <v>0.32</v>
      </c>
      <c r="N55" s="35">
        <v>6.64</v>
      </c>
      <c r="O55" s="35">
        <v>6.82</v>
      </c>
      <c r="P55" s="35">
        <v>0.13</v>
      </c>
      <c r="Q55" s="35">
        <v>0.02</v>
      </c>
      <c r="R55" s="32">
        <f t="shared" si="0"/>
        <v>99.95</v>
      </c>
      <c r="S55" s="19">
        <v>12</v>
      </c>
      <c r="T55" s="19">
        <f>S55/(H55*'Molecular Weight'!$C$2/'Molecular Weight'!$D$2+I55*'Molecular Weight'!$C$3/'Molecular Weight'!$D$3+J55*'Molecular Weight'!$C$4/'Molecular Weight'!$D$4+K55*'Molecular Weight'!$C$5/'Molecular Weight'!$D$5+L55*'Molecular Weight'!$C$6/'Molecular Weight'!$D$6+M55*'Molecular Weight'!$C$8/'Molecular Weight'!$D$8+N55*'Molecular Weight'!$C$9/'Molecular Weight'!$D$9+O55*'Molecular Weight'!$C$10/'Molecular Weight'!$D$10+P55*'Molecular Weight'!$C$11/'Molecular Weight'!$D$11+Q55*'Molecular Weight'!$C$12/'Molecular Weight'!$D$12)</f>
        <v>4.64230197332953</v>
      </c>
      <c r="U55" s="19">
        <f>H55*T55*'Molecular Weight'!$B$2/'Molecular Weight'!$D$2</f>
        <v>3.00575144411649</v>
      </c>
      <c r="V55" s="19">
        <f>I55*T55*'Molecular Weight'!$B$3/'Molecular Weight'!$D$3</f>
        <v>0.0127823083120463</v>
      </c>
      <c r="W55" s="19">
        <f>T55*J55*'Molecular Weight'!$B$4/'Molecular Weight'!$D$4</f>
        <v>1.98786685127077</v>
      </c>
      <c r="X55" s="19">
        <f>K55*T55*'Molecular Weight'!$B$5/'Molecular Weight'!$D$5</f>
        <v>0</v>
      </c>
      <c r="Y55" s="19">
        <f>L55*T55*'Molecular Weight'!$B$6/'Molecular Weight'!$D$6</f>
        <v>1.62002380945673</v>
      </c>
      <c r="Z55" s="19">
        <f>M55*T55*'Molecular Weight'!$B$8/'Molecular Weight'!$D$8</f>
        <v>0.0209407475537842</v>
      </c>
      <c r="AA55" s="19">
        <f>N55*T55*'Molecular Weight'!$B$9/'Molecular Weight'!$D$9</f>
        <v>0.764885486424518</v>
      </c>
      <c r="AB55" s="19">
        <f>O55*T55*'Molecular Weight'!$B$10/'Molecular Weight'!$D$10</f>
        <v>0.564559548111758</v>
      </c>
      <c r="AC55" s="19">
        <f>P55*T55*'Molecular Weight'!$B$11/'Molecular Weight'!$D$11</f>
        <v>0.01947399988812</v>
      </c>
      <c r="AD55" s="19">
        <f>Q55*T55*'Molecular Weight'!$B$12/'Molecular Weight'!$D$12</f>
        <v>0.00197125349185967</v>
      </c>
      <c r="AE55" s="19">
        <f t="shared" si="1"/>
        <v>7.99825544862607</v>
      </c>
      <c r="AF55" s="19">
        <f t="shared" si="2"/>
        <v>0</v>
      </c>
      <c r="AG55" s="19">
        <f t="shared" si="3"/>
        <v>0</v>
      </c>
      <c r="AH55" s="19">
        <f t="shared" si="4"/>
        <v>1.62002380945673</v>
      </c>
      <c r="AI55" s="19">
        <f t="shared" si="5"/>
        <v>3.01853375242854</v>
      </c>
      <c r="AJ55" s="19">
        <f t="shared" si="6"/>
        <v>2.97040959154679</v>
      </c>
    </row>
    <row r="56" spans="1:36">
      <c r="A56" s="32" t="s">
        <v>83</v>
      </c>
      <c r="B56" s="32" t="s">
        <v>84</v>
      </c>
      <c r="C56" s="32" t="s">
        <v>85</v>
      </c>
      <c r="D56" s="32">
        <v>5</v>
      </c>
      <c r="E56" s="32">
        <v>1400</v>
      </c>
      <c r="F56" s="32" t="s">
        <v>38</v>
      </c>
      <c r="G56" s="35" t="s">
        <v>39</v>
      </c>
      <c r="H56" s="35">
        <v>43.13</v>
      </c>
      <c r="I56" s="35">
        <v>0.26</v>
      </c>
      <c r="J56" s="35">
        <v>22.08</v>
      </c>
      <c r="K56" s="35">
        <v>1.84</v>
      </c>
      <c r="L56" s="35">
        <v>6.05</v>
      </c>
      <c r="M56" s="35">
        <v>0.2</v>
      </c>
      <c r="N56" s="35">
        <v>22.66</v>
      </c>
      <c r="O56" s="35">
        <v>5.08</v>
      </c>
      <c r="P56" s="35">
        <v>0.02</v>
      </c>
      <c r="Q56" s="35">
        <v>0</v>
      </c>
      <c r="R56" s="32">
        <f t="shared" si="0"/>
        <v>101.32</v>
      </c>
      <c r="S56" s="19">
        <v>12</v>
      </c>
      <c r="T56" s="19">
        <f>S56/(H56*'Molecular Weight'!$C$2/'Molecular Weight'!$D$2+I56*'Molecular Weight'!$C$3/'Molecular Weight'!$D$3+J56*'Molecular Weight'!$C$4/'Molecular Weight'!$D$4+K56*'Molecular Weight'!$C$5/'Molecular Weight'!$D$5+L56*'Molecular Weight'!$C$6/'Molecular Weight'!$D$6+M56*'Molecular Weight'!$C$8/'Molecular Weight'!$D$8+N56*'Molecular Weight'!$C$9/'Molecular Weight'!$D$9+O56*'Molecular Weight'!$C$10/'Molecular Weight'!$D$10+P56*'Molecular Weight'!$C$11/'Molecular Weight'!$D$11+Q56*'Molecular Weight'!$C$12/'Molecular Weight'!$D$12)</f>
        <v>4.1834151027199</v>
      </c>
      <c r="U56" s="19">
        <f>H56*T56*'Molecular Weight'!$B$2/'Molecular Weight'!$D$2</f>
        <v>3.00317399101713</v>
      </c>
      <c r="V56" s="19">
        <f>I56*T56*'Molecular Weight'!$B$3/'Molecular Weight'!$D$3</f>
        <v>0.0136131154781874</v>
      </c>
      <c r="W56" s="19">
        <f>T56*J56*'Molecular Weight'!$B$4/'Molecular Weight'!$D$4</f>
        <v>1.81188319866723</v>
      </c>
      <c r="X56" s="19">
        <f>K56*T56*'Molecular Weight'!$B$5/'Molecular Weight'!$D$5</f>
        <v>0.101289345206982</v>
      </c>
      <c r="Y56" s="19">
        <f>L56*T56*'Molecular Weight'!$B$6/'Molecular Weight'!$D$6</f>
        <v>0.352305976774157</v>
      </c>
      <c r="Z56" s="19">
        <f>M56*T56*'Molecular Weight'!$B$8/'Molecular Weight'!$D$8</f>
        <v>0.0117942348540172</v>
      </c>
      <c r="AA56" s="19">
        <f>N56*T56*'Molecular Weight'!$B$9/'Molecular Weight'!$D$9</f>
        <v>2.35226268554921</v>
      </c>
      <c r="AB56" s="19">
        <f>O56*T56*'Molecular Weight'!$B$10/'Molecular Weight'!$D$10</f>
        <v>0.378954149818422</v>
      </c>
      <c r="AC56" s="19">
        <f>P56*T56*'Molecular Weight'!$B$11/'Molecular Weight'!$D$11</f>
        <v>0.00269984840446589</v>
      </c>
      <c r="AD56" s="19">
        <f>Q56*T56*'Molecular Weight'!$B$12/'Molecular Weight'!$D$12</f>
        <v>0</v>
      </c>
      <c r="AE56" s="19">
        <f t="shared" si="1"/>
        <v>8.02797654576981</v>
      </c>
      <c r="AF56" s="19">
        <f t="shared" si="2"/>
        <v>0.0836371524813595</v>
      </c>
      <c r="AG56" s="19">
        <f t="shared" si="3"/>
        <v>0.237399187056581</v>
      </c>
      <c r="AH56" s="19">
        <f t="shared" si="4"/>
        <v>0.268668824292797</v>
      </c>
      <c r="AI56" s="19">
        <f t="shared" si="5"/>
        <v>3.01678710649532</v>
      </c>
      <c r="AJ56" s="19">
        <f t="shared" si="6"/>
        <v>3.09531704699581</v>
      </c>
    </row>
    <row r="57" spans="1:36">
      <c r="A57" s="32" t="s">
        <v>83</v>
      </c>
      <c r="B57" s="32" t="s">
        <v>84</v>
      </c>
      <c r="C57" s="32" t="s">
        <v>86</v>
      </c>
      <c r="D57" s="32">
        <v>5</v>
      </c>
      <c r="E57" s="32">
        <v>1400</v>
      </c>
      <c r="F57" s="32" t="s">
        <v>38</v>
      </c>
      <c r="G57" s="35" t="s">
        <v>39</v>
      </c>
      <c r="H57" s="35">
        <v>41.36</v>
      </c>
      <c r="I57" s="35">
        <v>0.2</v>
      </c>
      <c r="J57" s="35">
        <v>22.87</v>
      </c>
      <c r="K57" s="35">
        <v>1.35</v>
      </c>
      <c r="L57" s="35">
        <v>6.48</v>
      </c>
      <c r="M57" s="35">
        <v>0.24</v>
      </c>
      <c r="N57" s="35">
        <v>21.13</v>
      </c>
      <c r="O57" s="35">
        <v>5.26</v>
      </c>
      <c r="P57" s="35">
        <v>0.02</v>
      </c>
      <c r="Q57" s="35">
        <v>0.03</v>
      </c>
      <c r="R57" s="32">
        <f t="shared" si="0"/>
        <v>98.94</v>
      </c>
      <c r="S57" s="19">
        <v>12</v>
      </c>
      <c r="T57" s="19">
        <f>S57/(H57*'Molecular Weight'!$C$2/'Molecular Weight'!$D$2+I57*'Molecular Weight'!$C$3/'Molecular Weight'!$D$3+J57*'Molecular Weight'!$C$4/'Molecular Weight'!$D$4+K57*'Molecular Weight'!$C$5/'Molecular Weight'!$D$5+L57*'Molecular Weight'!$C$6/'Molecular Weight'!$D$6+M57*'Molecular Weight'!$C$8/'Molecular Weight'!$D$8+N57*'Molecular Weight'!$C$9/'Molecular Weight'!$D$9+O57*'Molecular Weight'!$C$10/'Molecular Weight'!$D$10+P57*'Molecular Weight'!$C$11/'Molecular Weight'!$D$11+Q57*'Molecular Weight'!$C$12/'Molecular Weight'!$D$12)</f>
        <v>4.29533041900549</v>
      </c>
      <c r="U57" s="19">
        <f>H57*T57*'Molecular Weight'!$B$2/'Molecular Weight'!$D$2</f>
        <v>2.95697180642588</v>
      </c>
      <c r="V57" s="19">
        <f>I57*T57*'Molecular Weight'!$B$3/'Molecular Weight'!$D$3</f>
        <v>0.0107517657547071</v>
      </c>
      <c r="W57" s="19">
        <f>T57*J57*'Molecular Weight'!$B$4/'Molecular Weight'!$D$4</f>
        <v>1.92691656890262</v>
      </c>
      <c r="X57" s="19">
        <f>K57*T57*'Molecular Weight'!$B$5/'Molecular Weight'!$D$5</f>
        <v>0.0763036524199935</v>
      </c>
      <c r="Y57" s="19">
        <f>L57*T57*'Molecular Weight'!$B$6/'Molecular Weight'!$D$6</f>
        <v>0.387440717081787</v>
      </c>
      <c r="Z57" s="19">
        <f>M57*T57*'Molecular Weight'!$B$8/'Molecular Weight'!$D$8</f>
        <v>0.0145317070843152</v>
      </c>
      <c r="AA57" s="19">
        <f>N57*T57*'Molecular Weight'!$B$9/'Molecular Weight'!$D$9</f>
        <v>2.25211741324035</v>
      </c>
      <c r="AB57" s="19">
        <f>O57*T57*'Molecular Weight'!$B$10/'Molecular Weight'!$D$10</f>
        <v>0.402878709057933</v>
      </c>
      <c r="AC57" s="19">
        <f>P57*T57*'Molecular Weight'!$B$11/'Molecular Weight'!$D$11</f>
        <v>0.00277207513327234</v>
      </c>
      <c r="AD57" s="19">
        <f>Q57*T57*'Molecular Weight'!$B$12/'Molecular Weight'!$D$12</f>
        <v>0.0027358792477742</v>
      </c>
      <c r="AE57" s="19">
        <f t="shared" si="1"/>
        <v>8.03342029434863</v>
      </c>
      <c r="AF57" s="19">
        <f t="shared" si="2"/>
        <v>0.0998437819730773</v>
      </c>
      <c r="AG57" s="19">
        <f t="shared" si="3"/>
        <v>0.257700798008798</v>
      </c>
      <c r="AH57" s="19">
        <f t="shared" si="4"/>
        <v>0.287596935108709</v>
      </c>
      <c r="AI57" s="19">
        <f t="shared" si="5"/>
        <v>2.96772357218059</v>
      </c>
      <c r="AJ57" s="19">
        <f t="shared" si="6"/>
        <v>3.05696854646439</v>
      </c>
    </row>
    <row r="58" spans="1:36">
      <c r="A58" s="32" t="s">
        <v>83</v>
      </c>
      <c r="B58" s="32" t="s">
        <v>84</v>
      </c>
      <c r="C58" s="32" t="s">
        <v>87</v>
      </c>
      <c r="D58" s="32">
        <v>5</v>
      </c>
      <c r="E58" s="32">
        <v>1400</v>
      </c>
      <c r="F58" s="32" t="s">
        <v>38</v>
      </c>
      <c r="G58" s="35" t="s">
        <v>39</v>
      </c>
      <c r="H58" s="35">
        <v>39.64</v>
      </c>
      <c r="I58" s="35">
        <v>0.3</v>
      </c>
      <c r="J58" s="35">
        <v>19.26</v>
      </c>
      <c r="K58" s="35">
        <v>1.46</v>
      </c>
      <c r="L58" s="35">
        <v>5.93</v>
      </c>
      <c r="M58" s="35">
        <v>0.19</v>
      </c>
      <c r="N58" s="35">
        <v>20.17</v>
      </c>
      <c r="O58" s="35">
        <v>5.34</v>
      </c>
      <c r="P58" s="35">
        <v>0.5</v>
      </c>
      <c r="Q58" s="35">
        <v>0.12</v>
      </c>
      <c r="R58" s="32">
        <f t="shared" si="0"/>
        <v>92.91</v>
      </c>
      <c r="S58" s="19">
        <v>12</v>
      </c>
      <c r="T58" s="19">
        <f>S58/(H58*'Molecular Weight'!$C$2/'Molecular Weight'!$D$2+I58*'Molecular Weight'!$C$3/'Molecular Weight'!$D$3+J58*'Molecular Weight'!$C$4/'Molecular Weight'!$D$4+K58*'Molecular Weight'!$C$5/'Molecular Weight'!$D$5+L58*'Molecular Weight'!$C$6/'Molecular Weight'!$D$6+M58*'Molecular Weight'!$C$8/'Molecular Weight'!$D$8+N58*'Molecular Weight'!$C$9/'Molecular Weight'!$D$9+O58*'Molecular Weight'!$C$10/'Molecular Weight'!$D$10+P58*'Molecular Weight'!$C$11/'Molecular Weight'!$D$11+Q58*'Molecular Weight'!$C$12/'Molecular Weight'!$D$12)</f>
        <v>4.59264211340161</v>
      </c>
      <c r="U58" s="19">
        <f>H58*T58*'Molecular Weight'!$B$2/'Molecular Weight'!$D$2</f>
        <v>3.03016533580626</v>
      </c>
      <c r="V58" s="19">
        <f>I58*T58*'Molecular Weight'!$B$3/'Molecular Weight'!$D$3</f>
        <v>0.0172439628788546</v>
      </c>
      <c r="W58" s="19">
        <f>T58*J58*'Molecular Weight'!$B$4/'Molecular Weight'!$D$4</f>
        <v>1.73507820918233</v>
      </c>
      <c r="X58" s="19">
        <f>K58*T58*'Molecular Weight'!$B$5/'Molecular Weight'!$D$5</f>
        <v>0.0882328769730424</v>
      </c>
      <c r="Y58" s="19">
        <f>L58*T58*'Molecular Weight'!$B$6/'Molecular Weight'!$D$6</f>
        <v>0.379097546387411</v>
      </c>
      <c r="Z58" s="19">
        <f>M58*T58*'Molecular Weight'!$B$8/'Molecular Weight'!$D$8</f>
        <v>0.0123005638785778</v>
      </c>
      <c r="AA58" s="19">
        <f>N58*T58*'Molecular Weight'!$B$9/'Molecular Weight'!$D$9</f>
        <v>2.29860028355609</v>
      </c>
      <c r="AB58" s="19">
        <f>O58*T58*'Molecular Weight'!$B$10/'Molecular Weight'!$D$10</f>
        <v>0.437316492253292</v>
      </c>
      <c r="AC58" s="19">
        <f>P58*T58*'Molecular Weight'!$B$11/'Molecular Weight'!$D$11</f>
        <v>0.0740987756276479</v>
      </c>
      <c r="AD58" s="19">
        <f>Q58*T58*'Molecular Weight'!$B$12/'Molecular Weight'!$D$12</f>
        <v>0.011700999015036</v>
      </c>
      <c r="AE58" s="19">
        <f t="shared" si="1"/>
        <v>8.08383504555854</v>
      </c>
      <c r="AF58" s="19">
        <f t="shared" si="2"/>
        <v>0.248896851811751</v>
      </c>
      <c r="AG58" s="19">
        <f t="shared" si="3"/>
        <v>0.65655094363865</v>
      </c>
      <c r="AH58" s="19">
        <f t="shared" si="4"/>
        <v>0.130200694575659</v>
      </c>
      <c r="AI58" s="19">
        <f t="shared" si="5"/>
        <v>3.04740929868511</v>
      </c>
      <c r="AJ58" s="19">
        <f t="shared" si="6"/>
        <v>3.12731488607537</v>
      </c>
    </row>
    <row r="59" spans="1:36">
      <c r="A59" s="32" t="s">
        <v>83</v>
      </c>
      <c r="B59" s="32" t="s">
        <v>84</v>
      </c>
      <c r="C59" s="32" t="s">
        <v>88</v>
      </c>
      <c r="D59" s="32">
        <v>5</v>
      </c>
      <c r="E59" s="32">
        <v>1450</v>
      </c>
      <c r="F59" s="32" t="s">
        <v>38</v>
      </c>
      <c r="G59" s="35" t="s">
        <v>39</v>
      </c>
      <c r="H59" s="35">
        <v>43.75</v>
      </c>
      <c r="I59" s="35">
        <v>0.15</v>
      </c>
      <c r="J59" s="35">
        <v>23.31</v>
      </c>
      <c r="K59" s="35">
        <v>1.8</v>
      </c>
      <c r="L59" s="35">
        <v>4.94</v>
      </c>
      <c r="M59" s="35">
        <v>0.16</v>
      </c>
      <c r="N59" s="35">
        <v>23.14</v>
      </c>
      <c r="O59" s="35">
        <v>4.61</v>
      </c>
      <c r="P59" s="35">
        <v>0.01</v>
      </c>
      <c r="Q59" s="35">
        <v>0</v>
      </c>
      <c r="R59" s="32">
        <f t="shared" si="0"/>
        <v>101.87</v>
      </c>
      <c r="S59" s="19">
        <v>12</v>
      </c>
      <c r="T59" s="19">
        <f>S59/(H59*'Molecular Weight'!$C$2/'Molecular Weight'!$D$2+I59*'Molecular Weight'!$C$3/'Molecular Weight'!$D$3+J59*'Molecular Weight'!$C$4/'Molecular Weight'!$D$4+K59*'Molecular Weight'!$C$5/'Molecular Weight'!$D$5+L59*'Molecular Weight'!$C$6/'Molecular Weight'!$D$6+M59*'Molecular Weight'!$C$8/'Molecular Weight'!$D$8+N59*'Molecular Weight'!$C$9/'Molecular Weight'!$D$9+O59*'Molecular Weight'!$C$10/'Molecular Weight'!$D$10+P59*'Molecular Weight'!$C$11/'Molecular Weight'!$D$11+Q59*'Molecular Weight'!$C$12/'Molecular Weight'!$D$12)</f>
        <v>4.12497256759139</v>
      </c>
      <c r="U59" s="19">
        <f>H59*T59*'Molecular Weight'!$B$2/'Molecular Weight'!$D$2</f>
        <v>3.00378744727236</v>
      </c>
      <c r="V59" s="19">
        <f>I59*T59*'Molecular Weight'!$B$3/'Molecular Weight'!$D$3</f>
        <v>0.00774400356869472</v>
      </c>
      <c r="W59" s="19">
        <f>T59*J59*'Molecular Weight'!$B$4/'Molecular Weight'!$D$4</f>
        <v>1.88609475383592</v>
      </c>
      <c r="X59" s="19">
        <f>K59*T59*'Molecular Weight'!$B$5/'Molecular Weight'!$D$5</f>
        <v>0.0977031465447003</v>
      </c>
      <c r="Y59" s="19">
        <f>L59*T59*'Molecular Weight'!$B$6/'Molecular Weight'!$D$6</f>
        <v>0.283649282905087</v>
      </c>
      <c r="Z59" s="19">
        <f>M59*T59*'Molecular Weight'!$B$8/'Molecular Weight'!$D$8</f>
        <v>0.00930357500443505</v>
      </c>
      <c r="AA59" s="19">
        <f>N59*T59*'Molecular Weight'!$B$9/'Molecular Weight'!$D$9</f>
        <v>2.36853263558473</v>
      </c>
      <c r="AB59" s="19">
        <f>O59*T59*'Molecular Weight'!$B$10/'Molecular Weight'!$D$10</f>
        <v>0.339089221408636</v>
      </c>
      <c r="AC59" s="19">
        <f>P59*T59*'Molecular Weight'!$B$11/'Molecular Weight'!$D$11</f>
        <v>0.00133106568815469</v>
      </c>
      <c r="AD59" s="19">
        <f>Q59*T59*'Molecular Weight'!$B$12/'Molecular Weight'!$D$12</f>
        <v>0</v>
      </c>
      <c r="AE59" s="19">
        <f t="shared" si="1"/>
        <v>7.99723513181272</v>
      </c>
      <c r="AF59" s="19">
        <f t="shared" si="2"/>
        <v>0</v>
      </c>
      <c r="AG59" s="19">
        <f t="shared" si="3"/>
        <v>0</v>
      </c>
      <c r="AH59" s="19">
        <f t="shared" si="4"/>
        <v>0.283649282905087</v>
      </c>
      <c r="AI59" s="19">
        <f t="shared" si="5"/>
        <v>3.01153145084105</v>
      </c>
      <c r="AJ59" s="19">
        <f t="shared" si="6"/>
        <v>3.00057471490289</v>
      </c>
    </row>
    <row r="60" spans="1:36">
      <c r="A60" s="32" t="s">
        <v>83</v>
      </c>
      <c r="B60" s="32" t="s">
        <v>84</v>
      </c>
      <c r="C60" s="32" t="s">
        <v>89</v>
      </c>
      <c r="D60" s="32">
        <v>5</v>
      </c>
      <c r="E60" s="32">
        <v>1500</v>
      </c>
      <c r="F60" s="32" t="s">
        <v>38</v>
      </c>
      <c r="G60" s="35" t="s">
        <v>39</v>
      </c>
      <c r="H60" s="35">
        <v>43.08</v>
      </c>
      <c r="I60" s="35">
        <v>0.16</v>
      </c>
      <c r="J60" s="35">
        <v>22.78</v>
      </c>
      <c r="K60" s="35">
        <v>1.8</v>
      </c>
      <c r="L60" s="35">
        <v>4.44</v>
      </c>
      <c r="M60" s="35">
        <v>0.13</v>
      </c>
      <c r="N60" s="35">
        <v>24.4</v>
      </c>
      <c r="O60" s="35">
        <v>2.88</v>
      </c>
      <c r="P60" s="35">
        <v>0.03</v>
      </c>
      <c r="Q60" s="35">
        <v>0.02</v>
      </c>
      <c r="R60" s="32">
        <f t="shared" si="0"/>
        <v>99.72</v>
      </c>
      <c r="S60" s="19">
        <v>12</v>
      </c>
      <c r="T60" s="19">
        <f>S60/(H60*'Molecular Weight'!$C$2/'Molecular Weight'!$D$2+I60*'Molecular Weight'!$C$3/'Molecular Weight'!$D$3+J60*'Molecular Weight'!$C$4/'Molecular Weight'!$D$4+K60*'Molecular Weight'!$C$5/'Molecular Weight'!$D$5+L60*'Molecular Weight'!$C$6/'Molecular Weight'!$D$6+M60*'Molecular Weight'!$C$8/'Molecular Weight'!$D$8+N60*'Molecular Weight'!$C$9/'Molecular Weight'!$D$9+O60*'Molecular Weight'!$C$10/'Molecular Weight'!$D$10+P60*'Molecular Weight'!$C$11/'Molecular Weight'!$D$11+Q60*'Molecular Weight'!$C$12/'Molecular Weight'!$D$12)</f>
        <v>4.18843556729262</v>
      </c>
      <c r="U60" s="19">
        <f>H60*T60*'Molecular Weight'!$B$2/'Molecular Weight'!$D$2</f>
        <v>3.00329234751941</v>
      </c>
      <c r="V60" s="19">
        <f>I60*T60*'Molecular Weight'!$B$3/'Molecular Weight'!$D$3</f>
        <v>0.00838735532874617</v>
      </c>
      <c r="W60" s="19">
        <f>T60*J60*'Molecular Weight'!$B$4/'Molecular Weight'!$D$4</f>
        <v>1.87156850182279</v>
      </c>
      <c r="X60" s="19">
        <f>K60*T60*'Molecular Weight'!$B$5/'Molecular Weight'!$D$5</f>
        <v>0.0992063164830149</v>
      </c>
      <c r="Y60" s="19">
        <f>L60*T60*'Molecular Weight'!$B$6/'Molecular Weight'!$D$6</f>
        <v>0.25886210911441</v>
      </c>
      <c r="Z60" s="19">
        <f>M60*T60*'Molecular Weight'!$B$8/'Molecular Weight'!$D$8</f>
        <v>0.00767545282982859</v>
      </c>
      <c r="AA60" s="19">
        <f>N60*T60*'Molecular Weight'!$B$9/'Molecular Weight'!$D$9</f>
        <v>2.53592624917965</v>
      </c>
      <c r="AB60" s="19">
        <f>O60*T60*'Molecular Weight'!$B$10/'Molecular Weight'!$D$10</f>
        <v>0.215097974925156</v>
      </c>
      <c r="AC60" s="19">
        <f>P60*T60*'Molecular Weight'!$B$11/'Molecular Weight'!$D$11</f>
        <v>0.00405463268856982</v>
      </c>
      <c r="AD60" s="19">
        <f>Q60*T60*'Molecular Weight'!$B$12/'Molecular Weight'!$D$12</f>
        <v>0.00177852890330897</v>
      </c>
      <c r="AE60" s="19">
        <f t="shared" si="1"/>
        <v>8.00584946879488</v>
      </c>
      <c r="AF60" s="19">
        <f t="shared" si="2"/>
        <v>0.0175355846527472</v>
      </c>
      <c r="AG60" s="19">
        <f t="shared" si="3"/>
        <v>0.0677410251841722</v>
      </c>
      <c r="AH60" s="19">
        <f t="shared" si="4"/>
        <v>0.241326524461663</v>
      </c>
      <c r="AI60" s="19">
        <f t="shared" si="5"/>
        <v>3.01167970284815</v>
      </c>
      <c r="AJ60" s="19">
        <f t="shared" si="6"/>
        <v>3.01756178604904</v>
      </c>
    </row>
    <row r="61" spans="1:36">
      <c r="A61" s="32" t="s">
        <v>83</v>
      </c>
      <c r="B61" s="32" t="s">
        <v>84</v>
      </c>
      <c r="C61" s="32" t="s">
        <v>90</v>
      </c>
      <c r="D61" s="32">
        <v>6</v>
      </c>
      <c r="E61" s="32">
        <v>1450</v>
      </c>
      <c r="F61" s="32" t="s">
        <v>38</v>
      </c>
      <c r="G61" s="35" t="s">
        <v>39</v>
      </c>
      <c r="H61" s="35">
        <v>43.78</v>
      </c>
      <c r="I61" s="35">
        <v>0.3</v>
      </c>
      <c r="J61" s="35">
        <v>22.09</v>
      </c>
      <c r="K61" s="35">
        <v>1.82</v>
      </c>
      <c r="L61" s="35">
        <v>6.51</v>
      </c>
      <c r="M61" s="35">
        <v>0.18</v>
      </c>
      <c r="N61" s="35">
        <v>22.49</v>
      </c>
      <c r="O61" s="35">
        <v>4.64</v>
      </c>
      <c r="P61" s="35">
        <v>0.04</v>
      </c>
      <c r="Q61" s="35">
        <v>0.01</v>
      </c>
      <c r="R61" s="32">
        <f t="shared" si="0"/>
        <v>101.86</v>
      </c>
      <c r="S61" s="19">
        <v>12</v>
      </c>
      <c r="T61" s="19">
        <f>S61/(H61*'Molecular Weight'!$C$2/'Molecular Weight'!$D$2+I61*'Molecular Weight'!$C$3/'Molecular Weight'!$D$3+J61*'Molecular Weight'!$C$4/'Molecular Weight'!$D$4+K61*'Molecular Weight'!$C$5/'Molecular Weight'!$D$5+L61*'Molecular Weight'!$C$6/'Molecular Weight'!$D$6+M61*'Molecular Weight'!$C$8/'Molecular Weight'!$D$8+N61*'Molecular Weight'!$C$9/'Molecular Weight'!$D$9+O61*'Molecular Weight'!$C$10/'Molecular Weight'!$D$10+P61*'Molecular Weight'!$C$11/'Molecular Weight'!$D$11+Q61*'Molecular Weight'!$C$12/'Molecular Weight'!$D$12)</f>
        <v>4.15873315996387</v>
      </c>
      <c r="U61" s="19">
        <f>H61*T61*'Molecular Weight'!$B$2/'Molecular Weight'!$D$2</f>
        <v>3.03044836456755</v>
      </c>
      <c r="V61" s="19">
        <f>I61*T61*'Molecular Weight'!$B$3/'Molecular Weight'!$D$3</f>
        <v>0.0156147678096265</v>
      </c>
      <c r="W61" s="19">
        <f>T61*J61*'Molecular Weight'!$B$4/'Molecular Weight'!$D$4</f>
        <v>1.80200893494708</v>
      </c>
      <c r="X61" s="19">
        <f>K61*T61*'Molecular Weight'!$B$5/'Molecular Weight'!$D$5</f>
        <v>0.0995972675983189</v>
      </c>
      <c r="Y61" s="19">
        <f>L61*T61*'Molecular Weight'!$B$6/'Molecular Weight'!$D$6</f>
        <v>0.376856248209421</v>
      </c>
      <c r="Z61" s="19">
        <f>M61*T61*'Molecular Weight'!$B$8/'Molecular Weight'!$D$8</f>
        <v>0.010552184505124</v>
      </c>
      <c r="AA61" s="19">
        <f>N61*T61*'Molecular Weight'!$B$9/'Molecular Weight'!$D$9</f>
        <v>2.320841408625</v>
      </c>
      <c r="AB61" s="19">
        <f>O61*T61*'Molecular Weight'!$B$10/'Molecular Weight'!$D$10</f>
        <v>0.344089191551932</v>
      </c>
      <c r="AC61" s="19">
        <f>P61*T61*'Molecular Weight'!$B$11/'Molecular Weight'!$D$11</f>
        <v>0.00536783886410309</v>
      </c>
      <c r="AD61" s="19">
        <f>Q61*T61*'Molecular Weight'!$B$12/'Molecular Weight'!$D$12</f>
        <v>0.00088295820806027</v>
      </c>
      <c r="AE61" s="19">
        <f t="shared" si="1"/>
        <v>8.00625916488621</v>
      </c>
      <c r="AF61" s="19">
        <f t="shared" si="2"/>
        <v>0.0187628147147443</v>
      </c>
      <c r="AG61" s="19">
        <f t="shared" si="3"/>
        <v>0.0497877235786673</v>
      </c>
      <c r="AH61" s="19">
        <f t="shared" si="4"/>
        <v>0.358093433494677</v>
      </c>
      <c r="AI61" s="19">
        <f t="shared" si="5"/>
        <v>3.04606313237717</v>
      </c>
      <c r="AJ61" s="19">
        <f t="shared" si="6"/>
        <v>3.05233903289148</v>
      </c>
    </row>
    <row r="62" spans="1:36">
      <c r="A62" s="32" t="s">
        <v>83</v>
      </c>
      <c r="B62" s="32" t="s">
        <v>84</v>
      </c>
      <c r="C62" s="32" t="s">
        <v>91</v>
      </c>
      <c r="D62" s="32">
        <v>6</v>
      </c>
      <c r="E62" s="32">
        <v>1450</v>
      </c>
      <c r="F62" s="32" t="s">
        <v>38</v>
      </c>
      <c r="G62" s="35" t="s">
        <v>39</v>
      </c>
      <c r="H62" s="35">
        <v>42.9</v>
      </c>
      <c r="I62" s="35">
        <v>0.2</v>
      </c>
      <c r="J62" s="35">
        <v>22</v>
      </c>
      <c r="K62" s="35">
        <v>1.58</v>
      </c>
      <c r="L62" s="35">
        <v>6.9</v>
      </c>
      <c r="M62" s="35">
        <v>0.15</v>
      </c>
      <c r="N62" s="35">
        <v>22.2</v>
      </c>
      <c r="O62" s="35">
        <v>4.4</v>
      </c>
      <c r="P62" s="35">
        <v>0.05</v>
      </c>
      <c r="Q62" s="35">
        <v>0.02</v>
      </c>
      <c r="R62" s="32">
        <f t="shared" si="0"/>
        <v>100.4</v>
      </c>
      <c r="S62" s="19">
        <v>12</v>
      </c>
      <c r="T62" s="19">
        <f>S62/(H62*'Molecular Weight'!$C$2/'Molecular Weight'!$D$2+I62*'Molecular Weight'!$C$3/'Molecular Weight'!$D$3+J62*'Molecular Weight'!$C$4/'Molecular Weight'!$D$4+K62*'Molecular Weight'!$C$5/'Molecular Weight'!$D$5+L62*'Molecular Weight'!$C$6/'Molecular Weight'!$D$6+M62*'Molecular Weight'!$C$8/'Molecular Weight'!$D$8+N62*'Molecular Weight'!$C$9/'Molecular Weight'!$D$9+O62*'Molecular Weight'!$C$10/'Molecular Weight'!$D$10+P62*'Molecular Weight'!$C$11/'Molecular Weight'!$D$11+Q62*'Molecular Weight'!$C$12/'Molecular Weight'!$D$12)</f>
        <v>4.22518972014988</v>
      </c>
      <c r="U62" s="19">
        <f>H62*T62*'Molecular Weight'!$B$2/'Molecular Weight'!$D$2</f>
        <v>3.01698799924151</v>
      </c>
      <c r="V62" s="19">
        <f>I62*T62*'Molecular Weight'!$B$3/'Molecular Weight'!$D$3</f>
        <v>0.0105761945435541</v>
      </c>
      <c r="W62" s="19">
        <f>T62*J62*'Molecular Weight'!$B$4/'Molecular Weight'!$D$4</f>
        <v>1.82334589727927</v>
      </c>
      <c r="X62" s="19">
        <f>K62*T62*'Molecular Weight'!$B$5/'Molecular Weight'!$D$5</f>
        <v>0.087845249790602</v>
      </c>
      <c r="Y62" s="19">
        <f>L62*T62*'Molecular Weight'!$B$6/'Molecular Weight'!$D$6</f>
        <v>0.405815827798359</v>
      </c>
      <c r="Z62" s="19">
        <f>M62*T62*'Molecular Weight'!$B$8/'Molecular Weight'!$D$8</f>
        <v>0.00893400702033382</v>
      </c>
      <c r="AA62" s="19">
        <f>N62*T62*'Molecular Weight'!$B$9/'Molecular Weight'!$D$9</f>
        <v>2.3275238656905</v>
      </c>
      <c r="AB62" s="19">
        <f>O62*T62*'Molecular Weight'!$B$10/'Molecular Weight'!$D$10</f>
        <v>0.331505612850561</v>
      </c>
      <c r="AC62" s="19">
        <f>P62*T62*'Molecular Weight'!$B$11/'Molecular Weight'!$D$11</f>
        <v>0.00681702116836056</v>
      </c>
      <c r="AD62" s="19">
        <f>Q62*T62*'Molecular Weight'!$B$12/'Molecular Weight'!$D$12</f>
        <v>0.00179413576227171</v>
      </c>
      <c r="AE62" s="19">
        <f t="shared" si="1"/>
        <v>8.02114581114532</v>
      </c>
      <c r="AF62" s="19">
        <f t="shared" si="2"/>
        <v>0.0632701959840398</v>
      </c>
      <c r="AG62" s="19">
        <f t="shared" si="3"/>
        <v>0.155908645375649</v>
      </c>
      <c r="AH62" s="19">
        <f t="shared" si="4"/>
        <v>0.34254563181432</v>
      </c>
      <c r="AI62" s="19">
        <f t="shared" si="5"/>
        <v>3.02756419378506</v>
      </c>
      <c r="AJ62" s="19">
        <f t="shared" si="6"/>
        <v>3.07377931335975</v>
      </c>
    </row>
    <row r="63" spans="1:36">
      <c r="A63" s="32" t="s">
        <v>83</v>
      </c>
      <c r="B63" s="32" t="s">
        <v>84</v>
      </c>
      <c r="C63" s="32" t="s">
        <v>92</v>
      </c>
      <c r="D63" s="32">
        <v>6</v>
      </c>
      <c r="E63" s="32">
        <v>1450</v>
      </c>
      <c r="F63" s="32" t="s">
        <v>38</v>
      </c>
      <c r="G63" s="35" t="s">
        <v>39</v>
      </c>
      <c r="H63" s="35">
        <v>42.3</v>
      </c>
      <c r="I63" s="35">
        <v>0.2</v>
      </c>
      <c r="J63" s="35">
        <v>21.3</v>
      </c>
      <c r="K63" s="35">
        <v>1.6</v>
      </c>
      <c r="L63" s="35">
        <v>7.4</v>
      </c>
      <c r="M63" s="35">
        <v>0.17</v>
      </c>
      <c r="N63" s="35">
        <v>21.9</v>
      </c>
      <c r="O63" s="35">
        <v>4.44</v>
      </c>
      <c r="P63" s="35">
        <v>0.05</v>
      </c>
      <c r="Q63" s="35">
        <v>0.02</v>
      </c>
      <c r="R63" s="32">
        <f t="shared" si="0"/>
        <v>99.38</v>
      </c>
      <c r="S63" s="19">
        <v>12</v>
      </c>
      <c r="T63" s="19">
        <f>S63/(H63*'Molecular Weight'!$C$2/'Molecular Weight'!$D$2+I63*'Molecular Weight'!$C$3/'Molecular Weight'!$D$3+J63*'Molecular Weight'!$C$4/'Molecular Weight'!$D$4+K63*'Molecular Weight'!$C$5/'Molecular Weight'!$D$5+L63*'Molecular Weight'!$C$6/'Molecular Weight'!$D$6+M63*'Molecular Weight'!$C$8/'Molecular Weight'!$D$8+N63*'Molecular Weight'!$C$9/'Molecular Weight'!$D$9+O63*'Molecular Weight'!$C$10/'Molecular Weight'!$D$10+P63*'Molecular Weight'!$C$11/'Molecular Weight'!$D$11+Q63*'Molecular Weight'!$C$12/'Molecular Weight'!$D$12)</f>
        <v>4.28503300732462</v>
      </c>
      <c r="U63" s="19">
        <f>H63*T63*'Molecular Weight'!$B$2/'Molecular Weight'!$D$2</f>
        <v>3.01692570256044</v>
      </c>
      <c r="V63" s="19">
        <f>I63*T63*'Molecular Weight'!$B$3/'Molecular Weight'!$D$3</f>
        <v>0.0107259900058188</v>
      </c>
      <c r="W63" s="19">
        <f>T63*J63*'Molecular Weight'!$B$4/'Molecular Weight'!$D$4</f>
        <v>1.79033352404893</v>
      </c>
      <c r="X63" s="19">
        <f>K63*T63*'Molecular Weight'!$B$5/'Molecular Weight'!$D$5</f>
        <v>0.0902171565460805</v>
      </c>
      <c r="Y63" s="19">
        <f>L63*T63*'Molecular Weight'!$B$6/'Molecular Weight'!$D$6</f>
        <v>0.441387030264507</v>
      </c>
      <c r="Z63" s="19">
        <f>M63*T63*'Molecular Weight'!$B$8/'Molecular Weight'!$D$8</f>
        <v>0.010268615890121</v>
      </c>
      <c r="AA63" s="19">
        <f>N63*T63*'Molecular Weight'!$B$9/'Molecular Weight'!$D$9</f>
        <v>2.32859113797541</v>
      </c>
      <c r="AB63" s="19">
        <f>O63*T63*'Molecular Weight'!$B$10/'Molecular Weight'!$D$10</f>
        <v>0.339257249510009</v>
      </c>
      <c r="AC63" s="19">
        <f>P63*T63*'Molecular Weight'!$B$11/'Molecular Weight'!$D$11</f>
        <v>0.00691357374528012</v>
      </c>
      <c r="AD63" s="19">
        <f>Q63*T63*'Molecular Weight'!$B$12/'Molecular Weight'!$D$12</f>
        <v>0.00181954692455398</v>
      </c>
      <c r="AE63" s="19">
        <f t="shared" si="1"/>
        <v>8.03643952747115</v>
      </c>
      <c r="AF63" s="19">
        <f t="shared" si="2"/>
        <v>0.108822900529298</v>
      </c>
      <c r="AG63" s="19">
        <f t="shared" si="3"/>
        <v>0.246547571785434</v>
      </c>
      <c r="AH63" s="19">
        <f t="shared" si="4"/>
        <v>0.332564129735209</v>
      </c>
      <c r="AI63" s="19">
        <f t="shared" si="5"/>
        <v>3.02765169256626</v>
      </c>
      <c r="AJ63" s="19">
        <f t="shared" si="6"/>
        <v>3.11950403364005</v>
      </c>
    </row>
    <row r="64" spans="1:36">
      <c r="A64" s="32" t="s">
        <v>83</v>
      </c>
      <c r="B64" s="32" t="s">
        <v>84</v>
      </c>
      <c r="C64" s="32" t="s">
        <v>93</v>
      </c>
      <c r="D64" s="32">
        <v>7</v>
      </c>
      <c r="E64" s="32">
        <v>1450</v>
      </c>
      <c r="F64" s="32" t="s">
        <v>38</v>
      </c>
      <c r="G64" s="35" t="s">
        <v>39</v>
      </c>
      <c r="H64" s="35">
        <v>42.8</v>
      </c>
      <c r="I64" s="35">
        <v>0.3</v>
      </c>
      <c r="J64" s="35">
        <v>21.4</v>
      </c>
      <c r="K64" s="35">
        <v>1.83</v>
      </c>
      <c r="L64" s="35">
        <v>6.7</v>
      </c>
      <c r="M64" s="35">
        <v>0.15</v>
      </c>
      <c r="N64" s="35">
        <v>22.9</v>
      </c>
      <c r="O64" s="35">
        <v>4.6</v>
      </c>
      <c r="P64" s="35">
        <v>0.15</v>
      </c>
      <c r="Q64" s="35">
        <v>0.02</v>
      </c>
      <c r="R64" s="32">
        <f t="shared" si="0"/>
        <v>100.85</v>
      </c>
      <c r="S64" s="19">
        <v>12</v>
      </c>
      <c r="T64" s="19">
        <f>S64/(H64*'Molecular Weight'!$C$2/'Molecular Weight'!$D$2+I64*'Molecular Weight'!$C$3/'Molecular Weight'!$D$3+J64*'Molecular Weight'!$C$4/'Molecular Weight'!$D$4+K64*'Molecular Weight'!$C$5/'Molecular Weight'!$D$5+L64*'Molecular Weight'!$C$6/'Molecular Weight'!$D$6+M64*'Molecular Weight'!$C$8/'Molecular Weight'!$D$8+N64*'Molecular Weight'!$C$9/'Molecular Weight'!$D$9+O64*'Molecular Weight'!$C$10/'Molecular Weight'!$D$10+P64*'Molecular Weight'!$C$11/'Molecular Weight'!$D$11+Q64*'Molecular Weight'!$C$12/'Molecular Weight'!$D$12)</f>
        <v>4.2159560809542</v>
      </c>
      <c r="U64" s="19">
        <f>H64*T64*'Molecular Weight'!$B$2/'Molecular Weight'!$D$2</f>
        <v>3.00337750107923</v>
      </c>
      <c r="V64" s="19">
        <f>I64*T64*'Molecular Weight'!$B$3/'Molecular Weight'!$D$3</f>
        <v>0.0158296223314926</v>
      </c>
      <c r="W64" s="19">
        <f>T64*J64*'Molecular Weight'!$B$4/'Molecular Weight'!$D$4</f>
        <v>1.76974225446096</v>
      </c>
      <c r="X64" s="19">
        <f>K64*T64*'Molecular Weight'!$B$5/'Molecular Weight'!$D$5</f>
        <v>0.101522463690324</v>
      </c>
      <c r="Y64" s="19">
        <f>L64*T64*'Molecular Weight'!$B$6/'Molecular Weight'!$D$6</f>
        <v>0.393191895077856</v>
      </c>
      <c r="Z64" s="19">
        <f>M64*T64*'Molecular Weight'!$B$8/'Molecular Weight'!$D$8</f>
        <v>0.00891448283257867</v>
      </c>
      <c r="AA64" s="19">
        <f>N64*T64*'Molecular Weight'!$B$9/'Molecular Weight'!$D$9</f>
        <v>2.39566735121219</v>
      </c>
      <c r="AB64" s="19">
        <f>O64*T64*'Molecular Weight'!$B$10/'Molecular Weight'!$D$10</f>
        <v>0.345816654286543</v>
      </c>
      <c r="AC64" s="19">
        <f>P64*T64*'Molecular Weight'!$B$11/'Molecular Weight'!$D$11</f>
        <v>0.0204063701885489</v>
      </c>
      <c r="AD64" s="19">
        <f>Q64*T64*'Molecular Weight'!$B$12/'Molecular Weight'!$D$12</f>
        <v>0.00179021489637121</v>
      </c>
      <c r="AE64" s="19">
        <f t="shared" si="1"/>
        <v>8.05625881005609</v>
      </c>
      <c r="AF64" s="19">
        <f t="shared" si="2"/>
        <v>0.16759782340419</v>
      </c>
      <c r="AG64" s="19">
        <f t="shared" si="3"/>
        <v>0.426249435713836</v>
      </c>
      <c r="AH64" s="19">
        <f t="shared" si="4"/>
        <v>0.225594071673666</v>
      </c>
      <c r="AI64" s="19">
        <f t="shared" si="5"/>
        <v>3.01920712341072</v>
      </c>
      <c r="AJ64" s="19">
        <f t="shared" si="6"/>
        <v>3.14359038340917</v>
      </c>
    </row>
    <row r="65" spans="1:36">
      <c r="A65" s="32" t="s">
        <v>83</v>
      </c>
      <c r="B65" s="32" t="s">
        <v>84</v>
      </c>
      <c r="C65" s="32" t="s">
        <v>94</v>
      </c>
      <c r="D65" s="32">
        <v>8</v>
      </c>
      <c r="E65" s="32">
        <v>1450</v>
      </c>
      <c r="F65" s="32" t="s">
        <v>38</v>
      </c>
      <c r="G65" s="35" t="s">
        <v>39</v>
      </c>
      <c r="H65" s="35">
        <v>43.3</v>
      </c>
      <c r="I65" s="35">
        <v>0.28</v>
      </c>
      <c r="J65" s="35">
        <v>21.45</v>
      </c>
      <c r="K65" s="35">
        <v>1.72</v>
      </c>
      <c r="L65" s="35">
        <v>4.17</v>
      </c>
      <c r="M65" s="35">
        <v>0.18</v>
      </c>
      <c r="N65" s="35">
        <v>23.86</v>
      </c>
      <c r="O65" s="35">
        <v>4.35</v>
      </c>
      <c r="P65" s="35">
        <v>0.13</v>
      </c>
      <c r="Q65" s="35">
        <v>0.03</v>
      </c>
      <c r="R65" s="32">
        <f t="shared" si="0"/>
        <v>99.47</v>
      </c>
      <c r="S65" s="19">
        <v>12</v>
      </c>
      <c r="T65" s="19">
        <f>S65/(H65*'Molecular Weight'!$C$2/'Molecular Weight'!$D$2+I65*'Molecular Weight'!$C$3/'Molecular Weight'!$D$3+J65*'Molecular Weight'!$C$4/'Molecular Weight'!$D$4+K65*'Molecular Weight'!$C$5/'Molecular Weight'!$D$5+L65*'Molecular Weight'!$C$6/'Molecular Weight'!$D$6+M65*'Molecular Weight'!$C$8/'Molecular Weight'!$D$8+N65*'Molecular Weight'!$C$9/'Molecular Weight'!$D$9+O65*'Molecular Weight'!$C$10/'Molecular Weight'!$D$10+P65*'Molecular Weight'!$C$11/'Molecular Weight'!$D$11+Q65*'Molecular Weight'!$C$12/'Molecular Weight'!$D$12)</f>
        <v>4.21625758939882</v>
      </c>
      <c r="U65" s="19">
        <f>H65*T65*'Molecular Weight'!$B$2/'Molecular Weight'!$D$2</f>
        <v>3.03868098570188</v>
      </c>
      <c r="V65" s="19">
        <f>I65*T65*'Molecular Weight'!$B$3/'Molecular Weight'!$D$3</f>
        <v>0.0147753707763663</v>
      </c>
      <c r="W65" s="19">
        <f>T65*J65*'Molecular Weight'!$B$4/'Molecular Weight'!$D$4</f>
        <v>1.77400402692438</v>
      </c>
      <c r="X65" s="19">
        <f>K65*T65*'Molecular Weight'!$B$5/'Molecular Weight'!$D$5</f>
        <v>0.0954268445788009</v>
      </c>
      <c r="Y65" s="19">
        <f>L65*T65*'Molecular Weight'!$B$6/'Molecular Weight'!$D$6</f>
        <v>0.244735441923623</v>
      </c>
      <c r="Z65" s="19">
        <f>M65*T65*'Molecular Weight'!$B$8/'Molecular Weight'!$D$8</f>
        <v>0.0106981444332082</v>
      </c>
      <c r="AA65" s="19">
        <f>N65*T65*'Molecular Weight'!$B$9/'Molecular Weight'!$D$9</f>
        <v>2.49627558518749</v>
      </c>
      <c r="AB65" s="19">
        <f>O65*T65*'Molecular Weight'!$B$10/'Molecular Weight'!$D$10</f>
        <v>0.327045658236178</v>
      </c>
      <c r="AC65" s="19">
        <f>P65*T65*'Molecular Weight'!$B$11/'Molecular Weight'!$D$11</f>
        <v>0.0176867856283268</v>
      </c>
      <c r="AD65" s="19">
        <f>Q65*T65*'Molecular Weight'!$B$12/'Molecular Weight'!$D$12</f>
        <v>0.00268551438815212</v>
      </c>
      <c r="AE65" s="19">
        <f t="shared" si="1"/>
        <v>8.0220143577784</v>
      </c>
      <c r="AF65" s="19">
        <f t="shared" si="2"/>
        <v>0.0658618350850251</v>
      </c>
      <c r="AG65" s="19">
        <f t="shared" si="3"/>
        <v>0.269114414190893</v>
      </c>
      <c r="AH65" s="19">
        <f t="shared" si="4"/>
        <v>0.178873606838598</v>
      </c>
      <c r="AI65" s="19">
        <f t="shared" si="5"/>
        <v>3.05345635647825</v>
      </c>
      <c r="AJ65" s="19">
        <f t="shared" si="6"/>
        <v>3.0787548297805</v>
      </c>
    </row>
    <row r="66" s="56" customFormat="1" spans="1:36">
      <c r="A66" s="32" t="s">
        <v>83</v>
      </c>
      <c r="B66" s="32" t="s">
        <v>84</v>
      </c>
      <c r="C66" s="32" t="s">
        <v>95</v>
      </c>
      <c r="D66" s="32">
        <v>8</v>
      </c>
      <c r="E66" s="32">
        <v>1450</v>
      </c>
      <c r="F66" s="32" t="s">
        <v>38</v>
      </c>
      <c r="G66" s="35" t="s">
        <v>39</v>
      </c>
      <c r="H66" s="35">
        <v>42.71</v>
      </c>
      <c r="I66" s="35">
        <v>0.18</v>
      </c>
      <c r="J66" s="35">
        <v>21.95</v>
      </c>
      <c r="K66" s="35">
        <v>1.75</v>
      </c>
      <c r="L66" s="35">
        <v>5.93</v>
      </c>
      <c r="M66" s="35">
        <v>0.16</v>
      </c>
      <c r="N66" s="35">
        <v>22.24</v>
      </c>
      <c r="O66" s="35">
        <v>3.9</v>
      </c>
      <c r="P66" s="35">
        <v>0.07</v>
      </c>
      <c r="Q66" s="35">
        <v>0.03</v>
      </c>
      <c r="R66" s="32">
        <f t="shared" ref="R66:R129" si="7">SUM(H66:Q66)</f>
        <v>98.92</v>
      </c>
      <c r="S66" s="19">
        <v>12</v>
      </c>
      <c r="T66" s="19">
        <f>S66/(H66*'Molecular Weight'!$C$2/'Molecular Weight'!$D$2+I66*'Molecular Weight'!$C$3/'Molecular Weight'!$D$3+J66*'Molecular Weight'!$C$4/'Molecular Weight'!$D$4+K66*'Molecular Weight'!$C$5/'Molecular Weight'!$D$5+L66*'Molecular Weight'!$C$6/'Molecular Weight'!$D$6+M66*'Molecular Weight'!$C$8/'Molecular Weight'!$D$8+N66*'Molecular Weight'!$C$9/'Molecular Weight'!$D$9+O66*'Molecular Weight'!$C$10/'Molecular Weight'!$D$10+P66*'Molecular Weight'!$C$11/'Molecular Weight'!$D$11+Q66*'Molecular Weight'!$C$12/'Molecular Weight'!$D$12)</f>
        <v>4.26391919173714</v>
      </c>
      <c r="U66" s="19">
        <f>H66*T66*'Molecular Weight'!$B$2/'Molecular Weight'!$D$2</f>
        <v>3.03115826696227</v>
      </c>
      <c r="V66" s="19">
        <f>I66*T66*'Molecular Weight'!$B$3/'Molecular Weight'!$D$3</f>
        <v>0.00960582546323762</v>
      </c>
      <c r="W66" s="19">
        <f>T66*J66*'Molecular Weight'!$B$4/'Molecular Weight'!$D$4</f>
        <v>1.83587732951413</v>
      </c>
      <c r="X66" s="19">
        <f>K66*T66*'Molecular Weight'!$B$5/'Molecular Weight'!$D$5</f>
        <v>0.0981888095998421</v>
      </c>
      <c r="Y66" s="19">
        <f>L66*T66*'Molecular Weight'!$B$6/'Molecular Weight'!$D$6</f>
        <v>0.351963262903692</v>
      </c>
      <c r="Z66" s="19">
        <f>M66*T66*'Molecular Weight'!$B$8/'Molecular Weight'!$D$8</f>
        <v>0.0096169589889758</v>
      </c>
      <c r="AA66" s="19">
        <f>N66*T66*'Molecular Weight'!$B$9/'Molecular Weight'!$D$9</f>
        <v>2.35309088893881</v>
      </c>
      <c r="AB66" s="19">
        <f>O66*T66*'Molecular Weight'!$B$10/'Molecular Weight'!$D$10</f>
        <v>0.296527903847626</v>
      </c>
      <c r="AC66" s="19">
        <f>P66*T66*'Molecular Weight'!$B$11/'Molecular Weight'!$D$11</f>
        <v>0.00963131150118103</v>
      </c>
      <c r="AD66" s="19">
        <f>Q66*T66*'Molecular Weight'!$B$12/'Molecular Weight'!$D$12</f>
        <v>0.00271587209664786</v>
      </c>
      <c r="AE66" s="19">
        <f t="shared" ref="AE66:AE129" si="8">SUM(U66:AD66)</f>
        <v>7.99837642981642</v>
      </c>
      <c r="AF66" s="19">
        <f t="shared" ref="AF66:AF129" si="9">IF(IF(2*12*(1-8/AE66)&lt;0,0,2*12*(1-8/AE66))&lt;Y66,IF(2*12*(1-8/AE66)&lt;0,0,2*12*(1-8/AE66)),Y66)</f>
        <v>0</v>
      </c>
      <c r="AG66" s="19">
        <f t="shared" ref="AG66:AG129" si="10">AF66/Y66</f>
        <v>0</v>
      </c>
      <c r="AH66" s="19">
        <f t="shared" ref="AH66:AH129" si="11">Y66-AF66</f>
        <v>0.351963262903692</v>
      </c>
      <c r="AI66" s="19">
        <f t="shared" ref="AI66:AI129" si="12">SUM(U66,V66)</f>
        <v>3.04076409242551</v>
      </c>
      <c r="AJ66" s="19">
        <f t="shared" ref="AJ66:AJ129" si="13">SUM(AA66,AB66,Z66,Y66)</f>
        <v>3.0111990146791</v>
      </c>
    </row>
    <row r="67" s="56" customFormat="1" spans="1:36">
      <c r="A67" s="32" t="s">
        <v>83</v>
      </c>
      <c r="B67" s="32" t="s">
        <v>84</v>
      </c>
      <c r="C67" s="32" t="s">
        <v>96</v>
      </c>
      <c r="D67" s="32">
        <v>6</v>
      </c>
      <c r="E67" s="32">
        <v>1400</v>
      </c>
      <c r="F67" s="32" t="s">
        <v>38</v>
      </c>
      <c r="G67" s="35" t="s">
        <v>39</v>
      </c>
      <c r="H67" s="35">
        <v>43.8</v>
      </c>
      <c r="I67" s="35">
        <v>0.17</v>
      </c>
      <c r="J67" s="35">
        <v>23.01</v>
      </c>
      <c r="K67" s="35">
        <v>1.75</v>
      </c>
      <c r="L67" s="35">
        <v>5.11</v>
      </c>
      <c r="M67" s="35">
        <v>0.22</v>
      </c>
      <c r="N67" s="35">
        <v>22.38</v>
      </c>
      <c r="O67" s="35">
        <v>5.07</v>
      </c>
      <c r="P67" s="35">
        <v>0.1</v>
      </c>
      <c r="Q67" s="35">
        <v>0.1</v>
      </c>
      <c r="R67" s="32">
        <f t="shared" si="7"/>
        <v>101.71</v>
      </c>
      <c r="S67" s="19">
        <v>12</v>
      </c>
      <c r="T67" s="19">
        <f>S67/(H67*'Molecular Weight'!$C$2/'Molecular Weight'!$D$2+I67*'Molecular Weight'!$C$3/'Molecular Weight'!$D$3+J67*'Molecular Weight'!$C$4/'Molecular Weight'!$D$4+K67*'Molecular Weight'!$C$5/'Molecular Weight'!$D$5+L67*'Molecular Weight'!$C$6/'Molecular Weight'!$D$6+M67*'Molecular Weight'!$C$8/'Molecular Weight'!$D$8+N67*'Molecular Weight'!$C$9/'Molecular Weight'!$D$9+O67*'Molecular Weight'!$C$10/'Molecular Weight'!$D$10+P67*'Molecular Weight'!$C$11/'Molecular Weight'!$D$11+Q67*'Molecular Weight'!$C$12/'Molecular Weight'!$D$12)</f>
        <v>4.1428864338672</v>
      </c>
      <c r="U67" s="19">
        <f>H67*T67*'Molecular Weight'!$B$2/'Molecular Weight'!$D$2</f>
        <v>3.02028005664752</v>
      </c>
      <c r="V67" s="19">
        <f>I67*T67*'Molecular Weight'!$B$3/'Molecular Weight'!$D$3</f>
        <v>0.00881465198695149</v>
      </c>
      <c r="W67" s="19">
        <f>T67*J67*'Molecular Weight'!$B$4/'Molecular Weight'!$D$4</f>
        <v>1.86990617581962</v>
      </c>
      <c r="X67" s="19">
        <f>K67*T67*'Molecular Weight'!$B$5/'Molecular Weight'!$D$5</f>
        <v>0.0954016877329771</v>
      </c>
      <c r="Y67" s="19">
        <f>L67*T67*'Molecular Weight'!$B$6/'Molecular Weight'!$D$6</f>
        <v>0.294684711540387</v>
      </c>
      <c r="Z67" s="19">
        <f>M67*T67*'Molecular Weight'!$B$8/'Molecular Weight'!$D$8</f>
        <v>0.0128479703333914</v>
      </c>
      <c r="AA67" s="19">
        <f>N67*T67*'Molecular Weight'!$B$9/'Molecular Weight'!$D$9</f>
        <v>2.30068978635106</v>
      </c>
      <c r="AB67" s="19">
        <f>O67*T67*'Molecular Weight'!$B$10/'Molecular Weight'!$D$10</f>
        <v>0.374544119466952</v>
      </c>
      <c r="AC67" s="19">
        <f>P67*T67*'Molecular Weight'!$B$11/'Molecular Weight'!$D$11</f>
        <v>0.0133684621938277</v>
      </c>
      <c r="AD67" s="19">
        <f>Q67*T67*'Molecular Weight'!$B$12/'Molecular Weight'!$D$12</f>
        <v>0.00879593722689426</v>
      </c>
      <c r="AE67" s="19">
        <f t="shared" si="8"/>
        <v>7.99933355929959</v>
      </c>
      <c r="AF67" s="19">
        <f t="shared" si="9"/>
        <v>0</v>
      </c>
      <c r="AG67" s="19">
        <f t="shared" si="10"/>
        <v>0</v>
      </c>
      <c r="AH67" s="19">
        <f t="shared" si="11"/>
        <v>0.294684711540387</v>
      </c>
      <c r="AI67" s="19">
        <f t="shared" si="12"/>
        <v>3.02909470863448</v>
      </c>
      <c r="AJ67" s="19">
        <f t="shared" si="13"/>
        <v>2.98276658769179</v>
      </c>
    </row>
    <row r="68" spans="1:36">
      <c r="A68" s="35" t="s">
        <v>97</v>
      </c>
      <c r="B68" s="35" t="s">
        <v>98</v>
      </c>
      <c r="C68" s="35" t="s">
        <v>99</v>
      </c>
      <c r="D68" s="35">
        <v>7.5</v>
      </c>
      <c r="E68" s="35">
        <v>900</v>
      </c>
      <c r="F68" s="32" t="s">
        <v>100</v>
      </c>
      <c r="G68" s="35" t="s">
        <v>49</v>
      </c>
      <c r="H68" s="32">
        <v>38.6</v>
      </c>
      <c r="I68" s="32">
        <v>0.24</v>
      </c>
      <c r="J68" s="32">
        <v>21.5</v>
      </c>
      <c r="K68" s="32"/>
      <c r="L68" s="32">
        <v>24.3</v>
      </c>
      <c r="M68" s="32"/>
      <c r="N68" s="32">
        <v>2.96</v>
      </c>
      <c r="O68" s="32">
        <v>12.6</v>
      </c>
      <c r="P68" s="32">
        <v>0.3</v>
      </c>
      <c r="Q68" s="32">
        <v>0.03</v>
      </c>
      <c r="R68" s="32">
        <f t="shared" si="7"/>
        <v>100.53</v>
      </c>
      <c r="S68" s="19">
        <v>12</v>
      </c>
      <c r="T68" s="19">
        <f>S68/(H68*'Molecular Weight'!$C$2/'Molecular Weight'!$D$2+I68*'Molecular Weight'!$C$3/'Molecular Weight'!$D$3+J68*'Molecular Weight'!$C$4/'Molecular Weight'!$D$4+K68*'Molecular Weight'!$C$5/'Molecular Weight'!$D$5+L68*'Molecular Weight'!$C$6/'Molecular Weight'!$D$6+M68*'Molecular Weight'!$C$8/'Molecular Weight'!$D$8+N68*'Molecular Weight'!$C$9/'Molecular Weight'!$D$9+O68*'Molecular Weight'!$C$10/'Molecular Weight'!$D$10+P68*'Molecular Weight'!$C$11/'Molecular Weight'!$D$11+Q68*'Molecular Weight'!$C$12/'Molecular Weight'!$D$12)</f>
        <v>4.67817927764073</v>
      </c>
      <c r="U68" s="19">
        <f>H68*T68*'Molecular Weight'!$B$2/'Molecular Weight'!$D$2</f>
        <v>3.00562117371724</v>
      </c>
      <c r="V68" s="19">
        <f>I68*T68*'Molecular Weight'!$B$3/'Molecular Weight'!$D$3</f>
        <v>0.0140521029616242</v>
      </c>
      <c r="W68" s="19">
        <f>T68*J68*'Molecular Weight'!$B$4/'Molecular Weight'!$D$4</f>
        <v>1.97294732187673</v>
      </c>
      <c r="X68" s="19">
        <f>K68*T68*'Molecular Weight'!$B$5/'Molecular Weight'!$D$5</f>
        <v>0</v>
      </c>
      <c r="Y68" s="19">
        <f>L68*T68*'Molecular Weight'!$B$6/'Molecular Weight'!$D$6</f>
        <v>1.58240195499262</v>
      </c>
      <c r="Z68" s="19">
        <f>M68*T68*'Molecular Weight'!$B$8/'Molecular Weight'!$D$8</f>
        <v>0</v>
      </c>
      <c r="AA68" s="19">
        <f>N68*T68*'Molecular Weight'!$B$9/'Molecular Weight'!$D$9</f>
        <v>0.343608205007855</v>
      </c>
      <c r="AB68" s="19">
        <f>O68*T68*'Molecular Weight'!$B$10/'Molecular Weight'!$D$10</f>
        <v>1.05108878206621</v>
      </c>
      <c r="AC68" s="19">
        <f>P68*T68*'Molecular Weight'!$B$11/'Molecular Weight'!$D$11</f>
        <v>0.0452873114970061</v>
      </c>
      <c r="AD68" s="19">
        <f>Q68*T68*'Molecular Weight'!$B$12/'Molecular Weight'!$D$12</f>
        <v>0.00297973202397498</v>
      </c>
      <c r="AE68" s="19">
        <f t="shared" si="8"/>
        <v>8.01798658414326</v>
      </c>
      <c r="AF68" s="19">
        <f t="shared" si="9"/>
        <v>0.0538387056286682</v>
      </c>
      <c r="AG68" s="19">
        <f t="shared" si="10"/>
        <v>0.0340234069218648</v>
      </c>
      <c r="AH68" s="19">
        <f t="shared" si="11"/>
        <v>1.52856324936395</v>
      </c>
      <c r="AI68" s="19">
        <f t="shared" si="12"/>
        <v>3.01967327667887</v>
      </c>
      <c r="AJ68" s="19">
        <f t="shared" si="13"/>
        <v>2.97709894206668</v>
      </c>
    </row>
    <row r="69" spans="1:36">
      <c r="A69" s="35" t="s">
        <v>97</v>
      </c>
      <c r="B69" s="35" t="s">
        <v>98</v>
      </c>
      <c r="C69" s="35" t="s">
        <v>101</v>
      </c>
      <c r="D69" s="35">
        <v>7.5</v>
      </c>
      <c r="E69" s="35">
        <v>1000</v>
      </c>
      <c r="F69" s="32" t="s">
        <v>100</v>
      </c>
      <c r="G69" s="35" t="s">
        <v>49</v>
      </c>
      <c r="H69" s="32">
        <v>39</v>
      </c>
      <c r="I69" s="32">
        <v>0.28</v>
      </c>
      <c r="J69" s="32">
        <v>21.7</v>
      </c>
      <c r="K69" s="32"/>
      <c r="L69" s="32">
        <v>21.2</v>
      </c>
      <c r="M69" s="32"/>
      <c r="N69" s="32">
        <v>5.6</v>
      </c>
      <c r="O69" s="32">
        <v>10.8</v>
      </c>
      <c r="P69" s="32">
        <v>0.5</v>
      </c>
      <c r="Q69" s="32">
        <v>0</v>
      </c>
      <c r="R69" s="32">
        <f t="shared" si="7"/>
        <v>99.08</v>
      </c>
      <c r="S69" s="19">
        <v>12</v>
      </c>
      <c r="T69" s="19">
        <f>S69/(H69*'Molecular Weight'!$C$2/'Molecular Weight'!$D$2+I69*'Molecular Weight'!$C$3/'Molecular Weight'!$D$3+J69*'Molecular Weight'!$C$4/'Molecular Weight'!$D$4+K69*'Molecular Weight'!$C$5/'Molecular Weight'!$D$5+L69*'Molecular Weight'!$C$6/'Molecular Weight'!$D$6+M69*'Molecular Weight'!$C$8/'Molecular Weight'!$D$8+N69*'Molecular Weight'!$C$9/'Molecular Weight'!$D$9+O69*'Molecular Weight'!$C$10/'Molecular Weight'!$D$10+P69*'Molecular Weight'!$C$11/'Molecular Weight'!$D$11+Q69*'Molecular Weight'!$C$12/'Molecular Weight'!$D$12)</f>
        <v>4.6539215930134</v>
      </c>
      <c r="U69" s="19">
        <f>H69*T69*'Molecular Weight'!$B$2/'Molecular Weight'!$D$2</f>
        <v>3.02102100744878</v>
      </c>
      <c r="V69" s="19">
        <f>I69*T69*'Molecular Weight'!$B$3/'Molecular Weight'!$D$3</f>
        <v>0.0163091119655038</v>
      </c>
      <c r="W69" s="19">
        <f>T69*J69*'Molecular Weight'!$B$4/'Molecular Weight'!$D$4</f>
        <v>1.98097486403277</v>
      </c>
      <c r="X69" s="19">
        <f>K69*T69*'Molecular Weight'!$B$5/'Molecular Weight'!$D$5</f>
        <v>0</v>
      </c>
      <c r="Y69" s="19">
        <f>L69*T69*'Molecular Weight'!$B$6/'Molecular Weight'!$D$6</f>
        <v>1.37337329860641</v>
      </c>
      <c r="Z69" s="19">
        <f>M69*T69*'Molecular Weight'!$B$8/'Molecular Weight'!$D$8</f>
        <v>0</v>
      </c>
      <c r="AA69" s="19">
        <f>N69*T69*'Molecular Weight'!$B$9/'Molecular Weight'!$D$9</f>
        <v>0.646698782155709</v>
      </c>
      <c r="AB69" s="19">
        <f>O69*T69*'Molecular Weight'!$B$10/'Molecular Weight'!$D$10</f>
        <v>0.89626164772726</v>
      </c>
      <c r="AC69" s="19">
        <f>P69*T69*'Molecular Weight'!$B$11/'Molecular Weight'!$D$11</f>
        <v>0.0750874732657858</v>
      </c>
      <c r="AD69" s="19">
        <f>Q69*T69*'Molecular Weight'!$B$12/'Molecular Weight'!$D$12</f>
        <v>0</v>
      </c>
      <c r="AE69" s="19">
        <f t="shared" si="8"/>
        <v>8.00972618520222</v>
      </c>
      <c r="AF69" s="19">
        <f t="shared" si="9"/>
        <v>0.0291431241787681</v>
      </c>
      <c r="AG69" s="19">
        <f t="shared" si="10"/>
        <v>0.0212201039646979</v>
      </c>
      <c r="AH69" s="19">
        <f t="shared" si="11"/>
        <v>1.34423017442764</v>
      </c>
      <c r="AI69" s="19">
        <f t="shared" si="12"/>
        <v>3.03733011941428</v>
      </c>
      <c r="AJ69" s="19">
        <f t="shared" si="13"/>
        <v>2.91633372848938</v>
      </c>
    </row>
    <row r="70" spans="1:36">
      <c r="A70" s="35" t="s">
        <v>97</v>
      </c>
      <c r="B70" s="35" t="s">
        <v>98</v>
      </c>
      <c r="C70" s="35" t="s">
        <v>102</v>
      </c>
      <c r="D70" s="35">
        <v>7.5</v>
      </c>
      <c r="E70" s="35">
        <v>1100</v>
      </c>
      <c r="F70" s="32" t="s">
        <v>100</v>
      </c>
      <c r="G70" s="35" t="s">
        <v>49</v>
      </c>
      <c r="H70" s="32">
        <v>38.5</v>
      </c>
      <c r="I70" s="32">
        <v>0.24</v>
      </c>
      <c r="J70" s="32">
        <v>21.88</v>
      </c>
      <c r="K70" s="32"/>
      <c r="L70" s="32">
        <v>21.3</v>
      </c>
      <c r="M70" s="32"/>
      <c r="N70" s="32">
        <v>7.4</v>
      </c>
      <c r="O70" s="32">
        <v>7.95</v>
      </c>
      <c r="P70" s="32">
        <v>0.5</v>
      </c>
      <c r="Q70" s="32">
        <v>0</v>
      </c>
      <c r="R70" s="32">
        <f t="shared" si="7"/>
        <v>97.77</v>
      </c>
      <c r="S70" s="19">
        <v>12</v>
      </c>
      <c r="T70" s="19">
        <f>S70/(H70*'Molecular Weight'!$C$2/'Molecular Weight'!$D$2+I70*'Molecular Weight'!$C$3/'Molecular Weight'!$D$3+J70*'Molecular Weight'!$C$4/'Molecular Weight'!$D$4+K70*'Molecular Weight'!$C$5/'Molecular Weight'!$D$5+L70*'Molecular Weight'!$C$6/'Molecular Weight'!$D$6+M70*'Molecular Weight'!$C$8/'Molecular Weight'!$D$8+N70*'Molecular Weight'!$C$9/'Molecular Weight'!$D$9+O70*'Molecular Weight'!$C$10/'Molecular Weight'!$D$10+P70*'Molecular Weight'!$C$11/'Molecular Weight'!$D$11+Q70*'Molecular Weight'!$C$12/'Molecular Weight'!$D$12)</f>
        <v>4.68501510036775</v>
      </c>
      <c r="U70" s="19">
        <f>H70*T70*'Molecular Weight'!$B$2/'Molecular Weight'!$D$2</f>
        <v>3.00221506931023</v>
      </c>
      <c r="V70" s="19">
        <f>I70*T70*'Molecular Weight'!$B$3/'Molecular Weight'!$D$3</f>
        <v>0.0140726360962235</v>
      </c>
      <c r="W70" s="19">
        <f>T70*J70*'Molecular Weight'!$B$4/'Molecular Weight'!$D$4</f>
        <v>2.01075187124453</v>
      </c>
      <c r="X70" s="19">
        <f>K70*T70*'Molecular Weight'!$B$5/'Molecular Weight'!$D$5</f>
        <v>0</v>
      </c>
      <c r="Y70" s="19">
        <f>L70*T70*'Molecular Weight'!$B$6/'Molecular Weight'!$D$6</f>
        <v>1.38907045709679</v>
      </c>
      <c r="Z70" s="19">
        <f>M70*T70*'Molecular Weight'!$B$8/'Molecular Weight'!$D$8</f>
        <v>0</v>
      </c>
      <c r="AA70" s="19">
        <f>N70*T70*'Molecular Weight'!$B$9/'Molecular Weight'!$D$9</f>
        <v>0.86027572562584</v>
      </c>
      <c r="AB70" s="19">
        <f>O70*T70*'Molecular Weight'!$B$10/'Molecular Weight'!$D$10</f>
        <v>0.664156027958695</v>
      </c>
      <c r="AC70" s="19">
        <f>P70*T70*'Molecular Weight'!$B$11/'Molecular Weight'!$D$11</f>
        <v>0.0755891432779566</v>
      </c>
      <c r="AD70" s="19">
        <f>Q70*T70*'Molecular Weight'!$B$12/'Molecular Weight'!$D$12</f>
        <v>0</v>
      </c>
      <c r="AE70" s="19">
        <f t="shared" si="8"/>
        <v>8.01613093061026</v>
      </c>
      <c r="AF70" s="19">
        <f t="shared" si="9"/>
        <v>0.0482954105911544</v>
      </c>
      <c r="AG70" s="19">
        <f t="shared" si="10"/>
        <v>0.0347681504162818</v>
      </c>
      <c r="AH70" s="19">
        <f t="shared" si="11"/>
        <v>1.34077504650563</v>
      </c>
      <c r="AI70" s="19">
        <f t="shared" si="12"/>
        <v>3.01628770540645</v>
      </c>
      <c r="AJ70" s="19">
        <f t="shared" si="13"/>
        <v>2.91350221068132</v>
      </c>
    </row>
    <row r="71" spans="1:36">
      <c r="A71" s="35" t="s">
        <v>97</v>
      </c>
      <c r="B71" s="35" t="s">
        <v>98</v>
      </c>
      <c r="C71" s="35" t="s">
        <v>103</v>
      </c>
      <c r="D71" s="35">
        <v>7.5</v>
      </c>
      <c r="E71" s="35">
        <v>1300</v>
      </c>
      <c r="F71" s="32" t="s">
        <v>100</v>
      </c>
      <c r="G71" s="35" t="s">
        <v>49</v>
      </c>
      <c r="H71" s="32">
        <v>38.9</v>
      </c>
      <c r="I71" s="32">
        <v>0.15</v>
      </c>
      <c r="J71" s="32">
        <v>22</v>
      </c>
      <c r="K71" s="32"/>
      <c r="L71" s="32">
        <v>21.7</v>
      </c>
      <c r="M71" s="32"/>
      <c r="N71" s="32">
        <v>8.7</v>
      </c>
      <c r="O71" s="32">
        <v>6.5</v>
      </c>
      <c r="P71" s="32">
        <v>0.55</v>
      </c>
      <c r="Q71" s="32">
        <v>0</v>
      </c>
      <c r="R71" s="32">
        <f t="shared" si="7"/>
        <v>98.5</v>
      </c>
      <c r="S71" s="19">
        <v>12</v>
      </c>
      <c r="T71" s="19">
        <f>S71/(H71*'Molecular Weight'!$C$2/'Molecular Weight'!$D$2+I71*'Molecular Weight'!$C$3/'Molecular Weight'!$D$3+J71*'Molecular Weight'!$C$4/'Molecular Weight'!$D$4+K71*'Molecular Weight'!$C$5/'Molecular Weight'!$D$5+L71*'Molecular Weight'!$C$6/'Molecular Weight'!$D$6+M71*'Molecular Weight'!$C$8/'Molecular Weight'!$D$8+N71*'Molecular Weight'!$C$9/'Molecular Weight'!$D$9+O71*'Molecular Weight'!$C$10/'Molecular Weight'!$D$10+P71*'Molecular Weight'!$C$11/'Molecular Weight'!$D$11+Q71*'Molecular Weight'!$C$12/'Molecular Weight'!$D$12)</f>
        <v>4.63548093912905</v>
      </c>
      <c r="U71" s="19">
        <f>H71*T71*'Molecular Weight'!$B$2/'Molecular Weight'!$D$2</f>
        <v>3.00133502883023</v>
      </c>
      <c r="V71" s="19">
        <f>I71*T71*'Molecular Weight'!$B$3/'Molecular Weight'!$D$3</f>
        <v>0.00870240476682551</v>
      </c>
      <c r="W71" s="19">
        <f>T71*J71*'Molecular Weight'!$B$4/'Molecular Weight'!$D$4</f>
        <v>2.00040370068339</v>
      </c>
      <c r="X71" s="19">
        <f>K71*T71*'Molecular Weight'!$B$5/'Molecular Weight'!$D$5</f>
        <v>0</v>
      </c>
      <c r="Y71" s="19">
        <f>L71*T71*'Molecular Weight'!$B$6/'Molecular Weight'!$D$6</f>
        <v>1.40019399191398</v>
      </c>
      <c r="Z71" s="19">
        <f>M71*T71*'Molecular Weight'!$B$8/'Molecular Weight'!$D$8</f>
        <v>0</v>
      </c>
      <c r="AA71" s="19">
        <f>N71*T71*'Molecular Weight'!$B$9/'Molecular Weight'!$D$9</f>
        <v>1.00071176601545</v>
      </c>
      <c r="AB71" s="19">
        <f>O71*T71*'Molecular Weight'!$B$10/'Molecular Weight'!$D$10</f>
        <v>0.537279352787783</v>
      </c>
      <c r="AC71" s="19">
        <f>P71*T71*'Molecular Weight'!$B$11/'Molecular Weight'!$D$11</f>
        <v>0.0822689421271694</v>
      </c>
      <c r="AD71" s="19">
        <f>Q71*T71*'Molecular Weight'!$B$12/'Molecular Weight'!$D$12</f>
        <v>0</v>
      </c>
      <c r="AE71" s="19">
        <f t="shared" si="8"/>
        <v>8.03089518712483</v>
      </c>
      <c r="AF71" s="19">
        <f t="shared" si="9"/>
        <v>0.0923289961727773</v>
      </c>
      <c r="AG71" s="19">
        <f t="shared" si="10"/>
        <v>0.0659401459411843</v>
      </c>
      <c r="AH71" s="19">
        <f t="shared" si="11"/>
        <v>1.3078649957412</v>
      </c>
      <c r="AI71" s="19">
        <f t="shared" si="12"/>
        <v>3.01003743359706</v>
      </c>
      <c r="AJ71" s="19">
        <f t="shared" si="13"/>
        <v>2.93818511071721</v>
      </c>
    </row>
    <row r="72" spans="1:36">
      <c r="A72" s="35" t="s">
        <v>97</v>
      </c>
      <c r="B72" s="35" t="s">
        <v>98</v>
      </c>
      <c r="C72" s="35" t="s">
        <v>104</v>
      </c>
      <c r="D72" s="35">
        <v>7.5</v>
      </c>
      <c r="E72" s="35">
        <v>1300</v>
      </c>
      <c r="F72" s="32" t="s">
        <v>100</v>
      </c>
      <c r="G72" s="35" t="s">
        <v>49</v>
      </c>
      <c r="H72" s="32">
        <v>39.9</v>
      </c>
      <c r="I72" s="32">
        <v>0.11</v>
      </c>
      <c r="J72" s="32">
        <v>22.2</v>
      </c>
      <c r="K72" s="32"/>
      <c r="L72" s="32">
        <v>20.1</v>
      </c>
      <c r="M72" s="32"/>
      <c r="N72" s="32">
        <v>9.4</v>
      </c>
      <c r="O72" s="32">
        <v>6.88</v>
      </c>
      <c r="P72" s="32">
        <v>0.52</v>
      </c>
      <c r="Q72" s="32">
        <v>0</v>
      </c>
      <c r="R72" s="32">
        <f t="shared" si="7"/>
        <v>99.11</v>
      </c>
      <c r="S72" s="19">
        <v>12</v>
      </c>
      <c r="T72" s="19">
        <f>S72/(H72*'Molecular Weight'!$C$2/'Molecular Weight'!$D$2+I72*'Molecular Weight'!$C$3/'Molecular Weight'!$D$3+J72*'Molecular Weight'!$C$4/'Molecular Weight'!$D$4+K72*'Molecular Weight'!$C$5/'Molecular Weight'!$D$5+L72*'Molecular Weight'!$C$6/'Molecular Weight'!$D$6+M72*'Molecular Weight'!$C$8/'Molecular Weight'!$D$8+N72*'Molecular Weight'!$C$9/'Molecular Weight'!$D$9+O72*'Molecular Weight'!$C$10/'Molecular Weight'!$D$10+P72*'Molecular Weight'!$C$11/'Molecular Weight'!$D$11+Q72*'Molecular Weight'!$C$12/'Molecular Weight'!$D$12)</f>
        <v>4.56570530364969</v>
      </c>
      <c r="U72" s="19">
        <f>H72*T72*'Molecular Weight'!$B$2/'Molecular Weight'!$D$2</f>
        <v>3.03215115871542</v>
      </c>
      <c r="V72" s="19">
        <f>I72*T72*'Molecular Weight'!$B$3/'Molecular Weight'!$D$3</f>
        <v>0.00628570191991822</v>
      </c>
      <c r="W72" s="19">
        <f>T72*J72*'Molecular Weight'!$B$4/'Molecular Weight'!$D$4</f>
        <v>1.98820434956891</v>
      </c>
      <c r="X72" s="19">
        <f>K72*T72*'Molecular Weight'!$B$5/'Molecular Weight'!$D$5</f>
        <v>0</v>
      </c>
      <c r="Y72" s="19">
        <f>L72*T72*'Molecular Weight'!$B$6/'Molecular Weight'!$D$6</f>
        <v>1.27743146719597</v>
      </c>
      <c r="Z72" s="19">
        <f>M72*T72*'Molecular Weight'!$B$8/'Molecular Weight'!$D$8</f>
        <v>0</v>
      </c>
      <c r="AA72" s="19">
        <f>N72*T72*'Molecular Weight'!$B$9/'Molecular Weight'!$D$9</f>
        <v>1.06495359439968</v>
      </c>
      <c r="AB72" s="19">
        <f>O72*T72*'Molecular Weight'!$B$10/'Molecular Weight'!$D$10</f>
        <v>0.560129323985554</v>
      </c>
      <c r="AC72" s="19">
        <f>P72*T72*'Molecular Weight'!$B$11/'Molecular Weight'!$D$11</f>
        <v>0.0766107375894753</v>
      </c>
      <c r="AD72" s="19">
        <f>Q72*T72*'Molecular Weight'!$B$12/'Molecular Weight'!$D$12</f>
        <v>0</v>
      </c>
      <c r="AE72" s="19">
        <f t="shared" si="8"/>
        <v>8.00576633337494</v>
      </c>
      <c r="AF72" s="19">
        <f t="shared" si="9"/>
        <v>0.0172865401306463</v>
      </c>
      <c r="AG72" s="19">
        <f t="shared" si="10"/>
        <v>0.0135322642149963</v>
      </c>
      <c r="AH72" s="19">
        <f t="shared" si="11"/>
        <v>1.26014492706533</v>
      </c>
      <c r="AI72" s="19">
        <f t="shared" si="12"/>
        <v>3.03843686063534</v>
      </c>
      <c r="AJ72" s="19">
        <f t="shared" si="13"/>
        <v>2.9025143855812</v>
      </c>
    </row>
    <row r="73" spans="1:36">
      <c r="A73" s="35" t="s">
        <v>97</v>
      </c>
      <c r="B73" s="35" t="s">
        <v>98</v>
      </c>
      <c r="C73" s="35" t="s">
        <v>105</v>
      </c>
      <c r="D73" s="35">
        <v>9.5</v>
      </c>
      <c r="E73" s="35">
        <v>1000</v>
      </c>
      <c r="F73" s="32" t="s">
        <v>100</v>
      </c>
      <c r="G73" s="35" t="s">
        <v>49</v>
      </c>
      <c r="H73" s="32">
        <v>39.3</v>
      </c>
      <c r="I73" s="32">
        <v>0.3</v>
      </c>
      <c r="J73" s="32">
        <v>21.6</v>
      </c>
      <c r="K73" s="32"/>
      <c r="L73" s="32">
        <v>21.8</v>
      </c>
      <c r="M73" s="32"/>
      <c r="N73" s="32">
        <v>4.9</v>
      </c>
      <c r="O73" s="32">
        <v>10.9</v>
      </c>
      <c r="P73" s="32">
        <v>0.6</v>
      </c>
      <c r="Q73" s="32">
        <v>0.02</v>
      </c>
      <c r="R73" s="32">
        <f t="shared" si="7"/>
        <v>99.42</v>
      </c>
      <c r="S73" s="19">
        <v>12</v>
      </c>
      <c r="T73" s="19">
        <f>S73/(H73*'Molecular Weight'!$C$2/'Molecular Weight'!$D$2+I73*'Molecular Weight'!$C$3/'Molecular Weight'!$D$3+J73*'Molecular Weight'!$C$4/'Molecular Weight'!$D$4+K73*'Molecular Weight'!$C$5/'Molecular Weight'!$D$5+L73*'Molecular Weight'!$C$6/'Molecular Weight'!$D$6+M73*'Molecular Weight'!$C$8/'Molecular Weight'!$D$8+N73*'Molecular Weight'!$C$9/'Molecular Weight'!$D$9+O73*'Molecular Weight'!$C$10/'Molecular Weight'!$D$10+P73*'Molecular Weight'!$C$11/'Molecular Weight'!$D$11+Q73*'Molecular Weight'!$C$12/'Molecular Weight'!$D$12)</f>
        <v>4.65006939311916</v>
      </c>
      <c r="U73" s="19">
        <f>H73*T73*'Molecular Weight'!$B$2/'Molecular Weight'!$D$2</f>
        <v>3.04173979942715</v>
      </c>
      <c r="V73" s="19">
        <f>I73*T73*'Molecular Weight'!$B$3/'Molecular Weight'!$D$3</f>
        <v>0.0174595847050782</v>
      </c>
      <c r="W73" s="19">
        <f>T73*J73*'Molecular Weight'!$B$4/'Molecular Weight'!$D$4</f>
        <v>1.9702137875907</v>
      </c>
      <c r="X73" s="19">
        <f>K73*T73*'Molecular Weight'!$B$5/'Molecular Weight'!$D$5</f>
        <v>0</v>
      </c>
      <c r="Y73" s="19">
        <f>L73*T73*'Molecular Weight'!$B$6/'Molecular Weight'!$D$6</f>
        <v>1.4110733960189</v>
      </c>
      <c r="Z73" s="19">
        <f>M73*T73*'Molecular Weight'!$B$8/'Molecular Weight'!$D$8</f>
        <v>0</v>
      </c>
      <c r="AA73" s="19">
        <f>N73*T73*'Molecular Weight'!$B$9/'Molecular Weight'!$D$9</f>
        <v>0.565393052761387</v>
      </c>
      <c r="AB73" s="19">
        <f>O73*T73*'Molecular Weight'!$B$10/'Molecular Weight'!$D$10</f>
        <v>0.903811633113389</v>
      </c>
      <c r="AC73" s="19">
        <f>P73*T73*'Molecular Weight'!$B$11/'Molecular Weight'!$D$11</f>
        <v>0.0900303851523555</v>
      </c>
      <c r="AD73" s="19">
        <f>Q73*T73*'Molecular Weight'!$B$12/'Molecular Weight'!$D$12</f>
        <v>0.00197455175928627</v>
      </c>
      <c r="AE73" s="19">
        <f t="shared" si="8"/>
        <v>8.00169619052824</v>
      </c>
      <c r="AF73" s="19">
        <f t="shared" si="9"/>
        <v>0.00508749291507105</v>
      </c>
      <c r="AG73" s="19">
        <f t="shared" si="10"/>
        <v>0.00360540630234014</v>
      </c>
      <c r="AH73" s="19">
        <f t="shared" si="11"/>
        <v>1.40598590310383</v>
      </c>
      <c r="AI73" s="19">
        <f t="shared" si="12"/>
        <v>3.05919938413223</v>
      </c>
      <c r="AJ73" s="19">
        <f t="shared" si="13"/>
        <v>2.88027808189368</v>
      </c>
    </row>
    <row r="74" spans="1:36">
      <c r="A74" s="35" t="s">
        <v>97</v>
      </c>
      <c r="B74" s="35" t="s">
        <v>98</v>
      </c>
      <c r="C74" s="35" t="s">
        <v>89</v>
      </c>
      <c r="D74" s="35">
        <v>9.5</v>
      </c>
      <c r="E74" s="35">
        <v>1300</v>
      </c>
      <c r="F74" s="32" t="s">
        <v>100</v>
      </c>
      <c r="G74" s="35" t="s">
        <v>49</v>
      </c>
      <c r="H74" s="32">
        <v>40.5</v>
      </c>
      <c r="I74" s="32">
        <v>0.29</v>
      </c>
      <c r="J74" s="32">
        <v>22.1</v>
      </c>
      <c r="K74" s="32"/>
      <c r="L74" s="32">
        <v>23.7</v>
      </c>
      <c r="M74" s="32"/>
      <c r="N74" s="32">
        <v>7.69</v>
      </c>
      <c r="O74" s="32">
        <v>7.17</v>
      </c>
      <c r="P74" s="32">
        <v>0.5</v>
      </c>
      <c r="Q74" s="32">
        <v>0</v>
      </c>
      <c r="R74" s="32">
        <f t="shared" si="7"/>
        <v>101.95</v>
      </c>
      <c r="S74" s="19">
        <v>12</v>
      </c>
      <c r="T74" s="19">
        <f>S74/(H74*'Molecular Weight'!$C$2/'Molecular Weight'!$D$2+I74*'Molecular Weight'!$C$3/'Molecular Weight'!$D$3+J74*'Molecular Weight'!$C$4/'Molecular Weight'!$D$4+K74*'Molecular Weight'!$C$5/'Molecular Weight'!$D$5+L74*'Molecular Weight'!$C$6/'Molecular Weight'!$D$6+M74*'Molecular Weight'!$C$8/'Molecular Weight'!$D$8+N74*'Molecular Weight'!$C$9/'Molecular Weight'!$D$9+O74*'Molecular Weight'!$C$10/'Molecular Weight'!$D$10+P74*'Molecular Weight'!$C$11/'Molecular Weight'!$D$11+Q74*'Molecular Weight'!$C$12/'Molecular Weight'!$D$12)</f>
        <v>4.50728722322887</v>
      </c>
      <c r="U74" s="19">
        <f>H74*T74*'Molecular Weight'!$B$2/'Molecular Weight'!$D$2</f>
        <v>3.03836771872119</v>
      </c>
      <c r="V74" s="19">
        <f>I74*T74*'Molecular Weight'!$B$3/'Molecular Weight'!$D$3</f>
        <v>0.0163593653909433</v>
      </c>
      <c r="W74" s="19">
        <f>T74*J74*'Molecular Weight'!$B$4/'Molecular Weight'!$D$4</f>
        <v>1.95392404145465</v>
      </c>
      <c r="X74" s="19">
        <f>K74*T74*'Molecular Weight'!$B$5/'Molecular Weight'!$D$5</f>
        <v>0</v>
      </c>
      <c r="Y74" s="19">
        <f>L74*T74*'Molecular Weight'!$B$6/'Molecular Weight'!$D$6</f>
        <v>1.48695305109304</v>
      </c>
      <c r="Z74" s="19">
        <f>M74*T74*'Molecular Weight'!$B$8/'Molecular Weight'!$D$8</f>
        <v>0</v>
      </c>
      <c r="AA74" s="19">
        <f>N74*T74*'Molecular Weight'!$B$9/'Molecular Weight'!$D$9</f>
        <v>0.860075403142184</v>
      </c>
      <c r="AB74" s="19">
        <f>O74*T74*'Molecular Weight'!$B$10/'Molecular Weight'!$D$10</f>
        <v>0.576270495551908</v>
      </c>
      <c r="AC74" s="19">
        <f>P74*T74*'Molecular Weight'!$B$11/'Molecular Weight'!$D$11</f>
        <v>0.0727216396132441</v>
      </c>
      <c r="AD74" s="19">
        <f>Q74*T74*'Molecular Weight'!$B$12/'Molecular Weight'!$D$12</f>
        <v>0</v>
      </c>
      <c r="AE74" s="19">
        <f t="shared" si="8"/>
        <v>8.00467171496716</v>
      </c>
      <c r="AF74" s="19">
        <f t="shared" si="9"/>
        <v>0.014006965332789</v>
      </c>
      <c r="AG74" s="19">
        <f t="shared" si="10"/>
        <v>0.00941991095313509</v>
      </c>
      <c r="AH74" s="19">
        <f t="shared" si="11"/>
        <v>1.47294608576025</v>
      </c>
      <c r="AI74" s="19">
        <f t="shared" si="12"/>
        <v>3.05472708411214</v>
      </c>
      <c r="AJ74" s="19">
        <f t="shared" si="13"/>
        <v>2.92329894978713</v>
      </c>
    </row>
    <row r="75" spans="1:36">
      <c r="A75" s="35" t="s">
        <v>97</v>
      </c>
      <c r="B75" s="35" t="s">
        <v>98</v>
      </c>
      <c r="C75" s="35" t="s">
        <v>86</v>
      </c>
      <c r="D75" s="35">
        <v>12</v>
      </c>
      <c r="E75" s="35">
        <v>1200</v>
      </c>
      <c r="F75" s="32" t="s">
        <v>100</v>
      </c>
      <c r="G75" s="35" t="s">
        <v>49</v>
      </c>
      <c r="H75" s="32">
        <v>39.16</v>
      </c>
      <c r="I75" s="32">
        <v>0.43</v>
      </c>
      <c r="J75" s="32">
        <v>21.7</v>
      </c>
      <c r="K75" s="32"/>
      <c r="L75" s="32">
        <v>19.55</v>
      </c>
      <c r="M75" s="32"/>
      <c r="N75" s="32">
        <v>7.13</v>
      </c>
      <c r="O75" s="32">
        <v>9.2</v>
      </c>
      <c r="P75" s="32">
        <v>0.83</v>
      </c>
      <c r="Q75" s="32">
        <v>0.03</v>
      </c>
      <c r="R75" s="32">
        <f t="shared" si="7"/>
        <v>98.03</v>
      </c>
      <c r="S75" s="19">
        <v>12</v>
      </c>
      <c r="T75" s="19">
        <f>S75/(H75*'Molecular Weight'!$C$2/'Molecular Weight'!$D$2+I75*'Molecular Weight'!$C$3/'Molecular Weight'!$D$3+J75*'Molecular Weight'!$C$4/'Molecular Weight'!$D$4+K75*'Molecular Weight'!$C$5/'Molecular Weight'!$D$5+L75*'Molecular Weight'!$C$6/'Molecular Weight'!$D$6+M75*'Molecular Weight'!$C$8/'Molecular Weight'!$D$8+N75*'Molecular Weight'!$C$9/'Molecular Weight'!$D$9+O75*'Molecular Weight'!$C$10/'Molecular Weight'!$D$10+P75*'Molecular Weight'!$C$11/'Molecular Weight'!$D$11+Q75*'Molecular Weight'!$C$12/'Molecular Weight'!$D$12)</f>
        <v>4.65177369096147</v>
      </c>
      <c r="U75" s="19">
        <f>H75*T75*'Molecular Weight'!$B$2/'Molecular Weight'!$D$2</f>
        <v>3.03201494237768</v>
      </c>
      <c r="V75" s="19">
        <f>I75*T75*'Molecular Weight'!$B$3/'Molecular Weight'!$D$3</f>
        <v>0.0250345768099303</v>
      </c>
      <c r="W75" s="19">
        <f>T75*J75*'Molecular Weight'!$B$4/'Molecular Weight'!$D$4</f>
        <v>1.98006059423036</v>
      </c>
      <c r="X75" s="19">
        <f>K75*T75*'Molecular Weight'!$B$5/'Molecular Weight'!$D$5</f>
        <v>0</v>
      </c>
      <c r="Y75" s="19">
        <f>L75*T75*'Molecular Weight'!$B$6/'Molecular Weight'!$D$6</f>
        <v>1.26589888165781</v>
      </c>
      <c r="Z75" s="19">
        <f>M75*T75*'Molecular Weight'!$B$8/'Molecular Weight'!$D$8</f>
        <v>0</v>
      </c>
      <c r="AA75" s="19">
        <f>N75*T75*'Molecular Weight'!$B$9/'Molecular Weight'!$D$9</f>
        <v>0.823006114554722</v>
      </c>
      <c r="AB75" s="19">
        <f>O75*T75*'Molecular Weight'!$B$10/'Molecular Weight'!$D$10</f>
        <v>0.763129778117788</v>
      </c>
      <c r="AC75" s="19">
        <f>P75*T75*'Molecular Weight'!$B$11/'Molecular Weight'!$D$11</f>
        <v>0.124587678718878</v>
      </c>
      <c r="AD75" s="19">
        <f>Q75*T75*'Molecular Weight'!$B$12/'Molecular Weight'!$D$12</f>
        <v>0.00296291317895635</v>
      </c>
      <c r="AE75" s="19">
        <f t="shared" si="8"/>
        <v>8.01669547964612</v>
      </c>
      <c r="AF75" s="19">
        <f t="shared" si="9"/>
        <v>0.0499821294851852</v>
      </c>
      <c r="AG75" s="19">
        <f t="shared" si="10"/>
        <v>0.0394835086825649</v>
      </c>
      <c r="AH75" s="19">
        <f t="shared" si="11"/>
        <v>1.21591675217262</v>
      </c>
      <c r="AI75" s="19">
        <f t="shared" si="12"/>
        <v>3.05704951918761</v>
      </c>
      <c r="AJ75" s="19">
        <f t="shared" si="13"/>
        <v>2.85203477433032</v>
      </c>
    </row>
    <row r="76" spans="1:36">
      <c r="A76" s="35" t="s">
        <v>97</v>
      </c>
      <c r="B76" s="35" t="s">
        <v>98</v>
      </c>
      <c r="C76" s="35" t="s">
        <v>106</v>
      </c>
      <c r="D76" s="35">
        <v>12</v>
      </c>
      <c r="E76" s="35">
        <v>1400</v>
      </c>
      <c r="F76" s="32" t="s">
        <v>100</v>
      </c>
      <c r="G76" s="35" t="s">
        <v>49</v>
      </c>
      <c r="H76" s="32">
        <v>39.8</v>
      </c>
      <c r="I76" s="32">
        <v>0.27</v>
      </c>
      <c r="J76" s="32">
        <v>21.9</v>
      </c>
      <c r="K76" s="32"/>
      <c r="L76" s="32">
        <v>19.08</v>
      </c>
      <c r="M76" s="32"/>
      <c r="N76" s="32">
        <v>7.6</v>
      </c>
      <c r="O76" s="32">
        <v>9.26</v>
      </c>
      <c r="P76" s="32">
        <v>0.88</v>
      </c>
      <c r="Q76" s="32">
        <v>0</v>
      </c>
      <c r="R76" s="32">
        <f t="shared" si="7"/>
        <v>98.79</v>
      </c>
      <c r="S76" s="19">
        <v>12</v>
      </c>
      <c r="T76" s="19">
        <f>S76/(H76*'Molecular Weight'!$C$2/'Molecular Weight'!$D$2+I76*'Molecular Weight'!$C$3/'Molecular Weight'!$D$3+J76*'Molecular Weight'!$C$4/'Molecular Weight'!$D$4+K76*'Molecular Weight'!$C$5/'Molecular Weight'!$D$5+L76*'Molecular Weight'!$C$6/'Molecular Weight'!$D$6+M76*'Molecular Weight'!$C$8/'Molecular Weight'!$D$8+N76*'Molecular Weight'!$C$9/'Molecular Weight'!$D$9+O76*'Molecular Weight'!$C$10/'Molecular Weight'!$D$10+P76*'Molecular Weight'!$C$11/'Molecular Weight'!$D$11+Q76*'Molecular Weight'!$C$12/'Molecular Weight'!$D$12)</f>
        <v>4.59853960821708</v>
      </c>
      <c r="U76" s="19">
        <f>H76*T76*'Molecular Weight'!$B$2/'Molecular Weight'!$D$2</f>
        <v>3.0463028696245</v>
      </c>
      <c r="V76" s="19">
        <f>I76*T76*'Molecular Weight'!$B$3/'Molecular Weight'!$D$3</f>
        <v>0.0155394955471666</v>
      </c>
      <c r="W76" s="19">
        <f>T76*J76*'Molecular Weight'!$B$4/'Molecular Weight'!$D$4</f>
        <v>1.97544169125057</v>
      </c>
      <c r="X76" s="19">
        <f>K76*T76*'Molecular Weight'!$B$5/'Molecular Weight'!$D$5</f>
        <v>0</v>
      </c>
      <c r="Y76" s="19">
        <f>L76*T76*'Molecular Weight'!$B$6/'Molecular Weight'!$D$6</f>
        <v>1.22132705630264</v>
      </c>
      <c r="Z76" s="19">
        <f>M76*T76*'Molecular Weight'!$B$8/'Molecular Weight'!$D$8</f>
        <v>0</v>
      </c>
      <c r="AA76" s="19">
        <f>N76*T76*'Molecular Weight'!$B$9/'Molecular Weight'!$D$9</f>
        <v>0.867218387653842</v>
      </c>
      <c r="AB76" s="19">
        <f>O76*T76*'Molecular Weight'!$B$10/'Molecular Weight'!$D$10</f>
        <v>0.759316632883206</v>
      </c>
      <c r="AC76" s="19">
        <f>P76*T76*'Molecular Weight'!$B$11/'Molecular Weight'!$D$11</f>
        <v>0.130581311882253</v>
      </c>
      <c r="AD76" s="19">
        <f>Q76*T76*'Molecular Weight'!$B$12/'Molecular Weight'!$D$12</f>
        <v>0</v>
      </c>
      <c r="AE76" s="19">
        <f t="shared" si="8"/>
        <v>8.01572744514418</v>
      </c>
      <c r="AF76" s="19">
        <f t="shared" si="9"/>
        <v>0.0470897602299249</v>
      </c>
      <c r="AG76" s="19">
        <f t="shared" si="10"/>
        <v>0.0385562245484687</v>
      </c>
      <c r="AH76" s="19">
        <f t="shared" si="11"/>
        <v>1.17423729607272</v>
      </c>
      <c r="AI76" s="19">
        <f t="shared" si="12"/>
        <v>3.06184236517166</v>
      </c>
      <c r="AJ76" s="19">
        <f t="shared" si="13"/>
        <v>2.84786207683969</v>
      </c>
    </row>
    <row r="77" spans="1:36">
      <c r="A77" s="35" t="s">
        <v>97</v>
      </c>
      <c r="B77" s="35" t="s">
        <v>98</v>
      </c>
      <c r="C77" s="35" t="s">
        <v>107</v>
      </c>
      <c r="D77" s="35">
        <v>12</v>
      </c>
      <c r="E77" s="35">
        <v>1600</v>
      </c>
      <c r="F77" s="32" t="s">
        <v>100</v>
      </c>
      <c r="G77" s="35" t="s">
        <v>49</v>
      </c>
      <c r="H77" s="32">
        <v>40.09</v>
      </c>
      <c r="I77" s="32">
        <v>0.25</v>
      </c>
      <c r="J77" s="32">
        <v>21.65</v>
      </c>
      <c r="K77" s="32"/>
      <c r="L77" s="32">
        <v>18.7</v>
      </c>
      <c r="M77" s="32"/>
      <c r="N77" s="32">
        <v>8.25</v>
      </c>
      <c r="O77" s="32">
        <v>8.9</v>
      </c>
      <c r="P77" s="32">
        <v>0.98</v>
      </c>
      <c r="Q77" s="32">
        <v>0</v>
      </c>
      <c r="R77" s="32">
        <f t="shared" si="7"/>
        <v>98.82</v>
      </c>
      <c r="S77" s="19">
        <v>12</v>
      </c>
      <c r="T77" s="19">
        <f>S77/(H77*'Molecular Weight'!$C$2/'Molecular Weight'!$D$2+I77*'Molecular Weight'!$C$3/'Molecular Weight'!$D$3+J77*'Molecular Weight'!$C$4/'Molecular Weight'!$D$4+K77*'Molecular Weight'!$C$5/'Molecular Weight'!$D$5+L77*'Molecular Weight'!$C$6/'Molecular Weight'!$D$6+M77*'Molecular Weight'!$C$8/'Molecular Weight'!$D$8+N77*'Molecular Weight'!$C$9/'Molecular Weight'!$D$9+O77*'Molecular Weight'!$C$10/'Molecular Weight'!$D$10+P77*'Molecular Weight'!$C$11/'Molecular Weight'!$D$11+Q77*'Molecular Weight'!$C$12/'Molecular Weight'!$D$12)</f>
        <v>4.58478123445367</v>
      </c>
      <c r="U77" s="19">
        <f>H77*T77*'Molecular Weight'!$B$2/'Molecular Weight'!$D$2</f>
        <v>3.05931890295019</v>
      </c>
      <c r="V77" s="19">
        <f>I77*T77*'Molecular Weight'!$B$3/'Molecular Weight'!$D$3</f>
        <v>0.0143453730740102</v>
      </c>
      <c r="W77" s="19">
        <f>T77*J77*'Molecular Weight'!$B$4/'Molecular Weight'!$D$4</f>
        <v>1.94704813114794</v>
      </c>
      <c r="X77" s="19">
        <f>K77*T77*'Molecular Weight'!$B$5/'Molecular Weight'!$D$5</f>
        <v>0</v>
      </c>
      <c r="Y77" s="19">
        <f>L77*T77*'Molecular Weight'!$B$6/'Molecular Weight'!$D$6</f>
        <v>1.19342161865651</v>
      </c>
      <c r="Z77" s="19">
        <f>M77*T77*'Molecular Weight'!$B$8/'Molecular Weight'!$D$8</f>
        <v>0</v>
      </c>
      <c r="AA77" s="19">
        <f>N77*T77*'Molecular Weight'!$B$9/'Molecular Weight'!$D$9</f>
        <v>0.938571840800068</v>
      </c>
      <c r="AB77" s="19">
        <f>O77*T77*'Molecular Weight'!$B$10/'Molecular Weight'!$D$10</f>
        <v>0.727613284355165</v>
      </c>
      <c r="AC77" s="19">
        <f>P77*T77*'Molecular Weight'!$B$11/'Molecular Weight'!$D$11</f>
        <v>0.144985014835902</v>
      </c>
      <c r="AD77" s="19">
        <f>Q77*T77*'Molecular Weight'!$B$12/'Molecular Weight'!$D$12</f>
        <v>0</v>
      </c>
      <c r="AE77" s="19">
        <f t="shared" si="8"/>
        <v>8.02530416581978</v>
      </c>
      <c r="AF77" s="19">
        <f t="shared" si="9"/>
        <v>0.0756731417435015</v>
      </c>
      <c r="AG77" s="19">
        <f t="shared" si="10"/>
        <v>0.0634085561720344</v>
      </c>
      <c r="AH77" s="19">
        <f t="shared" si="11"/>
        <v>1.11774847691301</v>
      </c>
      <c r="AI77" s="19">
        <f t="shared" si="12"/>
        <v>3.0736642760242</v>
      </c>
      <c r="AJ77" s="19">
        <f t="shared" si="13"/>
        <v>2.85960674381174</v>
      </c>
    </row>
    <row r="78" spans="1:36">
      <c r="A78" s="35" t="s">
        <v>97</v>
      </c>
      <c r="B78" s="35" t="s">
        <v>98</v>
      </c>
      <c r="C78" s="35" t="s">
        <v>91</v>
      </c>
      <c r="D78" s="35">
        <v>7.5</v>
      </c>
      <c r="E78" s="35">
        <v>900</v>
      </c>
      <c r="F78" s="32" t="s">
        <v>100</v>
      </c>
      <c r="G78" s="35" t="s">
        <v>49</v>
      </c>
      <c r="H78" s="32">
        <v>39.6</v>
      </c>
      <c r="I78" s="32">
        <v>0.5</v>
      </c>
      <c r="J78" s="32">
        <v>21.5</v>
      </c>
      <c r="K78" s="32"/>
      <c r="L78" s="32">
        <v>18.8</v>
      </c>
      <c r="M78" s="32"/>
      <c r="N78" s="32">
        <v>4.5</v>
      </c>
      <c r="O78" s="32">
        <v>15.4</v>
      </c>
      <c r="P78" s="32">
        <v>0.27</v>
      </c>
      <c r="Q78" s="32">
        <v>0</v>
      </c>
      <c r="R78" s="32">
        <f t="shared" si="7"/>
        <v>100.57</v>
      </c>
      <c r="S78" s="19">
        <v>12</v>
      </c>
      <c r="T78" s="19">
        <f>S78/(H78*'Molecular Weight'!$C$2/'Molecular Weight'!$D$2+I78*'Molecular Weight'!$C$3/'Molecular Weight'!$D$3+J78*'Molecular Weight'!$C$4/'Molecular Weight'!$D$4+K78*'Molecular Weight'!$C$5/'Molecular Weight'!$D$5+L78*'Molecular Weight'!$C$6/'Molecular Weight'!$D$6+M78*'Molecular Weight'!$C$8/'Molecular Weight'!$D$8+N78*'Molecular Weight'!$C$9/'Molecular Weight'!$D$9+O78*'Molecular Weight'!$C$10/'Molecular Weight'!$D$10+P78*'Molecular Weight'!$C$11/'Molecular Weight'!$D$11+Q78*'Molecular Weight'!$C$12/'Molecular Weight'!$D$12)</f>
        <v>4.58772042006524</v>
      </c>
      <c r="U78" s="19">
        <f>H78*T78*'Molecular Weight'!$B$2/'Molecular Weight'!$D$2</f>
        <v>3.02386365903102</v>
      </c>
      <c r="V78" s="19">
        <f>I78*T78*'Molecular Weight'!$B$3/'Molecular Weight'!$D$3</f>
        <v>0.0287091390492193</v>
      </c>
      <c r="W78" s="19">
        <f>T78*J78*'Molecular Weight'!$B$4/'Molecular Weight'!$D$4</f>
        <v>1.9347977448294</v>
      </c>
      <c r="X78" s="19">
        <f>K78*T78*'Molecular Weight'!$B$5/'Molecular Weight'!$D$5</f>
        <v>0</v>
      </c>
      <c r="Y78" s="19">
        <f>L78*T78*'Molecular Weight'!$B$6/'Molecular Weight'!$D$6</f>
        <v>1.20057271571863</v>
      </c>
      <c r="Z78" s="19">
        <f>M78*T78*'Molecular Weight'!$B$8/'Molecular Weight'!$D$8</f>
        <v>0</v>
      </c>
      <c r="AA78" s="19">
        <f>N78*T78*'Molecular Weight'!$B$9/'Molecular Weight'!$D$9</f>
        <v>0.512276473704556</v>
      </c>
      <c r="AB78" s="19">
        <f>O78*T78*'Molecular Weight'!$B$10/'Molecular Weight'!$D$10</f>
        <v>1.25982336784959</v>
      </c>
      <c r="AC78" s="19">
        <f>P78*T78*'Molecular Weight'!$B$11/'Molecular Weight'!$D$11</f>
        <v>0.0399704586452925</v>
      </c>
      <c r="AD78" s="19">
        <f>Q78*T78*'Molecular Weight'!$B$12/'Molecular Weight'!$D$12</f>
        <v>0</v>
      </c>
      <c r="AE78" s="19">
        <f t="shared" si="8"/>
        <v>8.00001355882771</v>
      </c>
      <c r="AF78" s="19">
        <f t="shared" si="9"/>
        <v>4.0676414180929e-5</v>
      </c>
      <c r="AG78" s="19">
        <f t="shared" si="10"/>
        <v>3.38808417419191e-5</v>
      </c>
      <c r="AH78" s="19">
        <f t="shared" si="11"/>
        <v>1.20053203930445</v>
      </c>
      <c r="AI78" s="19">
        <f t="shared" si="12"/>
        <v>3.05257279808024</v>
      </c>
      <c r="AJ78" s="19">
        <f t="shared" si="13"/>
        <v>2.97267255727278</v>
      </c>
    </row>
    <row r="79" spans="1:36">
      <c r="A79" s="35" t="s">
        <v>97</v>
      </c>
      <c r="B79" s="35" t="s">
        <v>98</v>
      </c>
      <c r="C79" s="35" t="s">
        <v>95</v>
      </c>
      <c r="D79" s="35">
        <v>7.5</v>
      </c>
      <c r="E79" s="35">
        <v>900</v>
      </c>
      <c r="F79" s="32" t="s">
        <v>100</v>
      </c>
      <c r="G79" s="35" t="s">
        <v>49</v>
      </c>
      <c r="H79" s="32">
        <v>38.8</v>
      </c>
      <c r="I79" s="32">
        <v>0.33</v>
      </c>
      <c r="J79" s="32">
        <v>21.5</v>
      </c>
      <c r="K79" s="32"/>
      <c r="L79" s="32">
        <v>21.1</v>
      </c>
      <c r="M79" s="32"/>
      <c r="N79" s="32">
        <v>3.8</v>
      </c>
      <c r="O79" s="32">
        <v>13.7</v>
      </c>
      <c r="P79" s="32">
        <v>0.25</v>
      </c>
      <c r="Q79" s="32">
        <v>0.03</v>
      </c>
      <c r="R79" s="32">
        <f t="shared" si="7"/>
        <v>99.51</v>
      </c>
      <c r="S79" s="19">
        <v>12</v>
      </c>
      <c r="T79" s="19">
        <f>S79/(H79*'Molecular Weight'!$C$2/'Molecular Weight'!$D$2+I79*'Molecular Weight'!$C$3/'Molecular Weight'!$D$3+J79*'Molecular Weight'!$C$4/'Molecular Weight'!$D$4+K79*'Molecular Weight'!$C$5/'Molecular Weight'!$D$5+L79*'Molecular Weight'!$C$6/'Molecular Weight'!$D$6+M79*'Molecular Weight'!$C$8/'Molecular Weight'!$D$8+N79*'Molecular Weight'!$C$9/'Molecular Weight'!$D$9+O79*'Molecular Weight'!$C$10/'Molecular Weight'!$D$10+P79*'Molecular Weight'!$C$11/'Molecular Weight'!$D$11+Q79*'Molecular Weight'!$C$12/'Molecular Weight'!$D$12)</f>
        <v>4.67086102195602</v>
      </c>
      <c r="U79" s="19">
        <f>H79*T79*'Molecular Weight'!$B$2/'Molecular Weight'!$D$2</f>
        <v>3.0164681699716</v>
      </c>
      <c r="V79" s="19">
        <f>I79*T79*'Molecular Weight'!$B$3/'Molecular Weight'!$D$3</f>
        <v>0.0192914159855505</v>
      </c>
      <c r="W79" s="19">
        <f>T79*J79*'Molecular Weight'!$B$4/'Molecular Weight'!$D$4</f>
        <v>1.96986096453618</v>
      </c>
      <c r="X79" s="19">
        <f>K79*T79*'Molecular Weight'!$B$5/'Molecular Weight'!$D$5</f>
        <v>0</v>
      </c>
      <c r="Y79" s="19">
        <f>L79*T79*'Molecular Weight'!$B$6/'Molecular Weight'!$D$6</f>
        <v>1.37187037253998</v>
      </c>
      <c r="Z79" s="19">
        <f>M79*T79*'Molecular Weight'!$B$8/'Molecular Weight'!$D$8</f>
        <v>0</v>
      </c>
      <c r="AA79" s="19">
        <f>N79*T79*'Molecular Weight'!$B$9/'Molecular Weight'!$D$9</f>
        <v>0.440428582715456</v>
      </c>
      <c r="AB79" s="19">
        <f>O79*T79*'Molecular Weight'!$B$10/'Molecular Weight'!$D$10</f>
        <v>1.14106269616258</v>
      </c>
      <c r="AC79" s="19">
        <f>P79*T79*'Molecular Weight'!$B$11/'Molecular Weight'!$D$11</f>
        <v>0.0376803890122299</v>
      </c>
      <c r="AD79" s="19">
        <f>Q79*T79*'Molecular Weight'!$B$12/'Molecular Weight'!$D$12</f>
        <v>0.00297507071462167</v>
      </c>
      <c r="AE79" s="19">
        <f t="shared" si="8"/>
        <v>7.99963766163819</v>
      </c>
      <c r="AF79" s="19">
        <f t="shared" si="9"/>
        <v>0</v>
      </c>
      <c r="AG79" s="19">
        <f t="shared" si="10"/>
        <v>0</v>
      </c>
      <c r="AH79" s="19">
        <f t="shared" si="11"/>
        <v>1.37187037253998</v>
      </c>
      <c r="AI79" s="19">
        <f t="shared" si="12"/>
        <v>3.03575958595715</v>
      </c>
      <c r="AJ79" s="19">
        <f t="shared" si="13"/>
        <v>2.95336165141802</v>
      </c>
    </row>
    <row r="80" spans="1:36">
      <c r="A80" s="35" t="s">
        <v>97</v>
      </c>
      <c r="B80" s="35" t="s">
        <v>98</v>
      </c>
      <c r="C80" s="35" t="s">
        <v>108</v>
      </c>
      <c r="D80" s="35">
        <v>7.5</v>
      </c>
      <c r="E80" s="35">
        <v>1000</v>
      </c>
      <c r="F80" s="32" t="s">
        <v>100</v>
      </c>
      <c r="G80" s="35" t="s">
        <v>49</v>
      </c>
      <c r="H80" s="32">
        <v>40.2</v>
      </c>
      <c r="I80" s="32">
        <v>0.4</v>
      </c>
      <c r="J80" s="32">
        <v>21.9</v>
      </c>
      <c r="K80" s="32"/>
      <c r="L80" s="32">
        <v>17</v>
      </c>
      <c r="M80" s="32"/>
      <c r="N80" s="32">
        <v>6.1</v>
      </c>
      <c r="O80" s="32">
        <v>15</v>
      </c>
      <c r="P80" s="32">
        <v>0.21</v>
      </c>
      <c r="Q80" s="32">
        <v>0</v>
      </c>
      <c r="R80" s="32">
        <f t="shared" si="7"/>
        <v>100.81</v>
      </c>
      <c r="S80" s="19">
        <v>12</v>
      </c>
      <c r="T80" s="19">
        <f>S80/(H80*'Molecular Weight'!$C$2/'Molecular Weight'!$D$2+I80*'Molecular Weight'!$C$3/'Molecular Weight'!$D$3+J80*'Molecular Weight'!$C$4/'Molecular Weight'!$D$4+K80*'Molecular Weight'!$C$5/'Molecular Weight'!$D$5+L80*'Molecular Weight'!$C$6/'Molecular Weight'!$D$6+M80*'Molecular Weight'!$C$8/'Molecular Weight'!$D$8+N80*'Molecular Weight'!$C$9/'Molecular Weight'!$D$9+O80*'Molecular Weight'!$C$10/'Molecular Weight'!$D$10+P80*'Molecular Weight'!$C$11/'Molecular Weight'!$D$11+Q80*'Molecular Weight'!$C$12/'Molecular Weight'!$D$12)</f>
        <v>4.52580239704473</v>
      </c>
      <c r="U80" s="19">
        <f>H80*T80*'Molecular Weight'!$B$2/'Molecular Weight'!$D$2</f>
        <v>3.02824993943406</v>
      </c>
      <c r="V80" s="19">
        <f>I80*T80*'Molecular Weight'!$B$3/'Molecular Weight'!$D$3</f>
        <v>0.022657333652289</v>
      </c>
      <c r="W80" s="19">
        <f>T80*J80*'Molecular Weight'!$B$4/'Molecular Weight'!$D$4</f>
        <v>1.94419522352451</v>
      </c>
      <c r="X80" s="19">
        <f>K80*T80*'Molecular Weight'!$B$5/'Molecular Weight'!$D$5</f>
        <v>0</v>
      </c>
      <c r="Y80" s="19">
        <f>L80*T80*'Molecular Weight'!$B$6/'Molecular Weight'!$D$6</f>
        <v>1.07097217079288</v>
      </c>
      <c r="Z80" s="19">
        <f>M80*T80*'Molecular Weight'!$B$8/'Molecular Weight'!$D$8</f>
        <v>0</v>
      </c>
      <c r="AA80" s="19">
        <f>N80*T80*'Molecular Weight'!$B$9/'Molecular Weight'!$D$9</f>
        <v>0.68504701295218</v>
      </c>
      <c r="AB80" s="19">
        <f>O80*T80*'Molecular Weight'!$B$10/'Molecular Weight'!$D$10</f>
        <v>1.21053915755476</v>
      </c>
      <c r="AC80" s="19">
        <f>P80*T80*'Molecular Weight'!$B$11/'Molecular Weight'!$D$11</f>
        <v>0.0306685544814261</v>
      </c>
      <c r="AD80" s="19">
        <f>Q80*T80*'Molecular Weight'!$B$12/'Molecular Weight'!$D$12</f>
        <v>0</v>
      </c>
      <c r="AE80" s="19">
        <f t="shared" si="8"/>
        <v>7.99232939239211</v>
      </c>
      <c r="AF80" s="19">
        <f t="shared" si="9"/>
        <v>0</v>
      </c>
      <c r="AG80" s="19">
        <f t="shared" si="10"/>
        <v>0</v>
      </c>
      <c r="AH80" s="19">
        <f t="shared" si="11"/>
        <v>1.07097217079288</v>
      </c>
      <c r="AI80" s="19">
        <f t="shared" si="12"/>
        <v>3.05090727308635</v>
      </c>
      <c r="AJ80" s="19">
        <f t="shared" si="13"/>
        <v>2.96655834129982</v>
      </c>
    </row>
    <row r="81" spans="1:36">
      <c r="A81" s="35" t="s">
        <v>97</v>
      </c>
      <c r="B81" s="35" t="s">
        <v>98</v>
      </c>
      <c r="C81" s="35" t="s">
        <v>109</v>
      </c>
      <c r="D81" s="35">
        <v>7.5</v>
      </c>
      <c r="E81" s="35">
        <v>1100</v>
      </c>
      <c r="F81" s="32" t="s">
        <v>100</v>
      </c>
      <c r="G81" s="35" t="s">
        <v>49</v>
      </c>
      <c r="H81" s="32">
        <v>39.5</v>
      </c>
      <c r="I81" s="32">
        <v>0.6</v>
      </c>
      <c r="J81" s="32">
        <v>21.7</v>
      </c>
      <c r="K81" s="32"/>
      <c r="L81" s="32">
        <v>19.5</v>
      </c>
      <c r="M81" s="32"/>
      <c r="N81" s="32">
        <v>7.2</v>
      </c>
      <c r="O81" s="32">
        <v>10.8</v>
      </c>
      <c r="P81" s="32">
        <v>0.3</v>
      </c>
      <c r="Q81" s="32">
        <v>0</v>
      </c>
      <c r="R81" s="32">
        <f t="shared" si="7"/>
        <v>99.6</v>
      </c>
      <c r="S81" s="19">
        <v>12</v>
      </c>
      <c r="T81" s="19">
        <f>S81/(H81*'Molecular Weight'!$C$2/'Molecular Weight'!$D$2+I81*'Molecular Weight'!$C$3/'Molecular Weight'!$D$3+J81*'Molecular Weight'!$C$4/'Molecular Weight'!$D$4+K81*'Molecular Weight'!$C$5/'Molecular Weight'!$D$5+L81*'Molecular Weight'!$C$6/'Molecular Weight'!$D$6+M81*'Molecular Weight'!$C$8/'Molecular Weight'!$D$8+N81*'Molecular Weight'!$C$9/'Molecular Weight'!$D$9+O81*'Molecular Weight'!$C$10/'Molecular Weight'!$D$10+P81*'Molecular Weight'!$C$11/'Molecular Weight'!$D$11+Q81*'Molecular Weight'!$C$12/'Molecular Weight'!$D$12)</f>
        <v>4.58726683131001</v>
      </c>
      <c r="U81" s="19">
        <f>H81*T81*'Molecular Weight'!$B$2/'Molecular Weight'!$D$2</f>
        <v>3.0159294247128</v>
      </c>
      <c r="V81" s="19">
        <f>I81*T81*'Molecular Weight'!$B$3/'Molecular Weight'!$D$3</f>
        <v>0.0344475606856822</v>
      </c>
      <c r="W81" s="19">
        <f>T81*J81*'Molecular Weight'!$B$4/'Molecular Weight'!$D$4</f>
        <v>1.95260279010253</v>
      </c>
      <c r="X81" s="19">
        <f>K81*T81*'Molecular Weight'!$B$5/'Molecular Weight'!$D$5</f>
        <v>0</v>
      </c>
      <c r="Y81" s="19">
        <f>L81*T81*'Molecular Weight'!$B$6/'Molecular Weight'!$D$6</f>
        <v>1.24515177074812</v>
      </c>
      <c r="Z81" s="19">
        <f>M81*T81*'Molecular Weight'!$B$8/'Molecular Weight'!$D$8</f>
        <v>0</v>
      </c>
      <c r="AA81" s="19">
        <f>N81*T81*'Molecular Weight'!$B$9/'Molecular Weight'!$D$9</f>
        <v>0.819561319737768</v>
      </c>
      <c r="AB81" s="19">
        <f>O81*T81*'Molecular Weight'!$B$10/'Molecular Weight'!$D$10</f>
        <v>0.883425138697362</v>
      </c>
      <c r="AC81" s="19">
        <f>P81*T81*'Molecular Weight'!$B$11/'Molecular Weight'!$D$11</f>
        <v>0.0444072297319459</v>
      </c>
      <c r="AD81" s="19">
        <f>Q81*T81*'Molecular Weight'!$B$12/'Molecular Weight'!$D$12</f>
        <v>0</v>
      </c>
      <c r="AE81" s="19">
        <f t="shared" si="8"/>
        <v>7.99552523441622</v>
      </c>
      <c r="AF81" s="19">
        <f t="shared" si="9"/>
        <v>0</v>
      </c>
      <c r="AG81" s="19">
        <f t="shared" si="10"/>
        <v>0</v>
      </c>
      <c r="AH81" s="19">
        <f t="shared" si="11"/>
        <v>1.24515177074812</v>
      </c>
      <c r="AI81" s="19">
        <f t="shared" si="12"/>
        <v>3.05037698539849</v>
      </c>
      <c r="AJ81" s="19">
        <f t="shared" si="13"/>
        <v>2.94813822918325</v>
      </c>
    </row>
    <row r="82" spans="1:36">
      <c r="A82" s="35" t="s">
        <v>97</v>
      </c>
      <c r="B82" s="35" t="s">
        <v>98</v>
      </c>
      <c r="C82" s="35" t="s">
        <v>110</v>
      </c>
      <c r="D82" s="35">
        <v>7.5</v>
      </c>
      <c r="E82" s="35">
        <v>1200</v>
      </c>
      <c r="F82" s="32" t="s">
        <v>100</v>
      </c>
      <c r="G82" s="35" t="s">
        <v>49</v>
      </c>
      <c r="H82" s="32">
        <v>39.2</v>
      </c>
      <c r="I82" s="32">
        <v>0.33</v>
      </c>
      <c r="J82" s="32">
        <v>22</v>
      </c>
      <c r="K82" s="32"/>
      <c r="L82" s="32">
        <v>17.1</v>
      </c>
      <c r="M82" s="32"/>
      <c r="N82" s="32">
        <v>9.3</v>
      </c>
      <c r="O82" s="32">
        <v>10.2</v>
      </c>
      <c r="P82" s="32">
        <v>0.21</v>
      </c>
      <c r="Q82" s="32">
        <v>0.04</v>
      </c>
      <c r="R82" s="32">
        <f t="shared" si="7"/>
        <v>98.38</v>
      </c>
      <c r="S82" s="19">
        <v>12</v>
      </c>
      <c r="T82" s="19">
        <f>S82/(H82*'Molecular Weight'!$C$2/'Molecular Weight'!$D$2+I82*'Molecular Weight'!$C$3/'Molecular Weight'!$D$3+J82*'Molecular Weight'!$C$4/'Molecular Weight'!$D$4+K82*'Molecular Weight'!$C$5/'Molecular Weight'!$D$5+L82*'Molecular Weight'!$C$6/'Molecular Weight'!$D$6+M82*'Molecular Weight'!$C$8/'Molecular Weight'!$D$8+N82*'Molecular Weight'!$C$9/'Molecular Weight'!$D$9+O82*'Molecular Weight'!$C$10/'Molecular Weight'!$D$10+P82*'Molecular Weight'!$C$11/'Molecular Weight'!$D$11+Q82*'Molecular Weight'!$C$12/'Molecular Weight'!$D$12)</f>
        <v>4.58892103530267</v>
      </c>
      <c r="U82" s="19">
        <f>H82*T82*'Molecular Weight'!$B$2/'Molecular Weight'!$D$2</f>
        <v>2.99410293914555</v>
      </c>
      <c r="V82" s="19">
        <f>I82*T82*'Molecular Weight'!$B$3/'Molecular Weight'!$D$3</f>
        <v>0.0189529905087595</v>
      </c>
      <c r="W82" s="19">
        <f>T82*J82*'Molecular Weight'!$B$4/'Molecular Weight'!$D$4</f>
        <v>1.98031115685874</v>
      </c>
      <c r="X82" s="19">
        <f>K82*T82*'Molecular Weight'!$B$5/'Molecular Weight'!$D$5</f>
        <v>0</v>
      </c>
      <c r="Y82" s="19">
        <f>L82*T82*'Molecular Weight'!$B$6/'Molecular Weight'!$D$6</f>
        <v>1.09229607048546</v>
      </c>
      <c r="Z82" s="19">
        <f>M82*T82*'Molecular Weight'!$B$8/'Molecular Weight'!$D$8</f>
        <v>0</v>
      </c>
      <c r="AA82" s="19">
        <f>N82*T82*'Molecular Weight'!$B$9/'Molecular Weight'!$D$9</f>
        <v>1.05898177737754</v>
      </c>
      <c r="AB82" s="19">
        <f>O82*T82*'Molecular Weight'!$B$10/'Molecular Weight'!$D$10</f>
        <v>0.834646835950201</v>
      </c>
      <c r="AC82" s="19">
        <f>P82*T82*'Molecular Weight'!$B$11/'Molecular Weight'!$D$11</f>
        <v>0.0310962703263492</v>
      </c>
      <c r="AD82" s="19">
        <f>Q82*T82*'Molecular Weight'!$B$12/'Molecular Weight'!$D$12</f>
        <v>0.00389717285376023</v>
      </c>
      <c r="AE82" s="19">
        <f t="shared" si="8"/>
        <v>8.01428521350637</v>
      </c>
      <c r="AF82" s="19">
        <f t="shared" si="9"/>
        <v>0.0427792516761283</v>
      </c>
      <c r="AG82" s="19">
        <f t="shared" si="10"/>
        <v>0.0391645203457661</v>
      </c>
      <c r="AH82" s="19">
        <f t="shared" si="11"/>
        <v>1.04951681880934</v>
      </c>
      <c r="AI82" s="19">
        <f t="shared" si="12"/>
        <v>3.01305592965431</v>
      </c>
      <c r="AJ82" s="19">
        <f t="shared" si="13"/>
        <v>2.9859246838132</v>
      </c>
    </row>
    <row r="83" spans="1:36">
      <c r="A83" s="35" t="s">
        <v>97</v>
      </c>
      <c r="B83" s="35" t="s">
        <v>98</v>
      </c>
      <c r="C83" s="35" t="s">
        <v>111</v>
      </c>
      <c r="D83" s="35">
        <v>7.5</v>
      </c>
      <c r="E83" s="35">
        <v>1300</v>
      </c>
      <c r="F83" s="32" t="s">
        <v>100</v>
      </c>
      <c r="G83" s="35" t="s">
        <v>49</v>
      </c>
      <c r="H83" s="32">
        <v>40.6</v>
      </c>
      <c r="I83" s="32">
        <v>0.18</v>
      </c>
      <c r="J83" s="32">
        <v>22.31</v>
      </c>
      <c r="K83" s="32"/>
      <c r="L83" s="32">
        <v>20</v>
      </c>
      <c r="M83" s="32"/>
      <c r="N83" s="32">
        <v>9.5</v>
      </c>
      <c r="O83" s="32">
        <v>8.2</v>
      </c>
      <c r="P83" s="32">
        <v>0.18</v>
      </c>
      <c r="Q83" s="32">
        <v>0</v>
      </c>
      <c r="R83" s="32">
        <f t="shared" si="7"/>
        <v>100.97</v>
      </c>
      <c r="S83" s="19">
        <v>12</v>
      </c>
      <c r="T83" s="19">
        <f>S83/(H83*'Molecular Weight'!$C$2/'Molecular Weight'!$D$2+I83*'Molecular Weight'!$C$3/'Molecular Weight'!$D$3+J83*'Molecular Weight'!$C$4/'Molecular Weight'!$D$4+K83*'Molecular Weight'!$C$5/'Molecular Weight'!$D$5+L83*'Molecular Weight'!$C$6/'Molecular Weight'!$D$6+M83*'Molecular Weight'!$C$8/'Molecular Weight'!$D$8+N83*'Molecular Weight'!$C$9/'Molecular Weight'!$D$9+O83*'Molecular Weight'!$C$10/'Molecular Weight'!$D$10+P83*'Molecular Weight'!$C$11/'Molecular Weight'!$D$11+Q83*'Molecular Weight'!$C$12/'Molecular Weight'!$D$12)</f>
        <v>4.4847689713393</v>
      </c>
      <c r="U83" s="19">
        <f>H83*T83*'Molecular Weight'!$B$2/'Molecular Weight'!$D$2</f>
        <v>3.03065280020599</v>
      </c>
      <c r="V83" s="19">
        <f>I83*T83*'Molecular Weight'!$B$3/'Molecular Weight'!$D$3</f>
        <v>0.0101033593847444</v>
      </c>
      <c r="W83" s="19">
        <f>T83*J83*'Molecular Weight'!$B$4/'Molecular Weight'!$D$4</f>
        <v>1.9626362446171</v>
      </c>
      <c r="X83" s="19">
        <f>K83*T83*'Molecular Weight'!$B$5/'Molecular Weight'!$D$5</f>
        <v>0</v>
      </c>
      <c r="Y83" s="19">
        <f>L83*T83*'Molecular Weight'!$B$6/'Molecular Weight'!$D$6</f>
        <v>1.2485437002615</v>
      </c>
      <c r="Z83" s="19">
        <f>M83*T83*'Molecular Weight'!$B$8/'Molecular Weight'!$D$8</f>
        <v>0</v>
      </c>
      <c r="AA83" s="19">
        <f>N83*T83*'Molecular Weight'!$B$9/'Molecular Weight'!$D$9</f>
        <v>1.05720360366559</v>
      </c>
      <c r="AB83" s="19">
        <f>O83*T83*'Molecular Weight'!$B$10/'Molecular Weight'!$D$10</f>
        <v>0.655761511501111</v>
      </c>
      <c r="AC83" s="19">
        <f>P83*T83*'Molecular Weight'!$B$11/'Molecular Weight'!$D$11</f>
        <v>0.0260489969293667</v>
      </c>
      <c r="AD83" s="19">
        <f>Q83*T83*'Molecular Weight'!$B$12/'Molecular Weight'!$D$12</f>
        <v>0</v>
      </c>
      <c r="AE83" s="19">
        <f t="shared" si="8"/>
        <v>7.9909502165654</v>
      </c>
      <c r="AF83" s="19">
        <f t="shared" si="9"/>
        <v>0</v>
      </c>
      <c r="AG83" s="19">
        <f t="shared" si="10"/>
        <v>0</v>
      </c>
      <c r="AH83" s="19">
        <f t="shared" si="11"/>
        <v>1.2485437002615</v>
      </c>
      <c r="AI83" s="19">
        <f t="shared" si="12"/>
        <v>3.04075615959073</v>
      </c>
      <c r="AJ83" s="19">
        <f t="shared" si="13"/>
        <v>2.9615088154282</v>
      </c>
    </row>
    <row r="84" spans="1:36">
      <c r="A84" s="35" t="s">
        <v>97</v>
      </c>
      <c r="B84" s="35" t="s">
        <v>98</v>
      </c>
      <c r="C84" s="35" t="s">
        <v>112</v>
      </c>
      <c r="D84" s="35">
        <v>7.5</v>
      </c>
      <c r="E84" s="35">
        <v>1300</v>
      </c>
      <c r="F84" s="32" t="s">
        <v>100</v>
      </c>
      <c r="G84" s="35" t="s">
        <v>49</v>
      </c>
      <c r="H84" s="32">
        <v>39.3</v>
      </c>
      <c r="I84" s="32">
        <v>0.59</v>
      </c>
      <c r="J84" s="32">
        <v>21.86</v>
      </c>
      <c r="K84" s="32"/>
      <c r="L84" s="32">
        <v>16.9</v>
      </c>
      <c r="M84" s="32"/>
      <c r="N84" s="32">
        <v>7.7</v>
      </c>
      <c r="O84" s="32">
        <v>12.2</v>
      </c>
      <c r="P84" s="32">
        <v>0.37</v>
      </c>
      <c r="Q84" s="32">
        <v>0.12</v>
      </c>
      <c r="R84" s="32">
        <f t="shared" si="7"/>
        <v>99.04</v>
      </c>
      <c r="S84" s="19">
        <v>12</v>
      </c>
      <c r="T84" s="19">
        <f>S84/(H84*'Molecular Weight'!$C$2/'Molecular Weight'!$D$2+I84*'Molecular Weight'!$C$3/'Molecular Weight'!$D$3+J84*'Molecular Weight'!$C$4/'Molecular Weight'!$D$4+K84*'Molecular Weight'!$C$5/'Molecular Weight'!$D$5+L84*'Molecular Weight'!$C$6/'Molecular Weight'!$D$6+M84*'Molecular Weight'!$C$8/'Molecular Weight'!$D$8+N84*'Molecular Weight'!$C$9/'Molecular Weight'!$D$9+O84*'Molecular Weight'!$C$10/'Molecular Weight'!$D$10+P84*'Molecular Weight'!$C$11/'Molecular Weight'!$D$11+Q84*'Molecular Weight'!$C$12/'Molecular Weight'!$D$12)</f>
        <v>4.58484350812358</v>
      </c>
      <c r="U84" s="19">
        <f>H84*T84*'Molecular Weight'!$B$2/'Molecular Weight'!$D$2</f>
        <v>2.99907373284382</v>
      </c>
      <c r="V84" s="19">
        <f>I84*T84*'Molecular Weight'!$B$3/'Molecular Weight'!$D$3</f>
        <v>0.0338555402977837</v>
      </c>
      <c r="W84" s="19">
        <f>T84*J84*'Molecular Weight'!$B$4/'Molecular Weight'!$D$4</f>
        <v>1.96596075103141</v>
      </c>
      <c r="X84" s="19">
        <f>K84*T84*'Molecular Weight'!$B$5/'Molecular Weight'!$D$5</f>
        <v>0</v>
      </c>
      <c r="Y84" s="19">
        <f>L84*T84*'Molecular Weight'!$B$6/'Molecular Weight'!$D$6</f>
        <v>1.07856146001237</v>
      </c>
      <c r="Z84" s="19">
        <f>M84*T84*'Molecular Weight'!$B$8/'Molecular Weight'!$D$8</f>
        <v>0</v>
      </c>
      <c r="AA84" s="19">
        <f>N84*T84*'Molecular Weight'!$B$9/'Molecular Weight'!$D$9</f>
        <v>0.876012283189866</v>
      </c>
      <c r="AB84" s="19">
        <f>O84*T84*'Molecular Weight'!$B$10/'Molecular Weight'!$D$10</f>
        <v>0.997416027088226</v>
      </c>
      <c r="AC84" s="19">
        <f>P84*T84*'Molecular Weight'!$B$11/'Molecular Weight'!$D$11</f>
        <v>0.054739983801411</v>
      </c>
      <c r="AD84" s="19">
        <f>Q84*T84*'Molecular Weight'!$B$12/'Molecular Weight'!$D$12</f>
        <v>0.0116811299570028</v>
      </c>
      <c r="AE84" s="19">
        <f t="shared" si="8"/>
        <v>8.01730090822189</v>
      </c>
      <c r="AF84" s="19">
        <f t="shared" si="9"/>
        <v>0.0517907213510798</v>
      </c>
      <c r="AG84" s="19">
        <f t="shared" si="10"/>
        <v>0.0480183311486819</v>
      </c>
      <c r="AH84" s="19">
        <f t="shared" si="11"/>
        <v>1.02677073866129</v>
      </c>
      <c r="AI84" s="19">
        <f t="shared" si="12"/>
        <v>3.03292927314161</v>
      </c>
      <c r="AJ84" s="19">
        <f t="shared" si="13"/>
        <v>2.95198977029046</v>
      </c>
    </row>
    <row r="85" spans="1:36">
      <c r="A85" s="35" t="s">
        <v>97</v>
      </c>
      <c r="B85" s="35" t="s">
        <v>98</v>
      </c>
      <c r="C85" s="35" t="s">
        <v>113</v>
      </c>
      <c r="D85" s="35">
        <v>8</v>
      </c>
      <c r="E85" s="35">
        <v>900</v>
      </c>
      <c r="F85" s="32" t="s">
        <v>100</v>
      </c>
      <c r="G85" s="35" t="s">
        <v>49</v>
      </c>
      <c r="H85" s="32">
        <v>38.9</v>
      </c>
      <c r="I85" s="32">
        <v>0.32</v>
      </c>
      <c r="J85" s="32">
        <v>21.6</v>
      </c>
      <c r="K85" s="32"/>
      <c r="L85" s="32">
        <v>18.9</v>
      </c>
      <c r="M85" s="32"/>
      <c r="N85" s="32">
        <v>4.8</v>
      </c>
      <c r="O85" s="32">
        <v>14.4</v>
      </c>
      <c r="P85" s="32">
        <v>0.16</v>
      </c>
      <c r="Q85" s="32">
        <v>0</v>
      </c>
      <c r="R85" s="32">
        <f t="shared" si="7"/>
        <v>99.08</v>
      </c>
      <c r="S85" s="19">
        <v>12</v>
      </c>
      <c r="T85" s="19">
        <f>S85/(H85*'Molecular Weight'!$C$2/'Molecular Weight'!$D$2+I85*'Molecular Weight'!$C$3/'Molecular Weight'!$D$3+J85*'Molecular Weight'!$C$4/'Molecular Weight'!$D$4+K85*'Molecular Weight'!$C$5/'Molecular Weight'!$D$5+L85*'Molecular Weight'!$C$6/'Molecular Weight'!$D$6+M85*'Molecular Weight'!$C$8/'Molecular Weight'!$D$8+N85*'Molecular Weight'!$C$9/'Molecular Weight'!$D$9+O85*'Molecular Weight'!$C$10/'Molecular Weight'!$D$10+P85*'Molecular Weight'!$C$11/'Molecular Weight'!$D$11+Q85*'Molecular Weight'!$C$12/'Molecular Weight'!$D$12)</f>
        <v>4.65108655768711</v>
      </c>
      <c r="U85" s="19">
        <f>H85*T85*'Molecular Weight'!$B$2/'Molecular Weight'!$D$2</f>
        <v>3.01143919930141</v>
      </c>
      <c r="V85" s="19">
        <f>I85*T85*'Molecular Weight'!$B$3/'Molecular Weight'!$D$3</f>
        <v>0.01862763076921</v>
      </c>
      <c r="W85" s="19">
        <f>T85*J85*'Molecular Weight'!$B$4/'Molecular Weight'!$D$4</f>
        <v>1.97064475570894</v>
      </c>
      <c r="X85" s="19">
        <f>K85*T85*'Molecular Weight'!$B$5/'Molecular Weight'!$D$5</f>
        <v>0</v>
      </c>
      <c r="Y85" s="19">
        <f>L85*T85*'Molecular Weight'!$B$6/'Molecular Weight'!$D$6</f>
        <v>1.22362939783249</v>
      </c>
      <c r="Z85" s="19">
        <f>M85*T85*'Molecular Weight'!$B$8/'Molecular Weight'!$D$8</f>
        <v>0</v>
      </c>
      <c r="AA85" s="19">
        <f>N85*T85*'Molecular Weight'!$B$9/'Molecular Weight'!$D$9</f>
        <v>0.553975570146356</v>
      </c>
      <c r="AB85" s="19">
        <f>O85*T85*'Molecular Weight'!$B$10/'Molecular Weight'!$D$10</f>
        <v>1.19428756117501</v>
      </c>
      <c r="AC85" s="19">
        <f>P85*T85*'Molecular Weight'!$B$11/'Molecular Weight'!$D$11</f>
        <v>0.0240133542829925</v>
      </c>
      <c r="AD85" s="19">
        <f>Q85*T85*'Molecular Weight'!$B$12/'Molecular Weight'!$D$12</f>
        <v>0</v>
      </c>
      <c r="AE85" s="19">
        <f t="shared" si="8"/>
        <v>7.99661746921641</v>
      </c>
      <c r="AF85" s="19">
        <f t="shared" si="9"/>
        <v>0</v>
      </c>
      <c r="AG85" s="19">
        <f t="shared" si="10"/>
        <v>0</v>
      </c>
      <c r="AH85" s="19">
        <f t="shared" si="11"/>
        <v>1.22362939783249</v>
      </c>
      <c r="AI85" s="19">
        <f t="shared" si="12"/>
        <v>3.03006683007062</v>
      </c>
      <c r="AJ85" s="19">
        <f t="shared" si="13"/>
        <v>2.97189252915386</v>
      </c>
    </row>
    <row r="86" spans="1:36">
      <c r="A86" s="35" t="s">
        <v>97</v>
      </c>
      <c r="B86" s="35" t="s">
        <v>98</v>
      </c>
      <c r="C86" s="35" t="s">
        <v>113</v>
      </c>
      <c r="D86" s="35">
        <v>8</v>
      </c>
      <c r="E86" s="35">
        <v>900</v>
      </c>
      <c r="F86" s="32" t="s">
        <v>100</v>
      </c>
      <c r="G86" s="35" t="s">
        <v>49</v>
      </c>
      <c r="H86" s="32">
        <v>39.8</v>
      </c>
      <c r="I86" s="32">
        <v>0.24</v>
      </c>
      <c r="J86" s="32">
        <v>22</v>
      </c>
      <c r="K86" s="32"/>
      <c r="L86" s="32">
        <v>13.8</v>
      </c>
      <c r="M86" s="32"/>
      <c r="N86" s="32">
        <v>8.4</v>
      </c>
      <c r="O86" s="32">
        <v>14.3</v>
      </c>
      <c r="P86" s="32">
        <v>0.13</v>
      </c>
      <c r="Q86" s="32">
        <v>0</v>
      </c>
      <c r="R86" s="32">
        <f t="shared" si="7"/>
        <v>98.67</v>
      </c>
      <c r="S86" s="19">
        <v>12</v>
      </c>
      <c r="T86" s="19">
        <f>S86/(H86*'Molecular Weight'!$C$2/'Molecular Weight'!$D$2+I86*'Molecular Weight'!$C$3/'Molecular Weight'!$D$3+J86*'Molecular Weight'!$C$4/'Molecular Weight'!$D$4+K86*'Molecular Weight'!$C$5/'Molecular Weight'!$D$5+L86*'Molecular Weight'!$C$6/'Molecular Weight'!$D$6+M86*'Molecular Weight'!$C$8/'Molecular Weight'!$D$8+N86*'Molecular Weight'!$C$9/'Molecular Weight'!$D$9+O86*'Molecular Weight'!$C$10/'Molecular Weight'!$D$10+P86*'Molecular Weight'!$C$11/'Molecular Weight'!$D$11+Q86*'Molecular Weight'!$C$12/'Molecular Weight'!$D$12)</f>
        <v>4.55262683297283</v>
      </c>
      <c r="U86" s="19">
        <f>H86*T86*'Molecular Weight'!$B$2/'Molecular Weight'!$D$2</f>
        <v>3.01588794860717</v>
      </c>
      <c r="V86" s="19">
        <f>I86*T86*'Molecular Weight'!$B$3/'Molecular Weight'!$D$3</f>
        <v>0.0136749742166893</v>
      </c>
      <c r="W86" s="19">
        <f>T86*J86*'Molecular Weight'!$B$4/'Molecular Weight'!$D$4</f>
        <v>1.96464869214206</v>
      </c>
      <c r="X86" s="19">
        <f>K86*T86*'Molecular Weight'!$B$5/'Molecular Weight'!$D$5</f>
        <v>0</v>
      </c>
      <c r="Y86" s="19">
        <f>L86*T86*'Molecular Weight'!$B$6/'Molecular Weight'!$D$6</f>
        <v>0.874530210120059</v>
      </c>
      <c r="Z86" s="19">
        <f>M86*T86*'Molecular Weight'!$B$8/'Molecular Weight'!$D$8</f>
        <v>0</v>
      </c>
      <c r="AA86" s="19">
        <f>N86*T86*'Molecular Weight'!$B$9/'Molecular Weight'!$D$9</f>
        <v>0.948934625235031</v>
      </c>
      <c r="AB86" s="19">
        <f>O86*T86*'Molecular Weight'!$B$10/'Molecular Weight'!$D$10</f>
        <v>1.16088737003408</v>
      </c>
      <c r="AC86" s="19">
        <f>P86*T86*'Molecular Weight'!$B$11/'Molecular Weight'!$D$11</f>
        <v>0.0190978215000474</v>
      </c>
      <c r="AD86" s="19">
        <f>Q86*T86*'Molecular Weight'!$B$12/'Molecular Weight'!$D$12</f>
        <v>0</v>
      </c>
      <c r="AE86" s="19">
        <f t="shared" si="8"/>
        <v>7.99766164185514</v>
      </c>
      <c r="AF86" s="19">
        <f t="shared" si="9"/>
        <v>0</v>
      </c>
      <c r="AG86" s="19">
        <f t="shared" si="10"/>
        <v>0</v>
      </c>
      <c r="AH86" s="19">
        <f t="shared" si="11"/>
        <v>0.874530210120059</v>
      </c>
      <c r="AI86" s="19">
        <f t="shared" si="12"/>
        <v>3.02956292282386</v>
      </c>
      <c r="AJ86" s="19">
        <f t="shared" si="13"/>
        <v>2.98435220538917</v>
      </c>
    </row>
    <row r="87" spans="1:36">
      <c r="A87" s="35" t="s">
        <v>97</v>
      </c>
      <c r="B87" s="35" t="s">
        <v>98</v>
      </c>
      <c r="C87" s="35" t="s">
        <v>114</v>
      </c>
      <c r="D87" s="35">
        <v>8.5</v>
      </c>
      <c r="E87" s="35">
        <v>1200</v>
      </c>
      <c r="F87" s="32" t="s">
        <v>100</v>
      </c>
      <c r="G87" s="35" t="s">
        <v>49</v>
      </c>
      <c r="H87" s="32">
        <v>40.8</v>
      </c>
      <c r="I87" s="32">
        <v>0.4</v>
      </c>
      <c r="J87" s="32">
        <v>22.1</v>
      </c>
      <c r="K87" s="32"/>
      <c r="L87" s="32">
        <v>20.3</v>
      </c>
      <c r="M87" s="32"/>
      <c r="N87" s="32">
        <v>8.1</v>
      </c>
      <c r="O87" s="32">
        <v>9.9</v>
      </c>
      <c r="P87" s="32">
        <v>0.3</v>
      </c>
      <c r="Q87" s="32">
        <v>0</v>
      </c>
      <c r="R87" s="32">
        <f t="shared" si="7"/>
        <v>101.9</v>
      </c>
      <c r="S87" s="19">
        <v>12</v>
      </c>
      <c r="T87" s="19">
        <f>S87/(H87*'Molecular Weight'!$C$2/'Molecular Weight'!$D$2+I87*'Molecular Weight'!$C$3/'Molecular Weight'!$D$3+J87*'Molecular Weight'!$C$4/'Molecular Weight'!$D$4+K87*'Molecular Weight'!$C$5/'Molecular Weight'!$D$5+L87*'Molecular Weight'!$C$6/'Molecular Weight'!$D$6+M87*'Molecular Weight'!$C$8/'Molecular Weight'!$D$8+N87*'Molecular Weight'!$C$9/'Molecular Weight'!$D$9+O87*'Molecular Weight'!$C$10/'Molecular Weight'!$D$10+P87*'Molecular Weight'!$C$11/'Molecular Weight'!$D$11+Q87*'Molecular Weight'!$C$12/'Molecular Weight'!$D$12)</f>
        <v>4.4719463641555</v>
      </c>
      <c r="U87" s="19">
        <f>H87*T87*'Molecular Weight'!$B$2/'Molecular Weight'!$D$2</f>
        <v>3.03687436180999</v>
      </c>
      <c r="V87" s="19">
        <f>I87*T87*'Molecular Weight'!$B$3/'Molecular Weight'!$D$3</f>
        <v>0.0223877164663604</v>
      </c>
      <c r="W87" s="19">
        <f>T87*J87*'Molecular Weight'!$B$4/'Molecular Weight'!$D$4</f>
        <v>1.93860366119726</v>
      </c>
      <c r="X87" s="19">
        <f>K87*T87*'Molecular Weight'!$B$5/'Molecular Weight'!$D$5</f>
        <v>0</v>
      </c>
      <c r="Y87" s="19">
        <f>L87*T87*'Molecular Weight'!$B$6/'Molecular Weight'!$D$6</f>
        <v>1.26364854109628</v>
      </c>
      <c r="Z87" s="19">
        <f>M87*T87*'Molecular Weight'!$B$8/'Molecular Weight'!$D$8</f>
        <v>0</v>
      </c>
      <c r="AA87" s="19">
        <f>N87*T87*'Molecular Weight'!$B$9/'Molecular Weight'!$D$9</f>
        <v>0.898827929271949</v>
      </c>
      <c r="AB87" s="19">
        <f>O87*T87*'Molecular Weight'!$B$10/'Molecular Weight'!$D$10</f>
        <v>0.789448448736438</v>
      </c>
      <c r="AC87" s="19">
        <f>P87*T87*'Molecular Weight'!$B$11/'Molecular Weight'!$D$11</f>
        <v>0.0432908650934705</v>
      </c>
      <c r="AD87" s="19">
        <f>Q87*T87*'Molecular Weight'!$B$12/'Molecular Weight'!$D$12</f>
        <v>0</v>
      </c>
      <c r="AE87" s="19">
        <f t="shared" si="8"/>
        <v>7.99308152367175</v>
      </c>
      <c r="AF87" s="19">
        <f t="shared" si="9"/>
        <v>0</v>
      </c>
      <c r="AG87" s="19">
        <f t="shared" si="10"/>
        <v>0</v>
      </c>
      <c r="AH87" s="19">
        <f t="shared" si="11"/>
        <v>1.26364854109628</v>
      </c>
      <c r="AI87" s="19">
        <f t="shared" si="12"/>
        <v>3.05926207827635</v>
      </c>
      <c r="AJ87" s="19">
        <f t="shared" si="13"/>
        <v>2.95192491910467</v>
      </c>
    </row>
    <row r="88" spans="1:36">
      <c r="A88" s="35" t="s">
        <v>97</v>
      </c>
      <c r="B88" s="35" t="s">
        <v>98</v>
      </c>
      <c r="C88" s="35" t="s">
        <v>115</v>
      </c>
      <c r="D88" s="35">
        <v>9</v>
      </c>
      <c r="E88" s="35">
        <v>900</v>
      </c>
      <c r="F88" s="32" t="s">
        <v>100</v>
      </c>
      <c r="G88" s="35" t="s">
        <v>49</v>
      </c>
      <c r="H88" s="32">
        <v>39</v>
      </c>
      <c r="I88" s="32">
        <v>0.7</v>
      </c>
      <c r="J88" s="32">
        <v>21.2</v>
      </c>
      <c r="K88" s="32"/>
      <c r="L88" s="32">
        <v>18.3</v>
      </c>
      <c r="M88" s="32"/>
      <c r="N88" s="32">
        <v>4</v>
      </c>
      <c r="O88" s="32">
        <v>15.6</v>
      </c>
      <c r="P88" s="32">
        <v>0.3</v>
      </c>
      <c r="Q88" s="32">
        <v>0.07</v>
      </c>
      <c r="R88" s="32">
        <f t="shared" si="7"/>
        <v>99.17</v>
      </c>
      <c r="S88" s="19">
        <v>12</v>
      </c>
      <c r="T88" s="19">
        <f>S88/(H88*'Molecular Weight'!$C$2/'Molecular Weight'!$D$2+I88*'Molecular Weight'!$C$3/'Molecular Weight'!$D$3+J88*'Molecular Weight'!$C$4/'Molecular Weight'!$D$4+K88*'Molecular Weight'!$C$5/'Molecular Weight'!$D$5+L88*'Molecular Weight'!$C$6/'Molecular Weight'!$D$6+M88*'Molecular Weight'!$C$8/'Molecular Weight'!$D$8+N88*'Molecular Weight'!$C$9/'Molecular Weight'!$D$9+O88*'Molecular Weight'!$C$10/'Molecular Weight'!$D$10+P88*'Molecular Weight'!$C$11/'Molecular Weight'!$D$11+Q88*'Molecular Weight'!$C$12/'Molecular Weight'!$D$12)</f>
        <v>4.65601617035925</v>
      </c>
      <c r="U88" s="19">
        <f>H88*T88*'Molecular Weight'!$B$2/'Molecular Weight'!$D$2</f>
        <v>3.02238066984039</v>
      </c>
      <c r="V88" s="19">
        <f>I88*T88*'Molecular Weight'!$B$3/'Molecular Weight'!$D$3</f>
        <v>0.040791130403648</v>
      </c>
      <c r="W88" s="19">
        <f>T88*J88*'Molecular Weight'!$B$4/'Molecular Weight'!$D$4</f>
        <v>1.93620131054563</v>
      </c>
      <c r="X88" s="19">
        <f>K88*T88*'Molecular Weight'!$B$5/'Molecular Weight'!$D$5</f>
        <v>0</v>
      </c>
      <c r="Y88" s="19">
        <f>L88*T88*'Molecular Weight'!$B$6/'Molecular Weight'!$D$6</f>
        <v>1.18603975386378</v>
      </c>
      <c r="Z88" s="19">
        <f>M88*T88*'Molecular Weight'!$B$8/'Molecular Weight'!$D$8</f>
        <v>0</v>
      </c>
      <c r="AA88" s="19">
        <f>N88*T88*'Molecular Weight'!$B$9/'Molecular Weight'!$D$9</f>
        <v>0.462135600035657</v>
      </c>
      <c r="AB88" s="19">
        <f>O88*T88*'Molecular Weight'!$B$10/'Molecular Weight'!$D$10</f>
        <v>1.29518281486455</v>
      </c>
      <c r="AC88" s="19">
        <f>P88*T88*'Molecular Weight'!$B$11/'Molecular Weight'!$D$11</f>
        <v>0.0450727606036713</v>
      </c>
      <c r="AD88" s="19">
        <f>Q88*T88*'Molecular Weight'!$B$12/'Molecular Weight'!$D$12</f>
        <v>0.00691976925531098</v>
      </c>
      <c r="AE88" s="19">
        <f t="shared" si="8"/>
        <v>7.99472380941264</v>
      </c>
      <c r="AF88" s="19">
        <f t="shared" si="9"/>
        <v>0</v>
      </c>
      <c r="AG88" s="19">
        <f t="shared" si="10"/>
        <v>0</v>
      </c>
      <c r="AH88" s="19">
        <f t="shared" si="11"/>
        <v>1.18603975386378</v>
      </c>
      <c r="AI88" s="19">
        <f t="shared" si="12"/>
        <v>3.06317180024404</v>
      </c>
      <c r="AJ88" s="19">
        <f t="shared" si="13"/>
        <v>2.94335816876399</v>
      </c>
    </row>
    <row r="89" spans="1:36">
      <c r="A89" s="35" t="s">
        <v>97</v>
      </c>
      <c r="B89" s="35" t="s">
        <v>98</v>
      </c>
      <c r="C89" s="35" t="s">
        <v>116</v>
      </c>
      <c r="D89" s="35">
        <v>9.5</v>
      </c>
      <c r="E89" s="35">
        <v>900</v>
      </c>
      <c r="F89" s="32" t="s">
        <v>100</v>
      </c>
      <c r="G89" s="35" t="s">
        <v>49</v>
      </c>
      <c r="H89" s="32">
        <v>38.9</v>
      </c>
      <c r="I89" s="32">
        <v>0.4</v>
      </c>
      <c r="J89" s="32">
        <v>21.7</v>
      </c>
      <c r="K89" s="32"/>
      <c r="L89" s="32">
        <v>19.3</v>
      </c>
      <c r="M89" s="32"/>
      <c r="N89" s="32">
        <v>3.7</v>
      </c>
      <c r="O89" s="32">
        <v>15</v>
      </c>
      <c r="P89" s="32">
        <v>0.21</v>
      </c>
      <c r="Q89" s="32">
        <v>0</v>
      </c>
      <c r="R89" s="32">
        <f t="shared" si="7"/>
        <v>99.21</v>
      </c>
      <c r="S89" s="19">
        <v>12</v>
      </c>
      <c r="T89" s="19">
        <f>S89/(H89*'Molecular Weight'!$C$2/'Molecular Weight'!$D$2+I89*'Molecular Weight'!$C$3/'Molecular Weight'!$D$3+J89*'Molecular Weight'!$C$4/'Molecular Weight'!$D$4+K89*'Molecular Weight'!$C$5/'Molecular Weight'!$D$5+L89*'Molecular Weight'!$C$6/'Molecular Weight'!$D$6+M89*'Molecular Weight'!$C$8/'Molecular Weight'!$D$8+N89*'Molecular Weight'!$C$9/'Molecular Weight'!$D$9+O89*'Molecular Weight'!$C$10/'Molecular Weight'!$D$10+P89*'Molecular Weight'!$C$11/'Molecular Weight'!$D$11+Q89*'Molecular Weight'!$C$12/'Molecular Weight'!$D$12)</f>
        <v>4.66061864899283</v>
      </c>
      <c r="U89" s="19">
        <f>H89*T89*'Molecular Weight'!$B$2/'Molecular Weight'!$D$2</f>
        <v>3.0176109428399</v>
      </c>
      <c r="V89" s="19">
        <f>I89*T89*'Molecular Weight'!$B$3/'Molecular Weight'!$D$3</f>
        <v>0.0233322585681744</v>
      </c>
      <c r="W89" s="19">
        <f>T89*J89*'Molecular Weight'!$B$4/'Molecular Weight'!$D$4</f>
        <v>1.9838255135964</v>
      </c>
      <c r="X89" s="19">
        <f>K89*T89*'Molecular Weight'!$B$5/'Molecular Weight'!$D$5</f>
        <v>0</v>
      </c>
      <c r="Y89" s="19">
        <f>L89*T89*'Molecular Weight'!$B$6/'Molecular Weight'!$D$6</f>
        <v>1.25208713704846</v>
      </c>
      <c r="Z89" s="19">
        <f>M89*T89*'Molecular Weight'!$B$8/'Molecular Weight'!$D$8</f>
        <v>0</v>
      </c>
      <c r="AA89" s="19">
        <f>N89*T89*'Molecular Weight'!$B$9/'Molecular Weight'!$D$9</f>
        <v>0.427897990106042</v>
      </c>
      <c r="AB89" s="19">
        <f>O89*T89*'Molecular Weight'!$B$10/'Molecular Weight'!$D$10</f>
        <v>1.24659913935258</v>
      </c>
      <c r="AC89" s="19">
        <f>P89*T89*'Molecular Weight'!$B$11/'Molecular Weight'!$D$11</f>
        <v>0.031582120564327</v>
      </c>
      <c r="AD89" s="19">
        <f>Q89*T89*'Molecular Weight'!$B$12/'Molecular Weight'!$D$12</f>
        <v>0</v>
      </c>
      <c r="AE89" s="19">
        <f t="shared" si="8"/>
        <v>7.98293510207589</v>
      </c>
      <c r="AF89" s="19">
        <f t="shared" si="9"/>
        <v>0</v>
      </c>
      <c r="AG89" s="19">
        <f t="shared" si="10"/>
        <v>0</v>
      </c>
      <c r="AH89" s="19">
        <f t="shared" si="11"/>
        <v>1.25208713704846</v>
      </c>
      <c r="AI89" s="19">
        <f t="shared" si="12"/>
        <v>3.04094320140808</v>
      </c>
      <c r="AJ89" s="19">
        <f t="shared" si="13"/>
        <v>2.92658426650708</v>
      </c>
    </row>
    <row r="90" spans="1:36">
      <c r="A90" s="35" t="s">
        <v>97</v>
      </c>
      <c r="B90" s="35" t="s">
        <v>98</v>
      </c>
      <c r="C90" s="35" t="s">
        <v>117</v>
      </c>
      <c r="D90" s="35">
        <v>9.5</v>
      </c>
      <c r="E90" s="35">
        <v>1000</v>
      </c>
      <c r="F90" s="32" t="s">
        <v>100</v>
      </c>
      <c r="G90" s="35" t="s">
        <v>49</v>
      </c>
      <c r="H90" s="32">
        <v>40.1</v>
      </c>
      <c r="I90" s="32">
        <v>0.5</v>
      </c>
      <c r="J90" s="32">
        <v>21.8</v>
      </c>
      <c r="K90" s="32"/>
      <c r="L90" s="32">
        <v>17.9</v>
      </c>
      <c r="M90" s="32"/>
      <c r="N90" s="32">
        <v>5.9</v>
      </c>
      <c r="O90" s="32">
        <v>13.7</v>
      </c>
      <c r="P90" s="32">
        <v>0.36</v>
      </c>
      <c r="Q90" s="32">
        <v>0.07</v>
      </c>
      <c r="R90" s="32">
        <f t="shared" si="7"/>
        <v>100.33</v>
      </c>
      <c r="S90" s="19">
        <v>12</v>
      </c>
      <c r="T90" s="19">
        <f>S90/(H90*'Molecular Weight'!$C$2/'Molecular Weight'!$D$2+I90*'Molecular Weight'!$C$3/'Molecular Weight'!$D$3+J90*'Molecular Weight'!$C$4/'Molecular Weight'!$D$4+K90*'Molecular Weight'!$C$5/'Molecular Weight'!$D$5+L90*'Molecular Weight'!$C$6/'Molecular Weight'!$D$6+M90*'Molecular Weight'!$C$8/'Molecular Weight'!$D$8+N90*'Molecular Weight'!$C$9/'Molecular Weight'!$D$9+O90*'Molecular Weight'!$C$10/'Molecular Weight'!$D$10+P90*'Molecular Weight'!$C$11/'Molecular Weight'!$D$11+Q90*'Molecular Weight'!$C$12/'Molecular Weight'!$D$12)</f>
        <v>4.55366051789628</v>
      </c>
      <c r="U90" s="19">
        <f>H90*T90*'Molecular Weight'!$B$2/'Molecular Weight'!$D$2</f>
        <v>3.03931069852931</v>
      </c>
      <c r="V90" s="19">
        <f>I90*T90*'Molecular Weight'!$B$3/'Molecular Weight'!$D$3</f>
        <v>0.0284959982346451</v>
      </c>
      <c r="W90" s="19">
        <f>T90*J90*'Molecular Weight'!$B$4/'Molecular Weight'!$D$4</f>
        <v>1.94723027246252</v>
      </c>
      <c r="X90" s="19">
        <f>K90*T90*'Molecular Weight'!$B$5/'Molecular Weight'!$D$5</f>
        <v>0</v>
      </c>
      <c r="Y90" s="19">
        <f>L90*T90*'Molecular Weight'!$B$6/'Molecular Weight'!$D$6</f>
        <v>1.13461196089008</v>
      </c>
      <c r="Z90" s="19">
        <f>M90*T90*'Molecular Weight'!$B$8/'Molecular Weight'!$D$8</f>
        <v>0</v>
      </c>
      <c r="AA90" s="19">
        <f>N90*T90*'Molecular Weight'!$B$9/'Molecular Weight'!$D$9</f>
        <v>0.666664939344617</v>
      </c>
      <c r="AB90" s="19">
        <f>O90*T90*'Molecular Weight'!$B$10/'Molecular Weight'!$D$10</f>
        <v>1.11243133193971</v>
      </c>
      <c r="AC90" s="19">
        <f>P90*T90*'Molecular Weight'!$B$11/'Molecular Weight'!$D$11</f>
        <v>0.0528982828797245</v>
      </c>
      <c r="AD90" s="19">
        <f>Q90*T90*'Molecular Weight'!$B$12/'Molecular Weight'!$D$12</f>
        <v>0.00676764832808365</v>
      </c>
      <c r="AE90" s="19">
        <f t="shared" si="8"/>
        <v>7.98841113260869</v>
      </c>
      <c r="AF90" s="19">
        <f t="shared" si="9"/>
        <v>0</v>
      </c>
      <c r="AG90" s="19">
        <f t="shared" si="10"/>
        <v>0</v>
      </c>
      <c r="AH90" s="19">
        <f t="shared" si="11"/>
        <v>1.13461196089008</v>
      </c>
      <c r="AI90" s="19">
        <f t="shared" si="12"/>
        <v>3.06780669676396</v>
      </c>
      <c r="AJ90" s="19">
        <f t="shared" si="13"/>
        <v>2.91370823217441</v>
      </c>
    </row>
    <row r="91" spans="1:36">
      <c r="A91" s="35" t="s">
        <v>97</v>
      </c>
      <c r="B91" s="35" t="s">
        <v>98</v>
      </c>
      <c r="C91" s="35" t="s">
        <v>118</v>
      </c>
      <c r="D91" s="35">
        <v>9.5</v>
      </c>
      <c r="E91" s="35">
        <v>1300</v>
      </c>
      <c r="F91" s="32" t="s">
        <v>100</v>
      </c>
      <c r="G91" s="35" t="s">
        <v>49</v>
      </c>
      <c r="H91" s="32">
        <v>40.1</v>
      </c>
      <c r="I91" s="32">
        <v>0.31</v>
      </c>
      <c r="J91" s="32">
        <v>21.6</v>
      </c>
      <c r="K91" s="32"/>
      <c r="L91" s="32">
        <v>20.5</v>
      </c>
      <c r="M91" s="32"/>
      <c r="N91" s="32">
        <v>8.13</v>
      </c>
      <c r="O91" s="32">
        <v>9.24</v>
      </c>
      <c r="P91" s="32">
        <v>0.34</v>
      </c>
      <c r="Q91" s="32">
        <v>0</v>
      </c>
      <c r="R91" s="32">
        <f t="shared" si="7"/>
        <v>100.22</v>
      </c>
      <c r="S91" s="19">
        <v>12</v>
      </c>
      <c r="T91" s="19">
        <f>S91/(H91*'Molecular Weight'!$C$2/'Molecular Weight'!$D$2+I91*'Molecular Weight'!$C$3/'Molecular Weight'!$D$3+J91*'Molecular Weight'!$C$4/'Molecular Weight'!$D$4+K91*'Molecular Weight'!$C$5/'Molecular Weight'!$D$5+L91*'Molecular Weight'!$C$6/'Molecular Weight'!$D$6+M91*'Molecular Weight'!$C$8/'Molecular Weight'!$D$8+N91*'Molecular Weight'!$C$9/'Molecular Weight'!$D$9+O91*'Molecular Weight'!$C$10/'Molecular Weight'!$D$10+P91*'Molecular Weight'!$C$11/'Molecular Weight'!$D$11+Q91*'Molecular Weight'!$C$12/'Molecular Weight'!$D$12)</f>
        <v>4.55315791920582</v>
      </c>
      <c r="U91" s="19">
        <f>H91*T91*'Molecular Weight'!$B$2/'Molecular Weight'!$D$2</f>
        <v>3.0389752423461</v>
      </c>
      <c r="V91" s="19">
        <f>I91*T91*'Molecular Weight'!$B$3/'Molecular Weight'!$D$3</f>
        <v>0.0176655688980451</v>
      </c>
      <c r="W91" s="19">
        <f>T91*J91*'Molecular Weight'!$B$4/'Molecular Weight'!$D$4</f>
        <v>1.92915282571294</v>
      </c>
      <c r="X91" s="19">
        <f>K91*T91*'Molecular Weight'!$B$5/'Molecular Weight'!$D$5</f>
        <v>0</v>
      </c>
      <c r="Y91" s="19">
        <f>L91*T91*'Molecular Weight'!$B$6/'Molecular Weight'!$D$6</f>
        <v>1.29927251313641</v>
      </c>
      <c r="Z91" s="19">
        <f>M91*T91*'Molecular Weight'!$B$8/'Molecular Weight'!$D$8</f>
        <v>0</v>
      </c>
      <c r="AA91" s="19">
        <f>N91*T91*'Molecular Weight'!$B$9/'Molecular Weight'!$D$9</f>
        <v>0.918540294867081</v>
      </c>
      <c r="AB91" s="19">
        <f>O91*T91*'Molecular Weight'!$B$10/'Molecular Weight'!$D$10</f>
        <v>0.750199343321359</v>
      </c>
      <c r="AC91" s="19">
        <f>P91*T91*'Molecular Weight'!$B$11/'Molecular Weight'!$D$11</f>
        <v>0.0499539752349139</v>
      </c>
      <c r="AD91" s="19">
        <f>Q91*T91*'Molecular Weight'!$B$12/'Molecular Weight'!$D$12</f>
        <v>0</v>
      </c>
      <c r="AE91" s="19">
        <f t="shared" si="8"/>
        <v>8.00375976351684</v>
      </c>
      <c r="AF91" s="19">
        <f t="shared" si="9"/>
        <v>0.0112739921075091</v>
      </c>
      <c r="AG91" s="19">
        <f t="shared" si="10"/>
        <v>0.00867715740425697</v>
      </c>
      <c r="AH91" s="19">
        <f t="shared" si="11"/>
        <v>1.2879985210289</v>
      </c>
      <c r="AI91" s="19">
        <f t="shared" si="12"/>
        <v>3.05664081124414</v>
      </c>
      <c r="AJ91" s="19">
        <f t="shared" si="13"/>
        <v>2.96801215132485</v>
      </c>
    </row>
    <row r="92" spans="1:36">
      <c r="A92" s="35" t="s">
        <v>97</v>
      </c>
      <c r="B92" s="35" t="s">
        <v>98</v>
      </c>
      <c r="C92" s="35" t="s">
        <v>119</v>
      </c>
      <c r="D92" s="35">
        <v>10.5</v>
      </c>
      <c r="E92" s="35">
        <v>900</v>
      </c>
      <c r="F92" s="32" t="s">
        <v>100</v>
      </c>
      <c r="G92" s="35" t="s">
        <v>49</v>
      </c>
      <c r="H92" s="32">
        <v>38.9</v>
      </c>
      <c r="I92" s="32">
        <v>0.5</v>
      </c>
      <c r="J92" s="32">
        <v>21.5</v>
      </c>
      <c r="K92" s="32"/>
      <c r="L92" s="32">
        <v>17.3</v>
      </c>
      <c r="M92" s="32"/>
      <c r="N92" s="32">
        <v>2.99</v>
      </c>
      <c r="O92" s="32">
        <v>17.4</v>
      </c>
      <c r="P92" s="32">
        <v>0.35</v>
      </c>
      <c r="Q92" s="32">
        <v>0</v>
      </c>
      <c r="R92" s="32">
        <f t="shared" si="7"/>
        <v>98.94</v>
      </c>
      <c r="S92" s="19">
        <v>12</v>
      </c>
      <c r="T92" s="19">
        <f>S92/(H92*'Molecular Weight'!$C$2/'Molecular Weight'!$D$2+I92*'Molecular Weight'!$C$3/'Molecular Weight'!$D$3+J92*'Molecular Weight'!$C$4/'Molecular Weight'!$D$4+K92*'Molecular Weight'!$C$5/'Molecular Weight'!$D$5+L92*'Molecular Weight'!$C$6/'Molecular Weight'!$D$6+M92*'Molecular Weight'!$C$8/'Molecular Weight'!$D$8+N92*'Molecular Weight'!$C$9/'Molecular Weight'!$D$9+O92*'Molecular Weight'!$C$10/'Molecular Weight'!$D$10+P92*'Molecular Weight'!$C$11/'Molecular Weight'!$D$11+Q92*'Molecular Weight'!$C$12/'Molecular Weight'!$D$12)</f>
        <v>4.66747864123266</v>
      </c>
      <c r="U92" s="19">
        <f>H92*T92*'Molecular Weight'!$B$2/'Molecular Weight'!$D$2</f>
        <v>3.02205258228946</v>
      </c>
      <c r="V92" s="19">
        <f>I92*T92*'Molecular Weight'!$B$3/'Molecular Weight'!$D$3</f>
        <v>0.0292082518224823</v>
      </c>
      <c r="W92" s="19">
        <f>T92*J92*'Molecular Weight'!$B$4/'Molecular Weight'!$D$4</f>
        <v>1.96843449953908</v>
      </c>
      <c r="X92" s="19">
        <f>K92*T92*'Molecular Weight'!$B$5/'Molecular Weight'!$D$5</f>
        <v>0</v>
      </c>
      <c r="Y92" s="19">
        <f>L92*T92*'Molecular Weight'!$B$6/'Molecular Weight'!$D$6</f>
        <v>1.12398914940597</v>
      </c>
      <c r="Z92" s="19">
        <f>M92*T92*'Molecular Weight'!$B$8/'Molecular Weight'!$D$8</f>
        <v>0</v>
      </c>
      <c r="AA92" s="19">
        <f>N92*T92*'Molecular Weight'!$B$9/'Molecular Weight'!$D$9</f>
        <v>0.346296802414036</v>
      </c>
      <c r="AB92" s="19">
        <f>O92*T92*'Molecular Weight'!$B$10/'Molecular Weight'!$D$10</f>
        <v>1.44818345858503</v>
      </c>
      <c r="AC92" s="19">
        <f>P92*T92*'Molecular Weight'!$B$11/'Molecular Weight'!$D$11</f>
        <v>0.0527143441249252</v>
      </c>
      <c r="AD92" s="19">
        <f>Q92*T92*'Molecular Weight'!$B$12/'Molecular Weight'!$D$12</f>
        <v>0</v>
      </c>
      <c r="AE92" s="19">
        <f t="shared" si="8"/>
        <v>7.99087908818098</v>
      </c>
      <c r="AF92" s="19">
        <f t="shared" si="9"/>
        <v>0</v>
      </c>
      <c r="AG92" s="19">
        <f t="shared" si="10"/>
        <v>0</v>
      </c>
      <c r="AH92" s="19">
        <f t="shared" si="11"/>
        <v>1.12398914940597</v>
      </c>
      <c r="AI92" s="19">
        <f t="shared" si="12"/>
        <v>3.05126083411194</v>
      </c>
      <c r="AJ92" s="19">
        <f t="shared" si="13"/>
        <v>2.91846941040504</v>
      </c>
    </row>
    <row r="93" spans="1:36">
      <c r="A93" s="35" t="s">
        <v>97</v>
      </c>
      <c r="B93" s="35" t="s">
        <v>98</v>
      </c>
      <c r="C93" s="35" t="s">
        <v>120</v>
      </c>
      <c r="D93" s="35">
        <v>10.5</v>
      </c>
      <c r="E93" s="35">
        <v>1300</v>
      </c>
      <c r="F93" s="32" t="s">
        <v>100</v>
      </c>
      <c r="G93" s="35" t="s">
        <v>49</v>
      </c>
      <c r="H93" s="32">
        <v>39.9</v>
      </c>
      <c r="I93" s="32">
        <v>0.28</v>
      </c>
      <c r="J93" s="32">
        <v>22.4</v>
      </c>
      <c r="K93" s="32"/>
      <c r="L93" s="32">
        <v>19.7</v>
      </c>
      <c r="M93" s="32"/>
      <c r="N93" s="32">
        <v>8.3</v>
      </c>
      <c r="O93" s="32">
        <v>9.9</v>
      </c>
      <c r="P93" s="32">
        <v>0.35</v>
      </c>
      <c r="Q93" s="32">
        <v>0</v>
      </c>
      <c r="R93" s="32">
        <f t="shared" si="7"/>
        <v>100.83</v>
      </c>
      <c r="S93" s="19">
        <v>12</v>
      </c>
      <c r="T93" s="19">
        <f>S93/(H93*'Molecular Weight'!$C$2/'Molecular Weight'!$D$2+I93*'Molecular Weight'!$C$3/'Molecular Weight'!$D$3+J93*'Molecular Weight'!$C$4/'Molecular Weight'!$D$4+K93*'Molecular Weight'!$C$5/'Molecular Weight'!$D$5+L93*'Molecular Weight'!$C$6/'Molecular Weight'!$D$6+M93*'Molecular Weight'!$C$8/'Molecular Weight'!$D$8+N93*'Molecular Weight'!$C$9/'Molecular Weight'!$D$9+O93*'Molecular Weight'!$C$10/'Molecular Weight'!$D$10+P93*'Molecular Weight'!$C$11/'Molecular Weight'!$D$11+Q93*'Molecular Weight'!$C$12/'Molecular Weight'!$D$12)</f>
        <v>4.5169224581561</v>
      </c>
      <c r="U93" s="19">
        <f>H93*T93*'Molecular Weight'!$B$2/'Molecular Weight'!$D$2</f>
        <v>2.99975376298982</v>
      </c>
      <c r="V93" s="19">
        <f>I93*T93*'Molecular Weight'!$B$3/'Molecular Weight'!$D$3</f>
        <v>0.0158290148721365</v>
      </c>
      <c r="W93" s="19">
        <f>T93*J93*'Molecular Weight'!$B$4/'Molecular Weight'!$D$4</f>
        <v>1.98468150377985</v>
      </c>
      <c r="X93" s="19">
        <f>K93*T93*'Molecular Weight'!$B$5/'Molecular Weight'!$D$5</f>
        <v>0</v>
      </c>
      <c r="Y93" s="19">
        <f>L93*T93*'Molecular Weight'!$B$6/'Molecular Weight'!$D$6</f>
        <v>1.23863268966697</v>
      </c>
      <c r="Z93" s="19">
        <f>M93*T93*'Molecular Weight'!$B$8/'Molecular Weight'!$D$8</f>
        <v>0</v>
      </c>
      <c r="AA93" s="19">
        <f>N93*T93*'Molecular Weight'!$B$9/'Molecular Weight'!$D$9</f>
        <v>0.930284277982523</v>
      </c>
      <c r="AB93" s="19">
        <f>O93*T93*'Molecular Weight'!$B$10/'Molecular Weight'!$D$10</f>
        <v>0.797388237085332</v>
      </c>
      <c r="AC93" s="19">
        <f>P93*T93*'Molecular Weight'!$B$11/'Molecular Weight'!$D$11</f>
        <v>0.0510139677429699</v>
      </c>
      <c r="AD93" s="19">
        <f>Q93*T93*'Molecular Weight'!$B$12/'Molecular Weight'!$D$12</f>
        <v>0</v>
      </c>
      <c r="AE93" s="19">
        <f t="shared" si="8"/>
        <v>8.0175834541196</v>
      </c>
      <c r="AF93" s="19">
        <f t="shared" si="9"/>
        <v>0.052634674934831</v>
      </c>
      <c r="AG93" s="19">
        <f t="shared" si="10"/>
        <v>0.0424941755323628</v>
      </c>
      <c r="AH93" s="19">
        <f t="shared" si="11"/>
        <v>1.18599801473214</v>
      </c>
      <c r="AI93" s="19">
        <f t="shared" si="12"/>
        <v>3.01558277786196</v>
      </c>
      <c r="AJ93" s="19">
        <f t="shared" si="13"/>
        <v>2.96630520473482</v>
      </c>
    </row>
    <row r="94" spans="1:36">
      <c r="A94" s="35" t="s">
        <v>97</v>
      </c>
      <c r="B94" s="35" t="s">
        <v>98</v>
      </c>
      <c r="C94" s="35" t="s">
        <v>121</v>
      </c>
      <c r="D94" s="35">
        <v>12</v>
      </c>
      <c r="E94" s="35">
        <v>900</v>
      </c>
      <c r="F94" s="32" t="s">
        <v>100</v>
      </c>
      <c r="G94" s="35" t="s">
        <v>49</v>
      </c>
      <c r="H94" s="32">
        <v>38.8</v>
      </c>
      <c r="I94" s="32">
        <v>0.38</v>
      </c>
      <c r="J94" s="32">
        <v>21.3</v>
      </c>
      <c r="K94" s="32"/>
      <c r="L94" s="32">
        <v>19.5</v>
      </c>
      <c r="M94" s="32"/>
      <c r="N94" s="32">
        <v>2.9</v>
      </c>
      <c r="O94" s="32">
        <v>16.2</v>
      </c>
      <c r="P94" s="32">
        <v>0.39</v>
      </c>
      <c r="Q94" s="32">
        <v>0.12</v>
      </c>
      <c r="R94" s="32">
        <f t="shared" si="7"/>
        <v>99.59</v>
      </c>
      <c r="S94" s="19">
        <v>12</v>
      </c>
      <c r="T94" s="19">
        <f>S94/(H94*'Molecular Weight'!$C$2/'Molecular Weight'!$D$2+I94*'Molecular Weight'!$C$3/'Molecular Weight'!$D$3+J94*'Molecular Weight'!$C$4/'Molecular Weight'!$D$4+K94*'Molecular Weight'!$C$5/'Molecular Weight'!$D$5+L94*'Molecular Weight'!$C$6/'Molecular Weight'!$D$6+M94*'Molecular Weight'!$C$8/'Molecular Weight'!$D$8+N94*'Molecular Weight'!$C$9/'Molecular Weight'!$D$9+O94*'Molecular Weight'!$C$10/'Molecular Weight'!$D$10+P94*'Molecular Weight'!$C$11/'Molecular Weight'!$D$11+Q94*'Molecular Weight'!$C$12/'Molecular Weight'!$D$12)</f>
        <v>4.67348769011524</v>
      </c>
      <c r="U94" s="19">
        <f>H94*T94*'Molecular Weight'!$B$2/'Molecular Weight'!$D$2</f>
        <v>3.01816448695858</v>
      </c>
      <c r="V94" s="19">
        <f>I94*T94*'Molecular Weight'!$B$3/'Molecular Weight'!$D$3</f>
        <v>0.0222268500906607</v>
      </c>
      <c r="W94" s="19">
        <f>T94*J94*'Molecular Weight'!$B$4/'Molecular Weight'!$D$4</f>
        <v>1.95263412709797</v>
      </c>
      <c r="X94" s="19">
        <f>K94*T94*'Molecular Weight'!$B$5/'Molecular Weight'!$D$5</f>
        <v>0</v>
      </c>
      <c r="Y94" s="19">
        <f>L94*T94*'Molecular Weight'!$B$6/'Molecular Weight'!$D$6</f>
        <v>1.26855526109754</v>
      </c>
      <c r="Z94" s="19">
        <f>M94*T94*'Molecular Weight'!$B$8/'Molecular Weight'!$D$8</f>
        <v>0</v>
      </c>
      <c r="AA94" s="19">
        <f>N94*T94*'Molecular Weight'!$B$9/'Molecular Weight'!$D$9</f>
        <v>0.33630556578993</v>
      </c>
      <c r="AB94" s="19">
        <f>O94*T94*'Molecular Weight'!$B$10/'Molecular Weight'!$D$10</f>
        <v>1.3500445895126</v>
      </c>
      <c r="AC94" s="19">
        <f>P94*T94*'Molecular Weight'!$B$11/'Molecular Weight'!$D$11</f>
        <v>0.0588144627023215</v>
      </c>
      <c r="AD94" s="19">
        <f>Q94*T94*'Molecular Weight'!$B$12/'Molecular Weight'!$D$12</f>
        <v>0.011906975006663</v>
      </c>
      <c r="AE94" s="19">
        <f t="shared" si="8"/>
        <v>8.01865231825627</v>
      </c>
      <c r="AF94" s="19">
        <f t="shared" si="9"/>
        <v>0.0558267923814659</v>
      </c>
      <c r="AG94" s="19">
        <f t="shared" si="10"/>
        <v>0.0440081674748369</v>
      </c>
      <c r="AH94" s="19">
        <f t="shared" si="11"/>
        <v>1.21272846871607</v>
      </c>
      <c r="AI94" s="19">
        <f t="shared" si="12"/>
        <v>3.04039133704924</v>
      </c>
      <c r="AJ94" s="19">
        <f t="shared" si="13"/>
        <v>2.95490541640007</v>
      </c>
    </row>
    <row r="95" spans="1:36">
      <c r="A95" s="35" t="s">
        <v>97</v>
      </c>
      <c r="B95" s="35" t="s">
        <v>98</v>
      </c>
      <c r="C95" s="35" t="s">
        <v>122</v>
      </c>
      <c r="D95" s="35">
        <v>12</v>
      </c>
      <c r="E95" s="35">
        <v>1000</v>
      </c>
      <c r="F95" s="32" t="s">
        <v>100</v>
      </c>
      <c r="G95" s="35" t="s">
        <v>49</v>
      </c>
      <c r="H95" s="32">
        <v>40.1</v>
      </c>
      <c r="I95" s="32">
        <v>0.34</v>
      </c>
      <c r="J95" s="32">
        <v>21.5</v>
      </c>
      <c r="K95" s="32"/>
      <c r="L95" s="32">
        <v>17.6</v>
      </c>
      <c r="M95" s="32"/>
      <c r="N95" s="32">
        <v>4.1</v>
      </c>
      <c r="O95" s="32">
        <v>16.2</v>
      </c>
      <c r="P95" s="32">
        <v>0.41</v>
      </c>
      <c r="Q95" s="32">
        <v>0.09</v>
      </c>
      <c r="R95" s="32">
        <f t="shared" si="7"/>
        <v>100.34</v>
      </c>
      <c r="S95" s="19">
        <v>12</v>
      </c>
      <c r="T95" s="19">
        <f>S95/(H95*'Molecular Weight'!$C$2/'Molecular Weight'!$D$2+I95*'Molecular Weight'!$C$3/'Molecular Weight'!$D$3+J95*'Molecular Weight'!$C$4/'Molecular Weight'!$D$4+K95*'Molecular Weight'!$C$5/'Molecular Weight'!$D$5+L95*'Molecular Weight'!$C$6/'Molecular Weight'!$D$6+M95*'Molecular Weight'!$C$8/'Molecular Weight'!$D$8+N95*'Molecular Weight'!$C$9/'Molecular Weight'!$D$9+O95*'Molecular Weight'!$C$10/'Molecular Weight'!$D$10+P95*'Molecular Weight'!$C$11/'Molecular Weight'!$D$11+Q95*'Molecular Weight'!$C$12/'Molecular Weight'!$D$12)</f>
        <v>4.58160794018367</v>
      </c>
      <c r="U95" s="19">
        <f>H95*T95*'Molecular Weight'!$B$2/'Molecular Weight'!$D$2</f>
        <v>3.05796402132765</v>
      </c>
      <c r="V95" s="19">
        <f>I95*T95*'Molecular Weight'!$B$3/'Molecular Weight'!$D$3</f>
        <v>0.0194962040007816</v>
      </c>
      <c r="W95" s="19">
        <f>T95*J95*'Molecular Weight'!$B$4/'Molecular Weight'!$D$4</f>
        <v>1.93221990415749</v>
      </c>
      <c r="X95" s="19">
        <f>K95*T95*'Molecular Weight'!$B$5/'Molecular Weight'!$D$5</f>
        <v>0</v>
      </c>
      <c r="Y95" s="19">
        <f>L95*T95*'Molecular Weight'!$B$6/'Molecular Weight'!$D$6</f>
        <v>1.12244292521203</v>
      </c>
      <c r="Z95" s="19">
        <f>M95*T95*'Molecular Weight'!$B$8/'Molecular Weight'!$D$8</f>
        <v>0</v>
      </c>
      <c r="AA95" s="19">
        <f>N95*T95*'Molecular Weight'!$B$9/'Molecular Weight'!$D$9</f>
        <v>0.466118921954169</v>
      </c>
      <c r="AB95" s="19">
        <f>O95*T95*'Molecular Weight'!$B$10/'Molecular Weight'!$D$10</f>
        <v>1.32350300697174</v>
      </c>
      <c r="AC95" s="19">
        <f>P95*T95*'Molecular Weight'!$B$11/'Molecular Weight'!$D$11</f>
        <v>0.0606150130840691</v>
      </c>
      <c r="AD95" s="19">
        <f>Q95*T95*'Molecular Weight'!$B$12/'Molecular Weight'!$D$12</f>
        <v>0.00875466485385414</v>
      </c>
      <c r="AE95" s="19">
        <f t="shared" si="8"/>
        <v>7.99111466156179</v>
      </c>
      <c r="AF95" s="19">
        <f t="shared" si="9"/>
        <v>0</v>
      </c>
      <c r="AG95" s="19">
        <f t="shared" si="10"/>
        <v>0</v>
      </c>
      <c r="AH95" s="19">
        <f t="shared" si="11"/>
        <v>1.12244292521203</v>
      </c>
      <c r="AI95" s="19">
        <f t="shared" si="12"/>
        <v>3.07746022532843</v>
      </c>
      <c r="AJ95" s="19">
        <f t="shared" si="13"/>
        <v>2.91206485413794</v>
      </c>
    </row>
    <row r="96" spans="1:36">
      <c r="A96" s="35" t="s">
        <v>97</v>
      </c>
      <c r="B96" s="35" t="s">
        <v>98</v>
      </c>
      <c r="C96" s="35" t="s">
        <v>123</v>
      </c>
      <c r="D96" s="35">
        <v>12</v>
      </c>
      <c r="E96" s="35">
        <v>1200</v>
      </c>
      <c r="F96" s="32" t="s">
        <v>100</v>
      </c>
      <c r="G96" s="35" t="s">
        <v>49</v>
      </c>
      <c r="H96" s="32">
        <v>39.8</v>
      </c>
      <c r="I96" s="32">
        <v>0.85</v>
      </c>
      <c r="J96" s="32">
        <v>21.5</v>
      </c>
      <c r="K96" s="32"/>
      <c r="L96" s="32">
        <v>17</v>
      </c>
      <c r="M96" s="32"/>
      <c r="N96" s="32">
        <v>7.5</v>
      </c>
      <c r="O96" s="32">
        <v>11.4</v>
      </c>
      <c r="P96" s="32">
        <v>0.83</v>
      </c>
      <c r="Q96" s="32">
        <v>0</v>
      </c>
      <c r="R96" s="32">
        <f t="shared" si="7"/>
        <v>98.88</v>
      </c>
      <c r="S96" s="19">
        <v>12</v>
      </c>
      <c r="T96" s="19">
        <f>S96/(H96*'Molecular Weight'!$C$2/'Molecular Weight'!$D$2+I96*'Molecular Weight'!$C$3/'Molecular Weight'!$D$3+J96*'Molecular Weight'!$C$4/'Molecular Weight'!$D$4+K96*'Molecular Weight'!$C$5/'Molecular Weight'!$D$5+L96*'Molecular Weight'!$C$6/'Molecular Weight'!$D$6+M96*'Molecular Weight'!$C$8/'Molecular Weight'!$D$8+N96*'Molecular Weight'!$C$9/'Molecular Weight'!$D$9+O96*'Molecular Weight'!$C$10/'Molecular Weight'!$D$10+P96*'Molecular Weight'!$C$11/'Molecular Weight'!$D$11+Q96*'Molecular Weight'!$C$12/'Molecular Weight'!$D$12)</f>
        <v>4.58331659116492</v>
      </c>
      <c r="U96" s="19">
        <f>H96*T96*'Molecular Weight'!$B$2/'Molecular Weight'!$D$2</f>
        <v>3.03621838096477</v>
      </c>
      <c r="V96" s="19">
        <f>I96*T96*'Molecular Weight'!$B$3/'Molecular Weight'!$D$3</f>
        <v>0.0487586871400523</v>
      </c>
      <c r="W96" s="19">
        <f>T96*J96*'Molecular Weight'!$B$4/'Molecular Weight'!$D$4</f>
        <v>1.93294050039321</v>
      </c>
      <c r="X96" s="19">
        <f>K96*T96*'Molecular Weight'!$B$5/'Molecular Weight'!$D$5</f>
        <v>0</v>
      </c>
      <c r="Y96" s="19">
        <f>L96*T96*'Molecular Weight'!$B$6/'Molecular Weight'!$D$6</f>
        <v>1.08458215548168</v>
      </c>
      <c r="Z96" s="19">
        <f>M96*T96*'Molecular Weight'!$B$8/'Molecular Weight'!$D$8</f>
        <v>0</v>
      </c>
      <c r="AA96" s="19">
        <f>N96*T96*'Molecular Weight'!$B$9/'Molecular Weight'!$D$9</f>
        <v>0.85297455170563</v>
      </c>
      <c r="AB96" s="19">
        <f>O96*T96*'Molecular Weight'!$B$10/'Molecular Weight'!$D$10</f>
        <v>0.931701304195436</v>
      </c>
      <c r="AC96" s="19">
        <f>P96*T96*'Molecular Weight'!$B$11/'Molecular Weight'!$D$11</f>
        <v>0.122754203635588</v>
      </c>
      <c r="AD96" s="19">
        <f>Q96*T96*'Molecular Weight'!$B$12/'Molecular Weight'!$D$12</f>
        <v>0</v>
      </c>
      <c r="AE96" s="19">
        <f t="shared" si="8"/>
        <v>8.00992978351636</v>
      </c>
      <c r="AF96" s="19">
        <f t="shared" si="9"/>
        <v>0.0297524211614411</v>
      </c>
      <c r="AG96" s="19">
        <f t="shared" si="10"/>
        <v>0.0274321507237298</v>
      </c>
      <c r="AH96" s="19">
        <f t="shared" si="11"/>
        <v>1.05482973432023</v>
      </c>
      <c r="AI96" s="19">
        <f t="shared" si="12"/>
        <v>3.08497706810483</v>
      </c>
      <c r="AJ96" s="19">
        <f t="shared" si="13"/>
        <v>2.86925801138275</v>
      </c>
    </row>
    <row r="97" spans="1:36">
      <c r="A97" s="35" t="s">
        <v>97</v>
      </c>
      <c r="B97" s="35" t="s">
        <v>98</v>
      </c>
      <c r="C97" s="35" t="s">
        <v>124</v>
      </c>
      <c r="D97" s="35">
        <v>12</v>
      </c>
      <c r="E97" s="35">
        <v>1400</v>
      </c>
      <c r="F97" s="32" t="s">
        <v>100</v>
      </c>
      <c r="G97" s="35" t="s">
        <v>49</v>
      </c>
      <c r="H97" s="32">
        <v>40.3</v>
      </c>
      <c r="I97" s="32">
        <v>0.26</v>
      </c>
      <c r="J97" s="32">
        <v>22</v>
      </c>
      <c r="K97" s="32"/>
      <c r="L97" s="32">
        <v>18.5</v>
      </c>
      <c r="M97" s="32"/>
      <c r="N97" s="32">
        <v>8.8</v>
      </c>
      <c r="O97" s="32">
        <v>10</v>
      </c>
      <c r="P97" s="32">
        <v>0.36</v>
      </c>
      <c r="Q97" s="32">
        <v>0</v>
      </c>
      <c r="R97" s="32">
        <f t="shared" si="7"/>
        <v>100.22</v>
      </c>
      <c r="S97" s="19">
        <v>12</v>
      </c>
      <c r="T97" s="19">
        <f>S97/(H97*'Molecular Weight'!$C$2/'Molecular Weight'!$D$2+I97*'Molecular Weight'!$C$3/'Molecular Weight'!$D$3+J97*'Molecular Weight'!$C$4/'Molecular Weight'!$D$4+K97*'Molecular Weight'!$C$5/'Molecular Weight'!$D$5+L97*'Molecular Weight'!$C$6/'Molecular Weight'!$D$6+M97*'Molecular Weight'!$C$8/'Molecular Weight'!$D$8+N97*'Molecular Weight'!$C$9/'Molecular Weight'!$D$9+O97*'Molecular Weight'!$C$10/'Molecular Weight'!$D$10+P97*'Molecular Weight'!$C$11/'Molecular Weight'!$D$11+Q97*'Molecular Weight'!$C$12/'Molecular Weight'!$D$12)</f>
        <v>4.51914521799831</v>
      </c>
      <c r="U97" s="19">
        <f>H97*T97*'Molecular Weight'!$B$2/'Molecular Weight'!$D$2</f>
        <v>3.03131744815799</v>
      </c>
      <c r="V97" s="19">
        <f>I97*T97*'Molecular Weight'!$B$3/'Molecular Weight'!$D$3</f>
        <v>0.0147056039634488</v>
      </c>
      <c r="W97" s="19">
        <f>T97*J97*'Molecular Weight'!$B$4/'Molecular Weight'!$D$4</f>
        <v>1.95019997638216</v>
      </c>
      <c r="X97" s="19">
        <f>K97*T97*'Molecular Weight'!$B$5/'Molecular Weight'!$D$5</f>
        <v>0</v>
      </c>
      <c r="Y97" s="19">
        <f>L97*T97*'Molecular Weight'!$B$6/'Molecular Weight'!$D$6</f>
        <v>1.16375538047005</v>
      </c>
      <c r="Z97" s="19">
        <f>M97*T97*'Molecular Weight'!$B$8/'Molecular Weight'!$D$8</f>
        <v>0</v>
      </c>
      <c r="AA97" s="19">
        <f>N97*T97*'Molecular Weight'!$B$9/'Molecular Weight'!$D$9</f>
        <v>0.986810866461169</v>
      </c>
      <c r="AB97" s="19">
        <f>O97*T97*'Molecular Weight'!$B$10/'Molecular Weight'!$D$10</f>
        <v>0.805839018901267</v>
      </c>
      <c r="AC97" s="19">
        <f>P97*T97*'Molecular Weight'!$B$11/'Molecular Weight'!$D$11</f>
        <v>0.0524973307027877</v>
      </c>
      <c r="AD97" s="19">
        <f>Q97*T97*'Molecular Weight'!$B$12/'Molecular Weight'!$D$12</f>
        <v>0</v>
      </c>
      <c r="AE97" s="19">
        <f t="shared" si="8"/>
        <v>8.00512562503888</v>
      </c>
      <c r="AF97" s="19">
        <f t="shared" si="9"/>
        <v>0.0153670294127952</v>
      </c>
      <c r="AG97" s="19">
        <f t="shared" si="10"/>
        <v>0.0132046903246869</v>
      </c>
      <c r="AH97" s="19">
        <f t="shared" si="11"/>
        <v>1.14838835105726</v>
      </c>
      <c r="AI97" s="19">
        <f t="shared" si="12"/>
        <v>3.04602305212143</v>
      </c>
      <c r="AJ97" s="19">
        <f t="shared" si="13"/>
        <v>2.95640526583249</v>
      </c>
    </row>
    <row r="98" spans="1:36">
      <c r="A98" s="35" t="s">
        <v>97</v>
      </c>
      <c r="B98" s="35" t="s">
        <v>98</v>
      </c>
      <c r="C98" s="35" t="s">
        <v>125</v>
      </c>
      <c r="D98" s="35">
        <v>10.5</v>
      </c>
      <c r="E98" s="35">
        <v>1200</v>
      </c>
      <c r="F98" s="32" t="s">
        <v>100</v>
      </c>
      <c r="G98" s="35" t="s">
        <v>49</v>
      </c>
      <c r="H98" s="32">
        <v>39.7</v>
      </c>
      <c r="I98" s="32">
        <v>0.39</v>
      </c>
      <c r="J98" s="32">
        <v>21.8</v>
      </c>
      <c r="K98" s="32"/>
      <c r="L98" s="32">
        <v>19.8</v>
      </c>
      <c r="M98" s="32"/>
      <c r="N98" s="32">
        <v>7.7</v>
      </c>
      <c r="O98" s="32">
        <v>9.9</v>
      </c>
      <c r="P98" s="32">
        <v>0.38</v>
      </c>
      <c r="Q98" s="32">
        <v>0</v>
      </c>
      <c r="R98" s="32">
        <f t="shared" si="7"/>
        <v>99.67</v>
      </c>
      <c r="S98" s="19">
        <v>12</v>
      </c>
      <c r="T98" s="19">
        <f>S98/(H98*'Molecular Weight'!$C$2/'Molecular Weight'!$D$2+I98*'Molecular Weight'!$C$3/'Molecular Weight'!$D$3+J98*'Molecular Weight'!$C$4/'Molecular Weight'!$D$4+K98*'Molecular Weight'!$C$5/'Molecular Weight'!$D$5+L98*'Molecular Weight'!$C$6/'Molecular Weight'!$D$6+M98*'Molecular Weight'!$C$8/'Molecular Weight'!$D$8+N98*'Molecular Weight'!$C$9/'Molecular Weight'!$D$9+O98*'Molecular Weight'!$C$10/'Molecular Weight'!$D$10+P98*'Molecular Weight'!$C$11/'Molecular Weight'!$D$11+Q98*'Molecular Weight'!$C$12/'Molecular Weight'!$D$12)</f>
        <v>4.57647497575378</v>
      </c>
      <c r="U98" s="19">
        <f>H98*T98*'Molecular Weight'!$B$2/'Molecular Weight'!$D$2</f>
        <v>3.02406885048977</v>
      </c>
      <c r="V98" s="19">
        <f>I98*T98*'Molecular Weight'!$B$3/'Molecular Weight'!$D$3</f>
        <v>0.0223382383046805</v>
      </c>
      <c r="W98" s="19">
        <f>T98*J98*'Molecular Weight'!$B$4/'Molecular Weight'!$D$4</f>
        <v>1.95698616067934</v>
      </c>
      <c r="X98" s="19">
        <f>K98*T98*'Molecular Weight'!$B$5/'Molecular Weight'!$D$5</f>
        <v>0</v>
      </c>
      <c r="Y98" s="19">
        <f>L98*T98*'Molecular Weight'!$B$6/'Molecular Weight'!$D$6</f>
        <v>1.26133358184751</v>
      </c>
      <c r="Z98" s="19">
        <f>M98*T98*'Molecular Weight'!$B$8/'Molecular Weight'!$D$8</f>
        <v>0</v>
      </c>
      <c r="AA98" s="19">
        <f>N98*T98*'Molecular Weight'!$B$9/'Molecular Weight'!$D$9</f>
        <v>0.874413332836331</v>
      </c>
      <c r="AB98" s="19">
        <f>O98*T98*'Molecular Weight'!$B$10/'Molecular Weight'!$D$10</f>
        <v>0.807901252852398</v>
      </c>
      <c r="AC98" s="19">
        <f>P98*T98*'Molecular Weight'!$B$11/'Molecular Weight'!$D$11</f>
        <v>0.0561168277117276</v>
      </c>
      <c r="AD98" s="19">
        <f>Q98*T98*'Molecular Weight'!$B$12/'Molecular Weight'!$D$12</f>
        <v>0</v>
      </c>
      <c r="AE98" s="19">
        <f t="shared" si="8"/>
        <v>8.00315824472175</v>
      </c>
      <c r="AF98" s="19">
        <f t="shared" si="9"/>
        <v>0.00947099520016703</v>
      </c>
      <c r="AG98" s="19">
        <f t="shared" si="10"/>
        <v>0.00750871564546361</v>
      </c>
      <c r="AH98" s="19">
        <f t="shared" si="11"/>
        <v>1.25186258664734</v>
      </c>
      <c r="AI98" s="19">
        <f t="shared" si="12"/>
        <v>3.04640708879445</v>
      </c>
      <c r="AJ98" s="19">
        <f t="shared" si="13"/>
        <v>2.94364816753624</v>
      </c>
    </row>
    <row r="99" spans="1:36">
      <c r="A99" s="35" t="s">
        <v>97</v>
      </c>
      <c r="B99" s="35" t="s">
        <v>98</v>
      </c>
      <c r="C99" s="35" t="s">
        <v>126</v>
      </c>
      <c r="D99" s="35">
        <v>10.5</v>
      </c>
      <c r="E99" s="35">
        <v>1200</v>
      </c>
      <c r="F99" s="32" t="s">
        <v>100</v>
      </c>
      <c r="G99" s="35" t="s">
        <v>49</v>
      </c>
      <c r="H99" s="32">
        <v>39.7</v>
      </c>
      <c r="I99" s="32">
        <v>0.4</v>
      </c>
      <c r="J99" s="32">
        <v>21.7</v>
      </c>
      <c r="K99" s="32"/>
      <c r="L99" s="32">
        <v>19.2</v>
      </c>
      <c r="M99" s="32"/>
      <c r="N99" s="32">
        <v>7.1</v>
      </c>
      <c r="O99" s="32">
        <v>11</v>
      </c>
      <c r="P99" s="32">
        <v>0.33</v>
      </c>
      <c r="Q99" s="32">
        <v>0.02</v>
      </c>
      <c r="R99" s="32">
        <f t="shared" si="7"/>
        <v>99.45</v>
      </c>
      <c r="S99" s="19">
        <v>12</v>
      </c>
      <c r="T99" s="19">
        <f>S99/(H99*'Molecular Weight'!$C$2/'Molecular Weight'!$D$2+I99*'Molecular Weight'!$C$3/'Molecular Weight'!$D$3+J99*'Molecular Weight'!$C$4/'Molecular Weight'!$D$4+K99*'Molecular Weight'!$C$5/'Molecular Weight'!$D$5+L99*'Molecular Weight'!$C$6/'Molecular Weight'!$D$6+M99*'Molecular Weight'!$C$8/'Molecular Weight'!$D$8+N99*'Molecular Weight'!$C$9/'Molecular Weight'!$D$9+O99*'Molecular Weight'!$C$10/'Molecular Weight'!$D$10+P99*'Molecular Weight'!$C$11/'Molecular Weight'!$D$11+Q99*'Molecular Weight'!$C$12/'Molecular Weight'!$D$12)</f>
        <v>4.58857034163077</v>
      </c>
      <c r="U99" s="19">
        <f>H99*T99*'Molecular Weight'!$B$2/'Molecular Weight'!$D$2</f>
        <v>3.03206129431993</v>
      </c>
      <c r="V99" s="19">
        <f>I99*T99*'Molecular Weight'!$B$3/'Molecular Weight'!$D$3</f>
        <v>0.0229715661658612</v>
      </c>
      <c r="W99" s="19">
        <f>T99*J99*'Molecular Weight'!$B$4/'Molecular Weight'!$D$4</f>
        <v>1.95315763855213</v>
      </c>
      <c r="X99" s="19">
        <f>K99*T99*'Molecular Weight'!$B$5/'Molecular Weight'!$D$5</f>
        <v>0</v>
      </c>
      <c r="Y99" s="19">
        <f>L99*T99*'Molecular Weight'!$B$6/'Molecular Weight'!$D$6</f>
        <v>1.22634396658283</v>
      </c>
      <c r="Z99" s="19">
        <f>M99*T99*'Molecular Weight'!$B$8/'Molecular Weight'!$D$8</f>
        <v>0</v>
      </c>
      <c r="AA99" s="19">
        <f>N99*T99*'Molecular Weight'!$B$9/'Molecular Weight'!$D$9</f>
        <v>0.808408174331972</v>
      </c>
      <c r="AB99" s="19">
        <f>O99*T99*'Molecular Weight'!$B$10/'Molecular Weight'!$D$10</f>
        <v>0.900040544899046</v>
      </c>
      <c r="AC99" s="19">
        <f>P99*T99*'Molecular Weight'!$B$11/'Molecular Weight'!$D$11</f>
        <v>0.048861833260347</v>
      </c>
      <c r="AD99" s="19">
        <f>Q99*T99*'Molecular Weight'!$B$12/'Molecular Weight'!$D$12</f>
        <v>0.00194843751236975</v>
      </c>
      <c r="AE99" s="19">
        <f t="shared" si="8"/>
        <v>7.9937934556245</v>
      </c>
      <c r="AF99" s="19">
        <f t="shared" si="9"/>
        <v>0</v>
      </c>
      <c r="AG99" s="19">
        <f t="shared" si="10"/>
        <v>0</v>
      </c>
      <c r="AH99" s="19">
        <f t="shared" si="11"/>
        <v>1.22634396658283</v>
      </c>
      <c r="AI99" s="19">
        <f t="shared" si="12"/>
        <v>3.0550328604858</v>
      </c>
      <c r="AJ99" s="19">
        <f t="shared" si="13"/>
        <v>2.93479268581385</v>
      </c>
    </row>
    <row r="100" spans="1:36">
      <c r="A100" s="35" t="s">
        <v>97</v>
      </c>
      <c r="B100" s="35" t="s">
        <v>98</v>
      </c>
      <c r="C100" s="35" t="s">
        <v>127</v>
      </c>
      <c r="D100" s="35">
        <v>10.5</v>
      </c>
      <c r="E100" s="35">
        <v>1200</v>
      </c>
      <c r="F100" s="32" t="s">
        <v>100</v>
      </c>
      <c r="G100" s="35" t="s">
        <v>49</v>
      </c>
      <c r="H100" s="32">
        <v>39.3</v>
      </c>
      <c r="I100" s="32">
        <v>0.37</v>
      </c>
      <c r="J100" s="32">
        <v>21.7</v>
      </c>
      <c r="K100" s="32"/>
      <c r="L100" s="32">
        <v>19.2</v>
      </c>
      <c r="M100" s="32"/>
      <c r="N100" s="32">
        <v>7.2</v>
      </c>
      <c r="O100" s="32">
        <v>10.7</v>
      </c>
      <c r="P100" s="32">
        <v>0.34</v>
      </c>
      <c r="Q100" s="32">
        <v>0.06</v>
      </c>
      <c r="R100" s="32">
        <f t="shared" si="7"/>
        <v>98.87</v>
      </c>
      <c r="S100" s="19">
        <v>12</v>
      </c>
      <c r="T100" s="19">
        <f>S100/(H100*'Molecular Weight'!$C$2/'Molecular Weight'!$D$2+I100*'Molecular Weight'!$C$3/'Molecular Weight'!$D$3+J100*'Molecular Weight'!$C$4/'Molecular Weight'!$D$4+K100*'Molecular Weight'!$C$5/'Molecular Weight'!$D$5+L100*'Molecular Weight'!$C$6/'Molecular Weight'!$D$6+M100*'Molecular Weight'!$C$8/'Molecular Weight'!$D$8+N100*'Molecular Weight'!$C$9/'Molecular Weight'!$D$9+O100*'Molecular Weight'!$C$10/'Molecular Weight'!$D$10+P100*'Molecular Weight'!$C$11/'Molecular Weight'!$D$11+Q100*'Molecular Weight'!$C$12/'Molecular Weight'!$D$12)</f>
        <v>4.61743584480064</v>
      </c>
      <c r="U100" s="19">
        <f>H100*T100*'Molecular Weight'!$B$2/'Molecular Weight'!$D$2</f>
        <v>3.02039328729469</v>
      </c>
      <c r="V100" s="19">
        <f>I100*T100*'Molecular Weight'!$B$3/'Molecular Weight'!$D$3</f>
        <v>0.0213823687431319</v>
      </c>
      <c r="W100" s="19">
        <f>T100*J100*'Molecular Weight'!$B$4/'Molecular Weight'!$D$4</f>
        <v>1.96544444551145</v>
      </c>
      <c r="X100" s="19">
        <f>K100*T100*'Molecular Weight'!$B$5/'Molecular Weight'!$D$5</f>
        <v>0</v>
      </c>
      <c r="Y100" s="19">
        <f>L100*T100*'Molecular Weight'!$B$6/'Molecular Weight'!$D$6</f>
        <v>1.234058577675</v>
      </c>
      <c r="Z100" s="19">
        <f>M100*T100*'Molecular Weight'!$B$8/'Molecular Weight'!$D$8</f>
        <v>0</v>
      </c>
      <c r="AA100" s="19">
        <f>N100*T100*'Molecular Weight'!$B$9/'Molecular Weight'!$D$9</f>
        <v>0.824951317185226</v>
      </c>
      <c r="AB100" s="19">
        <f>O100*T100*'Molecular Weight'!$B$10/'Molecular Weight'!$D$10</f>
        <v>0.881001489646342</v>
      </c>
      <c r="AC100" s="19">
        <f>P100*T100*'Molecular Weight'!$B$11/'Molecular Weight'!$D$11</f>
        <v>0.0506591864224659</v>
      </c>
      <c r="AD100" s="19">
        <f>Q100*T100*'Molecular Weight'!$B$12/'Molecular Weight'!$D$12</f>
        <v>0.00588208387872693</v>
      </c>
      <c r="AE100" s="19">
        <f t="shared" si="8"/>
        <v>8.00377275635704</v>
      </c>
      <c r="AF100" s="19">
        <f t="shared" si="9"/>
        <v>0.0113129339531959</v>
      </c>
      <c r="AG100" s="19">
        <f t="shared" si="10"/>
        <v>0.00916725847366963</v>
      </c>
      <c r="AH100" s="19">
        <f t="shared" si="11"/>
        <v>1.22274564372181</v>
      </c>
      <c r="AI100" s="19">
        <f t="shared" si="12"/>
        <v>3.04177565603783</v>
      </c>
      <c r="AJ100" s="19">
        <f t="shared" si="13"/>
        <v>2.94001138450657</v>
      </c>
    </row>
    <row r="101" s="56" customFormat="1" spans="1:36">
      <c r="A101" s="35" t="s">
        <v>128</v>
      </c>
      <c r="B101" s="35" t="s">
        <v>129</v>
      </c>
      <c r="C101" s="32" t="s">
        <v>130</v>
      </c>
      <c r="D101" s="32">
        <v>6</v>
      </c>
      <c r="E101" s="32">
        <v>1400</v>
      </c>
      <c r="F101" s="32" t="s">
        <v>38</v>
      </c>
      <c r="G101" s="35" t="s">
        <v>39</v>
      </c>
      <c r="H101" s="32">
        <v>40.64</v>
      </c>
      <c r="I101" s="32">
        <v>0.22</v>
      </c>
      <c r="J101" s="32">
        <v>19.23</v>
      </c>
      <c r="K101" s="32">
        <v>0.76</v>
      </c>
      <c r="L101" s="32">
        <v>7.61</v>
      </c>
      <c r="M101" s="32">
        <v>0.35</v>
      </c>
      <c r="N101" s="32">
        <v>22.8</v>
      </c>
      <c r="O101" s="32">
        <v>3.49</v>
      </c>
      <c r="P101" s="32">
        <v>0.07</v>
      </c>
      <c r="Q101" s="32">
        <v>0.02</v>
      </c>
      <c r="R101" s="32">
        <f t="shared" si="7"/>
        <v>95.19</v>
      </c>
      <c r="S101" s="19">
        <v>12</v>
      </c>
      <c r="T101" s="19">
        <f>S101/(H101*'Molecular Weight'!$C$2/'Molecular Weight'!$D$2+I101*'Molecular Weight'!$C$3/'Molecular Weight'!$D$3+J101*'Molecular Weight'!$C$4/'Molecular Weight'!$D$4+K101*'Molecular Weight'!$C$5/'Molecular Weight'!$D$5+L101*'Molecular Weight'!$C$6/'Molecular Weight'!$D$6+M101*'Molecular Weight'!$C$8/'Molecular Weight'!$D$8+N101*'Molecular Weight'!$C$9/'Molecular Weight'!$D$9+O101*'Molecular Weight'!$C$10/'Molecular Weight'!$D$10+P101*'Molecular Weight'!$C$11/'Molecular Weight'!$D$11+Q101*'Molecular Weight'!$C$12/'Molecular Weight'!$D$12)</f>
        <v>4.47865558038816</v>
      </c>
      <c r="U101" s="19">
        <f>H101*T101*'Molecular Weight'!$B$2/'Molecular Weight'!$D$2</f>
        <v>3.02950337528254</v>
      </c>
      <c r="V101" s="19">
        <f>I101*T101*'Molecular Weight'!$B$3/'Molecular Weight'!$D$3</f>
        <v>0.0123317174929336</v>
      </c>
      <c r="W101" s="19">
        <f>T101*J101*'Molecular Weight'!$B$4/'Molecular Weight'!$D$4</f>
        <v>1.68937910574469</v>
      </c>
      <c r="X101" s="19">
        <f>K101*T101*'Molecular Weight'!$B$5/'Molecular Weight'!$D$5</f>
        <v>0.0447895024816764</v>
      </c>
      <c r="Y101" s="19">
        <f>L101*T101*'Molecular Weight'!$B$6/'Molecular Weight'!$D$6</f>
        <v>0.474423287399135</v>
      </c>
      <c r="Z101" s="19">
        <f>M101*T101*'Molecular Weight'!$B$8/'Molecular Weight'!$D$8</f>
        <v>0.0220965527648133</v>
      </c>
      <c r="AA101" s="19">
        <f>N101*T101*'Molecular Weight'!$B$9/'Molecular Weight'!$D$9</f>
        <v>2.53382995615012</v>
      </c>
      <c r="AB101" s="19">
        <f>O101*T101*'Molecular Weight'!$B$10/'Molecular Weight'!$D$10</f>
        <v>0.278718045213172</v>
      </c>
      <c r="AC101" s="19">
        <f>P101*T101*'Molecular Weight'!$B$11/'Molecular Weight'!$D$11</f>
        <v>0.0101163565868723</v>
      </c>
      <c r="AD101" s="19">
        <f>Q101*T101*'Molecular Weight'!$B$12/'Molecular Weight'!$D$12</f>
        <v>0.00190176457765952</v>
      </c>
      <c r="AE101" s="19">
        <f t="shared" si="8"/>
        <v>8.09708966369361</v>
      </c>
      <c r="AF101" s="19">
        <f t="shared" si="9"/>
        <v>0.287776475922556</v>
      </c>
      <c r="AG101" s="19">
        <f t="shared" si="10"/>
        <v>0.606581682573367</v>
      </c>
      <c r="AH101" s="19">
        <f t="shared" si="11"/>
        <v>0.18664681147658</v>
      </c>
      <c r="AI101" s="19">
        <f t="shared" si="12"/>
        <v>3.04183509277547</v>
      </c>
      <c r="AJ101" s="19">
        <f t="shared" si="13"/>
        <v>3.30906784152724</v>
      </c>
    </row>
    <row r="102" s="56" customFormat="1" spans="1:36">
      <c r="A102" s="35" t="s">
        <v>128</v>
      </c>
      <c r="B102" s="35" t="s">
        <v>129</v>
      </c>
      <c r="C102" s="32" t="s">
        <v>131</v>
      </c>
      <c r="D102" s="32">
        <v>6</v>
      </c>
      <c r="E102" s="32">
        <v>1400</v>
      </c>
      <c r="F102" s="32" t="s">
        <v>38</v>
      </c>
      <c r="G102" s="35" t="s">
        <v>39</v>
      </c>
      <c r="H102" s="32">
        <v>42.3</v>
      </c>
      <c r="I102" s="32">
        <v>0.3</v>
      </c>
      <c r="J102" s="32">
        <v>19.49</v>
      </c>
      <c r="K102" s="32">
        <v>0.23</v>
      </c>
      <c r="L102" s="32">
        <v>8.3</v>
      </c>
      <c r="M102" s="32">
        <v>0.31</v>
      </c>
      <c r="N102" s="32">
        <v>22.1</v>
      </c>
      <c r="O102" s="32">
        <v>4.5</v>
      </c>
      <c r="P102" s="32">
        <v>0.07</v>
      </c>
      <c r="Q102" s="32">
        <v>0</v>
      </c>
      <c r="R102" s="32">
        <f t="shared" si="7"/>
        <v>97.6</v>
      </c>
      <c r="S102" s="19">
        <v>12</v>
      </c>
      <c r="T102" s="19">
        <f>S102/(H102*'Molecular Weight'!$C$2/'Molecular Weight'!$D$2+I102*'Molecular Weight'!$C$3/'Molecular Weight'!$D$3+J102*'Molecular Weight'!$C$4/'Molecular Weight'!$D$4+K102*'Molecular Weight'!$C$5/'Molecular Weight'!$D$5+L102*'Molecular Weight'!$C$6/'Molecular Weight'!$D$6+M102*'Molecular Weight'!$C$8/'Molecular Weight'!$D$8+N102*'Molecular Weight'!$C$9/'Molecular Weight'!$D$9+O102*'Molecular Weight'!$C$10/'Molecular Weight'!$D$10+P102*'Molecular Weight'!$C$11/'Molecular Weight'!$D$11+Q102*'Molecular Weight'!$C$12/'Molecular Weight'!$D$12)</f>
        <v>4.3743012949132</v>
      </c>
      <c r="U102" s="19">
        <f>H102*T102*'Molecular Weight'!$B$2/'Molecular Weight'!$D$2</f>
        <v>3.079776044854</v>
      </c>
      <c r="V102" s="19">
        <f>I102*T102*'Molecular Weight'!$B$3/'Molecular Weight'!$D$3</f>
        <v>0.0164241600559945</v>
      </c>
      <c r="W102" s="19">
        <f>T102*J102*'Molecular Weight'!$B$4/'Molecular Weight'!$D$4</f>
        <v>1.67232507332009</v>
      </c>
      <c r="X102" s="19">
        <f>K102*T102*'Molecular Weight'!$B$5/'Molecular Weight'!$D$5</f>
        <v>0.0132388880561884</v>
      </c>
      <c r="Y102" s="19">
        <f>L102*T102*'Molecular Weight'!$B$6/'Molecular Weight'!$D$6</f>
        <v>0.505382805509181</v>
      </c>
      <c r="Z102" s="19">
        <f>M102*T102*'Molecular Weight'!$B$8/'Molecular Weight'!$D$8</f>
        <v>0.019115215695279</v>
      </c>
      <c r="AA102" s="19">
        <f>N102*T102*'Molecular Weight'!$B$9/'Molecular Weight'!$D$9</f>
        <v>2.39881038753304</v>
      </c>
      <c r="AB102" s="19">
        <f>O102*T102*'Molecular Weight'!$B$10/'Molecular Weight'!$D$10</f>
        <v>0.351004918457728</v>
      </c>
      <c r="AC102" s="19">
        <f>P102*T102*'Molecular Weight'!$B$11/'Molecular Weight'!$D$11</f>
        <v>0.00988064184072036</v>
      </c>
      <c r="AD102" s="19">
        <f>Q102*T102*'Molecular Weight'!$B$12/'Molecular Weight'!$D$12</f>
        <v>0</v>
      </c>
      <c r="AE102" s="19">
        <f t="shared" si="8"/>
        <v>8.06595813532222</v>
      </c>
      <c r="AF102" s="19">
        <f t="shared" si="9"/>
        <v>0.196256318366089</v>
      </c>
      <c r="AG102" s="19">
        <f t="shared" si="10"/>
        <v>0.38833200541589</v>
      </c>
      <c r="AH102" s="19">
        <f t="shared" si="11"/>
        <v>0.309126487143092</v>
      </c>
      <c r="AI102" s="19">
        <f t="shared" si="12"/>
        <v>3.09620020490999</v>
      </c>
      <c r="AJ102" s="19">
        <f t="shared" si="13"/>
        <v>3.27431332719523</v>
      </c>
    </row>
    <row r="103" s="56" customFormat="1" spans="1:36">
      <c r="A103" s="35" t="s">
        <v>128</v>
      </c>
      <c r="B103" s="35" t="s">
        <v>129</v>
      </c>
      <c r="C103" s="32" t="s">
        <v>132</v>
      </c>
      <c r="D103" s="32">
        <v>7</v>
      </c>
      <c r="E103" s="32">
        <v>1300</v>
      </c>
      <c r="F103" s="32" t="s">
        <v>38</v>
      </c>
      <c r="G103" s="35" t="s">
        <v>39</v>
      </c>
      <c r="H103" s="32">
        <v>42.1</v>
      </c>
      <c r="I103" s="32">
        <v>0.6</v>
      </c>
      <c r="J103" s="32">
        <v>20.4</v>
      </c>
      <c r="K103" s="32">
        <v>0.22</v>
      </c>
      <c r="L103" s="32">
        <v>7.8</v>
      </c>
      <c r="M103" s="32">
        <v>0.33</v>
      </c>
      <c r="N103" s="32">
        <v>21</v>
      </c>
      <c r="O103" s="32">
        <v>4.8</v>
      </c>
      <c r="P103" s="32">
        <v>0.09</v>
      </c>
      <c r="Q103" s="32">
        <v>0</v>
      </c>
      <c r="R103" s="32">
        <f t="shared" si="7"/>
        <v>97.34</v>
      </c>
      <c r="S103" s="19">
        <v>12</v>
      </c>
      <c r="T103" s="19">
        <f>S103/(H103*'Molecular Weight'!$C$2/'Molecular Weight'!$D$2+I103*'Molecular Weight'!$C$3/'Molecular Weight'!$D$3+J103*'Molecular Weight'!$C$4/'Molecular Weight'!$D$4+K103*'Molecular Weight'!$C$5/'Molecular Weight'!$D$5+L103*'Molecular Weight'!$C$6/'Molecular Weight'!$D$6+M103*'Molecular Weight'!$C$8/'Molecular Weight'!$D$8+N103*'Molecular Weight'!$C$9/'Molecular Weight'!$D$9+O103*'Molecular Weight'!$C$10/'Molecular Weight'!$D$10+P103*'Molecular Weight'!$C$11/'Molecular Weight'!$D$11+Q103*'Molecular Weight'!$C$12/'Molecular Weight'!$D$12)</f>
        <v>4.37569163693743</v>
      </c>
      <c r="U103" s="19">
        <f>H103*T103*'Molecular Weight'!$B$2/'Molecular Weight'!$D$2</f>
        <v>3.06618871363292</v>
      </c>
      <c r="V103" s="19">
        <f>I103*T103*'Molecular Weight'!$B$3/'Molecular Weight'!$D$3</f>
        <v>0.0328587607279406</v>
      </c>
      <c r="W103" s="19">
        <f>T103*J103*'Molecular Weight'!$B$4/'Molecular Weight'!$D$4</f>
        <v>1.75096330705225</v>
      </c>
      <c r="X103" s="19">
        <f>K103*T103*'Molecular Weight'!$B$5/'Molecular Weight'!$D$5</f>
        <v>0.0126673091667377</v>
      </c>
      <c r="Y103" s="19">
        <f>L103*T103*'Molecular Weight'!$B$6/'Molecular Weight'!$D$6</f>
        <v>0.475089014032739</v>
      </c>
      <c r="Z103" s="19">
        <f>M103*T103*'Molecular Weight'!$B$8/'Molecular Weight'!$D$8</f>
        <v>0.0203549230362187</v>
      </c>
      <c r="AA103" s="19">
        <f>N103*T103*'Molecular Weight'!$B$9/'Molecular Weight'!$D$9</f>
        <v>2.28013708128253</v>
      </c>
      <c r="AB103" s="19">
        <f>O103*T103*'Molecular Weight'!$B$10/'Molecular Weight'!$D$10</f>
        <v>0.374524248525315</v>
      </c>
      <c r="AC103" s="19">
        <f>P103*T103*'Molecular Weight'!$B$11/'Molecular Weight'!$D$11</f>
        <v>0.0127077201459945</v>
      </c>
      <c r="AD103" s="19">
        <f>Q103*T103*'Molecular Weight'!$B$12/'Molecular Weight'!$D$12</f>
        <v>0</v>
      </c>
      <c r="AE103" s="19">
        <f t="shared" si="8"/>
        <v>8.02549107760264</v>
      </c>
      <c r="AF103" s="19">
        <f t="shared" si="9"/>
        <v>0.0762303336391268</v>
      </c>
      <c r="AG103" s="19">
        <f t="shared" si="10"/>
        <v>0.16045484401345</v>
      </c>
      <c r="AH103" s="19">
        <f t="shared" si="11"/>
        <v>0.398858680393612</v>
      </c>
      <c r="AI103" s="19">
        <f t="shared" si="12"/>
        <v>3.09904747436086</v>
      </c>
      <c r="AJ103" s="19">
        <f t="shared" si="13"/>
        <v>3.1501052668768</v>
      </c>
    </row>
    <row r="104" s="56" customFormat="1" spans="1:36">
      <c r="A104" s="35" t="s">
        <v>128</v>
      </c>
      <c r="B104" s="35" t="s">
        <v>129</v>
      </c>
      <c r="C104" s="32" t="s">
        <v>133</v>
      </c>
      <c r="D104" s="32">
        <v>7</v>
      </c>
      <c r="E104" s="32">
        <v>1400</v>
      </c>
      <c r="F104" s="32" t="s">
        <v>38</v>
      </c>
      <c r="G104" s="35" t="s">
        <v>39</v>
      </c>
      <c r="H104" s="32">
        <v>42.3</v>
      </c>
      <c r="I104" s="32">
        <v>0.2</v>
      </c>
      <c r="J104" s="32">
        <v>20.5</v>
      </c>
      <c r="K104" s="32">
        <v>0.22</v>
      </c>
      <c r="L104" s="32">
        <v>7.3</v>
      </c>
      <c r="M104" s="32">
        <v>0.3</v>
      </c>
      <c r="N104" s="32">
        <v>22.8</v>
      </c>
      <c r="O104" s="32">
        <v>3.3</v>
      </c>
      <c r="P104" s="32">
        <v>0.03</v>
      </c>
      <c r="Q104" s="32">
        <v>0</v>
      </c>
      <c r="R104" s="32">
        <f t="shared" si="7"/>
        <v>96.95</v>
      </c>
      <c r="S104" s="19">
        <v>12</v>
      </c>
      <c r="T104" s="19">
        <f>S104/(H104*'Molecular Weight'!$C$2/'Molecular Weight'!$D$2+I104*'Molecular Weight'!$C$3/'Molecular Weight'!$D$3+J104*'Molecular Weight'!$C$4/'Molecular Weight'!$D$4+K104*'Molecular Weight'!$C$5/'Molecular Weight'!$D$5+L104*'Molecular Weight'!$C$6/'Molecular Weight'!$D$6+M104*'Molecular Weight'!$C$8/'Molecular Weight'!$D$8+N104*'Molecular Weight'!$C$9/'Molecular Weight'!$D$9+O104*'Molecular Weight'!$C$10/'Molecular Weight'!$D$10+P104*'Molecular Weight'!$C$11/'Molecular Weight'!$D$11+Q104*'Molecular Weight'!$C$12/'Molecular Weight'!$D$12)</f>
        <v>4.36113409902537</v>
      </c>
      <c r="U104" s="19">
        <f>H104*T104*'Molecular Weight'!$B$2/'Molecular Weight'!$D$2</f>
        <v>3.0705055324363</v>
      </c>
      <c r="V104" s="19">
        <f>I104*T104*'Molecular Weight'!$B$3/'Molecular Weight'!$D$3</f>
        <v>0.0109164808486242</v>
      </c>
      <c r="W104" s="19">
        <f>T104*J104*'Molecular Weight'!$B$4/'Molecular Weight'!$D$4</f>
        <v>1.75369260553198</v>
      </c>
      <c r="X104" s="19">
        <f>K104*T104*'Molecular Weight'!$B$5/'Molecular Weight'!$D$5</f>
        <v>0.0126251661528467</v>
      </c>
      <c r="Y104" s="19">
        <f>L104*T104*'Molecular Weight'!$B$6/'Molecular Weight'!$D$6</f>
        <v>0.443155330218335</v>
      </c>
      <c r="Z104" s="19">
        <f>M104*T104*'Molecular Weight'!$B$8/'Molecular Weight'!$D$8</f>
        <v>0.0184429127390416</v>
      </c>
      <c r="AA104" s="19">
        <f>N104*T104*'Molecular Weight'!$B$9/'Molecular Weight'!$D$9</f>
        <v>2.46734137612354</v>
      </c>
      <c r="AB104" s="19">
        <f>O104*T104*'Molecular Weight'!$B$10/'Molecular Weight'!$D$10</f>
        <v>0.25662878970727</v>
      </c>
      <c r="AC104" s="19">
        <f>P104*T104*'Molecular Weight'!$B$11/'Molecular Weight'!$D$11</f>
        <v>0.00422181422945341</v>
      </c>
      <c r="AD104" s="19">
        <f>Q104*T104*'Molecular Weight'!$B$12/'Molecular Weight'!$D$12</f>
        <v>0</v>
      </c>
      <c r="AE104" s="19">
        <f t="shared" si="8"/>
        <v>8.03753000798739</v>
      </c>
      <c r="AF104" s="19">
        <f t="shared" si="9"/>
        <v>0.112064302192612</v>
      </c>
      <c r="AG104" s="19">
        <f t="shared" si="10"/>
        <v>0.252878154793714</v>
      </c>
      <c r="AH104" s="19">
        <f t="shared" si="11"/>
        <v>0.331091028025724</v>
      </c>
      <c r="AI104" s="19">
        <f t="shared" si="12"/>
        <v>3.08142201328493</v>
      </c>
      <c r="AJ104" s="19">
        <f t="shared" si="13"/>
        <v>3.18556840878819</v>
      </c>
    </row>
    <row r="105" s="56" customFormat="1" spans="1:36">
      <c r="A105" s="35" t="s">
        <v>128</v>
      </c>
      <c r="B105" s="35" t="s">
        <v>129</v>
      </c>
      <c r="C105" s="32" t="s">
        <v>134</v>
      </c>
      <c r="D105" s="32">
        <v>7</v>
      </c>
      <c r="E105" s="32">
        <v>1500</v>
      </c>
      <c r="F105" s="32" t="s">
        <v>38</v>
      </c>
      <c r="G105" s="35" t="s">
        <v>39</v>
      </c>
      <c r="H105" s="32">
        <v>42.6</v>
      </c>
      <c r="I105" s="32">
        <v>0.4</v>
      </c>
      <c r="J105" s="32">
        <v>20.2</v>
      </c>
      <c r="K105" s="32">
        <v>0.2</v>
      </c>
      <c r="L105" s="32">
        <v>7.3</v>
      </c>
      <c r="M105" s="32">
        <v>0.29</v>
      </c>
      <c r="N105" s="32">
        <v>23.7</v>
      </c>
      <c r="O105" s="32">
        <v>2.9</v>
      </c>
      <c r="P105" s="32">
        <v>0.04</v>
      </c>
      <c r="Q105" s="32">
        <v>0</v>
      </c>
      <c r="R105" s="32">
        <f t="shared" si="7"/>
        <v>97.63</v>
      </c>
      <c r="S105" s="19">
        <v>12</v>
      </c>
      <c r="T105" s="19">
        <f>S105/(H105*'Molecular Weight'!$C$2/'Molecular Weight'!$D$2+I105*'Molecular Weight'!$C$3/'Molecular Weight'!$D$3+J105*'Molecular Weight'!$C$4/'Molecular Weight'!$D$4+K105*'Molecular Weight'!$C$5/'Molecular Weight'!$D$5+L105*'Molecular Weight'!$C$6/'Molecular Weight'!$D$6+M105*'Molecular Weight'!$C$8/'Molecular Weight'!$D$8+N105*'Molecular Weight'!$C$9/'Molecular Weight'!$D$9+O105*'Molecular Weight'!$C$10/'Molecular Weight'!$D$10+P105*'Molecular Weight'!$C$11/'Molecular Weight'!$D$11+Q105*'Molecular Weight'!$C$12/'Molecular Weight'!$D$12)</f>
        <v>4.32811550704901</v>
      </c>
      <c r="U105" s="19">
        <f>H105*T105*'Molecular Weight'!$B$2/'Molecular Weight'!$D$2</f>
        <v>3.06887018309401</v>
      </c>
      <c r="V105" s="19">
        <f>I105*T105*'Molecular Weight'!$B$3/'Molecular Weight'!$D$3</f>
        <v>0.0216676621128862</v>
      </c>
      <c r="W105" s="19">
        <f>T105*J105*'Molecular Weight'!$B$4/'Molecular Weight'!$D$4</f>
        <v>1.71494572856787</v>
      </c>
      <c r="X105" s="19">
        <f>K105*T105*'Molecular Weight'!$B$5/'Molecular Weight'!$D$5</f>
        <v>0.0113905270269071</v>
      </c>
      <c r="Y105" s="19">
        <f>L105*T105*'Molecular Weight'!$B$6/'Molecular Weight'!$D$6</f>
        <v>0.439800155922297</v>
      </c>
      <c r="Z105" s="19">
        <f>M105*T105*'Molecular Weight'!$B$8/'Molecular Weight'!$D$8</f>
        <v>0.0176931702430817</v>
      </c>
      <c r="AA105" s="19">
        <f>N105*T105*'Molecular Weight'!$B$9/'Molecular Weight'!$D$9</f>
        <v>2.54531854881046</v>
      </c>
      <c r="AB105" s="19">
        <f>O105*T105*'Molecular Weight'!$B$10/'Molecular Weight'!$D$10</f>
        <v>0.22381481758991</v>
      </c>
      <c r="AC105" s="19">
        <f>P105*T105*'Molecular Weight'!$B$11/'Molecular Weight'!$D$11</f>
        <v>0.00558646725659763</v>
      </c>
      <c r="AD105" s="19">
        <f>Q105*T105*'Molecular Weight'!$B$12/'Molecular Weight'!$D$12</f>
        <v>0</v>
      </c>
      <c r="AE105" s="19">
        <f t="shared" si="8"/>
        <v>8.04908726062402</v>
      </c>
      <c r="AF105" s="19">
        <f t="shared" si="9"/>
        <v>0.146363707688902</v>
      </c>
      <c r="AG105" s="19">
        <f t="shared" si="10"/>
        <v>0.332795943152784</v>
      </c>
      <c r="AH105" s="19">
        <f t="shared" si="11"/>
        <v>0.293436448233394</v>
      </c>
      <c r="AI105" s="19">
        <f t="shared" si="12"/>
        <v>3.09053784520689</v>
      </c>
      <c r="AJ105" s="19">
        <f t="shared" si="13"/>
        <v>3.22662669256575</v>
      </c>
    </row>
    <row r="106" s="56" customFormat="1" spans="1:36">
      <c r="A106" s="35" t="s">
        <v>128</v>
      </c>
      <c r="B106" s="35" t="s">
        <v>129</v>
      </c>
      <c r="C106" s="32" t="s">
        <v>135</v>
      </c>
      <c r="D106" s="32">
        <v>6</v>
      </c>
      <c r="E106" s="32">
        <v>1600</v>
      </c>
      <c r="F106" s="32" t="s">
        <v>38</v>
      </c>
      <c r="G106" s="35" t="s">
        <v>39</v>
      </c>
      <c r="H106" s="32">
        <v>43.7</v>
      </c>
      <c r="I106" s="32">
        <v>0.16</v>
      </c>
      <c r="J106" s="32">
        <v>20</v>
      </c>
      <c r="K106" s="32">
        <v>0.19</v>
      </c>
      <c r="L106" s="32">
        <v>7.2</v>
      </c>
      <c r="M106" s="32">
        <v>0.24</v>
      </c>
      <c r="N106" s="32">
        <v>25.1</v>
      </c>
      <c r="O106" s="32">
        <v>2.4</v>
      </c>
      <c r="P106" s="32">
        <v>0.04</v>
      </c>
      <c r="Q106" s="32">
        <v>0</v>
      </c>
      <c r="R106" s="32">
        <f t="shared" si="7"/>
        <v>99.03</v>
      </c>
      <c r="S106" s="19">
        <v>12</v>
      </c>
      <c r="T106" s="19">
        <f>S106/(H106*'Molecular Weight'!$C$2/'Molecular Weight'!$D$2+I106*'Molecular Weight'!$C$3/'Molecular Weight'!$D$3+J106*'Molecular Weight'!$C$4/'Molecular Weight'!$D$4+K106*'Molecular Weight'!$C$5/'Molecular Weight'!$D$5+L106*'Molecular Weight'!$C$6/'Molecular Weight'!$D$6+M106*'Molecular Weight'!$C$8/'Molecular Weight'!$D$8+N106*'Molecular Weight'!$C$9/'Molecular Weight'!$D$9+O106*'Molecular Weight'!$C$10/'Molecular Weight'!$D$10+P106*'Molecular Weight'!$C$11/'Molecular Weight'!$D$11+Q106*'Molecular Weight'!$C$12/'Molecular Weight'!$D$12)</f>
        <v>4.25407556217039</v>
      </c>
      <c r="U106" s="19">
        <f>H106*T106*'Molecular Weight'!$B$2/'Molecular Weight'!$D$2</f>
        <v>3.09425935530703</v>
      </c>
      <c r="V106" s="19">
        <f>I106*T106*'Molecular Weight'!$B$3/'Molecular Weight'!$D$3</f>
        <v>0.00851879962387062</v>
      </c>
      <c r="W106" s="19">
        <f>T106*J106*'Molecular Weight'!$B$4/'Molecular Weight'!$D$4</f>
        <v>1.66891940453919</v>
      </c>
      <c r="X106" s="19">
        <f>K106*T106*'Molecular Weight'!$B$5/'Molecular Weight'!$D$5</f>
        <v>0.0106358886349414</v>
      </c>
      <c r="Y106" s="19">
        <f>L106*T106*'Molecular Weight'!$B$6/'Molecular Weight'!$D$6</f>
        <v>0.426355011798814</v>
      </c>
      <c r="Z106" s="19">
        <f>M106*T106*'Molecular Weight'!$B$8/'Molecular Weight'!$D$8</f>
        <v>0.0143921360998153</v>
      </c>
      <c r="AA106" s="19">
        <f>N106*T106*'Molecular Weight'!$B$9/'Molecular Weight'!$D$9</f>
        <v>2.64956070993739</v>
      </c>
      <c r="AB106" s="19">
        <f>O106*T106*'Molecular Weight'!$B$10/'Molecular Weight'!$D$10</f>
        <v>0.18205744203297</v>
      </c>
      <c r="AC106" s="19">
        <f>P106*T106*'Molecular Weight'!$B$11/'Molecular Weight'!$D$11</f>
        <v>0.00549090101603149</v>
      </c>
      <c r="AD106" s="19">
        <f>Q106*T106*'Molecular Weight'!$B$12/'Molecular Weight'!$D$12</f>
        <v>0</v>
      </c>
      <c r="AE106" s="19">
        <f t="shared" si="8"/>
        <v>8.06018964899005</v>
      </c>
      <c r="AF106" s="19">
        <f t="shared" si="9"/>
        <v>0.179220544263777</v>
      </c>
      <c r="AG106" s="19">
        <f t="shared" si="10"/>
        <v>0.420355195328035</v>
      </c>
      <c r="AH106" s="19">
        <f t="shared" si="11"/>
        <v>0.247134467535037</v>
      </c>
      <c r="AI106" s="19">
        <f t="shared" si="12"/>
        <v>3.1027781549309</v>
      </c>
      <c r="AJ106" s="19">
        <f t="shared" si="13"/>
        <v>3.27236529986899</v>
      </c>
    </row>
    <row r="107" s="56" customFormat="1" spans="1:36">
      <c r="A107" s="35" t="s">
        <v>128</v>
      </c>
      <c r="B107" s="35" t="s">
        <v>129</v>
      </c>
      <c r="C107" s="32" t="s">
        <v>136</v>
      </c>
      <c r="D107" s="32">
        <v>6</v>
      </c>
      <c r="E107" s="32">
        <v>1300</v>
      </c>
      <c r="F107" s="32" t="s">
        <v>38</v>
      </c>
      <c r="G107" s="35" t="s">
        <v>39</v>
      </c>
      <c r="H107" s="32">
        <v>42.8</v>
      </c>
      <c r="I107" s="32">
        <v>0.43</v>
      </c>
      <c r="J107" s="32">
        <v>19.7</v>
      </c>
      <c r="K107" s="32">
        <v>0.2</v>
      </c>
      <c r="L107" s="32">
        <v>7.8</v>
      </c>
      <c r="M107" s="32">
        <v>0.32</v>
      </c>
      <c r="N107" s="32">
        <v>21.5</v>
      </c>
      <c r="O107" s="32">
        <v>5.1</v>
      </c>
      <c r="P107" s="32">
        <v>0.06</v>
      </c>
      <c r="Q107" s="32">
        <v>0</v>
      </c>
      <c r="R107" s="32">
        <f t="shared" si="7"/>
        <v>97.91</v>
      </c>
      <c r="S107" s="19">
        <v>12</v>
      </c>
      <c r="T107" s="19">
        <f>S107/(H107*'Molecular Weight'!$C$2/'Molecular Weight'!$D$2+I107*'Molecular Weight'!$C$3/'Molecular Weight'!$D$3+J107*'Molecular Weight'!$C$4/'Molecular Weight'!$D$4+K107*'Molecular Weight'!$C$5/'Molecular Weight'!$D$5+L107*'Molecular Weight'!$C$6/'Molecular Weight'!$D$6+M107*'Molecular Weight'!$C$8/'Molecular Weight'!$D$8+N107*'Molecular Weight'!$C$9/'Molecular Weight'!$D$9+O107*'Molecular Weight'!$C$10/'Molecular Weight'!$D$10+P107*'Molecular Weight'!$C$11/'Molecular Weight'!$D$11+Q107*'Molecular Weight'!$C$12/'Molecular Weight'!$D$12)</f>
        <v>4.35159285712289</v>
      </c>
      <c r="U107" s="19">
        <f>H107*T107*'Molecular Weight'!$B$2/'Molecular Weight'!$D$2</f>
        <v>3.10000290087982</v>
      </c>
      <c r="V107" s="19">
        <f>I107*T107*'Molecular Weight'!$B$3/'Molecular Weight'!$D$3</f>
        <v>0.0234190854638653</v>
      </c>
      <c r="W107" s="19">
        <f>T107*J107*'Molecular Weight'!$B$4/'Molecular Weight'!$D$4</f>
        <v>1.68156883651081</v>
      </c>
      <c r="X107" s="19">
        <f>K107*T107*'Molecular Weight'!$B$5/'Molecular Weight'!$D$5</f>
        <v>0.0114523135920071</v>
      </c>
      <c r="Y107" s="19">
        <f>L107*T107*'Molecular Weight'!$B$6/'Molecular Weight'!$D$6</f>
        <v>0.472472498406995</v>
      </c>
      <c r="Z107" s="19">
        <f>M107*T107*'Molecular Weight'!$B$8/'Molecular Weight'!$D$8</f>
        <v>0.0196294011034582</v>
      </c>
      <c r="AA107" s="19">
        <f>N107*T107*'Molecular Weight'!$B$9/'Molecular Weight'!$D$9</f>
        <v>2.32156939027648</v>
      </c>
      <c r="AB107" s="19">
        <f>O107*T107*'Molecular Weight'!$B$10/'Molecular Weight'!$D$10</f>
        <v>0.395740434581432</v>
      </c>
      <c r="AC107" s="19">
        <f>P107*T107*'Molecular Weight'!$B$11/'Molecular Weight'!$D$11</f>
        <v>0.00842515558010239</v>
      </c>
      <c r="AD107" s="19">
        <f>Q107*T107*'Molecular Weight'!$B$12/'Molecular Weight'!$D$12</f>
        <v>0</v>
      </c>
      <c r="AE107" s="19">
        <f t="shared" si="8"/>
        <v>8.03428001639496</v>
      </c>
      <c r="AF107" s="19">
        <f t="shared" si="9"/>
        <v>0.102401259577735</v>
      </c>
      <c r="AG107" s="19">
        <f t="shared" si="10"/>
        <v>0.21673485742132</v>
      </c>
      <c r="AH107" s="19">
        <f t="shared" si="11"/>
        <v>0.37007123882926</v>
      </c>
      <c r="AI107" s="19">
        <f t="shared" si="12"/>
        <v>3.12342198634368</v>
      </c>
      <c r="AJ107" s="19">
        <f t="shared" si="13"/>
        <v>3.20941172436836</v>
      </c>
    </row>
    <row r="108" s="56" customFormat="1" spans="1:36">
      <c r="A108" s="35" t="s">
        <v>128</v>
      </c>
      <c r="B108" s="35" t="s">
        <v>129</v>
      </c>
      <c r="C108" s="32" t="s">
        <v>137</v>
      </c>
      <c r="D108" s="32">
        <v>6</v>
      </c>
      <c r="E108" s="32">
        <v>1350</v>
      </c>
      <c r="F108" s="32" t="s">
        <v>38</v>
      </c>
      <c r="G108" s="35" t="s">
        <v>39</v>
      </c>
      <c r="H108" s="32">
        <v>43.3</v>
      </c>
      <c r="I108" s="32">
        <v>0.31</v>
      </c>
      <c r="J108" s="32">
        <v>17.7</v>
      </c>
      <c r="K108" s="32">
        <v>0.21</v>
      </c>
      <c r="L108" s="32">
        <v>8.9</v>
      </c>
      <c r="M108" s="32">
        <v>0.34</v>
      </c>
      <c r="N108" s="32">
        <v>23.4</v>
      </c>
      <c r="O108" s="32">
        <v>3.9</v>
      </c>
      <c r="P108" s="32">
        <v>0.11</v>
      </c>
      <c r="Q108" s="32">
        <v>0</v>
      </c>
      <c r="R108" s="32">
        <f t="shared" si="7"/>
        <v>98.17</v>
      </c>
      <c r="S108" s="19">
        <v>12</v>
      </c>
      <c r="T108" s="19">
        <f>S108/(H108*'Molecular Weight'!$C$2/'Molecular Weight'!$D$2+I108*'Molecular Weight'!$C$3/'Molecular Weight'!$D$3+J108*'Molecular Weight'!$C$4/'Molecular Weight'!$D$4+K108*'Molecular Weight'!$C$5/'Molecular Weight'!$D$5+L108*'Molecular Weight'!$C$6/'Molecular Weight'!$D$6+M108*'Molecular Weight'!$C$8/'Molecular Weight'!$D$8+N108*'Molecular Weight'!$C$9/'Molecular Weight'!$D$9+O108*'Molecular Weight'!$C$10/'Molecular Weight'!$D$10+P108*'Molecular Weight'!$C$11/'Molecular Weight'!$D$11+Q108*'Molecular Weight'!$C$12/'Molecular Weight'!$D$12)</f>
        <v>4.35611017475023</v>
      </c>
      <c r="U108" s="19">
        <f>H108*T108*'Molecular Weight'!$B$2/'Molecular Weight'!$D$2</f>
        <v>3.13947354471846</v>
      </c>
      <c r="V108" s="19">
        <f>I108*T108*'Molecular Weight'!$B$3/'Molecular Weight'!$D$3</f>
        <v>0.0169010532437118</v>
      </c>
      <c r="W108" s="19">
        <f>T108*J108*'Molecular Weight'!$B$4/'Molecular Weight'!$D$4</f>
        <v>1.51241957813023</v>
      </c>
      <c r="X108" s="19">
        <f>K108*T108*'Molecular Weight'!$B$5/'Molecular Weight'!$D$5</f>
        <v>0.0120374121547147</v>
      </c>
      <c r="Y108" s="19">
        <f>L108*T108*'Molecular Weight'!$B$6/'Molecular Weight'!$D$6</f>
        <v>0.539662869644725</v>
      </c>
      <c r="Z108" s="19">
        <f>M108*T108*'Molecular Weight'!$B$8/'Molecular Weight'!$D$8</f>
        <v>0.0208778891938973</v>
      </c>
      <c r="AA108" s="19">
        <f>N108*T108*'Molecular Weight'!$B$9/'Molecular Weight'!$D$9</f>
        <v>2.52935429501626</v>
      </c>
      <c r="AB108" s="19">
        <f>O108*T108*'Molecular Weight'!$B$10/'Molecular Weight'!$D$10</f>
        <v>0.302939188329634</v>
      </c>
      <c r="AC108" s="19">
        <f>P108*T108*'Molecular Weight'!$B$11/'Molecular Weight'!$D$11</f>
        <v>0.0154621529274774</v>
      </c>
      <c r="AD108" s="19">
        <f>Q108*T108*'Molecular Weight'!$B$12/'Molecular Weight'!$D$12</f>
        <v>0</v>
      </c>
      <c r="AE108" s="19">
        <f t="shared" si="8"/>
        <v>8.08912798335911</v>
      </c>
      <c r="AF108" s="19">
        <f t="shared" si="9"/>
        <v>0.264437848556609</v>
      </c>
      <c r="AG108" s="19">
        <f t="shared" si="10"/>
        <v>0.490005637650587</v>
      </c>
      <c r="AH108" s="19">
        <f t="shared" si="11"/>
        <v>0.275225021088116</v>
      </c>
      <c r="AI108" s="19">
        <f t="shared" si="12"/>
        <v>3.15637459796217</v>
      </c>
      <c r="AJ108" s="19">
        <f t="shared" si="13"/>
        <v>3.39283424218452</v>
      </c>
    </row>
    <row r="109" s="56" customFormat="1" spans="1:36">
      <c r="A109" s="35" t="s">
        <v>128</v>
      </c>
      <c r="B109" s="35" t="s">
        <v>129</v>
      </c>
      <c r="C109" s="32" t="s">
        <v>138</v>
      </c>
      <c r="D109" s="32">
        <v>6</v>
      </c>
      <c r="E109" s="32">
        <v>1600</v>
      </c>
      <c r="F109" s="32" t="s">
        <v>38</v>
      </c>
      <c r="G109" s="35" t="s">
        <v>39</v>
      </c>
      <c r="H109" s="32">
        <v>44.2</v>
      </c>
      <c r="I109" s="32">
        <v>0.1</v>
      </c>
      <c r="J109" s="32">
        <v>21</v>
      </c>
      <c r="K109" s="32">
        <v>0.19</v>
      </c>
      <c r="L109" s="32">
        <v>5.1</v>
      </c>
      <c r="M109" s="32">
        <v>0.2</v>
      </c>
      <c r="N109" s="32">
        <v>26.5</v>
      </c>
      <c r="O109" s="32">
        <v>1.4</v>
      </c>
      <c r="P109" s="32">
        <v>0.03</v>
      </c>
      <c r="Q109" s="32">
        <v>0</v>
      </c>
      <c r="R109" s="32">
        <f t="shared" si="7"/>
        <v>98.72</v>
      </c>
      <c r="S109" s="19">
        <v>12</v>
      </c>
      <c r="T109" s="19">
        <f>S109/(H109*'Molecular Weight'!$C$2/'Molecular Weight'!$D$2+I109*'Molecular Weight'!$C$3/'Molecular Weight'!$D$3+J109*'Molecular Weight'!$C$4/'Molecular Weight'!$D$4+K109*'Molecular Weight'!$C$5/'Molecular Weight'!$D$5+L109*'Molecular Weight'!$C$6/'Molecular Weight'!$D$6+M109*'Molecular Weight'!$C$8/'Molecular Weight'!$D$8+N109*'Molecular Weight'!$C$9/'Molecular Weight'!$D$9+O109*'Molecular Weight'!$C$10/'Molecular Weight'!$D$10+P109*'Molecular Weight'!$C$11/'Molecular Weight'!$D$11+Q109*'Molecular Weight'!$C$12/'Molecular Weight'!$D$12)</f>
        <v>4.20707028007121</v>
      </c>
      <c r="U109" s="19">
        <f>H109*T109*'Molecular Weight'!$B$2/'Molecular Weight'!$D$2</f>
        <v>3.09508166410033</v>
      </c>
      <c r="V109" s="19">
        <f>I109*T109*'Molecular Weight'!$B$3/'Molecular Weight'!$D$3</f>
        <v>0.00526541962461979</v>
      </c>
      <c r="W109" s="19">
        <f>T109*J109*'Molecular Weight'!$B$4/'Molecular Weight'!$D$4</f>
        <v>1.7330026653883</v>
      </c>
      <c r="X109" s="19">
        <f>K109*T109*'Molecular Weight'!$B$5/'Molecular Weight'!$D$5</f>
        <v>0.0105183676980529</v>
      </c>
      <c r="Y109" s="19">
        <f>L109*T109*'Molecular Weight'!$B$6/'Molecular Weight'!$D$6</f>
        <v>0.298664510417082</v>
      </c>
      <c r="Z109" s="19">
        <f>M109*T109*'Molecular Weight'!$B$8/'Molecular Weight'!$D$8</f>
        <v>0.0118609255147201</v>
      </c>
      <c r="AA109" s="19">
        <f>N109*T109*'Molecular Weight'!$B$9/'Molecular Weight'!$D$9</f>
        <v>2.76643579210638</v>
      </c>
      <c r="AB109" s="19">
        <f>O109*T109*'Molecular Weight'!$B$10/'Molecular Weight'!$D$10</f>
        <v>0.10502671883202</v>
      </c>
      <c r="AC109" s="19">
        <f>P109*T109*'Molecular Weight'!$B$11/'Molecular Weight'!$D$11</f>
        <v>0.00407267210074658</v>
      </c>
      <c r="AD109" s="19">
        <f>Q109*T109*'Molecular Weight'!$B$12/'Molecular Weight'!$D$12</f>
        <v>0</v>
      </c>
      <c r="AE109" s="19">
        <f t="shared" si="8"/>
        <v>8.02992873578225</v>
      </c>
      <c r="AF109" s="19">
        <f t="shared" si="9"/>
        <v>0.0894515608305779</v>
      </c>
      <c r="AG109" s="19">
        <f t="shared" si="10"/>
        <v>0.299505156155513</v>
      </c>
      <c r="AH109" s="19">
        <f t="shared" si="11"/>
        <v>0.209212949586504</v>
      </c>
      <c r="AI109" s="19">
        <f t="shared" si="12"/>
        <v>3.10034708372495</v>
      </c>
      <c r="AJ109" s="19">
        <f t="shared" si="13"/>
        <v>3.1819879468702</v>
      </c>
    </row>
    <row r="110" s="56" customFormat="1" spans="1:36">
      <c r="A110" s="35" t="s">
        <v>128</v>
      </c>
      <c r="B110" s="35" t="s">
        <v>129</v>
      </c>
      <c r="C110" s="32" t="s">
        <v>139</v>
      </c>
      <c r="D110" s="32">
        <v>6</v>
      </c>
      <c r="E110" s="32">
        <v>1400</v>
      </c>
      <c r="F110" s="32" t="s">
        <v>38</v>
      </c>
      <c r="G110" s="35" t="s">
        <v>39</v>
      </c>
      <c r="H110" s="32">
        <v>42.9</v>
      </c>
      <c r="I110" s="32">
        <v>0.39</v>
      </c>
      <c r="J110" s="32">
        <v>20.5</v>
      </c>
      <c r="K110" s="32">
        <v>0.2</v>
      </c>
      <c r="L110" s="32">
        <v>6.6</v>
      </c>
      <c r="M110" s="32">
        <v>0.29</v>
      </c>
      <c r="N110" s="32">
        <v>22.5</v>
      </c>
      <c r="O110" s="32">
        <v>4.4</v>
      </c>
      <c r="P110" s="32">
        <v>0.05</v>
      </c>
      <c r="Q110" s="32">
        <v>0</v>
      </c>
      <c r="R110" s="32">
        <f t="shared" si="7"/>
        <v>97.83</v>
      </c>
      <c r="S110" s="19">
        <v>12</v>
      </c>
      <c r="T110" s="19">
        <f>S110/(H110*'Molecular Weight'!$C$2/'Molecular Weight'!$D$2+I110*'Molecular Weight'!$C$3/'Molecular Weight'!$D$3+J110*'Molecular Weight'!$C$4/'Molecular Weight'!$D$4+K110*'Molecular Weight'!$C$5/'Molecular Weight'!$D$5+L110*'Molecular Weight'!$C$6/'Molecular Weight'!$D$6+M110*'Molecular Weight'!$C$8/'Molecular Weight'!$D$8+N110*'Molecular Weight'!$C$9/'Molecular Weight'!$D$9+O110*'Molecular Weight'!$C$10/'Molecular Weight'!$D$10+P110*'Molecular Weight'!$C$11/'Molecular Weight'!$D$11+Q110*'Molecular Weight'!$C$12/'Molecular Weight'!$D$12)</f>
        <v>4.31884458016643</v>
      </c>
      <c r="U110" s="19">
        <f>H110*T110*'Molecular Weight'!$B$2/'Molecular Weight'!$D$2</f>
        <v>3.08386205874067</v>
      </c>
      <c r="V110" s="19">
        <f>I110*T110*'Molecular Weight'!$B$3/'Molecular Weight'!$D$3</f>
        <v>0.0210807182260939</v>
      </c>
      <c r="W110" s="19">
        <f>T110*J110*'Molecular Weight'!$B$4/'Molecular Weight'!$D$4</f>
        <v>1.73668720858007</v>
      </c>
      <c r="X110" s="19">
        <f>K110*T110*'Molecular Weight'!$B$5/'Molecular Weight'!$D$5</f>
        <v>0.0113661282457173</v>
      </c>
      <c r="Y110" s="19">
        <f>L110*T110*'Molecular Weight'!$B$6/'Molecular Weight'!$D$6</f>
        <v>0.396775810538675</v>
      </c>
      <c r="Z110" s="19">
        <f>M110*T110*'Molecular Weight'!$B$8/'Molecular Weight'!$D$8</f>
        <v>0.017655271049454</v>
      </c>
      <c r="AA110" s="19">
        <f>N110*T110*'Molecular Weight'!$B$9/'Molecular Weight'!$D$9</f>
        <v>2.41126558446016</v>
      </c>
      <c r="AB110" s="19">
        <f>O110*T110*'Molecular Weight'!$B$10/'Molecular Weight'!$D$10</f>
        <v>0.338853711710633</v>
      </c>
      <c r="AC110" s="19">
        <f>P110*T110*'Molecular Weight'!$B$11/'Molecular Weight'!$D$11</f>
        <v>0.00696812613773221</v>
      </c>
      <c r="AD110" s="19">
        <f>Q110*T110*'Molecular Weight'!$B$12/'Molecular Weight'!$D$12</f>
        <v>0</v>
      </c>
      <c r="AE110" s="19">
        <f t="shared" si="8"/>
        <v>8.02451461768921</v>
      </c>
      <c r="AF110" s="19">
        <f t="shared" si="9"/>
        <v>0.0733191791119658</v>
      </c>
      <c r="AG110" s="19">
        <f t="shared" si="10"/>
        <v>0.184787421925811</v>
      </c>
      <c r="AH110" s="19">
        <f t="shared" si="11"/>
        <v>0.323456631426709</v>
      </c>
      <c r="AI110" s="19">
        <f t="shared" si="12"/>
        <v>3.10494277696677</v>
      </c>
      <c r="AJ110" s="19">
        <f t="shared" si="13"/>
        <v>3.16455037775892</v>
      </c>
    </row>
    <row r="111" s="56" customFormat="1" spans="1:36">
      <c r="A111" s="35" t="s">
        <v>128</v>
      </c>
      <c r="B111" s="35" t="s">
        <v>129</v>
      </c>
      <c r="C111" s="32" t="s">
        <v>140</v>
      </c>
      <c r="D111" s="32">
        <v>6</v>
      </c>
      <c r="E111" s="32">
        <v>1500</v>
      </c>
      <c r="F111" s="32" t="s">
        <v>38</v>
      </c>
      <c r="G111" s="35" t="s">
        <v>39</v>
      </c>
      <c r="H111" s="32">
        <v>43.5</v>
      </c>
      <c r="I111" s="32">
        <v>0.31</v>
      </c>
      <c r="J111" s="32">
        <v>20.7</v>
      </c>
      <c r="K111" s="32">
        <v>0.2</v>
      </c>
      <c r="L111" s="32">
        <v>5.8</v>
      </c>
      <c r="M111" s="32">
        <v>0.26</v>
      </c>
      <c r="N111" s="32">
        <v>24.6</v>
      </c>
      <c r="O111" s="32">
        <v>2.9</v>
      </c>
      <c r="P111" s="32">
        <v>0.04</v>
      </c>
      <c r="Q111" s="32">
        <v>0</v>
      </c>
      <c r="R111" s="32">
        <f t="shared" si="7"/>
        <v>98.31</v>
      </c>
      <c r="S111" s="19">
        <v>12</v>
      </c>
      <c r="T111" s="19">
        <f>S111/(H111*'Molecular Weight'!$C$2/'Molecular Weight'!$D$2+I111*'Molecular Weight'!$C$3/'Molecular Weight'!$D$3+J111*'Molecular Weight'!$C$4/'Molecular Weight'!$D$4+K111*'Molecular Weight'!$C$5/'Molecular Weight'!$D$5+L111*'Molecular Weight'!$C$6/'Molecular Weight'!$D$6+M111*'Molecular Weight'!$C$8/'Molecular Weight'!$D$8+N111*'Molecular Weight'!$C$9/'Molecular Weight'!$D$9+O111*'Molecular Weight'!$C$10/'Molecular Weight'!$D$10+P111*'Molecular Weight'!$C$11/'Molecular Weight'!$D$11+Q111*'Molecular Weight'!$C$12/'Molecular Weight'!$D$12)</f>
        <v>4.26133635568735</v>
      </c>
      <c r="U111" s="19">
        <f>H111*T111*'Molecular Weight'!$B$2/'Molecular Weight'!$D$2</f>
        <v>3.08535505113848</v>
      </c>
      <c r="V111" s="19">
        <f>I111*T111*'Molecular Weight'!$B$3/'Molecular Weight'!$D$3</f>
        <v>0.016533345059613</v>
      </c>
      <c r="W111" s="19">
        <f>T111*J111*'Molecular Weight'!$B$4/'Molecular Weight'!$D$4</f>
        <v>1.73027976780557</v>
      </c>
      <c r="X111" s="19">
        <f>K111*T111*'Molecular Weight'!$B$5/'Molecular Weight'!$D$5</f>
        <v>0.0112147808558125</v>
      </c>
      <c r="Y111" s="19">
        <f>L111*T111*'Molecular Weight'!$B$6/'Molecular Weight'!$D$6</f>
        <v>0.344038848315516</v>
      </c>
      <c r="Z111" s="19">
        <f>M111*T111*'Molecular Weight'!$B$8/'Molecular Weight'!$D$8</f>
        <v>0.0156180920845604</v>
      </c>
      <c r="AA111" s="19">
        <f>N111*T111*'Molecular Weight'!$B$9/'Molecular Weight'!$D$9</f>
        <v>2.60121276302503</v>
      </c>
      <c r="AB111" s="19">
        <f>O111*T111*'Molecular Weight'!$B$10/'Molecular Weight'!$D$10</f>
        <v>0.220361544784118</v>
      </c>
      <c r="AC111" s="19">
        <f>P111*T111*'Molecular Weight'!$B$11/'Molecular Weight'!$D$11</f>
        <v>0.00550027280501756</v>
      </c>
      <c r="AD111" s="19">
        <f>Q111*T111*'Molecular Weight'!$B$12/'Molecular Weight'!$D$12</f>
        <v>0</v>
      </c>
      <c r="AE111" s="19">
        <f t="shared" si="8"/>
        <v>8.03011446587372</v>
      </c>
      <c r="AF111" s="19">
        <f t="shared" si="9"/>
        <v>0.090004592592158</v>
      </c>
      <c r="AG111" s="19">
        <f t="shared" si="10"/>
        <v>0.261611713423757</v>
      </c>
      <c r="AH111" s="19">
        <f t="shared" si="11"/>
        <v>0.254034255723358</v>
      </c>
      <c r="AI111" s="19">
        <f t="shared" si="12"/>
        <v>3.10188839619809</v>
      </c>
      <c r="AJ111" s="19">
        <f t="shared" si="13"/>
        <v>3.18123124820922</v>
      </c>
    </row>
    <row r="112" s="56" customFormat="1" spans="1:36">
      <c r="A112" s="35" t="s">
        <v>128</v>
      </c>
      <c r="B112" s="35" t="s">
        <v>129</v>
      </c>
      <c r="C112" s="32" t="s">
        <v>141</v>
      </c>
      <c r="D112" s="32">
        <v>6</v>
      </c>
      <c r="E112" s="32">
        <v>1600</v>
      </c>
      <c r="F112" s="32" t="s">
        <v>38</v>
      </c>
      <c r="G112" s="35" t="s">
        <v>39</v>
      </c>
      <c r="H112" s="32">
        <v>44.2</v>
      </c>
      <c r="I112" s="32">
        <v>0.13</v>
      </c>
      <c r="J112" s="32">
        <v>20.5</v>
      </c>
      <c r="K112" s="32">
        <v>0.16</v>
      </c>
      <c r="L112" s="32">
        <v>5</v>
      </c>
      <c r="M112" s="32">
        <v>0.23</v>
      </c>
      <c r="N112" s="32">
        <v>26.6</v>
      </c>
      <c r="O112" s="32">
        <v>1.24</v>
      </c>
      <c r="P112" s="32">
        <v>0.04</v>
      </c>
      <c r="Q112" s="32">
        <v>0</v>
      </c>
      <c r="R112" s="32">
        <f t="shared" si="7"/>
        <v>98.1</v>
      </c>
      <c r="S112" s="19">
        <v>12</v>
      </c>
      <c r="T112" s="19">
        <f>S112/(H112*'Molecular Weight'!$C$2/'Molecular Weight'!$D$2+I112*'Molecular Weight'!$C$3/'Molecular Weight'!$D$3+J112*'Molecular Weight'!$C$4/'Molecular Weight'!$D$4+K112*'Molecular Weight'!$C$5/'Molecular Weight'!$D$5+L112*'Molecular Weight'!$C$6/'Molecular Weight'!$D$6+M112*'Molecular Weight'!$C$8/'Molecular Weight'!$D$8+N112*'Molecular Weight'!$C$9/'Molecular Weight'!$D$9+O112*'Molecular Weight'!$C$10/'Molecular Weight'!$D$10+P112*'Molecular Weight'!$C$11/'Molecular Weight'!$D$11+Q112*'Molecular Weight'!$C$12/'Molecular Weight'!$D$12)</f>
        <v>4.23040335728071</v>
      </c>
      <c r="U112" s="19">
        <f>H112*T112*'Molecular Weight'!$B$2/'Molecular Weight'!$D$2</f>
        <v>3.11224747656137</v>
      </c>
      <c r="V112" s="19">
        <f>I112*T112*'Molecular Weight'!$B$3/'Molecular Weight'!$D$3</f>
        <v>0.00688300921710253</v>
      </c>
      <c r="W112" s="19">
        <f>T112*J112*'Molecular Weight'!$B$4/'Molecular Weight'!$D$4</f>
        <v>1.70112335865544</v>
      </c>
      <c r="X112" s="19">
        <f>K112*T112*'Molecular Weight'!$B$5/'Molecular Weight'!$D$5</f>
        <v>0.00890669829811058</v>
      </c>
      <c r="Y112" s="19">
        <f>L112*T112*'Molecular Weight'!$B$6/'Molecular Weight'!$D$6</f>
        <v>0.294432304933234</v>
      </c>
      <c r="Z112" s="19">
        <f>M112*T112*'Molecular Weight'!$B$8/'Molecular Weight'!$D$8</f>
        <v>0.0137157142962301</v>
      </c>
      <c r="AA112" s="19">
        <f>N112*T112*'Molecular Weight'!$B$9/'Molecular Weight'!$D$9</f>
        <v>2.79227616138131</v>
      </c>
      <c r="AB112" s="19">
        <f>O112*T112*'Molecular Weight'!$B$10/'Molecular Weight'!$D$10</f>
        <v>0.0935395892123409</v>
      </c>
      <c r="AC112" s="19">
        <f>P112*T112*'Molecular Weight'!$B$11/'Molecular Weight'!$D$11</f>
        <v>0.0054603463791942</v>
      </c>
      <c r="AD112" s="19">
        <f>Q112*T112*'Molecular Weight'!$B$12/'Molecular Weight'!$D$12</f>
        <v>0</v>
      </c>
      <c r="AE112" s="19">
        <f t="shared" si="8"/>
        <v>8.02858465893434</v>
      </c>
      <c r="AF112" s="19">
        <f t="shared" si="9"/>
        <v>0.0854486616966508</v>
      </c>
      <c r="AG112" s="19">
        <f t="shared" si="10"/>
        <v>0.290214967124709</v>
      </c>
      <c r="AH112" s="19">
        <f t="shared" si="11"/>
        <v>0.208983643236583</v>
      </c>
      <c r="AI112" s="19">
        <f t="shared" si="12"/>
        <v>3.11913048577848</v>
      </c>
      <c r="AJ112" s="19">
        <f t="shared" si="13"/>
        <v>3.19396376982311</v>
      </c>
    </row>
    <row r="113" s="56" customFormat="1" spans="1:36">
      <c r="A113" s="35" t="s">
        <v>128</v>
      </c>
      <c r="B113" s="35" t="s">
        <v>129</v>
      </c>
      <c r="C113" s="32" t="s">
        <v>142</v>
      </c>
      <c r="D113" s="32">
        <v>6</v>
      </c>
      <c r="E113" s="32">
        <v>1400</v>
      </c>
      <c r="F113" s="32" t="s">
        <v>38</v>
      </c>
      <c r="G113" s="35" t="s">
        <v>39</v>
      </c>
      <c r="H113" s="32">
        <v>42.2</v>
      </c>
      <c r="I113" s="32">
        <v>0.29</v>
      </c>
      <c r="J113" s="32">
        <v>19.9</v>
      </c>
      <c r="K113" s="32">
        <v>0.2</v>
      </c>
      <c r="L113" s="32">
        <v>5</v>
      </c>
      <c r="M113" s="32">
        <v>0.24</v>
      </c>
      <c r="N113" s="32">
        <v>22.3</v>
      </c>
      <c r="O113" s="32">
        <v>5.2</v>
      </c>
      <c r="P113" s="32">
        <v>0.03</v>
      </c>
      <c r="Q113" s="32">
        <v>0</v>
      </c>
      <c r="R113" s="32">
        <f t="shared" si="7"/>
        <v>95.36</v>
      </c>
      <c r="S113" s="19">
        <v>12</v>
      </c>
      <c r="T113" s="19">
        <f>S113/(H113*'Molecular Weight'!$C$2/'Molecular Weight'!$D$2+I113*'Molecular Weight'!$C$3/'Molecular Weight'!$D$3+J113*'Molecular Weight'!$C$4/'Molecular Weight'!$D$4+K113*'Molecular Weight'!$C$5/'Molecular Weight'!$D$5+L113*'Molecular Weight'!$C$6/'Molecular Weight'!$D$6+M113*'Molecular Weight'!$C$8/'Molecular Weight'!$D$8+N113*'Molecular Weight'!$C$9/'Molecular Weight'!$D$9+O113*'Molecular Weight'!$C$10/'Molecular Weight'!$D$10+P113*'Molecular Weight'!$C$11/'Molecular Weight'!$D$11+Q113*'Molecular Weight'!$C$12/'Molecular Weight'!$D$12)</f>
        <v>4.41003818051443</v>
      </c>
      <c r="U113" s="19">
        <f>H113*T113*'Molecular Weight'!$B$2/'Molecular Weight'!$D$2</f>
        <v>3.09759672466226</v>
      </c>
      <c r="V113" s="19">
        <f>I113*T113*'Molecular Weight'!$B$3/'Molecular Weight'!$D$3</f>
        <v>0.0160063963998646</v>
      </c>
      <c r="W113" s="19">
        <f>T113*J113*'Molecular Weight'!$B$4/'Molecular Weight'!$D$4</f>
        <v>1.7214546840376</v>
      </c>
      <c r="X113" s="19">
        <f>K113*T113*'Molecular Weight'!$B$5/'Molecular Weight'!$D$5</f>
        <v>0.0116061271939323</v>
      </c>
      <c r="Y113" s="19">
        <f>L113*T113*'Molecular Weight'!$B$6/'Molecular Weight'!$D$6</f>
        <v>0.306934728599278</v>
      </c>
      <c r="Z113" s="19">
        <f>M113*T113*'Molecular Weight'!$B$8/'Molecular Weight'!$D$8</f>
        <v>0.0149197795788478</v>
      </c>
      <c r="AA113" s="19">
        <f>N113*T113*'Molecular Weight'!$B$9/'Molecular Weight'!$D$9</f>
        <v>2.44029408003652</v>
      </c>
      <c r="AB113" s="19">
        <f>O113*T113*'Molecular Weight'!$B$10/'Molecular Weight'!$D$10</f>
        <v>0.408919374798057</v>
      </c>
      <c r="AC113" s="19">
        <f>P113*T113*'Molecular Weight'!$B$11/'Molecular Weight'!$D$11</f>
        <v>0.00426915603147573</v>
      </c>
      <c r="AD113" s="19">
        <f>Q113*T113*'Molecular Weight'!$B$12/'Molecular Weight'!$D$12</f>
        <v>0</v>
      </c>
      <c r="AE113" s="19">
        <f t="shared" si="8"/>
        <v>8.02200105133784</v>
      </c>
      <c r="AF113" s="19">
        <f t="shared" si="9"/>
        <v>0.0658221344935068</v>
      </c>
      <c r="AG113" s="19">
        <f t="shared" si="10"/>
        <v>0.214449941177695</v>
      </c>
      <c r="AH113" s="19">
        <f t="shared" si="11"/>
        <v>0.241112594105771</v>
      </c>
      <c r="AI113" s="19">
        <f t="shared" si="12"/>
        <v>3.11360312106213</v>
      </c>
      <c r="AJ113" s="19">
        <f t="shared" si="13"/>
        <v>3.1710679630127</v>
      </c>
    </row>
    <row r="114" s="56" customFormat="1" spans="1:36">
      <c r="A114" s="35" t="s">
        <v>128</v>
      </c>
      <c r="B114" s="35" t="s">
        <v>129</v>
      </c>
      <c r="C114" s="32" t="s">
        <v>143</v>
      </c>
      <c r="D114" s="32">
        <v>6</v>
      </c>
      <c r="E114" s="32">
        <v>1500</v>
      </c>
      <c r="F114" s="32" t="s">
        <v>38</v>
      </c>
      <c r="G114" s="35" t="s">
        <v>39</v>
      </c>
      <c r="H114" s="32">
        <v>42.9</v>
      </c>
      <c r="I114" s="32">
        <v>0.25</v>
      </c>
      <c r="J114" s="32">
        <v>19.9</v>
      </c>
      <c r="K114" s="32">
        <v>0.2</v>
      </c>
      <c r="L114" s="32">
        <v>6.7</v>
      </c>
      <c r="M114" s="32">
        <v>0.25</v>
      </c>
      <c r="N114" s="32">
        <v>22.4</v>
      </c>
      <c r="O114" s="32">
        <v>5.4</v>
      </c>
      <c r="P114" s="32">
        <v>0.04</v>
      </c>
      <c r="Q114" s="32">
        <v>0</v>
      </c>
      <c r="R114" s="32">
        <f t="shared" si="7"/>
        <v>98.04</v>
      </c>
      <c r="S114" s="19">
        <v>12</v>
      </c>
      <c r="T114" s="19">
        <f>S114/(H114*'Molecular Weight'!$C$2/'Molecular Weight'!$D$2+I114*'Molecular Weight'!$C$3/'Molecular Weight'!$D$3+J114*'Molecular Weight'!$C$4/'Molecular Weight'!$D$4+K114*'Molecular Weight'!$C$5/'Molecular Weight'!$D$5+L114*'Molecular Weight'!$C$6/'Molecular Weight'!$D$6+M114*'Molecular Weight'!$C$8/'Molecular Weight'!$D$8+N114*'Molecular Weight'!$C$9/'Molecular Weight'!$D$9+O114*'Molecular Weight'!$C$10/'Molecular Weight'!$D$10+P114*'Molecular Weight'!$C$11/'Molecular Weight'!$D$11+Q114*'Molecular Weight'!$C$12/'Molecular Weight'!$D$12)</f>
        <v>4.32685086794791</v>
      </c>
      <c r="U114" s="19">
        <f>H114*T114*'Molecular Weight'!$B$2/'Molecular Weight'!$D$2</f>
        <v>3.08957893200675</v>
      </c>
      <c r="V114" s="19">
        <f>I114*T114*'Molecular Weight'!$B$3/'Molecular Weight'!$D$3</f>
        <v>0.0135383318771837</v>
      </c>
      <c r="W114" s="19">
        <f>T114*J114*'Molecular Weight'!$B$4/'Molecular Weight'!$D$4</f>
        <v>1.6889825867431</v>
      </c>
      <c r="X114" s="19">
        <f>K114*T114*'Molecular Weight'!$B$5/'Molecular Weight'!$D$5</f>
        <v>0.011387198810311</v>
      </c>
      <c r="Y114" s="19">
        <f>L114*T114*'Molecular Weight'!$B$6/'Molecular Weight'!$D$6</f>
        <v>0.403534254109842</v>
      </c>
      <c r="Z114" s="19">
        <f>M114*T114*'Molecular Weight'!$B$8/'Molecular Weight'!$D$8</f>
        <v>0.0152482762473496</v>
      </c>
      <c r="AA114" s="19">
        <f>N114*T114*'Molecular Weight'!$B$9/'Molecular Weight'!$D$9</f>
        <v>2.40499899359884</v>
      </c>
      <c r="AB114" s="19">
        <f>O114*T114*'Molecular Weight'!$B$10/'Molecular Weight'!$D$10</f>
        <v>0.416636852477153</v>
      </c>
      <c r="AC114" s="19">
        <f>P114*T114*'Molecular Weight'!$B$11/'Molecular Weight'!$D$11</f>
        <v>0.00558483493765462</v>
      </c>
      <c r="AD114" s="19">
        <f>Q114*T114*'Molecular Weight'!$B$12/'Molecular Weight'!$D$12</f>
        <v>0</v>
      </c>
      <c r="AE114" s="19">
        <f t="shared" si="8"/>
        <v>8.04949026080818</v>
      </c>
      <c r="AF114" s="19">
        <f t="shared" si="9"/>
        <v>0.147557947262758</v>
      </c>
      <c r="AG114" s="19">
        <f t="shared" si="10"/>
        <v>0.365663994468715</v>
      </c>
      <c r="AH114" s="19">
        <f t="shared" si="11"/>
        <v>0.255976306847084</v>
      </c>
      <c r="AI114" s="19">
        <f t="shared" si="12"/>
        <v>3.10311726388393</v>
      </c>
      <c r="AJ114" s="19">
        <f t="shared" si="13"/>
        <v>3.24041837643318</v>
      </c>
    </row>
    <row r="115" s="56" customFormat="1" spans="1:36">
      <c r="A115" s="35" t="s">
        <v>128</v>
      </c>
      <c r="B115" s="35" t="s">
        <v>129</v>
      </c>
      <c r="C115" s="32" t="s">
        <v>144</v>
      </c>
      <c r="D115" s="32">
        <v>6</v>
      </c>
      <c r="E115" s="32">
        <v>1500</v>
      </c>
      <c r="F115" s="32" t="s">
        <v>38</v>
      </c>
      <c r="G115" s="35" t="s">
        <v>39</v>
      </c>
      <c r="H115" s="32">
        <v>42.2</v>
      </c>
      <c r="I115" s="32">
        <v>0.32</v>
      </c>
      <c r="J115" s="32">
        <v>20</v>
      </c>
      <c r="K115" s="32">
        <v>0.2</v>
      </c>
      <c r="L115" s="32">
        <v>6.59</v>
      </c>
      <c r="M115" s="32">
        <v>0.2</v>
      </c>
      <c r="N115" s="32">
        <v>20.5</v>
      </c>
      <c r="O115" s="32">
        <v>7.2</v>
      </c>
      <c r="P115" s="32">
        <v>0.03</v>
      </c>
      <c r="Q115" s="32">
        <v>0</v>
      </c>
      <c r="R115" s="32">
        <f t="shared" si="7"/>
        <v>97.24</v>
      </c>
      <c r="S115" s="19">
        <v>12</v>
      </c>
      <c r="T115" s="19">
        <f>S115/(H115*'Molecular Weight'!$C$2/'Molecular Weight'!$D$2+I115*'Molecular Weight'!$C$3/'Molecular Weight'!$D$3+J115*'Molecular Weight'!$C$4/'Molecular Weight'!$D$4+K115*'Molecular Weight'!$C$5/'Molecular Weight'!$D$5+L115*'Molecular Weight'!$C$6/'Molecular Weight'!$D$6+M115*'Molecular Weight'!$C$8/'Molecular Weight'!$D$8+N115*'Molecular Weight'!$C$9/'Molecular Weight'!$D$9+O115*'Molecular Weight'!$C$10/'Molecular Weight'!$D$10+P115*'Molecular Weight'!$C$11/'Molecular Weight'!$D$11+Q115*'Molecular Weight'!$C$12/'Molecular Weight'!$D$12)</f>
        <v>4.38384167839072</v>
      </c>
      <c r="U115" s="19">
        <f>H115*T115*'Molecular Weight'!$B$2/'Molecular Weight'!$D$2</f>
        <v>3.07919638528775</v>
      </c>
      <c r="V115" s="19">
        <f>I115*T115*'Molecular Weight'!$B$3/'Molecular Weight'!$D$3</f>
        <v>0.0175573133552569</v>
      </c>
      <c r="W115" s="19">
        <f>T115*J115*'Molecular Weight'!$B$4/'Molecular Weight'!$D$4</f>
        <v>1.71982804173822</v>
      </c>
      <c r="X115" s="19">
        <f>K115*T115*'Molecular Weight'!$B$5/'Molecular Weight'!$D$5</f>
        <v>0.011537184494745</v>
      </c>
      <c r="Y115" s="19">
        <f>L115*T115*'Molecular Weight'!$B$6/'Molecular Weight'!$D$6</f>
        <v>0.402136924562846</v>
      </c>
      <c r="Z115" s="19">
        <f>M115*T115*'Molecular Weight'!$B$8/'Molecular Weight'!$D$8</f>
        <v>0.0123592942723167</v>
      </c>
      <c r="AA115" s="19">
        <f>N115*T115*'Molecular Weight'!$B$9/'Molecular Weight'!$D$9</f>
        <v>2.22999390588113</v>
      </c>
      <c r="AB115" s="19">
        <f>O115*T115*'Molecular Weight'!$B$10/'Molecular Weight'!$D$10</f>
        <v>0.562832740449593</v>
      </c>
      <c r="AC115" s="19">
        <f>P115*T115*'Molecular Weight'!$B$11/'Molecular Weight'!$D$11</f>
        <v>0.00424379639728046</v>
      </c>
      <c r="AD115" s="19">
        <f>Q115*T115*'Molecular Weight'!$B$12/'Molecular Weight'!$D$12</f>
        <v>0</v>
      </c>
      <c r="AE115" s="19">
        <f t="shared" si="8"/>
        <v>8.03968558643915</v>
      </c>
      <c r="AF115" s="19">
        <f t="shared" si="9"/>
        <v>0.118469070002696</v>
      </c>
      <c r="AG115" s="19">
        <f t="shared" si="10"/>
        <v>0.294598836283143</v>
      </c>
      <c r="AH115" s="19">
        <f t="shared" si="11"/>
        <v>0.283667854560149</v>
      </c>
      <c r="AI115" s="19">
        <f t="shared" si="12"/>
        <v>3.09675369864301</v>
      </c>
      <c r="AJ115" s="19">
        <f t="shared" si="13"/>
        <v>3.20732286516589</v>
      </c>
    </row>
    <row r="116" s="56" customFormat="1" spans="1:36">
      <c r="A116" s="35" t="s">
        <v>128</v>
      </c>
      <c r="B116" s="35" t="s">
        <v>129</v>
      </c>
      <c r="C116" s="32" t="s">
        <v>145</v>
      </c>
      <c r="D116" s="32">
        <v>6</v>
      </c>
      <c r="E116" s="32">
        <v>1600</v>
      </c>
      <c r="F116" s="32" t="s">
        <v>38</v>
      </c>
      <c r="G116" s="35" t="s">
        <v>39</v>
      </c>
      <c r="H116" s="32">
        <v>43.1</v>
      </c>
      <c r="I116" s="32">
        <v>0.12</v>
      </c>
      <c r="J116" s="32">
        <v>17.9</v>
      </c>
      <c r="K116" s="32">
        <v>0.18</v>
      </c>
      <c r="L116" s="32">
        <v>8.4</v>
      </c>
      <c r="M116" s="32">
        <v>0.22</v>
      </c>
      <c r="N116" s="32">
        <v>24.4</v>
      </c>
      <c r="O116" s="32">
        <v>3.32</v>
      </c>
      <c r="P116" s="32">
        <v>0.02</v>
      </c>
      <c r="Q116" s="32">
        <v>0</v>
      </c>
      <c r="R116" s="32">
        <f t="shared" si="7"/>
        <v>97.66</v>
      </c>
      <c r="S116" s="19">
        <v>12</v>
      </c>
      <c r="T116" s="19">
        <f>S116/(H116*'Molecular Weight'!$C$2/'Molecular Weight'!$D$2+I116*'Molecular Weight'!$C$3/'Molecular Weight'!$D$3+J116*'Molecular Weight'!$C$4/'Molecular Weight'!$D$4+K116*'Molecular Weight'!$C$5/'Molecular Weight'!$D$5+L116*'Molecular Weight'!$C$6/'Molecular Weight'!$D$6+M116*'Molecular Weight'!$C$8/'Molecular Weight'!$D$8+N116*'Molecular Weight'!$C$9/'Molecular Weight'!$D$9+O116*'Molecular Weight'!$C$10/'Molecular Weight'!$D$10+P116*'Molecular Weight'!$C$11/'Molecular Weight'!$D$11+Q116*'Molecular Weight'!$C$12/'Molecular Weight'!$D$12)</f>
        <v>4.35888437327276</v>
      </c>
      <c r="U116" s="19">
        <f>H116*T116*'Molecular Weight'!$B$2/'Molecular Weight'!$D$2</f>
        <v>3.1269626579237</v>
      </c>
      <c r="V116" s="19">
        <f>I116*T116*'Molecular Weight'!$B$3/'Molecular Weight'!$D$3</f>
        <v>0.00654650969703043</v>
      </c>
      <c r="W116" s="19">
        <f>T116*J116*'Molecular Weight'!$B$4/'Molecular Weight'!$D$4</f>
        <v>1.53048313616286</v>
      </c>
      <c r="X116" s="19">
        <f>K116*T116*'Molecular Weight'!$B$5/'Molecular Weight'!$D$5</f>
        <v>0.0103243527493795</v>
      </c>
      <c r="Y116" s="19">
        <f>L116*T116*'Molecular Weight'!$B$6/'Molecular Weight'!$D$6</f>
        <v>0.509669108233452</v>
      </c>
      <c r="Z116" s="19">
        <f>M116*T116*'Molecular Weight'!$B$8/'Molecular Weight'!$D$8</f>
        <v>0.0135178257981394</v>
      </c>
      <c r="AA116" s="19">
        <f>N116*T116*'Molecular Weight'!$B$9/'Molecular Weight'!$D$9</f>
        <v>2.63912602252743</v>
      </c>
      <c r="AB116" s="19">
        <f>O116*T116*'Molecular Weight'!$B$10/'Molecular Weight'!$D$10</f>
        <v>0.258050929373495</v>
      </c>
      <c r="AC116" s="19">
        <f>P116*T116*'Molecular Weight'!$B$11/'Molecular Weight'!$D$11</f>
        <v>0.00281309091530995</v>
      </c>
      <c r="AD116" s="19">
        <f>Q116*T116*'Molecular Weight'!$B$12/'Molecular Weight'!$D$12</f>
        <v>0</v>
      </c>
      <c r="AE116" s="19">
        <f t="shared" si="8"/>
        <v>8.0974936333808</v>
      </c>
      <c r="AF116" s="19">
        <f t="shared" si="9"/>
        <v>0.288959436966214</v>
      </c>
      <c r="AG116" s="19">
        <f t="shared" si="10"/>
        <v>0.566954975881835</v>
      </c>
      <c r="AH116" s="19">
        <f t="shared" si="11"/>
        <v>0.220709671267239</v>
      </c>
      <c r="AI116" s="19">
        <f t="shared" si="12"/>
        <v>3.13350916762073</v>
      </c>
      <c r="AJ116" s="19">
        <f t="shared" si="13"/>
        <v>3.42036388593252</v>
      </c>
    </row>
    <row r="117" s="56" customFormat="1" spans="1:36">
      <c r="A117" s="35" t="s">
        <v>128</v>
      </c>
      <c r="B117" s="35" t="s">
        <v>129</v>
      </c>
      <c r="C117" s="32" t="s">
        <v>146</v>
      </c>
      <c r="D117" s="32">
        <v>6</v>
      </c>
      <c r="E117" s="32">
        <v>1600</v>
      </c>
      <c r="F117" s="32" t="s">
        <v>38</v>
      </c>
      <c r="G117" s="35" t="s">
        <v>39</v>
      </c>
      <c r="H117" s="32">
        <v>43.8</v>
      </c>
      <c r="I117" s="32">
        <v>0.12</v>
      </c>
      <c r="J117" s="32">
        <v>20.1</v>
      </c>
      <c r="K117" s="32">
        <v>0.17</v>
      </c>
      <c r="L117" s="32">
        <v>3.8</v>
      </c>
      <c r="M117" s="32">
        <v>0.23</v>
      </c>
      <c r="N117" s="32">
        <v>25.6</v>
      </c>
      <c r="O117" s="32">
        <v>2.6</v>
      </c>
      <c r="P117" s="32">
        <v>0.02</v>
      </c>
      <c r="Q117" s="32">
        <v>0</v>
      </c>
      <c r="R117" s="32">
        <f t="shared" si="7"/>
        <v>96.44</v>
      </c>
      <c r="S117" s="19">
        <v>12</v>
      </c>
      <c r="T117" s="19">
        <f>S117/(H117*'Molecular Weight'!$C$2/'Molecular Weight'!$D$2+I117*'Molecular Weight'!$C$3/'Molecular Weight'!$D$3+J117*'Molecular Weight'!$C$4/'Molecular Weight'!$D$4+K117*'Molecular Weight'!$C$5/'Molecular Weight'!$D$5+L117*'Molecular Weight'!$C$6/'Molecular Weight'!$D$6+M117*'Molecular Weight'!$C$8/'Molecular Weight'!$D$8+N117*'Molecular Weight'!$C$9/'Molecular Weight'!$D$9+O117*'Molecular Weight'!$C$10/'Molecular Weight'!$D$10+P117*'Molecular Weight'!$C$11/'Molecular Weight'!$D$11+Q117*'Molecular Weight'!$C$12/'Molecular Weight'!$D$12)</f>
        <v>4.29509936132957</v>
      </c>
      <c r="U117" s="19">
        <f>H117*T117*'Molecular Weight'!$B$2/'Molecular Weight'!$D$2</f>
        <v>3.13124753705451</v>
      </c>
      <c r="V117" s="19">
        <f>I117*T117*'Molecular Weight'!$B$3/'Molecular Weight'!$D$3</f>
        <v>0.00645071243253503</v>
      </c>
      <c r="W117" s="19">
        <f>T117*J117*'Molecular Weight'!$B$4/'Molecular Weight'!$D$4</f>
        <v>1.69343854771919</v>
      </c>
      <c r="X117" s="19">
        <f>K117*T117*'Molecular Weight'!$B$5/'Molecular Weight'!$D$5</f>
        <v>0.00960809120897463</v>
      </c>
      <c r="Y117" s="19">
        <f>L117*T117*'Molecular Weight'!$B$6/'Molecular Weight'!$D$6</f>
        <v>0.227190667776342</v>
      </c>
      <c r="Z117" s="19">
        <f>M117*T117*'Molecular Weight'!$B$8/'Molecular Weight'!$D$8</f>
        <v>0.0139254701593713</v>
      </c>
      <c r="AA117" s="19">
        <f>N117*T117*'Molecular Weight'!$B$9/'Molecular Weight'!$D$9</f>
        <v>2.72840058684955</v>
      </c>
      <c r="AB117" s="19">
        <f>O117*T117*'Molecular Weight'!$B$10/'Molecular Weight'!$D$10</f>
        <v>0.199130854840529</v>
      </c>
      <c r="AC117" s="19">
        <f>P117*T117*'Molecular Weight'!$B$11/'Molecular Weight'!$D$11</f>
        <v>0.00277192601570156</v>
      </c>
      <c r="AD117" s="19">
        <f>Q117*T117*'Molecular Weight'!$B$12/'Molecular Weight'!$D$12</f>
        <v>0</v>
      </c>
      <c r="AE117" s="19">
        <f t="shared" si="8"/>
        <v>8.01216439405671</v>
      </c>
      <c r="AF117" s="19">
        <f t="shared" si="9"/>
        <v>0.0364377767357995</v>
      </c>
      <c r="AG117" s="19">
        <f t="shared" si="10"/>
        <v>0.16038412621627</v>
      </c>
      <c r="AH117" s="19">
        <f t="shared" si="11"/>
        <v>0.190752891040542</v>
      </c>
      <c r="AI117" s="19">
        <f t="shared" si="12"/>
        <v>3.13769824948705</v>
      </c>
      <c r="AJ117" s="19">
        <f t="shared" si="13"/>
        <v>3.16864757962579</v>
      </c>
    </row>
    <row r="118" s="56" customFormat="1" spans="1:36">
      <c r="A118" s="35" t="s">
        <v>128</v>
      </c>
      <c r="B118" s="35" t="s">
        <v>129</v>
      </c>
      <c r="C118" s="32" t="s">
        <v>147</v>
      </c>
      <c r="D118" s="32">
        <v>6</v>
      </c>
      <c r="E118" s="32">
        <v>1500</v>
      </c>
      <c r="F118" s="32" t="s">
        <v>38</v>
      </c>
      <c r="G118" s="35" t="s">
        <v>39</v>
      </c>
      <c r="H118" s="32">
        <v>43.2</v>
      </c>
      <c r="I118" s="32">
        <v>0.3</v>
      </c>
      <c r="J118" s="32">
        <v>19.5</v>
      </c>
      <c r="K118" s="32">
        <v>0.19</v>
      </c>
      <c r="L118" s="32">
        <v>7.3</v>
      </c>
      <c r="M118" s="32">
        <v>0.25</v>
      </c>
      <c r="N118" s="32">
        <v>22.5</v>
      </c>
      <c r="O118" s="32">
        <v>4.9</v>
      </c>
      <c r="P118" s="32">
        <v>0.08</v>
      </c>
      <c r="Q118" s="32">
        <v>0</v>
      </c>
      <c r="R118" s="32">
        <f t="shared" si="7"/>
        <v>98.22</v>
      </c>
      <c r="S118" s="19">
        <v>12</v>
      </c>
      <c r="T118" s="19">
        <f>S118/(H118*'Molecular Weight'!$C$2/'Molecular Weight'!$D$2+I118*'Molecular Weight'!$C$3/'Molecular Weight'!$D$3+J118*'Molecular Weight'!$C$4/'Molecular Weight'!$D$4+K118*'Molecular Weight'!$C$5/'Molecular Weight'!$D$5+L118*'Molecular Weight'!$C$6/'Molecular Weight'!$D$6+M118*'Molecular Weight'!$C$8/'Molecular Weight'!$D$8+N118*'Molecular Weight'!$C$9/'Molecular Weight'!$D$9+O118*'Molecular Weight'!$C$10/'Molecular Weight'!$D$10+P118*'Molecular Weight'!$C$11/'Molecular Weight'!$D$11+Q118*'Molecular Weight'!$C$12/'Molecular Weight'!$D$12)</f>
        <v>4.32399090160768</v>
      </c>
      <c r="U118" s="19">
        <f>H118*T118*'Molecular Weight'!$B$2/'Molecular Weight'!$D$2</f>
        <v>3.10912794523055</v>
      </c>
      <c r="V118" s="19">
        <f>I118*T118*'Molecular Weight'!$B$3/'Molecular Weight'!$D$3</f>
        <v>0.0162352599559738</v>
      </c>
      <c r="W118" s="19">
        <f>T118*J118*'Molecular Weight'!$B$4/'Molecular Weight'!$D$4</f>
        <v>1.65393924247449</v>
      </c>
      <c r="X118" s="19">
        <f>K118*T118*'Molecular Weight'!$B$5/'Molecular Weight'!$D$5</f>
        <v>0.0108106884835247</v>
      </c>
      <c r="Y118" s="19">
        <f>L118*T118*'Molecular Weight'!$B$6/'Molecular Weight'!$D$6</f>
        <v>0.439381035380513</v>
      </c>
      <c r="Z118" s="19">
        <f>M118*T118*'Molecular Weight'!$B$8/'Molecular Weight'!$D$8</f>
        <v>0.0152381974260209</v>
      </c>
      <c r="AA118" s="19">
        <f>N118*T118*'Molecular Weight'!$B$9/'Molecular Weight'!$D$9</f>
        <v>2.41413884084796</v>
      </c>
      <c r="AB118" s="19">
        <f>O118*T118*'Molecular Weight'!$B$10/'Molecular Weight'!$D$10</f>
        <v>0.377809476067718</v>
      </c>
      <c r="AC118" s="19">
        <f>P118*T118*'Molecular Weight'!$B$11/'Molecular Weight'!$D$11</f>
        <v>0.0111622869354183</v>
      </c>
      <c r="AD118" s="19">
        <f>Q118*T118*'Molecular Weight'!$B$12/'Molecular Weight'!$D$12</f>
        <v>0</v>
      </c>
      <c r="AE118" s="19">
        <f t="shared" si="8"/>
        <v>8.04784297280217</v>
      </c>
      <c r="AF118" s="19">
        <f t="shared" si="9"/>
        <v>0.142675664912034</v>
      </c>
      <c r="AG118" s="19">
        <f t="shared" si="10"/>
        <v>0.324719670225351</v>
      </c>
      <c r="AH118" s="19">
        <f t="shared" si="11"/>
        <v>0.296705370468479</v>
      </c>
      <c r="AI118" s="19">
        <f t="shared" si="12"/>
        <v>3.12536320518653</v>
      </c>
      <c r="AJ118" s="19">
        <f t="shared" si="13"/>
        <v>3.24656754972221</v>
      </c>
    </row>
    <row r="119" s="56" customFormat="1" spans="1:36">
      <c r="A119" s="35" t="s">
        <v>128</v>
      </c>
      <c r="B119" s="35" t="s">
        <v>129</v>
      </c>
      <c r="C119" s="32" t="s">
        <v>148</v>
      </c>
      <c r="D119" s="32">
        <v>6</v>
      </c>
      <c r="E119" s="32">
        <v>1500</v>
      </c>
      <c r="F119" s="32" t="s">
        <v>38</v>
      </c>
      <c r="G119" s="35" t="s">
        <v>39</v>
      </c>
      <c r="H119" s="32">
        <v>43.3</v>
      </c>
      <c r="I119" s="32">
        <v>0.3</v>
      </c>
      <c r="J119" s="32">
        <v>20</v>
      </c>
      <c r="K119" s="32">
        <v>0.2</v>
      </c>
      <c r="L119" s="32">
        <v>6.5</v>
      </c>
      <c r="M119" s="32">
        <v>0.22</v>
      </c>
      <c r="N119" s="32">
        <v>22.7</v>
      </c>
      <c r="O119" s="32">
        <v>4.9</v>
      </c>
      <c r="P119" s="32">
        <v>0.08</v>
      </c>
      <c r="Q119" s="32">
        <v>0</v>
      </c>
      <c r="R119" s="32">
        <f t="shared" si="7"/>
        <v>98.2</v>
      </c>
      <c r="S119" s="19">
        <v>12</v>
      </c>
      <c r="T119" s="19">
        <f>S119/(H119*'Molecular Weight'!$C$2/'Molecular Weight'!$D$2+I119*'Molecular Weight'!$C$3/'Molecular Weight'!$D$3+J119*'Molecular Weight'!$C$4/'Molecular Weight'!$D$4+K119*'Molecular Weight'!$C$5/'Molecular Weight'!$D$5+L119*'Molecular Weight'!$C$6/'Molecular Weight'!$D$6+M119*'Molecular Weight'!$C$8/'Molecular Weight'!$D$8+N119*'Molecular Weight'!$C$9/'Molecular Weight'!$D$9+O119*'Molecular Weight'!$C$10/'Molecular Weight'!$D$10+P119*'Molecular Weight'!$C$11/'Molecular Weight'!$D$11+Q119*'Molecular Weight'!$C$12/'Molecular Weight'!$D$12)</f>
        <v>4.30592763709993</v>
      </c>
      <c r="U119" s="19">
        <f>H119*T119*'Molecular Weight'!$B$2/'Molecular Weight'!$D$2</f>
        <v>3.10330670250378</v>
      </c>
      <c r="V119" s="19">
        <f>I119*T119*'Molecular Weight'!$B$3/'Molecular Weight'!$D$3</f>
        <v>0.0161674379365454</v>
      </c>
      <c r="W119" s="19">
        <f>T119*J119*'Molecular Weight'!$B$4/'Molecular Weight'!$D$4</f>
        <v>1.68926152887404</v>
      </c>
      <c r="X119" s="19">
        <f>K119*T119*'Molecular Weight'!$B$5/'Molecular Weight'!$D$5</f>
        <v>0.0113321340538192</v>
      </c>
      <c r="Y119" s="19">
        <f>L119*T119*'Molecular Weight'!$B$6/'Molecular Weight'!$D$6</f>
        <v>0.389595345784376</v>
      </c>
      <c r="Z119" s="19">
        <f>M119*T119*'Molecular Weight'!$B$8/'Molecular Weight'!$D$8</f>
        <v>0.0133535957169719</v>
      </c>
      <c r="AA119" s="19">
        <f>N119*T119*'Molecular Weight'!$B$9/'Molecular Weight'!$D$9</f>
        <v>2.42542325960716</v>
      </c>
      <c r="AB119" s="19">
        <f>O119*T119*'Molecular Weight'!$B$10/'Molecular Weight'!$D$10</f>
        <v>0.376231195110372</v>
      </c>
      <c r="AC119" s="19">
        <f>P119*T119*'Molecular Weight'!$B$11/'Molecular Weight'!$D$11</f>
        <v>0.0111156570173603</v>
      </c>
      <c r="AD119" s="19">
        <f>Q119*T119*'Molecular Weight'!$B$12/'Molecular Weight'!$D$12</f>
        <v>0</v>
      </c>
      <c r="AE119" s="19">
        <f t="shared" si="8"/>
        <v>8.03578685660443</v>
      </c>
      <c r="AF119" s="19">
        <f t="shared" si="9"/>
        <v>0.106882446465131</v>
      </c>
      <c r="AG119" s="19">
        <f t="shared" si="10"/>
        <v>0.274342205628622</v>
      </c>
      <c r="AH119" s="19">
        <f t="shared" si="11"/>
        <v>0.282712899319245</v>
      </c>
      <c r="AI119" s="19">
        <f t="shared" si="12"/>
        <v>3.11947414044033</v>
      </c>
      <c r="AJ119" s="19">
        <f t="shared" si="13"/>
        <v>3.20460339621888</v>
      </c>
    </row>
    <row r="120" s="56" customFormat="1" spans="1:36">
      <c r="A120" s="35" t="s">
        <v>128</v>
      </c>
      <c r="B120" s="35" t="s">
        <v>129</v>
      </c>
      <c r="C120" s="32" t="s">
        <v>149</v>
      </c>
      <c r="D120" s="32">
        <v>6</v>
      </c>
      <c r="E120" s="32">
        <v>1500</v>
      </c>
      <c r="F120" s="32" t="s">
        <v>38</v>
      </c>
      <c r="G120" s="35" t="s">
        <v>39</v>
      </c>
      <c r="H120" s="32">
        <v>43.1</v>
      </c>
      <c r="I120" s="32">
        <v>0.3</v>
      </c>
      <c r="J120" s="32">
        <v>20</v>
      </c>
      <c r="K120" s="32">
        <v>0.2</v>
      </c>
      <c r="L120" s="32">
        <v>6.9</v>
      </c>
      <c r="M120" s="32">
        <v>0.25</v>
      </c>
      <c r="N120" s="32">
        <v>22.3</v>
      </c>
      <c r="O120" s="32">
        <v>4.8</v>
      </c>
      <c r="P120" s="32">
        <v>0.07</v>
      </c>
      <c r="Q120" s="32">
        <v>0</v>
      </c>
      <c r="R120" s="32">
        <f t="shared" si="7"/>
        <v>97.92</v>
      </c>
      <c r="S120" s="19">
        <v>12</v>
      </c>
      <c r="T120" s="19">
        <f>S120/(H120*'Molecular Weight'!$C$2/'Molecular Weight'!$D$2+I120*'Molecular Weight'!$C$3/'Molecular Weight'!$D$3+J120*'Molecular Weight'!$C$4/'Molecular Weight'!$D$4+K120*'Molecular Weight'!$C$5/'Molecular Weight'!$D$5+L120*'Molecular Weight'!$C$6/'Molecular Weight'!$D$6+M120*'Molecular Weight'!$C$8/'Molecular Weight'!$D$8+N120*'Molecular Weight'!$C$9/'Molecular Weight'!$D$9+O120*'Molecular Weight'!$C$10/'Molecular Weight'!$D$10+P120*'Molecular Weight'!$C$11/'Molecular Weight'!$D$11+Q120*'Molecular Weight'!$C$12/'Molecular Weight'!$D$12)</f>
        <v>4.32538595145441</v>
      </c>
      <c r="U120" s="19">
        <f>H120*T120*'Molecular Weight'!$B$2/'Molecular Weight'!$D$2</f>
        <v>3.10293166623977</v>
      </c>
      <c r="V120" s="19">
        <f>I120*T120*'Molecular Weight'!$B$3/'Molecular Weight'!$D$3</f>
        <v>0.0162404979403795</v>
      </c>
      <c r="W120" s="19">
        <f>T120*J120*'Molecular Weight'!$B$4/'Molecular Weight'!$D$4</f>
        <v>1.69689523399546</v>
      </c>
      <c r="X120" s="19">
        <f>K120*T120*'Molecular Weight'!$B$5/'Molecular Weight'!$D$5</f>
        <v>0.0113833435132691</v>
      </c>
      <c r="Y120" s="19">
        <f>L120*T120*'Molecular Weight'!$B$6/'Molecular Weight'!$D$6</f>
        <v>0.415439352241585</v>
      </c>
      <c r="Z120" s="19">
        <f>M120*T120*'Molecular Weight'!$B$8/'Molecular Weight'!$D$8</f>
        <v>0.0152431137279899</v>
      </c>
      <c r="AA120" s="19">
        <f>N120*T120*'Molecular Weight'!$B$9/'Molecular Weight'!$D$9</f>
        <v>2.39345177958892</v>
      </c>
      <c r="AB120" s="19">
        <f>O120*T120*'Molecular Weight'!$B$10/'Molecular Weight'!$D$10</f>
        <v>0.370218483719351</v>
      </c>
      <c r="AC120" s="19">
        <f>P120*T120*'Molecular Weight'!$B$11/'Molecular Weight'!$D$11</f>
        <v>0.00977015219754144</v>
      </c>
      <c r="AD120" s="19">
        <f>Q120*T120*'Molecular Weight'!$B$12/'Molecular Weight'!$D$12</f>
        <v>0</v>
      </c>
      <c r="AE120" s="19">
        <f t="shared" si="8"/>
        <v>8.03157362316426</v>
      </c>
      <c r="AF120" s="19">
        <f t="shared" si="9"/>
        <v>0.0943485039789316</v>
      </c>
      <c r="AG120" s="19">
        <f t="shared" si="10"/>
        <v>0.227105360794194</v>
      </c>
      <c r="AH120" s="19">
        <f t="shared" si="11"/>
        <v>0.321090848262653</v>
      </c>
      <c r="AI120" s="19">
        <f t="shared" si="12"/>
        <v>3.11917216418015</v>
      </c>
      <c r="AJ120" s="19">
        <f t="shared" si="13"/>
        <v>3.19435272927785</v>
      </c>
    </row>
    <row r="121" s="56" customFormat="1" spans="1:36">
      <c r="A121" s="35" t="s">
        <v>128</v>
      </c>
      <c r="B121" s="35" t="s">
        <v>129</v>
      </c>
      <c r="C121" s="32" t="s">
        <v>150</v>
      </c>
      <c r="D121" s="32">
        <v>6</v>
      </c>
      <c r="E121" s="32">
        <v>1500</v>
      </c>
      <c r="F121" s="32" t="s">
        <v>38</v>
      </c>
      <c r="G121" s="35" t="s">
        <v>39</v>
      </c>
      <c r="H121" s="32">
        <v>43.3</v>
      </c>
      <c r="I121" s="32">
        <v>0.3</v>
      </c>
      <c r="J121" s="32">
        <v>20.1</v>
      </c>
      <c r="K121" s="32">
        <v>0.2</v>
      </c>
      <c r="L121" s="32">
        <v>6.7</v>
      </c>
      <c r="M121" s="32">
        <v>0.25</v>
      </c>
      <c r="N121" s="32">
        <v>22.4</v>
      </c>
      <c r="O121" s="32">
        <v>4.9</v>
      </c>
      <c r="P121" s="32">
        <v>0.08</v>
      </c>
      <c r="Q121" s="32">
        <v>0</v>
      </c>
      <c r="R121" s="32">
        <f t="shared" si="7"/>
        <v>98.23</v>
      </c>
      <c r="S121" s="19">
        <v>12</v>
      </c>
      <c r="T121" s="19">
        <f>S121/(H121*'Molecular Weight'!$C$2/'Molecular Weight'!$D$2+I121*'Molecular Weight'!$C$3/'Molecular Weight'!$D$3+J121*'Molecular Weight'!$C$4/'Molecular Weight'!$D$4+K121*'Molecular Weight'!$C$5/'Molecular Weight'!$D$5+L121*'Molecular Weight'!$C$6/'Molecular Weight'!$D$6+M121*'Molecular Weight'!$C$8/'Molecular Weight'!$D$8+N121*'Molecular Weight'!$C$9/'Molecular Weight'!$D$9+O121*'Molecular Weight'!$C$10/'Molecular Weight'!$D$10+P121*'Molecular Weight'!$C$11/'Molecular Weight'!$D$11+Q121*'Molecular Weight'!$C$12/'Molecular Weight'!$D$12)</f>
        <v>4.30792942293045</v>
      </c>
      <c r="U121" s="19">
        <f>H121*T121*'Molecular Weight'!$B$2/'Molecular Weight'!$D$2</f>
        <v>3.10474940101346</v>
      </c>
      <c r="V121" s="19">
        <f>I121*T121*'Molecular Weight'!$B$3/'Molecular Weight'!$D$3</f>
        <v>0.0161749540285249</v>
      </c>
      <c r="W121" s="19">
        <f>T121*J121*'Molecular Weight'!$B$4/'Molecular Weight'!$D$4</f>
        <v>1.69849708514912</v>
      </c>
      <c r="X121" s="19">
        <f>K121*T121*'Molecular Weight'!$B$5/'Molecular Weight'!$D$5</f>
        <v>0.0113374022578603</v>
      </c>
      <c r="Y121" s="19">
        <f>L121*T121*'Molecular Weight'!$B$6/'Molecular Weight'!$D$6</f>
        <v>0.401769587049472</v>
      </c>
      <c r="Z121" s="19">
        <f>M121*T121*'Molecular Weight'!$B$8/'Molecular Weight'!$D$8</f>
        <v>0.0151815950906768</v>
      </c>
      <c r="AA121" s="19">
        <f>N121*T121*'Molecular Weight'!$B$9/'Molecular Weight'!$D$9</f>
        <v>2.39448186286953</v>
      </c>
      <c r="AB121" s="19">
        <f>O121*T121*'Molecular Weight'!$B$10/'Molecular Weight'!$D$10</f>
        <v>0.376406101504266</v>
      </c>
      <c r="AC121" s="19">
        <f>P121*T121*'Molecular Weight'!$B$11/'Molecular Weight'!$D$11</f>
        <v>0.0111208245832345</v>
      </c>
      <c r="AD121" s="19">
        <f>Q121*T121*'Molecular Weight'!$B$12/'Molecular Weight'!$D$12</f>
        <v>0</v>
      </c>
      <c r="AE121" s="19">
        <f t="shared" si="8"/>
        <v>8.02971881354614</v>
      </c>
      <c r="AF121" s="19">
        <f t="shared" si="9"/>
        <v>0.0888264635000882</v>
      </c>
      <c r="AG121" s="19">
        <f t="shared" si="10"/>
        <v>0.221088072276488</v>
      </c>
      <c r="AH121" s="19">
        <f t="shared" si="11"/>
        <v>0.312943123549383</v>
      </c>
      <c r="AI121" s="19">
        <f t="shared" si="12"/>
        <v>3.12092435504198</v>
      </c>
      <c r="AJ121" s="19">
        <f t="shared" si="13"/>
        <v>3.18783914651394</v>
      </c>
    </row>
    <row r="122" s="56" customFormat="1" spans="1:36">
      <c r="A122" s="35" t="s">
        <v>128</v>
      </c>
      <c r="B122" s="35" t="s">
        <v>129</v>
      </c>
      <c r="C122" s="32" t="s">
        <v>151</v>
      </c>
      <c r="D122" s="32">
        <v>6</v>
      </c>
      <c r="E122" s="32">
        <v>1350</v>
      </c>
      <c r="F122" s="32" t="s">
        <v>38</v>
      </c>
      <c r="G122" s="35" t="s">
        <v>39</v>
      </c>
      <c r="H122" s="32">
        <v>43</v>
      </c>
      <c r="I122" s="32">
        <v>0.3</v>
      </c>
      <c r="J122" s="32">
        <v>19.8</v>
      </c>
      <c r="K122" s="32">
        <v>0.2</v>
      </c>
      <c r="L122" s="32">
        <v>7</v>
      </c>
      <c r="M122" s="32">
        <v>0.25</v>
      </c>
      <c r="N122" s="32">
        <v>22.2</v>
      </c>
      <c r="O122" s="32">
        <v>5</v>
      </c>
      <c r="P122" s="32">
        <v>0.08</v>
      </c>
      <c r="Q122" s="32">
        <v>0</v>
      </c>
      <c r="R122" s="32">
        <f t="shared" si="7"/>
        <v>97.83</v>
      </c>
      <c r="S122" s="19">
        <v>12</v>
      </c>
      <c r="T122" s="19">
        <f>S122/(H122*'Molecular Weight'!$C$2/'Molecular Weight'!$D$2+I122*'Molecular Weight'!$C$3/'Molecular Weight'!$D$3+J122*'Molecular Weight'!$C$4/'Molecular Weight'!$D$4+K122*'Molecular Weight'!$C$5/'Molecular Weight'!$D$5+L122*'Molecular Weight'!$C$6/'Molecular Weight'!$D$6+M122*'Molecular Weight'!$C$8/'Molecular Weight'!$D$8+N122*'Molecular Weight'!$C$9/'Molecular Weight'!$D$9+O122*'Molecular Weight'!$C$10/'Molecular Weight'!$D$10+P122*'Molecular Weight'!$C$11/'Molecular Weight'!$D$11+Q122*'Molecular Weight'!$C$12/'Molecular Weight'!$D$12)</f>
        <v>4.33566170549018</v>
      </c>
      <c r="U122" s="19">
        <f>H122*T122*'Molecular Weight'!$B$2/'Molecular Weight'!$D$2</f>
        <v>3.10308677323698</v>
      </c>
      <c r="V122" s="19">
        <f>I122*T122*'Molecular Weight'!$B$3/'Molecular Weight'!$D$3</f>
        <v>0.0162790802458955</v>
      </c>
      <c r="W122" s="19">
        <f>T122*J122*'Molecular Weight'!$B$4/'Molecular Weight'!$D$4</f>
        <v>1.68391725713428</v>
      </c>
      <c r="X122" s="19">
        <f>K122*T122*'Molecular Weight'!$B$5/'Molecular Weight'!$D$5</f>
        <v>0.0114103867504183</v>
      </c>
      <c r="Y122" s="19">
        <f>L122*T122*'Molecular Weight'!$B$6/'Molecular Weight'!$D$6</f>
        <v>0.422461469076159</v>
      </c>
      <c r="Z122" s="19">
        <f>M122*T122*'Molecular Weight'!$B$8/'Molecular Weight'!$D$8</f>
        <v>0.0152793265629059</v>
      </c>
      <c r="AA122" s="19">
        <f>N122*T122*'Molecular Weight'!$B$9/'Molecular Weight'!$D$9</f>
        <v>2.38837940103925</v>
      </c>
      <c r="AB122" s="19">
        <f>O122*T122*'Molecular Weight'!$B$10/'Molecular Weight'!$D$10</f>
        <v>0.386560423100052</v>
      </c>
      <c r="AC122" s="19">
        <f>P122*T122*'Molecular Weight'!$B$11/'Molecular Weight'!$D$11</f>
        <v>0.0111924148576707</v>
      </c>
      <c r="AD122" s="19">
        <f>Q122*T122*'Molecular Weight'!$B$12/'Molecular Weight'!$D$12</f>
        <v>0</v>
      </c>
      <c r="AE122" s="19">
        <f t="shared" si="8"/>
        <v>8.03856653200361</v>
      </c>
      <c r="AF122" s="19">
        <f t="shared" si="9"/>
        <v>0.115144505478884</v>
      </c>
      <c r="AG122" s="19">
        <f t="shared" si="10"/>
        <v>0.272556230348491</v>
      </c>
      <c r="AH122" s="19">
        <f t="shared" si="11"/>
        <v>0.307316963597275</v>
      </c>
      <c r="AI122" s="19">
        <f t="shared" si="12"/>
        <v>3.11936585348287</v>
      </c>
      <c r="AJ122" s="19">
        <f t="shared" si="13"/>
        <v>3.21268061977837</v>
      </c>
    </row>
    <row r="123" s="56" customFormat="1" spans="1:36">
      <c r="A123" s="35" t="s">
        <v>128</v>
      </c>
      <c r="B123" s="35" t="s">
        <v>129</v>
      </c>
      <c r="C123" s="32" t="s">
        <v>152</v>
      </c>
      <c r="D123" s="32">
        <v>6</v>
      </c>
      <c r="E123" s="32">
        <v>1400</v>
      </c>
      <c r="F123" s="32" t="s">
        <v>38</v>
      </c>
      <c r="G123" s="35" t="s">
        <v>39</v>
      </c>
      <c r="H123" s="32">
        <v>43.1</v>
      </c>
      <c r="I123" s="32">
        <v>0.3</v>
      </c>
      <c r="J123" s="32">
        <v>20</v>
      </c>
      <c r="K123" s="32">
        <v>0.2</v>
      </c>
      <c r="L123" s="32">
        <v>6.8</v>
      </c>
      <c r="M123" s="32">
        <v>0.25</v>
      </c>
      <c r="N123" s="32">
        <v>22.3</v>
      </c>
      <c r="O123" s="32">
        <v>4.9</v>
      </c>
      <c r="P123" s="32">
        <v>0.08</v>
      </c>
      <c r="Q123" s="32">
        <v>0</v>
      </c>
      <c r="R123" s="32">
        <f t="shared" si="7"/>
        <v>97.93</v>
      </c>
      <c r="S123" s="19">
        <v>12</v>
      </c>
      <c r="T123" s="19">
        <f>S123/(H123*'Molecular Weight'!$C$2/'Molecular Weight'!$D$2+I123*'Molecular Weight'!$C$3/'Molecular Weight'!$D$3+J123*'Molecular Weight'!$C$4/'Molecular Weight'!$D$4+K123*'Molecular Weight'!$C$5/'Molecular Weight'!$D$5+L123*'Molecular Weight'!$C$6/'Molecular Weight'!$D$6+M123*'Molecular Weight'!$C$8/'Molecular Weight'!$D$8+N123*'Molecular Weight'!$C$9/'Molecular Weight'!$D$9+O123*'Molecular Weight'!$C$10/'Molecular Weight'!$D$10+P123*'Molecular Weight'!$C$11/'Molecular Weight'!$D$11+Q123*'Molecular Weight'!$C$12/'Molecular Weight'!$D$12)</f>
        <v>4.32452468887849</v>
      </c>
      <c r="U123" s="19">
        <f>H123*T123*'Molecular Weight'!$B$2/'Molecular Weight'!$D$2</f>
        <v>3.10231381642248</v>
      </c>
      <c r="V123" s="19">
        <f>I123*T123*'Molecular Weight'!$B$3/'Molecular Weight'!$D$3</f>
        <v>0.0162372641634987</v>
      </c>
      <c r="W123" s="19">
        <f>T123*J123*'Molecular Weight'!$B$4/'Molecular Weight'!$D$4</f>
        <v>1.69655735146273</v>
      </c>
      <c r="X123" s="19">
        <f>K123*T123*'Molecular Weight'!$B$5/'Molecular Weight'!$D$5</f>
        <v>0.0113810768836857</v>
      </c>
      <c r="Y123" s="19">
        <f>L123*T123*'Molecular Weight'!$B$6/'Molecular Weight'!$D$6</f>
        <v>0.409336969437273</v>
      </c>
      <c r="Z123" s="19">
        <f>M123*T123*'Molecular Weight'!$B$8/'Molecular Weight'!$D$8</f>
        <v>0.0152400785483454</v>
      </c>
      <c r="AA123" s="19">
        <f>N123*T123*'Molecular Weight'!$B$9/'Molecular Weight'!$D$9</f>
        <v>2.39297520004939</v>
      </c>
      <c r="AB123" s="19">
        <f>O123*T123*'Molecular Weight'!$B$10/'Molecular Weight'!$D$10</f>
        <v>0.377856115825688</v>
      </c>
      <c r="AC123" s="19">
        <f>P123*T123*'Molecular Weight'!$B$11/'Molecular Weight'!$D$11</f>
        <v>0.0111636648954591</v>
      </c>
      <c r="AD123" s="19">
        <f>Q123*T123*'Molecular Weight'!$B$12/'Molecular Weight'!$D$12</f>
        <v>0</v>
      </c>
      <c r="AE123" s="19">
        <f t="shared" si="8"/>
        <v>8.03306153768854</v>
      </c>
      <c r="AF123" s="19">
        <f t="shared" si="9"/>
        <v>0.0987764006042182</v>
      </c>
      <c r="AG123" s="19">
        <f t="shared" si="10"/>
        <v>0.241308281389802</v>
      </c>
      <c r="AH123" s="19">
        <f t="shared" si="11"/>
        <v>0.310560568833055</v>
      </c>
      <c r="AI123" s="19">
        <f t="shared" si="12"/>
        <v>3.11855108058598</v>
      </c>
      <c r="AJ123" s="19">
        <f t="shared" si="13"/>
        <v>3.1954083638607</v>
      </c>
    </row>
    <row r="124" s="56" customFormat="1" spans="1:36">
      <c r="A124" s="35" t="s">
        <v>153</v>
      </c>
      <c r="B124" s="35" t="s">
        <v>154</v>
      </c>
      <c r="C124" s="32" t="s">
        <v>155</v>
      </c>
      <c r="D124" s="32">
        <v>6</v>
      </c>
      <c r="E124" s="32">
        <v>1100</v>
      </c>
      <c r="F124" s="32" t="s">
        <v>38</v>
      </c>
      <c r="G124" s="35" t="s">
        <v>39</v>
      </c>
      <c r="H124" s="32">
        <v>42.5</v>
      </c>
      <c r="I124" s="32">
        <v>0.4</v>
      </c>
      <c r="J124" s="32">
        <v>20.1</v>
      </c>
      <c r="K124" s="32">
        <v>2.3</v>
      </c>
      <c r="L124" s="32">
        <v>8.1</v>
      </c>
      <c r="M124" s="32">
        <v>0.44</v>
      </c>
      <c r="N124" s="32">
        <v>20.5</v>
      </c>
      <c r="O124" s="32">
        <v>5.4</v>
      </c>
      <c r="P124" s="32">
        <v>0.06</v>
      </c>
      <c r="Q124" s="32"/>
      <c r="R124" s="32">
        <f t="shared" si="7"/>
        <v>99.8</v>
      </c>
      <c r="S124" s="19">
        <v>12</v>
      </c>
      <c r="T124" s="19">
        <f>S124/(H124*'Molecular Weight'!$C$2/'Molecular Weight'!$D$2+I124*'Molecular Weight'!$C$3/'Molecular Weight'!$D$3+J124*'Molecular Weight'!$C$4/'Molecular Weight'!$D$4+K124*'Molecular Weight'!$C$5/'Molecular Weight'!$D$5+L124*'Molecular Weight'!$C$6/'Molecular Weight'!$D$6+M124*'Molecular Weight'!$C$8/'Molecular Weight'!$D$8+N124*'Molecular Weight'!$C$9/'Molecular Weight'!$D$9+O124*'Molecular Weight'!$C$10/'Molecular Weight'!$D$10+P124*'Molecular Weight'!$C$11/'Molecular Weight'!$D$11+Q124*'Molecular Weight'!$C$12/'Molecular Weight'!$D$12)</f>
        <v>4.30648409008972</v>
      </c>
      <c r="U124" s="19">
        <f>H124*T124*'Molecular Weight'!$B$2/'Molecular Weight'!$D$2</f>
        <v>3.0463644112652</v>
      </c>
      <c r="V124" s="19">
        <f>I124*T124*'Molecular Weight'!$B$3/'Molecular Weight'!$D$3</f>
        <v>0.0215593696625267</v>
      </c>
      <c r="W124" s="19">
        <f>T124*J124*'Molecular Weight'!$B$4/'Molecular Weight'!$D$4</f>
        <v>1.6979272304983</v>
      </c>
      <c r="X124" s="19">
        <f>K124*T124*'Molecular Weight'!$B$5/'Molecular Weight'!$D$5</f>
        <v>0.13033638275158</v>
      </c>
      <c r="Y124" s="19">
        <f>L124*T124*'Molecular Weight'!$B$6/'Molecular Weight'!$D$6</f>
        <v>0.485558478977265</v>
      </c>
      <c r="Z124" s="19">
        <f>M124*T124*'Molecular Weight'!$B$8/'Molecular Weight'!$D$8</f>
        <v>0.0267106427916475</v>
      </c>
      <c r="AA124" s="19">
        <f>N124*T124*'Molecular Weight'!$B$9/'Molecular Weight'!$D$9</f>
        <v>2.19064327163373</v>
      </c>
      <c r="AB124" s="19">
        <f>O124*T124*'Molecular Weight'!$B$10/'Molecular Weight'!$D$10</f>
        <v>0.414675714808924</v>
      </c>
      <c r="AC124" s="19">
        <f>P124*T124*'Molecular Weight'!$B$11/'Molecular Weight'!$D$11</f>
        <v>0.00833782011634021</v>
      </c>
      <c r="AD124" s="19">
        <f>Q124*T124*'Molecular Weight'!$B$12/'Molecular Weight'!$D$12</f>
        <v>0</v>
      </c>
      <c r="AE124" s="19">
        <f t="shared" si="8"/>
        <v>8.02211332250551</v>
      </c>
      <c r="AF124" s="19">
        <f t="shared" si="9"/>
        <v>0.0661570983600148</v>
      </c>
      <c r="AG124" s="19">
        <f t="shared" si="10"/>
        <v>0.136249496660756</v>
      </c>
      <c r="AH124" s="19">
        <f t="shared" si="11"/>
        <v>0.41940138061725</v>
      </c>
      <c r="AI124" s="19">
        <f t="shared" si="12"/>
        <v>3.06792378092772</v>
      </c>
      <c r="AJ124" s="19">
        <f t="shared" si="13"/>
        <v>3.11758810821157</v>
      </c>
    </row>
    <row r="125" s="56" customFormat="1" spans="1:36">
      <c r="A125" s="35" t="s">
        <v>153</v>
      </c>
      <c r="B125" s="35" t="s">
        <v>154</v>
      </c>
      <c r="C125" s="32" t="s">
        <v>156</v>
      </c>
      <c r="D125" s="32">
        <v>6</v>
      </c>
      <c r="E125" s="32">
        <v>1200</v>
      </c>
      <c r="F125" s="32" t="s">
        <v>38</v>
      </c>
      <c r="G125" s="35" t="s">
        <v>39</v>
      </c>
      <c r="H125" s="32">
        <v>42.5</v>
      </c>
      <c r="I125" s="32">
        <v>0.55</v>
      </c>
      <c r="J125" s="32">
        <v>20.3</v>
      </c>
      <c r="K125" s="32">
        <v>2</v>
      </c>
      <c r="L125" s="32">
        <v>7.5</v>
      </c>
      <c r="M125" s="32">
        <v>0.34</v>
      </c>
      <c r="N125" s="32">
        <v>20.9</v>
      </c>
      <c r="O125" s="32">
        <v>5</v>
      </c>
      <c r="P125" s="32">
        <v>0.06</v>
      </c>
      <c r="Q125" s="32"/>
      <c r="R125" s="32">
        <f t="shared" si="7"/>
        <v>99.15</v>
      </c>
      <c r="S125" s="19">
        <v>12</v>
      </c>
      <c r="T125" s="19">
        <f>S125/(H125*'Molecular Weight'!$C$2/'Molecular Weight'!$D$2+I125*'Molecular Weight'!$C$3/'Molecular Weight'!$D$3+J125*'Molecular Weight'!$C$4/'Molecular Weight'!$D$4+K125*'Molecular Weight'!$C$5/'Molecular Weight'!$D$5+L125*'Molecular Weight'!$C$6/'Molecular Weight'!$D$6+M125*'Molecular Weight'!$C$8/'Molecular Weight'!$D$8+N125*'Molecular Weight'!$C$9/'Molecular Weight'!$D$9+O125*'Molecular Weight'!$C$10/'Molecular Weight'!$D$10+P125*'Molecular Weight'!$C$11/'Molecular Weight'!$D$11+Q125*'Molecular Weight'!$C$12/'Molecular Weight'!$D$12)</f>
        <v>4.31151391225789</v>
      </c>
      <c r="U125" s="19">
        <f>H125*T125*'Molecular Weight'!$B$2/'Molecular Weight'!$D$2</f>
        <v>3.04992245790546</v>
      </c>
      <c r="V125" s="19">
        <f>I125*T125*'Molecular Weight'!$B$3/'Molecular Weight'!$D$3</f>
        <v>0.0296787565925136</v>
      </c>
      <c r="W125" s="19">
        <f>T125*J125*'Molecular Weight'!$B$4/'Molecular Weight'!$D$4</f>
        <v>1.71682488071469</v>
      </c>
      <c r="X125" s="19">
        <f>K125*T125*'Molecular Weight'!$B$5/'Molecular Weight'!$D$5</f>
        <v>0.113468357451356</v>
      </c>
      <c r="Y125" s="19">
        <f>L125*T125*'Molecular Weight'!$B$6/'Molecular Weight'!$D$6</f>
        <v>0.450116290951199</v>
      </c>
      <c r="Z125" s="19">
        <f>M125*T125*'Molecular Weight'!$B$8/'Molecular Weight'!$D$8</f>
        <v>0.0206641490015179</v>
      </c>
      <c r="AA125" s="19">
        <f>N125*T125*'Molecular Weight'!$B$9/'Molecular Weight'!$D$9</f>
        <v>2.23599604878883</v>
      </c>
      <c r="AB125" s="19">
        <f>O125*T125*'Molecular Weight'!$B$10/'Molecular Weight'!$D$10</f>
        <v>0.384407445814719</v>
      </c>
      <c r="AC125" s="19">
        <f>P125*T125*'Molecular Weight'!$B$11/'Molecular Weight'!$D$11</f>
        <v>0.00834755839740153</v>
      </c>
      <c r="AD125" s="19">
        <f>Q125*T125*'Molecular Weight'!$B$12/'Molecular Weight'!$D$12</f>
        <v>0</v>
      </c>
      <c r="AE125" s="19">
        <f t="shared" si="8"/>
        <v>8.0094259456177</v>
      </c>
      <c r="AF125" s="19">
        <f t="shared" si="9"/>
        <v>0.0282445578947508</v>
      </c>
      <c r="AG125" s="19">
        <f t="shared" si="10"/>
        <v>0.062749468220898</v>
      </c>
      <c r="AH125" s="19">
        <f t="shared" si="11"/>
        <v>0.421871733056449</v>
      </c>
      <c r="AI125" s="19">
        <f t="shared" si="12"/>
        <v>3.07960121449798</v>
      </c>
      <c r="AJ125" s="19">
        <f t="shared" si="13"/>
        <v>3.09118393455627</v>
      </c>
    </row>
    <row r="126" s="56" customFormat="1" spans="1:36">
      <c r="A126" s="35" t="s">
        <v>153</v>
      </c>
      <c r="B126" s="35" t="s">
        <v>154</v>
      </c>
      <c r="C126" s="32" t="s">
        <v>157</v>
      </c>
      <c r="D126" s="32">
        <v>6</v>
      </c>
      <c r="E126" s="32">
        <v>1250</v>
      </c>
      <c r="F126" s="32" t="s">
        <v>38</v>
      </c>
      <c r="G126" s="35" t="s">
        <v>39</v>
      </c>
      <c r="H126" s="32">
        <v>41.6</v>
      </c>
      <c r="I126" s="32">
        <v>0.5</v>
      </c>
      <c r="J126" s="32">
        <v>19.4</v>
      </c>
      <c r="K126" s="32">
        <v>2.7</v>
      </c>
      <c r="L126" s="32">
        <v>8</v>
      </c>
      <c r="M126" s="32">
        <v>0.32</v>
      </c>
      <c r="N126" s="32">
        <v>21.2</v>
      </c>
      <c r="O126" s="32">
        <v>6</v>
      </c>
      <c r="P126" s="32">
        <v>0.07</v>
      </c>
      <c r="Q126" s="32"/>
      <c r="R126" s="32">
        <f t="shared" si="7"/>
        <v>99.79</v>
      </c>
      <c r="S126" s="19">
        <v>12</v>
      </c>
      <c r="T126" s="19">
        <f>S126/(H126*'Molecular Weight'!$C$2/'Molecular Weight'!$D$2+I126*'Molecular Weight'!$C$3/'Molecular Weight'!$D$3+J126*'Molecular Weight'!$C$4/'Molecular Weight'!$D$4+K126*'Molecular Weight'!$C$5/'Molecular Weight'!$D$5+L126*'Molecular Weight'!$C$6/'Molecular Weight'!$D$6+M126*'Molecular Weight'!$C$8/'Molecular Weight'!$D$8+N126*'Molecular Weight'!$C$9/'Molecular Weight'!$D$9+O126*'Molecular Weight'!$C$10/'Molecular Weight'!$D$10+P126*'Molecular Weight'!$C$11/'Molecular Weight'!$D$11+Q126*'Molecular Weight'!$C$12/'Molecular Weight'!$D$12)</f>
        <v>4.32980972129013</v>
      </c>
      <c r="U126" s="19">
        <f>H126*T126*'Molecular Weight'!$B$2/'Molecular Weight'!$D$2</f>
        <v>2.99800406800382</v>
      </c>
      <c r="V126" s="19">
        <f>I126*T126*'Molecular Weight'!$B$3/'Molecular Weight'!$D$3</f>
        <v>0.0270951797327292</v>
      </c>
      <c r="W126" s="19">
        <f>T126*J126*'Molecular Weight'!$B$4/'Molecular Weight'!$D$4</f>
        <v>1.64767180449252</v>
      </c>
      <c r="X126" s="19">
        <f>K126*T126*'Molecular Weight'!$B$5/'Molecular Weight'!$D$5</f>
        <v>0.153832308013466</v>
      </c>
      <c r="Y126" s="19">
        <f>L126*T126*'Molecular Weight'!$B$6/'Molecular Weight'!$D$6</f>
        <v>0.482161438896451</v>
      </c>
      <c r="Z126" s="19">
        <f>M126*T126*'Molecular Weight'!$B$8/'Molecular Weight'!$D$8</f>
        <v>0.0195311405527607</v>
      </c>
      <c r="AA126" s="19">
        <f>N126*T126*'Molecular Weight'!$B$9/'Molecular Weight'!$D$9</f>
        <v>2.2777162801824</v>
      </c>
      <c r="AB126" s="19">
        <f>O126*T126*'Molecular Weight'!$B$10/'Molecular Weight'!$D$10</f>
        <v>0.463246403847018</v>
      </c>
      <c r="AC126" s="19">
        <f>P126*T126*'Molecular Weight'!$B$11/'Molecular Weight'!$D$11</f>
        <v>0.00978014457858371</v>
      </c>
      <c r="AD126" s="19">
        <f>Q126*T126*'Molecular Weight'!$B$12/'Molecular Weight'!$D$12</f>
        <v>0</v>
      </c>
      <c r="AE126" s="19">
        <f t="shared" si="8"/>
        <v>8.07903876829975</v>
      </c>
      <c r="AF126" s="19">
        <f t="shared" si="9"/>
        <v>0.234796551124011</v>
      </c>
      <c r="AG126" s="19">
        <f t="shared" si="10"/>
        <v>0.486966671705232</v>
      </c>
      <c r="AH126" s="19">
        <f t="shared" si="11"/>
        <v>0.247364887772441</v>
      </c>
      <c r="AI126" s="19">
        <f t="shared" si="12"/>
        <v>3.02509924773655</v>
      </c>
      <c r="AJ126" s="19">
        <f t="shared" si="13"/>
        <v>3.24265526347863</v>
      </c>
    </row>
    <row r="127" s="56" customFormat="1" spans="1:36">
      <c r="A127" s="35" t="s">
        <v>153</v>
      </c>
      <c r="B127" s="35" t="s">
        <v>154</v>
      </c>
      <c r="C127" s="32" t="s">
        <v>158</v>
      </c>
      <c r="D127" s="32">
        <v>6</v>
      </c>
      <c r="E127" s="32">
        <v>1300</v>
      </c>
      <c r="F127" s="32" t="s">
        <v>38</v>
      </c>
      <c r="G127" s="35" t="s">
        <v>39</v>
      </c>
      <c r="H127" s="32">
        <v>42.3</v>
      </c>
      <c r="I127" s="32">
        <v>0.3</v>
      </c>
      <c r="J127" s="32">
        <v>19.8</v>
      </c>
      <c r="K127" s="32">
        <v>2.4</v>
      </c>
      <c r="L127" s="32">
        <v>6.7</v>
      </c>
      <c r="M127" s="32">
        <v>0.3</v>
      </c>
      <c r="N127" s="32">
        <v>22.6</v>
      </c>
      <c r="O127" s="32">
        <v>4.4</v>
      </c>
      <c r="P127" s="32">
        <v>0.04</v>
      </c>
      <c r="Q127" s="32"/>
      <c r="R127" s="32">
        <f t="shared" si="7"/>
        <v>98.84</v>
      </c>
      <c r="S127" s="19">
        <v>12</v>
      </c>
      <c r="T127" s="19">
        <f>S127/(H127*'Molecular Weight'!$C$2/'Molecular Weight'!$D$2+I127*'Molecular Weight'!$C$3/'Molecular Weight'!$D$3+J127*'Molecular Weight'!$C$4/'Molecular Weight'!$D$4+K127*'Molecular Weight'!$C$5/'Molecular Weight'!$D$5+L127*'Molecular Weight'!$C$6/'Molecular Weight'!$D$6+M127*'Molecular Weight'!$C$8/'Molecular Weight'!$D$8+N127*'Molecular Weight'!$C$9/'Molecular Weight'!$D$9+O127*'Molecular Weight'!$C$10/'Molecular Weight'!$D$10+P127*'Molecular Weight'!$C$11/'Molecular Weight'!$D$11+Q127*'Molecular Weight'!$C$12/'Molecular Weight'!$D$12)</f>
        <v>4.31193187537624</v>
      </c>
      <c r="U127" s="19">
        <f>H127*T127*'Molecular Weight'!$B$2/'Molecular Weight'!$D$2</f>
        <v>3.03586415326922</v>
      </c>
      <c r="V127" s="19">
        <f>I127*T127*'Molecular Weight'!$B$3/'Molecular Weight'!$D$3</f>
        <v>0.0161899820101736</v>
      </c>
      <c r="W127" s="19">
        <f>T127*J127*'Molecular Weight'!$B$4/'Molecular Weight'!$D$4</f>
        <v>1.67470088529716</v>
      </c>
      <c r="X127" s="19">
        <f>K127*T127*'Molecular Weight'!$B$5/'Molecular Weight'!$D$5</f>
        <v>0.136175228645345</v>
      </c>
      <c r="Y127" s="19">
        <f>L127*T127*'Molecular Weight'!$B$6/'Molecular Weight'!$D$6</f>
        <v>0.402142866996392</v>
      </c>
      <c r="Z127" s="19">
        <f>M127*T127*'Molecular Weight'!$B$8/'Molecular Weight'!$D$8</f>
        <v>0.0182348401834349</v>
      </c>
      <c r="AA127" s="19">
        <f>N127*T127*'Molecular Weight'!$B$9/'Molecular Weight'!$D$9</f>
        <v>2.41810571671223</v>
      </c>
      <c r="AB127" s="19">
        <f>O127*T127*'Molecular Weight'!$B$10/'Molecular Weight'!$D$10</f>
        <v>0.338311345428949</v>
      </c>
      <c r="AC127" s="19">
        <f>P127*T127*'Molecular Weight'!$B$11/'Molecular Weight'!$D$11</f>
        <v>0.00556557841287672</v>
      </c>
      <c r="AD127" s="19">
        <f>Q127*T127*'Molecular Weight'!$B$12/'Molecular Weight'!$D$12</f>
        <v>0</v>
      </c>
      <c r="AE127" s="19">
        <f t="shared" si="8"/>
        <v>8.04529059695579</v>
      </c>
      <c r="AF127" s="19">
        <f t="shared" si="9"/>
        <v>0.135106906809581</v>
      </c>
      <c r="AG127" s="19">
        <f t="shared" si="10"/>
        <v>0.335967433212717</v>
      </c>
      <c r="AH127" s="19">
        <f t="shared" si="11"/>
        <v>0.267035960186811</v>
      </c>
      <c r="AI127" s="19">
        <f t="shared" si="12"/>
        <v>3.05205413527939</v>
      </c>
      <c r="AJ127" s="19">
        <f t="shared" si="13"/>
        <v>3.17679476932101</v>
      </c>
    </row>
    <row r="128" s="56" customFormat="1" spans="1:36">
      <c r="A128" s="35" t="s">
        <v>153</v>
      </c>
      <c r="B128" s="35" t="s">
        <v>154</v>
      </c>
      <c r="C128" s="32" t="s">
        <v>159</v>
      </c>
      <c r="D128" s="32">
        <v>6</v>
      </c>
      <c r="E128" s="32">
        <v>1400</v>
      </c>
      <c r="F128" s="32" t="s">
        <v>38</v>
      </c>
      <c r="G128" s="35" t="s">
        <v>39</v>
      </c>
      <c r="H128" s="32">
        <v>41.8</v>
      </c>
      <c r="I128" s="32">
        <v>0.25</v>
      </c>
      <c r="J128" s="32">
        <v>20.3</v>
      </c>
      <c r="K128" s="32">
        <v>2.2</v>
      </c>
      <c r="L128" s="32">
        <v>8.1</v>
      </c>
      <c r="M128" s="32">
        <v>0.31</v>
      </c>
      <c r="N128" s="32">
        <v>21.6</v>
      </c>
      <c r="O128" s="32">
        <v>4.6</v>
      </c>
      <c r="P128" s="32">
        <v>0.02</v>
      </c>
      <c r="Q128" s="32"/>
      <c r="R128" s="32">
        <f t="shared" si="7"/>
        <v>99.18</v>
      </c>
      <c r="S128" s="19">
        <v>12</v>
      </c>
      <c r="T128" s="19">
        <f>S128/(H128*'Molecular Weight'!$C$2/'Molecular Weight'!$D$2+I128*'Molecular Weight'!$C$3/'Molecular Weight'!$D$3+J128*'Molecular Weight'!$C$4/'Molecular Weight'!$D$4+K128*'Molecular Weight'!$C$5/'Molecular Weight'!$D$5+L128*'Molecular Weight'!$C$6/'Molecular Weight'!$D$6+M128*'Molecular Weight'!$C$8/'Molecular Weight'!$D$8+N128*'Molecular Weight'!$C$9/'Molecular Weight'!$D$9+O128*'Molecular Weight'!$C$10/'Molecular Weight'!$D$10+P128*'Molecular Weight'!$C$11/'Molecular Weight'!$D$11+Q128*'Molecular Weight'!$C$12/'Molecular Weight'!$D$12)</f>
        <v>4.32603638213311</v>
      </c>
      <c r="U128" s="19">
        <f>H128*T128*'Molecular Weight'!$B$2/'Molecular Weight'!$D$2</f>
        <v>3.00979228983296</v>
      </c>
      <c r="V128" s="19">
        <f>I128*T128*'Molecular Weight'!$B$3/'Molecular Weight'!$D$3</f>
        <v>0.0135357834234453</v>
      </c>
      <c r="W128" s="19">
        <f>T128*J128*'Molecular Weight'!$B$4/'Molecular Weight'!$D$4</f>
        <v>1.72260766099063</v>
      </c>
      <c r="X128" s="19">
        <f>K128*T128*'Molecular Weight'!$B$5/'Molecular Weight'!$D$5</f>
        <v>0.125235608141231</v>
      </c>
      <c r="Y128" s="19">
        <f>L128*T128*'Molecular Weight'!$B$6/'Molecular Weight'!$D$6</f>
        <v>0.487763010791735</v>
      </c>
      <c r="Z128" s="19">
        <f>M128*T128*'Molecular Weight'!$B$8/'Molecular Weight'!$D$8</f>
        <v>0.0189043033332572</v>
      </c>
      <c r="AA128" s="19">
        <f>N128*T128*'Molecular Weight'!$B$9/'Molecular Weight'!$D$9</f>
        <v>2.3186696241706</v>
      </c>
      <c r="AB128" s="19">
        <f>O128*T128*'Molecular Weight'!$B$10/'Molecular Weight'!$D$10</f>
        <v>0.354846065581532</v>
      </c>
      <c r="AC128" s="19">
        <f>P128*T128*'Molecular Weight'!$B$11/'Molecular Weight'!$D$11</f>
        <v>0.00279189182454541</v>
      </c>
      <c r="AD128" s="19">
        <f>Q128*T128*'Molecular Weight'!$B$12/'Molecular Weight'!$D$12</f>
        <v>0</v>
      </c>
      <c r="AE128" s="19">
        <f t="shared" si="8"/>
        <v>8.05414623808993</v>
      </c>
      <c r="AF128" s="19">
        <f t="shared" si="9"/>
        <v>0.161346674835968</v>
      </c>
      <c r="AG128" s="19">
        <f t="shared" si="10"/>
        <v>0.330789074337702</v>
      </c>
      <c r="AH128" s="19">
        <f t="shared" si="11"/>
        <v>0.326416335955766</v>
      </c>
      <c r="AI128" s="19">
        <f t="shared" si="12"/>
        <v>3.0233280732564</v>
      </c>
      <c r="AJ128" s="19">
        <f t="shared" si="13"/>
        <v>3.18018300387712</v>
      </c>
    </row>
    <row r="129" s="56" customFormat="1" spans="1:36">
      <c r="A129" s="35" t="s">
        <v>153</v>
      </c>
      <c r="B129" s="35" t="s">
        <v>154</v>
      </c>
      <c r="C129" s="32" t="s">
        <v>160</v>
      </c>
      <c r="D129" s="32">
        <v>10</v>
      </c>
      <c r="E129" s="32">
        <v>1100</v>
      </c>
      <c r="F129" s="32" t="s">
        <v>38</v>
      </c>
      <c r="G129" s="35" t="s">
        <v>39</v>
      </c>
      <c r="H129" s="32">
        <v>41.5</v>
      </c>
      <c r="I129" s="32">
        <v>0.16</v>
      </c>
      <c r="J129" s="32">
        <v>20.2</v>
      </c>
      <c r="K129" s="32">
        <v>2.57</v>
      </c>
      <c r="L129" s="32">
        <v>8.8</v>
      </c>
      <c r="M129" s="32">
        <v>0.43</v>
      </c>
      <c r="N129" s="32">
        <v>18.3</v>
      </c>
      <c r="O129" s="32">
        <v>7.7</v>
      </c>
      <c r="P129" s="32">
        <v>0.15</v>
      </c>
      <c r="Q129" s="32"/>
      <c r="R129" s="32">
        <f t="shared" si="7"/>
        <v>99.81</v>
      </c>
      <c r="S129" s="19">
        <v>12</v>
      </c>
      <c r="T129" s="19">
        <f>S129/(H129*'Molecular Weight'!$C$2/'Molecular Weight'!$D$2+I129*'Molecular Weight'!$C$3/'Molecular Weight'!$D$3+J129*'Molecular Weight'!$C$4/'Molecular Weight'!$D$4+K129*'Molecular Weight'!$C$5/'Molecular Weight'!$D$5+L129*'Molecular Weight'!$C$6/'Molecular Weight'!$D$6+M129*'Molecular Weight'!$C$8/'Molecular Weight'!$D$8+N129*'Molecular Weight'!$C$9/'Molecular Weight'!$D$9+O129*'Molecular Weight'!$C$10/'Molecular Weight'!$D$10+P129*'Molecular Weight'!$C$11/'Molecular Weight'!$D$11+Q129*'Molecular Weight'!$C$12/'Molecular Weight'!$D$12)</f>
        <v>4.35896312584228</v>
      </c>
      <c r="U129" s="19">
        <f>H129*T129*'Molecular Weight'!$B$2/'Molecular Weight'!$D$2</f>
        <v>3.01093491548693</v>
      </c>
      <c r="V129" s="19">
        <f>I129*T129*'Molecular Weight'!$B$3/'Molecular Weight'!$D$3</f>
        <v>0.00872883729830745</v>
      </c>
      <c r="W129" s="19">
        <f>T129*J129*'Molecular Weight'!$B$4/'Molecular Weight'!$D$4</f>
        <v>1.72716859831334</v>
      </c>
      <c r="X129" s="19">
        <f>K129*T129*'Molecular Weight'!$B$5/'Molecular Weight'!$D$5</f>
        <v>0.147411477510555</v>
      </c>
      <c r="Y129" s="19">
        <f>L129*T129*'Molecular Weight'!$B$6/'Molecular Weight'!$D$6</f>
        <v>0.533948712519656</v>
      </c>
      <c r="Z129" s="19">
        <f>M129*T129*'Molecular Weight'!$B$8/'Molecular Weight'!$D$8</f>
        <v>0.0264216823246713</v>
      </c>
      <c r="AA129" s="19">
        <f>N129*T129*'Molecular Weight'!$B$9/'Molecular Weight'!$D$9</f>
        <v>1.97938027798793</v>
      </c>
      <c r="AB129" s="19">
        <f>O129*T129*'Molecular Weight'!$B$10/'Molecular Weight'!$D$10</f>
        <v>0.598502426337118</v>
      </c>
      <c r="AC129" s="19">
        <f>P129*T129*'Molecular Weight'!$B$11/'Molecular Weight'!$D$11</f>
        <v>0.0210985630486074</v>
      </c>
      <c r="AD129" s="19">
        <f>Q129*T129*'Molecular Weight'!$B$12/'Molecular Weight'!$D$12</f>
        <v>0</v>
      </c>
      <c r="AE129" s="19">
        <f t="shared" si="8"/>
        <v>8.05359549082712</v>
      </c>
      <c r="AF129" s="19">
        <f t="shared" si="9"/>
        <v>0.159716462208209</v>
      </c>
      <c r="AG129" s="19">
        <f t="shared" si="10"/>
        <v>0.299123227499738</v>
      </c>
      <c r="AH129" s="19">
        <f t="shared" si="11"/>
        <v>0.374232250311447</v>
      </c>
      <c r="AI129" s="19">
        <f t="shared" si="12"/>
        <v>3.01966375278524</v>
      </c>
      <c r="AJ129" s="19">
        <f t="shared" si="13"/>
        <v>3.13825309916938</v>
      </c>
    </row>
    <row r="130" s="56" customFormat="1" spans="1:36">
      <c r="A130" s="35" t="s">
        <v>153</v>
      </c>
      <c r="B130" s="35" t="s">
        <v>154</v>
      </c>
      <c r="C130" s="32" t="s">
        <v>161</v>
      </c>
      <c r="D130" s="32">
        <v>10</v>
      </c>
      <c r="E130" s="32">
        <v>1200</v>
      </c>
      <c r="F130" s="32" t="s">
        <v>38</v>
      </c>
      <c r="G130" s="35" t="s">
        <v>39</v>
      </c>
      <c r="H130" s="32">
        <v>45.4</v>
      </c>
      <c r="I130" s="32">
        <v>0.37</v>
      </c>
      <c r="J130" s="32">
        <v>17</v>
      </c>
      <c r="K130" s="32">
        <v>1.68</v>
      </c>
      <c r="L130" s="32">
        <v>5.2</v>
      </c>
      <c r="M130" s="32">
        <v>0.29</v>
      </c>
      <c r="N130" s="32">
        <v>24.9</v>
      </c>
      <c r="O130" s="32">
        <v>5</v>
      </c>
      <c r="P130" s="32">
        <v>0.06</v>
      </c>
      <c r="Q130" s="32"/>
      <c r="R130" s="32">
        <f t="shared" ref="R130:R193" si="14">SUM(H130:Q130)</f>
        <v>99.9</v>
      </c>
      <c r="S130" s="19">
        <v>12</v>
      </c>
      <c r="T130" s="19">
        <f>S130/(H130*'Molecular Weight'!$C$2/'Molecular Weight'!$D$2+I130*'Molecular Weight'!$C$3/'Molecular Weight'!$D$3+J130*'Molecular Weight'!$C$4/'Molecular Weight'!$D$4+K130*'Molecular Weight'!$C$5/'Molecular Weight'!$D$5+L130*'Molecular Weight'!$C$6/'Molecular Weight'!$D$6+M130*'Molecular Weight'!$C$8/'Molecular Weight'!$D$8+N130*'Molecular Weight'!$C$9/'Molecular Weight'!$D$9+O130*'Molecular Weight'!$C$10/'Molecular Weight'!$D$10+P130*'Molecular Weight'!$C$11/'Molecular Weight'!$D$11+Q130*'Molecular Weight'!$C$12/'Molecular Weight'!$D$12)</f>
        <v>4.22773469344067</v>
      </c>
      <c r="U130" s="19">
        <f>H130*T130*'Molecular Weight'!$B$2/'Molecular Weight'!$D$2</f>
        <v>3.19472628299278</v>
      </c>
      <c r="V130" s="19">
        <f>I130*T130*'Molecular Weight'!$B$3/'Molecular Weight'!$D$3</f>
        <v>0.0195777451385863</v>
      </c>
      <c r="W130" s="19">
        <f>T130*J130*'Molecular Weight'!$B$4/'Molecular Weight'!$D$4</f>
        <v>1.4097977596801</v>
      </c>
      <c r="X130" s="19">
        <f>K130*T130*'Molecular Weight'!$B$5/'Molecular Weight'!$D$5</f>
        <v>0.0934613367324209</v>
      </c>
      <c r="Y130" s="19">
        <f>L130*T130*'Molecular Weight'!$B$6/'Molecular Weight'!$D$6</f>
        <v>0.306016431039692</v>
      </c>
      <c r="Z130" s="19">
        <f>M130*T130*'Molecular Weight'!$B$8/'Molecular Weight'!$D$8</f>
        <v>0.0172828173258781</v>
      </c>
      <c r="AA130" s="19">
        <f>N130*T130*'Molecular Weight'!$B$9/'Molecular Weight'!$D$9</f>
        <v>2.61217354507873</v>
      </c>
      <c r="AB130" s="19">
        <f>O130*T130*'Molecular Weight'!$B$10/'Molecular Weight'!$D$10</f>
        <v>0.376937829301058</v>
      </c>
      <c r="AC130" s="19">
        <f>P130*T130*'Molecular Weight'!$B$11/'Molecular Weight'!$D$11</f>
        <v>0.00818535274625493</v>
      </c>
      <c r="AD130" s="19">
        <f>Q130*T130*'Molecular Weight'!$B$12/'Molecular Weight'!$D$12</f>
        <v>0</v>
      </c>
      <c r="AE130" s="19">
        <f t="shared" ref="AE130:AE193" si="15">SUM(U130:AD130)</f>
        <v>8.0381591000355</v>
      </c>
      <c r="AF130" s="19">
        <f t="shared" ref="AF130:AF193" si="16">IF(IF(2*12*(1-8/AE130)&lt;0,0,2*12*(1-8/AE130))&lt;Y130,IF(2*12*(1-8/AE130)&lt;0,0,2*12*(1-8/AE130)),Y130)</f>
        <v>0.113933848466358</v>
      </c>
      <c r="AG130" s="19">
        <f t="shared" ref="AG130:AG193" si="17">AF130/Y130</f>
        <v>0.372312846337261</v>
      </c>
      <c r="AH130" s="19">
        <f t="shared" ref="AH130:AH193" si="18">Y130-AF130</f>
        <v>0.192082582573334</v>
      </c>
      <c r="AI130" s="19">
        <f t="shared" ref="AI130:AI193" si="19">SUM(U130,V130)</f>
        <v>3.21430402813137</v>
      </c>
      <c r="AJ130" s="19">
        <f t="shared" ref="AJ130:AJ193" si="20">SUM(AA130,AB130,Z130,Y130)</f>
        <v>3.31241062274536</v>
      </c>
    </row>
    <row r="131" s="56" customFormat="1" spans="1:36">
      <c r="A131" s="35" t="s">
        <v>153</v>
      </c>
      <c r="B131" s="35" t="s">
        <v>154</v>
      </c>
      <c r="C131" s="32" t="s">
        <v>162</v>
      </c>
      <c r="D131" s="32">
        <v>10</v>
      </c>
      <c r="E131" s="32">
        <v>1400</v>
      </c>
      <c r="F131" s="32" t="s">
        <v>38</v>
      </c>
      <c r="G131" s="35" t="s">
        <v>39</v>
      </c>
      <c r="H131" s="32">
        <v>44.7</v>
      </c>
      <c r="I131" s="32">
        <v>0.2</v>
      </c>
      <c r="J131" s="32">
        <v>16.4</v>
      </c>
      <c r="K131" s="32">
        <v>1.8</v>
      </c>
      <c r="L131" s="32">
        <v>8.9</v>
      </c>
      <c r="M131" s="32">
        <v>0.34</v>
      </c>
      <c r="N131" s="32">
        <v>24.4</v>
      </c>
      <c r="O131" s="32">
        <v>3.9</v>
      </c>
      <c r="P131" s="32">
        <v>0.05</v>
      </c>
      <c r="Q131" s="32"/>
      <c r="R131" s="32">
        <f t="shared" si="14"/>
        <v>100.69</v>
      </c>
      <c r="S131" s="19">
        <v>12</v>
      </c>
      <c r="T131" s="19">
        <f>S131/(H131*'Molecular Weight'!$C$2/'Molecular Weight'!$D$2+I131*'Molecular Weight'!$C$3/'Molecular Weight'!$D$3+J131*'Molecular Weight'!$C$4/'Molecular Weight'!$D$4+K131*'Molecular Weight'!$C$5/'Molecular Weight'!$D$5+L131*'Molecular Weight'!$C$6/'Molecular Weight'!$D$6+M131*'Molecular Weight'!$C$8/'Molecular Weight'!$D$8+N131*'Molecular Weight'!$C$9/'Molecular Weight'!$D$9+O131*'Molecular Weight'!$C$10/'Molecular Weight'!$D$10+P131*'Molecular Weight'!$C$11/'Molecular Weight'!$D$11+Q131*'Molecular Weight'!$C$12/'Molecular Weight'!$D$12)</f>
        <v>4.26199697548052</v>
      </c>
      <c r="U131" s="19">
        <f>H131*T131*'Molecular Weight'!$B$2/'Molecular Weight'!$D$2</f>
        <v>3.17095980033254</v>
      </c>
      <c r="V131" s="19">
        <f>I131*T131*'Molecular Weight'!$B$3/'Molecular Weight'!$D$3</f>
        <v>0.0106683278485119</v>
      </c>
      <c r="W131" s="19">
        <f>T131*J131*'Molecular Weight'!$B$4/'Molecular Weight'!$D$4</f>
        <v>1.37106218905219</v>
      </c>
      <c r="X131" s="19">
        <f>K131*T131*'Molecular Weight'!$B$5/'Molecular Weight'!$D$5</f>
        <v>0.100948674989999</v>
      </c>
      <c r="Y131" s="19">
        <f>L131*T131*'Molecular Weight'!$B$6/'Molecular Weight'!$D$6</f>
        <v>0.528003522853238</v>
      </c>
      <c r="Z131" s="19">
        <f>M131*T131*'Molecular Weight'!$B$8/'Molecular Weight'!$D$8</f>
        <v>0.0204268250868815</v>
      </c>
      <c r="AA131" s="19">
        <f>N131*T131*'Molecular Weight'!$B$9/'Molecular Weight'!$D$9</f>
        <v>2.58046467001798</v>
      </c>
      <c r="AB131" s="19">
        <f>O131*T131*'Molecular Weight'!$B$10/'Molecular Weight'!$D$10</f>
        <v>0.29639422618356</v>
      </c>
      <c r="AC131" s="19">
        <f>P131*T131*'Molecular Weight'!$B$11/'Molecular Weight'!$D$11</f>
        <v>0.00687640686589306</v>
      </c>
      <c r="AD131" s="19">
        <f>Q131*T131*'Molecular Weight'!$B$12/'Molecular Weight'!$D$12</f>
        <v>0</v>
      </c>
      <c r="AE131" s="19">
        <f t="shared" si="15"/>
        <v>8.0858046432308</v>
      </c>
      <c r="AF131" s="19">
        <f t="shared" si="16"/>
        <v>0.254682314055553</v>
      </c>
      <c r="AG131" s="19">
        <f t="shared" si="17"/>
        <v>0.482349649258578</v>
      </c>
      <c r="AH131" s="19">
        <f t="shared" si="18"/>
        <v>0.273321208797685</v>
      </c>
      <c r="AI131" s="19">
        <f t="shared" si="19"/>
        <v>3.18162812818106</v>
      </c>
      <c r="AJ131" s="19">
        <f t="shared" si="20"/>
        <v>3.42528924414166</v>
      </c>
    </row>
    <row r="132" s="56" customFormat="1" spans="1:36">
      <c r="A132" s="35" t="s">
        <v>153</v>
      </c>
      <c r="B132" s="35" t="s">
        <v>154</v>
      </c>
      <c r="C132" s="32" t="s">
        <v>163</v>
      </c>
      <c r="D132" s="32">
        <v>10</v>
      </c>
      <c r="E132" s="32">
        <v>1500</v>
      </c>
      <c r="F132" s="32" t="s">
        <v>38</v>
      </c>
      <c r="G132" s="35" t="s">
        <v>39</v>
      </c>
      <c r="H132" s="32">
        <v>43.7</v>
      </c>
      <c r="I132" s="32">
        <v>0.13</v>
      </c>
      <c r="J132" s="32">
        <v>17.6</v>
      </c>
      <c r="K132" s="32">
        <v>2.35</v>
      </c>
      <c r="L132" s="32">
        <v>6.4</v>
      </c>
      <c r="M132" s="32">
        <v>0.31</v>
      </c>
      <c r="N132" s="32">
        <v>24.5</v>
      </c>
      <c r="O132" s="32">
        <v>3.66</v>
      </c>
      <c r="P132" s="32">
        <v>0.03</v>
      </c>
      <c r="Q132" s="32"/>
      <c r="R132" s="32">
        <f t="shared" si="14"/>
        <v>98.68</v>
      </c>
      <c r="S132" s="19">
        <v>12</v>
      </c>
      <c r="T132" s="19">
        <f>S132/(H132*'Molecular Weight'!$C$2/'Molecular Weight'!$D$2+I132*'Molecular Weight'!$C$3/'Molecular Weight'!$D$3+J132*'Molecular Weight'!$C$4/'Molecular Weight'!$D$4+K132*'Molecular Weight'!$C$5/'Molecular Weight'!$D$5+L132*'Molecular Weight'!$C$6/'Molecular Weight'!$D$6+M132*'Molecular Weight'!$C$8/'Molecular Weight'!$D$8+N132*'Molecular Weight'!$C$9/'Molecular Weight'!$D$9+O132*'Molecular Weight'!$C$10/'Molecular Weight'!$D$10+P132*'Molecular Weight'!$C$11/'Molecular Weight'!$D$11+Q132*'Molecular Weight'!$C$12/'Molecular Weight'!$D$12)</f>
        <v>4.30206058211808</v>
      </c>
      <c r="U132" s="19">
        <f>H132*T132*'Molecular Weight'!$B$2/'Molecular Weight'!$D$2</f>
        <v>3.12916190809854</v>
      </c>
      <c r="V132" s="19">
        <f>I132*T132*'Molecular Weight'!$B$3/'Molecular Weight'!$D$3</f>
        <v>0.00699959794337109</v>
      </c>
      <c r="W132" s="19">
        <f>T132*J132*'Molecular Weight'!$B$4/'Molecular Weight'!$D$4</f>
        <v>1.4852151087736</v>
      </c>
      <c r="X132" s="19">
        <f>K132*T132*'Molecular Weight'!$B$5/'Molecular Weight'!$D$5</f>
        <v>0.133032993854563</v>
      </c>
      <c r="Y132" s="19">
        <f>L132*T132*'Molecular Weight'!$B$6/'Molecular Weight'!$D$6</f>
        <v>0.383257067449272</v>
      </c>
      <c r="Z132" s="19">
        <f>M132*T132*'Molecular Weight'!$B$8/'Molecular Weight'!$D$8</f>
        <v>0.0187995317233804</v>
      </c>
      <c r="AA132" s="19">
        <f>N132*T132*'Molecular Weight'!$B$9/'Molecular Weight'!$D$9</f>
        <v>2.61539663180876</v>
      </c>
      <c r="AB132" s="19">
        <f>O132*T132*'Molecular Weight'!$B$10/'Molecular Weight'!$D$10</f>
        <v>0.280769289061201</v>
      </c>
      <c r="AC132" s="19">
        <f>P132*T132*'Molecular Weight'!$B$11/'Molecular Weight'!$D$11</f>
        <v>0.00416462786265061</v>
      </c>
      <c r="AD132" s="19">
        <f>Q132*T132*'Molecular Weight'!$B$12/'Molecular Weight'!$D$12</f>
        <v>0</v>
      </c>
      <c r="AE132" s="19">
        <f t="shared" si="15"/>
        <v>8.05679675657533</v>
      </c>
      <c r="AF132" s="19">
        <f t="shared" si="16"/>
        <v>0.169189095740257</v>
      </c>
      <c r="AG132" s="19">
        <f t="shared" si="17"/>
        <v>0.441450687044801</v>
      </c>
      <c r="AH132" s="19">
        <f t="shared" si="18"/>
        <v>0.214067971709015</v>
      </c>
      <c r="AI132" s="19">
        <f t="shared" si="19"/>
        <v>3.13616150604191</v>
      </c>
      <c r="AJ132" s="19">
        <f t="shared" si="20"/>
        <v>3.29822252004261</v>
      </c>
    </row>
    <row r="133" s="56" customFormat="1" spans="1:36">
      <c r="A133" s="35" t="s">
        <v>153</v>
      </c>
      <c r="B133" s="35" t="s">
        <v>154</v>
      </c>
      <c r="C133" s="32" t="s">
        <v>164</v>
      </c>
      <c r="D133" s="32">
        <v>10</v>
      </c>
      <c r="E133" s="32">
        <v>1600</v>
      </c>
      <c r="F133" s="32" t="s">
        <v>38</v>
      </c>
      <c r="G133" s="35" t="s">
        <v>39</v>
      </c>
      <c r="H133" s="32">
        <v>44.8</v>
      </c>
      <c r="I133" s="32">
        <v>0.08</v>
      </c>
      <c r="J133" s="32">
        <v>15</v>
      </c>
      <c r="K133" s="32">
        <v>1.8</v>
      </c>
      <c r="L133" s="32">
        <v>9.1</v>
      </c>
      <c r="M133" s="32">
        <v>0.29</v>
      </c>
      <c r="N133" s="32">
        <v>26.2</v>
      </c>
      <c r="O133" s="32">
        <v>1.5</v>
      </c>
      <c r="P133" s="32"/>
      <c r="Q133" s="32"/>
      <c r="R133" s="32">
        <f t="shared" si="14"/>
        <v>98.77</v>
      </c>
      <c r="S133" s="19">
        <v>12</v>
      </c>
      <c r="T133" s="19">
        <f>S133/(H133*'Molecular Weight'!$C$2/'Molecular Weight'!$D$2+I133*'Molecular Weight'!$C$3/'Molecular Weight'!$D$3+J133*'Molecular Weight'!$C$4/'Molecular Weight'!$D$4+K133*'Molecular Weight'!$C$5/'Molecular Weight'!$D$5+L133*'Molecular Weight'!$C$6/'Molecular Weight'!$D$6+M133*'Molecular Weight'!$C$8/'Molecular Weight'!$D$8+N133*'Molecular Weight'!$C$9/'Molecular Weight'!$D$9+O133*'Molecular Weight'!$C$10/'Molecular Weight'!$D$10+P133*'Molecular Weight'!$C$11/'Molecular Weight'!$D$11+Q133*'Molecular Weight'!$C$12/'Molecular Weight'!$D$12)</f>
        <v>4.31987914222815</v>
      </c>
      <c r="U133" s="19">
        <f>H133*T133*'Molecular Weight'!$B$2/'Molecular Weight'!$D$2</f>
        <v>3.22121480645508</v>
      </c>
      <c r="V133" s="19">
        <f>I133*T133*'Molecular Weight'!$B$3/'Molecular Weight'!$D$3</f>
        <v>0.00432528574941492</v>
      </c>
      <c r="W133" s="19">
        <f>T133*J133*'Molecular Weight'!$B$4/'Molecular Weight'!$D$4</f>
        <v>1.27105114031821</v>
      </c>
      <c r="X133" s="19">
        <f>K133*T133*'Molecular Weight'!$B$5/'Molecular Weight'!$D$5</f>
        <v>0.102319658609259</v>
      </c>
      <c r="Y133" s="19">
        <f>L133*T133*'Molecular Weight'!$B$6/'Molecular Weight'!$D$6</f>
        <v>0.547200726535024</v>
      </c>
      <c r="Z133" s="19">
        <f>M133*T133*'Molecular Weight'!$B$8/'Molecular Weight'!$D$8</f>
        <v>0.0176595002994948</v>
      </c>
      <c r="AA133" s="19">
        <f>N133*T133*'Molecular Weight'!$B$9/'Molecular Weight'!$D$9</f>
        <v>2.80845740760242</v>
      </c>
      <c r="AB133" s="19">
        <f>O133*T133*'Molecular Weight'!$B$10/'Molecular Weight'!$D$10</f>
        <v>0.115545982762878</v>
      </c>
      <c r="AC133" s="19">
        <f>P133*T133*'Molecular Weight'!$B$11/'Molecular Weight'!$D$11</f>
        <v>0</v>
      </c>
      <c r="AD133" s="19">
        <f>Q133*T133*'Molecular Weight'!$B$12/'Molecular Weight'!$D$12</f>
        <v>0</v>
      </c>
      <c r="AE133" s="19">
        <f t="shared" si="15"/>
        <v>8.08777450833177</v>
      </c>
      <c r="AF133" s="19">
        <f t="shared" si="16"/>
        <v>0.260465743424529</v>
      </c>
      <c r="AG133" s="19">
        <f t="shared" si="17"/>
        <v>0.475996706133499</v>
      </c>
      <c r="AH133" s="19">
        <f t="shared" si="18"/>
        <v>0.286734983110495</v>
      </c>
      <c r="AI133" s="19">
        <f t="shared" si="19"/>
        <v>3.22554009220449</v>
      </c>
      <c r="AJ133" s="19">
        <f t="shared" si="20"/>
        <v>3.48886361719982</v>
      </c>
    </row>
    <row r="134" s="56" customFormat="1" spans="1:36">
      <c r="A134" s="35" t="s">
        <v>153</v>
      </c>
      <c r="B134" s="35" t="s">
        <v>154</v>
      </c>
      <c r="C134" s="32" t="s">
        <v>165</v>
      </c>
      <c r="D134" s="32">
        <v>6</v>
      </c>
      <c r="E134" s="32">
        <v>1200</v>
      </c>
      <c r="F134" s="32" t="s">
        <v>38</v>
      </c>
      <c r="G134" s="35" t="s">
        <v>39</v>
      </c>
      <c r="H134" s="32">
        <v>39.9</v>
      </c>
      <c r="I134" s="32">
        <v>0.47</v>
      </c>
      <c r="J134" s="32">
        <v>18.1</v>
      </c>
      <c r="K134" s="32">
        <v>1.82</v>
      </c>
      <c r="L134" s="32">
        <v>11.3</v>
      </c>
      <c r="M134" s="32">
        <v>0.39</v>
      </c>
      <c r="N134" s="32">
        <v>12.1</v>
      </c>
      <c r="O134" s="32">
        <v>14.5</v>
      </c>
      <c r="P134" s="32"/>
      <c r="Q134" s="32"/>
      <c r="R134" s="32">
        <f t="shared" si="14"/>
        <v>98.58</v>
      </c>
      <c r="S134" s="19">
        <v>12</v>
      </c>
      <c r="T134" s="19">
        <f>S134/(H134*'Molecular Weight'!$C$2/'Molecular Weight'!$D$2+I134*'Molecular Weight'!$C$3/'Molecular Weight'!$D$3+J134*'Molecular Weight'!$C$4/'Molecular Weight'!$D$4+K134*'Molecular Weight'!$C$5/'Molecular Weight'!$D$5+L134*'Molecular Weight'!$C$6/'Molecular Weight'!$D$6+M134*'Molecular Weight'!$C$8/'Molecular Weight'!$D$8+N134*'Molecular Weight'!$C$9/'Molecular Weight'!$D$9+O134*'Molecular Weight'!$C$10/'Molecular Weight'!$D$10+P134*'Molecular Weight'!$C$11/'Molecular Weight'!$D$11+Q134*'Molecular Weight'!$C$12/'Molecular Weight'!$D$12)</f>
        <v>4.56260255287427</v>
      </c>
      <c r="U134" s="19">
        <f>H134*T134*'Molecular Weight'!$B$2/'Molecular Weight'!$D$2</f>
        <v>3.0300905768922</v>
      </c>
      <c r="V134" s="19">
        <f>I134*T134*'Molecular Weight'!$B$3/'Molecular Weight'!$D$3</f>
        <v>0.0268388385463192</v>
      </c>
      <c r="W134" s="19">
        <f>T134*J134*'Molecular Weight'!$B$4/'Molecular Weight'!$D$4</f>
        <v>1.61991185184434</v>
      </c>
      <c r="X134" s="19">
        <f>K134*T134*'Molecular Weight'!$B$5/'Molecular Weight'!$D$5</f>
        <v>0.10926951307627</v>
      </c>
      <c r="Y134" s="19">
        <f>L134*T134*'Molecular Weight'!$B$6/'Molecular Weight'!$D$6</f>
        <v>0.717669944981615</v>
      </c>
      <c r="Z134" s="19">
        <f>M134*T134*'Molecular Weight'!$B$8/'Molecular Weight'!$D$8</f>
        <v>0.0250833802596696</v>
      </c>
      <c r="AA134" s="19">
        <f>N134*T134*'Molecular Weight'!$B$9/'Molecular Weight'!$D$9</f>
        <v>1.36991292530468</v>
      </c>
      <c r="AB134" s="19">
        <f>O134*T134*'Molecular Weight'!$B$10/'Molecular Weight'!$D$10</f>
        <v>1.17970287119609</v>
      </c>
      <c r="AC134" s="19">
        <f>P134*T134*'Molecular Weight'!$B$11/'Molecular Weight'!$D$11</f>
        <v>0</v>
      </c>
      <c r="AD134" s="19">
        <f>Q134*T134*'Molecular Weight'!$B$12/'Molecular Weight'!$D$12</f>
        <v>0</v>
      </c>
      <c r="AE134" s="19">
        <f t="shared" si="15"/>
        <v>8.07847990210118</v>
      </c>
      <c r="AF134" s="19">
        <f t="shared" si="16"/>
        <v>0.233152483295582</v>
      </c>
      <c r="AG134" s="19">
        <f t="shared" si="17"/>
        <v>0.324874247453061</v>
      </c>
      <c r="AH134" s="19">
        <f t="shared" si="18"/>
        <v>0.484517461686033</v>
      </c>
      <c r="AI134" s="19">
        <f t="shared" si="19"/>
        <v>3.05692941543852</v>
      </c>
      <c r="AJ134" s="19">
        <f t="shared" si="20"/>
        <v>3.29236912174205</v>
      </c>
    </row>
    <row r="135" s="56" customFormat="1" spans="1:36">
      <c r="A135" s="35" t="s">
        <v>153</v>
      </c>
      <c r="B135" s="35" t="s">
        <v>154</v>
      </c>
      <c r="C135" s="32" t="s">
        <v>166</v>
      </c>
      <c r="D135" s="32">
        <v>6</v>
      </c>
      <c r="E135" s="32">
        <v>1300</v>
      </c>
      <c r="F135" s="32" t="s">
        <v>38</v>
      </c>
      <c r="G135" s="35" t="s">
        <v>39</v>
      </c>
      <c r="H135" s="32">
        <v>44.1</v>
      </c>
      <c r="I135" s="32">
        <v>0.32</v>
      </c>
      <c r="J135" s="32">
        <v>19.3</v>
      </c>
      <c r="K135" s="32">
        <v>2.2</v>
      </c>
      <c r="L135" s="32">
        <v>6.2</v>
      </c>
      <c r="M135" s="32">
        <v>0.32</v>
      </c>
      <c r="N135" s="32">
        <v>21.5</v>
      </c>
      <c r="O135" s="32">
        <v>7.6</v>
      </c>
      <c r="P135" s="32">
        <v>0.03</v>
      </c>
      <c r="Q135" s="32"/>
      <c r="R135" s="32">
        <f t="shared" si="14"/>
        <v>101.57</v>
      </c>
      <c r="S135" s="19">
        <v>12</v>
      </c>
      <c r="T135" s="19">
        <f>S135/(H135*'Molecular Weight'!$C$2/'Molecular Weight'!$D$2+I135*'Molecular Weight'!$C$3/'Molecular Weight'!$D$3+J135*'Molecular Weight'!$C$4/'Molecular Weight'!$D$4+K135*'Molecular Weight'!$C$5/'Molecular Weight'!$D$5+L135*'Molecular Weight'!$C$6/'Molecular Weight'!$D$6+M135*'Molecular Weight'!$C$8/'Molecular Weight'!$D$8+N135*'Molecular Weight'!$C$9/'Molecular Weight'!$D$9+O135*'Molecular Weight'!$C$10/'Molecular Weight'!$D$10+P135*'Molecular Weight'!$C$11/'Molecular Weight'!$D$11+Q135*'Molecular Weight'!$C$12/'Molecular Weight'!$D$12)</f>
        <v>4.21398103296617</v>
      </c>
      <c r="U135" s="19">
        <f>H135*T135*'Molecular Weight'!$B$2/'Molecular Weight'!$D$2</f>
        <v>3.09315185675446</v>
      </c>
      <c r="V135" s="19">
        <f>I135*T135*'Molecular Weight'!$B$3/'Molecular Weight'!$D$3</f>
        <v>0.0168770204073739</v>
      </c>
      <c r="W135" s="19">
        <f>T135*J135*'Molecular Weight'!$B$4/'Molecular Weight'!$D$4</f>
        <v>1.59532824512058</v>
      </c>
      <c r="X135" s="19">
        <f>K135*T135*'Molecular Weight'!$B$5/'Molecular Weight'!$D$5</f>
        <v>0.121991687249498</v>
      </c>
      <c r="Y135" s="19">
        <f>L135*T135*'Molecular Weight'!$B$6/'Molecular Weight'!$D$6</f>
        <v>0.363678763980933</v>
      </c>
      <c r="Z135" s="19">
        <f>M135*T135*'Molecular Weight'!$B$8/'Molecular Weight'!$D$8</f>
        <v>0.0190086542225708</v>
      </c>
      <c r="AA135" s="19">
        <f>N135*T135*'Molecular Weight'!$B$9/'Molecular Weight'!$D$9</f>
        <v>2.24815365282314</v>
      </c>
      <c r="AB135" s="19">
        <f>O135*T135*'Molecular Weight'!$B$10/'Molecular Weight'!$D$10</f>
        <v>0.571081595052476</v>
      </c>
      <c r="AC135" s="19">
        <f>P135*T135*'Molecular Weight'!$B$11/'Molecular Weight'!$D$11</f>
        <v>0.00407936208418797</v>
      </c>
      <c r="AD135" s="19">
        <f>Q135*T135*'Molecular Weight'!$B$12/'Molecular Weight'!$D$12</f>
        <v>0</v>
      </c>
      <c r="AE135" s="19">
        <f t="shared" si="15"/>
        <v>8.03335083769522</v>
      </c>
      <c r="AF135" s="19">
        <f t="shared" si="16"/>
        <v>0.0996371403237415</v>
      </c>
      <c r="AG135" s="19">
        <f t="shared" si="17"/>
        <v>0.273970190706448</v>
      </c>
      <c r="AH135" s="19">
        <f t="shared" si="18"/>
        <v>0.264041623657192</v>
      </c>
      <c r="AI135" s="19">
        <f t="shared" si="19"/>
        <v>3.11002887716184</v>
      </c>
      <c r="AJ135" s="19">
        <f t="shared" si="20"/>
        <v>3.20192266607912</v>
      </c>
    </row>
    <row r="136" s="56" customFormat="1" spans="1:36">
      <c r="A136" s="35" t="s">
        <v>153</v>
      </c>
      <c r="B136" s="35" t="s">
        <v>154</v>
      </c>
      <c r="C136" s="32" t="s">
        <v>167</v>
      </c>
      <c r="D136" s="32">
        <v>6</v>
      </c>
      <c r="E136" s="32">
        <v>1400</v>
      </c>
      <c r="F136" s="32" t="s">
        <v>38</v>
      </c>
      <c r="G136" s="35" t="s">
        <v>39</v>
      </c>
      <c r="H136" s="32">
        <v>41.3</v>
      </c>
      <c r="I136" s="32">
        <v>0.25</v>
      </c>
      <c r="J136" s="32">
        <v>19.9</v>
      </c>
      <c r="K136" s="32">
        <v>2.2</v>
      </c>
      <c r="L136" s="32">
        <v>6.9</v>
      </c>
      <c r="M136" s="32">
        <v>0.26</v>
      </c>
      <c r="N136" s="32">
        <v>19.6</v>
      </c>
      <c r="O136" s="32">
        <v>8.1</v>
      </c>
      <c r="P136" s="32"/>
      <c r="Q136" s="32"/>
      <c r="R136" s="32">
        <f t="shared" si="14"/>
        <v>98.51</v>
      </c>
      <c r="S136" s="19">
        <v>12</v>
      </c>
      <c r="T136" s="19">
        <f>S136/(H136*'Molecular Weight'!$C$2/'Molecular Weight'!$D$2+I136*'Molecular Weight'!$C$3/'Molecular Weight'!$D$3+J136*'Molecular Weight'!$C$4/'Molecular Weight'!$D$4+K136*'Molecular Weight'!$C$5/'Molecular Weight'!$D$5+L136*'Molecular Weight'!$C$6/'Molecular Weight'!$D$6+M136*'Molecular Weight'!$C$8/'Molecular Weight'!$D$8+N136*'Molecular Weight'!$C$9/'Molecular Weight'!$D$9+O136*'Molecular Weight'!$C$10/'Molecular Weight'!$D$10+P136*'Molecular Weight'!$C$11/'Molecular Weight'!$D$11+Q136*'Molecular Weight'!$C$12/'Molecular Weight'!$D$12)</f>
        <v>4.37869950702314</v>
      </c>
      <c r="U136" s="19">
        <f>H136*T136*'Molecular Weight'!$B$2/'Molecular Weight'!$D$2</f>
        <v>3.00999150532716</v>
      </c>
      <c r="V136" s="19">
        <f>I136*T136*'Molecular Weight'!$B$3/'Molecular Weight'!$D$3</f>
        <v>0.0137005616615242</v>
      </c>
      <c r="W136" s="19">
        <f>T136*J136*'Molecular Weight'!$B$4/'Molecular Weight'!$D$4</f>
        <v>1.70922165927345</v>
      </c>
      <c r="X136" s="19">
        <f>K136*T136*'Molecular Weight'!$B$5/'Molecular Weight'!$D$5</f>
        <v>0.126760167319573</v>
      </c>
      <c r="Y136" s="19">
        <f>L136*T136*'Molecular Weight'!$B$6/'Molecular Weight'!$D$6</f>
        <v>0.420559947083236</v>
      </c>
      <c r="Z136" s="19">
        <f>M136*T136*'Molecular Weight'!$B$8/'Molecular Weight'!$D$8</f>
        <v>0.0160482361407671</v>
      </c>
      <c r="AA136" s="19">
        <f>N136*T136*'Molecular Weight'!$B$9/'Molecular Weight'!$D$9</f>
        <v>2.12959082723706</v>
      </c>
      <c r="AB136" s="19">
        <f>O136*T136*'Molecular Weight'!$B$10/'Molecular Weight'!$D$10</f>
        <v>0.63244411567203</v>
      </c>
      <c r="AC136" s="19">
        <f>P136*T136*'Molecular Weight'!$B$11/'Molecular Weight'!$D$11</f>
        <v>0</v>
      </c>
      <c r="AD136" s="19">
        <f>Q136*T136*'Molecular Weight'!$B$12/'Molecular Weight'!$D$12</f>
        <v>0</v>
      </c>
      <c r="AE136" s="19">
        <f t="shared" si="15"/>
        <v>8.0583170197148</v>
      </c>
      <c r="AF136" s="19">
        <f t="shared" si="16"/>
        <v>0.173684960486302</v>
      </c>
      <c r="AG136" s="19">
        <f t="shared" si="17"/>
        <v>0.412985025537695</v>
      </c>
      <c r="AH136" s="19">
        <f t="shared" si="18"/>
        <v>0.246874986596934</v>
      </c>
      <c r="AI136" s="19">
        <f t="shared" si="19"/>
        <v>3.02369206698868</v>
      </c>
      <c r="AJ136" s="19">
        <f t="shared" si="20"/>
        <v>3.19864312613309</v>
      </c>
    </row>
    <row r="137" s="56" customFormat="1" spans="1:36">
      <c r="A137" s="35" t="s">
        <v>153</v>
      </c>
      <c r="B137" s="35" t="s">
        <v>154</v>
      </c>
      <c r="C137" s="32" t="s">
        <v>168</v>
      </c>
      <c r="D137" s="32">
        <v>6</v>
      </c>
      <c r="E137" s="32">
        <v>1500</v>
      </c>
      <c r="F137" s="32" t="s">
        <v>38</v>
      </c>
      <c r="G137" s="35" t="s">
        <v>39</v>
      </c>
      <c r="H137" s="32">
        <v>42.4</v>
      </c>
      <c r="I137" s="32">
        <v>0.24</v>
      </c>
      <c r="J137" s="32">
        <v>19.4</v>
      </c>
      <c r="K137" s="32">
        <v>2.1</v>
      </c>
      <c r="L137" s="32">
        <v>7.8</v>
      </c>
      <c r="M137" s="32">
        <v>0.29</v>
      </c>
      <c r="N137" s="32">
        <v>20.3</v>
      </c>
      <c r="O137" s="32">
        <v>8</v>
      </c>
      <c r="P137" s="32">
        <v>0.03</v>
      </c>
      <c r="Q137" s="32"/>
      <c r="R137" s="32">
        <f t="shared" si="14"/>
        <v>100.56</v>
      </c>
      <c r="S137" s="19">
        <v>12</v>
      </c>
      <c r="T137" s="19">
        <f>S137/(H137*'Molecular Weight'!$C$2/'Molecular Weight'!$D$2+I137*'Molecular Weight'!$C$3/'Molecular Weight'!$D$3+J137*'Molecular Weight'!$C$4/'Molecular Weight'!$D$4+K137*'Molecular Weight'!$C$5/'Molecular Weight'!$D$5+L137*'Molecular Weight'!$C$6/'Molecular Weight'!$D$6+M137*'Molecular Weight'!$C$8/'Molecular Weight'!$D$8+N137*'Molecular Weight'!$C$9/'Molecular Weight'!$D$9+O137*'Molecular Weight'!$C$10/'Molecular Weight'!$D$10+P137*'Molecular Weight'!$C$11/'Molecular Weight'!$D$11+Q137*'Molecular Weight'!$C$12/'Molecular Weight'!$D$12)</f>
        <v>4.30224239189242</v>
      </c>
      <c r="U137" s="19">
        <f>H137*T137*'Molecular Weight'!$B$2/'Molecular Weight'!$D$2</f>
        <v>3.03620301957787</v>
      </c>
      <c r="V137" s="19">
        <f>I137*T137*'Molecular Weight'!$B$3/'Molecular Weight'!$D$3</f>
        <v>0.0129228807766481</v>
      </c>
      <c r="W137" s="19">
        <f>T137*J137*'Molecular Weight'!$B$4/'Molecular Weight'!$D$4</f>
        <v>1.63718129467856</v>
      </c>
      <c r="X137" s="19">
        <f>K137*T137*'Molecular Weight'!$B$5/'Molecular Weight'!$D$5</f>
        <v>0.118885571721483</v>
      </c>
      <c r="Y137" s="19">
        <f>L137*T137*'Molecular Weight'!$B$6/'Molecular Weight'!$D$6</f>
        <v>0.467114290879188</v>
      </c>
      <c r="Z137" s="19">
        <f>M137*T137*'Molecular Weight'!$B$8/'Molecular Weight'!$D$8</f>
        <v>0.0175874019403552</v>
      </c>
      <c r="AA137" s="19">
        <f>N137*T137*'Molecular Weight'!$B$9/'Molecular Weight'!$D$9</f>
        <v>2.16713450509717</v>
      </c>
      <c r="AB137" s="19">
        <f>O137*T137*'Molecular Weight'!$B$10/'Molecular Weight'!$D$10</f>
        <v>0.613729299842</v>
      </c>
      <c r="AC137" s="19">
        <f>P137*T137*'Molecular Weight'!$B$11/'Molecular Weight'!$D$11</f>
        <v>0.00416480386436826</v>
      </c>
      <c r="AD137" s="19">
        <f>Q137*T137*'Molecular Weight'!$B$12/'Molecular Weight'!$D$12</f>
        <v>0</v>
      </c>
      <c r="AE137" s="19">
        <f t="shared" si="15"/>
        <v>8.07492306837764</v>
      </c>
      <c r="AF137" s="19">
        <f t="shared" si="16"/>
        <v>0.222683686994524</v>
      </c>
      <c r="AG137" s="19">
        <f t="shared" si="17"/>
        <v>0.476722059981073</v>
      </c>
      <c r="AH137" s="19">
        <f t="shared" si="18"/>
        <v>0.244430603884663</v>
      </c>
      <c r="AI137" s="19">
        <f t="shared" si="19"/>
        <v>3.04912590035452</v>
      </c>
      <c r="AJ137" s="19">
        <f t="shared" si="20"/>
        <v>3.26556549775871</v>
      </c>
    </row>
    <row r="138" s="56" customFormat="1" spans="1:36">
      <c r="A138" s="35" t="s">
        <v>153</v>
      </c>
      <c r="B138" s="35" t="s">
        <v>154</v>
      </c>
      <c r="C138" s="32" t="s">
        <v>169</v>
      </c>
      <c r="D138" s="32">
        <v>10</v>
      </c>
      <c r="E138" s="32">
        <v>1300</v>
      </c>
      <c r="F138" s="32" t="s">
        <v>38</v>
      </c>
      <c r="G138" s="35" t="s">
        <v>39</v>
      </c>
      <c r="H138" s="32">
        <v>42.5</v>
      </c>
      <c r="I138" s="32">
        <v>0.65</v>
      </c>
      <c r="J138" s="32">
        <v>15.3</v>
      </c>
      <c r="K138" s="32">
        <v>1.8</v>
      </c>
      <c r="L138" s="32">
        <v>10</v>
      </c>
      <c r="M138" s="32">
        <v>0.38</v>
      </c>
      <c r="N138" s="32">
        <v>17.4</v>
      </c>
      <c r="O138" s="32">
        <v>11.1</v>
      </c>
      <c r="P138" s="32">
        <v>0.04</v>
      </c>
      <c r="Q138" s="32"/>
      <c r="R138" s="32">
        <f t="shared" si="14"/>
        <v>99.17</v>
      </c>
      <c r="S138" s="19">
        <v>12</v>
      </c>
      <c r="T138" s="19">
        <f>S138/(H138*'Molecular Weight'!$C$2/'Molecular Weight'!$D$2+I138*'Molecular Weight'!$C$3/'Molecular Weight'!$D$3+J138*'Molecular Weight'!$C$4/'Molecular Weight'!$D$4+K138*'Molecular Weight'!$C$5/'Molecular Weight'!$D$5+L138*'Molecular Weight'!$C$6/'Molecular Weight'!$D$6+M138*'Molecular Weight'!$C$8/'Molecular Weight'!$D$8+N138*'Molecular Weight'!$C$9/'Molecular Weight'!$D$9+O138*'Molecular Weight'!$C$10/'Molecular Weight'!$D$10+P138*'Molecular Weight'!$C$11/'Molecular Weight'!$D$11+Q138*'Molecular Weight'!$C$12/'Molecular Weight'!$D$12)</f>
        <v>4.45823299289072</v>
      </c>
      <c r="U138" s="19">
        <f>H138*T138*'Molecular Weight'!$B$2/'Molecular Weight'!$D$2</f>
        <v>3.15371008984447</v>
      </c>
      <c r="V138" s="19">
        <f>I138*T138*'Molecular Weight'!$B$3/'Molecular Weight'!$D$3</f>
        <v>0.0362684786655691</v>
      </c>
      <c r="W138" s="19">
        <f>T138*J138*'Molecular Weight'!$B$4/'Molecular Weight'!$D$4</f>
        <v>1.33799460163256</v>
      </c>
      <c r="X138" s="19">
        <f>K138*T138*'Molecular Weight'!$B$5/'Molecular Weight'!$D$5</f>
        <v>0.105596675928723</v>
      </c>
      <c r="Y138" s="19">
        <f>L138*T138*'Molecular Weight'!$B$6/'Molecular Weight'!$D$6</f>
        <v>0.620578089210846</v>
      </c>
      <c r="Z138" s="19">
        <f>M138*T138*'Molecular Weight'!$B$8/'Molecular Weight'!$D$8</f>
        <v>0.0238811465646811</v>
      </c>
      <c r="AA138" s="19">
        <f>N138*T138*'Molecular Weight'!$B$9/'Molecular Weight'!$D$9</f>
        <v>1.92489464209177</v>
      </c>
      <c r="AB138" s="19">
        <f>O138*T138*'Molecular Weight'!$B$10/'Molecular Weight'!$D$10</f>
        <v>0.882424861288998</v>
      </c>
      <c r="AC138" s="19">
        <f>P138*T138*'Molecular Weight'!$B$11/'Molecular Weight'!$D$11</f>
        <v>0.00575441496339557</v>
      </c>
      <c r="AD138" s="19">
        <f>Q138*T138*'Molecular Weight'!$B$12/'Molecular Weight'!$D$12</f>
        <v>0</v>
      </c>
      <c r="AE138" s="19">
        <f t="shared" si="15"/>
        <v>8.09110300019102</v>
      </c>
      <c r="AF138" s="19">
        <f t="shared" si="16"/>
        <v>0.270231636469434</v>
      </c>
      <c r="AG138" s="19">
        <f t="shared" si="17"/>
        <v>0.435451462382554</v>
      </c>
      <c r="AH138" s="19">
        <f t="shared" si="18"/>
        <v>0.350346452741412</v>
      </c>
      <c r="AI138" s="19">
        <f t="shared" si="19"/>
        <v>3.18997856851004</v>
      </c>
      <c r="AJ138" s="19">
        <f t="shared" si="20"/>
        <v>3.45177873915629</v>
      </c>
    </row>
    <row r="139" s="56" customFormat="1" spans="1:36">
      <c r="A139" s="35" t="s">
        <v>153</v>
      </c>
      <c r="B139" s="35" t="s">
        <v>154</v>
      </c>
      <c r="C139" s="32" t="s">
        <v>170</v>
      </c>
      <c r="D139" s="32">
        <v>10</v>
      </c>
      <c r="E139" s="32">
        <v>1400</v>
      </c>
      <c r="F139" s="32" t="s">
        <v>38</v>
      </c>
      <c r="G139" s="35" t="s">
        <v>39</v>
      </c>
      <c r="H139" s="32">
        <v>43.8</v>
      </c>
      <c r="I139" s="32">
        <v>0.49</v>
      </c>
      <c r="J139" s="32">
        <v>15</v>
      </c>
      <c r="K139" s="32">
        <v>1.86</v>
      </c>
      <c r="L139" s="32">
        <v>8.1</v>
      </c>
      <c r="M139" s="32">
        <v>0.36</v>
      </c>
      <c r="N139" s="32">
        <v>20.9</v>
      </c>
      <c r="O139" s="32">
        <v>9.2</v>
      </c>
      <c r="P139" s="32">
        <v>0.03</v>
      </c>
      <c r="Q139" s="32"/>
      <c r="R139" s="32">
        <f t="shared" si="14"/>
        <v>99.74</v>
      </c>
      <c r="S139" s="19">
        <v>12</v>
      </c>
      <c r="T139" s="19">
        <f>S139/(H139*'Molecular Weight'!$C$2/'Molecular Weight'!$D$2+I139*'Molecular Weight'!$C$3/'Molecular Weight'!$D$3+J139*'Molecular Weight'!$C$4/'Molecular Weight'!$D$4+K139*'Molecular Weight'!$C$5/'Molecular Weight'!$D$5+L139*'Molecular Weight'!$C$6/'Molecular Weight'!$D$6+M139*'Molecular Weight'!$C$8/'Molecular Weight'!$D$8+N139*'Molecular Weight'!$C$9/'Molecular Weight'!$D$9+O139*'Molecular Weight'!$C$10/'Molecular Weight'!$D$10+P139*'Molecular Weight'!$C$11/'Molecular Weight'!$D$11+Q139*'Molecular Weight'!$C$12/'Molecular Weight'!$D$12)</f>
        <v>4.36466036129251</v>
      </c>
      <c r="U139" s="19">
        <f>H139*T139*'Molecular Weight'!$B$2/'Molecular Weight'!$D$2</f>
        <v>3.18195945114201</v>
      </c>
      <c r="V139" s="19">
        <f>I139*T139*'Molecular Weight'!$B$3/'Molecular Weight'!$D$3</f>
        <v>0.0267670034672507</v>
      </c>
      <c r="W139" s="19">
        <f>T139*J139*'Molecular Weight'!$B$4/'Molecular Weight'!$D$4</f>
        <v>1.28422725420533</v>
      </c>
      <c r="X139" s="19">
        <f>K139*T139*'Molecular Weight'!$B$5/'Molecular Weight'!$D$5</f>
        <v>0.106826347417647</v>
      </c>
      <c r="Y139" s="19">
        <f>L139*T139*'Molecular Weight'!$B$6/'Molecular Weight'!$D$6</f>
        <v>0.492117885947512</v>
      </c>
      <c r="Z139" s="19">
        <f>M139*T139*'Molecular Weight'!$B$8/'Molecular Weight'!$D$8</f>
        <v>0.0221493900488484</v>
      </c>
      <c r="AA139" s="19">
        <f>N139*T139*'Molecular Weight'!$B$9/'Molecular Weight'!$D$9</f>
        <v>2.26355835114177</v>
      </c>
      <c r="AB139" s="19">
        <f>O139*T139*'Molecular Weight'!$B$10/'Molecular Weight'!$D$10</f>
        <v>0.716028447287644</v>
      </c>
      <c r="AC139" s="19">
        <f>P139*T139*'Molecular Weight'!$B$11/'Molecular Weight'!$D$11</f>
        <v>0.00422522784249033</v>
      </c>
      <c r="AD139" s="19">
        <f>Q139*T139*'Molecular Weight'!$B$12/'Molecular Weight'!$D$12</f>
        <v>0</v>
      </c>
      <c r="AE139" s="19">
        <f t="shared" si="15"/>
        <v>8.0978593585005</v>
      </c>
      <c r="AF139" s="19">
        <f t="shared" si="16"/>
        <v>0.290030303075899</v>
      </c>
      <c r="AG139" s="19">
        <f t="shared" si="17"/>
        <v>0.589351274070199</v>
      </c>
      <c r="AH139" s="19">
        <f t="shared" si="18"/>
        <v>0.202087582871613</v>
      </c>
      <c r="AI139" s="19">
        <f t="shared" si="19"/>
        <v>3.20872645460926</v>
      </c>
      <c r="AJ139" s="19">
        <f t="shared" si="20"/>
        <v>3.49385407442577</v>
      </c>
    </row>
    <row r="140" s="56" customFormat="1" spans="1:36">
      <c r="A140" s="35" t="s">
        <v>153</v>
      </c>
      <c r="B140" s="35" t="s">
        <v>154</v>
      </c>
      <c r="C140" s="32" t="s">
        <v>171</v>
      </c>
      <c r="D140" s="32">
        <v>10</v>
      </c>
      <c r="E140" s="32">
        <v>1500</v>
      </c>
      <c r="F140" s="32" t="s">
        <v>38</v>
      </c>
      <c r="G140" s="35" t="s">
        <v>39</v>
      </c>
      <c r="H140" s="32">
        <v>43.9</v>
      </c>
      <c r="I140" s="32">
        <v>0.31</v>
      </c>
      <c r="J140" s="32">
        <v>16.5</v>
      </c>
      <c r="K140" s="32">
        <v>1.8</v>
      </c>
      <c r="L140" s="32">
        <v>6.5</v>
      </c>
      <c r="M140" s="32">
        <v>0.27</v>
      </c>
      <c r="N140" s="32">
        <v>21.6</v>
      </c>
      <c r="O140" s="32">
        <v>8.7</v>
      </c>
      <c r="P140" s="32">
        <v>0.03</v>
      </c>
      <c r="Q140" s="32"/>
      <c r="R140" s="32">
        <f t="shared" si="14"/>
        <v>99.61</v>
      </c>
      <c r="S140" s="19">
        <v>12</v>
      </c>
      <c r="T140" s="19">
        <f>S140/(H140*'Molecular Weight'!$C$2/'Molecular Weight'!$D$2+I140*'Molecular Weight'!$C$3/'Molecular Weight'!$D$3+J140*'Molecular Weight'!$C$4/'Molecular Weight'!$D$4+K140*'Molecular Weight'!$C$5/'Molecular Weight'!$D$5+L140*'Molecular Weight'!$C$6/'Molecular Weight'!$D$6+M140*'Molecular Weight'!$C$8/'Molecular Weight'!$D$8+N140*'Molecular Weight'!$C$9/'Molecular Weight'!$D$9+O140*'Molecular Weight'!$C$10/'Molecular Weight'!$D$10+P140*'Molecular Weight'!$C$11/'Molecular Weight'!$D$11+Q140*'Molecular Weight'!$C$12/'Molecular Weight'!$D$12)</f>
        <v>4.32270078239419</v>
      </c>
      <c r="U140" s="19">
        <f>H140*T140*'Molecular Weight'!$B$2/'Molecular Weight'!$D$2</f>
        <v>3.15856465291453</v>
      </c>
      <c r="V140" s="19">
        <f>I140*T140*'Molecular Weight'!$B$3/'Molecular Weight'!$D$3</f>
        <v>0.0167714298190513</v>
      </c>
      <c r="W140" s="19">
        <f>T140*J140*'Molecular Weight'!$B$4/'Molecular Weight'!$D$4</f>
        <v>1.39906949606717</v>
      </c>
      <c r="X140" s="19">
        <f>K140*T140*'Molecular Weight'!$B$5/'Molecular Weight'!$D$5</f>
        <v>0.102386491325871</v>
      </c>
      <c r="Y140" s="19">
        <f>L140*T140*'Molecular Weight'!$B$6/'Molecular Weight'!$D$6</f>
        <v>0.391112960545132</v>
      </c>
      <c r="Z140" s="19">
        <f>M140*T140*'Molecular Weight'!$B$8/'Molecular Weight'!$D$8</f>
        <v>0.0164523429834569</v>
      </c>
      <c r="AA140" s="19">
        <f>N140*T140*'Molecular Weight'!$B$9/'Molecular Weight'!$D$9</f>
        <v>2.31688180892592</v>
      </c>
      <c r="AB140" s="19">
        <f>O140*T140*'Molecular Weight'!$B$10/'Molecular Weight'!$D$10</f>
        <v>0.67060443664104</v>
      </c>
      <c r="AC140" s="19">
        <f>P140*T140*'Molecular Weight'!$B$11/'Molecular Weight'!$D$11</f>
        <v>0.00418460869544453</v>
      </c>
      <c r="AD140" s="19">
        <f>Q140*T140*'Molecular Weight'!$B$12/'Molecular Weight'!$D$12</f>
        <v>0</v>
      </c>
      <c r="AE140" s="19">
        <f t="shared" si="15"/>
        <v>8.07602822791762</v>
      </c>
      <c r="AF140" s="19">
        <f t="shared" si="16"/>
        <v>0.225937480470312</v>
      </c>
      <c r="AG140" s="19">
        <f t="shared" si="17"/>
        <v>0.577678326372518</v>
      </c>
      <c r="AH140" s="19">
        <f t="shared" si="18"/>
        <v>0.165175480074819</v>
      </c>
      <c r="AI140" s="19">
        <f t="shared" si="19"/>
        <v>3.17533608273358</v>
      </c>
      <c r="AJ140" s="19">
        <f t="shared" si="20"/>
        <v>3.39505154909555</v>
      </c>
    </row>
    <row r="141" spans="1:36">
      <c r="A141" s="35" t="s">
        <v>172</v>
      </c>
      <c r="B141" s="35" t="s">
        <v>173</v>
      </c>
      <c r="C141" s="35" t="s">
        <v>174</v>
      </c>
      <c r="D141" s="35">
        <v>7.5</v>
      </c>
      <c r="E141" s="35">
        <v>900</v>
      </c>
      <c r="F141" s="35" t="s">
        <v>175</v>
      </c>
      <c r="G141" s="35" t="s">
        <v>39</v>
      </c>
      <c r="H141" s="32">
        <v>42.08</v>
      </c>
      <c r="I141" s="32">
        <v>0.0667272727272727</v>
      </c>
      <c r="J141" s="32">
        <v>18.3263636363636</v>
      </c>
      <c r="K141" s="32">
        <v>6.95181818181818</v>
      </c>
      <c r="L141" s="32">
        <v>6.28272727272727</v>
      </c>
      <c r="M141" s="32">
        <v>0.296818181818182</v>
      </c>
      <c r="N141" s="32">
        <v>21.2918181818182</v>
      </c>
      <c r="O141" s="32">
        <v>4.81363636363636</v>
      </c>
      <c r="P141" s="32"/>
      <c r="Q141" s="32"/>
      <c r="R141" s="32">
        <f t="shared" si="14"/>
        <v>100.109909090909</v>
      </c>
      <c r="S141" s="19">
        <v>12</v>
      </c>
      <c r="T141" s="19">
        <f>S141/(H141*'Molecular Weight'!$C$2/'Molecular Weight'!$D$2+I141*'Molecular Weight'!$C$3/'Molecular Weight'!$D$3+J141*'Molecular Weight'!$C$4/'Molecular Weight'!$D$4+K141*'Molecular Weight'!$C$5/'Molecular Weight'!$D$5+L141*'Molecular Weight'!$C$6/'Molecular Weight'!$D$6+M141*'Molecular Weight'!$C$8/'Molecular Weight'!$D$8+N141*'Molecular Weight'!$C$9/'Molecular Weight'!$D$9+O141*'Molecular Weight'!$C$10/'Molecular Weight'!$D$10+P141*'Molecular Weight'!$C$11/'Molecular Weight'!$D$11+Q141*'Molecular Weight'!$C$12/'Molecular Weight'!$D$12)</f>
        <v>4.3092397023866</v>
      </c>
      <c r="U141" s="19">
        <f>H141*T141*'Molecular Weight'!$B$2/'Molecular Weight'!$D$2</f>
        <v>3.01818919235067</v>
      </c>
      <c r="V141" s="19">
        <f>I141*T141*'Molecular Weight'!$B$3/'Molecular Weight'!$D$3</f>
        <v>0.00359879615604934</v>
      </c>
      <c r="W141" s="19">
        <f>T141*J141*'Molecular Weight'!$B$4/'Molecular Weight'!$D$4</f>
        <v>1.54909167874053</v>
      </c>
      <c r="X141" s="19">
        <f>K141*T141*'Molecular Weight'!$B$5/'Molecular Weight'!$D$5</f>
        <v>0.394197656594038</v>
      </c>
      <c r="Y141" s="19">
        <f>L141*T141*'Molecular Weight'!$B$6/'Molecular Weight'!$D$6</f>
        <v>0.376862163180727</v>
      </c>
      <c r="Z141" s="19">
        <f>M141*T141*'Molecular Weight'!$B$8/'Molecular Weight'!$D$8</f>
        <v>0.0180301761133509</v>
      </c>
      <c r="AA141" s="19">
        <f>N141*T141*'Molecular Weight'!$B$9/'Molecular Weight'!$D$9</f>
        <v>2.27671335595751</v>
      </c>
      <c r="AB141" s="19">
        <f>O141*T141*'Molecular Weight'!$B$10/'Molecular Weight'!$D$10</f>
        <v>0.369884324733125</v>
      </c>
      <c r="AC141" s="19">
        <f>P141*T141*'Molecular Weight'!$B$11/'Molecular Weight'!$D$11</f>
        <v>0</v>
      </c>
      <c r="AD141" s="19">
        <f>Q141*T141*'Molecular Weight'!$B$12/'Molecular Weight'!$D$12</f>
        <v>0</v>
      </c>
      <c r="AE141" s="19">
        <f t="shared" si="15"/>
        <v>8.006567343826</v>
      </c>
      <c r="AF141" s="19">
        <f t="shared" si="16"/>
        <v>0.0196858709925758</v>
      </c>
      <c r="AG141" s="19">
        <f t="shared" si="17"/>
        <v>0.0522362627928113</v>
      </c>
      <c r="AH141" s="19">
        <f t="shared" si="18"/>
        <v>0.357176292188151</v>
      </c>
      <c r="AI141" s="19">
        <f t="shared" si="19"/>
        <v>3.02178798850672</v>
      </c>
      <c r="AJ141" s="19">
        <f t="shared" si="20"/>
        <v>3.04149001998471</v>
      </c>
    </row>
    <row r="142" spans="1:36">
      <c r="A142" s="35" t="s">
        <v>172</v>
      </c>
      <c r="B142" s="35" t="s">
        <v>173</v>
      </c>
      <c r="C142" s="35" t="s">
        <v>174</v>
      </c>
      <c r="D142" s="35">
        <v>7.5</v>
      </c>
      <c r="E142" s="35">
        <v>900</v>
      </c>
      <c r="F142" s="35" t="s">
        <v>175</v>
      </c>
      <c r="G142" s="35" t="s">
        <v>39</v>
      </c>
      <c r="H142" s="32">
        <v>41.8485714285714</v>
      </c>
      <c r="I142" s="32">
        <v>0.233142857142857</v>
      </c>
      <c r="J142" s="32">
        <v>22.2328571428571</v>
      </c>
      <c r="K142" s="32">
        <v>0.552714285714286</v>
      </c>
      <c r="L142" s="32">
        <v>10.6428571428571</v>
      </c>
      <c r="M142" s="32">
        <v>0.143285714285714</v>
      </c>
      <c r="N142" s="32">
        <v>18.3257142857143</v>
      </c>
      <c r="O142" s="32">
        <v>4.74714285714286</v>
      </c>
      <c r="P142" s="32">
        <v>0.288714285714286</v>
      </c>
      <c r="Q142" s="32">
        <v>0.0977142857142857</v>
      </c>
      <c r="R142" s="32">
        <f t="shared" si="14"/>
        <v>99.1127142857142</v>
      </c>
      <c r="S142" s="19">
        <v>12</v>
      </c>
      <c r="T142" s="19">
        <f>S142/(H142*'Molecular Weight'!$C$2/'Molecular Weight'!$D$2+I142*'Molecular Weight'!$C$3/'Molecular Weight'!$D$3+J142*'Molecular Weight'!$C$4/'Molecular Weight'!$D$4+K142*'Molecular Weight'!$C$5/'Molecular Weight'!$D$5+L142*'Molecular Weight'!$C$6/'Molecular Weight'!$D$6+M142*'Molecular Weight'!$C$8/'Molecular Weight'!$D$8+N142*'Molecular Weight'!$C$9/'Molecular Weight'!$D$9+O142*'Molecular Weight'!$C$10/'Molecular Weight'!$D$10+P142*'Molecular Weight'!$C$11/'Molecular Weight'!$D$11+Q142*'Molecular Weight'!$C$12/'Molecular Weight'!$D$12)</f>
        <v>4.34901061823572</v>
      </c>
      <c r="U142" s="19">
        <f>H142*T142*'Molecular Weight'!$B$2/'Molecular Weight'!$D$2</f>
        <v>3.02929230194496</v>
      </c>
      <c r="V142" s="19">
        <f>I142*T142*'Molecular Weight'!$B$3/'Molecular Weight'!$D$3</f>
        <v>0.0126901221687121</v>
      </c>
      <c r="W142" s="19">
        <f>T142*J142*'Molecular Weight'!$B$4/'Molecular Weight'!$D$4</f>
        <v>1.89664440541396</v>
      </c>
      <c r="X142" s="19">
        <f>K142*T142*'Molecular Weight'!$B$5/'Molecular Weight'!$D$5</f>
        <v>0.0316305059204159</v>
      </c>
      <c r="Y142" s="19">
        <f>L142*T142*'Molecular Weight'!$B$6/'Molecular Weight'!$D$6</f>
        <v>0.644291463288578</v>
      </c>
      <c r="Z142" s="19">
        <f>M142*T142*'Molecular Weight'!$B$8/'Molecular Weight'!$D$8</f>
        <v>0.00878419922286524</v>
      </c>
      <c r="AA142" s="19">
        <f>N142*T142*'Molecular Weight'!$B$9/'Molecular Weight'!$D$9</f>
        <v>1.97763588127359</v>
      </c>
      <c r="AB142" s="19">
        <f>O142*T142*'Molecular Weight'!$B$10/'Molecular Weight'!$D$10</f>
        <v>0.368141488801644</v>
      </c>
      <c r="AC142" s="19">
        <f>P142*T142*'Molecular Weight'!$B$11/'Molecular Weight'!$D$11</f>
        <v>0.0405169891644973</v>
      </c>
      <c r="AD142" s="19">
        <f>Q142*T142*'Molecular Weight'!$B$12/'Molecular Weight'!$D$12</f>
        <v>0.00902251520434709</v>
      </c>
      <c r="AE142" s="19">
        <f t="shared" si="15"/>
        <v>8.01864987240356</v>
      </c>
      <c r="AF142" s="19">
        <f t="shared" si="16"/>
        <v>0.0558194889174404</v>
      </c>
      <c r="AG142" s="19">
        <f t="shared" si="17"/>
        <v>0.0866370146090836</v>
      </c>
      <c r="AH142" s="19">
        <f t="shared" si="18"/>
        <v>0.588471974371138</v>
      </c>
      <c r="AI142" s="19">
        <f t="shared" si="19"/>
        <v>3.04198242411367</v>
      </c>
      <c r="AJ142" s="19">
        <f t="shared" si="20"/>
        <v>2.99885303258668</v>
      </c>
    </row>
    <row r="143" spans="1:36">
      <c r="A143" s="35" t="s">
        <v>172</v>
      </c>
      <c r="B143" s="35" t="s">
        <v>173</v>
      </c>
      <c r="C143" s="35" t="s">
        <v>176</v>
      </c>
      <c r="D143" s="35">
        <v>7.5</v>
      </c>
      <c r="E143" s="35">
        <v>900</v>
      </c>
      <c r="F143" s="35" t="s">
        <v>175</v>
      </c>
      <c r="G143" s="35" t="s">
        <v>39</v>
      </c>
      <c r="H143" s="32">
        <v>41.5733333333333</v>
      </c>
      <c r="I143" s="32">
        <v>0.215888888888889</v>
      </c>
      <c r="J143" s="32">
        <v>22.3388888888889</v>
      </c>
      <c r="K143" s="32">
        <v>0.393888888888889</v>
      </c>
      <c r="L143" s="32">
        <v>12.2922222222222</v>
      </c>
      <c r="M143" s="32">
        <v>0.135555555555556</v>
      </c>
      <c r="N143" s="32">
        <v>17.9288888888889</v>
      </c>
      <c r="O143" s="32">
        <v>3.68777777777778</v>
      </c>
      <c r="P143" s="32">
        <v>0.295111111111111</v>
      </c>
      <c r="Q143" s="32">
        <v>0.0212222222222222</v>
      </c>
      <c r="R143" s="32">
        <f t="shared" si="14"/>
        <v>98.8827777777778</v>
      </c>
      <c r="S143" s="19">
        <v>12</v>
      </c>
      <c r="T143" s="19">
        <f>S143/(H143*'Molecular Weight'!$C$2/'Molecular Weight'!$D$2+I143*'Molecular Weight'!$C$3/'Molecular Weight'!$D$3+J143*'Molecular Weight'!$C$4/'Molecular Weight'!$D$4+K143*'Molecular Weight'!$C$5/'Molecular Weight'!$D$5+L143*'Molecular Weight'!$C$6/'Molecular Weight'!$D$6+M143*'Molecular Weight'!$C$8/'Molecular Weight'!$D$8+N143*'Molecular Weight'!$C$9/'Molecular Weight'!$D$9+O143*'Molecular Weight'!$C$10/'Molecular Weight'!$D$10+P143*'Molecular Weight'!$C$11/'Molecular Weight'!$D$11+Q143*'Molecular Weight'!$C$12/'Molecular Weight'!$D$12)</f>
        <v>4.37470367353666</v>
      </c>
      <c r="U143" s="19">
        <f>H143*T143*'Molecular Weight'!$B$2/'Molecular Weight'!$D$2</f>
        <v>3.02714737108018</v>
      </c>
      <c r="V143" s="19">
        <f>I143*T143*'Molecular Weight'!$B$3/'Molecular Weight'!$D$3</f>
        <v>0.0118203994405253</v>
      </c>
      <c r="W143" s="19">
        <f>T143*J143*'Molecular Weight'!$B$4/'Molecular Weight'!$D$4</f>
        <v>1.91694820096017</v>
      </c>
      <c r="X143" s="19">
        <f>K143*T143*'Molecular Weight'!$B$5/'Molecular Weight'!$D$5</f>
        <v>0.0226744808104151</v>
      </c>
      <c r="Y143" s="19">
        <f>L143*T143*'Molecular Weight'!$B$6/'Molecular Weight'!$D$6</f>
        <v>0.748536048322444</v>
      </c>
      <c r="Z143" s="19">
        <f>M143*T143*'Molecular Weight'!$B$8/'Molecular Weight'!$D$8</f>
        <v>0.00835939366869458</v>
      </c>
      <c r="AA143" s="19">
        <f>N143*T143*'Molecular Weight'!$B$9/'Molecular Weight'!$D$9</f>
        <v>1.94624258274573</v>
      </c>
      <c r="AB143" s="19">
        <f>O143*T143*'Molecular Weight'!$B$10/'Molecular Weight'!$D$10</f>
        <v>0.287677157482726</v>
      </c>
      <c r="AC143" s="19">
        <f>P143*T143*'Molecular Weight'!$B$11/'Molecular Weight'!$D$11</f>
        <v>0.0416593630809701</v>
      </c>
      <c r="AD143" s="19">
        <f>Q143*T143*'Molecular Weight'!$B$12/'Molecular Weight'!$D$12</f>
        <v>0.00197114508526893</v>
      </c>
      <c r="AE143" s="19">
        <f t="shared" si="15"/>
        <v>8.01303614267712</v>
      </c>
      <c r="AF143" s="19">
        <f t="shared" si="16"/>
        <v>0.0390448038271787</v>
      </c>
      <c r="AG143" s="19">
        <f t="shared" si="17"/>
        <v>0.05216155442972</v>
      </c>
      <c r="AH143" s="19">
        <f t="shared" si="18"/>
        <v>0.709491244495265</v>
      </c>
      <c r="AI143" s="19">
        <f t="shared" si="19"/>
        <v>3.0389677705207</v>
      </c>
      <c r="AJ143" s="19">
        <f t="shared" si="20"/>
        <v>2.99081518221959</v>
      </c>
    </row>
    <row r="144" spans="1:36">
      <c r="A144" s="35" t="s">
        <v>172</v>
      </c>
      <c r="B144" s="35" t="s">
        <v>173</v>
      </c>
      <c r="C144" s="35" t="s">
        <v>177</v>
      </c>
      <c r="D144" s="35">
        <v>7.5</v>
      </c>
      <c r="E144" s="35">
        <v>900</v>
      </c>
      <c r="F144" s="35" t="s">
        <v>175</v>
      </c>
      <c r="G144" s="35" t="s">
        <v>39</v>
      </c>
      <c r="H144" s="32">
        <v>41.5642857142857</v>
      </c>
      <c r="I144" s="32">
        <v>0.226285714285714</v>
      </c>
      <c r="J144" s="32">
        <v>22.5857142857143</v>
      </c>
      <c r="K144" s="32">
        <v>0.0184285714285714</v>
      </c>
      <c r="L144" s="32">
        <v>13.2642857142857</v>
      </c>
      <c r="M144" s="32">
        <v>0.106428571428571</v>
      </c>
      <c r="N144" s="32">
        <v>17.0871428571429</v>
      </c>
      <c r="O144" s="32">
        <v>3.69285714285714</v>
      </c>
      <c r="P144" s="32">
        <v>0.335</v>
      </c>
      <c r="Q144" s="32">
        <v>0.027</v>
      </c>
      <c r="R144" s="32">
        <f t="shared" si="14"/>
        <v>98.9074285714286</v>
      </c>
      <c r="S144" s="19">
        <v>12</v>
      </c>
      <c r="T144" s="19">
        <f>S144/(H144*'Molecular Weight'!$C$2/'Molecular Weight'!$D$2+I144*'Molecular Weight'!$C$3/'Molecular Weight'!$D$3+J144*'Molecular Weight'!$C$4/'Molecular Weight'!$D$4+K144*'Molecular Weight'!$C$5/'Molecular Weight'!$D$5+L144*'Molecular Weight'!$C$6/'Molecular Weight'!$D$6+M144*'Molecular Weight'!$C$8/'Molecular Weight'!$D$8+N144*'Molecular Weight'!$C$9/'Molecular Weight'!$D$9+O144*'Molecular Weight'!$C$10/'Molecular Weight'!$D$10+P144*'Molecular Weight'!$C$11/'Molecular Weight'!$D$11+Q144*'Molecular Weight'!$C$12/'Molecular Weight'!$D$12)</f>
        <v>4.38615347867389</v>
      </c>
      <c r="U144" s="19">
        <f>H144*T144*'Molecular Weight'!$B$2/'Molecular Weight'!$D$2</f>
        <v>3.03440972660303</v>
      </c>
      <c r="V144" s="19">
        <f>I144*T144*'Molecular Weight'!$B$3/'Molecular Weight'!$D$3</f>
        <v>0.0124220760061138</v>
      </c>
      <c r="W144" s="19">
        <f>T144*J144*'Molecular Weight'!$B$4/'Molecular Weight'!$D$4</f>
        <v>1.94320143747784</v>
      </c>
      <c r="X144" s="19">
        <f>K144*T144*'Molecular Weight'!$B$5/'Molecular Weight'!$D$5</f>
        <v>0.00106362974772575</v>
      </c>
      <c r="Y144" s="19">
        <f>L144*T144*'Molecular Weight'!$B$6/'Molecular Weight'!$D$6</f>
        <v>0.80984399955232</v>
      </c>
      <c r="Z144" s="19">
        <f>M144*T144*'Molecular Weight'!$B$8/'Molecular Weight'!$D$8</f>
        <v>0.00658037847197237</v>
      </c>
      <c r="AA144" s="19">
        <f>N144*T144*'Molecular Weight'!$B$9/'Molecular Weight'!$D$9</f>
        <v>1.85972285566886</v>
      </c>
      <c r="AB144" s="19">
        <f>O144*T144*'Molecular Weight'!$B$10/'Molecular Weight'!$D$10</f>
        <v>0.288827357407072</v>
      </c>
      <c r="AC144" s="19">
        <f>P144*T144*'Molecular Weight'!$B$11/'Molecular Weight'!$D$11</f>
        <v>0.0474140501889563</v>
      </c>
      <c r="AD144" s="19">
        <f>Q144*T144*'Molecular Weight'!$B$12/'Molecular Weight'!$D$12</f>
        <v>0.00251435549732898</v>
      </c>
      <c r="AE144" s="19">
        <f t="shared" si="15"/>
        <v>8.00599986662122</v>
      </c>
      <c r="AF144" s="19">
        <f t="shared" si="16"/>
        <v>0.0179861105805914</v>
      </c>
      <c r="AG144" s="19">
        <f t="shared" si="17"/>
        <v>0.0222093521598408</v>
      </c>
      <c r="AH144" s="19">
        <f t="shared" si="18"/>
        <v>0.791857888971728</v>
      </c>
      <c r="AI144" s="19">
        <f t="shared" si="19"/>
        <v>3.04683180260914</v>
      </c>
      <c r="AJ144" s="19">
        <f t="shared" si="20"/>
        <v>2.96497459110022</v>
      </c>
    </row>
    <row r="145" spans="1:36">
      <c r="A145" s="35" t="s">
        <v>172</v>
      </c>
      <c r="B145" s="35" t="s">
        <v>173</v>
      </c>
      <c r="C145" s="35" t="s">
        <v>178</v>
      </c>
      <c r="D145" s="35">
        <v>7.5</v>
      </c>
      <c r="E145" s="35">
        <v>1000</v>
      </c>
      <c r="F145" s="35" t="s">
        <v>175</v>
      </c>
      <c r="G145" s="35" t="s">
        <v>39</v>
      </c>
      <c r="H145" s="32">
        <v>42.5670588235294</v>
      </c>
      <c r="I145" s="32">
        <v>0.256058823529412</v>
      </c>
      <c r="J145" s="32">
        <v>22.0070588235294</v>
      </c>
      <c r="K145" s="32">
        <v>0.839117647058824</v>
      </c>
      <c r="L145" s="32">
        <v>10.7458823529412</v>
      </c>
      <c r="M145" s="32">
        <v>0.134</v>
      </c>
      <c r="N145" s="32">
        <v>19.6047058823529</v>
      </c>
      <c r="O145" s="32">
        <v>3.15117647058824</v>
      </c>
      <c r="P145" s="32">
        <v>0.299294117647059</v>
      </c>
      <c r="Q145" s="32">
        <v>0.0373529411764706</v>
      </c>
      <c r="R145" s="32">
        <f t="shared" si="14"/>
        <v>99.6417058823529</v>
      </c>
      <c r="S145" s="19">
        <v>12</v>
      </c>
      <c r="T145" s="19">
        <f>S145/(H145*'Molecular Weight'!$C$2/'Molecular Weight'!$D$2+I145*'Molecular Weight'!$C$3/'Molecular Weight'!$D$3+J145*'Molecular Weight'!$C$4/'Molecular Weight'!$D$4+K145*'Molecular Weight'!$C$5/'Molecular Weight'!$D$5+L145*'Molecular Weight'!$C$6/'Molecular Weight'!$D$6+M145*'Molecular Weight'!$C$8/'Molecular Weight'!$D$8+N145*'Molecular Weight'!$C$9/'Molecular Weight'!$D$9+O145*'Molecular Weight'!$C$10/'Molecular Weight'!$D$10+P145*'Molecular Weight'!$C$11/'Molecular Weight'!$D$11+Q145*'Molecular Weight'!$C$12/'Molecular Weight'!$D$12)</f>
        <v>4.30592129239755</v>
      </c>
      <c r="U145" s="19">
        <f>H145*T145*'Molecular Weight'!$B$2/'Molecular Weight'!$D$2</f>
        <v>3.05077238586841</v>
      </c>
      <c r="V145" s="19">
        <f>I145*T145*'Molecular Weight'!$B$3/'Molecular Weight'!$D$3</f>
        <v>0.0137993634585928</v>
      </c>
      <c r="W145" s="19">
        <f>T145*J145*'Molecular Weight'!$B$4/'Molecular Weight'!$D$4</f>
        <v>1.85878115283014</v>
      </c>
      <c r="X145" s="19">
        <f>K145*T145*'Molecular Weight'!$B$5/'Molecular Weight'!$D$5</f>
        <v>0.047544898260374</v>
      </c>
      <c r="Y145" s="19">
        <f>L145*T145*'Molecular Weight'!$B$6/'Molecular Weight'!$D$6</f>
        <v>0.644083012654908</v>
      </c>
      <c r="Z145" s="19">
        <f>M145*T145*'Molecular Weight'!$B$8/'Molecular Weight'!$D$8</f>
        <v>0.00813354177024629</v>
      </c>
      <c r="AA145" s="19">
        <f>N145*T145*'Molecular Weight'!$B$9/'Molecular Weight'!$D$9</f>
        <v>2.09469777890856</v>
      </c>
      <c r="AB145" s="19">
        <f>O145*T145*'Molecular Weight'!$B$10/'Molecular Weight'!$D$10</f>
        <v>0.241952886248361</v>
      </c>
      <c r="AC145" s="19">
        <f>P145*T145*'Molecular Weight'!$B$11/'Molecular Weight'!$D$11</f>
        <v>0.0415855732128367</v>
      </c>
      <c r="AD145" s="19">
        <f>Q145*T145*'Molecular Weight'!$B$12/'Molecular Weight'!$D$12</f>
        <v>0.00341483704342756</v>
      </c>
      <c r="AE145" s="19">
        <f t="shared" si="15"/>
        <v>8.00476543025586</v>
      </c>
      <c r="AF145" s="19">
        <f t="shared" si="16"/>
        <v>0.0142877798402923</v>
      </c>
      <c r="AG145" s="19">
        <f t="shared" si="17"/>
        <v>0.022183134098504</v>
      </c>
      <c r="AH145" s="19">
        <f t="shared" si="18"/>
        <v>0.629795232814616</v>
      </c>
      <c r="AI145" s="19">
        <f t="shared" si="19"/>
        <v>3.06457174932701</v>
      </c>
      <c r="AJ145" s="19">
        <f t="shared" si="20"/>
        <v>2.98886721958207</v>
      </c>
    </row>
    <row r="146" spans="1:36">
      <c r="A146" s="35" t="s">
        <v>172</v>
      </c>
      <c r="B146" s="35" t="s">
        <v>173</v>
      </c>
      <c r="C146" s="35" t="s">
        <v>179</v>
      </c>
      <c r="D146" s="35">
        <v>7.5</v>
      </c>
      <c r="E146" s="35">
        <v>1000</v>
      </c>
      <c r="F146" s="35" t="s">
        <v>175</v>
      </c>
      <c r="G146" s="35" t="s">
        <v>39</v>
      </c>
      <c r="H146" s="32">
        <v>42.3942857142857</v>
      </c>
      <c r="I146" s="32">
        <v>0.218142857142857</v>
      </c>
      <c r="J146" s="32">
        <v>22.5185714285714</v>
      </c>
      <c r="K146" s="32">
        <v>0.219571428571429</v>
      </c>
      <c r="L146" s="32">
        <v>11.1157142857143</v>
      </c>
      <c r="M146" s="32">
        <v>0.134142857142857</v>
      </c>
      <c r="N146" s="32">
        <v>19.0171428571429</v>
      </c>
      <c r="O146" s="32">
        <v>3.34714285714286</v>
      </c>
      <c r="P146" s="32">
        <v>0.283428571428571</v>
      </c>
      <c r="Q146" s="32"/>
      <c r="R146" s="32">
        <f t="shared" si="14"/>
        <v>99.2481428571429</v>
      </c>
      <c r="S146" s="19">
        <v>12</v>
      </c>
      <c r="T146" s="19">
        <f>S146/(H146*'Molecular Weight'!$C$2/'Molecular Weight'!$D$2+I146*'Molecular Weight'!$C$3/'Molecular Weight'!$D$3+J146*'Molecular Weight'!$C$4/'Molecular Weight'!$D$4+K146*'Molecular Weight'!$C$5/'Molecular Weight'!$D$5+L146*'Molecular Weight'!$C$6/'Molecular Weight'!$D$6+M146*'Molecular Weight'!$C$8/'Molecular Weight'!$D$8+N146*'Molecular Weight'!$C$9/'Molecular Weight'!$D$9+O146*'Molecular Weight'!$C$10/'Molecular Weight'!$D$10+P146*'Molecular Weight'!$C$11/'Molecular Weight'!$D$11+Q146*'Molecular Weight'!$C$12/'Molecular Weight'!$D$12)</f>
        <v>4.32215405022943</v>
      </c>
      <c r="U146" s="19">
        <f>H146*T146*'Molecular Weight'!$B$2/'Molecular Weight'!$D$2</f>
        <v>3.04984410297243</v>
      </c>
      <c r="V146" s="19">
        <f>I146*T146*'Molecular Weight'!$B$3/'Molecular Weight'!$D$3</f>
        <v>0.0118003383420353</v>
      </c>
      <c r="W146" s="19">
        <f>T146*J146*'Molecular Weight'!$B$4/'Molecular Weight'!$D$4</f>
        <v>1.9091552511844</v>
      </c>
      <c r="X146" s="19">
        <f>K146*T146*'Molecular Weight'!$B$5/'Molecular Weight'!$D$5</f>
        <v>0.0124879470927648</v>
      </c>
      <c r="Y146" s="19">
        <f>L146*T146*'Molecular Weight'!$B$6/'Molecular Weight'!$D$6</f>
        <v>0.66876154678721</v>
      </c>
      <c r="Z146" s="19">
        <f>M146*T146*'Molecular Weight'!$B$8/'Molecular Weight'!$D$8</f>
        <v>0.00817290799703055</v>
      </c>
      <c r="AA146" s="19">
        <f>N146*T146*'Molecular Weight'!$B$9/'Molecular Weight'!$D$9</f>
        <v>2.03957868545389</v>
      </c>
      <c r="AB146" s="19">
        <f>O146*T146*'Molecular Weight'!$B$10/'Molecular Weight'!$D$10</f>
        <v>0.257968385461778</v>
      </c>
      <c r="AC146" s="19">
        <f>P146*T146*'Molecular Weight'!$B$11/'Molecular Weight'!$D$11</f>
        <v>0.0395295885108338</v>
      </c>
      <c r="AD146" s="19">
        <f>Q146*T146*'Molecular Weight'!$B$12/'Molecular Weight'!$D$12</f>
        <v>0</v>
      </c>
      <c r="AE146" s="19">
        <f t="shared" si="15"/>
        <v>7.99729875380237</v>
      </c>
      <c r="AF146" s="19">
        <f t="shared" si="16"/>
        <v>0</v>
      </c>
      <c r="AG146" s="19">
        <f t="shared" si="17"/>
        <v>0</v>
      </c>
      <c r="AH146" s="19">
        <f t="shared" si="18"/>
        <v>0.66876154678721</v>
      </c>
      <c r="AI146" s="19">
        <f t="shared" si="19"/>
        <v>3.06164444131447</v>
      </c>
      <c r="AJ146" s="19">
        <f t="shared" si="20"/>
        <v>2.97448152569991</v>
      </c>
    </row>
    <row r="147" spans="1:36">
      <c r="A147" s="35" t="s">
        <v>172</v>
      </c>
      <c r="B147" s="35" t="s">
        <v>173</v>
      </c>
      <c r="C147" s="35" t="s">
        <v>180</v>
      </c>
      <c r="D147" s="35">
        <v>7.5</v>
      </c>
      <c r="E147" s="35">
        <v>1000</v>
      </c>
      <c r="F147" s="35" t="s">
        <v>175</v>
      </c>
      <c r="G147" s="35" t="s">
        <v>39</v>
      </c>
      <c r="H147" s="32">
        <v>42.1633333333333</v>
      </c>
      <c r="I147" s="32">
        <v>0.2435</v>
      </c>
      <c r="J147" s="32">
        <v>22.56</v>
      </c>
      <c r="K147" s="32">
        <v>0.176333333333333</v>
      </c>
      <c r="L147" s="32">
        <v>10.8483333333333</v>
      </c>
      <c r="M147" s="32">
        <v>0.165666666666667</v>
      </c>
      <c r="N147" s="32">
        <v>19.2783333333333</v>
      </c>
      <c r="O147" s="32">
        <v>3.145</v>
      </c>
      <c r="P147" s="32">
        <v>0.306333333333333</v>
      </c>
      <c r="Q147" s="32"/>
      <c r="R147" s="32">
        <f t="shared" si="14"/>
        <v>98.8868333333332</v>
      </c>
      <c r="S147" s="19">
        <v>12</v>
      </c>
      <c r="T147" s="19">
        <f>S147/(H147*'Molecular Weight'!$C$2/'Molecular Weight'!$D$2+I147*'Molecular Weight'!$C$3/'Molecular Weight'!$D$3+J147*'Molecular Weight'!$C$4/'Molecular Weight'!$D$4+K147*'Molecular Weight'!$C$5/'Molecular Weight'!$D$5+L147*'Molecular Weight'!$C$6/'Molecular Weight'!$D$6+M147*'Molecular Weight'!$C$8/'Molecular Weight'!$D$8+N147*'Molecular Weight'!$C$9/'Molecular Weight'!$D$9+O147*'Molecular Weight'!$C$10/'Molecular Weight'!$D$10+P147*'Molecular Weight'!$C$11/'Molecular Weight'!$D$11+Q147*'Molecular Weight'!$C$12/'Molecular Weight'!$D$12)</f>
        <v>4.33263966990147</v>
      </c>
      <c r="U147" s="19">
        <f>H147*T147*'Molecular Weight'!$B$2/'Molecular Weight'!$D$2</f>
        <v>3.04058805950864</v>
      </c>
      <c r="V147" s="19">
        <f>I147*T147*'Molecular Weight'!$B$3/'Molecular Weight'!$D$3</f>
        <v>0.0132039769664707</v>
      </c>
      <c r="W147" s="19">
        <f>T147*J147*'Molecular Weight'!$B$4/'Molecular Weight'!$D$4</f>
        <v>1.91730778644522</v>
      </c>
      <c r="X147" s="19">
        <f>K147*T147*'Molecular Weight'!$B$5/'Molecular Weight'!$D$5</f>
        <v>0.010053145537548</v>
      </c>
      <c r="Y147" s="19">
        <f>L147*T147*'Molecular Weight'!$B$6/'Molecular Weight'!$D$6</f>
        <v>0.654258342877427</v>
      </c>
      <c r="Z147" s="19">
        <f>M147*T147*'Molecular Weight'!$B$8/'Molecular Weight'!$D$8</f>
        <v>0.0101180430219953</v>
      </c>
      <c r="AA147" s="19">
        <f>N147*T147*'Molecular Weight'!$B$9/'Molecular Weight'!$D$9</f>
        <v>2.07260723994004</v>
      </c>
      <c r="AB147" s="19">
        <f>O147*T147*'Molecular Weight'!$B$10/'Molecular Weight'!$D$10</f>
        <v>0.242977028563483</v>
      </c>
      <c r="AC147" s="19">
        <f>P147*T147*'Molecular Weight'!$B$11/'Molecular Weight'!$D$11</f>
        <v>0.0428277493453743</v>
      </c>
      <c r="AD147" s="19">
        <f>Q147*T147*'Molecular Weight'!$B$12/'Molecular Weight'!$D$12</f>
        <v>0</v>
      </c>
      <c r="AE147" s="19">
        <f t="shared" si="15"/>
        <v>8.0039413722062</v>
      </c>
      <c r="AF147" s="19">
        <f t="shared" si="16"/>
        <v>0.0118182940816149</v>
      </c>
      <c r="AG147" s="19">
        <f t="shared" si="17"/>
        <v>0.0180636505598662</v>
      </c>
      <c r="AH147" s="19">
        <f t="shared" si="18"/>
        <v>0.642440048795812</v>
      </c>
      <c r="AI147" s="19">
        <f t="shared" si="19"/>
        <v>3.05379203647511</v>
      </c>
      <c r="AJ147" s="19">
        <f t="shared" si="20"/>
        <v>2.97996065440294</v>
      </c>
    </row>
    <row r="148" spans="1:36">
      <c r="A148" s="35" t="s">
        <v>172</v>
      </c>
      <c r="B148" s="35" t="s">
        <v>173</v>
      </c>
      <c r="C148" s="35" t="s">
        <v>181</v>
      </c>
      <c r="D148" s="35">
        <v>7.5</v>
      </c>
      <c r="E148" s="35">
        <v>1100</v>
      </c>
      <c r="F148" s="35" t="s">
        <v>175</v>
      </c>
      <c r="G148" s="35" t="s">
        <v>39</v>
      </c>
      <c r="H148" s="32">
        <v>42.6025</v>
      </c>
      <c r="I148" s="32">
        <v>0.165</v>
      </c>
      <c r="J148" s="32">
        <v>22.445</v>
      </c>
      <c r="K148" s="32">
        <v>1.1085</v>
      </c>
      <c r="L148" s="32">
        <v>9.17083333333333</v>
      </c>
      <c r="M148" s="32">
        <v>0.14075</v>
      </c>
      <c r="N148" s="32">
        <v>21.9066666666667</v>
      </c>
      <c r="O148" s="32">
        <v>2.60666666666667</v>
      </c>
      <c r="P148" s="32">
        <v>0.22775</v>
      </c>
      <c r="Q148" s="32"/>
      <c r="R148" s="32">
        <f t="shared" si="14"/>
        <v>100.373666666667</v>
      </c>
      <c r="S148" s="19">
        <v>12</v>
      </c>
      <c r="T148" s="19">
        <f>S148/(H148*'Molecular Weight'!$C$2/'Molecular Weight'!$D$2+I148*'Molecular Weight'!$C$3/'Molecular Weight'!$D$3+J148*'Molecular Weight'!$C$4/'Molecular Weight'!$D$4+K148*'Molecular Weight'!$C$5/'Molecular Weight'!$D$5+L148*'Molecular Weight'!$C$6/'Molecular Weight'!$D$6+M148*'Molecular Weight'!$C$8/'Molecular Weight'!$D$8+N148*'Molecular Weight'!$C$9/'Molecular Weight'!$D$9+O148*'Molecular Weight'!$C$10/'Molecular Weight'!$D$10+P148*'Molecular Weight'!$C$11/'Molecular Weight'!$D$11+Q148*'Molecular Weight'!$C$12/'Molecular Weight'!$D$12)</f>
        <v>4.24329000301321</v>
      </c>
      <c r="U148" s="19">
        <f>H148*T148*'Molecular Weight'!$B$2/'Molecular Weight'!$D$2</f>
        <v>3.00890083810536</v>
      </c>
      <c r="V148" s="19">
        <f>I148*T148*'Molecular Weight'!$B$3/'Molecular Weight'!$D$3</f>
        <v>0.00876273905503354</v>
      </c>
      <c r="W148" s="19">
        <f>T148*J148*'Molecular Weight'!$B$4/'Molecular Weight'!$D$4</f>
        <v>1.86819623612459</v>
      </c>
      <c r="X148" s="19">
        <f>K148*T148*'Molecular Weight'!$B$5/'Molecular Weight'!$D$5</f>
        <v>0.0618946900235561</v>
      </c>
      <c r="Y148" s="19">
        <f>L148*T148*'Molecular Weight'!$B$6/'Molecular Weight'!$D$6</f>
        <v>0.541682981662495</v>
      </c>
      <c r="Z148" s="19">
        <f>M148*T148*'Molecular Weight'!$B$8/'Molecular Weight'!$D$8</f>
        <v>0.00841898883456596</v>
      </c>
      <c r="AA148" s="19">
        <f>N148*T148*'Molecular Weight'!$B$9/'Molecular Weight'!$D$9</f>
        <v>2.30660892471488</v>
      </c>
      <c r="AB148" s="19">
        <f>O148*T148*'Molecular Weight'!$B$10/'Molecular Weight'!$D$10</f>
        <v>0.197233284733496</v>
      </c>
      <c r="AC148" s="19">
        <f>P148*T148*'Molecular Weight'!$B$11/'Molecular Weight'!$D$11</f>
        <v>0.0311845530231126</v>
      </c>
      <c r="AD148" s="19">
        <f>Q148*T148*'Molecular Weight'!$B$12/'Molecular Weight'!$D$12</f>
        <v>0</v>
      </c>
      <c r="AE148" s="19">
        <f t="shared" si="15"/>
        <v>8.03288323627709</v>
      </c>
      <c r="AF148" s="19">
        <f t="shared" si="16"/>
        <v>0.0982458785266616</v>
      </c>
      <c r="AG148" s="19">
        <f t="shared" si="17"/>
        <v>0.181371543601263</v>
      </c>
      <c r="AH148" s="19">
        <f t="shared" si="18"/>
        <v>0.443437103135833</v>
      </c>
      <c r="AI148" s="19">
        <f t="shared" si="19"/>
        <v>3.0176635771604</v>
      </c>
      <c r="AJ148" s="19">
        <f t="shared" si="20"/>
        <v>3.05394417994544</v>
      </c>
    </row>
    <row r="149" spans="1:36">
      <c r="A149" s="35" t="s">
        <v>172</v>
      </c>
      <c r="B149" s="35" t="s">
        <v>173</v>
      </c>
      <c r="C149" s="35" t="s">
        <v>182</v>
      </c>
      <c r="D149" s="35">
        <v>7.5</v>
      </c>
      <c r="E149" s="35">
        <v>1100</v>
      </c>
      <c r="F149" s="35" t="s">
        <v>175</v>
      </c>
      <c r="G149" s="35" t="s">
        <v>39</v>
      </c>
      <c r="H149" s="32">
        <v>42.542</v>
      </c>
      <c r="I149" s="32">
        <v>0.2332</v>
      </c>
      <c r="J149" s="32">
        <v>23.035</v>
      </c>
      <c r="K149" s="32">
        <v>0.247</v>
      </c>
      <c r="L149" s="32">
        <v>9.347</v>
      </c>
      <c r="M149" s="32">
        <v>0.1342</v>
      </c>
      <c r="N149" s="32">
        <v>21.102</v>
      </c>
      <c r="O149" s="32">
        <v>3.413</v>
      </c>
      <c r="P149" s="32">
        <v>0.281</v>
      </c>
      <c r="Q149" s="32"/>
      <c r="R149" s="32">
        <f t="shared" si="14"/>
        <v>100.3344</v>
      </c>
      <c r="S149" s="19">
        <v>12</v>
      </c>
      <c r="T149" s="19">
        <f>S149/(H149*'Molecular Weight'!$C$2/'Molecular Weight'!$D$2+I149*'Molecular Weight'!$C$3/'Molecular Weight'!$D$3+J149*'Molecular Weight'!$C$4/'Molecular Weight'!$D$4+K149*'Molecular Weight'!$C$5/'Molecular Weight'!$D$5+L149*'Molecular Weight'!$C$6/'Molecular Weight'!$D$6+M149*'Molecular Weight'!$C$8/'Molecular Weight'!$D$8+N149*'Molecular Weight'!$C$9/'Molecular Weight'!$D$9+O149*'Molecular Weight'!$C$10/'Molecular Weight'!$D$10+P149*'Molecular Weight'!$C$11/'Molecular Weight'!$D$11+Q149*'Molecular Weight'!$C$12/'Molecular Weight'!$D$12)</f>
        <v>4.24677562048197</v>
      </c>
      <c r="U149" s="19">
        <f>H149*T149*'Molecular Weight'!$B$2/'Molecular Weight'!$D$2</f>
        <v>3.00709601275872</v>
      </c>
      <c r="V149" s="19">
        <f>I149*T149*'Molecular Weight'!$B$3/'Molecular Weight'!$D$3</f>
        <v>0.0123948444893166</v>
      </c>
      <c r="W149" s="19">
        <f>T149*J149*'Molecular Weight'!$B$4/'Molecular Weight'!$D$4</f>
        <v>1.91887949034528</v>
      </c>
      <c r="X149" s="19">
        <f>K149*T149*'Molecular Weight'!$B$5/'Molecular Weight'!$D$5</f>
        <v>0.013802928853991</v>
      </c>
      <c r="Y149" s="19">
        <f>L149*T149*'Molecular Weight'!$B$6/'Molecular Weight'!$D$6</f>
        <v>0.552541922670448</v>
      </c>
      <c r="Z149" s="19">
        <f>M149*T149*'Molecular Weight'!$B$8/'Molecular Weight'!$D$8</f>
        <v>0.00803379318112039</v>
      </c>
      <c r="AA149" s="19">
        <f>N149*T149*'Molecular Weight'!$B$9/'Molecular Weight'!$D$9</f>
        <v>2.2237086636082</v>
      </c>
      <c r="AB149" s="19">
        <f>O149*T149*'Molecular Weight'!$B$10/'Molecular Weight'!$D$10</f>
        <v>0.258456583322128</v>
      </c>
      <c r="AC149" s="19">
        <f>P149*T149*'Molecular Weight'!$B$11/'Molecular Weight'!$D$11</f>
        <v>0.0385073878462547</v>
      </c>
      <c r="AD149" s="19">
        <f>Q149*T149*'Molecular Weight'!$B$12/'Molecular Weight'!$D$12</f>
        <v>0</v>
      </c>
      <c r="AE149" s="19">
        <f t="shared" si="15"/>
        <v>8.03342162707546</v>
      </c>
      <c r="AF149" s="19">
        <f t="shared" si="16"/>
        <v>0.0998477469559793</v>
      </c>
      <c r="AG149" s="19">
        <f t="shared" si="17"/>
        <v>0.180706192343583</v>
      </c>
      <c r="AH149" s="19">
        <f t="shared" si="18"/>
        <v>0.452694175714468</v>
      </c>
      <c r="AI149" s="19">
        <f t="shared" si="19"/>
        <v>3.01949085724804</v>
      </c>
      <c r="AJ149" s="19">
        <f t="shared" si="20"/>
        <v>3.0427409627819</v>
      </c>
    </row>
    <row r="150" spans="1:36">
      <c r="A150" s="35" t="s">
        <v>172</v>
      </c>
      <c r="B150" s="35" t="s">
        <v>173</v>
      </c>
      <c r="C150" s="35" t="s">
        <v>183</v>
      </c>
      <c r="D150" s="35">
        <v>7.5</v>
      </c>
      <c r="E150" s="35">
        <v>1100</v>
      </c>
      <c r="F150" s="35" t="s">
        <v>175</v>
      </c>
      <c r="G150" s="35" t="s">
        <v>39</v>
      </c>
      <c r="H150" s="32">
        <v>42.72</v>
      </c>
      <c r="I150" s="32">
        <v>0.2445</v>
      </c>
      <c r="J150" s="32">
        <v>22.76</v>
      </c>
      <c r="K150" s="32">
        <v>0.429666666666667</v>
      </c>
      <c r="L150" s="32">
        <v>9.61333333333333</v>
      </c>
      <c r="M150" s="32">
        <v>0.148</v>
      </c>
      <c r="N150" s="32">
        <v>21.6233333333333</v>
      </c>
      <c r="O150" s="32">
        <v>2.58</v>
      </c>
      <c r="P150" s="32">
        <v>0.26</v>
      </c>
      <c r="Q150" s="32"/>
      <c r="R150" s="32">
        <f t="shared" si="14"/>
        <v>100.378833333333</v>
      </c>
      <c r="S150" s="19">
        <v>12</v>
      </c>
      <c r="T150" s="19">
        <f>S150/(H150*'Molecular Weight'!$C$2/'Molecular Weight'!$D$2+I150*'Molecular Weight'!$C$3/'Molecular Weight'!$D$3+J150*'Molecular Weight'!$C$4/'Molecular Weight'!$D$4+K150*'Molecular Weight'!$C$5/'Molecular Weight'!$D$5+L150*'Molecular Weight'!$C$6/'Molecular Weight'!$D$6+M150*'Molecular Weight'!$C$8/'Molecular Weight'!$D$8+N150*'Molecular Weight'!$C$9/'Molecular Weight'!$D$9+O150*'Molecular Weight'!$C$10/'Molecular Weight'!$D$10+P150*'Molecular Weight'!$C$11/'Molecular Weight'!$D$11+Q150*'Molecular Weight'!$C$12/'Molecular Weight'!$D$12)</f>
        <v>4.24171989462335</v>
      </c>
      <c r="U150" s="19">
        <f>H150*T150*'Molecular Weight'!$B$2/'Molecular Weight'!$D$2</f>
        <v>3.01608312081074</v>
      </c>
      <c r="V150" s="19">
        <f>I150*T150*'Molecular Weight'!$B$3/'Molecular Weight'!$D$3</f>
        <v>0.0129799814046985</v>
      </c>
      <c r="W150" s="19">
        <f>T150*J150*'Molecular Weight'!$B$4/'Molecular Weight'!$D$4</f>
        <v>1.89371409967884</v>
      </c>
      <c r="X150" s="19">
        <f>K150*T150*'Molecular Weight'!$B$5/'Molecular Weight'!$D$5</f>
        <v>0.0239821784072176</v>
      </c>
      <c r="Y150" s="19">
        <f>L150*T150*'Molecular Weight'!$B$6/'Molecular Weight'!$D$6</f>
        <v>0.567609510769011</v>
      </c>
      <c r="Z150" s="19">
        <f>M150*T150*'Molecular Weight'!$B$8/'Molecular Weight'!$D$8</f>
        <v>0.00884937333527284</v>
      </c>
      <c r="AA150" s="19">
        <f>N150*T150*'Molecular Weight'!$B$9/'Molecular Weight'!$D$9</f>
        <v>2.27593357786779</v>
      </c>
      <c r="AB150" s="19">
        <f>O150*T150*'Molecular Weight'!$B$10/'Molecular Weight'!$D$10</f>
        <v>0.195143318975183</v>
      </c>
      <c r="AC150" s="19">
        <f>P150*T150*'Molecular Weight'!$B$11/'Molecular Weight'!$D$11</f>
        <v>0.035587194985546</v>
      </c>
      <c r="AD150" s="19">
        <f>Q150*T150*'Molecular Weight'!$B$12/'Molecular Weight'!$D$12</f>
        <v>0</v>
      </c>
      <c r="AE150" s="19">
        <f t="shared" si="15"/>
        <v>8.0298823562343</v>
      </c>
      <c r="AF150" s="19">
        <f t="shared" si="16"/>
        <v>0.0893134566369476</v>
      </c>
      <c r="AG150" s="19">
        <f t="shared" si="17"/>
        <v>0.157350176384366</v>
      </c>
      <c r="AH150" s="19">
        <f t="shared" si="18"/>
        <v>0.478296054132064</v>
      </c>
      <c r="AI150" s="19">
        <f t="shared" si="19"/>
        <v>3.02906310221544</v>
      </c>
      <c r="AJ150" s="19">
        <f t="shared" si="20"/>
        <v>3.04753578094726</v>
      </c>
    </row>
    <row r="151" spans="1:36">
      <c r="A151" s="35" t="s">
        <v>172</v>
      </c>
      <c r="B151" s="35" t="s">
        <v>173</v>
      </c>
      <c r="C151" s="35" t="s">
        <v>184</v>
      </c>
      <c r="D151" s="35">
        <v>7.5</v>
      </c>
      <c r="E151" s="35">
        <v>1150</v>
      </c>
      <c r="F151" s="35" t="s">
        <v>175</v>
      </c>
      <c r="G151" s="35" t="s">
        <v>39</v>
      </c>
      <c r="H151" s="32">
        <v>43.255</v>
      </c>
      <c r="I151" s="32">
        <v>0.276545454545455</v>
      </c>
      <c r="J151" s="32">
        <v>21.6113636363636</v>
      </c>
      <c r="K151" s="32">
        <v>1.00118181818182</v>
      </c>
      <c r="L151" s="32">
        <v>8.94772727272727</v>
      </c>
      <c r="M151" s="32">
        <v>0.114045454545455</v>
      </c>
      <c r="N151" s="32">
        <v>21.9127272727273</v>
      </c>
      <c r="O151" s="32">
        <v>2.51545454545455</v>
      </c>
      <c r="P151" s="32">
        <v>0.342681818181818</v>
      </c>
      <c r="Q151" s="32">
        <v>0.0191363636363636</v>
      </c>
      <c r="R151" s="32">
        <f t="shared" si="14"/>
        <v>99.9958636363636</v>
      </c>
      <c r="S151" s="19">
        <v>12</v>
      </c>
      <c r="T151" s="19">
        <f>S151/(H151*'Molecular Weight'!$C$2/'Molecular Weight'!$D$2+I151*'Molecular Weight'!$C$3/'Molecular Weight'!$D$3+J151*'Molecular Weight'!$C$4/'Molecular Weight'!$D$4+K151*'Molecular Weight'!$C$5/'Molecular Weight'!$D$5+L151*'Molecular Weight'!$C$6/'Molecular Weight'!$D$6+M151*'Molecular Weight'!$C$8/'Molecular Weight'!$D$8+N151*'Molecular Weight'!$C$9/'Molecular Weight'!$D$9+O151*'Molecular Weight'!$C$10/'Molecular Weight'!$D$10+P151*'Molecular Weight'!$C$11/'Molecular Weight'!$D$11+Q151*'Molecular Weight'!$C$12/'Molecular Weight'!$D$12)</f>
        <v>4.25085687517119</v>
      </c>
      <c r="U151" s="19">
        <f>H151*T151*'Molecular Weight'!$B$2/'Molecular Weight'!$D$2</f>
        <v>3.06043299160336</v>
      </c>
      <c r="V151" s="19">
        <f>I151*T151*'Molecular Weight'!$B$3/'Molecular Weight'!$D$3</f>
        <v>0.0147128303723641</v>
      </c>
      <c r="W151" s="19">
        <f>T151*J151*'Molecular Weight'!$B$4/'Molecular Weight'!$D$4</f>
        <v>1.80201674569362</v>
      </c>
      <c r="X151" s="19">
        <f>K151*T151*'Molecular Weight'!$B$5/'Molecular Weight'!$D$5</f>
        <v>0.0560021134958166</v>
      </c>
      <c r="Y151" s="19">
        <f>L151*T151*'Molecular Weight'!$B$6/'Molecular Weight'!$D$6</f>
        <v>0.529447494354531</v>
      </c>
      <c r="Z151" s="19">
        <f>M151*T151*'Molecular Weight'!$B$8/'Molecular Weight'!$D$8</f>
        <v>0.00683381596471062</v>
      </c>
      <c r="AA151" s="19">
        <f>N151*T151*'Molecular Weight'!$B$9/'Molecular Weight'!$D$9</f>
        <v>2.31136147347454</v>
      </c>
      <c r="AB151" s="19">
        <f>O151*T151*'Molecular Weight'!$B$10/'Molecular Weight'!$D$10</f>
        <v>0.190671134963019</v>
      </c>
      <c r="AC151" s="19">
        <f>P151*T151*'Molecular Weight'!$B$11/'Molecular Weight'!$D$11</f>
        <v>0.0470052069317311</v>
      </c>
      <c r="AD151" s="19">
        <f>Q151*T151*'Molecular Weight'!$B$12/'Molecular Weight'!$D$12</f>
        <v>0.00172709008342701</v>
      </c>
      <c r="AE151" s="19">
        <f t="shared" si="15"/>
        <v>8.02021089693713</v>
      </c>
      <c r="AF151" s="19">
        <f t="shared" si="16"/>
        <v>0.0604798966915387</v>
      </c>
      <c r="AG151" s="19">
        <f t="shared" si="17"/>
        <v>0.114232095413488</v>
      </c>
      <c r="AH151" s="19">
        <f t="shared" si="18"/>
        <v>0.468967597662992</v>
      </c>
      <c r="AI151" s="19">
        <f t="shared" si="19"/>
        <v>3.07514582197573</v>
      </c>
      <c r="AJ151" s="19">
        <f t="shared" si="20"/>
        <v>3.0383139187568</v>
      </c>
    </row>
    <row r="152" spans="1:36">
      <c r="A152" s="35" t="s">
        <v>172</v>
      </c>
      <c r="B152" s="35" t="s">
        <v>173</v>
      </c>
      <c r="C152" s="35" t="s">
        <v>185</v>
      </c>
      <c r="D152" s="35">
        <v>7.5</v>
      </c>
      <c r="E152" s="35">
        <v>1200</v>
      </c>
      <c r="F152" s="35" t="s">
        <v>175</v>
      </c>
      <c r="G152" s="35" t="s">
        <v>39</v>
      </c>
      <c r="H152" s="32">
        <v>43.1054545454545</v>
      </c>
      <c r="I152" s="32">
        <v>0.137454545454545</v>
      </c>
      <c r="J152" s="32">
        <v>22.0427272727273</v>
      </c>
      <c r="K152" s="32">
        <v>0.781363636363636</v>
      </c>
      <c r="L152" s="32">
        <v>8.48363636363636</v>
      </c>
      <c r="M152" s="32">
        <v>0.104272727272727</v>
      </c>
      <c r="N152" s="32">
        <v>22.0109090909091</v>
      </c>
      <c r="O152" s="32">
        <v>2.38</v>
      </c>
      <c r="P152" s="32">
        <v>0.264454545454545</v>
      </c>
      <c r="Q152" s="32">
        <v>0.0179090909090909</v>
      </c>
      <c r="R152" s="32">
        <f t="shared" si="14"/>
        <v>99.3281818181818</v>
      </c>
      <c r="S152" s="19">
        <v>12</v>
      </c>
      <c r="T152" s="19">
        <f>S152/(H152*'Molecular Weight'!$C$2/'Molecular Weight'!$D$2+I152*'Molecular Weight'!$C$3/'Molecular Weight'!$D$3+J152*'Molecular Weight'!$C$4/'Molecular Weight'!$D$4+K152*'Molecular Weight'!$C$5/'Molecular Weight'!$D$5+L152*'Molecular Weight'!$C$6/'Molecular Weight'!$D$6+M152*'Molecular Weight'!$C$8/'Molecular Weight'!$D$8+N152*'Molecular Weight'!$C$9/'Molecular Weight'!$D$9+O152*'Molecular Weight'!$C$10/'Molecular Weight'!$D$10+P152*'Molecular Weight'!$C$11/'Molecular Weight'!$D$11+Q152*'Molecular Weight'!$C$12/'Molecular Weight'!$D$12)</f>
        <v>4.26287492522156</v>
      </c>
      <c r="U152" s="19">
        <f>H152*T152*'Molecular Weight'!$B$2/'Molecular Weight'!$D$2</f>
        <v>3.05847472240506</v>
      </c>
      <c r="V152" s="19">
        <f>I152*T152*'Molecular Weight'!$B$3/'Molecular Weight'!$D$3</f>
        <v>0.00733356114112525</v>
      </c>
      <c r="W152" s="19">
        <f>T152*J152*'Molecular Weight'!$B$4/'Molecular Weight'!$D$4</f>
        <v>1.84318143143207</v>
      </c>
      <c r="X152" s="19">
        <f>K152*T152*'Molecular Weight'!$B$5/'Molecular Weight'!$D$5</f>
        <v>0.0438299289813078</v>
      </c>
      <c r="Y152" s="19">
        <f>L152*T152*'Molecular Weight'!$B$6/'Molecular Weight'!$D$6</f>
        <v>0.503405912155391</v>
      </c>
      <c r="Z152" s="19">
        <f>M152*T152*'Molecular Weight'!$B$8/'Molecular Weight'!$D$8</f>
        <v>0.0062658809483419</v>
      </c>
      <c r="AA152" s="19">
        <f>N152*T152*'Molecular Weight'!$B$9/'Molecular Weight'!$D$9</f>
        <v>2.3282816983863</v>
      </c>
      <c r="AB152" s="19">
        <f>O152*T152*'Molecular Weight'!$B$10/'Molecular Weight'!$D$10</f>
        <v>0.180913736127449</v>
      </c>
      <c r="AC152" s="19">
        <f>P152*T152*'Molecular Weight'!$B$11/'Molecular Weight'!$D$11</f>
        <v>0.0363774330648288</v>
      </c>
      <c r="AD152" s="19">
        <f>Q152*T152*'Molecular Weight'!$B$12/'Molecular Weight'!$D$12</f>
        <v>0.00162089627536894</v>
      </c>
      <c r="AE152" s="19">
        <f t="shared" si="15"/>
        <v>8.00968520091723</v>
      </c>
      <c r="AF152" s="19">
        <f t="shared" si="16"/>
        <v>0.0290204691174285</v>
      </c>
      <c r="AG152" s="19">
        <f t="shared" si="17"/>
        <v>0.0576482484942896</v>
      </c>
      <c r="AH152" s="19">
        <f t="shared" si="18"/>
        <v>0.474385443037962</v>
      </c>
      <c r="AI152" s="19">
        <f t="shared" si="19"/>
        <v>3.06580828354618</v>
      </c>
      <c r="AJ152" s="19">
        <f t="shared" si="20"/>
        <v>3.01886722761748</v>
      </c>
    </row>
    <row r="153" spans="1:36">
      <c r="A153" s="35" t="s">
        <v>172</v>
      </c>
      <c r="B153" s="35" t="s">
        <v>173</v>
      </c>
      <c r="C153" s="35" t="s">
        <v>186</v>
      </c>
      <c r="D153" s="35">
        <v>9.5</v>
      </c>
      <c r="E153" s="35">
        <v>1000</v>
      </c>
      <c r="F153" s="35" t="s">
        <v>175</v>
      </c>
      <c r="G153" s="35" t="s">
        <v>39</v>
      </c>
      <c r="H153" s="32">
        <v>42.11</v>
      </c>
      <c r="I153" s="32">
        <v>0.07675</v>
      </c>
      <c r="J153" s="32">
        <v>18.315</v>
      </c>
      <c r="K153" s="32">
        <v>6.7825</v>
      </c>
      <c r="L153" s="32">
        <v>6.13</v>
      </c>
      <c r="M153" s="32">
        <v>0.30475</v>
      </c>
      <c r="N153" s="32">
        <v>21.505</v>
      </c>
      <c r="O153" s="32">
        <v>4.7375</v>
      </c>
      <c r="P153" s="32">
        <v>0.01725</v>
      </c>
      <c r="Q153" s="32"/>
      <c r="R153" s="32">
        <f t="shared" si="14"/>
        <v>99.97875</v>
      </c>
      <c r="S153" s="19">
        <v>12</v>
      </c>
      <c r="T153" s="19">
        <f>S153/(H153*'Molecular Weight'!$C$2/'Molecular Weight'!$D$2+I153*'Molecular Weight'!$C$3/'Molecular Weight'!$D$3+J153*'Molecular Weight'!$C$4/'Molecular Weight'!$D$4+K153*'Molecular Weight'!$C$5/'Molecular Weight'!$D$5+L153*'Molecular Weight'!$C$6/'Molecular Weight'!$D$6+M153*'Molecular Weight'!$C$8/'Molecular Weight'!$D$8+N153*'Molecular Weight'!$C$9/'Molecular Weight'!$D$9+O153*'Molecular Weight'!$C$10/'Molecular Weight'!$D$10+P153*'Molecular Weight'!$C$11/'Molecular Weight'!$D$11+Q153*'Molecular Weight'!$C$12/'Molecular Weight'!$D$12)</f>
        <v>4.30959628143302</v>
      </c>
      <c r="U153" s="19">
        <f>H153*T153*'Molecular Weight'!$B$2/'Molecular Weight'!$D$2</f>
        <v>3.02059086902704</v>
      </c>
      <c r="V153" s="19">
        <f>I153*T153*'Molecular Weight'!$B$3/'Molecular Weight'!$D$3</f>
        <v>0.0041396935494366</v>
      </c>
      <c r="W153" s="19">
        <f>T153*J153*'Molecular Weight'!$B$4/'Molecular Weight'!$D$4</f>
        <v>1.54825923684672</v>
      </c>
      <c r="X153" s="19">
        <f>K153*T153*'Molecular Weight'!$B$5/'Molecular Weight'!$D$5</f>
        <v>0.384628420012099</v>
      </c>
      <c r="Y153" s="19">
        <f>L153*T153*'Molecular Weight'!$B$6/'Molecular Weight'!$D$6</f>
        <v>0.367731419893992</v>
      </c>
      <c r="Z153" s="19">
        <f>M153*T153*'Molecular Weight'!$B$8/'Molecular Weight'!$D$8</f>
        <v>0.018513525046049</v>
      </c>
      <c r="AA153" s="19">
        <f>N153*T153*'Molecular Weight'!$B$9/'Molecular Weight'!$D$9</f>
        <v>2.29969895861581</v>
      </c>
      <c r="AB153" s="19">
        <f>O153*T153*'Molecular Weight'!$B$10/'Molecular Weight'!$D$10</f>
        <v>0.364064058189888</v>
      </c>
      <c r="AC153" s="19">
        <f>P153*T153*'Molecular Weight'!$B$11/'Molecular Weight'!$D$11</f>
        <v>0.00239885562616068</v>
      </c>
      <c r="AD153" s="19">
        <f>Q153*T153*'Molecular Weight'!$B$12/'Molecular Weight'!$D$12</f>
        <v>0</v>
      </c>
      <c r="AE153" s="19">
        <f t="shared" si="15"/>
        <v>8.01002503680719</v>
      </c>
      <c r="AF153" s="19">
        <f t="shared" si="16"/>
        <v>0.0300374695793106</v>
      </c>
      <c r="AG153" s="19">
        <f t="shared" si="17"/>
        <v>0.0816831740621176</v>
      </c>
      <c r="AH153" s="19">
        <f t="shared" si="18"/>
        <v>0.337693950314682</v>
      </c>
      <c r="AI153" s="19">
        <f t="shared" si="19"/>
        <v>3.02473056257647</v>
      </c>
      <c r="AJ153" s="19">
        <f t="shared" si="20"/>
        <v>3.05000796174574</v>
      </c>
    </row>
    <row r="154" spans="1:36">
      <c r="A154" s="35" t="s">
        <v>172</v>
      </c>
      <c r="B154" s="35" t="s">
        <v>173</v>
      </c>
      <c r="C154" s="35" t="s">
        <v>186</v>
      </c>
      <c r="D154" s="35">
        <v>9.5</v>
      </c>
      <c r="E154" s="35">
        <v>1000</v>
      </c>
      <c r="F154" s="35" t="s">
        <v>175</v>
      </c>
      <c r="G154" s="35" t="s">
        <v>39</v>
      </c>
      <c r="H154" s="32">
        <v>42.734</v>
      </c>
      <c r="I154" s="32">
        <v>0.2148</v>
      </c>
      <c r="J154" s="32">
        <v>20.144</v>
      </c>
      <c r="K154" s="32">
        <v>2.362</v>
      </c>
      <c r="L154" s="32">
        <v>10.806</v>
      </c>
      <c r="M154" s="32">
        <v>0.2408</v>
      </c>
      <c r="N154" s="32">
        <v>19.856</v>
      </c>
      <c r="O154" s="32">
        <v>2.958</v>
      </c>
      <c r="P154" s="32">
        <v>0.3584</v>
      </c>
      <c r="Q154" s="32"/>
      <c r="R154" s="32">
        <f t="shared" si="14"/>
        <v>99.674</v>
      </c>
      <c r="S154" s="19">
        <v>12</v>
      </c>
      <c r="T154" s="19">
        <f>S154/(H154*'Molecular Weight'!$C$2/'Molecular Weight'!$D$2+I154*'Molecular Weight'!$C$3/'Molecular Weight'!$D$3+J154*'Molecular Weight'!$C$4/'Molecular Weight'!$D$4+K154*'Molecular Weight'!$C$5/'Molecular Weight'!$D$5+L154*'Molecular Weight'!$C$6/'Molecular Weight'!$D$6+M154*'Molecular Weight'!$C$8/'Molecular Weight'!$D$8+N154*'Molecular Weight'!$C$9/'Molecular Weight'!$D$9+O154*'Molecular Weight'!$C$10/'Molecular Weight'!$D$10+P154*'Molecular Weight'!$C$11/'Molecular Weight'!$D$11+Q154*'Molecular Weight'!$C$12/'Molecular Weight'!$D$12)</f>
        <v>4.32851018651056</v>
      </c>
      <c r="U154" s="19">
        <f>H154*T154*'Molecular Weight'!$B$2/'Molecular Weight'!$D$2</f>
        <v>3.07880416628399</v>
      </c>
      <c r="V154" s="19">
        <f>I154*T154*'Molecular Weight'!$B$3/'Molecular Weight'!$D$3</f>
        <v>0.0116365955952749</v>
      </c>
      <c r="W154" s="19">
        <f>T154*J154*'Molecular Weight'!$B$4/'Molecular Weight'!$D$4</f>
        <v>1.71034737538385</v>
      </c>
      <c r="X154" s="19">
        <f>K154*T154*'Molecular Weight'!$B$5/'Molecular Weight'!$D$5</f>
        <v>0.134534391217027</v>
      </c>
      <c r="Y154" s="19">
        <f>L154*T154*'Molecular Weight'!$B$6/'Molecular Weight'!$D$6</f>
        <v>0.651084090693667</v>
      </c>
      <c r="Z154" s="19">
        <f>M154*T154*'Molecular Weight'!$B$8/'Molecular Weight'!$D$8</f>
        <v>0.0146927721019417</v>
      </c>
      <c r="AA154" s="19">
        <f>N154*T154*'Molecular Weight'!$B$9/'Molecular Weight'!$D$9</f>
        <v>2.13267737626188</v>
      </c>
      <c r="AB154" s="19">
        <f>O154*T154*'Molecular Weight'!$B$10/'Molecular Weight'!$D$10</f>
        <v>0.22831193173499</v>
      </c>
      <c r="AC154" s="19">
        <f>P154*T154*'Molecular Weight'!$B$11/'Molecular Weight'!$D$11</f>
        <v>0.0500593110953657</v>
      </c>
      <c r="AD154" s="19">
        <f>Q154*T154*'Molecular Weight'!$B$12/'Molecular Weight'!$D$12</f>
        <v>0</v>
      </c>
      <c r="AE154" s="19">
        <f t="shared" si="15"/>
        <v>8.01214801036798</v>
      </c>
      <c r="AF154" s="19">
        <f t="shared" si="16"/>
        <v>0.0363887747023899</v>
      </c>
      <c r="AG154" s="19">
        <f t="shared" si="17"/>
        <v>0.0558895159972672</v>
      </c>
      <c r="AH154" s="19">
        <f t="shared" si="18"/>
        <v>0.614695315991277</v>
      </c>
      <c r="AI154" s="19">
        <f t="shared" si="19"/>
        <v>3.09044076187926</v>
      </c>
      <c r="AJ154" s="19">
        <f t="shared" si="20"/>
        <v>3.02676617079248</v>
      </c>
    </row>
    <row r="155" spans="1:36">
      <c r="A155" s="35" t="s">
        <v>172</v>
      </c>
      <c r="B155" s="35" t="s">
        <v>173</v>
      </c>
      <c r="C155" s="35" t="s">
        <v>187</v>
      </c>
      <c r="D155" s="35">
        <v>9.5</v>
      </c>
      <c r="E155" s="35">
        <v>1000</v>
      </c>
      <c r="F155" s="35" t="s">
        <v>175</v>
      </c>
      <c r="G155" s="35" t="s">
        <v>39</v>
      </c>
      <c r="H155" s="32">
        <v>42.265</v>
      </c>
      <c r="I155" s="32">
        <v>0.309833333333333</v>
      </c>
      <c r="J155" s="32">
        <v>21.4233333333333</v>
      </c>
      <c r="K155" s="32">
        <v>0.244166666666667</v>
      </c>
      <c r="L155" s="32">
        <v>12.0683333333333</v>
      </c>
      <c r="M155" s="32">
        <v>0.162333333333333</v>
      </c>
      <c r="N155" s="32">
        <v>18.0866666666667</v>
      </c>
      <c r="O155" s="32">
        <v>3.92166666666667</v>
      </c>
      <c r="P155" s="32">
        <v>0.485666666666667</v>
      </c>
      <c r="Q155" s="32"/>
      <c r="R155" s="32">
        <f t="shared" si="14"/>
        <v>98.967</v>
      </c>
      <c r="S155" s="19">
        <v>12</v>
      </c>
      <c r="T155" s="19">
        <f>S155/(H155*'Molecular Weight'!$C$2/'Molecular Weight'!$D$2+I155*'Molecular Weight'!$C$3/'Molecular Weight'!$D$3+J155*'Molecular Weight'!$C$4/'Molecular Weight'!$D$4+K155*'Molecular Weight'!$C$5/'Molecular Weight'!$D$5+L155*'Molecular Weight'!$C$6/'Molecular Weight'!$D$6+M155*'Molecular Weight'!$C$8/'Molecular Weight'!$D$8+N155*'Molecular Weight'!$C$9/'Molecular Weight'!$D$9+O155*'Molecular Weight'!$C$10/'Molecular Weight'!$D$10+P155*'Molecular Weight'!$C$11/'Molecular Weight'!$D$11+Q155*'Molecular Weight'!$C$12/'Molecular Weight'!$D$12)</f>
        <v>4.36884513804533</v>
      </c>
      <c r="U155" s="19">
        <f>H155*T155*'Molecular Weight'!$B$2/'Molecular Weight'!$D$2</f>
        <v>3.07338947668918</v>
      </c>
      <c r="V155" s="19">
        <f>I155*T155*'Molecular Weight'!$B$3/'Molecular Weight'!$D$3</f>
        <v>0.016941349836517</v>
      </c>
      <c r="W155" s="19">
        <f>T155*J155*'Molecular Weight'!$B$4/'Molecular Weight'!$D$4</f>
        <v>1.83592047222553</v>
      </c>
      <c r="X155" s="19">
        <f>K155*T155*'Molecular Weight'!$B$5/'Molecular Weight'!$D$5</f>
        <v>0.0140367965595026</v>
      </c>
      <c r="Y155" s="19">
        <f>L155*T155*'Molecular Weight'!$B$6/'Molecular Weight'!$D$6</f>
        <v>0.733918143202165</v>
      </c>
      <c r="Z155" s="19">
        <f>M155*T155*'Molecular Weight'!$B$8/'Molecular Weight'!$D$8</f>
        <v>0.00999731031965074</v>
      </c>
      <c r="AA155" s="19">
        <f>N155*T155*'Molecular Weight'!$B$9/'Molecular Weight'!$D$9</f>
        <v>1.96074058883656</v>
      </c>
      <c r="AB155" s="19">
        <f>O155*T155*'Molecular Weight'!$B$10/'Molecular Weight'!$D$10</f>
        <v>0.305512738047452</v>
      </c>
      <c r="AC155" s="19">
        <f>P155*T155*'Molecular Weight'!$B$11/'Molecular Weight'!$D$11</f>
        <v>0.0684673267304727</v>
      </c>
      <c r="AD155" s="19">
        <f>Q155*T155*'Molecular Weight'!$B$12/'Molecular Weight'!$D$12</f>
        <v>0</v>
      </c>
      <c r="AE155" s="19">
        <f t="shared" si="15"/>
        <v>8.01892420244703</v>
      </c>
      <c r="AF155" s="19">
        <f t="shared" si="16"/>
        <v>0.0566386272350643</v>
      </c>
      <c r="AG155" s="19">
        <f t="shared" si="17"/>
        <v>0.0771729487268754</v>
      </c>
      <c r="AH155" s="19">
        <f t="shared" si="18"/>
        <v>0.677279515967101</v>
      </c>
      <c r="AI155" s="19">
        <f t="shared" si="19"/>
        <v>3.09033082652569</v>
      </c>
      <c r="AJ155" s="19">
        <f t="shared" si="20"/>
        <v>3.01016878040583</v>
      </c>
    </row>
    <row r="156" spans="1:36">
      <c r="A156" s="35" t="s">
        <v>172</v>
      </c>
      <c r="B156" s="35" t="s">
        <v>173</v>
      </c>
      <c r="C156" s="35" t="s">
        <v>188</v>
      </c>
      <c r="D156" s="35">
        <v>9.5</v>
      </c>
      <c r="E156" s="35">
        <v>1000</v>
      </c>
      <c r="F156" s="35" t="s">
        <v>175</v>
      </c>
      <c r="G156" s="35" t="s">
        <v>39</v>
      </c>
      <c r="H156" s="32">
        <v>41.48</v>
      </c>
      <c r="I156" s="32">
        <v>0.391</v>
      </c>
      <c r="J156" s="32">
        <v>21.45</v>
      </c>
      <c r="K156" s="32">
        <v>0.046</v>
      </c>
      <c r="L156" s="32">
        <v>13.71</v>
      </c>
      <c r="M156" s="32">
        <v>0.129</v>
      </c>
      <c r="N156" s="32">
        <v>15.46</v>
      </c>
      <c r="O156" s="32">
        <v>5.44</v>
      </c>
      <c r="P156" s="32">
        <v>0.502</v>
      </c>
      <c r="Q156" s="32">
        <v>0.016</v>
      </c>
      <c r="R156" s="32">
        <f t="shared" si="14"/>
        <v>98.624</v>
      </c>
      <c r="S156" s="19">
        <v>12</v>
      </c>
      <c r="T156" s="19">
        <f>S156/(H156*'Molecular Weight'!$C$2/'Molecular Weight'!$D$2+I156*'Molecular Weight'!$C$3/'Molecular Weight'!$D$3+J156*'Molecular Weight'!$C$4/'Molecular Weight'!$D$4+K156*'Molecular Weight'!$C$5/'Molecular Weight'!$D$5+L156*'Molecular Weight'!$C$6/'Molecular Weight'!$D$6+M156*'Molecular Weight'!$C$8/'Molecular Weight'!$D$8+N156*'Molecular Weight'!$C$9/'Molecular Weight'!$D$9+O156*'Molecular Weight'!$C$10/'Molecular Weight'!$D$10+P156*'Molecular Weight'!$C$11/'Molecular Weight'!$D$11+Q156*'Molecular Weight'!$C$12/'Molecular Weight'!$D$12)</f>
        <v>4.43753150782507</v>
      </c>
      <c r="U156" s="19">
        <f>H156*T156*'Molecular Weight'!$B$2/'Molecular Weight'!$D$2</f>
        <v>3.0637284777727</v>
      </c>
      <c r="V156" s="19">
        <f>I156*T156*'Molecular Weight'!$B$3/'Molecular Weight'!$D$3</f>
        <v>0.021715579719144</v>
      </c>
      <c r="W156" s="19">
        <f>T156*J156*'Molecular Weight'!$B$4/'Molecular Weight'!$D$4</f>
        <v>1.86710574426928</v>
      </c>
      <c r="X156" s="19">
        <f>K156*T156*'Molecular Weight'!$B$5/'Molecular Weight'!$D$5</f>
        <v>0.00268605104756831</v>
      </c>
      <c r="Y156" s="19">
        <f>L156*T156*'Molecular Weight'!$B$6/'Molecular Weight'!$D$6</f>
        <v>0.846861873222185</v>
      </c>
      <c r="Z156" s="19">
        <f>M156*T156*'Molecular Weight'!$B$8/'Molecular Weight'!$D$8</f>
        <v>0.00806937643796778</v>
      </c>
      <c r="AA156" s="19">
        <f>N156*T156*'Molecular Weight'!$B$9/'Molecular Weight'!$D$9</f>
        <v>1.70233838985051</v>
      </c>
      <c r="AB156" s="19">
        <f>O156*T156*'Molecular Weight'!$B$10/'Molecular Weight'!$D$10</f>
        <v>0.430459547121405</v>
      </c>
      <c r="AC156" s="19">
        <f>P156*T156*'Molecular Weight'!$B$11/'Molecular Weight'!$D$11</f>
        <v>0.0718825691167534</v>
      </c>
      <c r="AD156" s="19">
        <f>Q156*T156*'Molecular Weight'!$B$12/'Molecular Weight'!$D$12</f>
        <v>0.001507441701172</v>
      </c>
      <c r="AE156" s="19">
        <f t="shared" si="15"/>
        <v>8.01635505025869</v>
      </c>
      <c r="AF156" s="19">
        <f t="shared" si="16"/>
        <v>0.0489650475493715</v>
      </c>
      <c r="AG156" s="19">
        <f t="shared" si="17"/>
        <v>0.057819402546801</v>
      </c>
      <c r="AH156" s="19">
        <f t="shared" si="18"/>
        <v>0.797896825672813</v>
      </c>
      <c r="AI156" s="19">
        <f t="shared" si="19"/>
        <v>3.08544405749185</v>
      </c>
      <c r="AJ156" s="19">
        <f t="shared" si="20"/>
        <v>2.98772918663207</v>
      </c>
    </row>
    <row r="157" spans="1:36">
      <c r="A157" s="35" t="s">
        <v>172</v>
      </c>
      <c r="B157" s="35" t="s">
        <v>173</v>
      </c>
      <c r="C157" s="35" t="s">
        <v>189</v>
      </c>
      <c r="D157" s="35">
        <v>9.5</v>
      </c>
      <c r="E157" s="35">
        <v>1100</v>
      </c>
      <c r="F157" s="35" t="s">
        <v>175</v>
      </c>
      <c r="G157" s="35" t="s">
        <v>39</v>
      </c>
      <c r="H157" s="32">
        <v>42.9333333333333</v>
      </c>
      <c r="I157" s="32">
        <v>0.279444444444444</v>
      </c>
      <c r="J157" s="32">
        <v>21.0633333333333</v>
      </c>
      <c r="K157" s="32">
        <v>0.817111111111111</v>
      </c>
      <c r="L157" s="32">
        <v>9.33777777777778</v>
      </c>
      <c r="M157" s="32">
        <v>0.148222222222222</v>
      </c>
      <c r="N157" s="32">
        <v>20.2855555555556</v>
      </c>
      <c r="O157" s="32">
        <v>3.69555555555556</v>
      </c>
      <c r="P157" s="32">
        <v>0.467111111111111</v>
      </c>
      <c r="Q157" s="32"/>
      <c r="R157" s="32">
        <f t="shared" si="14"/>
        <v>99.0274444444444</v>
      </c>
      <c r="S157" s="19">
        <v>12</v>
      </c>
      <c r="T157" s="19">
        <f>S157/(H157*'Molecular Weight'!$C$2/'Molecular Weight'!$D$2+I157*'Molecular Weight'!$C$3/'Molecular Weight'!$D$3+J157*'Molecular Weight'!$C$4/'Molecular Weight'!$D$4+K157*'Molecular Weight'!$C$5/'Molecular Weight'!$D$5+L157*'Molecular Weight'!$C$6/'Molecular Weight'!$D$6+M157*'Molecular Weight'!$C$8/'Molecular Weight'!$D$8+N157*'Molecular Weight'!$C$9/'Molecular Weight'!$D$9+O157*'Molecular Weight'!$C$10/'Molecular Weight'!$D$10+P157*'Molecular Weight'!$C$11/'Molecular Weight'!$D$11+Q157*'Molecular Weight'!$C$12/'Molecular Weight'!$D$12)</f>
        <v>4.31507353962172</v>
      </c>
      <c r="U157" s="19">
        <f>H157*T157*'Molecular Weight'!$B$2/'Molecular Weight'!$D$2</f>
        <v>3.08356342600575</v>
      </c>
      <c r="V157" s="19">
        <f>I157*T157*'Molecular Weight'!$B$3/'Molecular Weight'!$D$3</f>
        <v>0.0150916561704194</v>
      </c>
      <c r="W157" s="19">
        <f>T157*J157*'Molecular Weight'!$B$4/'Molecular Weight'!$D$4</f>
        <v>1.78285273289326</v>
      </c>
      <c r="X157" s="19">
        <f>K157*T157*'Molecular Weight'!$B$5/'Molecular Weight'!$D$5</f>
        <v>0.0463964015328174</v>
      </c>
      <c r="Y157" s="19">
        <f>L157*T157*'Molecular Weight'!$B$6/'Molecular Weight'!$D$6</f>
        <v>0.560874134295053</v>
      </c>
      <c r="Z157" s="19">
        <f>M157*T157*'Molecular Weight'!$B$8/'Molecular Weight'!$D$8</f>
        <v>0.00901592598104088</v>
      </c>
      <c r="AA157" s="19">
        <f>N157*T157*'Molecular Weight'!$B$9/'Molecular Weight'!$D$9</f>
        <v>2.17205121623584</v>
      </c>
      <c r="AB157" s="19">
        <f>O157*T157*'Molecular Weight'!$B$10/'Molecular Weight'!$D$10</f>
        <v>0.284354386447572</v>
      </c>
      <c r="AC157" s="19">
        <f>P157*T157*'Molecular Weight'!$B$11/'Molecular Weight'!$D$11</f>
        <v>0.0650409420980592</v>
      </c>
      <c r="AD157" s="19">
        <f>Q157*T157*'Molecular Weight'!$B$12/'Molecular Weight'!$D$12</f>
        <v>0</v>
      </c>
      <c r="AE157" s="19">
        <f t="shared" si="15"/>
        <v>8.01924082165982</v>
      </c>
      <c r="AF157" s="19">
        <f t="shared" si="16"/>
        <v>0.057583969618217</v>
      </c>
      <c r="AG157" s="19">
        <f t="shared" si="17"/>
        <v>0.102668256739264</v>
      </c>
      <c r="AH157" s="19">
        <f t="shared" si="18"/>
        <v>0.503290164676836</v>
      </c>
      <c r="AI157" s="19">
        <f t="shared" si="19"/>
        <v>3.09865508217617</v>
      </c>
      <c r="AJ157" s="19">
        <f t="shared" si="20"/>
        <v>3.02629566295951</v>
      </c>
    </row>
    <row r="158" spans="1:36">
      <c r="A158" s="35" t="s">
        <v>172</v>
      </c>
      <c r="B158" s="35" t="s">
        <v>173</v>
      </c>
      <c r="C158" s="35" t="s">
        <v>190</v>
      </c>
      <c r="D158" s="35">
        <v>9.5</v>
      </c>
      <c r="E158" s="35">
        <v>1100</v>
      </c>
      <c r="F158" s="35" t="s">
        <v>175</v>
      </c>
      <c r="G158" s="35" t="s">
        <v>39</v>
      </c>
      <c r="H158" s="32">
        <v>42.47</v>
      </c>
      <c r="I158" s="32">
        <v>0.3234</v>
      </c>
      <c r="J158" s="32">
        <v>21.542</v>
      </c>
      <c r="K158" s="32">
        <v>0.3064</v>
      </c>
      <c r="L158" s="32">
        <v>10.22</v>
      </c>
      <c r="M158" s="32">
        <v>0.1482</v>
      </c>
      <c r="N158" s="32">
        <v>19.274</v>
      </c>
      <c r="O158" s="32">
        <v>4.066</v>
      </c>
      <c r="P158" s="32">
        <v>0.477</v>
      </c>
      <c r="Q158" s="32"/>
      <c r="R158" s="32">
        <f t="shared" si="14"/>
        <v>98.827</v>
      </c>
      <c r="S158" s="19">
        <v>12</v>
      </c>
      <c r="T158" s="19">
        <f>S158/(H158*'Molecular Weight'!$C$2/'Molecular Weight'!$D$2+I158*'Molecular Weight'!$C$3/'Molecular Weight'!$D$3+J158*'Molecular Weight'!$C$4/'Molecular Weight'!$D$4+K158*'Molecular Weight'!$C$5/'Molecular Weight'!$D$5+L158*'Molecular Weight'!$C$6/'Molecular Weight'!$D$6+M158*'Molecular Weight'!$C$8/'Molecular Weight'!$D$8+N158*'Molecular Weight'!$C$9/'Molecular Weight'!$D$9+O158*'Molecular Weight'!$C$10/'Molecular Weight'!$D$10+P158*'Molecular Weight'!$C$11/'Molecular Weight'!$D$11+Q158*'Molecular Weight'!$C$12/'Molecular Weight'!$D$12)</f>
        <v>4.34063321502649</v>
      </c>
      <c r="U158" s="19">
        <f>H158*T158*'Molecular Weight'!$B$2/'Molecular Weight'!$D$2</f>
        <v>3.06835373905085</v>
      </c>
      <c r="V158" s="19">
        <f>I158*T158*'Molecular Weight'!$B$3/'Molecular Weight'!$D$3</f>
        <v>0.0175689709854764</v>
      </c>
      <c r="W158" s="19">
        <f>T158*J158*'Molecular Weight'!$B$4/'Molecular Weight'!$D$4</f>
        <v>1.83416870769127</v>
      </c>
      <c r="X158" s="19">
        <f>K158*T158*'Molecular Weight'!$B$5/'Molecular Weight'!$D$5</f>
        <v>0.0175007568535314</v>
      </c>
      <c r="Y158" s="19">
        <f>L158*T158*'Molecular Weight'!$B$6/'Molecular Weight'!$D$6</f>
        <v>0.617500994676653</v>
      </c>
      <c r="Z158" s="19">
        <f>M158*T158*'Molecular Weight'!$B$8/'Molecular Weight'!$D$8</f>
        <v>0.00906797071422225</v>
      </c>
      <c r="AA158" s="19">
        <f>N158*T158*'Molecular Weight'!$B$9/'Molecular Weight'!$D$9</f>
        <v>2.07596438179704</v>
      </c>
      <c r="AB158" s="19">
        <f>O158*T158*'Molecular Weight'!$B$10/'Molecular Weight'!$D$10</f>
        <v>0.314711388236407</v>
      </c>
      <c r="AC158" s="19">
        <f>P158*T158*'Molecular Weight'!$B$11/'Molecular Weight'!$D$11</f>
        <v>0.0668112953716566</v>
      </c>
      <c r="AD158" s="19">
        <f>Q158*T158*'Molecular Weight'!$B$12/'Molecular Weight'!$D$12</f>
        <v>0</v>
      </c>
      <c r="AE158" s="19">
        <f t="shared" si="15"/>
        <v>8.0216482053771</v>
      </c>
      <c r="AF158" s="19">
        <f t="shared" si="16"/>
        <v>0.0647693486111978</v>
      </c>
      <c r="AG158" s="19">
        <f t="shared" si="17"/>
        <v>0.104889464421209</v>
      </c>
      <c r="AH158" s="19">
        <f t="shared" si="18"/>
        <v>0.552731646065455</v>
      </c>
      <c r="AI158" s="19">
        <f t="shared" si="19"/>
        <v>3.08592271003633</v>
      </c>
      <c r="AJ158" s="19">
        <f t="shared" si="20"/>
        <v>3.01724473542432</v>
      </c>
    </row>
    <row r="159" spans="1:36">
      <c r="A159" s="35" t="s">
        <v>172</v>
      </c>
      <c r="B159" s="35" t="s">
        <v>173</v>
      </c>
      <c r="C159" s="35" t="s">
        <v>191</v>
      </c>
      <c r="D159" s="35">
        <v>9.5</v>
      </c>
      <c r="E159" s="35">
        <v>1100</v>
      </c>
      <c r="F159" s="35" t="s">
        <v>175</v>
      </c>
      <c r="G159" s="35" t="s">
        <v>39</v>
      </c>
      <c r="H159" s="32">
        <v>42.805</v>
      </c>
      <c r="I159" s="32">
        <v>0.283</v>
      </c>
      <c r="J159" s="32">
        <v>20.91</v>
      </c>
      <c r="K159" s="32">
        <v>0.88</v>
      </c>
      <c r="L159" s="32">
        <v>9.735</v>
      </c>
      <c r="M159" s="32">
        <v>0.1665</v>
      </c>
      <c r="N159" s="32">
        <v>20.46</v>
      </c>
      <c r="O159" s="32">
        <v>3.035</v>
      </c>
      <c r="P159" s="32">
        <v>0.442</v>
      </c>
      <c r="Q159" s="32"/>
      <c r="R159" s="32">
        <f t="shared" si="14"/>
        <v>98.7165</v>
      </c>
      <c r="S159" s="19">
        <v>12</v>
      </c>
      <c r="T159" s="19">
        <f>S159/(H159*'Molecular Weight'!$C$2/'Molecular Weight'!$D$2+I159*'Molecular Weight'!$C$3/'Molecular Weight'!$D$3+J159*'Molecular Weight'!$C$4/'Molecular Weight'!$D$4+K159*'Molecular Weight'!$C$5/'Molecular Weight'!$D$5+L159*'Molecular Weight'!$C$6/'Molecular Weight'!$D$6+M159*'Molecular Weight'!$C$8/'Molecular Weight'!$D$8+N159*'Molecular Weight'!$C$9/'Molecular Weight'!$D$9+O159*'Molecular Weight'!$C$10/'Molecular Weight'!$D$10+P159*'Molecular Weight'!$C$11/'Molecular Weight'!$D$11+Q159*'Molecular Weight'!$C$12/'Molecular Weight'!$D$12)</f>
        <v>4.3298987576077</v>
      </c>
      <c r="U159" s="19">
        <f>H159*T159*'Molecular Weight'!$B$2/'Molecular Weight'!$D$2</f>
        <v>3.0849087270206</v>
      </c>
      <c r="V159" s="19">
        <f>I159*T159*'Molecular Weight'!$B$3/'Molecular Weight'!$D$3</f>
        <v>0.0153361870888984</v>
      </c>
      <c r="W159" s="19">
        <f>T159*J159*'Molecular Weight'!$B$4/'Molecular Weight'!$D$4</f>
        <v>1.77595494353819</v>
      </c>
      <c r="X159" s="19">
        <f>K159*T159*'Molecular Weight'!$B$5/'Molecular Weight'!$D$5</f>
        <v>0.0501389684412761</v>
      </c>
      <c r="Y159" s="19">
        <f>L159*T159*'Molecular Weight'!$B$6/'Molecular Weight'!$D$6</f>
        <v>0.586742266220921</v>
      </c>
      <c r="Z159" s="19">
        <f>M159*T159*'Molecular Weight'!$B$8/'Molecular Weight'!$D$8</f>
        <v>0.0101625055418901</v>
      </c>
      <c r="AA159" s="19">
        <f>N159*T159*'Molecular Weight'!$B$9/'Molecular Weight'!$D$9</f>
        <v>2.19825629232391</v>
      </c>
      <c r="AB159" s="19">
        <f>O159*T159*'Molecular Weight'!$B$10/'Molecular Weight'!$D$10</f>
        <v>0.234330291179375</v>
      </c>
      <c r="AC159" s="19">
        <f>P159*T159*'Molecular Weight'!$B$11/'Molecular Weight'!$D$11</f>
        <v>0.0617558970914038</v>
      </c>
      <c r="AD159" s="19">
        <f>Q159*T159*'Molecular Weight'!$B$12/'Molecular Weight'!$D$12</f>
        <v>0</v>
      </c>
      <c r="AE159" s="19">
        <f t="shared" si="15"/>
        <v>8.01758607844647</v>
      </c>
      <c r="AF159" s="19">
        <f t="shared" si="16"/>
        <v>0.0526425134180775</v>
      </c>
      <c r="AG159" s="19">
        <f t="shared" si="17"/>
        <v>0.0897199953859408</v>
      </c>
      <c r="AH159" s="19">
        <f t="shared" si="18"/>
        <v>0.534099752802843</v>
      </c>
      <c r="AI159" s="19">
        <f t="shared" si="19"/>
        <v>3.1002449141095</v>
      </c>
      <c r="AJ159" s="19">
        <f t="shared" si="20"/>
        <v>3.0294913552661</v>
      </c>
    </row>
    <row r="160" spans="1:36">
      <c r="A160" s="35" t="s">
        <v>172</v>
      </c>
      <c r="B160" s="35" t="s">
        <v>173</v>
      </c>
      <c r="C160" s="35" t="s">
        <v>192</v>
      </c>
      <c r="D160" s="35">
        <v>12</v>
      </c>
      <c r="E160" s="35">
        <v>1000</v>
      </c>
      <c r="F160" s="35" t="s">
        <v>175</v>
      </c>
      <c r="G160" s="35" t="s">
        <v>39</v>
      </c>
      <c r="H160" s="32">
        <v>42.4233333333333</v>
      </c>
      <c r="I160" s="32">
        <v>0.0669166666666667</v>
      </c>
      <c r="J160" s="32">
        <v>18.2458333333333</v>
      </c>
      <c r="K160" s="32">
        <v>6.88833333333333</v>
      </c>
      <c r="L160" s="32">
        <v>6.1675</v>
      </c>
      <c r="M160" s="32">
        <v>0.301583333333333</v>
      </c>
      <c r="N160" s="32">
        <v>21.3183333333333</v>
      </c>
      <c r="O160" s="32">
        <v>4.81333333333333</v>
      </c>
      <c r="P160" s="32">
        <v>0.0328333333333333</v>
      </c>
      <c r="Q160" s="32"/>
      <c r="R160" s="32">
        <f t="shared" si="14"/>
        <v>100.258</v>
      </c>
      <c r="S160" s="19">
        <v>12</v>
      </c>
      <c r="T160" s="19">
        <f>S160/(H160*'Molecular Weight'!$C$2/'Molecular Weight'!$D$2+I160*'Molecular Weight'!$C$3/'Molecular Weight'!$D$3+J160*'Molecular Weight'!$C$4/'Molecular Weight'!$D$4+K160*'Molecular Weight'!$C$5/'Molecular Weight'!$D$5+L160*'Molecular Weight'!$C$6/'Molecular Weight'!$D$6+M160*'Molecular Weight'!$C$8/'Molecular Weight'!$D$8+N160*'Molecular Weight'!$C$9/'Molecular Weight'!$D$9+O160*'Molecular Weight'!$C$10/'Molecular Weight'!$D$10+P160*'Molecular Weight'!$C$11/'Molecular Weight'!$D$11+Q160*'Molecular Weight'!$C$12/'Molecular Weight'!$D$12)</f>
        <v>4.29773122424464</v>
      </c>
      <c r="U160" s="19">
        <f>H160*T160*'Molecular Weight'!$B$2/'Molecular Weight'!$D$2</f>
        <v>3.03468848707065</v>
      </c>
      <c r="V160" s="19">
        <f>I160*T160*'Molecular Weight'!$B$3/'Molecular Weight'!$D$3</f>
        <v>0.00359937231233672</v>
      </c>
      <c r="W160" s="19">
        <f>T160*J160*'Molecular Weight'!$B$4/'Molecular Weight'!$D$4</f>
        <v>1.53816570476717</v>
      </c>
      <c r="X160" s="19">
        <f>K160*T160*'Molecular Weight'!$B$5/'Molecular Weight'!$D$5</f>
        <v>0.389554645038118</v>
      </c>
      <c r="Y160" s="19">
        <f>L160*T160*'Molecular Weight'!$B$6/'Molecular Weight'!$D$6</f>
        <v>0.368962379252906</v>
      </c>
      <c r="Z160" s="19">
        <f>M160*T160*'Molecular Weight'!$B$8/'Molecular Weight'!$D$8</f>
        <v>0.0182707091680074</v>
      </c>
      <c r="AA160" s="19">
        <f>N160*T160*'Molecular Weight'!$B$9/'Molecular Weight'!$D$9</f>
        <v>2.27346071502535</v>
      </c>
      <c r="AB160" s="19">
        <f>O160*T160*'Molecular Weight'!$B$10/'Molecular Weight'!$D$10</f>
        <v>0.368873269603498</v>
      </c>
      <c r="AC160" s="19">
        <f>P160*T160*'Molecular Weight'!$B$11/'Molecular Weight'!$D$11</f>
        <v>0.00455336695265243</v>
      </c>
      <c r="AD160" s="19">
        <f>Q160*T160*'Molecular Weight'!$B$12/'Molecular Weight'!$D$12</f>
        <v>0</v>
      </c>
      <c r="AE160" s="19">
        <f t="shared" si="15"/>
        <v>8.00012864919069</v>
      </c>
      <c r="AF160" s="19">
        <f t="shared" si="16"/>
        <v>0.000385941365703246</v>
      </c>
      <c r="AG160" s="19">
        <f t="shared" si="17"/>
        <v>0.00104601820512086</v>
      </c>
      <c r="AH160" s="19">
        <f t="shared" si="18"/>
        <v>0.368576437887203</v>
      </c>
      <c r="AI160" s="19">
        <f t="shared" si="19"/>
        <v>3.03828785938299</v>
      </c>
      <c r="AJ160" s="19">
        <f t="shared" si="20"/>
        <v>3.02956707304976</v>
      </c>
    </row>
    <row r="161" spans="1:36">
      <c r="A161" s="35" t="s">
        <v>172</v>
      </c>
      <c r="B161" s="35" t="s">
        <v>173</v>
      </c>
      <c r="C161" s="35" t="s">
        <v>193</v>
      </c>
      <c r="D161" s="35">
        <v>12</v>
      </c>
      <c r="E161" s="35">
        <v>1000</v>
      </c>
      <c r="F161" s="35" t="s">
        <v>175</v>
      </c>
      <c r="G161" s="35" t="s">
        <v>39</v>
      </c>
      <c r="H161" s="32">
        <v>43.0866666666667</v>
      </c>
      <c r="I161" s="32">
        <v>0.562833333333333</v>
      </c>
      <c r="J161" s="32">
        <v>20.355</v>
      </c>
      <c r="K161" s="32">
        <v>0.464666666666667</v>
      </c>
      <c r="L161" s="32">
        <v>10.2466666666667</v>
      </c>
      <c r="M161" s="32">
        <v>0.150333333333333</v>
      </c>
      <c r="N161" s="32">
        <v>17.6183333333333</v>
      </c>
      <c r="O161" s="32">
        <v>5.73</v>
      </c>
      <c r="P161" s="32">
        <v>0.765833333333333</v>
      </c>
      <c r="Q161" s="32">
        <v>0.0225</v>
      </c>
      <c r="R161" s="32">
        <f t="shared" si="14"/>
        <v>99.0028333333334</v>
      </c>
      <c r="S161" s="19">
        <v>12</v>
      </c>
      <c r="T161" s="19">
        <f>S161/(H161*'Molecular Weight'!$C$2/'Molecular Weight'!$D$2+I161*'Molecular Weight'!$C$3/'Molecular Weight'!$D$3+J161*'Molecular Weight'!$C$4/'Molecular Weight'!$D$4+K161*'Molecular Weight'!$C$5/'Molecular Weight'!$D$5+L161*'Molecular Weight'!$C$6/'Molecular Weight'!$D$6+M161*'Molecular Weight'!$C$8/'Molecular Weight'!$D$8+N161*'Molecular Weight'!$C$9/'Molecular Weight'!$D$9+O161*'Molecular Weight'!$C$10/'Molecular Weight'!$D$10+P161*'Molecular Weight'!$C$11/'Molecular Weight'!$D$11+Q161*'Molecular Weight'!$C$12/'Molecular Weight'!$D$12)</f>
        <v>4.35859287956946</v>
      </c>
      <c r="U161" s="19">
        <f>H161*T161*'Molecular Weight'!$B$2/'Molecular Weight'!$D$2</f>
        <v>3.12578626061445</v>
      </c>
      <c r="V161" s="19">
        <f>I161*T161*'Molecular Weight'!$B$3/'Molecular Weight'!$D$3</f>
        <v>0.0307028956076472</v>
      </c>
      <c r="W161" s="19">
        <f>T161*J161*'Molecular Weight'!$B$4/'Molecular Weight'!$D$4</f>
        <v>1.74027379489283</v>
      </c>
      <c r="X161" s="19">
        <f>K161*T161*'Molecular Weight'!$B$5/'Molecular Weight'!$D$5</f>
        <v>0.026650343110818</v>
      </c>
      <c r="Y161" s="19">
        <f>L161*T161*'Molecular Weight'!$B$6/'Molecular Weight'!$D$6</f>
        <v>0.621673835922261</v>
      </c>
      <c r="Z161" s="19">
        <f>M161*T161*'Molecular Weight'!$B$8/'Molecular Weight'!$D$8</f>
        <v>0.00923656323976047</v>
      </c>
      <c r="AA161" s="19">
        <f>N161*T161*'Molecular Weight'!$B$9/'Molecular Weight'!$D$9</f>
        <v>1.90548739991434</v>
      </c>
      <c r="AB161" s="19">
        <f>O161*T161*'Molecular Weight'!$B$10/'Molecular Weight'!$D$10</f>
        <v>0.445341248215639</v>
      </c>
      <c r="AC161" s="19">
        <f>P161*T161*'Molecular Weight'!$B$11/'Molecular Weight'!$D$11</f>
        <v>0.107710736160168</v>
      </c>
      <c r="AD161" s="19">
        <f>Q161*T161*'Molecular Weight'!$B$12/'Molecular Weight'!$D$12</f>
        <v>0.00208213035648223</v>
      </c>
      <c r="AE161" s="19">
        <f t="shared" si="15"/>
        <v>8.0149452080344</v>
      </c>
      <c r="AF161" s="19">
        <f t="shared" si="16"/>
        <v>0.0447520205710239</v>
      </c>
      <c r="AG161" s="19">
        <f t="shared" si="17"/>
        <v>0.0719863342883551</v>
      </c>
      <c r="AH161" s="19">
        <f t="shared" si="18"/>
        <v>0.576921815351237</v>
      </c>
      <c r="AI161" s="19">
        <f t="shared" si="19"/>
        <v>3.1564891562221</v>
      </c>
      <c r="AJ161" s="19">
        <f t="shared" si="20"/>
        <v>2.981739047292</v>
      </c>
    </row>
    <row r="162" spans="1:36">
      <c r="A162" s="35" t="s">
        <v>172</v>
      </c>
      <c r="B162" s="35" t="s">
        <v>173</v>
      </c>
      <c r="C162" s="35" t="s">
        <v>194</v>
      </c>
      <c r="D162" s="35">
        <v>12</v>
      </c>
      <c r="E162" s="35">
        <v>1000</v>
      </c>
      <c r="F162" s="35" t="s">
        <v>175</v>
      </c>
      <c r="G162" s="35" t="s">
        <v>39</v>
      </c>
      <c r="H162" s="32">
        <v>42.8716666666667</v>
      </c>
      <c r="I162" s="32">
        <v>0.558166666666667</v>
      </c>
      <c r="J162" s="32">
        <v>20.4766666666667</v>
      </c>
      <c r="K162" s="32">
        <v>0.3165</v>
      </c>
      <c r="L162" s="32">
        <v>10.3033333333333</v>
      </c>
      <c r="M162" s="32">
        <v>0.1555</v>
      </c>
      <c r="N162" s="32">
        <v>17.17</v>
      </c>
      <c r="O162" s="32">
        <v>6.14333333333333</v>
      </c>
      <c r="P162" s="32">
        <v>0.7485</v>
      </c>
      <c r="Q162" s="32"/>
      <c r="R162" s="32">
        <f t="shared" si="14"/>
        <v>98.7436666666667</v>
      </c>
      <c r="S162" s="19">
        <v>12</v>
      </c>
      <c r="T162" s="19">
        <f>S162/(H162*'Molecular Weight'!$C$2/'Molecular Weight'!$D$2+I162*'Molecular Weight'!$C$3/'Molecular Weight'!$D$3+J162*'Molecular Weight'!$C$4/'Molecular Weight'!$D$4+K162*'Molecular Weight'!$C$5/'Molecular Weight'!$D$5+L162*'Molecular Weight'!$C$6/'Molecular Weight'!$D$6+M162*'Molecular Weight'!$C$8/'Molecular Weight'!$D$8+N162*'Molecular Weight'!$C$9/'Molecular Weight'!$D$9+O162*'Molecular Weight'!$C$10/'Molecular Weight'!$D$10+P162*'Molecular Weight'!$C$11/'Molecular Weight'!$D$11+Q162*'Molecular Weight'!$C$12/'Molecular Weight'!$D$12)</f>
        <v>4.37452954321709</v>
      </c>
      <c r="U162" s="19">
        <f>H162*T162*'Molecular Weight'!$B$2/'Molecular Weight'!$D$2</f>
        <v>3.12156079228177</v>
      </c>
      <c r="V162" s="19">
        <f>I162*T162*'Molecular Weight'!$B$3/'Molecular Weight'!$D$3</f>
        <v>0.0305596567380768</v>
      </c>
      <c r="W162" s="19">
        <f>T162*J162*'Molecular Weight'!$B$4/'Molecular Weight'!$D$4</f>
        <v>1.757076957237</v>
      </c>
      <c r="X162" s="19">
        <f>K162*T162*'Molecular Weight'!$B$5/'Molecular Weight'!$D$5</f>
        <v>0.0182188117695665</v>
      </c>
      <c r="Y162" s="19">
        <f>L162*T162*'Molecular Weight'!$B$6/'Molecular Weight'!$D$6</f>
        <v>0.627397495271157</v>
      </c>
      <c r="Z162" s="19">
        <f>M162*T162*'Molecular Weight'!$B$8/'Molecular Weight'!$D$8</f>
        <v>0.00958893915943413</v>
      </c>
      <c r="AA162" s="19">
        <f>N162*T162*'Molecular Weight'!$B$9/'Molecular Weight'!$D$9</f>
        <v>1.86378839347487</v>
      </c>
      <c r="AB162" s="19">
        <f>O162*T162*'Molecular Weight'!$B$10/'Molecular Weight'!$D$10</f>
        <v>0.479211718268491</v>
      </c>
      <c r="AC162" s="19">
        <f>P162*T162*'Molecular Weight'!$B$11/'Molecular Weight'!$D$11</f>
        <v>0.105657804553017</v>
      </c>
      <c r="AD162" s="19">
        <f>Q162*T162*'Molecular Weight'!$B$12/'Molecular Weight'!$D$12</f>
        <v>0</v>
      </c>
      <c r="AE162" s="19">
        <f t="shared" si="15"/>
        <v>8.01306056875338</v>
      </c>
      <c r="AF162" s="19">
        <f t="shared" si="16"/>
        <v>0.0391178435994117</v>
      </c>
      <c r="AG162" s="19">
        <f t="shared" si="17"/>
        <v>0.0623493780167313</v>
      </c>
      <c r="AH162" s="19">
        <f t="shared" si="18"/>
        <v>0.588279651671745</v>
      </c>
      <c r="AI162" s="19">
        <f t="shared" si="19"/>
        <v>3.15212044901985</v>
      </c>
      <c r="AJ162" s="19">
        <f t="shared" si="20"/>
        <v>2.97998654617395</v>
      </c>
    </row>
    <row r="163" spans="1:36">
      <c r="A163" s="35" t="s">
        <v>172</v>
      </c>
      <c r="B163" s="35" t="s">
        <v>173</v>
      </c>
      <c r="C163" s="35" t="s">
        <v>195</v>
      </c>
      <c r="D163" s="35">
        <v>12</v>
      </c>
      <c r="E163" s="35">
        <v>1100</v>
      </c>
      <c r="F163" s="35" t="s">
        <v>175</v>
      </c>
      <c r="G163" s="35" t="s">
        <v>39</v>
      </c>
      <c r="H163" s="32">
        <v>42.426</v>
      </c>
      <c r="I163" s="32">
        <v>0.0726</v>
      </c>
      <c r="J163" s="32">
        <v>18.286</v>
      </c>
      <c r="K163" s="32">
        <v>6.814</v>
      </c>
      <c r="L163" s="32">
        <v>6.18</v>
      </c>
      <c r="M163" s="32">
        <v>0.306</v>
      </c>
      <c r="N163" s="32">
        <v>21.29</v>
      </c>
      <c r="O163" s="32">
        <v>4.864</v>
      </c>
      <c r="P163" s="32">
        <v>0.0434</v>
      </c>
      <c r="Q163" s="32">
        <v>0.0184</v>
      </c>
      <c r="R163" s="32">
        <f t="shared" si="14"/>
        <v>100.3004</v>
      </c>
      <c r="S163" s="19">
        <v>12</v>
      </c>
      <c r="T163" s="19">
        <f>S163/(H163*'Molecular Weight'!$C$2/'Molecular Weight'!$D$2+I163*'Molecular Weight'!$C$3/'Molecular Weight'!$D$3+J163*'Molecular Weight'!$C$4/'Molecular Weight'!$D$4+K163*'Molecular Weight'!$C$5/'Molecular Weight'!$D$5+L163*'Molecular Weight'!$C$6/'Molecular Weight'!$D$6+M163*'Molecular Weight'!$C$8/'Molecular Weight'!$D$8+N163*'Molecular Weight'!$C$9/'Molecular Weight'!$D$9+O163*'Molecular Weight'!$C$10/'Molecular Weight'!$D$10+P163*'Molecular Weight'!$C$11/'Molecular Weight'!$D$11+Q163*'Molecular Weight'!$C$12/'Molecular Weight'!$D$12)</f>
        <v>4.2965799776083</v>
      </c>
      <c r="U163" s="19">
        <f>H163*T163*'Molecular Weight'!$B$2/'Molecular Weight'!$D$2</f>
        <v>3.03406628045955</v>
      </c>
      <c r="V163" s="19">
        <f>I163*T163*'Molecular Weight'!$B$3/'Molecular Weight'!$D$3</f>
        <v>0.00390402636263282</v>
      </c>
      <c r="W163" s="19">
        <f>T163*J163*'Molecular Weight'!$B$4/'Molecular Weight'!$D$4</f>
        <v>1.5411389068369</v>
      </c>
      <c r="X163" s="19">
        <f>K163*T163*'Molecular Weight'!$B$5/'Molecular Weight'!$D$5</f>
        <v>0.385247660601657</v>
      </c>
      <c r="Y163" s="19">
        <f>L163*T163*'Molecular Weight'!$B$6/'Molecular Weight'!$D$6</f>
        <v>0.369611139499155</v>
      </c>
      <c r="Z163" s="19">
        <f>M163*T163*'Molecular Weight'!$B$8/'Molecular Weight'!$D$8</f>
        <v>0.0185333165089955</v>
      </c>
      <c r="AA163" s="19">
        <f>N163*T163*'Molecular Weight'!$B$9/'Molecular Weight'!$D$9</f>
        <v>2.26983096087545</v>
      </c>
      <c r="AB163" s="19">
        <f>O163*T163*'Molecular Weight'!$B$10/'Molecular Weight'!$D$10</f>
        <v>0.372656294776868</v>
      </c>
      <c r="AC163" s="19">
        <f>P163*T163*'Molecular Weight'!$B$11/'Molecular Weight'!$D$11</f>
        <v>0.00601715298574379</v>
      </c>
      <c r="AD163" s="19">
        <f>Q163*T163*'Molecular Weight'!$B$12/'Molecular Weight'!$D$12</f>
        <v>0.00167849408891704</v>
      </c>
      <c r="AE163" s="19">
        <f t="shared" si="15"/>
        <v>8.00268423299587</v>
      </c>
      <c r="AF163" s="19">
        <f t="shared" si="16"/>
        <v>0.00804999797883621</v>
      </c>
      <c r="AG163" s="19">
        <f t="shared" si="17"/>
        <v>0.0217796411378305</v>
      </c>
      <c r="AH163" s="19">
        <f t="shared" si="18"/>
        <v>0.361561141520318</v>
      </c>
      <c r="AI163" s="19">
        <f t="shared" si="19"/>
        <v>3.03797030682218</v>
      </c>
      <c r="AJ163" s="19">
        <f t="shared" si="20"/>
        <v>3.03063171166047</v>
      </c>
    </row>
    <row r="164" spans="1:36">
      <c r="A164" s="35" t="s">
        <v>172</v>
      </c>
      <c r="B164" s="35" t="s">
        <v>173</v>
      </c>
      <c r="C164" s="35" t="s">
        <v>195</v>
      </c>
      <c r="D164" s="35">
        <v>12</v>
      </c>
      <c r="E164" s="35">
        <v>1100</v>
      </c>
      <c r="F164" s="35" t="s">
        <v>175</v>
      </c>
      <c r="G164" s="35" t="s">
        <v>39</v>
      </c>
      <c r="H164" s="32">
        <v>44.8291666666667</v>
      </c>
      <c r="I164" s="32">
        <v>0.416916666666667</v>
      </c>
      <c r="J164" s="32">
        <v>17.9391666666667</v>
      </c>
      <c r="K164" s="32">
        <v>2.06766666666667</v>
      </c>
      <c r="L164" s="32">
        <v>8.07333333333333</v>
      </c>
      <c r="M164" s="32">
        <v>0.173083333333333</v>
      </c>
      <c r="N164" s="32">
        <v>21.1716666666667</v>
      </c>
      <c r="O164" s="32">
        <v>4.03583333333333</v>
      </c>
      <c r="P164" s="32">
        <v>0.740333333333333</v>
      </c>
      <c r="Q164" s="32">
        <v>0.041</v>
      </c>
      <c r="R164" s="32">
        <f t="shared" si="14"/>
        <v>99.4881666666668</v>
      </c>
      <c r="S164" s="19">
        <v>12</v>
      </c>
      <c r="T164" s="19">
        <f>S164/(H164*'Molecular Weight'!$C$2/'Molecular Weight'!$D$2+I164*'Molecular Weight'!$C$3/'Molecular Weight'!$D$3+J164*'Molecular Weight'!$C$4/'Molecular Weight'!$D$4+K164*'Molecular Weight'!$C$5/'Molecular Weight'!$D$5+L164*'Molecular Weight'!$C$6/'Molecular Weight'!$D$6+M164*'Molecular Weight'!$C$8/'Molecular Weight'!$D$8+N164*'Molecular Weight'!$C$9/'Molecular Weight'!$D$9+O164*'Molecular Weight'!$C$10/'Molecular Weight'!$D$10+P164*'Molecular Weight'!$C$11/'Molecular Weight'!$D$11+Q164*'Molecular Weight'!$C$12/'Molecular Weight'!$D$12)</f>
        <v>4.2919843412095</v>
      </c>
      <c r="U164" s="19">
        <f>H164*T164*'Molecular Weight'!$B$2/'Molecular Weight'!$D$2</f>
        <v>3.20249802534628</v>
      </c>
      <c r="V164" s="19">
        <f>I164*T164*'Molecular Weight'!$B$3/'Molecular Weight'!$D$3</f>
        <v>0.0223954919264405</v>
      </c>
      <c r="W164" s="19">
        <f>T164*J164*'Molecular Weight'!$B$4/'Molecular Weight'!$D$4</f>
        <v>1.51029074985643</v>
      </c>
      <c r="X164" s="19">
        <f>K164*T164*'Molecular Weight'!$B$5/'Molecular Weight'!$D$5</f>
        <v>0.116776011003016</v>
      </c>
      <c r="Y164" s="19">
        <f>L164*T164*'Molecular Weight'!$B$6/'Molecular Weight'!$D$6</f>
        <v>0.482330460022708</v>
      </c>
      <c r="Z164" s="19">
        <f>M164*T164*'Molecular Weight'!$B$8/'Molecular Weight'!$D$8</f>
        <v>0.01047182064267</v>
      </c>
      <c r="AA164" s="19">
        <f>N164*T164*'Molecular Weight'!$B$9/'Molecular Weight'!$D$9</f>
        <v>2.25480054120696</v>
      </c>
      <c r="AB164" s="19">
        <f>O164*T164*'Molecular Weight'!$B$10/'Molecular Weight'!$D$10</f>
        <v>0.308875418516369</v>
      </c>
      <c r="AC164" s="19">
        <f>P164*T164*'Molecular Weight'!$B$11/'Molecular Weight'!$D$11</f>
        <v>0.102533045303069</v>
      </c>
      <c r="AD164" s="19">
        <f>Q164*T164*'Molecular Weight'!$B$12/'Molecular Weight'!$D$12</f>
        <v>0.00373612225030975</v>
      </c>
      <c r="AE164" s="19">
        <f t="shared" si="15"/>
        <v>8.01470768607425</v>
      </c>
      <c r="AF164" s="19">
        <f t="shared" si="16"/>
        <v>0.0440420885711594</v>
      </c>
      <c r="AG164" s="19">
        <f t="shared" si="17"/>
        <v>0.091311024746573</v>
      </c>
      <c r="AH164" s="19">
        <f t="shared" si="18"/>
        <v>0.438288371451548</v>
      </c>
      <c r="AI164" s="19">
        <f t="shared" si="19"/>
        <v>3.22489351727272</v>
      </c>
      <c r="AJ164" s="19">
        <f t="shared" si="20"/>
        <v>3.05647824038871</v>
      </c>
    </row>
    <row r="165" spans="1:36">
      <c r="A165" s="35" t="s">
        <v>172</v>
      </c>
      <c r="B165" s="35" t="s">
        <v>173</v>
      </c>
      <c r="C165" s="35" t="s">
        <v>196</v>
      </c>
      <c r="D165" s="35">
        <v>12</v>
      </c>
      <c r="E165" s="35">
        <v>1100</v>
      </c>
      <c r="F165" s="35" t="s">
        <v>175</v>
      </c>
      <c r="G165" s="35" t="s">
        <v>39</v>
      </c>
      <c r="H165" s="32">
        <v>43.3466666666667</v>
      </c>
      <c r="I165" s="32">
        <v>0.477555555555556</v>
      </c>
      <c r="J165" s="32">
        <v>19.9433333333333</v>
      </c>
      <c r="K165" s="32">
        <v>0.813222222222222</v>
      </c>
      <c r="L165" s="32">
        <v>9.26777777777778</v>
      </c>
      <c r="M165" s="32">
        <v>0.151444444444444</v>
      </c>
      <c r="N165" s="32">
        <v>18.4455555555556</v>
      </c>
      <c r="O165" s="32">
        <v>5.86666666666667</v>
      </c>
      <c r="P165" s="32">
        <v>0.767333333333333</v>
      </c>
      <c r="Q165" s="32">
        <v>0.015</v>
      </c>
      <c r="R165" s="32">
        <f t="shared" si="14"/>
        <v>99.0945555555556</v>
      </c>
      <c r="S165" s="19">
        <v>12</v>
      </c>
      <c r="T165" s="19">
        <f>S165/(H165*'Molecular Weight'!$C$2/'Molecular Weight'!$D$2+I165*'Molecular Weight'!$C$3/'Molecular Weight'!$D$3+J165*'Molecular Weight'!$C$4/'Molecular Weight'!$D$4+K165*'Molecular Weight'!$C$5/'Molecular Weight'!$D$5+L165*'Molecular Weight'!$C$6/'Molecular Weight'!$D$6+M165*'Molecular Weight'!$C$8/'Molecular Weight'!$D$8+N165*'Molecular Weight'!$C$9/'Molecular Weight'!$D$9+O165*'Molecular Weight'!$C$10/'Molecular Weight'!$D$10+P165*'Molecular Weight'!$C$11/'Molecular Weight'!$D$11+Q165*'Molecular Weight'!$C$12/'Molecular Weight'!$D$12)</f>
        <v>4.3418988116765</v>
      </c>
      <c r="U165" s="19">
        <f>H165*T165*'Molecular Weight'!$B$2/'Molecular Weight'!$D$2</f>
        <v>3.13260386967606</v>
      </c>
      <c r="V165" s="19">
        <f>I165*T165*'Molecular Weight'!$B$3/'Molecular Weight'!$D$3</f>
        <v>0.0259511626930686</v>
      </c>
      <c r="W165" s="19">
        <f>T165*J165*'Molecular Weight'!$B$4/'Molecular Weight'!$D$4</f>
        <v>1.69854718126458</v>
      </c>
      <c r="X165" s="19">
        <f>K165*T165*'Molecular Weight'!$B$5/'Molecular Weight'!$D$5</f>
        <v>0.046462643598863</v>
      </c>
      <c r="Y165" s="19">
        <f>L165*T165*'Molecular Weight'!$B$6/'Molecular Weight'!$D$6</f>
        <v>0.56013019655088</v>
      </c>
      <c r="Z165" s="19">
        <f>M165*T165*'Molecular Weight'!$B$8/'Molecular Weight'!$D$8</f>
        <v>0.00926919161782266</v>
      </c>
      <c r="AA165" s="19">
        <f>N165*T165*'Molecular Weight'!$B$9/'Molecular Weight'!$D$9</f>
        <v>1.98731354211861</v>
      </c>
      <c r="AB165" s="19">
        <f>O165*T165*'Molecular Weight'!$B$10/'Molecular Weight'!$D$10</f>
        <v>0.454216708782136</v>
      </c>
      <c r="AC165" s="19">
        <f>P165*T165*'Molecular Weight'!$B$11/'Molecular Weight'!$D$11</f>
        <v>0.10750834747208</v>
      </c>
      <c r="AD165" s="19">
        <f>Q165*T165*'Molecular Weight'!$B$12/'Molecular Weight'!$D$12</f>
        <v>0.00138277032218997</v>
      </c>
      <c r="AE165" s="19">
        <f t="shared" si="15"/>
        <v>8.02338561409629</v>
      </c>
      <c r="AF165" s="19">
        <f t="shared" si="16"/>
        <v>0.0699523574343477</v>
      </c>
      <c r="AG165" s="19">
        <f t="shared" si="17"/>
        <v>0.124885888789953</v>
      </c>
      <c r="AH165" s="19">
        <f t="shared" si="18"/>
        <v>0.490177839116533</v>
      </c>
      <c r="AI165" s="19">
        <f t="shared" si="19"/>
        <v>3.15855503236913</v>
      </c>
      <c r="AJ165" s="19">
        <f t="shared" si="20"/>
        <v>3.01092963906945</v>
      </c>
    </row>
    <row r="166" spans="1:36">
      <c r="A166" s="35" t="s">
        <v>172</v>
      </c>
      <c r="B166" s="35" t="s">
        <v>173</v>
      </c>
      <c r="C166" s="35" t="s">
        <v>197</v>
      </c>
      <c r="D166" s="35">
        <v>12</v>
      </c>
      <c r="E166" s="35">
        <v>1100</v>
      </c>
      <c r="F166" s="35" t="s">
        <v>175</v>
      </c>
      <c r="G166" s="35" t="s">
        <v>39</v>
      </c>
      <c r="H166" s="32">
        <v>44.2727777777778</v>
      </c>
      <c r="I166" s="32">
        <v>0.590888888888889</v>
      </c>
      <c r="J166" s="32">
        <v>18.3961111111111</v>
      </c>
      <c r="K166" s="32">
        <v>0.8975</v>
      </c>
      <c r="L166" s="32">
        <v>9.01888888888889</v>
      </c>
      <c r="M166" s="32">
        <v>0.193055555555556</v>
      </c>
      <c r="N166" s="32">
        <v>20.025</v>
      </c>
      <c r="O166" s="32">
        <v>4.77166666666667</v>
      </c>
      <c r="P166" s="32">
        <v>0.828777777777778</v>
      </c>
      <c r="Q166" s="32"/>
      <c r="R166" s="32">
        <f t="shared" si="14"/>
        <v>98.9946666666667</v>
      </c>
      <c r="S166" s="19">
        <v>12</v>
      </c>
      <c r="T166" s="19">
        <f>S166/(H166*'Molecular Weight'!$C$2/'Molecular Weight'!$D$2+I166*'Molecular Weight'!$C$3/'Molecular Weight'!$D$3+J166*'Molecular Weight'!$C$4/'Molecular Weight'!$D$4+K166*'Molecular Weight'!$C$5/'Molecular Weight'!$D$5+L166*'Molecular Weight'!$C$6/'Molecular Weight'!$D$6+M166*'Molecular Weight'!$C$8/'Molecular Weight'!$D$8+N166*'Molecular Weight'!$C$9/'Molecular Weight'!$D$9+O166*'Molecular Weight'!$C$10/'Molecular Weight'!$D$10+P166*'Molecular Weight'!$C$11/'Molecular Weight'!$D$11+Q166*'Molecular Weight'!$C$12/'Molecular Weight'!$D$12)</f>
        <v>4.33026387431767</v>
      </c>
      <c r="U166" s="19">
        <f>H166*T166*'Molecular Weight'!$B$2/'Molecular Weight'!$D$2</f>
        <v>3.19095889192419</v>
      </c>
      <c r="V166" s="19">
        <f>I166*T166*'Molecular Weight'!$B$3/'Molecular Weight'!$D$3</f>
        <v>0.0320238399160359</v>
      </c>
      <c r="W166" s="19">
        <f>T166*J166*'Molecular Weight'!$B$4/'Molecular Weight'!$D$4</f>
        <v>1.56257385979557</v>
      </c>
      <c r="X166" s="19">
        <f>K166*T166*'Molecular Weight'!$B$5/'Molecular Weight'!$D$5</f>
        <v>0.051140362223832</v>
      </c>
      <c r="Y166" s="19">
        <f>L166*T166*'Molecular Weight'!$B$6/'Molecular Weight'!$D$6</f>
        <v>0.543627070462703</v>
      </c>
      <c r="Z166" s="19">
        <f>M166*T166*'Molecular Weight'!$B$8/'Molecular Weight'!$D$8</f>
        <v>0.0117843458973577</v>
      </c>
      <c r="AA166" s="19">
        <f>N166*T166*'Molecular Weight'!$B$9/'Molecular Weight'!$D$9</f>
        <v>2.1517005975983</v>
      </c>
      <c r="AB166" s="19">
        <f>O166*T166*'Molecular Weight'!$B$10/'Molecular Weight'!$D$10</f>
        <v>0.368448213034103</v>
      </c>
      <c r="AC166" s="19">
        <f>P166*T166*'Molecular Weight'!$B$11/'Molecular Weight'!$D$11</f>
        <v>0.115805952595947</v>
      </c>
      <c r="AD166" s="19">
        <f>Q166*T166*'Molecular Weight'!$B$12/'Molecular Weight'!$D$12</f>
        <v>0</v>
      </c>
      <c r="AE166" s="19">
        <f t="shared" si="15"/>
        <v>8.02806313344804</v>
      </c>
      <c r="AF166" s="19">
        <f t="shared" si="16"/>
        <v>0.083895105401802</v>
      </c>
      <c r="AG166" s="19">
        <f t="shared" si="17"/>
        <v>0.154324738336513</v>
      </c>
      <c r="AH166" s="19">
        <f t="shared" si="18"/>
        <v>0.459731965060901</v>
      </c>
      <c r="AI166" s="19">
        <f t="shared" si="19"/>
        <v>3.22298273184023</v>
      </c>
      <c r="AJ166" s="19">
        <f t="shared" si="20"/>
        <v>3.07556022699246</v>
      </c>
    </row>
    <row r="167" spans="1:36">
      <c r="A167" s="35" t="s">
        <v>172</v>
      </c>
      <c r="B167" s="35" t="s">
        <v>173</v>
      </c>
      <c r="C167" s="35" t="s">
        <v>198</v>
      </c>
      <c r="D167" s="35">
        <v>12</v>
      </c>
      <c r="E167" s="35">
        <v>1200</v>
      </c>
      <c r="F167" s="35" t="s">
        <v>175</v>
      </c>
      <c r="G167" s="35" t="s">
        <v>39</v>
      </c>
      <c r="H167" s="32">
        <v>44.55375</v>
      </c>
      <c r="I167" s="32">
        <v>0.304625</v>
      </c>
      <c r="J167" s="32">
        <v>19.9475</v>
      </c>
      <c r="K167" s="32">
        <v>0.9905</v>
      </c>
      <c r="L167" s="32">
        <v>8.09375</v>
      </c>
      <c r="M167" s="32">
        <v>0.1355</v>
      </c>
      <c r="N167" s="32">
        <v>21.2925</v>
      </c>
      <c r="O167" s="32">
        <v>3.67125</v>
      </c>
      <c r="P167" s="32">
        <v>0.747</v>
      </c>
      <c r="Q167" s="32"/>
      <c r="R167" s="32">
        <f t="shared" si="14"/>
        <v>99.736375</v>
      </c>
      <c r="S167" s="19">
        <v>12</v>
      </c>
      <c r="T167" s="19">
        <f>S167/(H167*'Molecular Weight'!$C$2/'Molecular Weight'!$D$2+I167*'Molecular Weight'!$C$3/'Molecular Weight'!$D$3+J167*'Molecular Weight'!$C$4/'Molecular Weight'!$D$4+K167*'Molecular Weight'!$C$5/'Molecular Weight'!$D$5+L167*'Molecular Weight'!$C$6/'Molecular Weight'!$D$6+M167*'Molecular Weight'!$C$8/'Molecular Weight'!$D$8+N167*'Molecular Weight'!$C$9/'Molecular Weight'!$D$9+O167*'Molecular Weight'!$C$10/'Molecular Weight'!$D$10+P167*'Molecular Weight'!$C$11/'Molecular Weight'!$D$11+Q167*'Molecular Weight'!$C$12/'Molecular Weight'!$D$12)</f>
        <v>4.2588154777112</v>
      </c>
      <c r="U167" s="19">
        <f>H167*T167*'Molecular Weight'!$B$2/'Molecular Weight'!$D$2</f>
        <v>3.15822570056717</v>
      </c>
      <c r="V167" s="19">
        <f>I167*T167*'Molecular Weight'!$B$3/'Molecular Weight'!$D$3</f>
        <v>0.0162370671451536</v>
      </c>
      <c r="W167" s="19">
        <f>T167*J167*'Molecular Weight'!$B$4/'Molecular Weight'!$D$4</f>
        <v>1.66639312949479</v>
      </c>
      <c r="X167" s="19">
        <f>K167*T167*'Molecular Weight'!$B$5/'Molecular Weight'!$D$5</f>
        <v>0.055508345689492</v>
      </c>
      <c r="Y167" s="19">
        <f>L167*T167*'Molecular Weight'!$B$6/'Molecular Weight'!$D$6</f>
        <v>0.479813304186039</v>
      </c>
      <c r="Z167" s="19">
        <f>M167*T167*'Molecular Weight'!$B$8/'Molecular Weight'!$D$8</f>
        <v>0.00813461371905649</v>
      </c>
      <c r="AA167" s="19">
        <f>N167*T167*'Molecular Weight'!$B$9/'Molecular Weight'!$D$9</f>
        <v>2.2501446292597</v>
      </c>
      <c r="AB167" s="19">
        <f>O167*T167*'Molecular Weight'!$B$10/'Molecular Weight'!$D$10</f>
        <v>0.278801289631727</v>
      </c>
      <c r="AC167" s="19">
        <f>P167*T167*'Molecular Weight'!$B$11/'Molecular Weight'!$D$11</f>
        <v>0.102656830004849</v>
      </c>
      <c r="AD167" s="19">
        <f>Q167*T167*'Molecular Weight'!$B$12/'Molecular Weight'!$D$12</f>
        <v>0</v>
      </c>
      <c r="AE167" s="19">
        <f t="shared" si="15"/>
        <v>8.01591490969797</v>
      </c>
      <c r="AF167" s="19">
        <f t="shared" si="16"/>
        <v>0.0476499360402469</v>
      </c>
      <c r="AG167" s="19">
        <f t="shared" si="17"/>
        <v>0.0993093264078637</v>
      </c>
      <c r="AH167" s="19">
        <f t="shared" si="18"/>
        <v>0.432163368145792</v>
      </c>
      <c r="AI167" s="19">
        <f t="shared" si="19"/>
        <v>3.17446276771232</v>
      </c>
      <c r="AJ167" s="19">
        <f t="shared" si="20"/>
        <v>3.01689383679652</v>
      </c>
    </row>
    <row r="168" spans="1:36">
      <c r="A168" s="35" t="s">
        <v>172</v>
      </c>
      <c r="B168" s="35" t="s">
        <v>173</v>
      </c>
      <c r="C168" s="35" t="s">
        <v>199</v>
      </c>
      <c r="D168" s="35">
        <v>12</v>
      </c>
      <c r="E168" s="35">
        <v>1200</v>
      </c>
      <c r="F168" s="35" t="s">
        <v>175</v>
      </c>
      <c r="G168" s="35" t="s">
        <v>39</v>
      </c>
      <c r="H168" s="32">
        <v>44.21</v>
      </c>
      <c r="I168" s="32">
        <v>0.339083333333333</v>
      </c>
      <c r="J168" s="32">
        <v>20.4366666666667</v>
      </c>
      <c r="K168" s="32">
        <v>0.433083333333333</v>
      </c>
      <c r="L168" s="32">
        <v>8.18166666666667</v>
      </c>
      <c r="M168" s="32">
        <v>0.142583333333333</v>
      </c>
      <c r="N168" s="32">
        <v>20.7033333333333</v>
      </c>
      <c r="O168" s="32">
        <v>4.33083333333333</v>
      </c>
      <c r="P168" s="32">
        <v>0.763583333333334</v>
      </c>
      <c r="Q168" s="32"/>
      <c r="R168" s="32">
        <f t="shared" si="14"/>
        <v>99.5408333333333</v>
      </c>
      <c r="S168" s="19">
        <v>12</v>
      </c>
      <c r="T168" s="19">
        <f>S168/(H168*'Molecular Weight'!$C$2/'Molecular Weight'!$D$2+I168*'Molecular Weight'!$C$3/'Molecular Weight'!$D$3+J168*'Molecular Weight'!$C$4/'Molecular Weight'!$D$4+K168*'Molecular Weight'!$C$5/'Molecular Weight'!$D$5+L168*'Molecular Weight'!$C$6/'Molecular Weight'!$D$6+M168*'Molecular Weight'!$C$8/'Molecular Weight'!$D$8+N168*'Molecular Weight'!$C$9/'Molecular Weight'!$D$9+O168*'Molecular Weight'!$C$10/'Molecular Weight'!$D$10+P168*'Molecular Weight'!$C$11/'Molecular Weight'!$D$11+Q168*'Molecular Weight'!$C$12/'Molecular Weight'!$D$12)</f>
        <v>4.27163616112278</v>
      </c>
      <c r="U168" s="19">
        <f>H168*T168*'Molecular Weight'!$B$2/'Molecular Weight'!$D$2</f>
        <v>3.14329285424831</v>
      </c>
      <c r="V168" s="19">
        <f>I168*T168*'Molecular Weight'!$B$3/'Molecular Weight'!$D$3</f>
        <v>0.0181281680638387</v>
      </c>
      <c r="W168" s="19">
        <f>T168*J168*'Molecular Weight'!$B$4/'Molecular Weight'!$D$4</f>
        <v>1.71239710369059</v>
      </c>
      <c r="X168" s="19">
        <f>K168*T168*'Molecular Weight'!$B$5/'Molecular Weight'!$D$5</f>
        <v>0.0243433703197086</v>
      </c>
      <c r="Y168" s="19">
        <f>L168*T168*'Molecular Weight'!$B$6/'Molecular Weight'!$D$6</f>
        <v>0.486485289415176</v>
      </c>
      <c r="Z168" s="19">
        <f>M168*T168*'Molecular Weight'!$B$8/'Molecular Weight'!$D$8</f>
        <v>0.0085856233808865</v>
      </c>
      <c r="AA168" s="19">
        <f>N168*T168*'Molecular Weight'!$B$9/'Molecular Weight'!$D$9</f>
        <v>2.19446916432866</v>
      </c>
      <c r="AB168" s="19">
        <f>O168*T168*'Molecular Weight'!$B$10/'Molecular Weight'!$D$10</f>
        <v>0.329881317304967</v>
      </c>
      <c r="AC168" s="19">
        <f>P168*T168*'Molecular Weight'!$B$11/'Molecular Weight'!$D$11</f>
        <v>0.10525169986116</v>
      </c>
      <c r="AD168" s="19">
        <f>Q168*T168*'Molecular Weight'!$B$12/'Molecular Weight'!$D$12</f>
        <v>0</v>
      </c>
      <c r="AE168" s="19">
        <f t="shared" si="15"/>
        <v>8.02283459061329</v>
      </c>
      <c r="AF168" s="19">
        <f t="shared" si="16"/>
        <v>0.0683087964146978</v>
      </c>
      <c r="AG168" s="19">
        <f t="shared" si="17"/>
        <v>0.140412871469998</v>
      </c>
      <c r="AH168" s="19">
        <f t="shared" si="18"/>
        <v>0.418176493000478</v>
      </c>
      <c r="AI168" s="19">
        <f t="shared" si="19"/>
        <v>3.16142102231214</v>
      </c>
      <c r="AJ168" s="19">
        <f t="shared" si="20"/>
        <v>3.01942139442969</v>
      </c>
    </row>
    <row r="169" spans="1:36">
      <c r="A169" s="35" t="s">
        <v>172</v>
      </c>
      <c r="B169" s="35" t="s">
        <v>173</v>
      </c>
      <c r="C169" s="35" t="s">
        <v>200</v>
      </c>
      <c r="D169" s="35">
        <v>12</v>
      </c>
      <c r="E169" s="35">
        <v>1200</v>
      </c>
      <c r="F169" s="35" t="s">
        <v>175</v>
      </c>
      <c r="G169" s="35" t="s">
        <v>39</v>
      </c>
      <c r="H169" s="32">
        <v>44.182</v>
      </c>
      <c r="I169" s="32">
        <v>0.3618</v>
      </c>
      <c r="J169" s="32">
        <v>20.512</v>
      </c>
      <c r="K169" s="32">
        <v>0.4332</v>
      </c>
      <c r="L169" s="32">
        <v>8.374</v>
      </c>
      <c r="M169" s="32">
        <v>0.131</v>
      </c>
      <c r="N169" s="32">
        <v>20.152</v>
      </c>
      <c r="O169" s="32">
        <v>4.834</v>
      </c>
      <c r="P169" s="32">
        <v>0.7522</v>
      </c>
      <c r="Q169" s="32"/>
      <c r="R169" s="32">
        <f t="shared" si="14"/>
        <v>99.7322</v>
      </c>
      <c r="S169" s="19">
        <v>12</v>
      </c>
      <c r="T169" s="19">
        <f>S169/(H169*'Molecular Weight'!$C$2/'Molecular Weight'!$D$2+I169*'Molecular Weight'!$C$3/'Molecular Weight'!$D$3+J169*'Molecular Weight'!$C$4/'Molecular Weight'!$D$4+K169*'Molecular Weight'!$C$5/'Molecular Weight'!$D$5+L169*'Molecular Weight'!$C$6/'Molecular Weight'!$D$6+M169*'Molecular Weight'!$C$8/'Molecular Weight'!$D$8+N169*'Molecular Weight'!$C$9/'Molecular Weight'!$D$9+O169*'Molecular Weight'!$C$10/'Molecular Weight'!$D$10+P169*'Molecular Weight'!$C$11/'Molecular Weight'!$D$11+Q169*'Molecular Weight'!$C$12/'Molecular Weight'!$D$12)</f>
        <v>4.27243115874962</v>
      </c>
      <c r="U169" s="19">
        <f>H169*T169*'Molecular Weight'!$B$2/'Molecular Weight'!$D$2</f>
        <v>3.14188670865306</v>
      </c>
      <c r="V169" s="19">
        <f>I169*T169*'Molecular Weight'!$B$3/'Molecular Weight'!$D$3</f>
        <v>0.0193462527313594</v>
      </c>
      <c r="W169" s="19">
        <f>T169*J169*'Molecular Weight'!$B$4/'Molecular Weight'!$D$4</f>
        <v>1.71902918650985</v>
      </c>
      <c r="X169" s="19">
        <f>K169*T169*'Molecular Weight'!$B$5/'Molecular Weight'!$D$5</f>
        <v>0.0243544598719697</v>
      </c>
      <c r="Y169" s="19">
        <f>L169*T169*'Molecular Weight'!$B$6/'Molecular Weight'!$D$6</f>
        <v>0.498014177663827</v>
      </c>
      <c r="Z169" s="19">
        <f>M169*T169*'Molecular Weight'!$B$8/'Molecular Weight'!$D$8</f>
        <v>0.00788960363400339</v>
      </c>
      <c r="AA169" s="19">
        <f>N169*T169*'Molecular Weight'!$B$9/'Molecular Weight'!$D$9</f>
        <v>2.13642761069783</v>
      </c>
      <c r="AB169" s="19">
        <f>O169*T169*'Molecular Weight'!$B$10/'Molecular Weight'!$D$10</f>
        <v>0.368276252164687</v>
      </c>
      <c r="AC169" s="19">
        <f>P169*T169*'Molecular Weight'!$B$11/'Molecular Weight'!$D$11</f>
        <v>0.103701926996175</v>
      </c>
      <c r="AD169" s="19">
        <f>Q169*T169*'Molecular Weight'!$B$12/'Molecular Weight'!$D$12</f>
        <v>0</v>
      </c>
      <c r="AE169" s="19">
        <f t="shared" si="15"/>
        <v>8.01892617892276</v>
      </c>
      <c r="AF169" s="19">
        <f t="shared" si="16"/>
        <v>0.0566445287076149</v>
      </c>
      <c r="AG169" s="19">
        <f t="shared" si="17"/>
        <v>0.113740795439465</v>
      </c>
      <c r="AH169" s="19">
        <f t="shared" si="18"/>
        <v>0.441369648956212</v>
      </c>
      <c r="AI169" s="19">
        <f t="shared" si="19"/>
        <v>3.16123296138442</v>
      </c>
      <c r="AJ169" s="19">
        <f t="shared" si="20"/>
        <v>3.01060764416035</v>
      </c>
    </row>
    <row r="170" spans="1:36">
      <c r="A170" s="35" t="s">
        <v>172</v>
      </c>
      <c r="B170" s="35" t="s">
        <v>173</v>
      </c>
      <c r="C170" s="35" t="s">
        <v>201</v>
      </c>
      <c r="D170" s="35">
        <v>12</v>
      </c>
      <c r="E170" s="35">
        <v>1250</v>
      </c>
      <c r="F170" s="35" t="s">
        <v>175</v>
      </c>
      <c r="G170" s="35" t="s">
        <v>39</v>
      </c>
      <c r="H170" s="32">
        <v>45.3030769230769</v>
      </c>
      <c r="I170" s="32">
        <v>0.161846153846154</v>
      </c>
      <c r="J170" s="32">
        <v>18.2192307692308</v>
      </c>
      <c r="K170" s="32">
        <v>1.32546153846154</v>
      </c>
      <c r="L170" s="32">
        <v>7.39307692307692</v>
      </c>
      <c r="M170" s="32">
        <v>0.141692307692308</v>
      </c>
      <c r="N170" s="32">
        <v>24.07</v>
      </c>
      <c r="O170" s="32">
        <v>2.77384615384615</v>
      </c>
      <c r="P170" s="32">
        <v>0.568230769230769</v>
      </c>
      <c r="Q170" s="32"/>
      <c r="R170" s="32">
        <f t="shared" si="14"/>
        <v>99.9564615384616</v>
      </c>
      <c r="S170" s="19">
        <v>12</v>
      </c>
      <c r="T170" s="19">
        <f>S170/(H170*'Molecular Weight'!$C$2/'Molecular Weight'!$D$2+I170*'Molecular Weight'!$C$3/'Molecular Weight'!$D$3+J170*'Molecular Weight'!$C$4/'Molecular Weight'!$D$4+K170*'Molecular Weight'!$C$5/'Molecular Weight'!$D$5+L170*'Molecular Weight'!$C$6/'Molecular Weight'!$D$6+M170*'Molecular Weight'!$C$8/'Molecular Weight'!$D$8+N170*'Molecular Weight'!$C$9/'Molecular Weight'!$D$9+O170*'Molecular Weight'!$C$10/'Molecular Weight'!$D$10+P170*'Molecular Weight'!$C$11/'Molecular Weight'!$D$11+Q170*'Molecular Weight'!$C$12/'Molecular Weight'!$D$12)</f>
        <v>4.23253026514618</v>
      </c>
      <c r="U170" s="19">
        <f>H170*T170*'Molecular Weight'!$B$2/'Molecular Weight'!$D$2</f>
        <v>3.19152204029908</v>
      </c>
      <c r="V170" s="19">
        <f>I170*T170*'Molecular Weight'!$B$3/'Molecular Weight'!$D$3</f>
        <v>0.00857345111954132</v>
      </c>
      <c r="W170" s="19">
        <f>T170*J170*'Molecular Weight'!$B$4/'Molecular Weight'!$D$4</f>
        <v>1.51262153076602</v>
      </c>
      <c r="X170" s="19">
        <f>K170*T170*'Molecular Weight'!$B$5/'Molecular Weight'!$D$5</f>
        <v>0.0738213839966535</v>
      </c>
      <c r="Y170" s="19">
        <f>L170*T170*'Molecular Weight'!$B$6/'Molecular Weight'!$D$6</f>
        <v>0.435571016557306</v>
      </c>
      <c r="Z170" s="19">
        <f>M170*T170*'Molecular Weight'!$B$8/'Molecular Weight'!$D$8</f>
        <v>0.00845386214612487</v>
      </c>
      <c r="AA170" s="19">
        <f>N170*T170*'Molecular Weight'!$B$9/'Molecular Weight'!$D$9</f>
        <v>2.52796534694959</v>
      </c>
      <c r="AB170" s="19">
        <f>O170*T170*'Molecular Weight'!$B$10/'Molecular Weight'!$D$10</f>
        <v>0.209350709647168</v>
      </c>
      <c r="AC170" s="19">
        <f>P170*T170*'Molecular Weight'!$B$11/'Molecular Weight'!$D$11</f>
        <v>0.0776074194371257</v>
      </c>
      <c r="AD170" s="19">
        <f>Q170*T170*'Molecular Weight'!$B$12/'Molecular Weight'!$D$12</f>
        <v>0</v>
      </c>
      <c r="AE170" s="19">
        <f t="shared" si="15"/>
        <v>8.04548676091861</v>
      </c>
      <c r="AF170" s="19">
        <f t="shared" si="16"/>
        <v>0.135688777383805</v>
      </c>
      <c r="AG170" s="19">
        <f t="shared" si="17"/>
        <v>0.311519298176153</v>
      </c>
      <c r="AH170" s="19">
        <f t="shared" si="18"/>
        <v>0.299882239173501</v>
      </c>
      <c r="AI170" s="19">
        <f t="shared" si="19"/>
        <v>3.20009549141862</v>
      </c>
      <c r="AJ170" s="19">
        <f t="shared" si="20"/>
        <v>3.18134093530019</v>
      </c>
    </row>
    <row r="171" spans="1:36">
      <c r="A171" s="35" t="s">
        <v>172</v>
      </c>
      <c r="B171" s="35" t="s">
        <v>173</v>
      </c>
      <c r="C171" s="35" t="s">
        <v>202</v>
      </c>
      <c r="D171" s="35">
        <v>12</v>
      </c>
      <c r="E171" s="35">
        <v>1250</v>
      </c>
      <c r="F171" s="35" t="s">
        <v>175</v>
      </c>
      <c r="G171" s="35" t="s">
        <v>39</v>
      </c>
      <c r="H171" s="32">
        <v>44.2877777777778</v>
      </c>
      <c r="I171" s="32">
        <v>0.188</v>
      </c>
      <c r="J171" s="32">
        <v>20.1727777777778</v>
      </c>
      <c r="K171" s="32">
        <v>0.647388888888889</v>
      </c>
      <c r="L171" s="32">
        <v>7.12222222222222</v>
      </c>
      <c r="M171" s="32">
        <v>0.131555555555556</v>
      </c>
      <c r="N171" s="32">
        <v>23.0155555555556</v>
      </c>
      <c r="O171" s="32">
        <v>3.64666666666667</v>
      </c>
      <c r="P171" s="32">
        <v>0.4985</v>
      </c>
      <c r="Q171" s="32"/>
      <c r="R171" s="32">
        <f t="shared" si="14"/>
        <v>99.7104444444445</v>
      </c>
      <c r="S171" s="19">
        <v>12</v>
      </c>
      <c r="T171" s="19">
        <f>S171/(H171*'Molecular Weight'!$C$2/'Molecular Weight'!$D$2+I171*'Molecular Weight'!$C$3/'Molecular Weight'!$D$3+J171*'Molecular Weight'!$C$4/'Molecular Weight'!$D$4+K171*'Molecular Weight'!$C$5/'Molecular Weight'!$D$5+L171*'Molecular Weight'!$C$6/'Molecular Weight'!$D$6+M171*'Molecular Weight'!$C$8/'Molecular Weight'!$D$8+N171*'Molecular Weight'!$C$9/'Molecular Weight'!$D$9+O171*'Molecular Weight'!$C$10/'Molecular Weight'!$D$10+P171*'Molecular Weight'!$C$11/'Molecular Weight'!$D$11+Q171*'Molecular Weight'!$C$12/'Molecular Weight'!$D$12)</f>
        <v>4.2395387113846</v>
      </c>
      <c r="U171" s="19">
        <f>H171*T171*'Molecular Weight'!$B$2/'Molecular Weight'!$D$2</f>
        <v>3.12516225582702</v>
      </c>
      <c r="V171" s="19">
        <f>I171*T171*'Molecular Weight'!$B$3/'Molecular Weight'!$D$3</f>
        <v>0.00997538520325788</v>
      </c>
      <c r="W171" s="19">
        <f>T171*J171*'Molecular Weight'!$B$4/'Molecular Weight'!$D$4</f>
        <v>1.67758478432813</v>
      </c>
      <c r="X171" s="19">
        <f>K171*T171*'Molecular Weight'!$B$5/'Molecular Weight'!$D$5</f>
        <v>0.0361159320450649</v>
      </c>
      <c r="Y171" s="19">
        <f>L171*T171*'Molecular Weight'!$B$6/'Molecular Weight'!$D$6</f>
        <v>0.420308140620751</v>
      </c>
      <c r="Z171" s="19">
        <f>M171*T171*'Molecular Weight'!$B$8/'Molecular Weight'!$D$8</f>
        <v>0.00786206470926822</v>
      </c>
      <c r="AA171" s="19">
        <f>N171*T171*'Molecular Weight'!$B$9/'Molecular Weight'!$D$9</f>
        <v>2.42122428639704</v>
      </c>
      <c r="AB171" s="19">
        <f>O171*T171*'Molecular Weight'!$B$10/'Molecular Weight'!$D$10</f>
        <v>0.275680893381762</v>
      </c>
      <c r="AC171" s="19">
        <f>P171*T171*'Molecular Weight'!$B$11/'Molecular Weight'!$D$11</f>
        <v>0.0681965165416335</v>
      </c>
      <c r="AD171" s="19">
        <f>Q171*T171*'Molecular Weight'!$B$12/'Molecular Weight'!$D$12</f>
        <v>0</v>
      </c>
      <c r="AE171" s="19">
        <f t="shared" si="15"/>
        <v>8.04211025905393</v>
      </c>
      <c r="AF171" s="19">
        <f t="shared" si="16"/>
        <v>0.12566928141238</v>
      </c>
      <c r="AG171" s="19">
        <f t="shared" si="17"/>
        <v>0.298993212995541</v>
      </c>
      <c r="AH171" s="19">
        <f t="shared" si="18"/>
        <v>0.294638859208371</v>
      </c>
      <c r="AI171" s="19">
        <f t="shared" si="19"/>
        <v>3.13513764103028</v>
      </c>
      <c r="AJ171" s="19">
        <f t="shared" si="20"/>
        <v>3.12507538510882</v>
      </c>
    </row>
    <row r="172" spans="1:36">
      <c r="A172" s="35" t="s">
        <v>172</v>
      </c>
      <c r="B172" s="35" t="s">
        <v>173</v>
      </c>
      <c r="C172" s="35" t="s">
        <v>203</v>
      </c>
      <c r="D172" s="35">
        <v>12</v>
      </c>
      <c r="E172" s="35">
        <v>1300</v>
      </c>
      <c r="F172" s="35" t="s">
        <v>175</v>
      </c>
      <c r="G172" s="35" t="s">
        <v>39</v>
      </c>
      <c r="H172" s="32">
        <v>44.1909375</v>
      </c>
      <c r="I172" s="32">
        <v>0.1485</v>
      </c>
      <c r="J172" s="32">
        <v>21.904375</v>
      </c>
      <c r="K172" s="32">
        <v>0.2879375</v>
      </c>
      <c r="L172" s="32">
        <v>9.4465625</v>
      </c>
      <c r="M172" s="32">
        <v>0.07121875</v>
      </c>
      <c r="N172" s="32">
        <v>19.3675</v>
      </c>
      <c r="O172" s="32">
        <v>4.0634375</v>
      </c>
      <c r="P172" s="32">
        <v>0.77134375</v>
      </c>
      <c r="Q172" s="32"/>
      <c r="R172" s="32">
        <f t="shared" si="14"/>
        <v>100.2518125</v>
      </c>
      <c r="S172" s="19">
        <v>12</v>
      </c>
      <c r="T172" s="19">
        <f>S172/(H172*'Molecular Weight'!$C$2/'Molecular Weight'!$D$2+I172*'Molecular Weight'!$C$3/'Molecular Weight'!$D$3+J172*'Molecular Weight'!$C$4/'Molecular Weight'!$D$4+K172*'Molecular Weight'!$C$5/'Molecular Weight'!$D$5+L172*'Molecular Weight'!$C$6/'Molecular Weight'!$D$6+M172*'Molecular Weight'!$C$8/'Molecular Weight'!$D$8+N172*'Molecular Weight'!$C$9/'Molecular Weight'!$D$9+O172*'Molecular Weight'!$C$10/'Molecular Weight'!$D$10+P172*'Molecular Weight'!$C$11/'Molecular Weight'!$D$11+Q172*'Molecular Weight'!$C$12/'Molecular Weight'!$D$12)</f>
        <v>4.25086655106387</v>
      </c>
      <c r="U172" s="19">
        <f>H172*T172*'Molecular Weight'!$B$2/'Molecular Weight'!$D$2</f>
        <v>3.12666075364354</v>
      </c>
      <c r="V172" s="19">
        <f>I172*T172*'Molecular Weight'!$B$3/'Molecular Weight'!$D$3</f>
        <v>0.00790054671881081</v>
      </c>
      <c r="W172" s="19">
        <f>T172*J172*'Molecular Weight'!$B$4/'Molecular Weight'!$D$4</f>
        <v>1.82645302097802</v>
      </c>
      <c r="X172" s="19">
        <f>K172*T172*'Molecular Weight'!$B$5/'Molecular Weight'!$D$5</f>
        <v>0.0161061107644839</v>
      </c>
      <c r="Y172" s="19">
        <f>L172*T172*'Molecular Weight'!$B$6/'Molecular Weight'!$D$6</f>
        <v>0.558965430871162</v>
      </c>
      <c r="Z172" s="19">
        <f>M172*T172*'Molecular Weight'!$B$8/'Molecular Weight'!$D$8</f>
        <v>0.00426756980805723</v>
      </c>
      <c r="AA172" s="19">
        <f>N172*T172*'Molecular Weight'!$B$9/'Molecular Weight'!$D$9</f>
        <v>2.04289473766078</v>
      </c>
      <c r="AB172" s="19">
        <f>O172*T172*'Molecular Weight'!$B$10/'Molecular Weight'!$D$10</f>
        <v>0.308008747344661</v>
      </c>
      <c r="AC172" s="19">
        <f>P172*T172*'Molecular Weight'!$B$11/'Molecular Weight'!$D$11</f>
        <v>0.105804431953765</v>
      </c>
      <c r="AD172" s="19">
        <f>Q172*T172*'Molecular Weight'!$B$12/'Molecular Weight'!$D$12</f>
        <v>0</v>
      </c>
      <c r="AE172" s="19">
        <f t="shared" si="15"/>
        <v>7.99706134974328</v>
      </c>
      <c r="AF172" s="19">
        <f t="shared" si="16"/>
        <v>0</v>
      </c>
      <c r="AG172" s="19">
        <f t="shared" si="17"/>
        <v>0</v>
      </c>
      <c r="AH172" s="19">
        <f t="shared" si="18"/>
        <v>0.558965430871162</v>
      </c>
      <c r="AI172" s="19">
        <f t="shared" si="19"/>
        <v>3.13456130036235</v>
      </c>
      <c r="AJ172" s="19">
        <f t="shared" si="20"/>
        <v>2.91413648568466</v>
      </c>
    </row>
    <row r="173" spans="1:36">
      <c r="A173" s="35" t="s">
        <v>172</v>
      </c>
      <c r="B173" s="35" t="s">
        <v>173</v>
      </c>
      <c r="C173" s="35" t="s">
        <v>204</v>
      </c>
      <c r="D173" s="35">
        <v>12</v>
      </c>
      <c r="E173" s="35">
        <v>1400</v>
      </c>
      <c r="F173" s="35" t="s">
        <v>175</v>
      </c>
      <c r="G173" s="35" t="s">
        <v>39</v>
      </c>
      <c r="H173" s="32">
        <v>46.9390476190476</v>
      </c>
      <c r="I173" s="32">
        <v>0.108857142857143</v>
      </c>
      <c r="J173" s="32">
        <v>17.6480952380952</v>
      </c>
      <c r="K173" s="32">
        <v>1.08861904761905</v>
      </c>
      <c r="L173" s="32">
        <v>6.51714285714286</v>
      </c>
      <c r="M173" s="32">
        <v>0.104238095238095</v>
      </c>
      <c r="N173" s="32">
        <v>25.0809523809524</v>
      </c>
      <c r="O173" s="32">
        <v>2.20380952380952</v>
      </c>
      <c r="P173" s="32">
        <v>0.60347619047619</v>
      </c>
      <c r="Q173" s="32">
        <v>0.0390952380952381</v>
      </c>
      <c r="R173" s="32">
        <f t="shared" si="14"/>
        <v>100.333333333333</v>
      </c>
      <c r="S173" s="19">
        <v>12</v>
      </c>
      <c r="T173" s="19">
        <f>S173/(H173*'Molecular Weight'!$C$2/'Molecular Weight'!$D$2+I173*'Molecular Weight'!$C$3/'Molecular Weight'!$D$3+J173*'Molecular Weight'!$C$4/'Molecular Weight'!$D$4+K173*'Molecular Weight'!$C$5/'Molecular Weight'!$D$5+L173*'Molecular Weight'!$C$6/'Molecular Weight'!$D$6+M173*'Molecular Weight'!$C$8/'Molecular Weight'!$D$8+N173*'Molecular Weight'!$C$9/'Molecular Weight'!$D$9+O173*'Molecular Weight'!$C$10/'Molecular Weight'!$D$10+P173*'Molecular Weight'!$C$11/'Molecular Weight'!$D$11+Q173*'Molecular Weight'!$C$12/'Molecular Weight'!$D$12)</f>
        <v>4.18115382662633</v>
      </c>
      <c r="U173" s="19">
        <f>H173*T173*'Molecular Weight'!$B$2/'Molecular Weight'!$D$2</f>
        <v>3.26663413066872</v>
      </c>
      <c r="V173" s="19">
        <f>I173*T173*'Molecular Weight'!$B$3/'Molecular Weight'!$D$3</f>
        <v>0.00569647633808201</v>
      </c>
      <c r="W173" s="19">
        <f>T173*J173*'Molecular Weight'!$B$4/'Molecular Weight'!$D$4</f>
        <v>1.4474186139158</v>
      </c>
      <c r="X173" s="19">
        <f>K173*T173*'Molecular Weight'!$B$5/'Molecular Weight'!$D$5</f>
        <v>0.0598945153851004</v>
      </c>
      <c r="Y173" s="19">
        <f>L173*T173*'Molecular Weight'!$B$6/'Molecular Weight'!$D$6</f>
        <v>0.379303685910542</v>
      </c>
      <c r="Z173" s="19">
        <f>M173*T173*'Molecular Weight'!$B$8/'Molecular Weight'!$D$8</f>
        <v>0.00614372019713844</v>
      </c>
      <c r="AA173" s="19">
        <f>N173*T173*'Molecular Weight'!$B$9/'Molecular Weight'!$D$9</f>
        <v>2.60216674995166</v>
      </c>
      <c r="AB173" s="19">
        <f>O173*T173*'Molecular Weight'!$B$10/'Molecular Weight'!$D$10</f>
        <v>0.164309319251636</v>
      </c>
      <c r="AC173" s="19">
        <f>P173*T173*'Molecular Weight'!$B$11/'Molecular Weight'!$D$11</f>
        <v>0.081420677092204</v>
      </c>
      <c r="AD173" s="19">
        <f>Q173*T173*'Molecular Weight'!$B$12/'Molecular Weight'!$D$12</f>
        <v>0.00347055635593996</v>
      </c>
      <c r="AE173" s="19">
        <f t="shared" si="15"/>
        <v>8.01645844506682</v>
      </c>
      <c r="AF173" s="19">
        <f t="shared" si="16"/>
        <v>0.0492739635975799</v>
      </c>
      <c r="AG173" s="19">
        <f t="shared" si="17"/>
        <v>0.129906366396874</v>
      </c>
      <c r="AH173" s="19">
        <f t="shared" si="18"/>
        <v>0.330029722312962</v>
      </c>
      <c r="AI173" s="19">
        <f t="shared" si="19"/>
        <v>3.2723306070068</v>
      </c>
      <c r="AJ173" s="19">
        <f t="shared" si="20"/>
        <v>3.15192347531098</v>
      </c>
    </row>
    <row r="174" spans="1:36">
      <c r="A174" s="35" t="s">
        <v>172</v>
      </c>
      <c r="B174" s="35" t="s">
        <v>173</v>
      </c>
      <c r="C174" s="35" t="s">
        <v>205</v>
      </c>
      <c r="D174" s="35">
        <v>12</v>
      </c>
      <c r="E174" s="35">
        <v>1400</v>
      </c>
      <c r="F174" s="35" t="s">
        <v>175</v>
      </c>
      <c r="G174" s="35" t="s">
        <v>39</v>
      </c>
      <c r="H174" s="32">
        <v>45.7663636363636</v>
      </c>
      <c r="I174" s="32">
        <v>0.0958181818181818</v>
      </c>
      <c r="J174" s="32">
        <v>19.4745454545455</v>
      </c>
      <c r="K174" s="32">
        <v>0.657</v>
      </c>
      <c r="L174" s="32">
        <v>6.32818181818182</v>
      </c>
      <c r="M174" s="32">
        <v>0.103454545454545</v>
      </c>
      <c r="N174" s="32">
        <v>24.4945454545455</v>
      </c>
      <c r="O174" s="32">
        <v>2.43272727272727</v>
      </c>
      <c r="P174" s="32">
        <v>0.540454545454546</v>
      </c>
      <c r="Q174" s="32">
        <v>0.0242727272727273</v>
      </c>
      <c r="R174" s="32">
        <f t="shared" si="14"/>
        <v>99.9173636363637</v>
      </c>
      <c r="S174" s="19">
        <v>12</v>
      </c>
      <c r="T174" s="19">
        <f>S174/(H174*'Molecular Weight'!$C$2/'Molecular Weight'!$D$2+I174*'Molecular Weight'!$C$3/'Molecular Weight'!$D$3+J174*'Molecular Weight'!$C$4/'Molecular Weight'!$D$4+K174*'Molecular Weight'!$C$5/'Molecular Weight'!$D$5+L174*'Molecular Weight'!$C$6/'Molecular Weight'!$D$6+M174*'Molecular Weight'!$C$8/'Molecular Weight'!$D$8+N174*'Molecular Weight'!$C$9/'Molecular Weight'!$D$9+O174*'Molecular Weight'!$C$10/'Molecular Weight'!$D$10+P174*'Molecular Weight'!$C$11/'Molecular Weight'!$D$11+Q174*'Molecular Weight'!$C$12/'Molecular Weight'!$D$12)</f>
        <v>4.19346750798719</v>
      </c>
      <c r="U174" s="19">
        <f>H174*T174*'Molecular Weight'!$B$2/'Molecular Weight'!$D$2</f>
        <v>3.19440344320601</v>
      </c>
      <c r="V174" s="19">
        <f>I174*T174*'Molecular Weight'!$B$3/'Molecular Weight'!$D$3</f>
        <v>0.00502891654729605</v>
      </c>
      <c r="W174" s="19">
        <f>T174*J174*'Molecular Weight'!$B$4/'Molecular Weight'!$D$4</f>
        <v>1.6019198430062</v>
      </c>
      <c r="X174" s="19">
        <f>K174*T174*'Molecular Weight'!$B$5/'Molecular Weight'!$D$5</f>
        <v>0.0362538081814275</v>
      </c>
      <c r="Y174" s="19">
        <f>L174*T174*'Molecular Weight'!$B$6/'Molecular Weight'!$D$6</f>
        <v>0.369390657560979</v>
      </c>
      <c r="Z174" s="19">
        <f>M174*T174*'Molecular Weight'!$B$8/'Molecular Weight'!$D$8</f>
        <v>0.00611549584038932</v>
      </c>
      <c r="AA174" s="19">
        <f>N174*T174*'Molecular Weight'!$B$9/'Molecular Weight'!$D$9</f>
        <v>2.54881093018739</v>
      </c>
      <c r="AB174" s="19">
        <f>O174*T174*'Molecular Weight'!$B$10/'Molecular Weight'!$D$10</f>
        <v>0.181910891119403</v>
      </c>
      <c r="AC174" s="19">
        <f>P174*T174*'Molecular Weight'!$B$11/'Molecular Weight'!$D$11</f>
        <v>0.0731325774736245</v>
      </c>
      <c r="AD174" s="19">
        <f>Q174*T174*'Molecular Weight'!$B$12/'Molecular Weight'!$D$12</f>
        <v>0.00216108053393665</v>
      </c>
      <c r="AE174" s="19">
        <f t="shared" si="15"/>
        <v>8.01912764365666</v>
      </c>
      <c r="AF174" s="19">
        <f t="shared" si="16"/>
        <v>0.0572460581947372</v>
      </c>
      <c r="AG174" s="19">
        <f t="shared" si="17"/>
        <v>0.154974298951475</v>
      </c>
      <c r="AH174" s="19">
        <f t="shared" si="18"/>
        <v>0.312144599366242</v>
      </c>
      <c r="AI174" s="19">
        <f t="shared" si="19"/>
        <v>3.19943235975331</v>
      </c>
      <c r="AJ174" s="19">
        <f t="shared" si="20"/>
        <v>3.10622797470816</v>
      </c>
    </row>
    <row r="175" spans="1:36">
      <c r="A175" s="35" t="s">
        <v>172</v>
      </c>
      <c r="B175" s="35" t="s">
        <v>173</v>
      </c>
      <c r="C175" s="35" t="s">
        <v>206</v>
      </c>
      <c r="D175" s="35">
        <v>12</v>
      </c>
      <c r="E175" s="35">
        <v>1400</v>
      </c>
      <c r="F175" s="35" t="s">
        <v>175</v>
      </c>
      <c r="G175" s="35" t="s">
        <v>39</v>
      </c>
      <c r="H175" s="32">
        <v>47.1717647058824</v>
      </c>
      <c r="I175" s="32">
        <v>0.115176470588235</v>
      </c>
      <c r="J175" s="32">
        <v>17.0976470588235</v>
      </c>
      <c r="K175" s="32">
        <v>0.923529411764706</v>
      </c>
      <c r="L175" s="32">
        <v>6.74529411764706</v>
      </c>
      <c r="M175" s="32">
        <v>0.11</v>
      </c>
      <c r="N175" s="32">
        <v>25.2288235294118</v>
      </c>
      <c r="O175" s="32">
        <v>2.09823529411765</v>
      </c>
      <c r="P175" s="32">
        <v>0.598176470588235</v>
      </c>
      <c r="Q175" s="32"/>
      <c r="R175" s="32">
        <f t="shared" si="14"/>
        <v>100.088647058824</v>
      </c>
      <c r="S175" s="19">
        <v>12</v>
      </c>
      <c r="T175" s="19">
        <f>S175/(H175*'Molecular Weight'!$C$2/'Molecular Weight'!$D$2+I175*'Molecular Weight'!$C$3/'Molecular Weight'!$D$3+J175*'Molecular Weight'!$C$4/'Molecular Weight'!$D$4+K175*'Molecular Weight'!$C$5/'Molecular Weight'!$D$5+L175*'Molecular Weight'!$C$6/'Molecular Weight'!$D$6+M175*'Molecular Weight'!$C$8/'Molecular Weight'!$D$8+N175*'Molecular Weight'!$C$9/'Molecular Weight'!$D$9+O175*'Molecular Weight'!$C$10/'Molecular Weight'!$D$10+P175*'Molecular Weight'!$C$11/'Molecular Weight'!$D$11+Q175*'Molecular Weight'!$C$12/'Molecular Weight'!$D$12)</f>
        <v>4.19138579611274</v>
      </c>
      <c r="U175" s="19">
        <f>H175*T175*'Molecular Weight'!$B$2/'Molecular Weight'!$D$2</f>
        <v>3.29086325841891</v>
      </c>
      <c r="V175" s="19">
        <f>I175*T175*'Molecular Weight'!$B$3/'Molecular Weight'!$D$3</f>
        <v>0.00604191517984888</v>
      </c>
      <c r="W175" s="19">
        <f>T175*J175*'Molecular Weight'!$B$4/'Molecular Weight'!$D$4</f>
        <v>1.40570488484311</v>
      </c>
      <c r="X175" s="19">
        <f>K175*T175*'Molecular Weight'!$B$5/'Molecular Weight'!$D$5</f>
        <v>0.0509358254985584</v>
      </c>
      <c r="Y175" s="19">
        <f>L175*T175*'Molecular Weight'!$B$6/'Molecular Weight'!$D$6</f>
        <v>0.393543011627349</v>
      </c>
      <c r="Z175" s="19">
        <f>M175*T175*'Molecular Weight'!$B$8/'Molecular Weight'!$D$8</f>
        <v>0.00649918857587259</v>
      </c>
      <c r="AA175" s="19">
        <f>N175*T175*'Molecular Weight'!$B$9/'Molecular Weight'!$D$9</f>
        <v>2.62391396014421</v>
      </c>
      <c r="AB175" s="19">
        <f>O175*T175*'Molecular Weight'!$B$10/'Molecular Weight'!$D$10</f>
        <v>0.156820856074664</v>
      </c>
      <c r="AC175" s="19">
        <f>P175*T175*'Molecular Weight'!$B$11/'Molecular Weight'!$D$11</f>
        <v>0.080903141735798</v>
      </c>
      <c r="AD175" s="19">
        <f>Q175*T175*'Molecular Weight'!$B$12/'Molecular Weight'!$D$12</f>
        <v>0</v>
      </c>
      <c r="AE175" s="19">
        <f t="shared" si="15"/>
        <v>8.01522604209831</v>
      </c>
      <c r="AF175" s="19">
        <f t="shared" si="16"/>
        <v>0.0455913543099324</v>
      </c>
      <c r="AG175" s="19">
        <f t="shared" si="17"/>
        <v>0.115848466274135</v>
      </c>
      <c r="AH175" s="19">
        <f t="shared" si="18"/>
        <v>0.347951657317416</v>
      </c>
      <c r="AI175" s="19">
        <f t="shared" si="19"/>
        <v>3.29690517359875</v>
      </c>
      <c r="AJ175" s="19">
        <f t="shared" si="20"/>
        <v>3.1807770164221</v>
      </c>
    </row>
    <row r="176" spans="1:36">
      <c r="A176" s="35" t="s">
        <v>172</v>
      </c>
      <c r="B176" s="35" t="s">
        <v>173</v>
      </c>
      <c r="C176" s="35" t="s">
        <v>207</v>
      </c>
      <c r="D176" s="35">
        <v>7.5</v>
      </c>
      <c r="E176" s="35">
        <v>1000</v>
      </c>
      <c r="F176" s="35" t="s">
        <v>175</v>
      </c>
      <c r="G176" s="35" t="s">
        <v>39</v>
      </c>
      <c r="H176" s="32">
        <v>42.4044444444444</v>
      </c>
      <c r="I176" s="32">
        <v>0.255777777777778</v>
      </c>
      <c r="J176" s="32">
        <v>21.6488888888889</v>
      </c>
      <c r="K176" s="32">
        <v>1.96655555555556</v>
      </c>
      <c r="L176" s="32">
        <v>9.47222222222222</v>
      </c>
      <c r="M176" s="32">
        <v>0.176777777777778</v>
      </c>
      <c r="N176" s="32">
        <v>20.56</v>
      </c>
      <c r="O176" s="32">
        <v>4.25111111111111</v>
      </c>
      <c r="P176" s="32">
        <v>0.119777777777778</v>
      </c>
      <c r="Q176" s="32">
        <v>0.0175555555555556</v>
      </c>
      <c r="R176" s="32">
        <f t="shared" si="14"/>
        <v>100.873111111111</v>
      </c>
      <c r="S176" s="19">
        <v>12</v>
      </c>
      <c r="T176" s="19">
        <f>S176/(H176*'Molecular Weight'!$C$2/'Molecular Weight'!$D$2+I176*'Molecular Weight'!$C$3/'Molecular Weight'!$D$3+J176*'Molecular Weight'!$C$4/'Molecular Weight'!$D$4+K176*'Molecular Weight'!$C$5/'Molecular Weight'!$D$5+L176*'Molecular Weight'!$C$6/'Molecular Weight'!$D$6+M176*'Molecular Weight'!$C$8/'Molecular Weight'!$D$8+N176*'Molecular Weight'!$C$9/'Molecular Weight'!$D$9+O176*'Molecular Weight'!$C$10/'Molecular Weight'!$D$10+P176*'Molecular Weight'!$C$11/'Molecular Weight'!$D$11+Q176*'Molecular Weight'!$C$12/'Molecular Weight'!$D$12)</f>
        <v>4.2609999678712</v>
      </c>
      <c r="U176" s="19">
        <f>H176*T176*'Molecular Weight'!$B$2/'Molecular Weight'!$D$2</f>
        <v>3.00741239040236</v>
      </c>
      <c r="V176" s="19">
        <f>I176*T176*'Molecular Weight'!$B$3/'Molecular Weight'!$D$3</f>
        <v>0.013640414304046</v>
      </c>
      <c r="W176" s="19">
        <f>T176*J176*'Molecular Weight'!$B$4/'Molecular Weight'!$D$4</f>
        <v>1.80945301804635</v>
      </c>
      <c r="X176" s="19">
        <f>K176*T176*'Molecular Weight'!$B$5/'Molecular Weight'!$D$5</f>
        <v>0.110263743128353</v>
      </c>
      <c r="Y176" s="19">
        <f>L176*T176*'Molecular Weight'!$B$6/'Molecular Weight'!$D$6</f>
        <v>0.561819857802864</v>
      </c>
      <c r="Z176" s="19">
        <f>M176*T176*'Molecular Weight'!$B$8/'Molecular Weight'!$D$8</f>
        <v>0.0106181294816951</v>
      </c>
      <c r="AA176" s="19">
        <f>N176*T176*'Molecular Weight'!$B$9/'Molecular Weight'!$D$9</f>
        <v>2.17385010767821</v>
      </c>
      <c r="AB176" s="19">
        <f>O176*T176*'Molecular Weight'!$B$10/'Molecular Weight'!$D$10</f>
        <v>0.323002573250024</v>
      </c>
      <c r="AC176" s="19">
        <f>P176*T176*'Molecular Weight'!$B$11/'Molecular Weight'!$D$11</f>
        <v>0.0164689611895061</v>
      </c>
      <c r="AD176" s="19">
        <f>Q176*T176*'Molecular Weight'!$B$12/'Molecular Weight'!$D$12</f>
        <v>0.00158820003520559</v>
      </c>
      <c r="AE176" s="19">
        <f t="shared" si="15"/>
        <v>8.0281173953186</v>
      </c>
      <c r="AF176" s="19">
        <f t="shared" si="16"/>
        <v>0.084056753833722</v>
      </c>
      <c r="AG176" s="19">
        <f t="shared" si="17"/>
        <v>0.149615134933904</v>
      </c>
      <c r="AH176" s="19">
        <f t="shared" si="18"/>
        <v>0.477763103969142</v>
      </c>
      <c r="AI176" s="19">
        <f t="shared" si="19"/>
        <v>3.0210528047064</v>
      </c>
      <c r="AJ176" s="19">
        <f t="shared" si="20"/>
        <v>3.06929066821279</v>
      </c>
    </row>
    <row r="177" spans="1:36">
      <c r="A177" s="35" t="s">
        <v>172</v>
      </c>
      <c r="B177" s="35" t="s">
        <v>173</v>
      </c>
      <c r="C177" s="35" t="s">
        <v>208</v>
      </c>
      <c r="D177" s="35">
        <v>7.5</v>
      </c>
      <c r="E177" s="35">
        <v>1000</v>
      </c>
      <c r="F177" s="35" t="s">
        <v>175</v>
      </c>
      <c r="G177" s="35" t="s">
        <v>39</v>
      </c>
      <c r="H177" s="32">
        <v>42.1428571428571</v>
      </c>
      <c r="I177" s="32">
        <v>0.289428571428571</v>
      </c>
      <c r="J177" s="32">
        <v>22.6514285714286</v>
      </c>
      <c r="K177" s="32">
        <v>0.487142857142857</v>
      </c>
      <c r="L177" s="32">
        <v>10.2842857142857</v>
      </c>
      <c r="M177" s="32">
        <v>0.133571428571429</v>
      </c>
      <c r="N177" s="32">
        <v>19.2085714285714</v>
      </c>
      <c r="O177" s="32">
        <v>5.20857142857143</v>
      </c>
      <c r="P177" s="32">
        <v>0.126285714285714</v>
      </c>
      <c r="Q177" s="32">
        <v>0.0382857142857143</v>
      </c>
      <c r="R177" s="32">
        <f t="shared" si="14"/>
        <v>100.570428571429</v>
      </c>
      <c r="S177" s="19">
        <v>12</v>
      </c>
      <c r="T177" s="19">
        <f>S177/(H177*'Molecular Weight'!$C$2/'Molecular Weight'!$D$2+I177*'Molecular Weight'!$C$3/'Molecular Weight'!$D$3+J177*'Molecular Weight'!$C$4/'Molecular Weight'!$D$4+K177*'Molecular Weight'!$C$5/'Molecular Weight'!$D$5+L177*'Molecular Weight'!$C$6/'Molecular Weight'!$D$6+M177*'Molecular Weight'!$C$8/'Molecular Weight'!$D$8+N177*'Molecular Weight'!$C$9/'Molecular Weight'!$D$9+O177*'Molecular Weight'!$C$10/'Molecular Weight'!$D$10+P177*'Molecular Weight'!$C$11/'Molecular Weight'!$D$11+Q177*'Molecular Weight'!$C$12/'Molecular Weight'!$D$12)</f>
        <v>4.28077523693013</v>
      </c>
      <c r="U177" s="19">
        <f>H177*T177*'Molecular Weight'!$B$2/'Molecular Weight'!$D$2</f>
        <v>3.00273134604905</v>
      </c>
      <c r="V177" s="19">
        <f>I177*T177*'Molecular Weight'!$B$3/'Molecular Weight'!$D$3</f>
        <v>0.0155066165385668</v>
      </c>
      <c r="W177" s="19">
        <f>T177*J177*'Molecular Weight'!$B$4/'Molecular Weight'!$D$4</f>
        <v>1.90203363102517</v>
      </c>
      <c r="X177" s="19">
        <f>K177*T177*'Molecular Weight'!$B$5/'Molecular Weight'!$D$5</f>
        <v>0.0274406089835454</v>
      </c>
      <c r="Y177" s="19">
        <f>L177*T177*'Molecular Weight'!$B$6/'Molecular Weight'!$D$6</f>
        <v>0.612816197316656</v>
      </c>
      <c r="Z177" s="19">
        <f>M177*T177*'Molecular Weight'!$B$8/'Molecular Weight'!$D$8</f>
        <v>0.00806018133337969</v>
      </c>
      <c r="AA177" s="19">
        <f>N177*T177*'Molecular Weight'!$B$9/'Molecular Weight'!$D$9</f>
        <v>2.04038652377747</v>
      </c>
      <c r="AB177" s="19">
        <f>O177*T177*'Molecular Weight'!$B$10/'Molecular Weight'!$D$10</f>
        <v>0.397587795848973</v>
      </c>
      <c r="AC177" s="19">
        <f>P177*T177*'Molecular Weight'!$B$11/'Molecular Weight'!$D$11</f>
        <v>0.0174443613582549</v>
      </c>
      <c r="AD177" s="19">
        <f>Q177*T177*'Molecular Weight'!$B$12/'Molecular Weight'!$D$12</f>
        <v>0.00347967171215431</v>
      </c>
      <c r="AE177" s="19">
        <f t="shared" si="15"/>
        <v>8.02748693394322</v>
      </c>
      <c r="AF177" s="19">
        <f t="shared" si="16"/>
        <v>0.0821784476344627</v>
      </c>
      <c r="AG177" s="19">
        <f t="shared" si="17"/>
        <v>0.134099666415963</v>
      </c>
      <c r="AH177" s="19">
        <f t="shared" si="18"/>
        <v>0.530637749682193</v>
      </c>
      <c r="AI177" s="19">
        <f t="shared" si="19"/>
        <v>3.01823796258762</v>
      </c>
      <c r="AJ177" s="19">
        <f t="shared" si="20"/>
        <v>3.05885069827648</v>
      </c>
    </row>
    <row r="178" spans="1:36">
      <c r="A178" s="35" t="s">
        <v>172</v>
      </c>
      <c r="B178" s="35" t="s">
        <v>173</v>
      </c>
      <c r="C178" s="35" t="s">
        <v>209</v>
      </c>
      <c r="D178" s="35">
        <v>7.5</v>
      </c>
      <c r="E178" s="35">
        <v>1000</v>
      </c>
      <c r="F178" s="35" t="s">
        <v>175</v>
      </c>
      <c r="G178" s="35" t="s">
        <v>39</v>
      </c>
      <c r="H178" s="32">
        <v>41.6257142857143</v>
      </c>
      <c r="I178" s="32">
        <v>0.321</v>
      </c>
      <c r="J178" s="32">
        <v>22.9571428571429</v>
      </c>
      <c r="K178" s="32">
        <v>0.0607142857142857</v>
      </c>
      <c r="L178" s="32">
        <v>11.3885714285714</v>
      </c>
      <c r="M178" s="32">
        <v>0.165571428571429</v>
      </c>
      <c r="N178" s="32">
        <v>18.4085714285714</v>
      </c>
      <c r="O178" s="32">
        <v>5.22714285714286</v>
      </c>
      <c r="P178" s="32">
        <v>0.132</v>
      </c>
      <c r="Q178" s="32">
        <v>0.0358571428571429</v>
      </c>
      <c r="R178" s="32">
        <f t="shared" si="14"/>
        <v>100.322285714286</v>
      </c>
      <c r="S178" s="19">
        <v>12</v>
      </c>
      <c r="T178" s="19">
        <f>S178/(H178*'Molecular Weight'!$C$2/'Molecular Weight'!$D$2+I178*'Molecular Weight'!$C$3/'Molecular Weight'!$D$3+J178*'Molecular Weight'!$C$4/'Molecular Weight'!$D$4+K178*'Molecular Weight'!$C$5/'Molecular Weight'!$D$5+L178*'Molecular Weight'!$C$6/'Molecular Weight'!$D$6+M178*'Molecular Weight'!$C$8/'Molecular Weight'!$D$8+N178*'Molecular Weight'!$C$9/'Molecular Weight'!$D$9+O178*'Molecular Weight'!$C$10/'Molecular Weight'!$D$10+P178*'Molecular Weight'!$C$11/'Molecular Weight'!$D$11+Q178*'Molecular Weight'!$C$12/'Molecular Weight'!$D$12)</f>
        <v>4.31072740388524</v>
      </c>
      <c r="U178" s="19">
        <f>H178*T178*'Molecular Weight'!$B$2/'Molecular Weight'!$D$2</f>
        <v>2.98663627293152</v>
      </c>
      <c r="V178" s="19">
        <f>I178*T178*'Molecular Weight'!$B$3/'Molecular Weight'!$D$3</f>
        <v>0.0173184417602899</v>
      </c>
      <c r="W178" s="19">
        <f>T178*J178*'Molecular Weight'!$B$4/'Molecular Weight'!$D$4</f>
        <v>1.94119232697517</v>
      </c>
      <c r="X178" s="19">
        <f>K178*T178*'Molecular Weight'!$B$5/'Molecular Weight'!$D$5</f>
        <v>0.00344394677591801</v>
      </c>
      <c r="Y178" s="19">
        <f>L178*T178*'Molecular Weight'!$B$6/'Molecular Weight'!$D$6</f>
        <v>0.683366188032394</v>
      </c>
      <c r="Z178" s="19">
        <f>M178*T178*'Molecular Weight'!$B$8/'Molecular Weight'!$D$8</f>
        <v>0.0100610839363305</v>
      </c>
      <c r="AA178" s="19">
        <f>N178*T178*'Molecular Weight'!$B$9/'Molecular Weight'!$D$9</f>
        <v>1.9690901569112</v>
      </c>
      <c r="AB178" s="19">
        <f>O178*T178*'Molecular Weight'!$B$10/'Molecular Weight'!$D$10</f>
        <v>0.401797217516204</v>
      </c>
      <c r="AC178" s="19">
        <f>P178*T178*'Molecular Weight'!$B$11/'Molecular Weight'!$D$11</f>
        <v>0.0183612783902178</v>
      </c>
      <c r="AD178" s="19">
        <f>Q178*T178*'Molecular Weight'!$B$12/'Molecular Weight'!$D$12</f>
        <v>0.00328174879701303</v>
      </c>
      <c r="AE178" s="19">
        <f t="shared" si="15"/>
        <v>8.03454866202626</v>
      </c>
      <c r="AF178" s="19">
        <f t="shared" si="16"/>
        <v>0.103200307012782</v>
      </c>
      <c r="AG178" s="19">
        <f t="shared" si="17"/>
        <v>0.151017578598563</v>
      </c>
      <c r="AH178" s="19">
        <f t="shared" si="18"/>
        <v>0.580165881019611</v>
      </c>
      <c r="AI178" s="19">
        <f t="shared" si="19"/>
        <v>3.00395471469181</v>
      </c>
      <c r="AJ178" s="19">
        <f t="shared" si="20"/>
        <v>3.06431464639613</v>
      </c>
    </row>
    <row r="179" spans="1:36">
      <c r="A179" s="35" t="s">
        <v>172</v>
      </c>
      <c r="B179" s="35" t="s">
        <v>173</v>
      </c>
      <c r="C179" s="35" t="s">
        <v>210</v>
      </c>
      <c r="D179" s="35">
        <v>7.5</v>
      </c>
      <c r="E179" s="35">
        <v>1100</v>
      </c>
      <c r="F179" s="35" t="s">
        <v>175</v>
      </c>
      <c r="G179" s="35" t="s">
        <v>39</v>
      </c>
      <c r="H179" s="32">
        <v>42.0316666666667</v>
      </c>
      <c r="I179" s="32">
        <v>0.0668333333333333</v>
      </c>
      <c r="J179" s="32">
        <v>18.275</v>
      </c>
      <c r="K179" s="32">
        <v>7.05</v>
      </c>
      <c r="L179" s="32">
        <v>6.86666666666667</v>
      </c>
      <c r="M179" s="32">
        <v>0.279833333333333</v>
      </c>
      <c r="N179" s="32">
        <v>21.235</v>
      </c>
      <c r="O179" s="32">
        <v>4.82166666666667</v>
      </c>
      <c r="P179" s="32">
        <v>0.0285</v>
      </c>
      <c r="Q179" s="32"/>
      <c r="R179" s="32">
        <f t="shared" si="14"/>
        <v>100.655166666667</v>
      </c>
      <c r="S179" s="19">
        <v>12</v>
      </c>
      <c r="T179" s="19">
        <f>S179/(H179*'Molecular Weight'!$C$2/'Molecular Weight'!$D$2+I179*'Molecular Weight'!$C$3/'Molecular Weight'!$D$3+J179*'Molecular Weight'!$C$4/'Molecular Weight'!$D$4+K179*'Molecular Weight'!$C$5/'Molecular Weight'!$D$5+L179*'Molecular Weight'!$C$6/'Molecular Weight'!$D$6+M179*'Molecular Weight'!$C$8/'Molecular Weight'!$D$8+N179*'Molecular Weight'!$C$9/'Molecular Weight'!$D$9+O179*'Molecular Weight'!$C$10/'Molecular Weight'!$D$10+P179*'Molecular Weight'!$C$11/'Molecular Weight'!$D$11+Q179*'Molecular Weight'!$C$12/'Molecular Weight'!$D$12)</f>
        <v>4.30012532082073</v>
      </c>
      <c r="U179" s="19">
        <f>H179*T179*'Molecular Weight'!$B$2/'Molecular Weight'!$D$2</f>
        <v>3.00834610701781</v>
      </c>
      <c r="V179" s="19">
        <f>I179*T179*'Molecular Weight'!$B$3/'Molecular Weight'!$D$3</f>
        <v>0.00359689247736569</v>
      </c>
      <c r="W179" s="19">
        <f>T179*J179*'Molecular Weight'!$B$4/'Molecular Weight'!$D$4</f>
        <v>1.54148274299723</v>
      </c>
      <c r="X179" s="19">
        <f>K179*T179*'Molecular Weight'!$B$5/'Molecular Weight'!$D$5</f>
        <v>0.398919448803028</v>
      </c>
      <c r="Y179" s="19">
        <f>L179*T179*'Molecular Weight'!$B$6/'Molecular Weight'!$D$6</f>
        <v>0.411017917635983</v>
      </c>
      <c r="Z179" s="19">
        <f>M179*T179*'Molecular Weight'!$B$8/'Molecular Weight'!$D$8</f>
        <v>0.0169624810019218</v>
      </c>
      <c r="AA179" s="19">
        <f>N179*T179*'Molecular Weight'!$B$9/'Molecular Weight'!$D$9</f>
        <v>2.26583526520169</v>
      </c>
      <c r="AB179" s="19">
        <f>O179*T179*'Molecular Weight'!$B$10/'Molecular Weight'!$D$10</f>
        <v>0.369717741117879</v>
      </c>
      <c r="AC179" s="19">
        <f>P179*T179*'Molecular Weight'!$B$11/'Molecular Weight'!$D$11</f>
        <v>0.00395461670356214</v>
      </c>
      <c r="AD179" s="19">
        <f>Q179*T179*'Molecular Weight'!$B$12/'Molecular Weight'!$D$12</f>
        <v>0</v>
      </c>
      <c r="AE179" s="19">
        <f t="shared" si="15"/>
        <v>8.01983321295647</v>
      </c>
      <c r="AF179" s="19">
        <f t="shared" si="16"/>
        <v>0.0593524950352249</v>
      </c>
      <c r="AG179" s="19">
        <f t="shared" si="17"/>
        <v>0.14440366827947</v>
      </c>
      <c r="AH179" s="19">
        <f t="shared" si="18"/>
        <v>0.351665422600758</v>
      </c>
      <c r="AI179" s="19">
        <f t="shared" si="19"/>
        <v>3.01194299949518</v>
      </c>
      <c r="AJ179" s="19">
        <f t="shared" si="20"/>
        <v>3.06353340495747</v>
      </c>
    </row>
    <row r="180" spans="1:36">
      <c r="A180" s="35" t="s">
        <v>172</v>
      </c>
      <c r="B180" s="35" t="s">
        <v>173</v>
      </c>
      <c r="C180" s="35" t="s">
        <v>210</v>
      </c>
      <c r="D180" s="35">
        <v>7.5</v>
      </c>
      <c r="E180" s="35">
        <v>1100</v>
      </c>
      <c r="F180" s="35" t="s">
        <v>175</v>
      </c>
      <c r="G180" s="35" t="s">
        <v>39</v>
      </c>
      <c r="H180" s="32">
        <v>43.0086666666667</v>
      </c>
      <c r="I180" s="32">
        <v>0.2226</v>
      </c>
      <c r="J180" s="32">
        <v>21.4073333333333</v>
      </c>
      <c r="K180" s="32">
        <v>1.75733333333333</v>
      </c>
      <c r="L180" s="32">
        <v>8.82266666666666</v>
      </c>
      <c r="M180" s="32">
        <v>0.1698</v>
      </c>
      <c r="N180" s="32">
        <v>21.5826666666667</v>
      </c>
      <c r="O180" s="32">
        <v>3.65</v>
      </c>
      <c r="P180" s="32">
        <v>0.112733333333333</v>
      </c>
      <c r="Q180" s="32">
        <v>0.0258</v>
      </c>
      <c r="R180" s="32">
        <f t="shared" si="14"/>
        <v>100.7596</v>
      </c>
      <c r="S180" s="19">
        <v>12</v>
      </c>
      <c r="T180" s="19">
        <f>S180/(H180*'Molecular Weight'!$C$2/'Molecular Weight'!$D$2+I180*'Molecular Weight'!$C$3/'Molecular Weight'!$D$3+J180*'Molecular Weight'!$C$4/'Molecular Weight'!$D$4+K180*'Molecular Weight'!$C$5/'Molecular Weight'!$D$5+L180*'Molecular Weight'!$C$6/'Molecular Weight'!$D$6+M180*'Molecular Weight'!$C$8/'Molecular Weight'!$D$8+N180*'Molecular Weight'!$C$9/'Molecular Weight'!$D$9+O180*'Molecular Weight'!$C$10/'Molecular Weight'!$D$10+P180*'Molecular Weight'!$C$11/'Molecular Weight'!$D$11+Q180*'Molecular Weight'!$C$12/'Molecular Weight'!$D$12)</f>
        <v>4.24061520018208</v>
      </c>
      <c r="U180" s="19">
        <f>H180*T180*'Molecular Weight'!$B$2/'Molecular Weight'!$D$2</f>
        <v>3.03567253006377</v>
      </c>
      <c r="V180" s="19">
        <f>I180*T180*'Molecular Weight'!$B$3/'Molecular Weight'!$D$3</f>
        <v>0.0118142796440617</v>
      </c>
      <c r="W180" s="19">
        <f>T180*J180*'Molecular Weight'!$B$4/'Molecular Weight'!$D$4</f>
        <v>1.78070347447426</v>
      </c>
      <c r="X180" s="19">
        <f>K180*T180*'Molecular Weight'!$B$5/'Molecular Weight'!$D$5</f>
        <v>0.0980613783159413</v>
      </c>
      <c r="Y180" s="19">
        <f>L180*T180*'Molecular Weight'!$B$6/'Molecular Weight'!$D$6</f>
        <v>0.520789732360891</v>
      </c>
      <c r="Z180" s="19">
        <f>M180*T180*'Molecular Weight'!$B$8/'Molecular Weight'!$D$8</f>
        <v>0.010150217944614</v>
      </c>
      <c r="AA180" s="19">
        <f>N180*T180*'Molecular Weight'!$B$9/'Molecular Weight'!$D$9</f>
        <v>2.27106164583449</v>
      </c>
      <c r="AB180" s="19">
        <f>O180*T180*'Molecular Weight'!$B$10/'Molecular Weight'!$D$10</f>
        <v>0.276002950796444</v>
      </c>
      <c r="AC180" s="19">
        <f>P180*T180*'Molecular Weight'!$B$11/'Molecular Weight'!$D$11</f>
        <v>0.0154262241658769</v>
      </c>
      <c r="AD180" s="19">
        <f>Q180*T180*'Molecular Weight'!$B$12/'Molecular Weight'!$D$12</f>
        <v>0.00232288475933541</v>
      </c>
      <c r="AE180" s="19">
        <f t="shared" si="15"/>
        <v>8.02200531835968</v>
      </c>
      <c r="AF180" s="19">
        <f t="shared" si="16"/>
        <v>0.0658348654324152</v>
      </c>
      <c r="AG180" s="19">
        <f t="shared" si="17"/>
        <v>0.1264135241952</v>
      </c>
      <c r="AH180" s="19">
        <f t="shared" si="18"/>
        <v>0.454954866928476</v>
      </c>
      <c r="AI180" s="19">
        <f t="shared" si="19"/>
        <v>3.04748680970783</v>
      </c>
      <c r="AJ180" s="19">
        <f t="shared" si="20"/>
        <v>3.07800454693644</v>
      </c>
    </row>
    <row r="181" spans="1:36">
      <c r="A181" s="35" t="s">
        <v>172</v>
      </c>
      <c r="B181" s="35" t="s">
        <v>173</v>
      </c>
      <c r="C181" s="35" t="s">
        <v>211</v>
      </c>
      <c r="D181" s="35">
        <v>7.5</v>
      </c>
      <c r="E181" s="35">
        <v>1100</v>
      </c>
      <c r="F181" s="35" t="s">
        <v>175</v>
      </c>
      <c r="G181" s="35" t="s">
        <v>39</v>
      </c>
      <c r="H181" s="32">
        <v>42.88</v>
      </c>
      <c r="I181" s="32">
        <v>0.228285714285714</v>
      </c>
      <c r="J181" s="32">
        <v>22.0171428571429</v>
      </c>
      <c r="K181" s="32">
        <v>0.924571428571428</v>
      </c>
      <c r="L181" s="32">
        <v>9.19285714285714</v>
      </c>
      <c r="M181" s="32">
        <v>0.138428571428571</v>
      </c>
      <c r="N181" s="32">
        <v>20.9942857142857</v>
      </c>
      <c r="O181" s="32">
        <v>4.11714285714286</v>
      </c>
      <c r="P181" s="32">
        <v>0.143857142857143</v>
      </c>
      <c r="Q181" s="32">
        <v>0.0385714285714286</v>
      </c>
      <c r="R181" s="32">
        <f t="shared" si="14"/>
        <v>100.675142857143</v>
      </c>
      <c r="S181" s="19">
        <v>12</v>
      </c>
      <c r="T181" s="19">
        <f>S181/(H181*'Molecular Weight'!$C$2/'Molecular Weight'!$D$2+I181*'Molecular Weight'!$C$3/'Molecular Weight'!$D$3+J181*'Molecular Weight'!$C$4/'Molecular Weight'!$D$4+K181*'Molecular Weight'!$C$5/'Molecular Weight'!$D$5+L181*'Molecular Weight'!$C$6/'Molecular Weight'!$D$6+M181*'Molecular Weight'!$C$8/'Molecular Weight'!$D$8+N181*'Molecular Weight'!$C$9/'Molecular Weight'!$D$9+O181*'Molecular Weight'!$C$10/'Molecular Weight'!$D$10+P181*'Molecular Weight'!$C$11/'Molecular Weight'!$D$11+Q181*'Molecular Weight'!$C$12/'Molecular Weight'!$D$12)</f>
        <v>4.2459523272598</v>
      </c>
      <c r="U181" s="19">
        <f>H181*T181*'Molecular Weight'!$B$2/'Molecular Weight'!$D$2</f>
        <v>3.03040006313083</v>
      </c>
      <c r="V181" s="19">
        <f>I181*T181*'Molecular Weight'!$B$3/'Molecular Weight'!$D$3</f>
        <v>0.0121312923635994</v>
      </c>
      <c r="W181" s="19">
        <f>T181*J181*'Molecular Weight'!$B$4/'Molecular Weight'!$D$4</f>
        <v>1.83373360050799</v>
      </c>
      <c r="X181" s="19">
        <f>K181*T181*'Molecular Weight'!$B$5/'Molecular Weight'!$D$5</f>
        <v>0.0516571644037209</v>
      </c>
      <c r="Y181" s="19">
        <f>L181*T181*'Molecular Weight'!$B$6/'Molecular Weight'!$D$6</f>
        <v>0.543324515310149</v>
      </c>
      <c r="Z181" s="19">
        <f>M181*T181*'Molecular Weight'!$B$8/'Molecular Weight'!$D$8</f>
        <v>0.00828532724860996</v>
      </c>
      <c r="AA181" s="19">
        <f>N181*T181*'Molecular Weight'!$B$9/'Molecular Weight'!$D$9</f>
        <v>2.21192894014215</v>
      </c>
      <c r="AB181" s="19">
        <f>O181*T181*'Molecular Weight'!$B$10/'Molecular Weight'!$D$10</f>
        <v>0.311718835519736</v>
      </c>
      <c r="AC181" s="19">
        <f>P181*T181*'Molecular Weight'!$B$11/'Molecular Weight'!$D$11</f>
        <v>0.0197099248308239</v>
      </c>
      <c r="AD181" s="19">
        <f>Q181*T181*'Molecular Weight'!$B$12/'Molecular Weight'!$D$12</f>
        <v>0.00347712201504442</v>
      </c>
      <c r="AE181" s="19">
        <f t="shared" si="15"/>
        <v>8.02636678547265</v>
      </c>
      <c r="AF181" s="19">
        <f t="shared" si="16"/>
        <v>0.0788405100660157</v>
      </c>
      <c r="AG181" s="19">
        <f t="shared" si="17"/>
        <v>0.145107588272564</v>
      </c>
      <c r="AH181" s="19">
        <f t="shared" si="18"/>
        <v>0.464484005244134</v>
      </c>
      <c r="AI181" s="19">
        <f t="shared" si="19"/>
        <v>3.04253135549443</v>
      </c>
      <c r="AJ181" s="19">
        <f t="shared" si="20"/>
        <v>3.07525761822064</v>
      </c>
    </row>
    <row r="182" spans="1:36">
      <c r="A182" s="35" t="s">
        <v>172</v>
      </c>
      <c r="B182" s="35" t="s">
        <v>173</v>
      </c>
      <c r="C182" s="35" t="s">
        <v>212</v>
      </c>
      <c r="D182" s="35">
        <v>7.5</v>
      </c>
      <c r="E182" s="35">
        <v>1100</v>
      </c>
      <c r="F182" s="35" t="s">
        <v>175</v>
      </c>
      <c r="G182" s="35" t="s">
        <v>39</v>
      </c>
      <c r="H182" s="32">
        <v>43.0363636363636</v>
      </c>
      <c r="I182" s="32">
        <v>0.268636363636364</v>
      </c>
      <c r="J182" s="32">
        <v>22.0627272727273</v>
      </c>
      <c r="K182" s="32">
        <v>0.624272727272727</v>
      </c>
      <c r="L182" s="32">
        <v>9.11909090909091</v>
      </c>
      <c r="M182" s="32">
        <v>0.127818181818182</v>
      </c>
      <c r="N182" s="32">
        <v>20.9245454545455</v>
      </c>
      <c r="O182" s="32">
        <v>4.24272727272727</v>
      </c>
      <c r="P182" s="32">
        <v>0.146454545454545</v>
      </c>
      <c r="Q182" s="32">
        <v>0.0386363636363636</v>
      </c>
      <c r="R182" s="32">
        <f t="shared" si="14"/>
        <v>100.591272727273</v>
      </c>
      <c r="S182" s="19">
        <v>12</v>
      </c>
      <c r="T182" s="19">
        <f>S182/(H182*'Molecular Weight'!$C$2/'Molecular Weight'!$D$2+I182*'Molecular Weight'!$C$3/'Molecular Weight'!$D$3+J182*'Molecular Weight'!$C$4/'Molecular Weight'!$D$4+K182*'Molecular Weight'!$C$5/'Molecular Weight'!$D$5+L182*'Molecular Weight'!$C$6/'Molecular Weight'!$D$6+M182*'Molecular Weight'!$C$8/'Molecular Weight'!$D$8+N182*'Molecular Weight'!$C$9/'Molecular Weight'!$D$9+O182*'Molecular Weight'!$C$10/'Molecular Weight'!$D$10+P182*'Molecular Weight'!$C$11/'Molecular Weight'!$D$11+Q182*'Molecular Weight'!$C$12/'Molecular Weight'!$D$12)</f>
        <v>4.24444423602068</v>
      </c>
      <c r="U182" s="19">
        <f>H182*T182*'Molecular Weight'!$B$2/'Molecular Weight'!$D$2</f>
        <v>3.04037026590635</v>
      </c>
      <c r="V182" s="19">
        <f>I182*T182*'Molecular Weight'!$B$3/'Molecular Weight'!$D$3</f>
        <v>0.014270488926432</v>
      </c>
      <c r="W182" s="19">
        <f>T182*J182*'Molecular Weight'!$B$4/'Molecular Weight'!$D$4</f>
        <v>1.83687751282118</v>
      </c>
      <c r="X182" s="19">
        <f>K182*T182*'Molecular Weight'!$B$5/'Molecular Weight'!$D$5</f>
        <v>0.0348666462132724</v>
      </c>
      <c r="Y182" s="19">
        <f>L182*T182*'Molecular Weight'!$B$6/'Molecular Weight'!$D$6</f>
        <v>0.538773285729948</v>
      </c>
      <c r="Z182" s="19">
        <f>M182*T182*'Molecular Weight'!$B$8/'Molecular Weight'!$D$8</f>
        <v>0.00764754926806915</v>
      </c>
      <c r="AA182" s="19">
        <f>N182*T182*'Molecular Weight'!$B$9/'Molecular Weight'!$D$9</f>
        <v>2.2037981723548</v>
      </c>
      <c r="AB182" s="19">
        <f>O182*T182*'Molecular Weight'!$B$10/'Molecular Weight'!$D$10</f>
        <v>0.321113040615816</v>
      </c>
      <c r="AC182" s="19">
        <f>P182*T182*'Molecular Weight'!$B$11/'Molecular Weight'!$D$11</f>
        <v>0.0200586689672014</v>
      </c>
      <c r="AD182" s="19">
        <f>Q182*T182*'Molecular Weight'!$B$12/'Molecular Weight'!$D$12</f>
        <v>0.00348173866108625</v>
      </c>
      <c r="AE182" s="19">
        <f t="shared" si="15"/>
        <v>8.02125736946414</v>
      </c>
      <c r="AF182" s="19">
        <f t="shared" si="16"/>
        <v>0.0636031040571829</v>
      </c>
      <c r="AG182" s="19">
        <f t="shared" si="17"/>
        <v>0.118051703270721</v>
      </c>
      <c r="AH182" s="19">
        <f t="shared" si="18"/>
        <v>0.475170181672765</v>
      </c>
      <c r="AI182" s="19">
        <f t="shared" si="19"/>
        <v>3.05464075483278</v>
      </c>
      <c r="AJ182" s="19">
        <f t="shared" si="20"/>
        <v>3.07133204796863</v>
      </c>
    </row>
    <row r="183" spans="1:36">
      <c r="A183" s="35" t="s">
        <v>172</v>
      </c>
      <c r="B183" s="35" t="s">
        <v>173</v>
      </c>
      <c r="C183" s="35" t="s">
        <v>213</v>
      </c>
      <c r="D183" s="35">
        <v>7.5</v>
      </c>
      <c r="E183" s="35">
        <v>1200</v>
      </c>
      <c r="F183" s="35" t="s">
        <v>175</v>
      </c>
      <c r="G183" s="35" t="s">
        <v>39</v>
      </c>
      <c r="H183" s="32">
        <v>42.895</v>
      </c>
      <c r="I183" s="32">
        <v>0.2363</v>
      </c>
      <c r="J183" s="32">
        <v>21.602</v>
      </c>
      <c r="K183" s="32">
        <v>1.9222</v>
      </c>
      <c r="L183" s="32">
        <v>7.483</v>
      </c>
      <c r="M183" s="32">
        <v>0.1496</v>
      </c>
      <c r="N183" s="32">
        <v>22.541</v>
      </c>
      <c r="O183" s="32">
        <v>3.763</v>
      </c>
      <c r="P183" s="32">
        <v>0.1191</v>
      </c>
      <c r="Q183" s="32">
        <v>0.0442</v>
      </c>
      <c r="R183" s="32">
        <f t="shared" si="14"/>
        <v>100.7554</v>
      </c>
      <c r="S183" s="19">
        <v>12</v>
      </c>
      <c r="T183" s="19">
        <f>S183/(H183*'Molecular Weight'!$C$2/'Molecular Weight'!$D$2+I183*'Molecular Weight'!$C$3/'Molecular Weight'!$D$3+J183*'Molecular Weight'!$C$4/'Molecular Weight'!$D$4+K183*'Molecular Weight'!$C$5/'Molecular Weight'!$D$5+L183*'Molecular Weight'!$C$6/'Molecular Weight'!$D$6+M183*'Molecular Weight'!$C$8/'Molecular Weight'!$D$8+N183*'Molecular Weight'!$C$9/'Molecular Weight'!$D$9+O183*'Molecular Weight'!$C$10/'Molecular Weight'!$D$10+P183*'Molecular Weight'!$C$11/'Molecular Weight'!$D$11+Q183*'Molecular Weight'!$C$12/'Molecular Weight'!$D$12)</f>
        <v>4.22166644841999</v>
      </c>
      <c r="U183" s="19">
        <f>H183*T183*'Molecular Weight'!$B$2/'Molecular Weight'!$D$2</f>
        <v>3.01412087724659</v>
      </c>
      <c r="V183" s="19">
        <f>I183*T183*'Molecular Weight'!$B$3/'Molecular Weight'!$D$3</f>
        <v>0.0124853539644761</v>
      </c>
      <c r="W183" s="19">
        <f>T183*J183*'Molecular Weight'!$B$4/'Molecular Weight'!$D$4</f>
        <v>1.78886697957569</v>
      </c>
      <c r="X183" s="19">
        <f>K183*T183*'Molecular Weight'!$B$5/'Molecular Weight'!$D$5</f>
        <v>0.106781857321572</v>
      </c>
      <c r="Y183" s="19">
        <f>L183*T183*'Molecular Weight'!$B$6/'Molecular Weight'!$D$6</f>
        <v>0.439737333428825</v>
      </c>
      <c r="Z183" s="19">
        <f>M183*T183*'Molecular Weight'!$B$8/'Molecular Weight'!$D$8</f>
        <v>0.00890275304036693</v>
      </c>
      <c r="AA183" s="19">
        <f>N183*T183*'Molecular Weight'!$B$9/'Molecular Weight'!$D$9</f>
        <v>2.36130479935074</v>
      </c>
      <c r="AB183" s="19">
        <f>O183*T183*'Molecular Weight'!$B$10/'Molecular Weight'!$D$10</f>
        <v>0.283276227628467</v>
      </c>
      <c r="AC183" s="19">
        <f>P183*T183*'Molecular Weight'!$B$11/'Molecular Weight'!$D$11</f>
        <v>0.0162246038724369</v>
      </c>
      <c r="AD183" s="19">
        <f>Q183*T183*'Molecular Weight'!$B$12/'Molecular Weight'!$D$12</f>
        <v>0.00396173369469562</v>
      </c>
      <c r="AE183" s="19">
        <f t="shared" si="15"/>
        <v>8.03566251912387</v>
      </c>
      <c r="AF183" s="19">
        <f t="shared" si="16"/>
        <v>0.106512743278589</v>
      </c>
      <c r="AG183" s="19">
        <f t="shared" si="17"/>
        <v>0.242219013901009</v>
      </c>
      <c r="AH183" s="19">
        <f t="shared" si="18"/>
        <v>0.333224590150235</v>
      </c>
      <c r="AI183" s="19">
        <f t="shared" si="19"/>
        <v>3.02660623121107</v>
      </c>
      <c r="AJ183" s="19">
        <f t="shared" si="20"/>
        <v>3.0932211134484</v>
      </c>
    </row>
    <row r="184" spans="1:36">
      <c r="A184" s="35" t="s">
        <v>172</v>
      </c>
      <c r="B184" s="35" t="s">
        <v>173</v>
      </c>
      <c r="C184" s="35" t="s">
        <v>214</v>
      </c>
      <c r="D184" s="35">
        <v>7.5</v>
      </c>
      <c r="E184" s="35">
        <v>1200</v>
      </c>
      <c r="F184" s="35" t="s">
        <v>175</v>
      </c>
      <c r="G184" s="35" t="s">
        <v>39</v>
      </c>
      <c r="H184" s="32">
        <v>42.63</v>
      </c>
      <c r="I184" s="32">
        <v>0.25975</v>
      </c>
      <c r="J184" s="32">
        <v>22.25875</v>
      </c>
      <c r="K184" s="32">
        <v>1.099875</v>
      </c>
      <c r="L184" s="32">
        <v>8.09625</v>
      </c>
      <c r="M184" s="32">
        <v>0.1654375</v>
      </c>
      <c r="N184" s="32">
        <v>22.11875</v>
      </c>
      <c r="O184" s="32">
        <v>3.845</v>
      </c>
      <c r="P184" s="32">
        <v>0.1194375</v>
      </c>
      <c r="Q184" s="32">
        <v>0.0268125</v>
      </c>
      <c r="R184" s="32">
        <f t="shared" si="14"/>
        <v>100.6200625</v>
      </c>
      <c r="S184" s="19">
        <v>12</v>
      </c>
      <c r="T184" s="19">
        <f>S184/(H184*'Molecular Weight'!$C$2/'Molecular Weight'!$D$2+I184*'Molecular Weight'!$C$3/'Molecular Weight'!$D$3+J184*'Molecular Weight'!$C$4/'Molecular Weight'!$D$4+K184*'Molecular Weight'!$C$5/'Molecular Weight'!$D$5+L184*'Molecular Weight'!$C$6/'Molecular Weight'!$D$6+M184*'Molecular Weight'!$C$8/'Molecular Weight'!$D$8+N184*'Molecular Weight'!$C$9/'Molecular Weight'!$D$9+O184*'Molecular Weight'!$C$10/'Molecular Weight'!$D$10+P184*'Molecular Weight'!$C$11/'Molecular Weight'!$D$11+Q184*'Molecular Weight'!$C$12/'Molecular Weight'!$D$12)</f>
        <v>4.22996575764346</v>
      </c>
      <c r="U184" s="19">
        <f>H184*T184*'Molecular Weight'!$B$2/'Molecular Weight'!$D$2</f>
        <v>3.00138881904695</v>
      </c>
      <c r="V184" s="19">
        <f>I184*T184*'Molecular Weight'!$B$3/'Molecular Weight'!$D$3</f>
        <v>0.0137513592684342</v>
      </c>
      <c r="W184" s="19">
        <f>T184*J184*'Molecular Weight'!$B$4/'Molecular Weight'!$D$4</f>
        <v>1.8468762320115</v>
      </c>
      <c r="X184" s="19">
        <f>K184*T184*'Molecular Weight'!$B$5/'Molecular Weight'!$D$5</f>
        <v>0.0612202590655715</v>
      </c>
      <c r="Y184" s="19">
        <f>L184*T184*'Molecular Weight'!$B$6/'Molecular Weight'!$D$6</f>
        <v>0.476710193002796</v>
      </c>
      <c r="Z184" s="19">
        <f>M184*T184*'Molecular Weight'!$B$8/'Molecular Weight'!$D$8</f>
        <v>0.00986460332717987</v>
      </c>
      <c r="AA184" s="19">
        <f>N184*T184*'Molecular Weight'!$B$9/'Molecular Weight'!$D$9</f>
        <v>2.32162667746591</v>
      </c>
      <c r="AB184" s="19">
        <f>O184*T184*'Molecular Weight'!$B$10/'Molecular Weight'!$D$10</f>
        <v>0.290018158668672</v>
      </c>
      <c r="AC184" s="19">
        <f>P184*T184*'Molecular Weight'!$B$11/'Molecular Weight'!$D$11</f>
        <v>0.0163025664788171</v>
      </c>
      <c r="AD184" s="19">
        <f>Q184*T184*'Molecular Weight'!$B$12/'Molecular Weight'!$D$12</f>
        <v>0.00240798209929544</v>
      </c>
      <c r="AE184" s="19">
        <f t="shared" si="15"/>
        <v>8.04016685043513</v>
      </c>
      <c r="AF184" s="19">
        <f t="shared" si="16"/>
        <v>0.119898557875209</v>
      </c>
      <c r="AG184" s="19">
        <f t="shared" si="17"/>
        <v>0.25151246949424</v>
      </c>
      <c r="AH184" s="19">
        <f t="shared" si="18"/>
        <v>0.356811635127587</v>
      </c>
      <c r="AI184" s="19">
        <f t="shared" si="19"/>
        <v>3.01514017831539</v>
      </c>
      <c r="AJ184" s="19">
        <f t="shared" si="20"/>
        <v>3.09821963246456</v>
      </c>
    </row>
    <row r="185" spans="1:36">
      <c r="A185" s="35" t="s">
        <v>172</v>
      </c>
      <c r="B185" s="35" t="s">
        <v>173</v>
      </c>
      <c r="C185" s="35" t="s">
        <v>215</v>
      </c>
      <c r="D185" s="35">
        <v>9.5</v>
      </c>
      <c r="E185" s="35">
        <v>1000</v>
      </c>
      <c r="F185" s="35" t="s">
        <v>175</v>
      </c>
      <c r="G185" s="35" t="s">
        <v>39</v>
      </c>
      <c r="H185" s="32">
        <v>42.1557142857143</v>
      </c>
      <c r="I185" s="32">
        <v>0.0681428571428571</v>
      </c>
      <c r="J185" s="32">
        <v>18.3642857142857</v>
      </c>
      <c r="K185" s="32">
        <v>6.89857142857143</v>
      </c>
      <c r="L185" s="32">
        <v>6.14714285714286</v>
      </c>
      <c r="M185" s="32">
        <v>0.306142857142857</v>
      </c>
      <c r="N185" s="32">
        <v>21.4971428571429</v>
      </c>
      <c r="O185" s="32">
        <v>4.72571428571429</v>
      </c>
      <c r="P185" s="32">
        <v>0.0167142857142857</v>
      </c>
      <c r="Q185" s="32"/>
      <c r="R185" s="32">
        <f t="shared" si="14"/>
        <v>100.179571428571</v>
      </c>
      <c r="S185" s="19">
        <v>12</v>
      </c>
      <c r="T185" s="19">
        <f>S185/(H185*'Molecular Weight'!$C$2/'Molecular Weight'!$D$2+I185*'Molecular Weight'!$C$3/'Molecular Weight'!$D$3+J185*'Molecular Weight'!$C$4/'Molecular Weight'!$D$4+K185*'Molecular Weight'!$C$5/'Molecular Weight'!$D$5+L185*'Molecular Weight'!$C$6/'Molecular Weight'!$D$6+M185*'Molecular Weight'!$C$8/'Molecular Weight'!$D$8+N185*'Molecular Weight'!$C$9/'Molecular Weight'!$D$9+O185*'Molecular Weight'!$C$10/'Molecular Weight'!$D$10+P185*'Molecular Weight'!$C$11/'Molecular Weight'!$D$11+Q185*'Molecular Weight'!$C$12/'Molecular Weight'!$D$12)</f>
        <v>4.30203811204976</v>
      </c>
      <c r="U185" s="19">
        <f>H185*T185*'Molecular Weight'!$B$2/'Molecular Weight'!$D$2</f>
        <v>3.01856673598241</v>
      </c>
      <c r="V185" s="19">
        <f>I185*T185*'Molecular Weight'!$B$3/'Molecular Weight'!$D$3</f>
        <v>0.0036690008572282</v>
      </c>
      <c r="W185" s="19">
        <f>T185*J185*'Molecular Weight'!$B$4/'Molecular Weight'!$D$4</f>
        <v>1.54970296279773</v>
      </c>
      <c r="X185" s="19">
        <f>K185*T185*'Molecular Weight'!$B$5/'Molecular Weight'!$D$5</f>
        <v>0.390524602992458</v>
      </c>
      <c r="Y185" s="19">
        <f>L185*T185*'Molecular Weight'!$B$6/'Molecular Weight'!$D$6</f>
        <v>0.368113068647592</v>
      </c>
      <c r="Z185" s="19">
        <f>M185*T185*'Molecular Weight'!$B$8/'Molecular Weight'!$D$8</f>
        <v>0.0185655235291849</v>
      </c>
      <c r="AA185" s="19">
        <f>N185*T185*'Molecular Weight'!$B$9/'Molecular Weight'!$D$9</f>
        <v>2.29482699433268</v>
      </c>
      <c r="AB185" s="19">
        <f>O185*T185*'Molecular Weight'!$B$10/'Molecular Weight'!$D$10</f>
        <v>0.36252145085237</v>
      </c>
      <c r="AC185" s="19">
        <f>P185*T185*'Molecular Weight'!$B$11/'Molecular Weight'!$D$11</f>
        <v>0.00232028054722639</v>
      </c>
      <c r="AD185" s="19">
        <f>Q185*T185*'Molecular Weight'!$B$12/'Molecular Weight'!$D$12</f>
        <v>0</v>
      </c>
      <c r="AE185" s="19">
        <f t="shared" si="15"/>
        <v>8.00881062053888</v>
      </c>
      <c r="AF185" s="19">
        <f t="shared" si="16"/>
        <v>0.0264027835033103</v>
      </c>
      <c r="AG185" s="19">
        <f t="shared" si="17"/>
        <v>0.071724656775461</v>
      </c>
      <c r="AH185" s="19">
        <f t="shared" si="18"/>
        <v>0.341710285144282</v>
      </c>
      <c r="AI185" s="19">
        <f t="shared" si="19"/>
        <v>3.02223573683964</v>
      </c>
      <c r="AJ185" s="19">
        <f t="shared" si="20"/>
        <v>3.04402703736183</v>
      </c>
    </row>
    <row r="186" spans="1:36">
      <c r="A186" s="35" t="s">
        <v>172</v>
      </c>
      <c r="B186" s="35" t="s">
        <v>173</v>
      </c>
      <c r="C186" s="35" t="s">
        <v>215</v>
      </c>
      <c r="D186" s="35">
        <v>9.5</v>
      </c>
      <c r="E186" s="35">
        <v>1000</v>
      </c>
      <c r="F186" s="35" t="s">
        <v>175</v>
      </c>
      <c r="G186" s="35" t="s">
        <v>39</v>
      </c>
      <c r="H186" s="32">
        <v>43.0283333333333</v>
      </c>
      <c r="I186" s="32">
        <v>0.215333333333333</v>
      </c>
      <c r="J186" s="32">
        <v>20.205</v>
      </c>
      <c r="K186" s="32">
        <v>2.81166666666667</v>
      </c>
      <c r="L186" s="32">
        <v>8.65666666666667</v>
      </c>
      <c r="M186" s="32">
        <v>0.266166666666667</v>
      </c>
      <c r="N186" s="32">
        <v>20.8833333333333</v>
      </c>
      <c r="O186" s="32">
        <v>4.1</v>
      </c>
      <c r="P186" s="32">
        <v>0.195833333333333</v>
      </c>
      <c r="Q186" s="32">
        <v>0.0188333333333333</v>
      </c>
      <c r="R186" s="32">
        <f t="shared" si="14"/>
        <v>100.381166666667</v>
      </c>
      <c r="S186" s="19">
        <v>12</v>
      </c>
      <c r="T186" s="19">
        <f>S186/(H186*'Molecular Weight'!$C$2/'Molecular Weight'!$D$2+I186*'Molecular Weight'!$C$3/'Molecular Weight'!$D$3+J186*'Molecular Weight'!$C$4/'Molecular Weight'!$D$4+K186*'Molecular Weight'!$C$5/'Molecular Weight'!$D$5+L186*'Molecular Weight'!$C$6/'Molecular Weight'!$D$6+M186*'Molecular Weight'!$C$8/'Molecular Weight'!$D$8+N186*'Molecular Weight'!$C$9/'Molecular Weight'!$D$9+O186*'Molecular Weight'!$C$10/'Molecular Weight'!$D$10+P186*'Molecular Weight'!$C$11/'Molecular Weight'!$D$11+Q186*'Molecular Weight'!$C$12/'Molecular Weight'!$D$12)</f>
        <v>4.27552868695861</v>
      </c>
      <c r="U186" s="19">
        <f>H186*T186*'Molecular Weight'!$B$2/'Molecular Weight'!$D$2</f>
        <v>3.06206513846012</v>
      </c>
      <c r="V186" s="19">
        <f>I186*T186*'Molecular Weight'!$B$3/'Molecular Weight'!$D$3</f>
        <v>0.0115227014258459</v>
      </c>
      <c r="W186" s="19">
        <f>T186*J186*'Molecular Weight'!$B$4/'Molecular Weight'!$D$4</f>
        <v>1.69452838603372</v>
      </c>
      <c r="X186" s="19">
        <f>K186*T186*'Molecular Weight'!$B$5/'Molecular Weight'!$D$5</f>
        <v>0.158186216086567</v>
      </c>
      <c r="Y186" s="19">
        <f>L186*T186*'Molecular Weight'!$B$6/'Molecular Weight'!$D$6</f>
        <v>0.515198032666645</v>
      </c>
      <c r="Z186" s="19">
        <f>M186*T186*'Molecular Weight'!$B$8/'Molecular Weight'!$D$8</f>
        <v>0.0160417707759443</v>
      </c>
      <c r="AA186" s="19">
        <f>N186*T186*'Molecular Weight'!$B$9/'Molecular Weight'!$D$9</f>
        <v>2.21556552719567</v>
      </c>
      <c r="AB186" s="19">
        <f>O186*T186*'Molecular Weight'!$B$10/'Molecular Weight'!$D$10</f>
        <v>0.312583231393194</v>
      </c>
      <c r="AC186" s="19">
        <f>P186*T186*'Molecular Weight'!$B$11/'Molecular Weight'!$D$11</f>
        <v>0.0270181037279572</v>
      </c>
      <c r="AD186" s="19">
        <f>Q186*T186*'Molecular Weight'!$B$12/'Molecular Weight'!$D$12</f>
        <v>0.0017096063044102</v>
      </c>
      <c r="AE186" s="19">
        <f t="shared" si="15"/>
        <v>8.01441871407008</v>
      </c>
      <c r="AF186" s="19">
        <f t="shared" si="16"/>
        <v>0.0431783202285505</v>
      </c>
      <c r="AG186" s="19">
        <f t="shared" si="17"/>
        <v>0.0838091714074707</v>
      </c>
      <c r="AH186" s="19">
        <f t="shared" si="18"/>
        <v>0.472019712438094</v>
      </c>
      <c r="AI186" s="19">
        <f t="shared" si="19"/>
        <v>3.07358783988597</v>
      </c>
      <c r="AJ186" s="19">
        <f t="shared" si="20"/>
        <v>3.05938856203145</v>
      </c>
    </row>
    <row r="187" spans="1:36">
      <c r="A187" s="35" t="s">
        <v>172</v>
      </c>
      <c r="B187" s="35" t="s">
        <v>173</v>
      </c>
      <c r="C187" s="35" t="s">
        <v>216</v>
      </c>
      <c r="D187" s="35">
        <v>9.5</v>
      </c>
      <c r="E187" s="35">
        <v>1000</v>
      </c>
      <c r="F187" s="35" t="s">
        <v>175</v>
      </c>
      <c r="G187" s="35" t="s">
        <v>39</v>
      </c>
      <c r="H187" s="32">
        <v>43.078</v>
      </c>
      <c r="I187" s="32">
        <v>0.2431</v>
      </c>
      <c r="J187" s="32">
        <v>21.025</v>
      </c>
      <c r="K187" s="32">
        <v>1.4287</v>
      </c>
      <c r="L187" s="32">
        <v>9.427</v>
      </c>
      <c r="M187" s="32">
        <v>0.2119</v>
      </c>
      <c r="N187" s="32">
        <v>20.11</v>
      </c>
      <c r="O187" s="32">
        <v>4.393</v>
      </c>
      <c r="P187" s="32">
        <v>0.2103</v>
      </c>
      <c r="Q187" s="32"/>
      <c r="R187" s="32">
        <f t="shared" si="14"/>
        <v>100.127</v>
      </c>
      <c r="S187" s="19">
        <v>12</v>
      </c>
      <c r="T187" s="19">
        <f>S187/(H187*'Molecular Weight'!$C$2/'Molecular Weight'!$D$2+I187*'Molecular Weight'!$C$3/'Molecular Weight'!$D$3+J187*'Molecular Weight'!$C$4/'Molecular Weight'!$D$4+K187*'Molecular Weight'!$C$5/'Molecular Weight'!$D$5+L187*'Molecular Weight'!$C$6/'Molecular Weight'!$D$6+M187*'Molecular Weight'!$C$8/'Molecular Weight'!$D$8+N187*'Molecular Weight'!$C$9/'Molecular Weight'!$D$9+O187*'Molecular Weight'!$C$10/'Molecular Weight'!$D$10+P187*'Molecular Weight'!$C$11/'Molecular Weight'!$D$11+Q187*'Molecular Weight'!$C$12/'Molecular Weight'!$D$12)</f>
        <v>4.28284564826901</v>
      </c>
      <c r="U187" s="19">
        <f>H187*T187*'Molecular Weight'!$B$2/'Molecular Weight'!$D$2</f>
        <v>3.07084595266532</v>
      </c>
      <c r="V187" s="19">
        <f>I187*T187*'Molecular Weight'!$B$3/'Molecular Weight'!$D$3</f>
        <v>0.0130307856957972</v>
      </c>
      <c r="W187" s="19">
        <f>T187*J187*'Molecular Weight'!$B$4/'Molecular Weight'!$D$4</f>
        <v>1.76631678608976</v>
      </c>
      <c r="X187" s="19">
        <f>K187*T187*'Molecular Weight'!$B$5/'Molecular Weight'!$D$5</f>
        <v>0.0805171600458179</v>
      </c>
      <c r="Y187" s="19">
        <f>L187*T187*'Molecular Weight'!$B$6/'Molecular Weight'!$D$6</f>
        <v>0.56200425843864</v>
      </c>
      <c r="Z187" s="19">
        <f>M187*T187*'Molecular Weight'!$B$8/'Molecular Weight'!$D$8</f>
        <v>0.012792993978971</v>
      </c>
      <c r="AA187" s="19">
        <f>N187*T187*'Molecular Weight'!$B$9/'Molecular Weight'!$D$9</f>
        <v>2.1371718607119</v>
      </c>
      <c r="AB187" s="19">
        <f>O187*T187*'Molecular Weight'!$B$10/'Molecular Weight'!$D$10</f>
        <v>0.335494667133483</v>
      </c>
      <c r="AC187" s="19">
        <f>P187*T187*'Molecular Weight'!$B$11/'Molecular Weight'!$D$11</f>
        <v>0.0290636476228129</v>
      </c>
      <c r="AD187" s="19">
        <f>Q187*T187*'Molecular Weight'!$B$12/'Molecular Weight'!$D$12</f>
        <v>0</v>
      </c>
      <c r="AE187" s="19">
        <f t="shared" si="15"/>
        <v>8.0072381123825</v>
      </c>
      <c r="AF187" s="19">
        <f t="shared" si="16"/>
        <v>0.02169470855518</v>
      </c>
      <c r="AG187" s="19">
        <f t="shared" si="17"/>
        <v>0.038602391760255</v>
      </c>
      <c r="AH187" s="19">
        <f t="shared" si="18"/>
        <v>0.54030954988346</v>
      </c>
      <c r="AI187" s="19">
        <f t="shared" si="19"/>
        <v>3.08387673836111</v>
      </c>
      <c r="AJ187" s="19">
        <f t="shared" si="20"/>
        <v>3.04746378026299</v>
      </c>
    </row>
    <row r="188" spans="1:36">
      <c r="A188" s="35" t="s">
        <v>172</v>
      </c>
      <c r="B188" s="35" t="s">
        <v>173</v>
      </c>
      <c r="C188" s="35" t="s">
        <v>217</v>
      </c>
      <c r="D188" s="35">
        <v>9.5</v>
      </c>
      <c r="E188" s="35">
        <v>1000</v>
      </c>
      <c r="F188" s="35" t="s">
        <v>175</v>
      </c>
      <c r="G188" s="35" t="s">
        <v>39</v>
      </c>
      <c r="H188" s="32">
        <v>43.065</v>
      </c>
      <c r="I188" s="32">
        <v>0.27775</v>
      </c>
      <c r="J188" s="32">
        <v>21.56</v>
      </c>
      <c r="K188" s="32">
        <v>0.77725</v>
      </c>
      <c r="L188" s="32">
        <v>9.8275</v>
      </c>
      <c r="M188" s="32">
        <v>0.219</v>
      </c>
      <c r="N188" s="32">
        <v>19.545</v>
      </c>
      <c r="O188" s="32">
        <v>4.615</v>
      </c>
      <c r="P188" s="32">
        <v>0.219</v>
      </c>
      <c r="Q188" s="32"/>
      <c r="R188" s="32">
        <f t="shared" si="14"/>
        <v>100.1055</v>
      </c>
      <c r="S188" s="19">
        <v>12</v>
      </c>
      <c r="T188" s="19">
        <f>S188/(H188*'Molecular Weight'!$C$2/'Molecular Weight'!$D$2+I188*'Molecular Weight'!$C$3/'Molecular Weight'!$D$3+J188*'Molecular Weight'!$C$4/'Molecular Weight'!$D$4+K188*'Molecular Weight'!$C$5/'Molecular Weight'!$D$5+L188*'Molecular Weight'!$C$6/'Molecular Weight'!$D$6+M188*'Molecular Weight'!$C$8/'Molecular Weight'!$D$8+N188*'Molecular Weight'!$C$9/'Molecular Weight'!$D$9+O188*'Molecular Weight'!$C$10/'Molecular Weight'!$D$10+P188*'Molecular Weight'!$C$11/'Molecular Weight'!$D$11+Q188*'Molecular Weight'!$C$12/'Molecular Weight'!$D$12)</f>
        <v>4.2842650020689</v>
      </c>
      <c r="U188" s="19">
        <f>H188*T188*'Molecular Weight'!$B$2/'Molecular Weight'!$D$2</f>
        <v>3.07093662307086</v>
      </c>
      <c r="V188" s="19">
        <f>I188*T188*'Molecular Weight'!$B$3/'Molecular Weight'!$D$3</f>
        <v>0.0148930488651394</v>
      </c>
      <c r="W188" s="19">
        <f>T188*J188*'Molecular Weight'!$B$4/'Molecular Weight'!$D$4</f>
        <v>1.8118625626639</v>
      </c>
      <c r="X188" s="19">
        <f>K188*T188*'Molecular Weight'!$B$5/'Molecular Weight'!$D$5</f>
        <v>0.0438179481920923</v>
      </c>
      <c r="Y188" s="19">
        <f>L188*T188*'Molecular Weight'!$B$6/'Molecular Weight'!$D$6</f>
        <v>0.586074809407463</v>
      </c>
      <c r="Z188" s="19">
        <f>M188*T188*'Molecular Weight'!$B$8/'Molecular Weight'!$D$8</f>
        <v>0.0132260224901761</v>
      </c>
      <c r="AA188" s="19">
        <f>N188*T188*'Molecular Weight'!$B$9/'Molecular Weight'!$D$9</f>
        <v>2.07781537135079</v>
      </c>
      <c r="AB188" s="19">
        <f>O188*T188*'Molecular Weight'!$B$10/'Molecular Weight'!$D$10</f>
        <v>0.352565673761555</v>
      </c>
      <c r="AC188" s="19">
        <f>P188*T188*'Molecular Weight'!$B$11/'Molecular Weight'!$D$11</f>
        <v>0.0302760256680571</v>
      </c>
      <c r="AD188" s="19">
        <f>Q188*T188*'Molecular Weight'!$B$12/'Molecular Weight'!$D$12</f>
        <v>0</v>
      </c>
      <c r="AE188" s="19">
        <f t="shared" si="15"/>
        <v>8.00146808547003</v>
      </c>
      <c r="AF188" s="19">
        <f t="shared" si="16"/>
        <v>0.00440344833027684</v>
      </c>
      <c r="AG188" s="19">
        <f t="shared" si="17"/>
        <v>0.00751345776954454</v>
      </c>
      <c r="AH188" s="19">
        <f t="shared" si="18"/>
        <v>0.581671361077186</v>
      </c>
      <c r="AI188" s="19">
        <f t="shared" si="19"/>
        <v>3.085829671936</v>
      </c>
      <c r="AJ188" s="19">
        <f t="shared" si="20"/>
        <v>3.02968187700998</v>
      </c>
    </row>
    <row r="189" spans="1:36">
      <c r="A189" s="35" t="s">
        <v>172</v>
      </c>
      <c r="B189" s="35" t="s">
        <v>173</v>
      </c>
      <c r="C189" s="35" t="s">
        <v>218</v>
      </c>
      <c r="D189" s="35">
        <v>9.5</v>
      </c>
      <c r="E189" s="35">
        <v>1100</v>
      </c>
      <c r="F189" s="35" t="s">
        <v>175</v>
      </c>
      <c r="G189" s="35" t="s">
        <v>39</v>
      </c>
      <c r="H189" s="32">
        <v>41.52</v>
      </c>
      <c r="I189" s="32">
        <v>0.077</v>
      </c>
      <c r="J189" s="32">
        <v>17.88</v>
      </c>
      <c r="K189" s="32">
        <v>7.2</v>
      </c>
      <c r="L189" s="32">
        <v>6.12</v>
      </c>
      <c r="M189" s="32">
        <v>0.307</v>
      </c>
      <c r="N189" s="32">
        <v>21.26</v>
      </c>
      <c r="O189" s="32">
        <v>4.8</v>
      </c>
      <c r="P189" s="32">
        <v>0.031</v>
      </c>
      <c r="Q189" s="32">
        <v>0.044</v>
      </c>
      <c r="R189" s="32">
        <f t="shared" si="14"/>
        <v>99.239</v>
      </c>
      <c r="S189" s="19">
        <v>12</v>
      </c>
      <c r="T189" s="19">
        <f>S189/(H189*'Molecular Weight'!$C$2/'Molecular Weight'!$D$2+I189*'Molecular Weight'!$C$3/'Molecular Weight'!$D$3+J189*'Molecular Weight'!$C$4/'Molecular Weight'!$D$4+K189*'Molecular Weight'!$C$5/'Molecular Weight'!$D$5+L189*'Molecular Weight'!$C$6/'Molecular Weight'!$D$6+M189*'Molecular Weight'!$C$8/'Molecular Weight'!$D$8+N189*'Molecular Weight'!$C$9/'Molecular Weight'!$D$9+O189*'Molecular Weight'!$C$10/'Molecular Weight'!$D$10+P189*'Molecular Weight'!$C$11/'Molecular Weight'!$D$11+Q189*'Molecular Weight'!$C$12/'Molecular Weight'!$D$12)</f>
        <v>4.35428272015077</v>
      </c>
      <c r="U189" s="19">
        <f>H189*T189*'Molecular Weight'!$B$2/'Molecular Weight'!$D$2</f>
        <v>3.00915144042377</v>
      </c>
      <c r="V189" s="19">
        <f>I189*T189*'Molecular Weight'!$B$3/'Molecular Weight'!$D$3</f>
        <v>0.00419624242117158</v>
      </c>
      <c r="W189" s="19">
        <f>T189*J189*'Molecular Weight'!$B$4/'Molecular Weight'!$D$4</f>
        <v>1.52715918078258</v>
      </c>
      <c r="X189" s="19">
        <f>K189*T189*'Molecular Weight'!$B$5/'Molecular Weight'!$D$5</f>
        <v>0.412538135207389</v>
      </c>
      <c r="Y189" s="19">
        <f>L189*T189*'Molecular Weight'!$B$6/'Molecular Weight'!$D$6</f>
        <v>0.370938338631998</v>
      </c>
      <c r="Z189" s="19">
        <f>M189*T189*'Molecular Weight'!$B$8/'Molecular Weight'!$D$8</f>
        <v>0.018843597336993</v>
      </c>
      <c r="AA189" s="19">
        <f>N189*T189*'Molecular Weight'!$B$9/'Molecular Weight'!$D$9</f>
        <v>2.29707321663537</v>
      </c>
      <c r="AB189" s="19">
        <f>O189*T189*'Molecular Weight'!$B$10/'Molecular Weight'!$D$10</f>
        <v>0.372691816275387</v>
      </c>
      <c r="AC189" s="19">
        <f>P189*T189*'Molecular Weight'!$B$11/'Molecular Weight'!$D$11</f>
        <v>0.0043556877807252</v>
      </c>
      <c r="AD189" s="19">
        <f>Q189*T189*'Molecular Weight'!$B$12/'Molecular Weight'!$D$12</f>
        <v>0.00406769511011962</v>
      </c>
      <c r="AE189" s="19">
        <f t="shared" si="15"/>
        <v>8.0210153506055</v>
      </c>
      <c r="AF189" s="19">
        <f t="shared" si="16"/>
        <v>0.0628808688782589</v>
      </c>
      <c r="AG189" s="19">
        <f t="shared" si="17"/>
        <v>0.169518387099485</v>
      </c>
      <c r="AH189" s="19">
        <f t="shared" si="18"/>
        <v>0.308057469753739</v>
      </c>
      <c r="AI189" s="19">
        <f t="shared" si="19"/>
        <v>3.01334768284494</v>
      </c>
      <c r="AJ189" s="19">
        <f t="shared" si="20"/>
        <v>3.05954696887975</v>
      </c>
    </row>
    <row r="190" spans="1:36">
      <c r="A190" s="35" t="s">
        <v>172</v>
      </c>
      <c r="B190" s="35" t="s">
        <v>173</v>
      </c>
      <c r="C190" s="35" t="s">
        <v>218</v>
      </c>
      <c r="D190" s="35">
        <v>9.5</v>
      </c>
      <c r="E190" s="35">
        <v>1100</v>
      </c>
      <c r="F190" s="35" t="s">
        <v>175</v>
      </c>
      <c r="G190" s="35" t="s">
        <v>39</v>
      </c>
      <c r="H190" s="32">
        <v>42.6955555555556</v>
      </c>
      <c r="I190" s="32">
        <v>0.339111111111111</v>
      </c>
      <c r="J190" s="32">
        <v>20.7144444444444</v>
      </c>
      <c r="K190" s="32">
        <v>1.29655555555556</v>
      </c>
      <c r="L190" s="32">
        <v>8.73</v>
      </c>
      <c r="M190" s="32">
        <v>0.151777777777778</v>
      </c>
      <c r="N190" s="32">
        <v>20.0266666666667</v>
      </c>
      <c r="O190" s="32">
        <v>5.00666666666667</v>
      </c>
      <c r="P190" s="32">
        <v>0.251333333333333</v>
      </c>
      <c r="Q190" s="32">
        <v>0.0692222222222222</v>
      </c>
      <c r="R190" s="32">
        <f t="shared" si="14"/>
        <v>99.2813333333334</v>
      </c>
      <c r="S190" s="19">
        <v>12</v>
      </c>
      <c r="T190" s="19">
        <f>S190/(H190*'Molecular Weight'!$C$2/'Molecular Weight'!$D$2+I190*'Molecular Weight'!$C$3/'Molecular Weight'!$D$3+J190*'Molecular Weight'!$C$4/'Molecular Weight'!$D$4+K190*'Molecular Weight'!$C$5/'Molecular Weight'!$D$5+L190*'Molecular Weight'!$C$6/'Molecular Weight'!$D$6+M190*'Molecular Weight'!$C$8/'Molecular Weight'!$D$8+N190*'Molecular Weight'!$C$9/'Molecular Weight'!$D$9+O190*'Molecular Weight'!$C$10/'Molecular Weight'!$D$10+P190*'Molecular Weight'!$C$11/'Molecular Weight'!$D$11+Q190*'Molecular Weight'!$C$12/'Molecular Weight'!$D$12)</f>
        <v>4.31728625858293</v>
      </c>
      <c r="U190" s="19">
        <f>H190*T190*'Molecular Weight'!$B$2/'Molecular Weight'!$D$2</f>
        <v>3.06805817747277</v>
      </c>
      <c r="V190" s="19">
        <f>I190*T190*'Molecular Weight'!$B$3/'Molecular Weight'!$D$3</f>
        <v>0.0183234010029135</v>
      </c>
      <c r="W190" s="19">
        <f>T190*J190*'Molecular Weight'!$B$4/'Molecular Weight'!$D$4</f>
        <v>1.7542209955704</v>
      </c>
      <c r="X190" s="19">
        <f>K190*T190*'Molecular Weight'!$B$5/'Molecular Weight'!$D$5</f>
        <v>0.073657496986504</v>
      </c>
      <c r="Y190" s="19">
        <f>L190*T190*'Molecular Weight'!$B$6/'Molecular Weight'!$D$6</f>
        <v>0.524636818449735</v>
      </c>
      <c r="Z190" s="19">
        <f>M190*T190*'Molecular Weight'!$B$8/'Molecular Weight'!$D$8</f>
        <v>0.00923693423115667</v>
      </c>
      <c r="AA190" s="19">
        <f>N190*T190*'Molecular Weight'!$B$9/'Molecular Weight'!$D$9</f>
        <v>2.14543059070027</v>
      </c>
      <c r="AB190" s="19">
        <f>O190*T190*'Molecular Weight'!$B$10/'Molecular Weight'!$D$10</f>
        <v>0.385435328125984</v>
      </c>
      <c r="AC190" s="19">
        <f>P190*T190*'Molecular Weight'!$B$11/'Molecular Weight'!$D$11</f>
        <v>0.0350138091746964</v>
      </c>
      <c r="AD190" s="19">
        <f>Q190*T190*'Molecular Weight'!$B$12/'Molecular Weight'!$D$12</f>
        <v>0.00634505623754933</v>
      </c>
      <c r="AE190" s="19">
        <f t="shared" si="15"/>
        <v>8.02035860795199</v>
      </c>
      <c r="AF190" s="19">
        <f t="shared" si="16"/>
        <v>0.0609207910433343</v>
      </c>
      <c r="AG190" s="19">
        <f t="shared" si="17"/>
        <v>0.116119930780594</v>
      </c>
      <c r="AH190" s="19">
        <f t="shared" si="18"/>
        <v>0.4637160274064</v>
      </c>
      <c r="AI190" s="19">
        <f t="shared" si="19"/>
        <v>3.08638157847568</v>
      </c>
      <c r="AJ190" s="19">
        <f t="shared" si="20"/>
        <v>3.06473967150715</v>
      </c>
    </row>
    <row r="191" spans="1:36">
      <c r="A191" s="35" t="s">
        <v>172</v>
      </c>
      <c r="B191" s="35" t="s">
        <v>173</v>
      </c>
      <c r="C191" s="35" t="s">
        <v>219</v>
      </c>
      <c r="D191" s="35">
        <v>9.5</v>
      </c>
      <c r="E191" s="35">
        <v>1100</v>
      </c>
      <c r="F191" s="35" t="s">
        <v>175</v>
      </c>
      <c r="G191" s="35" t="s">
        <v>39</v>
      </c>
      <c r="H191" s="32">
        <v>42.816</v>
      </c>
      <c r="I191" s="32">
        <v>0.4274</v>
      </c>
      <c r="J191" s="32">
        <v>20.696</v>
      </c>
      <c r="K191" s="32">
        <v>0.805</v>
      </c>
      <c r="L191" s="32">
        <v>9.132</v>
      </c>
      <c r="M191" s="32">
        <v>0.1516</v>
      </c>
      <c r="N191" s="32">
        <v>19.666</v>
      </c>
      <c r="O191" s="32">
        <v>5.238</v>
      </c>
      <c r="P191" s="32">
        <v>0.282</v>
      </c>
      <c r="Q191" s="32">
        <v>0.0646</v>
      </c>
      <c r="R191" s="32">
        <f t="shared" si="14"/>
        <v>99.2786</v>
      </c>
      <c r="S191" s="19">
        <v>12</v>
      </c>
      <c r="T191" s="19">
        <f>S191/(H191*'Molecular Weight'!$C$2/'Molecular Weight'!$D$2+I191*'Molecular Weight'!$C$3/'Molecular Weight'!$D$3+J191*'Molecular Weight'!$C$4/'Molecular Weight'!$D$4+K191*'Molecular Weight'!$C$5/'Molecular Weight'!$D$5+L191*'Molecular Weight'!$C$6/'Molecular Weight'!$D$6+M191*'Molecular Weight'!$C$8/'Molecular Weight'!$D$8+N191*'Molecular Weight'!$C$9/'Molecular Weight'!$D$9+O191*'Molecular Weight'!$C$10/'Molecular Weight'!$D$10+P191*'Molecular Weight'!$C$11/'Molecular Weight'!$D$11+Q191*'Molecular Weight'!$C$12/'Molecular Weight'!$D$12)</f>
        <v>4.32165707906351</v>
      </c>
      <c r="U191" s="19">
        <f>H191*T191*'Molecular Weight'!$B$2/'Molecular Weight'!$D$2</f>
        <v>3.0798280542141</v>
      </c>
      <c r="V191" s="19">
        <f>I191*T191*'Molecular Weight'!$B$3/'Molecular Weight'!$D$3</f>
        <v>0.0231173496319367</v>
      </c>
      <c r="W191" s="19">
        <f>T191*J191*'Molecular Weight'!$B$4/'Molecular Weight'!$D$4</f>
        <v>1.75443340345819</v>
      </c>
      <c r="X191" s="19">
        <f>K191*T191*'Molecular Weight'!$B$5/'Molecular Weight'!$D$5</f>
        <v>0.0457784584333985</v>
      </c>
      <c r="Y191" s="19">
        <f>L191*T191*'Molecular Weight'!$B$6/'Molecular Weight'!$D$6</f>
        <v>0.549350952756235</v>
      </c>
      <c r="Z191" s="19">
        <f>M191*T191*'Molecular Weight'!$B$8/'Molecular Weight'!$D$8</f>
        <v>0.00923545550022593</v>
      </c>
      <c r="AA191" s="19">
        <f>N191*T191*'Molecular Weight'!$B$9/'Molecular Weight'!$D$9</f>
        <v>2.10892575972365</v>
      </c>
      <c r="AB191" s="19">
        <f>O191*T191*'Molecular Weight'!$B$10/'Molecular Weight'!$D$10</f>
        <v>0.403652635166452</v>
      </c>
      <c r="AC191" s="19">
        <f>P191*T191*'Molecular Weight'!$B$11/'Molecular Weight'!$D$11</f>
        <v>0.0393258243399777</v>
      </c>
      <c r="AD191" s="19">
        <f>Q191*T191*'Molecular Weight'!$B$12/'Molecular Weight'!$D$12</f>
        <v>0.00592736830801491</v>
      </c>
      <c r="AE191" s="19">
        <f t="shared" si="15"/>
        <v>8.01957526153217</v>
      </c>
      <c r="AF191" s="19">
        <f t="shared" si="16"/>
        <v>0.0585824387764848</v>
      </c>
      <c r="AG191" s="19">
        <f t="shared" si="17"/>
        <v>0.106639368663259</v>
      </c>
      <c r="AH191" s="19">
        <f t="shared" si="18"/>
        <v>0.49076851397975</v>
      </c>
      <c r="AI191" s="19">
        <f t="shared" si="19"/>
        <v>3.10294540384604</v>
      </c>
      <c r="AJ191" s="19">
        <f t="shared" si="20"/>
        <v>3.07116480314656</v>
      </c>
    </row>
    <row r="192" spans="1:36">
      <c r="A192" s="35" t="s">
        <v>172</v>
      </c>
      <c r="B192" s="35" t="s">
        <v>173</v>
      </c>
      <c r="C192" s="35" t="s">
        <v>220</v>
      </c>
      <c r="D192" s="35">
        <v>9.5</v>
      </c>
      <c r="E192" s="35">
        <v>1100</v>
      </c>
      <c r="F192" s="35" t="s">
        <v>175</v>
      </c>
      <c r="G192" s="35" t="s">
        <v>39</v>
      </c>
      <c r="H192" s="32">
        <v>42.838</v>
      </c>
      <c r="I192" s="32">
        <v>0.321</v>
      </c>
      <c r="J192" s="32">
        <v>21.344</v>
      </c>
      <c r="K192" s="32">
        <v>0.5322</v>
      </c>
      <c r="L192" s="32">
        <v>9.36</v>
      </c>
      <c r="M192" s="32">
        <v>0.1554</v>
      </c>
      <c r="N192" s="32">
        <v>19.512</v>
      </c>
      <c r="O192" s="32">
        <v>5.052</v>
      </c>
      <c r="P192" s="32">
        <v>0.2016</v>
      </c>
      <c r="Q192" s="32">
        <v>0.0512</v>
      </c>
      <c r="R192" s="32">
        <f t="shared" si="14"/>
        <v>99.3674</v>
      </c>
      <c r="S192" s="19">
        <v>12</v>
      </c>
      <c r="T192" s="19">
        <f>S192/(H192*'Molecular Weight'!$C$2/'Molecular Weight'!$D$2+I192*'Molecular Weight'!$C$3/'Molecular Weight'!$D$3+J192*'Molecular Weight'!$C$4/'Molecular Weight'!$D$4+K192*'Molecular Weight'!$C$5/'Molecular Weight'!$D$5+L192*'Molecular Weight'!$C$6/'Molecular Weight'!$D$6+M192*'Molecular Weight'!$C$8/'Molecular Weight'!$D$8+N192*'Molecular Weight'!$C$9/'Molecular Weight'!$D$9+O192*'Molecular Weight'!$C$10/'Molecular Weight'!$D$10+P192*'Molecular Weight'!$C$11/'Molecular Weight'!$D$11+Q192*'Molecular Weight'!$C$12/'Molecular Weight'!$D$12)</f>
        <v>4.31171817593897</v>
      </c>
      <c r="U192" s="19">
        <f>H192*T192*'Molecular Weight'!$B$2/'Molecular Weight'!$D$2</f>
        <v>3.07432395507446</v>
      </c>
      <c r="V192" s="19">
        <f>I192*T192*'Molecular Weight'!$B$3/'Molecular Weight'!$D$3</f>
        <v>0.017322422208716</v>
      </c>
      <c r="W192" s="19">
        <f>T192*J192*'Molecular Weight'!$B$4/'Molecular Weight'!$D$4</f>
        <v>1.80520425161321</v>
      </c>
      <c r="X192" s="19">
        <f>K192*T192*'Molecular Weight'!$B$5/'Molecular Weight'!$D$5</f>
        <v>0.0301953603952197</v>
      </c>
      <c r="Y192" s="19">
        <f>L192*T192*'Molecular Weight'!$B$6/'Molecular Weight'!$D$6</f>
        <v>0.561771744526569</v>
      </c>
      <c r="Z192" s="19">
        <f>M192*T192*'Molecular Weight'!$B$8/'Molecular Weight'!$D$8</f>
        <v>0.00944517908853842</v>
      </c>
      <c r="AA192" s="19">
        <f>N192*T192*'Molecular Weight'!$B$9/'Molecular Weight'!$D$9</f>
        <v>2.08759913272757</v>
      </c>
      <c r="AB192" s="19">
        <f>O192*T192*'Molecular Weight'!$B$10/'Molecular Weight'!$D$10</f>
        <v>0.388423684465829</v>
      </c>
      <c r="AC192" s="19">
        <f>P192*T192*'Molecular Weight'!$B$11/'Molecular Weight'!$D$11</f>
        <v>0.0280491250167569</v>
      </c>
      <c r="AD192" s="19">
        <f>Q192*T192*'Molecular Weight'!$B$12/'Molecular Weight'!$D$12</f>
        <v>0.00468704820823939</v>
      </c>
      <c r="AE192" s="19">
        <f t="shared" si="15"/>
        <v>8.00702190332511</v>
      </c>
      <c r="AF192" s="19">
        <f t="shared" si="16"/>
        <v>0.0210472360182532</v>
      </c>
      <c r="AG192" s="19">
        <f t="shared" si="17"/>
        <v>0.0374658145827371</v>
      </c>
      <c r="AH192" s="19">
        <f t="shared" si="18"/>
        <v>0.540724508508316</v>
      </c>
      <c r="AI192" s="19">
        <f t="shared" si="19"/>
        <v>3.09164637728318</v>
      </c>
      <c r="AJ192" s="19">
        <f t="shared" si="20"/>
        <v>3.04723974080851</v>
      </c>
    </row>
    <row r="193" spans="1:36">
      <c r="A193" s="35" t="s">
        <v>172</v>
      </c>
      <c r="B193" s="35" t="s">
        <v>173</v>
      </c>
      <c r="C193" s="35" t="s">
        <v>221</v>
      </c>
      <c r="D193" s="35">
        <v>12</v>
      </c>
      <c r="E193" s="35">
        <v>1100</v>
      </c>
      <c r="F193" s="35" t="s">
        <v>175</v>
      </c>
      <c r="G193" s="35" t="s">
        <v>39</v>
      </c>
      <c r="H193" s="32">
        <v>41.775</v>
      </c>
      <c r="I193" s="32">
        <v>0.072</v>
      </c>
      <c r="J193" s="32">
        <v>18.24</v>
      </c>
      <c r="K193" s="32">
        <v>7.14</v>
      </c>
      <c r="L193" s="32">
        <v>6.085</v>
      </c>
      <c r="M193" s="32">
        <v>0.3195</v>
      </c>
      <c r="N193" s="32">
        <v>21.75</v>
      </c>
      <c r="O193" s="32">
        <v>4.82</v>
      </c>
      <c r="P193" s="32">
        <v>0.012</v>
      </c>
      <c r="Q193" s="32">
        <v>0.0155</v>
      </c>
      <c r="R193" s="32">
        <f t="shared" si="14"/>
        <v>100.229</v>
      </c>
      <c r="S193" s="19">
        <v>12</v>
      </c>
      <c r="T193" s="19">
        <f>S193/(H193*'Molecular Weight'!$C$2/'Molecular Weight'!$D$2+I193*'Molecular Weight'!$C$3/'Molecular Weight'!$D$3+J193*'Molecular Weight'!$C$4/'Molecular Weight'!$D$4+K193*'Molecular Weight'!$C$5/'Molecular Weight'!$D$5+L193*'Molecular Weight'!$C$6/'Molecular Weight'!$D$6+M193*'Molecular Weight'!$C$8/'Molecular Weight'!$D$8+N193*'Molecular Weight'!$C$9/'Molecular Weight'!$D$9+O193*'Molecular Weight'!$C$10/'Molecular Weight'!$D$10+P193*'Molecular Weight'!$C$11/'Molecular Weight'!$D$11+Q193*'Molecular Weight'!$C$12/'Molecular Weight'!$D$12)</f>
        <v>4.30837265078277</v>
      </c>
      <c r="U193" s="19">
        <f>H193*T193*'Molecular Weight'!$B$2/'Molecular Weight'!$D$2</f>
        <v>2.99571017787034</v>
      </c>
      <c r="V193" s="19">
        <f>I193*T193*'Molecular Weight'!$B$3/'Molecular Weight'!$D$3</f>
        <v>0.00388238837116845</v>
      </c>
      <c r="W193" s="19">
        <f>T193*J193*'Molecular Weight'!$B$4/'Molecular Weight'!$D$4</f>
        <v>1.54148130934244</v>
      </c>
      <c r="X193" s="19">
        <f>K193*T193*'Molecular Weight'!$B$5/'Molecular Weight'!$D$5</f>
        <v>0.404786903435607</v>
      </c>
      <c r="Y193" s="19">
        <f>L193*T193*'Molecular Weight'!$B$6/'Molecular Weight'!$D$6</f>
        <v>0.364928279231809</v>
      </c>
      <c r="Z193" s="19">
        <f>M193*T193*'Molecular Weight'!$B$8/'Molecular Weight'!$D$8</f>
        <v>0.0194040747381603</v>
      </c>
      <c r="AA193" s="19">
        <f>N193*T193*'Molecular Weight'!$B$9/'Molecular Weight'!$D$9</f>
        <v>2.32523834130335</v>
      </c>
      <c r="AB193" s="19">
        <f>O193*T193*'Molecular Weight'!$B$10/'Molecular Weight'!$D$10</f>
        <v>0.370298790598662</v>
      </c>
      <c r="AC193" s="19">
        <f>P193*T193*'Molecular Weight'!$B$11/'Molecular Weight'!$D$11</f>
        <v>0.00166829531492072</v>
      </c>
      <c r="AD193" s="19">
        <f>Q193*T193*'Molecular Weight'!$B$12/'Molecular Weight'!$D$12</f>
        <v>0.00141782964091577</v>
      </c>
      <c r="AE193" s="19">
        <f t="shared" si="15"/>
        <v>8.02881638984738</v>
      </c>
      <c r="AF193" s="19">
        <f t="shared" si="16"/>
        <v>0.0861388930517517</v>
      </c>
      <c r="AG193" s="19">
        <f t="shared" si="17"/>
        <v>0.236043348663135</v>
      </c>
      <c r="AH193" s="19">
        <f t="shared" si="18"/>
        <v>0.278789386180057</v>
      </c>
      <c r="AI193" s="19">
        <f t="shared" si="19"/>
        <v>2.99959256624151</v>
      </c>
      <c r="AJ193" s="19">
        <f t="shared" si="20"/>
        <v>3.07986948587198</v>
      </c>
    </row>
    <row r="194" spans="1:36">
      <c r="A194" s="35" t="s">
        <v>172</v>
      </c>
      <c r="B194" s="35" t="s">
        <v>173</v>
      </c>
      <c r="C194" s="35" t="s">
        <v>221</v>
      </c>
      <c r="D194" s="35">
        <v>12</v>
      </c>
      <c r="E194" s="35">
        <v>1100</v>
      </c>
      <c r="F194" s="35" t="s">
        <v>175</v>
      </c>
      <c r="G194" s="35" t="s">
        <v>39</v>
      </c>
      <c r="H194" s="32">
        <v>43.525</v>
      </c>
      <c r="I194" s="32">
        <v>0.3365</v>
      </c>
      <c r="J194" s="32">
        <v>17.48</v>
      </c>
      <c r="K194" s="32">
        <v>3.46</v>
      </c>
      <c r="L194" s="32">
        <v>7.9</v>
      </c>
      <c r="M194" s="32">
        <v>0.2865</v>
      </c>
      <c r="N194" s="32">
        <v>22.125</v>
      </c>
      <c r="O194" s="32">
        <v>4.355</v>
      </c>
      <c r="P194" s="32">
        <v>0.2165</v>
      </c>
      <c r="Q194" s="32">
        <v>0.0345</v>
      </c>
      <c r="R194" s="32">
        <f t="shared" ref="R194:R257" si="21">SUM(H194:Q194)</f>
        <v>99.719</v>
      </c>
      <c r="S194" s="19">
        <v>12</v>
      </c>
      <c r="T194" s="19">
        <f>S194/(H194*'Molecular Weight'!$C$2/'Molecular Weight'!$D$2+I194*'Molecular Weight'!$C$3/'Molecular Weight'!$D$3+J194*'Molecular Weight'!$C$4/'Molecular Weight'!$D$4+K194*'Molecular Weight'!$C$5/'Molecular Weight'!$D$5+L194*'Molecular Weight'!$C$6/'Molecular Weight'!$D$6+M194*'Molecular Weight'!$C$8/'Molecular Weight'!$D$8+N194*'Molecular Weight'!$C$9/'Molecular Weight'!$D$9+O194*'Molecular Weight'!$C$10/'Molecular Weight'!$D$10+P194*'Molecular Weight'!$C$11/'Molecular Weight'!$D$11+Q194*'Molecular Weight'!$C$12/'Molecular Weight'!$D$12)</f>
        <v>4.30962240094564</v>
      </c>
      <c r="U194" s="19">
        <f>H194*T194*'Molecular Weight'!$B$2/'Molecular Weight'!$D$2</f>
        <v>3.12210910454658</v>
      </c>
      <c r="V194" s="19">
        <f>I194*T194*'Molecular Weight'!$B$3/'Molecular Weight'!$D$3</f>
        <v>0.01815003676994</v>
      </c>
      <c r="W194" s="19">
        <f>T194*J194*'Molecular Weight'!$B$4/'Molecular Weight'!$D$4</f>
        <v>1.47768143523989</v>
      </c>
      <c r="X194" s="19">
        <f>K194*T194*'Molecular Weight'!$B$5/'Molecular Weight'!$D$5</f>
        <v>0.196214139183787</v>
      </c>
      <c r="Y194" s="19">
        <f>L194*T194*'Molecular Weight'!$B$6/'Molecular Weight'!$D$6</f>
        <v>0.473914490081717</v>
      </c>
      <c r="Z194" s="19">
        <f>M194*T194*'Molecular Weight'!$B$8/'Molecular Weight'!$D$8</f>
        <v>0.01740494527588</v>
      </c>
      <c r="AA194" s="19">
        <f>N194*T194*'Molecular Weight'!$B$9/'Molecular Weight'!$D$9</f>
        <v>2.36601477967549</v>
      </c>
      <c r="AB194" s="19">
        <f>O194*T194*'Molecular Weight'!$B$10/'Molecular Weight'!$D$10</f>
        <v>0.334671996364448</v>
      </c>
      <c r="AC194" s="19">
        <f>P194*T194*'Molecular Weight'!$B$11/'Molecular Weight'!$D$11</f>
        <v>0.0301075588836634</v>
      </c>
      <c r="AD194" s="19">
        <f>Q194*T194*'Molecular Weight'!$B$12/'Molecular Weight'!$D$12</f>
        <v>0.00315672978413215</v>
      </c>
      <c r="AE194" s="19">
        <f t="shared" ref="AE194:AE257" si="22">SUM(U194:AD194)</f>
        <v>8.03942521580553</v>
      </c>
      <c r="AF194" s="19">
        <f t="shared" ref="AF194:AF257" si="23">IF(IF(2*12*(1-8/AE194)&lt;0,0,2*12*(1-8/AE194))&lt;Y194,IF(2*12*(1-8/AE194)&lt;0,0,2*12*(1-8/AE194)),Y194)</f>
        <v>0.117695625487329</v>
      </c>
      <c r="AG194" s="19">
        <f t="shared" ref="AG194:AG257" si="24">AF194/Y194</f>
        <v>0.248347809468824</v>
      </c>
      <c r="AH194" s="19">
        <f t="shared" ref="AH194:AH257" si="25">Y194-AF194</f>
        <v>0.356218864594388</v>
      </c>
      <c r="AI194" s="19">
        <f t="shared" ref="AI194:AI257" si="26">SUM(U194,V194)</f>
        <v>3.14025914131652</v>
      </c>
      <c r="AJ194" s="19">
        <f t="shared" ref="AJ194:AJ257" si="27">SUM(AA194,AB194,Z194,Y194)</f>
        <v>3.19200621139753</v>
      </c>
    </row>
    <row r="195" spans="1:36">
      <c r="A195" s="35" t="s">
        <v>172</v>
      </c>
      <c r="B195" s="35" t="s">
        <v>173</v>
      </c>
      <c r="C195" s="35" t="s">
        <v>222</v>
      </c>
      <c r="D195" s="35">
        <v>12</v>
      </c>
      <c r="E195" s="35">
        <v>1100</v>
      </c>
      <c r="F195" s="35" t="s">
        <v>175</v>
      </c>
      <c r="G195" s="35" t="s">
        <v>39</v>
      </c>
      <c r="H195" s="32">
        <v>41.71</v>
      </c>
      <c r="I195" s="32">
        <v>0.298428571428571</v>
      </c>
      <c r="J195" s="32">
        <v>21.98</v>
      </c>
      <c r="K195" s="32">
        <v>0.368571428571429</v>
      </c>
      <c r="L195" s="32">
        <v>10.2685714285714</v>
      </c>
      <c r="M195" s="32">
        <v>0.102142857142857</v>
      </c>
      <c r="N195" s="32">
        <v>16.89</v>
      </c>
      <c r="O195" s="32">
        <v>8.06285714285714</v>
      </c>
      <c r="P195" s="32">
        <v>0.275714285714286</v>
      </c>
      <c r="Q195" s="32">
        <v>0.0335714285714286</v>
      </c>
      <c r="R195" s="32">
        <f t="shared" si="21"/>
        <v>99.9898571428571</v>
      </c>
      <c r="S195" s="19">
        <v>12</v>
      </c>
      <c r="T195" s="19">
        <f>S195/(H195*'Molecular Weight'!$C$2/'Molecular Weight'!$D$2+I195*'Molecular Weight'!$C$3/'Molecular Weight'!$D$3+J195*'Molecular Weight'!$C$4/'Molecular Weight'!$D$4+K195*'Molecular Weight'!$C$5/'Molecular Weight'!$D$5+L195*'Molecular Weight'!$C$6/'Molecular Weight'!$D$6+M195*'Molecular Weight'!$C$8/'Molecular Weight'!$D$8+N195*'Molecular Weight'!$C$9/'Molecular Weight'!$D$9+O195*'Molecular Weight'!$C$10/'Molecular Weight'!$D$10+P195*'Molecular Weight'!$C$11/'Molecular Weight'!$D$11+Q195*'Molecular Weight'!$C$12/'Molecular Weight'!$D$12)</f>
        <v>4.34465660737261</v>
      </c>
      <c r="U195" s="19">
        <f>H195*T195*'Molecular Weight'!$B$2/'Molecular Weight'!$D$2</f>
        <v>3.01623879982543</v>
      </c>
      <c r="V195" s="19">
        <f>I195*T195*'Molecular Weight'!$B$3/'Molecular Weight'!$D$3</f>
        <v>0.016227405064905</v>
      </c>
      <c r="W195" s="19">
        <f>T195*J195*'Molecular Weight'!$B$4/'Molecular Weight'!$D$4</f>
        <v>1.87319639525402</v>
      </c>
      <c r="X195" s="19">
        <f>K195*T195*'Molecular Weight'!$B$5/'Molecular Weight'!$D$5</f>
        <v>0.0210713374884087</v>
      </c>
      <c r="Y195" s="19">
        <f>L195*T195*'Molecular Weight'!$B$6/'Molecular Weight'!$D$6</f>
        <v>0.621010811601063</v>
      </c>
      <c r="Z195" s="19">
        <f>M195*T195*'Molecular Weight'!$B$8/'Molecular Weight'!$D$8</f>
        <v>0.00625564757797619</v>
      </c>
      <c r="AA195" s="19">
        <f>N195*T195*'Molecular Weight'!$B$9/'Molecular Weight'!$D$9</f>
        <v>1.82087469227105</v>
      </c>
      <c r="AB195" s="19">
        <f>O195*T195*'Molecular Weight'!$B$10/'Molecular Weight'!$D$10</f>
        <v>0.624649528530952</v>
      </c>
      <c r="AC195" s="19">
        <f>P195*T195*'Molecular Weight'!$B$11/'Molecular Weight'!$D$11</f>
        <v>0.0386538849040205</v>
      </c>
      <c r="AD195" s="19">
        <f>Q195*T195*'Molecular Weight'!$B$12/'Molecular Weight'!$D$12</f>
        <v>0.00309673734526104</v>
      </c>
      <c r="AE195" s="19">
        <f t="shared" si="22"/>
        <v>8.04127523986309</v>
      </c>
      <c r="AF195" s="19">
        <f t="shared" si="23"/>
        <v>0.123190131809375</v>
      </c>
      <c r="AG195" s="19">
        <f t="shared" si="24"/>
        <v>0.198370349610777</v>
      </c>
      <c r="AH195" s="19">
        <f t="shared" si="25"/>
        <v>0.497820679791688</v>
      </c>
      <c r="AI195" s="19">
        <f t="shared" si="26"/>
        <v>3.03246620489033</v>
      </c>
      <c r="AJ195" s="19">
        <f t="shared" si="27"/>
        <v>3.07279067998104</v>
      </c>
    </row>
    <row r="196" spans="1:36">
      <c r="A196" s="35" t="s">
        <v>172</v>
      </c>
      <c r="B196" s="35" t="s">
        <v>173</v>
      </c>
      <c r="C196" s="35" t="s">
        <v>223</v>
      </c>
      <c r="D196" s="35">
        <v>12</v>
      </c>
      <c r="E196" s="35">
        <v>1100</v>
      </c>
      <c r="F196" s="35" t="s">
        <v>175</v>
      </c>
      <c r="G196" s="35" t="s">
        <v>39</v>
      </c>
      <c r="H196" s="32">
        <v>41.62</v>
      </c>
      <c r="I196" s="32">
        <v>0.3955</v>
      </c>
      <c r="J196" s="32">
        <v>21.9625</v>
      </c>
      <c r="K196" s="32">
        <v>0.2585</v>
      </c>
      <c r="L196" s="32">
        <v>9.3725</v>
      </c>
      <c r="M196" s="32">
        <v>0.1175</v>
      </c>
      <c r="N196" s="32">
        <v>17.6975</v>
      </c>
      <c r="O196" s="32">
        <v>7.7875</v>
      </c>
      <c r="P196" s="32">
        <v>0.2975</v>
      </c>
      <c r="Q196" s="32">
        <v>0.034</v>
      </c>
      <c r="R196" s="32">
        <f t="shared" si="21"/>
        <v>99.543</v>
      </c>
      <c r="S196" s="19">
        <v>12</v>
      </c>
      <c r="T196" s="19">
        <f>S196/(H196*'Molecular Weight'!$C$2/'Molecular Weight'!$D$2+I196*'Molecular Weight'!$C$3/'Molecular Weight'!$D$3+J196*'Molecular Weight'!$C$4/'Molecular Weight'!$D$4+K196*'Molecular Weight'!$C$5/'Molecular Weight'!$D$5+L196*'Molecular Weight'!$C$6/'Molecular Weight'!$D$6+M196*'Molecular Weight'!$C$8/'Molecular Weight'!$D$8+N196*'Molecular Weight'!$C$9/'Molecular Weight'!$D$9+O196*'Molecular Weight'!$C$10/'Molecular Weight'!$D$10+P196*'Molecular Weight'!$C$11/'Molecular Weight'!$D$11+Q196*'Molecular Weight'!$C$12/'Molecular Weight'!$D$12)</f>
        <v>4.34469936283461</v>
      </c>
      <c r="U196" s="19">
        <f>H196*T196*'Molecular Weight'!$B$2/'Molecular Weight'!$D$2</f>
        <v>3.00976011120467</v>
      </c>
      <c r="V196" s="19">
        <f>I196*T196*'Molecular Weight'!$B$3/'Molecular Weight'!$D$3</f>
        <v>0.0215059899624667</v>
      </c>
      <c r="W196" s="19">
        <f>T196*J196*'Molecular Weight'!$B$4/'Molecular Weight'!$D$4</f>
        <v>1.8717234161682</v>
      </c>
      <c r="X196" s="19">
        <f>K196*T196*'Molecular Weight'!$B$5/'Molecular Weight'!$D$5</f>
        <v>0.0147786668240377</v>
      </c>
      <c r="Y196" s="19">
        <f>L196*T196*'Molecular Weight'!$B$6/'Molecular Weight'!$D$6</f>
        <v>0.566824815954445</v>
      </c>
      <c r="Z196" s="19">
        <f>M196*T196*'Molecular Weight'!$B$8/'Molecular Weight'!$D$8</f>
        <v>0.00719625282115966</v>
      </c>
      <c r="AA196" s="19">
        <f>N196*T196*'Molecular Weight'!$B$9/'Molecular Weight'!$D$9</f>
        <v>1.90794831200411</v>
      </c>
      <c r="AB196" s="19">
        <f>O196*T196*'Molecular Weight'!$B$10/'Molecular Weight'!$D$10</f>
        <v>0.603322865336564</v>
      </c>
      <c r="AC196" s="19">
        <f>P196*T196*'Molecular Weight'!$B$11/'Molecular Weight'!$D$11</f>
        <v>0.0417085530959437</v>
      </c>
      <c r="AD196" s="19">
        <f>Q196*T196*'Molecular Weight'!$B$12/'Molecular Weight'!$D$12</f>
        <v>0.00313630102625003</v>
      </c>
      <c r="AE196" s="19">
        <f t="shared" si="22"/>
        <v>8.04790528439784</v>
      </c>
      <c r="AF196" s="19">
        <f t="shared" si="23"/>
        <v>0.142860382288188</v>
      </c>
      <c r="AG196" s="19">
        <f t="shared" si="24"/>
        <v>0.252036216952911</v>
      </c>
      <c r="AH196" s="19">
        <f t="shared" si="25"/>
        <v>0.423964433666257</v>
      </c>
      <c r="AI196" s="19">
        <f t="shared" si="26"/>
        <v>3.03126610116713</v>
      </c>
      <c r="AJ196" s="19">
        <f t="shared" si="27"/>
        <v>3.08529224611628</v>
      </c>
    </row>
    <row r="197" spans="1:36">
      <c r="A197" s="35" t="s">
        <v>172</v>
      </c>
      <c r="B197" s="35" t="s">
        <v>173</v>
      </c>
      <c r="C197" s="35" t="s">
        <v>224</v>
      </c>
      <c r="D197" s="35">
        <v>12</v>
      </c>
      <c r="E197" s="35">
        <v>1200</v>
      </c>
      <c r="F197" s="35" t="s">
        <v>175</v>
      </c>
      <c r="G197" s="35" t="s">
        <v>39</v>
      </c>
      <c r="H197" s="32">
        <v>40.14</v>
      </c>
      <c r="I197" s="32">
        <v>0.08</v>
      </c>
      <c r="J197" s="32">
        <v>18.51</v>
      </c>
      <c r="K197" s="32">
        <v>7.21</v>
      </c>
      <c r="L197" s="32">
        <v>6.2</v>
      </c>
      <c r="M197" s="32">
        <v>0.323</v>
      </c>
      <c r="N197" s="32">
        <v>21.75</v>
      </c>
      <c r="O197" s="32">
        <v>4.895</v>
      </c>
      <c r="P197" s="32">
        <v>0.0295</v>
      </c>
      <c r="Q197" s="32">
        <v>0.0395</v>
      </c>
      <c r="R197" s="32">
        <f t="shared" si="21"/>
        <v>99.177</v>
      </c>
      <c r="S197" s="19">
        <v>12</v>
      </c>
      <c r="T197" s="19">
        <f>S197/(H197*'Molecular Weight'!$C$2/'Molecular Weight'!$D$2+I197*'Molecular Weight'!$C$3/'Molecular Weight'!$D$3+J197*'Molecular Weight'!$C$4/'Molecular Weight'!$D$4+K197*'Molecular Weight'!$C$5/'Molecular Weight'!$D$5+L197*'Molecular Weight'!$C$6/'Molecular Weight'!$D$6+M197*'Molecular Weight'!$C$8/'Molecular Weight'!$D$8+N197*'Molecular Weight'!$C$9/'Molecular Weight'!$D$9+O197*'Molecular Weight'!$C$10/'Molecular Weight'!$D$10+P197*'Molecular Weight'!$C$11/'Molecular Weight'!$D$11+Q197*'Molecular Weight'!$C$12/'Molecular Weight'!$D$12)</f>
        <v>4.37334074514392</v>
      </c>
      <c r="U197" s="19">
        <f>H197*T197*'Molecular Weight'!$B$2/'Molecular Weight'!$D$2</f>
        <v>2.92186913299063</v>
      </c>
      <c r="V197" s="19">
        <f>I197*T197*'Molecular Weight'!$B$3/'Molecular Weight'!$D$3</f>
        <v>0.00437881426297263</v>
      </c>
      <c r="W197" s="19">
        <f>T197*J197*'Molecular Weight'!$B$4/'Molecular Weight'!$D$4</f>
        <v>1.58788813637924</v>
      </c>
      <c r="X197" s="19">
        <f>K197*T197*'Molecular Weight'!$B$5/'Molecular Weight'!$D$5</f>
        <v>0.414919228534609</v>
      </c>
      <c r="Y197" s="19">
        <f>L197*T197*'Molecular Weight'!$B$6/'Molecular Weight'!$D$6</f>
        <v>0.377431968539703</v>
      </c>
      <c r="Z197" s="19">
        <f>M197*T197*'Molecular Weight'!$B$8/'Molecular Weight'!$D$8</f>
        <v>0.0199124479938185</v>
      </c>
      <c r="AA197" s="19">
        <f>N197*T197*'Molecular Weight'!$B$9/'Molecular Weight'!$D$9</f>
        <v>2.3603017669201</v>
      </c>
      <c r="AB197" s="19">
        <f>O197*T197*'Molecular Weight'!$B$10/'Molecular Weight'!$D$10</f>
        <v>0.381731507622672</v>
      </c>
      <c r="AC197" s="19">
        <f>P197*T197*'Molecular Weight'!$B$11/'Molecular Weight'!$D$11</f>
        <v>0.00416307040922057</v>
      </c>
      <c r="AD197" s="19">
        <f>Q197*T197*'Molecular Weight'!$B$12/'Molecular Weight'!$D$12</f>
        <v>0.00366766368223322</v>
      </c>
      <c r="AE197" s="19">
        <f t="shared" si="22"/>
        <v>8.0762637373352</v>
      </c>
      <c r="AF197" s="19">
        <f t="shared" si="23"/>
        <v>0.226630748520946</v>
      </c>
      <c r="AG197" s="19">
        <f t="shared" si="24"/>
        <v>0.600454565090995</v>
      </c>
      <c r="AH197" s="19">
        <f t="shared" si="25"/>
        <v>0.150801220018757</v>
      </c>
      <c r="AI197" s="19">
        <f t="shared" si="26"/>
        <v>2.9262479472536</v>
      </c>
      <c r="AJ197" s="19">
        <f t="shared" si="27"/>
        <v>3.13937769107629</v>
      </c>
    </row>
    <row r="198" spans="1:36">
      <c r="A198" s="35" t="s">
        <v>172</v>
      </c>
      <c r="B198" s="35" t="s">
        <v>173</v>
      </c>
      <c r="C198" s="35" t="s">
        <v>224</v>
      </c>
      <c r="D198" s="35">
        <v>12</v>
      </c>
      <c r="E198" s="35">
        <v>1200</v>
      </c>
      <c r="F198" s="35" t="s">
        <v>175</v>
      </c>
      <c r="G198" s="35" t="s">
        <v>39</v>
      </c>
      <c r="H198" s="32">
        <v>44.12</v>
      </c>
      <c r="I198" s="32">
        <v>0.4052</v>
      </c>
      <c r="J198" s="32">
        <v>17.758</v>
      </c>
      <c r="K198" s="32">
        <v>1.1772</v>
      </c>
      <c r="L198" s="32">
        <v>8.232</v>
      </c>
      <c r="M198" s="32">
        <v>0.124</v>
      </c>
      <c r="N198" s="32">
        <v>22.92</v>
      </c>
      <c r="O198" s="32">
        <v>4.402</v>
      </c>
      <c r="P198" s="32">
        <v>0.2498</v>
      </c>
      <c r="Q198" s="32">
        <v>0.0842</v>
      </c>
      <c r="R198" s="32">
        <f t="shared" si="21"/>
        <v>99.4724</v>
      </c>
      <c r="S198" s="19">
        <v>12</v>
      </c>
      <c r="T198" s="19">
        <f>S198/(H198*'Molecular Weight'!$C$2/'Molecular Weight'!$D$2+I198*'Molecular Weight'!$C$3/'Molecular Weight'!$D$3+J198*'Molecular Weight'!$C$4/'Molecular Weight'!$D$4+K198*'Molecular Weight'!$C$5/'Molecular Weight'!$D$5+L198*'Molecular Weight'!$C$6/'Molecular Weight'!$D$6+M198*'Molecular Weight'!$C$8/'Molecular Weight'!$D$8+N198*'Molecular Weight'!$C$9/'Molecular Weight'!$D$9+O198*'Molecular Weight'!$C$10/'Molecular Weight'!$D$10+P198*'Molecular Weight'!$C$11/'Molecular Weight'!$D$11+Q198*'Molecular Weight'!$C$12/'Molecular Weight'!$D$12)</f>
        <v>4.2963393960794</v>
      </c>
      <c r="U198" s="19">
        <f>H198*T198*'Molecular Weight'!$B$2/'Molecular Weight'!$D$2</f>
        <v>3.1550348561089</v>
      </c>
      <c r="V198" s="19">
        <f>I198*T198*'Molecular Weight'!$B$3/'Molecular Weight'!$D$3</f>
        <v>0.0217881942839971</v>
      </c>
      <c r="W198" s="19">
        <f>T198*J198*'Molecular Weight'!$B$4/'Molecular Weight'!$D$4</f>
        <v>1.49655541380106</v>
      </c>
      <c r="X198" s="19">
        <f>K198*T198*'Molecular Weight'!$B$5/'Molecular Weight'!$D$5</f>
        <v>0.0665524144623286</v>
      </c>
      <c r="Y198" s="19">
        <f>L198*T198*'Molecular Weight'!$B$6/'Molecular Weight'!$D$6</f>
        <v>0.49230882389373</v>
      </c>
      <c r="Z198" s="19">
        <f>M198*T198*'Molecular Weight'!$B$8/'Molecular Weight'!$D$8</f>
        <v>0.00750981230777904</v>
      </c>
      <c r="AA198" s="19">
        <f>N198*T198*'Molecular Weight'!$B$9/'Molecular Weight'!$D$9</f>
        <v>2.4434764009464</v>
      </c>
      <c r="AB198" s="19">
        <f>O198*T198*'Molecular Weight'!$B$10/'Molecular Weight'!$D$10</f>
        <v>0.337241191539613</v>
      </c>
      <c r="AC198" s="19">
        <f>P198*T198*'Molecular Weight'!$B$11/'Molecular Weight'!$D$11</f>
        <v>0.0346313514404851</v>
      </c>
      <c r="AD198" s="19">
        <f>Q198*T198*'Molecular Weight'!$B$12/'Molecular Weight'!$D$12</f>
        <v>0.00768050482271518</v>
      </c>
      <c r="AE198" s="19">
        <f t="shared" si="22"/>
        <v>8.06277896360701</v>
      </c>
      <c r="AF198" s="19">
        <f t="shared" si="23"/>
        <v>0.186870449179984</v>
      </c>
      <c r="AG198" s="19">
        <f t="shared" si="24"/>
        <v>0.37957972741988</v>
      </c>
      <c r="AH198" s="19">
        <f t="shared" si="25"/>
        <v>0.305438374713746</v>
      </c>
      <c r="AI198" s="19">
        <f t="shared" si="26"/>
        <v>3.1768230503929</v>
      </c>
      <c r="AJ198" s="19">
        <f t="shared" si="27"/>
        <v>3.28053622868752</v>
      </c>
    </row>
    <row r="199" spans="1:36">
      <c r="A199" s="35" t="s">
        <v>172</v>
      </c>
      <c r="B199" s="35" t="s">
        <v>173</v>
      </c>
      <c r="C199" s="35" t="s">
        <v>225</v>
      </c>
      <c r="D199" s="35">
        <v>12</v>
      </c>
      <c r="E199" s="35">
        <v>1200</v>
      </c>
      <c r="F199" s="35" t="s">
        <v>175</v>
      </c>
      <c r="G199" s="35" t="s">
        <v>39</v>
      </c>
      <c r="H199" s="32">
        <v>41.681</v>
      </c>
      <c r="I199" s="32">
        <v>0.2749</v>
      </c>
      <c r="J199" s="32">
        <v>21.916</v>
      </c>
      <c r="K199" s="32">
        <v>0.2834</v>
      </c>
      <c r="L199" s="32">
        <v>7.787</v>
      </c>
      <c r="M199" s="32">
        <v>0.116</v>
      </c>
      <c r="N199" s="32">
        <v>20.745</v>
      </c>
      <c r="O199" s="32">
        <v>5.778</v>
      </c>
      <c r="P199" s="32">
        <v>0.2045</v>
      </c>
      <c r="Q199" s="32">
        <v>0.1041</v>
      </c>
      <c r="R199" s="32">
        <f t="shared" si="21"/>
        <v>98.8899</v>
      </c>
      <c r="S199" s="19">
        <v>12</v>
      </c>
      <c r="T199" s="19">
        <f>S199/(H199*'Molecular Weight'!$C$2/'Molecular Weight'!$D$2+I199*'Molecular Weight'!$C$3/'Molecular Weight'!$D$3+J199*'Molecular Weight'!$C$4/'Molecular Weight'!$D$4+K199*'Molecular Weight'!$C$5/'Molecular Weight'!$D$5+L199*'Molecular Weight'!$C$6/'Molecular Weight'!$D$6+M199*'Molecular Weight'!$C$8/'Molecular Weight'!$D$8+N199*'Molecular Weight'!$C$9/'Molecular Weight'!$D$9+O199*'Molecular Weight'!$C$10/'Molecular Weight'!$D$10+P199*'Molecular Weight'!$C$11/'Molecular Weight'!$D$11+Q199*'Molecular Weight'!$C$12/'Molecular Weight'!$D$12)</f>
        <v>4.32111395464645</v>
      </c>
      <c r="U199" s="19">
        <f>H199*T199*'Molecular Weight'!$B$2/'Molecular Weight'!$D$2</f>
        <v>2.99780876737048</v>
      </c>
      <c r="V199" s="19">
        <f>I199*T199*'Molecular Weight'!$B$3/'Molecular Weight'!$D$3</f>
        <v>0.0148670115911428</v>
      </c>
      <c r="W199" s="19">
        <f>T199*J199*'Molecular Weight'!$B$4/'Molecular Weight'!$D$4</f>
        <v>1.85762129129132</v>
      </c>
      <c r="X199" s="19">
        <f>K199*T199*'Molecular Weight'!$B$5/'Molecular Weight'!$D$5</f>
        <v>0.0161142666589487</v>
      </c>
      <c r="Y199" s="19">
        <f>L199*T199*'Molecular Weight'!$B$6/'Molecular Weight'!$D$6</f>
        <v>0.468381324677504</v>
      </c>
      <c r="Z199" s="19">
        <f>M199*T199*'Molecular Weight'!$B$8/'Molecular Weight'!$D$8</f>
        <v>0.00706581926612614</v>
      </c>
      <c r="AA199" s="19">
        <f>N199*T199*'Molecular Weight'!$B$9/'Molecular Weight'!$D$9</f>
        <v>2.22435506176528</v>
      </c>
      <c r="AB199" s="19">
        <f>O199*T199*'Molecular Weight'!$B$10/'Molecular Weight'!$D$10</f>
        <v>0.445210350034721</v>
      </c>
      <c r="AC199" s="19">
        <f>P199*T199*'Molecular Weight'!$B$11/'Molecular Weight'!$D$11</f>
        <v>0.0285146112850984</v>
      </c>
      <c r="AD199" s="19">
        <f>Q199*T199*'Molecular Weight'!$B$12/'Molecular Weight'!$D$12</f>
        <v>0.00955048753033323</v>
      </c>
      <c r="AE199" s="19">
        <f t="shared" si="22"/>
        <v>8.06948899147095</v>
      </c>
      <c r="AF199" s="19">
        <f t="shared" si="23"/>
        <v>0.206671797565575</v>
      </c>
      <c r="AG199" s="19">
        <f t="shared" si="24"/>
        <v>0.441246878721895</v>
      </c>
      <c r="AH199" s="19">
        <f t="shared" si="25"/>
        <v>0.261709527111929</v>
      </c>
      <c r="AI199" s="19">
        <f t="shared" si="26"/>
        <v>3.01267577896163</v>
      </c>
      <c r="AJ199" s="19">
        <f t="shared" si="27"/>
        <v>3.14501255574363</v>
      </c>
    </row>
    <row r="200" spans="1:36">
      <c r="A200" s="35" t="s">
        <v>172</v>
      </c>
      <c r="B200" s="35" t="s">
        <v>173</v>
      </c>
      <c r="C200" s="35" t="s">
        <v>226</v>
      </c>
      <c r="D200" s="35">
        <v>12</v>
      </c>
      <c r="E200" s="35">
        <v>1200</v>
      </c>
      <c r="F200" s="35" t="s">
        <v>175</v>
      </c>
      <c r="G200" s="35" t="s">
        <v>39</v>
      </c>
      <c r="H200" s="32">
        <v>43.81</v>
      </c>
      <c r="I200" s="32">
        <v>0.3868</v>
      </c>
      <c r="J200" s="32">
        <v>18.584</v>
      </c>
      <c r="K200" s="32">
        <v>0.6944</v>
      </c>
      <c r="L200" s="32">
        <v>8.3</v>
      </c>
      <c r="M200" s="32">
        <v>0.1132</v>
      </c>
      <c r="N200" s="32">
        <v>22.848</v>
      </c>
      <c r="O200" s="32">
        <v>4.214</v>
      </c>
      <c r="P200" s="32">
        <v>0.222</v>
      </c>
      <c r="Q200" s="32">
        <v>0.0722</v>
      </c>
      <c r="R200" s="32">
        <f t="shared" si="21"/>
        <v>99.2446</v>
      </c>
      <c r="S200" s="19">
        <v>12</v>
      </c>
      <c r="T200" s="19">
        <f>S200/(H200*'Molecular Weight'!$C$2/'Molecular Weight'!$D$2+I200*'Molecular Weight'!$C$3/'Molecular Weight'!$D$3+J200*'Molecular Weight'!$C$4/'Molecular Weight'!$D$4+K200*'Molecular Weight'!$C$5/'Molecular Weight'!$D$5+L200*'Molecular Weight'!$C$6/'Molecular Weight'!$D$6+M200*'Molecular Weight'!$C$8/'Molecular Weight'!$D$8+N200*'Molecular Weight'!$C$9/'Molecular Weight'!$D$9+O200*'Molecular Weight'!$C$10/'Molecular Weight'!$D$10+P200*'Molecular Weight'!$C$11/'Molecular Weight'!$D$11+Q200*'Molecular Weight'!$C$12/'Molecular Weight'!$D$12)</f>
        <v>4.29776524234723</v>
      </c>
      <c r="U200" s="19">
        <f>H200*T200*'Molecular Weight'!$B$2/'Molecular Weight'!$D$2</f>
        <v>3.13390637928149</v>
      </c>
      <c r="V200" s="19">
        <f>I200*T200*'Molecular Weight'!$B$3/'Molecular Weight'!$D$3</f>
        <v>0.0208057020743418</v>
      </c>
      <c r="W200" s="19">
        <f>T200*J200*'Molecular Weight'!$B$4/'Molecular Weight'!$D$4</f>
        <v>1.56668633314596</v>
      </c>
      <c r="X200" s="19">
        <f>K200*T200*'Molecular Weight'!$B$5/'Molecular Weight'!$D$5</f>
        <v>0.039270586016</v>
      </c>
      <c r="Y200" s="19">
        <f>L200*T200*'Molecular Weight'!$B$6/'Molecular Weight'!$D$6</f>
        <v>0.496540249324638</v>
      </c>
      <c r="Z200" s="19">
        <f>M200*T200*'Molecular Weight'!$B$8/'Molecular Weight'!$D$8</f>
        <v>0.00685800712480556</v>
      </c>
      <c r="AA200" s="19">
        <f>N200*T200*'Molecular Weight'!$B$9/'Molecular Weight'!$D$9</f>
        <v>2.43660893938336</v>
      </c>
      <c r="AB200" s="19">
        <f>O200*T200*'Molecular Weight'!$B$10/'Molecular Weight'!$D$10</f>
        <v>0.322945483795493</v>
      </c>
      <c r="AC200" s="19">
        <f>P200*T200*'Molecular Weight'!$B$11/'Molecular Weight'!$D$11</f>
        <v>0.0307874760826423</v>
      </c>
      <c r="AD200" s="19">
        <f>Q200*T200*'Molecular Weight'!$B$12/'Molecular Weight'!$D$12</f>
        <v>0.00658808175153864</v>
      </c>
      <c r="AE200" s="19">
        <f t="shared" si="22"/>
        <v>8.06099723798028</v>
      </c>
      <c r="AF200" s="19">
        <f t="shared" si="23"/>
        <v>0.181607023090039</v>
      </c>
      <c r="AG200" s="19">
        <f t="shared" si="24"/>
        <v>0.365744817941846</v>
      </c>
      <c r="AH200" s="19">
        <f t="shared" si="25"/>
        <v>0.314933226234599</v>
      </c>
      <c r="AI200" s="19">
        <f t="shared" si="26"/>
        <v>3.15471208135584</v>
      </c>
      <c r="AJ200" s="19">
        <f t="shared" si="27"/>
        <v>3.2629526796283</v>
      </c>
    </row>
    <row r="201" spans="1:36">
      <c r="A201" s="35" t="s">
        <v>172</v>
      </c>
      <c r="B201" s="35" t="s">
        <v>173</v>
      </c>
      <c r="C201" s="35" t="s">
        <v>227</v>
      </c>
      <c r="D201" s="35">
        <v>12</v>
      </c>
      <c r="E201" s="35">
        <v>1300</v>
      </c>
      <c r="F201" s="35" t="s">
        <v>175</v>
      </c>
      <c r="G201" s="35" t="s">
        <v>39</v>
      </c>
      <c r="H201" s="32">
        <v>41.93</v>
      </c>
      <c r="I201" s="32">
        <v>0.0683333333333333</v>
      </c>
      <c r="J201" s="32">
        <v>18.42</v>
      </c>
      <c r="K201" s="32">
        <v>6.86333333333333</v>
      </c>
      <c r="L201" s="32">
        <v>6.46166666666667</v>
      </c>
      <c r="M201" s="32">
        <v>0.238833333333333</v>
      </c>
      <c r="N201" s="32">
        <v>21.7733333333333</v>
      </c>
      <c r="O201" s="32">
        <v>4.67833333333333</v>
      </c>
      <c r="P201" s="32">
        <v>0.166833333333333</v>
      </c>
      <c r="Q201" s="32">
        <v>0.127833333333333</v>
      </c>
      <c r="R201" s="32">
        <f t="shared" si="21"/>
        <v>100.7285</v>
      </c>
      <c r="S201" s="19">
        <v>12</v>
      </c>
      <c r="T201" s="19">
        <f>S201/(H201*'Molecular Weight'!$C$2/'Molecular Weight'!$D$2+I201*'Molecular Weight'!$C$3/'Molecular Weight'!$D$3+J201*'Molecular Weight'!$C$4/'Molecular Weight'!$D$4+K201*'Molecular Weight'!$C$5/'Molecular Weight'!$D$5+L201*'Molecular Weight'!$C$6/'Molecular Weight'!$D$6+M201*'Molecular Weight'!$C$8/'Molecular Weight'!$D$8+N201*'Molecular Weight'!$C$9/'Molecular Weight'!$D$9+O201*'Molecular Weight'!$C$10/'Molecular Weight'!$D$10+P201*'Molecular Weight'!$C$11/'Molecular Weight'!$D$11+Q201*'Molecular Weight'!$C$12/'Molecular Weight'!$D$12)</f>
        <v>4.29180377528879</v>
      </c>
      <c r="U201" s="19">
        <f>H201*T201*'Molecular Weight'!$B$2/'Molecular Weight'!$D$2</f>
        <v>2.99526185582322</v>
      </c>
      <c r="V201" s="19">
        <f>I201*T201*'Molecular Weight'!$B$3/'Molecular Weight'!$D$3</f>
        <v>0.00367050385454402</v>
      </c>
      <c r="W201" s="19">
        <f>T201*J201*'Molecular Weight'!$B$4/'Molecular Weight'!$D$4</f>
        <v>1.550706660275</v>
      </c>
      <c r="X201" s="19">
        <f>K201*T201*'Molecular Weight'!$B$5/'Molecular Weight'!$D$5</f>
        <v>0.387605499191597</v>
      </c>
      <c r="Y201" s="19">
        <f>L201*T201*'Molecular Weight'!$B$6/'Molecular Weight'!$D$6</f>
        <v>0.386027357943455</v>
      </c>
      <c r="Z201" s="19">
        <f>M201*T201*'Molecular Weight'!$B$8/'Molecular Weight'!$D$8</f>
        <v>0.0144491937082719</v>
      </c>
      <c r="AA201" s="19">
        <f>N201*T201*'Molecular Weight'!$B$9/'Molecular Weight'!$D$9</f>
        <v>2.31878099753403</v>
      </c>
      <c r="AB201" s="19">
        <f>O201*T201*'Molecular Weight'!$B$10/'Molecular Weight'!$D$10</f>
        <v>0.358032964730018</v>
      </c>
      <c r="AC201" s="19">
        <f>P201*T201*'Molecular Weight'!$B$11/'Molecular Weight'!$D$11</f>
        <v>0.0231047412018074</v>
      </c>
      <c r="AD201" s="19">
        <f>Q201*T201*'Molecular Weight'!$B$12/'Molecular Weight'!$D$12</f>
        <v>0.0116483138557909</v>
      </c>
      <c r="AE201" s="19">
        <f t="shared" si="22"/>
        <v>8.04928808811773</v>
      </c>
      <c r="AF201" s="19">
        <f t="shared" si="23"/>
        <v>0.146958849264172</v>
      </c>
      <c r="AG201" s="19">
        <f t="shared" si="24"/>
        <v>0.380695425441059</v>
      </c>
      <c r="AH201" s="19">
        <f t="shared" si="25"/>
        <v>0.239068508679283</v>
      </c>
      <c r="AI201" s="19">
        <f t="shared" si="26"/>
        <v>2.99893235967777</v>
      </c>
      <c r="AJ201" s="19">
        <f t="shared" si="27"/>
        <v>3.07729051391578</v>
      </c>
    </row>
    <row r="202" spans="1:36">
      <c r="A202" s="35" t="s">
        <v>172</v>
      </c>
      <c r="B202" s="35" t="s">
        <v>173</v>
      </c>
      <c r="C202" s="35" t="s">
        <v>227</v>
      </c>
      <c r="D202" s="35">
        <v>12</v>
      </c>
      <c r="E202" s="35">
        <v>1300</v>
      </c>
      <c r="F202" s="35" t="s">
        <v>175</v>
      </c>
      <c r="G202" s="35" t="s">
        <v>39</v>
      </c>
      <c r="H202" s="32">
        <v>45.155</v>
      </c>
      <c r="I202" s="32">
        <v>0.241625</v>
      </c>
      <c r="J202" s="32">
        <v>17.6225</v>
      </c>
      <c r="K202" s="32">
        <v>1.9125</v>
      </c>
      <c r="L202" s="32">
        <v>7.26625</v>
      </c>
      <c r="M202" s="32">
        <v>0.12775</v>
      </c>
      <c r="N202" s="32">
        <v>24.75125</v>
      </c>
      <c r="O202" s="32">
        <v>2.8875</v>
      </c>
      <c r="P202" s="32">
        <v>0.36875</v>
      </c>
      <c r="Q202" s="32">
        <v>0.081625</v>
      </c>
      <c r="R202" s="32">
        <f t="shared" si="21"/>
        <v>100.41475</v>
      </c>
      <c r="S202" s="19">
        <v>12</v>
      </c>
      <c r="T202" s="19">
        <f>S202/(H202*'Molecular Weight'!$C$2/'Molecular Weight'!$D$2+I202*'Molecular Weight'!$C$3/'Molecular Weight'!$D$3+J202*'Molecular Weight'!$C$4/'Molecular Weight'!$D$4+K202*'Molecular Weight'!$C$5/'Molecular Weight'!$D$5+L202*'Molecular Weight'!$C$6/'Molecular Weight'!$D$6+M202*'Molecular Weight'!$C$8/'Molecular Weight'!$D$8+N202*'Molecular Weight'!$C$9/'Molecular Weight'!$D$9+O202*'Molecular Weight'!$C$10/'Molecular Weight'!$D$10+P202*'Molecular Weight'!$C$11/'Molecular Weight'!$D$11+Q202*'Molecular Weight'!$C$12/'Molecular Weight'!$D$12)</f>
        <v>4.22401708010966</v>
      </c>
      <c r="U202" s="19">
        <f>H202*T202*'Molecular Weight'!$B$2/'Molecular Weight'!$D$2</f>
        <v>3.17469193163035</v>
      </c>
      <c r="V202" s="19">
        <f>I202*T202*'Molecular Weight'!$B$3/'Molecular Weight'!$D$3</f>
        <v>0.0127738188608448</v>
      </c>
      <c r="W202" s="19">
        <f>T202*J202*'Molecular Weight'!$B$4/'Molecular Weight'!$D$4</f>
        <v>1.4601361513188</v>
      </c>
      <c r="X202" s="19">
        <f>K202*T202*'Molecular Weight'!$B$5/'Molecular Weight'!$D$5</f>
        <v>0.106302160217247</v>
      </c>
      <c r="Y202" s="19">
        <f>L202*T202*'Molecular Weight'!$B$6/'Molecular Weight'!$D$6</f>
        <v>0.427237807744248</v>
      </c>
      <c r="Z202" s="19">
        <f>M202*T202*'Molecular Weight'!$B$8/'Molecular Weight'!$D$8</f>
        <v>0.00760668426817041</v>
      </c>
      <c r="AA202" s="19">
        <f>N202*T202*'Molecular Weight'!$B$9/'Molecular Weight'!$D$9</f>
        <v>2.59428542814055</v>
      </c>
      <c r="AB202" s="19">
        <f>O202*T202*'Molecular Weight'!$B$10/'Molecular Weight'!$D$10</f>
        <v>0.217490180435389</v>
      </c>
      <c r="AC202" s="19">
        <f>P202*T202*'Molecular Weight'!$B$11/'Molecular Weight'!$D$11</f>
        <v>0.050261577873199</v>
      </c>
      <c r="AD202" s="19">
        <f>Q202*T202*'Molecular Weight'!$B$12/'Molecular Weight'!$D$12</f>
        <v>0.00732028437715395</v>
      </c>
      <c r="AE202" s="19">
        <f t="shared" si="22"/>
        <v>8.05810602486596</v>
      </c>
      <c r="AF202" s="19">
        <f t="shared" si="23"/>
        <v>0.173061088111727</v>
      </c>
      <c r="AG202" s="19">
        <f t="shared" si="24"/>
        <v>0.405069694148708</v>
      </c>
      <c r="AH202" s="19">
        <f t="shared" si="25"/>
        <v>0.254176719632521</v>
      </c>
      <c r="AI202" s="19">
        <f t="shared" si="26"/>
        <v>3.1874657504912</v>
      </c>
      <c r="AJ202" s="19">
        <f t="shared" si="27"/>
        <v>3.24662010058836</v>
      </c>
    </row>
    <row r="203" spans="1:36">
      <c r="A203" s="35" t="s">
        <v>172</v>
      </c>
      <c r="B203" s="35" t="s">
        <v>173</v>
      </c>
      <c r="C203" s="35" t="s">
        <v>228</v>
      </c>
      <c r="D203" s="35">
        <v>12</v>
      </c>
      <c r="E203" s="35">
        <v>1300</v>
      </c>
      <c r="F203" s="35" t="s">
        <v>175</v>
      </c>
      <c r="G203" s="35" t="s">
        <v>39</v>
      </c>
      <c r="H203" s="32">
        <v>43.5225</v>
      </c>
      <c r="I203" s="32">
        <v>0.19125</v>
      </c>
      <c r="J203" s="32">
        <v>22.089375</v>
      </c>
      <c r="K203" s="32">
        <v>0.2774375</v>
      </c>
      <c r="L203" s="32">
        <v>6.9675</v>
      </c>
      <c r="M203" s="32">
        <v>0.1186875</v>
      </c>
      <c r="N203" s="32">
        <v>21.99</v>
      </c>
      <c r="O203" s="32">
        <v>4.898125</v>
      </c>
      <c r="P203" s="32">
        <v>0.3085625</v>
      </c>
      <c r="Q203" s="32">
        <v>0.071875</v>
      </c>
      <c r="R203" s="32">
        <f t="shared" si="21"/>
        <v>100.4353125</v>
      </c>
      <c r="S203" s="19">
        <v>12</v>
      </c>
      <c r="T203" s="19">
        <f>S203/(H203*'Molecular Weight'!$C$2/'Molecular Weight'!$D$2+I203*'Molecular Weight'!$C$3/'Molecular Weight'!$D$3+J203*'Molecular Weight'!$C$4/'Molecular Weight'!$D$4+K203*'Molecular Weight'!$C$5/'Molecular Weight'!$D$5+L203*'Molecular Weight'!$C$6/'Molecular Weight'!$D$6+M203*'Molecular Weight'!$C$8/'Molecular Weight'!$D$8+N203*'Molecular Weight'!$C$9/'Molecular Weight'!$D$9+O203*'Molecular Weight'!$C$10/'Molecular Weight'!$D$10+P203*'Molecular Weight'!$C$11/'Molecular Weight'!$D$11+Q203*'Molecular Weight'!$C$12/'Molecular Weight'!$D$12)</f>
        <v>4.21581587719487</v>
      </c>
      <c r="U203" s="19">
        <f>H203*T203*'Molecular Weight'!$B$2/'Molecular Weight'!$D$2</f>
        <v>3.05397547462073</v>
      </c>
      <c r="V203" s="19">
        <f>I203*T203*'Molecular Weight'!$B$3/'Molecular Weight'!$D$3</f>
        <v>0.0100910486422218</v>
      </c>
      <c r="W203" s="19">
        <f>T203*J203*'Molecular Weight'!$B$4/'Molecular Weight'!$D$4</f>
        <v>1.82669160145766</v>
      </c>
      <c r="X203" s="19">
        <f>K203*T203*'Molecular Weight'!$B$5/'Molecular Weight'!$D$5</f>
        <v>0.0153908206780611</v>
      </c>
      <c r="Y203" s="19">
        <f>L203*T203*'Molecular Weight'!$B$6/'Molecular Weight'!$D$6</f>
        <v>0.408876630350156</v>
      </c>
      <c r="Z203" s="19">
        <f>M203*T203*'Molecular Weight'!$B$8/'Molecular Weight'!$D$8</f>
        <v>0.00705334997074381</v>
      </c>
      <c r="AA203" s="19">
        <f>N203*T203*'Molecular Weight'!$B$9/'Molecular Weight'!$D$9</f>
        <v>2.3003918396902</v>
      </c>
      <c r="AB203" s="19">
        <f>O203*T203*'Molecular Weight'!$B$10/'Molecular Weight'!$D$10</f>
        <v>0.368216710832473</v>
      </c>
      <c r="AC203" s="19">
        <f>P203*T203*'Molecular Weight'!$B$11/'Molecular Weight'!$D$11</f>
        <v>0.0419762080221666</v>
      </c>
      <c r="AD203" s="19">
        <f>Q203*T203*'Molecular Weight'!$B$12/'Molecular Weight'!$D$12</f>
        <v>0.00643337083170661</v>
      </c>
      <c r="AE203" s="19">
        <f t="shared" si="22"/>
        <v>8.03909705509612</v>
      </c>
      <c r="AF203" s="19">
        <f t="shared" si="23"/>
        <v>0.116720735659248</v>
      </c>
      <c r="AG203" s="19">
        <f t="shared" si="24"/>
        <v>0.285466879237608</v>
      </c>
      <c r="AH203" s="19">
        <f t="shared" si="25"/>
        <v>0.292155894690908</v>
      </c>
      <c r="AI203" s="19">
        <f t="shared" si="26"/>
        <v>3.06406652326295</v>
      </c>
      <c r="AJ203" s="19">
        <f t="shared" si="27"/>
        <v>3.08453853084357</v>
      </c>
    </row>
    <row r="204" spans="1:36">
      <c r="A204" s="35" t="s">
        <v>172</v>
      </c>
      <c r="B204" s="35" t="s">
        <v>173</v>
      </c>
      <c r="C204" s="35" t="s">
        <v>229</v>
      </c>
      <c r="D204" s="35">
        <v>12</v>
      </c>
      <c r="E204" s="35">
        <v>1300</v>
      </c>
      <c r="F204" s="35" t="s">
        <v>175</v>
      </c>
      <c r="G204" s="35" t="s">
        <v>39</v>
      </c>
      <c r="H204" s="32">
        <v>43.645</v>
      </c>
      <c r="I204" s="32">
        <v>0.21</v>
      </c>
      <c r="J204" s="32">
        <v>22.1916666666667</v>
      </c>
      <c r="K204" s="32">
        <v>0.157166666666667</v>
      </c>
      <c r="L204" s="32">
        <v>7.34333333333333</v>
      </c>
      <c r="M204" s="32">
        <v>0.121833333333333</v>
      </c>
      <c r="N204" s="32">
        <v>21.2766666666667</v>
      </c>
      <c r="O204" s="32">
        <v>5.325</v>
      </c>
      <c r="P204" s="32">
        <v>0.319333333333333</v>
      </c>
      <c r="Q204" s="32">
        <v>0.0581666666666667</v>
      </c>
      <c r="R204" s="32">
        <f t="shared" si="21"/>
        <v>100.648166666667</v>
      </c>
      <c r="S204" s="19">
        <v>12</v>
      </c>
      <c r="T204" s="19">
        <f>S204/(H204*'Molecular Weight'!$C$2/'Molecular Weight'!$D$2+I204*'Molecular Weight'!$C$3/'Molecular Weight'!$D$3+J204*'Molecular Weight'!$C$4/'Molecular Weight'!$D$4+K204*'Molecular Weight'!$C$5/'Molecular Weight'!$D$5+L204*'Molecular Weight'!$C$6/'Molecular Weight'!$D$6+M204*'Molecular Weight'!$C$8/'Molecular Weight'!$D$8+N204*'Molecular Weight'!$C$9/'Molecular Weight'!$D$9+O204*'Molecular Weight'!$C$10/'Molecular Weight'!$D$10+P204*'Molecular Weight'!$C$11/'Molecular Weight'!$D$11+Q204*'Molecular Weight'!$C$12/'Molecular Weight'!$D$12)</f>
        <v>4.21522571929714</v>
      </c>
      <c r="U204" s="19">
        <f>H204*T204*'Molecular Weight'!$B$2/'Molecular Weight'!$D$2</f>
        <v>3.06214258519846</v>
      </c>
      <c r="V204" s="19">
        <f>I204*T204*'Molecular Weight'!$B$3/'Molecular Weight'!$D$3</f>
        <v>0.0110788160331965</v>
      </c>
      <c r="W204" s="19">
        <f>T204*J204*'Molecular Weight'!$B$4/'Molecular Weight'!$D$4</f>
        <v>1.83489376397415</v>
      </c>
      <c r="X204" s="19">
        <f>K204*T204*'Molecular Weight'!$B$5/'Molecular Weight'!$D$5</f>
        <v>0.00871758636159661</v>
      </c>
      <c r="Y204" s="19">
        <f>L204*T204*'Molecular Weight'!$B$6/'Molecular Weight'!$D$6</f>
        <v>0.430871485690961</v>
      </c>
      <c r="Z204" s="19">
        <f>M204*T204*'Molecular Weight'!$B$8/'Molecular Weight'!$D$8</f>
        <v>0.00723928672306691</v>
      </c>
      <c r="AA204" s="19">
        <f>N204*T204*'Molecular Weight'!$B$9/'Molecular Weight'!$D$9</f>
        <v>2.22545787975795</v>
      </c>
      <c r="AB204" s="19">
        <f>O204*T204*'Molecular Weight'!$B$10/'Molecular Weight'!$D$10</f>
        <v>0.400251015607298</v>
      </c>
      <c r="AC204" s="19">
        <f>P204*T204*'Molecular Weight'!$B$11/'Molecular Weight'!$D$11</f>
        <v>0.0434353688188303</v>
      </c>
      <c r="AD204" s="19">
        <f>Q204*T204*'Molecular Weight'!$B$12/'Molecular Weight'!$D$12</f>
        <v>0.0052056396887286</v>
      </c>
      <c r="AE204" s="19">
        <f t="shared" si="22"/>
        <v>8.02929342785425</v>
      </c>
      <c r="AF204" s="19">
        <f t="shared" si="23"/>
        <v>0.0875596682097868</v>
      </c>
      <c r="AG204" s="19">
        <f t="shared" si="24"/>
        <v>0.203215276753283</v>
      </c>
      <c r="AH204" s="19">
        <f t="shared" si="25"/>
        <v>0.343311817481174</v>
      </c>
      <c r="AI204" s="19">
        <f t="shared" si="26"/>
        <v>3.07322140123166</v>
      </c>
      <c r="AJ204" s="19">
        <f t="shared" si="27"/>
        <v>3.06381966777928</v>
      </c>
    </row>
    <row r="205" spans="1:36">
      <c r="A205" s="35" t="s">
        <v>172</v>
      </c>
      <c r="B205" s="35" t="s">
        <v>173</v>
      </c>
      <c r="C205" s="35" t="s">
        <v>181</v>
      </c>
      <c r="D205" s="35">
        <v>7.5</v>
      </c>
      <c r="E205" s="35">
        <v>1100</v>
      </c>
      <c r="F205" s="35" t="s">
        <v>175</v>
      </c>
      <c r="G205" s="35" t="s">
        <v>39</v>
      </c>
      <c r="H205" s="32">
        <v>42.6025</v>
      </c>
      <c r="I205" s="32">
        <v>0.165</v>
      </c>
      <c r="J205" s="32">
        <v>22.445</v>
      </c>
      <c r="K205" s="32">
        <v>1.1085</v>
      </c>
      <c r="L205" s="32">
        <v>9.17083333333333</v>
      </c>
      <c r="M205" s="32">
        <v>0.14075</v>
      </c>
      <c r="N205" s="32">
        <v>21.9066666666667</v>
      </c>
      <c r="O205" s="32">
        <v>2.60666666666667</v>
      </c>
      <c r="P205" s="32">
        <v>0.22775</v>
      </c>
      <c r="Q205" s="32"/>
      <c r="R205" s="32">
        <f t="shared" si="21"/>
        <v>100.373666666667</v>
      </c>
      <c r="S205" s="19">
        <v>12</v>
      </c>
      <c r="T205" s="19">
        <f>S205/(H205*'Molecular Weight'!$C$2/'Molecular Weight'!$D$2+I205*'Molecular Weight'!$C$3/'Molecular Weight'!$D$3+J205*'Molecular Weight'!$C$4/'Molecular Weight'!$D$4+K205*'Molecular Weight'!$C$5/'Molecular Weight'!$D$5+L205*'Molecular Weight'!$C$6/'Molecular Weight'!$D$6+M205*'Molecular Weight'!$C$8/'Molecular Weight'!$D$8+N205*'Molecular Weight'!$C$9/'Molecular Weight'!$D$9+O205*'Molecular Weight'!$C$10/'Molecular Weight'!$D$10+P205*'Molecular Weight'!$C$11/'Molecular Weight'!$D$11+Q205*'Molecular Weight'!$C$12/'Molecular Weight'!$D$12)</f>
        <v>4.24329000301321</v>
      </c>
      <c r="U205" s="19">
        <f>H205*T205*'Molecular Weight'!$B$2/'Molecular Weight'!$D$2</f>
        <v>3.00890083810536</v>
      </c>
      <c r="V205" s="19">
        <f>I205*T205*'Molecular Weight'!$B$3/'Molecular Weight'!$D$3</f>
        <v>0.00876273905503354</v>
      </c>
      <c r="W205" s="19">
        <f>T205*J205*'Molecular Weight'!$B$4/'Molecular Weight'!$D$4</f>
        <v>1.86819623612459</v>
      </c>
      <c r="X205" s="19">
        <f>K205*T205*'Molecular Weight'!$B$5/'Molecular Weight'!$D$5</f>
        <v>0.0618946900235561</v>
      </c>
      <c r="Y205" s="19">
        <f>L205*T205*'Molecular Weight'!$B$6/'Molecular Weight'!$D$6</f>
        <v>0.541682981662495</v>
      </c>
      <c r="Z205" s="19">
        <f>M205*T205*'Molecular Weight'!$B$8/'Molecular Weight'!$D$8</f>
        <v>0.00841898883456596</v>
      </c>
      <c r="AA205" s="19">
        <f>N205*T205*'Molecular Weight'!$B$9/'Molecular Weight'!$D$9</f>
        <v>2.30660892471488</v>
      </c>
      <c r="AB205" s="19">
        <f>O205*T205*'Molecular Weight'!$B$10/'Molecular Weight'!$D$10</f>
        <v>0.197233284733496</v>
      </c>
      <c r="AC205" s="19">
        <f>P205*T205*'Molecular Weight'!$B$11/'Molecular Weight'!$D$11</f>
        <v>0.0311845530231126</v>
      </c>
      <c r="AD205" s="19">
        <f>Q205*T205*'Molecular Weight'!$B$12/'Molecular Weight'!$D$12</f>
        <v>0</v>
      </c>
      <c r="AE205" s="19">
        <f t="shared" si="22"/>
        <v>8.03288323627709</v>
      </c>
      <c r="AF205" s="19">
        <f t="shared" si="23"/>
        <v>0.0982458785266616</v>
      </c>
      <c r="AG205" s="19">
        <f t="shared" si="24"/>
        <v>0.181371543601263</v>
      </c>
      <c r="AH205" s="19">
        <f t="shared" si="25"/>
        <v>0.443437103135833</v>
      </c>
      <c r="AI205" s="19">
        <f t="shared" si="26"/>
        <v>3.0176635771604</v>
      </c>
      <c r="AJ205" s="19">
        <f t="shared" si="27"/>
        <v>3.05394417994544</v>
      </c>
    </row>
    <row r="206" spans="1:36">
      <c r="A206" s="35" t="s">
        <v>172</v>
      </c>
      <c r="B206" s="35" t="s">
        <v>173</v>
      </c>
      <c r="C206" s="35" t="s">
        <v>182</v>
      </c>
      <c r="D206" s="35">
        <v>7.5</v>
      </c>
      <c r="E206" s="35">
        <v>1100</v>
      </c>
      <c r="F206" s="35" t="s">
        <v>175</v>
      </c>
      <c r="G206" s="35" t="s">
        <v>39</v>
      </c>
      <c r="H206" s="32">
        <v>42.542</v>
      </c>
      <c r="I206" s="32">
        <v>0.2332</v>
      </c>
      <c r="J206" s="32">
        <v>23.035</v>
      </c>
      <c r="K206" s="32">
        <v>0.247</v>
      </c>
      <c r="L206" s="32">
        <v>9.347</v>
      </c>
      <c r="M206" s="32">
        <v>0.1342</v>
      </c>
      <c r="N206" s="32">
        <v>21.102</v>
      </c>
      <c r="O206" s="32">
        <v>3.413</v>
      </c>
      <c r="P206" s="32">
        <v>0.281</v>
      </c>
      <c r="Q206" s="32">
        <v>0.0115</v>
      </c>
      <c r="R206" s="32">
        <f t="shared" si="21"/>
        <v>100.3459</v>
      </c>
      <c r="S206" s="19">
        <v>12</v>
      </c>
      <c r="T206" s="19">
        <f>S206/(H206*'Molecular Weight'!$C$2/'Molecular Weight'!$D$2+I206*'Molecular Weight'!$C$3/'Molecular Weight'!$D$3+J206*'Molecular Weight'!$C$4/'Molecular Weight'!$D$4+K206*'Molecular Weight'!$C$5/'Molecular Weight'!$D$5+L206*'Molecular Weight'!$C$6/'Molecular Weight'!$D$6+M206*'Molecular Weight'!$C$8/'Molecular Weight'!$D$8+N206*'Molecular Weight'!$C$9/'Molecular Weight'!$D$9+O206*'Molecular Weight'!$C$10/'Molecular Weight'!$D$10+P206*'Molecular Weight'!$C$11/'Molecular Weight'!$D$11+Q206*'Molecular Weight'!$C$12/'Molecular Weight'!$D$12)</f>
        <v>4.24659215027128</v>
      </c>
      <c r="U206" s="19">
        <f>H206*T206*'Molecular Weight'!$B$2/'Molecular Weight'!$D$2</f>
        <v>3.00696609948137</v>
      </c>
      <c r="V206" s="19">
        <f>I206*T206*'Molecular Weight'!$B$3/'Molecular Weight'!$D$3</f>
        <v>0.0123943090042962</v>
      </c>
      <c r="W206" s="19">
        <f>T206*J206*'Molecular Weight'!$B$4/'Molecular Weight'!$D$4</f>
        <v>1.91879659045702</v>
      </c>
      <c r="X206" s="19">
        <f>K206*T206*'Molecular Weight'!$B$5/'Molecular Weight'!$D$5</f>
        <v>0.0138023325365749</v>
      </c>
      <c r="Y206" s="19">
        <f>L206*T206*'Molecular Weight'!$B$6/'Molecular Weight'!$D$6</f>
        <v>0.552518051622852</v>
      </c>
      <c r="Z206" s="19">
        <f>M206*T206*'Molecular Weight'!$B$8/'Molecular Weight'!$D$8</f>
        <v>0.00803344610327609</v>
      </c>
      <c r="AA206" s="19">
        <f>N206*T206*'Molecular Weight'!$B$9/'Molecular Weight'!$D$9</f>
        <v>2.22361259441748</v>
      </c>
      <c r="AB206" s="19">
        <f>O206*T206*'Molecular Weight'!$B$10/'Molecular Weight'!$D$10</f>
        <v>0.258445417419327</v>
      </c>
      <c r="AC206" s="19">
        <f>P206*T206*'Molecular Weight'!$B$11/'Molecular Weight'!$D$11</f>
        <v>0.0385057242409239</v>
      </c>
      <c r="AD206" s="19">
        <f>Q206*T206*'Molecular Weight'!$B$12/'Molecular Weight'!$D$12</f>
        <v>0.00103685370972653</v>
      </c>
      <c r="AE206" s="19">
        <f t="shared" si="22"/>
        <v>8.03411141899286</v>
      </c>
      <c r="AF206" s="19">
        <f t="shared" si="23"/>
        <v>0.101899763786345</v>
      </c>
      <c r="AG206" s="19">
        <f t="shared" si="24"/>
        <v>0.184427935860277</v>
      </c>
      <c r="AH206" s="19">
        <f t="shared" si="25"/>
        <v>0.450618287836507</v>
      </c>
      <c r="AI206" s="19">
        <f t="shared" si="26"/>
        <v>3.01936040848567</v>
      </c>
      <c r="AJ206" s="19">
        <f t="shared" si="27"/>
        <v>3.04260950956293</v>
      </c>
    </row>
    <row r="207" spans="1:36">
      <c r="A207" s="35" t="s">
        <v>172</v>
      </c>
      <c r="B207" s="35" t="s">
        <v>173</v>
      </c>
      <c r="C207" s="35" t="s">
        <v>183</v>
      </c>
      <c r="D207" s="35">
        <v>7.5</v>
      </c>
      <c r="E207" s="35">
        <v>1100</v>
      </c>
      <c r="F207" s="35" t="s">
        <v>175</v>
      </c>
      <c r="G207" s="35" t="s">
        <v>39</v>
      </c>
      <c r="H207" s="32">
        <v>42.72</v>
      </c>
      <c r="I207" s="32">
        <v>0.2445</v>
      </c>
      <c r="J207" s="32">
        <v>22.76</v>
      </c>
      <c r="K207" s="32">
        <v>0.429666666666667</v>
      </c>
      <c r="L207" s="32">
        <v>9.61333333333333</v>
      </c>
      <c r="M207" s="32">
        <v>0.148</v>
      </c>
      <c r="N207" s="32">
        <v>21.6233333333333</v>
      </c>
      <c r="O207" s="32">
        <v>2.58</v>
      </c>
      <c r="P207" s="32">
        <v>0.26</v>
      </c>
      <c r="Q207" s="32"/>
      <c r="R207" s="32">
        <f t="shared" si="21"/>
        <v>100.378833333333</v>
      </c>
      <c r="S207" s="19">
        <v>12</v>
      </c>
      <c r="T207" s="19">
        <f>S207/(H207*'Molecular Weight'!$C$2/'Molecular Weight'!$D$2+I207*'Molecular Weight'!$C$3/'Molecular Weight'!$D$3+J207*'Molecular Weight'!$C$4/'Molecular Weight'!$D$4+K207*'Molecular Weight'!$C$5/'Molecular Weight'!$D$5+L207*'Molecular Weight'!$C$6/'Molecular Weight'!$D$6+M207*'Molecular Weight'!$C$8/'Molecular Weight'!$D$8+N207*'Molecular Weight'!$C$9/'Molecular Weight'!$D$9+O207*'Molecular Weight'!$C$10/'Molecular Weight'!$D$10+P207*'Molecular Weight'!$C$11/'Molecular Weight'!$D$11+Q207*'Molecular Weight'!$C$12/'Molecular Weight'!$D$12)</f>
        <v>4.24171989462335</v>
      </c>
      <c r="U207" s="19">
        <f>H207*T207*'Molecular Weight'!$B$2/'Molecular Weight'!$D$2</f>
        <v>3.01608312081074</v>
      </c>
      <c r="V207" s="19">
        <f>I207*T207*'Molecular Weight'!$B$3/'Molecular Weight'!$D$3</f>
        <v>0.0129799814046985</v>
      </c>
      <c r="W207" s="19">
        <f>T207*J207*'Molecular Weight'!$B$4/'Molecular Weight'!$D$4</f>
        <v>1.89371409967884</v>
      </c>
      <c r="X207" s="19">
        <f>K207*T207*'Molecular Weight'!$B$5/'Molecular Weight'!$D$5</f>
        <v>0.0239821784072176</v>
      </c>
      <c r="Y207" s="19">
        <f>L207*T207*'Molecular Weight'!$B$6/'Molecular Weight'!$D$6</f>
        <v>0.567609510769011</v>
      </c>
      <c r="Z207" s="19">
        <f>M207*T207*'Molecular Weight'!$B$8/'Molecular Weight'!$D$8</f>
        <v>0.00884937333527284</v>
      </c>
      <c r="AA207" s="19">
        <f>N207*T207*'Molecular Weight'!$B$9/'Molecular Weight'!$D$9</f>
        <v>2.27593357786779</v>
      </c>
      <c r="AB207" s="19">
        <f>O207*T207*'Molecular Weight'!$B$10/'Molecular Weight'!$D$10</f>
        <v>0.195143318975183</v>
      </c>
      <c r="AC207" s="19">
        <f>P207*T207*'Molecular Weight'!$B$11/'Molecular Weight'!$D$11</f>
        <v>0.035587194985546</v>
      </c>
      <c r="AD207" s="19">
        <f>Q207*T207*'Molecular Weight'!$B$12/'Molecular Weight'!$D$12</f>
        <v>0</v>
      </c>
      <c r="AE207" s="19">
        <f t="shared" si="22"/>
        <v>8.0298823562343</v>
      </c>
      <c r="AF207" s="19">
        <f t="shared" si="23"/>
        <v>0.0893134566369476</v>
      </c>
      <c r="AG207" s="19">
        <f t="shared" si="24"/>
        <v>0.157350176384366</v>
      </c>
      <c r="AH207" s="19">
        <f t="shared" si="25"/>
        <v>0.478296054132064</v>
      </c>
      <c r="AI207" s="19">
        <f t="shared" si="26"/>
        <v>3.02906310221544</v>
      </c>
      <c r="AJ207" s="19">
        <f t="shared" si="27"/>
        <v>3.04753578094726</v>
      </c>
    </row>
    <row r="208" spans="1:36">
      <c r="A208" s="35" t="s">
        <v>172</v>
      </c>
      <c r="B208" s="35" t="s">
        <v>173</v>
      </c>
      <c r="C208" s="35" t="s">
        <v>230</v>
      </c>
      <c r="D208" s="35">
        <v>7.5</v>
      </c>
      <c r="E208" s="35">
        <v>1100</v>
      </c>
      <c r="F208" s="35" t="s">
        <v>175</v>
      </c>
      <c r="G208" s="35" t="s">
        <v>39</v>
      </c>
      <c r="H208" s="32">
        <v>43.0142857142857</v>
      </c>
      <c r="I208" s="32">
        <v>0.193857142857143</v>
      </c>
      <c r="J208" s="32">
        <v>21.7171428571429</v>
      </c>
      <c r="K208" s="32">
        <v>1.37285714285714</v>
      </c>
      <c r="L208" s="32">
        <v>9.64857142857143</v>
      </c>
      <c r="M208" s="32">
        <v>0.128857142857143</v>
      </c>
      <c r="N208" s="32">
        <v>21.1628571428571</v>
      </c>
      <c r="O208" s="32">
        <v>2.58285714285714</v>
      </c>
      <c r="P208" s="32">
        <v>0.238428571428571</v>
      </c>
      <c r="Q208" s="32"/>
      <c r="R208" s="32">
        <f t="shared" si="21"/>
        <v>100.059714285714</v>
      </c>
      <c r="S208" s="19">
        <v>12</v>
      </c>
      <c r="T208" s="19">
        <f>S208/(H208*'Molecular Weight'!$C$2/'Molecular Weight'!$D$2+I208*'Molecular Weight'!$C$3/'Molecular Weight'!$D$3+J208*'Molecular Weight'!$C$4/'Molecular Weight'!$D$4+K208*'Molecular Weight'!$C$5/'Molecular Weight'!$D$5+L208*'Molecular Weight'!$C$6/'Molecular Weight'!$D$6+M208*'Molecular Weight'!$C$8/'Molecular Weight'!$D$8+N208*'Molecular Weight'!$C$9/'Molecular Weight'!$D$9+O208*'Molecular Weight'!$C$10/'Molecular Weight'!$D$10+P208*'Molecular Weight'!$C$11/'Molecular Weight'!$D$11+Q208*'Molecular Weight'!$C$12/'Molecular Weight'!$D$12)</f>
        <v>4.26439260746707</v>
      </c>
      <c r="U208" s="19">
        <f>H208*T208*'Molecular Weight'!$B$2/'Molecular Weight'!$D$2</f>
        <v>3.05309257682217</v>
      </c>
      <c r="V208" s="19">
        <f>I208*T208*'Molecular Weight'!$B$3/'Molecular Weight'!$D$3</f>
        <v>0.0103464701740261</v>
      </c>
      <c r="W208" s="19">
        <f>T208*J208*'Molecular Weight'!$B$4/'Molecular Weight'!$D$4</f>
        <v>1.81660304933908</v>
      </c>
      <c r="X208" s="19">
        <f>K208*T208*'Molecular Weight'!$B$5/'Molecular Weight'!$D$5</f>
        <v>0.07703667150613</v>
      </c>
      <c r="Y208" s="19">
        <f>L208*T208*'Molecular Weight'!$B$6/'Molecular Weight'!$D$6</f>
        <v>0.572735198672299</v>
      </c>
      <c r="Z208" s="19">
        <f>M208*T208*'Molecular Weight'!$B$8/'Molecular Weight'!$D$8</f>
        <v>0.00774594653819183</v>
      </c>
      <c r="AA208" s="19">
        <f>N208*T208*'Molecular Weight'!$B$9/'Molecular Weight'!$D$9</f>
        <v>2.23937299138664</v>
      </c>
      <c r="AB208" s="19">
        <f>O208*T208*'Molecular Weight'!$B$10/'Molecular Weight'!$D$10</f>
        <v>0.196403653818536</v>
      </c>
      <c r="AC208" s="19">
        <f>P208*T208*'Molecular Weight'!$B$11/'Molecular Weight'!$D$11</f>
        <v>0.0328090686482392</v>
      </c>
      <c r="AD208" s="19">
        <f>Q208*T208*'Molecular Weight'!$B$12/'Molecular Weight'!$D$12</f>
        <v>0</v>
      </c>
      <c r="AE208" s="19">
        <f t="shared" si="22"/>
        <v>8.00614562690531</v>
      </c>
      <c r="AF208" s="19">
        <f t="shared" si="23"/>
        <v>0.0184227283140901</v>
      </c>
      <c r="AG208" s="19">
        <f t="shared" si="24"/>
        <v>0.0321662233381102</v>
      </c>
      <c r="AH208" s="19">
        <f t="shared" si="25"/>
        <v>0.554312470358209</v>
      </c>
      <c r="AI208" s="19">
        <f t="shared" si="26"/>
        <v>3.0634390469962</v>
      </c>
      <c r="AJ208" s="19">
        <f t="shared" si="27"/>
        <v>3.01625779041567</v>
      </c>
    </row>
    <row r="209" spans="1:36">
      <c r="A209" s="35" t="s">
        <v>172</v>
      </c>
      <c r="B209" s="35" t="s">
        <v>173</v>
      </c>
      <c r="C209" s="35" t="s">
        <v>231</v>
      </c>
      <c r="D209" s="35">
        <v>7.5</v>
      </c>
      <c r="E209" s="35">
        <v>1100</v>
      </c>
      <c r="F209" s="35" t="s">
        <v>175</v>
      </c>
      <c r="G209" s="35" t="s">
        <v>39</v>
      </c>
      <c r="H209" s="32">
        <v>42.6466666666667</v>
      </c>
      <c r="I209" s="32">
        <v>0.19975</v>
      </c>
      <c r="J209" s="32">
        <v>22.1483333333333</v>
      </c>
      <c r="K209" s="32">
        <v>0.698666666666667</v>
      </c>
      <c r="L209" s="32">
        <v>9.84833333333333</v>
      </c>
      <c r="M209" s="32">
        <v>0.111916666666667</v>
      </c>
      <c r="N209" s="32">
        <v>20.7691666666667</v>
      </c>
      <c r="O209" s="32">
        <v>2.72</v>
      </c>
      <c r="P209" s="32">
        <v>0.26575</v>
      </c>
      <c r="Q209" s="32"/>
      <c r="R209" s="32">
        <f t="shared" si="21"/>
        <v>99.4085833333334</v>
      </c>
      <c r="S209" s="19">
        <v>12</v>
      </c>
      <c r="T209" s="19">
        <f>S209/(H209*'Molecular Weight'!$C$2/'Molecular Weight'!$D$2+I209*'Molecular Weight'!$C$3/'Molecular Weight'!$D$3+J209*'Molecular Weight'!$C$4/'Molecular Weight'!$D$4+K209*'Molecular Weight'!$C$5/'Molecular Weight'!$D$5+L209*'Molecular Weight'!$C$6/'Molecular Weight'!$D$6+M209*'Molecular Weight'!$C$8/'Molecular Weight'!$D$8+N209*'Molecular Weight'!$C$9/'Molecular Weight'!$D$9+O209*'Molecular Weight'!$C$10/'Molecular Weight'!$D$10+P209*'Molecular Weight'!$C$11/'Molecular Weight'!$D$11+Q209*'Molecular Weight'!$C$12/'Molecular Weight'!$D$12)</f>
        <v>4.29038988952367</v>
      </c>
      <c r="U209" s="19">
        <f>H209*T209*'Molecular Weight'!$B$2/'Molecular Weight'!$D$2</f>
        <v>3.04545318722624</v>
      </c>
      <c r="V209" s="19">
        <f>I209*T209*'Molecular Weight'!$B$3/'Molecular Weight'!$D$3</f>
        <v>0.0107259747238092</v>
      </c>
      <c r="W209" s="19">
        <f>T209*J209*'Molecular Weight'!$B$4/'Molecular Weight'!$D$4</f>
        <v>1.86396597495357</v>
      </c>
      <c r="X209" s="19">
        <f>K209*T209*'Molecular Weight'!$B$5/'Molecular Weight'!$D$5</f>
        <v>0.0394440739892607</v>
      </c>
      <c r="Y209" s="19">
        <f>L209*T209*'Molecular Weight'!$B$6/'Molecular Weight'!$D$6</f>
        <v>0.588156873078956</v>
      </c>
      <c r="Z209" s="19">
        <f>M209*T209*'Molecular Weight'!$B$8/'Molecular Weight'!$D$8</f>
        <v>0.00676862327510373</v>
      </c>
      <c r="AA209" s="19">
        <f>N209*T209*'Molecular Weight'!$B$9/'Molecular Weight'!$D$9</f>
        <v>2.21111222532255</v>
      </c>
      <c r="AB209" s="19">
        <f>O209*T209*'Molecular Weight'!$B$10/'Molecular Weight'!$D$10</f>
        <v>0.208093090219408</v>
      </c>
      <c r="AC209" s="19">
        <f>P209*T209*'Molecular Weight'!$B$11/'Molecular Weight'!$D$11</f>
        <v>0.0367915815792486</v>
      </c>
      <c r="AD209" s="19">
        <f>Q209*T209*'Molecular Weight'!$B$12/'Molecular Weight'!$D$12</f>
        <v>0</v>
      </c>
      <c r="AE209" s="19">
        <f t="shared" si="22"/>
        <v>8.01051160436815</v>
      </c>
      <c r="AF209" s="19">
        <f t="shared" si="23"/>
        <v>0.0314934322919092</v>
      </c>
      <c r="AG209" s="19">
        <f t="shared" si="24"/>
        <v>0.053545973418696</v>
      </c>
      <c r="AH209" s="19">
        <f t="shared" si="25"/>
        <v>0.556663440787047</v>
      </c>
      <c r="AI209" s="19">
        <f t="shared" si="26"/>
        <v>3.05617916195005</v>
      </c>
      <c r="AJ209" s="19">
        <f t="shared" si="27"/>
        <v>3.01413081189602</v>
      </c>
    </row>
    <row r="210" spans="1:36">
      <c r="A210" s="35" t="s">
        <v>172</v>
      </c>
      <c r="B210" s="35" t="s">
        <v>173</v>
      </c>
      <c r="C210" s="35" t="s">
        <v>232</v>
      </c>
      <c r="D210" s="35">
        <v>7.5</v>
      </c>
      <c r="E210" s="35">
        <v>1100</v>
      </c>
      <c r="F210" s="35" t="s">
        <v>175</v>
      </c>
      <c r="G210" s="35" t="s">
        <v>39</v>
      </c>
      <c r="H210" s="32">
        <v>42.4863636363636</v>
      </c>
      <c r="I210" s="32">
        <v>0.174727272727273</v>
      </c>
      <c r="J210" s="32">
        <v>19.1427272727273</v>
      </c>
      <c r="K210" s="32">
        <v>5.42545454545455</v>
      </c>
      <c r="L210" s="32">
        <v>6.88181818181818</v>
      </c>
      <c r="M210" s="32">
        <v>0.268272727272727</v>
      </c>
      <c r="N210" s="32">
        <v>21.2654545454545</v>
      </c>
      <c r="O210" s="32">
        <v>4.32909090909091</v>
      </c>
      <c r="P210" s="32">
        <v>0.0856363636363636</v>
      </c>
      <c r="Q210" s="32"/>
      <c r="R210" s="32">
        <f t="shared" si="21"/>
        <v>100.059545454545</v>
      </c>
      <c r="S210" s="19">
        <v>12</v>
      </c>
      <c r="T210" s="19">
        <f>S210/(H210*'Molecular Weight'!$C$2/'Molecular Weight'!$D$2+I210*'Molecular Weight'!$C$3/'Molecular Weight'!$D$3+J210*'Molecular Weight'!$C$4/'Molecular Weight'!$D$4+K210*'Molecular Weight'!$C$5/'Molecular Weight'!$D$5+L210*'Molecular Weight'!$C$6/'Molecular Weight'!$D$6+M210*'Molecular Weight'!$C$8/'Molecular Weight'!$D$8+N210*'Molecular Weight'!$C$9/'Molecular Weight'!$D$9+O210*'Molecular Weight'!$C$10/'Molecular Weight'!$D$10+P210*'Molecular Weight'!$C$11/'Molecular Weight'!$D$11+Q210*'Molecular Weight'!$C$12/'Molecular Weight'!$D$12)</f>
        <v>4.29359396492003</v>
      </c>
      <c r="U210" s="19">
        <f>H210*T210*'Molecular Weight'!$B$2/'Molecular Weight'!$D$2</f>
        <v>3.03627154627977</v>
      </c>
      <c r="V210" s="19">
        <f>I210*T210*'Molecular Weight'!$B$3/'Molecular Weight'!$D$3</f>
        <v>0.00938933621637991</v>
      </c>
      <c r="W210" s="19">
        <f>T210*J210*'Molecular Weight'!$B$4/'Molecular Weight'!$D$4</f>
        <v>1.61222240663578</v>
      </c>
      <c r="X210" s="19">
        <f>K210*T210*'Molecular Weight'!$B$5/'Molecular Weight'!$D$5</f>
        <v>0.306529362370045</v>
      </c>
      <c r="Y210" s="19">
        <f>L210*T210*'Molecular Weight'!$B$6/'Molecular Weight'!$D$6</f>
        <v>0.4112991789133</v>
      </c>
      <c r="Z210" s="19">
        <f>M210*T210*'Molecular Weight'!$B$8/'Molecular Weight'!$D$8</f>
        <v>0.0162370194921175</v>
      </c>
      <c r="AA210" s="19">
        <f>N210*T210*'Molecular Weight'!$B$9/'Molecular Weight'!$D$9</f>
        <v>2.2656383944825</v>
      </c>
      <c r="AB210" s="19">
        <f>O210*T210*'Molecular Weight'!$B$10/'Molecular Weight'!$D$10</f>
        <v>0.33144362697687</v>
      </c>
      <c r="AC210" s="19">
        <f>P210*T210*'Molecular Weight'!$B$11/'Molecular Weight'!$D$11</f>
        <v>0.01186472326837</v>
      </c>
      <c r="AD210" s="19">
        <f>Q210*T210*'Molecular Weight'!$B$12/'Molecular Weight'!$D$12</f>
        <v>0</v>
      </c>
      <c r="AE210" s="19">
        <f t="shared" si="22"/>
        <v>8.00089559463513</v>
      </c>
      <c r="AF210" s="19">
        <f t="shared" si="23"/>
        <v>0.00268648315539277</v>
      </c>
      <c r="AG210" s="19">
        <f t="shared" si="24"/>
        <v>0.00653170075002526</v>
      </c>
      <c r="AH210" s="19">
        <f t="shared" si="25"/>
        <v>0.408612695757907</v>
      </c>
      <c r="AI210" s="19">
        <f t="shared" si="26"/>
        <v>3.04566088249615</v>
      </c>
      <c r="AJ210" s="19">
        <f t="shared" si="27"/>
        <v>3.02461821986479</v>
      </c>
    </row>
    <row r="211" spans="1:36">
      <c r="A211" s="35" t="s">
        <v>172</v>
      </c>
      <c r="B211" s="35" t="s">
        <v>173</v>
      </c>
      <c r="C211" s="35" t="s">
        <v>233</v>
      </c>
      <c r="D211" s="35">
        <v>7.5</v>
      </c>
      <c r="E211" s="35">
        <v>1100</v>
      </c>
      <c r="F211" s="35" t="s">
        <v>175</v>
      </c>
      <c r="G211" s="35" t="s">
        <v>39</v>
      </c>
      <c r="H211" s="32">
        <v>42.1229411764706</v>
      </c>
      <c r="I211" s="32">
        <v>0.237352941176471</v>
      </c>
      <c r="J211" s="32">
        <v>22.5705882352941</v>
      </c>
      <c r="K211" s="32"/>
      <c r="L211" s="32">
        <v>11.79</v>
      </c>
      <c r="M211" s="32">
        <v>0.0889411764705882</v>
      </c>
      <c r="N211" s="32">
        <v>17.5770588235294</v>
      </c>
      <c r="O211" s="32">
        <v>4.75235294117647</v>
      </c>
      <c r="P211" s="32">
        <v>0.349</v>
      </c>
      <c r="Q211" s="32">
        <v>0.0156470588235294</v>
      </c>
      <c r="R211" s="32">
        <f t="shared" si="21"/>
        <v>99.5038823529412</v>
      </c>
      <c r="S211" s="19">
        <v>12</v>
      </c>
      <c r="T211" s="19">
        <f>S211/(H211*'Molecular Weight'!$C$2/'Molecular Weight'!$D$2+I211*'Molecular Weight'!$C$3/'Molecular Weight'!$D$3+J211*'Molecular Weight'!$C$4/'Molecular Weight'!$D$4+K211*'Molecular Weight'!$C$5/'Molecular Weight'!$D$5+L211*'Molecular Weight'!$C$6/'Molecular Weight'!$D$6+M211*'Molecular Weight'!$C$8/'Molecular Weight'!$D$8+N211*'Molecular Weight'!$C$9/'Molecular Weight'!$D$9+O211*'Molecular Weight'!$C$10/'Molecular Weight'!$D$10+P211*'Molecular Weight'!$C$11/'Molecular Weight'!$D$11+Q211*'Molecular Weight'!$C$12/'Molecular Weight'!$D$12)</f>
        <v>4.34100942947186</v>
      </c>
      <c r="U211" s="19">
        <f>H211*T211*'Molecular Weight'!$B$2/'Molecular Weight'!$D$2</f>
        <v>3.04354335626078</v>
      </c>
      <c r="V211" s="19">
        <f>I211*T211*'Molecular Weight'!$B$3/'Molecular Weight'!$D$3</f>
        <v>0.0128955113361695</v>
      </c>
      <c r="W211" s="19">
        <f>T211*J211*'Molecular Weight'!$B$4/'Molecular Weight'!$D$4</f>
        <v>1.92191322789601</v>
      </c>
      <c r="X211" s="19">
        <f>K211*T211*'Molecular Weight'!$B$5/'Molecular Weight'!$D$5</f>
        <v>0</v>
      </c>
      <c r="Y211" s="19">
        <f>L211*T211*'Molecular Weight'!$B$6/'Molecular Weight'!$D$6</f>
        <v>0.712423457314494</v>
      </c>
      <c r="Z211" s="19">
        <f>M211*T211*'Molecular Weight'!$B$8/'Molecular Weight'!$D$8</f>
        <v>0.0054425498410931</v>
      </c>
      <c r="AA211" s="19">
        <f>N211*T211*'Molecular Weight'!$B$9/'Molecular Weight'!$D$9</f>
        <v>1.8933542951693</v>
      </c>
      <c r="AB211" s="19">
        <f>O211*T211*'Molecular Weight'!$B$10/'Molecular Weight'!$D$10</f>
        <v>0.367867491616002</v>
      </c>
      <c r="AC211" s="19">
        <f>P211*T211*'Molecular Weight'!$B$11/'Molecular Weight'!$D$11</f>
        <v>0.0488871342654301</v>
      </c>
      <c r="AD211" s="19">
        <f>Q211*T211*'Molecular Weight'!$B$12/'Molecular Weight'!$D$12</f>
        <v>0.00144212377699452</v>
      </c>
      <c r="AE211" s="19">
        <f t="shared" si="22"/>
        <v>8.00776914747626</v>
      </c>
      <c r="AF211" s="19">
        <f t="shared" si="23"/>
        <v>0.023284829519473</v>
      </c>
      <c r="AG211" s="19">
        <f t="shared" si="24"/>
        <v>0.0326839736681973</v>
      </c>
      <c r="AH211" s="19">
        <f t="shared" si="25"/>
        <v>0.689138627795021</v>
      </c>
      <c r="AI211" s="19">
        <f t="shared" si="26"/>
        <v>3.05643886759694</v>
      </c>
      <c r="AJ211" s="19">
        <f t="shared" si="27"/>
        <v>2.97908779394089</v>
      </c>
    </row>
    <row r="212" spans="1:36">
      <c r="A212" s="35" t="s">
        <v>172</v>
      </c>
      <c r="B212" s="35" t="s">
        <v>173</v>
      </c>
      <c r="C212" s="35" t="s">
        <v>234</v>
      </c>
      <c r="D212" s="35">
        <v>7.5</v>
      </c>
      <c r="E212" s="35">
        <v>1100</v>
      </c>
      <c r="F212" s="35" t="s">
        <v>175</v>
      </c>
      <c r="G212" s="35" t="s">
        <v>39</v>
      </c>
      <c r="H212" s="32">
        <v>41.75</v>
      </c>
      <c r="I212" s="32">
        <v>0.220583333333333</v>
      </c>
      <c r="J212" s="32">
        <v>22.725</v>
      </c>
      <c r="K212" s="32"/>
      <c r="L212" s="32">
        <v>12.8441666666667</v>
      </c>
      <c r="M212" s="32">
        <v>0.07625</v>
      </c>
      <c r="N212" s="32">
        <v>16.3408333333333</v>
      </c>
      <c r="O212" s="32">
        <v>5.23166666666667</v>
      </c>
      <c r="P212" s="32">
        <v>0.368166666666667</v>
      </c>
      <c r="Q212" s="32">
        <v>0.0281666666666667</v>
      </c>
      <c r="R212" s="32">
        <f t="shared" si="21"/>
        <v>99.5848333333333</v>
      </c>
      <c r="S212" s="19">
        <v>12</v>
      </c>
      <c r="T212" s="19">
        <f>S212/(H212*'Molecular Weight'!$C$2/'Molecular Weight'!$D$2+I212*'Molecular Weight'!$C$3/'Molecular Weight'!$D$3+J212*'Molecular Weight'!$C$4/'Molecular Weight'!$D$4+K212*'Molecular Weight'!$C$5/'Molecular Weight'!$D$5+L212*'Molecular Weight'!$C$6/'Molecular Weight'!$D$6+M212*'Molecular Weight'!$C$8/'Molecular Weight'!$D$8+N212*'Molecular Weight'!$C$9/'Molecular Weight'!$D$9+O212*'Molecular Weight'!$C$10/'Molecular Weight'!$D$10+P212*'Molecular Weight'!$C$11/'Molecular Weight'!$D$11+Q212*'Molecular Weight'!$C$12/'Molecular Weight'!$D$12)</f>
        <v>4.36546004911147</v>
      </c>
      <c r="U212" s="19">
        <f>H212*T212*'Molecular Weight'!$B$2/'Molecular Weight'!$D$2</f>
        <v>3.03358783372842</v>
      </c>
      <c r="V212" s="19">
        <f>I212*T212*'Molecular Weight'!$B$3/'Molecular Weight'!$D$3</f>
        <v>0.0120519115039612</v>
      </c>
      <c r="W212" s="19">
        <f>T212*J212*'Molecular Weight'!$B$4/'Molecular Weight'!$D$4</f>
        <v>1.94596076139776</v>
      </c>
      <c r="X212" s="19">
        <f>K212*T212*'Molecular Weight'!$B$5/'Molecular Weight'!$D$5</f>
        <v>0</v>
      </c>
      <c r="Y212" s="19">
        <f>L212*T212*'Molecular Weight'!$B$6/'Molecular Weight'!$D$6</f>
        <v>0.780494104224146</v>
      </c>
      <c r="Z212" s="19">
        <f>M212*T212*'Molecular Weight'!$B$8/'Molecular Weight'!$D$8</f>
        <v>0.00469222341055468</v>
      </c>
      <c r="AA212" s="19">
        <f>N212*T212*'Molecular Weight'!$B$9/'Molecular Weight'!$D$9</f>
        <v>1.77010558525696</v>
      </c>
      <c r="AB212" s="19">
        <f>O212*T212*'Molecular Weight'!$B$10/'Molecular Weight'!$D$10</f>
        <v>0.407250924101311</v>
      </c>
      <c r="AC212" s="19">
        <f>P212*T212*'Molecular Weight'!$B$11/'Molecular Weight'!$D$11</f>
        <v>0.0518624354549168</v>
      </c>
      <c r="AD212" s="19">
        <f>Q212*T212*'Molecular Weight'!$B$12/'Molecular Weight'!$D$12</f>
        <v>0.00261062543630516</v>
      </c>
      <c r="AE212" s="19">
        <f t="shared" si="22"/>
        <v>8.00861640451434</v>
      </c>
      <c r="AF212" s="19">
        <f t="shared" si="23"/>
        <v>0.0258214025868</v>
      </c>
      <c r="AG212" s="19">
        <f t="shared" si="24"/>
        <v>0.0330834050469451</v>
      </c>
      <c r="AH212" s="19">
        <f t="shared" si="25"/>
        <v>0.754672701637346</v>
      </c>
      <c r="AI212" s="19">
        <f t="shared" si="26"/>
        <v>3.04563974523238</v>
      </c>
      <c r="AJ212" s="19">
        <f t="shared" si="27"/>
        <v>2.96254283699297</v>
      </c>
    </row>
    <row r="213" spans="1:36">
      <c r="A213" s="35" t="s">
        <v>172</v>
      </c>
      <c r="B213" s="35" t="s">
        <v>173</v>
      </c>
      <c r="C213" s="35" t="s">
        <v>235</v>
      </c>
      <c r="D213" s="35">
        <v>7.5</v>
      </c>
      <c r="E213" s="35">
        <v>1100</v>
      </c>
      <c r="F213" s="35" t="s">
        <v>175</v>
      </c>
      <c r="G213" s="35" t="s">
        <v>39</v>
      </c>
      <c r="H213" s="32">
        <v>41.938125</v>
      </c>
      <c r="I213" s="32">
        <v>0.076375</v>
      </c>
      <c r="J213" s="32">
        <v>18.31125</v>
      </c>
      <c r="K213" s="32">
        <v>6.865</v>
      </c>
      <c r="L213" s="32">
        <v>6.178125</v>
      </c>
      <c r="M213" s="32">
        <v>0.32225</v>
      </c>
      <c r="N213" s="32">
        <v>21.606875</v>
      </c>
      <c r="O213" s="32">
        <v>4.555625</v>
      </c>
      <c r="P213" s="32">
        <v>0.0389375</v>
      </c>
      <c r="Q213" s="32"/>
      <c r="R213" s="32">
        <f t="shared" si="21"/>
        <v>99.8925625</v>
      </c>
      <c r="S213" s="19">
        <v>12</v>
      </c>
      <c r="T213" s="19">
        <f>S213/(H213*'Molecular Weight'!$C$2/'Molecular Weight'!$D$2+I213*'Molecular Weight'!$C$3/'Molecular Weight'!$D$3+J213*'Molecular Weight'!$C$4/'Molecular Weight'!$D$4+K213*'Molecular Weight'!$C$5/'Molecular Weight'!$D$5+L213*'Molecular Weight'!$C$6/'Molecular Weight'!$D$6+M213*'Molecular Weight'!$C$8/'Molecular Weight'!$D$8+N213*'Molecular Weight'!$C$9/'Molecular Weight'!$D$9+O213*'Molecular Weight'!$C$10/'Molecular Weight'!$D$10+P213*'Molecular Weight'!$C$11/'Molecular Weight'!$D$11+Q213*'Molecular Weight'!$C$12/'Molecular Weight'!$D$12)</f>
        <v>4.31527086064424</v>
      </c>
      <c r="U213" s="19">
        <f>H213*T213*'Molecular Weight'!$B$2/'Molecular Weight'!$D$2</f>
        <v>3.0122231818002</v>
      </c>
      <c r="V213" s="19">
        <f>I213*T213*'Molecular Weight'!$B$3/'Molecular Weight'!$D$3</f>
        <v>0.00412489126385112</v>
      </c>
      <c r="W213" s="19">
        <f>T213*J213*'Molecular Weight'!$B$4/'Molecular Weight'!$D$4</f>
        <v>1.54998045404025</v>
      </c>
      <c r="X213" s="19">
        <f>K213*T213*'Molecular Weight'!$B$5/'Molecular Weight'!$D$5</f>
        <v>0.389819520472699</v>
      </c>
      <c r="Y213" s="19">
        <f>L213*T213*'Molecular Weight'!$B$6/'Molecular Weight'!$D$6</f>
        <v>0.371106386218231</v>
      </c>
      <c r="Z213" s="19">
        <f>M213*T213*'Molecular Weight'!$B$8/'Molecular Weight'!$D$8</f>
        <v>0.0196024250753116</v>
      </c>
      <c r="AA213" s="19">
        <f>N213*T213*'Molecular Weight'!$B$9/'Molecular Weight'!$D$9</f>
        <v>2.31363568429485</v>
      </c>
      <c r="AB213" s="19">
        <f>O213*T213*'Molecular Weight'!$B$10/'Molecular Weight'!$D$10</f>
        <v>0.35054842750575</v>
      </c>
      <c r="AC213" s="19">
        <f>P213*T213*'Molecular Weight'!$B$11/'Molecular Weight'!$D$11</f>
        <v>0.00542193801666135</v>
      </c>
      <c r="AD213" s="19">
        <f>Q213*T213*'Molecular Weight'!$B$12/'Molecular Weight'!$D$12</f>
        <v>0</v>
      </c>
      <c r="AE213" s="19">
        <f t="shared" si="22"/>
        <v>8.01646290868781</v>
      </c>
      <c r="AF213" s="19">
        <f t="shared" si="23"/>
        <v>0.049287299524476</v>
      </c>
      <c r="AG213" s="19">
        <f t="shared" si="24"/>
        <v>0.132811779465019</v>
      </c>
      <c r="AH213" s="19">
        <f t="shared" si="25"/>
        <v>0.321819086693755</v>
      </c>
      <c r="AI213" s="19">
        <f t="shared" si="26"/>
        <v>3.01634807306405</v>
      </c>
      <c r="AJ213" s="19">
        <f t="shared" si="27"/>
        <v>3.05489292309414</v>
      </c>
    </row>
    <row r="214" spans="1:36">
      <c r="A214" s="35" t="s">
        <v>172</v>
      </c>
      <c r="B214" s="35" t="s">
        <v>173</v>
      </c>
      <c r="C214" s="35" t="s">
        <v>236</v>
      </c>
      <c r="D214" s="35">
        <v>7.5</v>
      </c>
      <c r="E214" s="35">
        <v>1100</v>
      </c>
      <c r="F214" s="35" t="s">
        <v>175</v>
      </c>
      <c r="G214" s="35" t="s">
        <v>39</v>
      </c>
      <c r="H214" s="32">
        <v>42.4233333333333</v>
      </c>
      <c r="I214" s="32">
        <v>0.178444444444444</v>
      </c>
      <c r="J214" s="32">
        <v>22.3644444444444</v>
      </c>
      <c r="K214" s="32">
        <v>0.803</v>
      </c>
      <c r="L214" s="32">
        <v>8.50222222222222</v>
      </c>
      <c r="M214" s="32">
        <v>0.233444444444444</v>
      </c>
      <c r="N214" s="32">
        <v>21.3</v>
      </c>
      <c r="O214" s="32">
        <v>3.20333333333333</v>
      </c>
      <c r="P214" s="32">
        <v>0.238444444444444</v>
      </c>
      <c r="Q214" s="32"/>
      <c r="R214" s="32">
        <f t="shared" si="21"/>
        <v>99.2466666666666</v>
      </c>
      <c r="S214" s="19">
        <v>12</v>
      </c>
      <c r="T214" s="19">
        <f>S214/(H214*'Molecular Weight'!$C$2/'Molecular Weight'!$D$2+I214*'Molecular Weight'!$C$3/'Molecular Weight'!$D$3+J214*'Molecular Weight'!$C$4/'Molecular Weight'!$D$4+K214*'Molecular Weight'!$C$5/'Molecular Weight'!$D$5+L214*'Molecular Weight'!$C$6/'Molecular Weight'!$D$6+M214*'Molecular Weight'!$C$8/'Molecular Weight'!$D$8+N214*'Molecular Weight'!$C$9/'Molecular Weight'!$D$9+O214*'Molecular Weight'!$C$10/'Molecular Weight'!$D$10+P214*'Molecular Weight'!$C$11/'Molecular Weight'!$D$11+Q214*'Molecular Weight'!$C$12/'Molecular Weight'!$D$12)</f>
        <v>4.28307649011404</v>
      </c>
      <c r="U214" s="19">
        <f>H214*T214*'Molecular Weight'!$B$2/'Molecular Weight'!$D$2</f>
        <v>3.02434057310704</v>
      </c>
      <c r="V214" s="19">
        <f>I214*T214*'Molecular Weight'!$B$3/'Molecular Weight'!$D$3</f>
        <v>0.00956559705621349</v>
      </c>
      <c r="W214" s="19">
        <f>T214*J214*'Molecular Weight'!$B$4/'Molecular Weight'!$D$4</f>
        <v>1.87894519840057</v>
      </c>
      <c r="X214" s="19">
        <f>K214*T214*'Molecular Weight'!$B$5/'Molecular Weight'!$D$5</f>
        <v>0.0452570619325162</v>
      </c>
      <c r="Y214" s="19">
        <f>L214*T214*'Molecular Weight'!$B$6/'Molecular Weight'!$D$6</f>
        <v>0.506899611828022</v>
      </c>
      <c r="Z214" s="19">
        <f>M214*T214*'Molecular Weight'!$B$8/'Molecular Weight'!$D$8</f>
        <v>0.014094451814882</v>
      </c>
      <c r="AA214" s="19">
        <f>N214*T214*'Molecular Weight'!$B$9/'Molecular Weight'!$D$9</f>
        <v>2.26376003075506</v>
      </c>
      <c r="AB214" s="19">
        <f>O214*T214*'Molecular Weight'!$B$10/'Molecular Weight'!$D$10</f>
        <v>0.244652669222515</v>
      </c>
      <c r="AC214" s="19">
        <f>P214*T214*'Molecular Weight'!$B$11/'Molecular Weight'!$D$11</f>
        <v>0.0329550111067538</v>
      </c>
      <c r="AD214" s="19">
        <f>Q214*T214*'Molecular Weight'!$B$12/'Molecular Weight'!$D$12</f>
        <v>0</v>
      </c>
      <c r="AE214" s="19">
        <f t="shared" si="22"/>
        <v>8.02047020522358</v>
      </c>
      <c r="AF214" s="19">
        <f t="shared" si="23"/>
        <v>0.0612538807320693</v>
      </c>
      <c r="AG214" s="19">
        <f t="shared" si="24"/>
        <v>0.120840259693967</v>
      </c>
      <c r="AH214" s="19">
        <f t="shared" si="25"/>
        <v>0.445645731095953</v>
      </c>
      <c r="AI214" s="19">
        <f t="shared" si="26"/>
        <v>3.03390617016325</v>
      </c>
      <c r="AJ214" s="19">
        <f t="shared" si="27"/>
        <v>3.02940676362048</v>
      </c>
    </row>
    <row r="215" spans="1:36">
      <c r="A215" s="35" t="s">
        <v>172</v>
      </c>
      <c r="B215" s="35" t="s">
        <v>173</v>
      </c>
      <c r="C215" s="35" t="s">
        <v>237</v>
      </c>
      <c r="D215" s="35">
        <v>7.5</v>
      </c>
      <c r="E215" s="35">
        <v>1100</v>
      </c>
      <c r="F215" s="35" t="s">
        <v>175</v>
      </c>
      <c r="G215" s="35" t="s">
        <v>39</v>
      </c>
      <c r="H215" s="32">
        <v>42.578</v>
      </c>
      <c r="I215" s="32">
        <v>0.2216</v>
      </c>
      <c r="J215" s="32">
        <v>22.012</v>
      </c>
      <c r="K215" s="32">
        <v>0.7065</v>
      </c>
      <c r="L215" s="32">
        <v>8.128</v>
      </c>
      <c r="M215" s="32">
        <v>0.2818</v>
      </c>
      <c r="N215" s="32">
        <v>21.754</v>
      </c>
      <c r="O215" s="32">
        <v>3.052</v>
      </c>
      <c r="P215" s="32">
        <v>0.2524</v>
      </c>
      <c r="Q215" s="32"/>
      <c r="R215" s="32">
        <f t="shared" si="21"/>
        <v>98.9863</v>
      </c>
      <c r="S215" s="19">
        <v>12</v>
      </c>
      <c r="T215" s="19">
        <f>S215/(H215*'Molecular Weight'!$C$2/'Molecular Weight'!$D$2+I215*'Molecular Weight'!$C$3/'Molecular Weight'!$D$3+J215*'Molecular Weight'!$C$4/'Molecular Weight'!$D$4+K215*'Molecular Weight'!$C$5/'Molecular Weight'!$D$5+L215*'Molecular Weight'!$C$6/'Molecular Weight'!$D$6+M215*'Molecular Weight'!$C$8/'Molecular Weight'!$D$8+N215*'Molecular Weight'!$C$9/'Molecular Weight'!$D$9+O215*'Molecular Weight'!$C$10/'Molecular Weight'!$D$10+P215*'Molecular Weight'!$C$11/'Molecular Weight'!$D$11+Q215*'Molecular Weight'!$C$12/'Molecular Weight'!$D$12)</f>
        <v>4.28580119690253</v>
      </c>
      <c r="U215" s="19">
        <f>H215*T215*'Molecular Weight'!$B$2/'Molecular Weight'!$D$2</f>
        <v>3.03729765914973</v>
      </c>
      <c r="V215" s="19">
        <f>I215*T215*'Molecular Weight'!$B$3/'Molecular Weight'!$D$3</f>
        <v>0.0118865274747635</v>
      </c>
      <c r="W215" s="19">
        <f>T215*J215*'Molecular Weight'!$B$4/'Molecular Weight'!$D$4</f>
        <v>1.85051110133814</v>
      </c>
      <c r="X215" s="19">
        <f>K215*T215*'Molecular Weight'!$B$5/'Molecular Weight'!$D$5</f>
        <v>0.0398436547879681</v>
      </c>
      <c r="Y215" s="19">
        <f>L215*T215*'Molecular Weight'!$B$6/'Molecular Weight'!$D$6</f>
        <v>0.484896883747547</v>
      </c>
      <c r="Z215" s="19">
        <f>M215*T215*'Molecular Weight'!$B$8/'Molecular Weight'!$D$8</f>
        <v>0.0170247924624631</v>
      </c>
      <c r="AA215" s="19">
        <f>N215*T215*'Molecular Weight'!$B$9/'Molecular Weight'!$D$9</f>
        <v>2.31348186693344</v>
      </c>
      <c r="AB215" s="19">
        <f>O215*T215*'Molecular Weight'!$B$10/'Molecular Weight'!$D$10</f>
        <v>0.233242961001186</v>
      </c>
      <c r="AC215" s="19">
        <f>P215*T215*'Molecular Weight'!$B$11/'Molecular Weight'!$D$11</f>
        <v>0.0349059768344046</v>
      </c>
      <c r="AD215" s="19">
        <f>Q215*T215*'Molecular Weight'!$B$12/'Molecular Weight'!$D$12</f>
        <v>0</v>
      </c>
      <c r="AE215" s="19">
        <f t="shared" si="22"/>
        <v>8.02309142372965</v>
      </c>
      <c r="AF215" s="19">
        <f t="shared" si="23"/>
        <v>0.0690748914903869</v>
      </c>
      <c r="AG215" s="19">
        <f t="shared" si="24"/>
        <v>0.142452743677251</v>
      </c>
      <c r="AH215" s="19">
        <f t="shared" si="25"/>
        <v>0.41582199225716</v>
      </c>
      <c r="AI215" s="19">
        <f t="shared" si="26"/>
        <v>3.0491841866245</v>
      </c>
      <c r="AJ215" s="19">
        <f t="shared" si="27"/>
        <v>3.04864650414464</v>
      </c>
    </row>
    <row r="216" spans="1:36">
      <c r="A216" s="35" t="s">
        <v>172</v>
      </c>
      <c r="B216" s="35" t="s">
        <v>173</v>
      </c>
      <c r="C216" s="35" t="s">
        <v>238</v>
      </c>
      <c r="D216" s="35">
        <v>12</v>
      </c>
      <c r="E216" s="35">
        <v>1200</v>
      </c>
      <c r="F216" s="35" t="s">
        <v>175</v>
      </c>
      <c r="G216" s="35" t="s">
        <v>39</v>
      </c>
      <c r="H216" s="32">
        <v>43.803</v>
      </c>
      <c r="I216" s="32">
        <v>0.138</v>
      </c>
      <c r="J216" s="32">
        <v>17.502</v>
      </c>
      <c r="K216" s="32">
        <v>4.495</v>
      </c>
      <c r="L216" s="32">
        <v>7.711</v>
      </c>
      <c r="M216" s="32">
        <v>0.3844</v>
      </c>
      <c r="N216" s="32">
        <v>22.087</v>
      </c>
      <c r="O216" s="32">
        <v>3.698</v>
      </c>
      <c r="P216" s="32">
        <v>0.2711</v>
      </c>
      <c r="Q216" s="32"/>
      <c r="R216" s="32">
        <f t="shared" si="21"/>
        <v>100.0895</v>
      </c>
      <c r="S216" s="19">
        <v>12</v>
      </c>
      <c r="T216" s="19">
        <f>S216/(H216*'Molecular Weight'!$C$2/'Molecular Weight'!$D$2+I216*'Molecular Weight'!$C$3/'Molecular Weight'!$D$3+J216*'Molecular Weight'!$C$4/'Molecular Weight'!$D$4+K216*'Molecular Weight'!$C$5/'Molecular Weight'!$D$5+L216*'Molecular Weight'!$C$6/'Molecular Weight'!$D$6+M216*'Molecular Weight'!$C$8/'Molecular Weight'!$D$8+N216*'Molecular Weight'!$C$9/'Molecular Weight'!$D$9+O216*'Molecular Weight'!$C$10/'Molecular Weight'!$D$10+P216*'Molecular Weight'!$C$11/'Molecular Weight'!$D$11+Q216*'Molecular Weight'!$C$12/'Molecular Weight'!$D$12)</f>
        <v>4.29117920098676</v>
      </c>
      <c r="U216" s="19">
        <f>H216*T216*'Molecular Weight'!$B$2/'Molecular Weight'!$D$2</f>
        <v>3.12860390380864</v>
      </c>
      <c r="V216" s="19">
        <f>I216*T216*'Molecular Weight'!$B$3/'Molecular Weight'!$D$3</f>
        <v>0.00741154855739891</v>
      </c>
      <c r="W216" s="19">
        <f>T216*J216*'Molecular Weight'!$B$4/'Molecular Weight'!$D$4</f>
        <v>1.47320946205709</v>
      </c>
      <c r="X216" s="19">
        <f>K216*T216*'Molecular Weight'!$B$5/'Molecular Weight'!$D$5</f>
        <v>0.253817363095408</v>
      </c>
      <c r="Y216" s="19">
        <f>L216*T216*'Molecular Weight'!$B$6/'Molecular Weight'!$D$6</f>
        <v>0.460596921197229</v>
      </c>
      <c r="Z216" s="19">
        <f>M216*T216*'Molecular Weight'!$B$8/'Molecular Weight'!$D$8</f>
        <v>0.023252456792491</v>
      </c>
      <c r="AA216" s="19">
        <f>N216*T216*'Molecular Weight'!$B$9/'Molecular Weight'!$D$9</f>
        <v>2.35184305241178</v>
      </c>
      <c r="AB216" s="19">
        <f>O216*T216*'Molecular Weight'!$B$10/'Molecular Weight'!$D$10</f>
        <v>0.282966845314712</v>
      </c>
      <c r="AC216" s="19">
        <f>P216*T216*'Molecular Weight'!$B$11/'Molecular Weight'!$D$11</f>
        <v>0.0375391636459345</v>
      </c>
      <c r="AD216" s="19">
        <f>Q216*T216*'Molecular Weight'!$B$12/'Molecular Weight'!$D$12</f>
        <v>0</v>
      </c>
      <c r="AE216" s="19">
        <f t="shared" si="22"/>
        <v>8.01924071688068</v>
      </c>
      <c r="AF216" s="19">
        <f t="shared" si="23"/>
        <v>0.0575836567873864</v>
      </c>
      <c r="AG216" s="19">
        <f t="shared" si="24"/>
        <v>0.1250196302609</v>
      </c>
      <c r="AH216" s="19">
        <f t="shared" si="25"/>
        <v>0.403013264409843</v>
      </c>
      <c r="AI216" s="19">
        <f t="shared" si="26"/>
        <v>3.13601545236604</v>
      </c>
      <c r="AJ216" s="19">
        <f t="shared" si="27"/>
        <v>3.11865927571621</v>
      </c>
    </row>
    <row r="217" spans="1:36">
      <c r="A217" s="35" t="s">
        <v>172</v>
      </c>
      <c r="B217" s="35" t="s">
        <v>173</v>
      </c>
      <c r="C217" s="35" t="s">
        <v>239</v>
      </c>
      <c r="D217" s="35">
        <v>12</v>
      </c>
      <c r="E217" s="35">
        <v>1200</v>
      </c>
      <c r="F217" s="35" t="s">
        <v>175</v>
      </c>
      <c r="G217" s="35" t="s">
        <v>39</v>
      </c>
      <c r="H217" s="32">
        <v>45.06</v>
      </c>
      <c r="I217" s="32">
        <v>0.241</v>
      </c>
      <c r="J217" s="32">
        <v>17.9725</v>
      </c>
      <c r="K217" s="32">
        <v>1.595</v>
      </c>
      <c r="L217" s="32">
        <v>7.585</v>
      </c>
      <c r="M217" s="32">
        <v>0.2155</v>
      </c>
      <c r="N217" s="32">
        <v>22.36</v>
      </c>
      <c r="O217" s="32">
        <v>3.7325</v>
      </c>
      <c r="P217" s="32">
        <v>0.56575</v>
      </c>
      <c r="Q217" s="32"/>
      <c r="R217" s="32">
        <f t="shared" si="21"/>
        <v>99.32725</v>
      </c>
      <c r="S217" s="19">
        <v>12</v>
      </c>
      <c r="T217" s="19">
        <f>S217/(H217*'Molecular Weight'!$C$2/'Molecular Weight'!$D$2+I217*'Molecular Weight'!$C$3/'Molecular Weight'!$D$3+J217*'Molecular Weight'!$C$4/'Molecular Weight'!$D$4+K217*'Molecular Weight'!$C$5/'Molecular Weight'!$D$5+L217*'Molecular Weight'!$C$6/'Molecular Weight'!$D$6+M217*'Molecular Weight'!$C$8/'Molecular Weight'!$D$8+N217*'Molecular Weight'!$C$9/'Molecular Weight'!$D$9+O217*'Molecular Weight'!$C$10/'Molecular Weight'!$D$10+P217*'Molecular Weight'!$C$11/'Molecular Weight'!$D$11+Q217*'Molecular Weight'!$C$12/'Molecular Weight'!$D$12)</f>
        <v>4.27736093794093</v>
      </c>
      <c r="U217" s="19">
        <f>H217*T217*'Molecular Weight'!$B$2/'Molecular Weight'!$D$2</f>
        <v>3.20802070345569</v>
      </c>
      <c r="V217" s="19">
        <f>I217*T217*'Molecular Weight'!$B$3/'Molecular Weight'!$D$3</f>
        <v>0.0129016769216992</v>
      </c>
      <c r="W217" s="19">
        <f>T217*J217*'Molecular Weight'!$B$4/'Molecular Weight'!$D$4</f>
        <v>1.50794173121113</v>
      </c>
      <c r="X217" s="19">
        <f>K217*T217*'Molecular Weight'!$B$5/'Molecular Weight'!$D$5</f>
        <v>0.0897742048294727</v>
      </c>
      <c r="Y217" s="19">
        <f>L217*T217*'Molecular Weight'!$B$6/'Molecular Weight'!$D$6</f>
        <v>0.451611674753368</v>
      </c>
      <c r="Z217" s="19">
        <f>M217*T217*'Molecular Weight'!$B$8/'Molecular Weight'!$D$8</f>
        <v>0.0129936746846105</v>
      </c>
      <c r="AA217" s="19">
        <f>N217*T217*'Molecular Weight'!$B$9/'Molecular Weight'!$D$9</f>
        <v>2.37324542363174</v>
      </c>
      <c r="AB217" s="19">
        <f>O217*T217*'Molecular Weight'!$B$10/'Molecular Weight'!$D$10</f>
        <v>0.284687048874189</v>
      </c>
      <c r="AC217" s="19">
        <f>P217*T217*'Molecular Weight'!$B$11/'Molecular Weight'!$D$11</f>
        <v>0.0780870264808028</v>
      </c>
      <c r="AD217" s="19">
        <f>Q217*T217*'Molecular Weight'!$B$12/'Molecular Weight'!$D$12</f>
        <v>0</v>
      </c>
      <c r="AE217" s="19">
        <f t="shared" si="22"/>
        <v>8.0192631648427</v>
      </c>
      <c r="AF217" s="19">
        <f t="shared" si="23"/>
        <v>0.0576506777145971</v>
      </c>
      <c r="AG217" s="19">
        <f t="shared" si="24"/>
        <v>0.127655419329186</v>
      </c>
      <c r="AH217" s="19">
        <f t="shared" si="25"/>
        <v>0.393960997038771</v>
      </c>
      <c r="AI217" s="19">
        <f t="shared" si="26"/>
        <v>3.22092238037739</v>
      </c>
      <c r="AJ217" s="19">
        <f t="shared" si="27"/>
        <v>3.12253782194391</v>
      </c>
    </row>
    <row r="218" spans="1:36">
      <c r="A218" s="35" t="s">
        <v>172</v>
      </c>
      <c r="B218" s="35" t="s">
        <v>173</v>
      </c>
      <c r="C218" s="35" t="s">
        <v>240</v>
      </c>
      <c r="D218" s="35">
        <v>12</v>
      </c>
      <c r="E218" s="35">
        <v>1200</v>
      </c>
      <c r="F218" s="35" t="s">
        <v>175</v>
      </c>
      <c r="G218" s="35" t="s">
        <v>39</v>
      </c>
      <c r="H218" s="32">
        <v>44.0575</v>
      </c>
      <c r="I218" s="32">
        <v>0.252875</v>
      </c>
      <c r="J218" s="32">
        <v>19.8375</v>
      </c>
      <c r="K218" s="32">
        <v>0.814</v>
      </c>
      <c r="L218" s="32">
        <v>8.12</v>
      </c>
      <c r="M218" s="32">
        <v>0.18625</v>
      </c>
      <c r="N218" s="32">
        <v>20.83625</v>
      </c>
      <c r="O218" s="32">
        <v>4.66</v>
      </c>
      <c r="P218" s="32">
        <v>0.549375</v>
      </c>
      <c r="Q218" s="32">
        <v>0.03625</v>
      </c>
      <c r="R218" s="32">
        <f t="shared" si="21"/>
        <v>99.35</v>
      </c>
      <c r="S218" s="19">
        <v>12</v>
      </c>
      <c r="T218" s="19">
        <f>S218/(H218*'Molecular Weight'!$C$2/'Molecular Weight'!$D$2+I218*'Molecular Weight'!$C$3/'Molecular Weight'!$D$3+J218*'Molecular Weight'!$C$4/'Molecular Weight'!$D$4+K218*'Molecular Weight'!$C$5/'Molecular Weight'!$D$5+L218*'Molecular Weight'!$C$6/'Molecular Weight'!$D$6+M218*'Molecular Weight'!$C$8/'Molecular Weight'!$D$8+N218*'Molecular Weight'!$C$9/'Molecular Weight'!$D$9+O218*'Molecular Weight'!$C$10/'Molecular Weight'!$D$10+P218*'Molecular Weight'!$C$11/'Molecular Weight'!$D$11+Q218*'Molecular Weight'!$C$12/'Molecular Weight'!$D$12)</f>
        <v>4.28918188609356</v>
      </c>
      <c r="U218" s="19">
        <f>H218*T218*'Molecular Weight'!$B$2/'Molecular Weight'!$D$2</f>
        <v>3.14531676009598</v>
      </c>
      <c r="V218" s="19">
        <f>I218*T218*'Molecular Weight'!$B$3/'Molecular Weight'!$D$3</f>
        <v>0.0135748043735408</v>
      </c>
      <c r="W218" s="19">
        <f>T218*J218*'Molecular Weight'!$B$4/'Molecular Weight'!$D$4</f>
        <v>1.66902011897569</v>
      </c>
      <c r="X218" s="19">
        <f>K218*T218*'Molecular Weight'!$B$5/'Molecular Weight'!$D$5</f>
        <v>0.045942417991712</v>
      </c>
      <c r="Y218" s="19">
        <f>L218*T218*'Molecular Weight'!$B$6/'Molecular Weight'!$D$6</f>
        <v>0.484801738795652</v>
      </c>
      <c r="Z218" s="19">
        <f>M218*T218*'Molecular Weight'!$B$8/'Molecular Weight'!$D$8</f>
        <v>0.0112610674694802</v>
      </c>
      <c r="AA218" s="19">
        <f>N218*T218*'Molecular Weight'!$B$9/'Molecular Weight'!$D$9</f>
        <v>2.21762943111952</v>
      </c>
      <c r="AB218" s="19">
        <f>O218*T218*'Molecular Weight'!$B$10/'Molecular Weight'!$D$10</f>
        <v>0.356412046882952</v>
      </c>
      <c r="AC218" s="19">
        <f>P218*T218*'Molecular Weight'!$B$11/'Molecular Weight'!$D$11</f>
        <v>0.0760364407445191</v>
      </c>
      <c r="AD218" s="19">
        <f>Q218*T218*'Molecular Weight'!$B$12/'Molecular Weight'!$D$12</f>
        <v>0.003301121939934</v>
      </c>
      <c r="AE218" s="19">
        <f t="shared" si="22"/>
        <v>8.02329594838899</v>
      </c>
      <c r="AF218" s="19">
        <f t="shared" si="23"/>
        <v>0.0696849231204215</v>
      </c>
      <c r="AG218" s="19">
        <f t="shared" si="24"/>
        <v>0.143739012350767</v>
      </c>
      <c r="AH218" s="19">
        <f t="shared" si="25"/>
        <v>0.415116815675231</v>
      </c>
      <c r="AI218" s="19">
        <f t="shared" si="26"/>
        <v>3.15889156446953</v>
      </c>
      <c r="AJ218" s="19">
        <f t="shared" si="27"/>
        <v>3.0701042842676</v>
      </c>
    </row>
    <row r="219" spans="1:36">
      <c r="A219" s="35" t="s">
        <v>172</v>
      </c>
      <c r="B219" s="35" t="s">
        <v>173</v>
      </c>
      <c r="C219" s="35" t="s">
        <v>241</v>
      </c>
      <c r="D219" s="35">
        <v>7.5</v>
      </c>
      <c r="E219" s="35">
        <v>1100</v>
      </c>
      <c r="F219" s="35" t="s">
        <v>175</v>
      </c>
      <c r="G219" s="35" t="s">
        <v>39</v>
      </c>
      <c r="H219" s="32">
        <v>42.74</v>
      </c>
      <c r="I219" s="32">
        <v>0.256333333333333</v>
      </c>
      <c r="J219" s="32">
        <v>21.26</v>
      </c>
      <c r="K219" s="32">
        <v>2.36733333333333</v>
      </c>
      <c r="L219" s="32">
        <v>7.63333333333333</v>
      </c>
      <c r="M219" s="32">
        <v>0.230666666666667</v>
      </c>
      <c r="N219" s="32">
        <v>21.86</v>
      </c>
      <c r="O219" s="32">
        <v>3.29333333333333</v>
      </c>
      <c r="P219" s="32">
        <v>0.138</v>
      </c>
      <c r="Q219" s="32"/>
      <c r="R219" s="32">
        <f t="shared" si="21"/>
        <v>99.779</v>
      </c>
      <c r="S219" s="19">
        <v>12</v>
      </c>
      <c r="T219" s="19">
        <f>S219/(H219*'Molecular Weight'!$C$2/'Molecular Weight'!$D$2+I219*'Molecular Weight'!$C$3/'Molecular Weight'!$D$3+J219*'Molecular Weight'!$C$4/'Molecular Weight'!$D$4+K219*'Molecular Weight'!$C$5/'Molecular Weight'!$D$5+L219*'Molecular Weight'!$C$6/'Molecular Weight'!$D$6+M219*'Molecular Weight'!$C$8/'Molecular Weight'!$D$8+N219*'Molecular Weight'!$C$9/'Molecular Weight'!$D$9+O219*'Molecular Weight'!$C$10/'Molecular Weight'!$D$10+P219*'Molecular Weight'!$C$11/'Molecular Weight'!$D$11+Q219*'Molecular Weight'!$C$12/'Molecular Weight'!$D$12)</f>
        <v>4.26387364313026</v>
      </c>
      <c r="U219" s="19">
        <f>H219*T219*'Molecular Weight'!$B$2/'Molecular Weight'!$D$2</f>
        <v>3.03325498514293</v>
      </c>
      <c r="V219" s="19">
        <f>I219*T219*'Molecular Weight'!$B$3/'Molecular Weight'!$D$3</f>
        <v>0.0136792608742894</v>
      </c>
      <c r="W219" s="19">
        <f>T219*J219*'Molecular Weight'!$B$4/'Molecular Weight'!$D$4</f>
        <v>1.7781473843262</v>
      </c>
      <c r="X219" s="19">
        <f>K219*T219*'Molecular Weight'!$B$5/'Molecular Weight'!$D$5</f>
        <v>0.132824662208089</v>
      </c>
      <c r="Y219" s="19">
        <f>L219*T219*'Molecular Weight'!$B$6/'Molecular Weight'!$D$6</f>
        <v>0.453056358703058</v>
      </c>
      <c r="Z219" s="19">
        <f>M219*T219*'Molecular Weight'!$B$8/'Molecular Weight'!$D$8</f>
        <v>0.0138643011044364</v>
      </c>
      <c r="AA219" s="19">
        <f>N219*T219*'Molecular Weight'!$B$9/'Molecular Weight'!$D$9</f>
        <v>2.3128604922786</v>
      </c>
      <c r="AB219" s="19">
        <f>O219*T219*'Molecular Weight'!$B$10/'Molecular Weight'!$D$10</f>
        <v>0.250398666156247</v>
      </c>
      <c r="AC219" s="19">
        <f>P219*T219*'Molecular Weight'!$B$11/'Molecular Weight'!$D$11</f>
        <v>0.0189872398435617</v>
      </c>
      <c r="AD219" s="19">
        <f>Q219*T219*'Molecular Weight'!$B$12/'Molecular Weight'!$D$12</f>
        <v>0</v>
      </c>
      <c r="AE219" s="19">
        <f t="shared" si="22"/>
        <v>8.00707335063741</v>
      </c>
      <c r="AF219" s="19">
        <f t="shared" si="23"/>
        <v>0.0212013063779848</v>
      </c>
      <c r="AG219" s="19">
        <f t="shared" si="24"/>
        <v>0.0467961788212767</v>
      </c>
      <c r="AH219" s="19">
        <f t="shared" si="25"/>
        <v>0.431855052325073</v>
      </c>
      <c r="AI219" s="19">
        <f t="shared" si="26"/>
        <v>3.04693424601722</v>
      </c>
      <c r="AJ219" s="19">
        <f t="shared" si="27"/>
        <v>3.03017981824234</v>
      </c>
    </row>
    <row r="220" spans="1:36">
      <c r="A220" s="35" t="s">
        <v>172</v>
      </c>
      <c r="B220" s="35" t="s">
        <v>173</v>
      </c>
      <c r="C220" s="35" t="s">
        <v>241</v>
      </c>
      <c r="D220" s="35">
        <v>7.5</v>
      </c>
      <c r="E220" s="35">
        <v>1100</v>
      </c>
      <c r="F220" s="35" t="s">
        <v>175</v>
      </c>
      <c r="G220" s="35" t="s">
        <v>39</v>
      </c>
      <c r="H220" s="32">
        <v>41.59125</v>
      </c>
      <c r="I220" s="32">
        <v>0.074375</v>
      </c>
      <c r="J220" s="32">
        <v>18.25625</v>
      </c>
      <c r="K220" s="32">
        <v>6.96875</v>
      </c>
      <c r="L220" s="32">
        <v>6.1275</v>
      </c>
      <c r="M220" s="32">
        <v>0.31075</v>
      </c>
      <c r="N220" s="32">
        <v>21.31375</v>
      </c>
      <c r="O220" s="32">
        <v>4.68</v>
      </c>
      <c r="P220" s="32">
        <v>0.02</v>
      </c>
      <c r="Q220" s="32"/>
      <c r="R220" s="32">
        <f t="shared" si="21"/>
        <v>99.342625</v>
      </c>
      <c r="S220" s="19">
        <v>12</v>
      </c>
      <c r="T220" s="19">
        <f>S220/(H220*'Molecular Weight'!$C$2/'Molecular Weight'!$D$2+I220*'Molecular Weight'!$C$3/'Molecular Weight'!$D$3+J220*'Molecular Weight'!$C$4/'Molecular Weight'!$D$4+K220*'Molecular Weight'!$C$5/'Molecular Weight'!$D$5+L220*'Molecular Weight'!$C$6/'Molecular Weight'!$D$6+M220*'Molecular Weight'!$C$8/'Molecular Weight'!$D$8+N220*'Molecular Weight'!$C$9/'Molecular Weight'!$D$9+O220*'Molecular Weight'!$C$10/'Molecular Weight'!$D$10+P220*'Molecular Weight'!$C$11/'Molecular Weight'!$D$11+Q220*'Molecular Weight'!$C$12/'Molecular Weight'!$D$12)</f>
        <v>4.34243541117397</v>
      </c>
      <c r="U220" s="19">
        <f>H220*T220*'Molecular Weight'!$B$2/'Molecular Weight'!$D$2</f>
        <v>3.00611379485668</v>
      </c>
      <c r="V220" s="19">
        <f>I220*T220*'Molecular Weight'!$B$3/'Molecular Weight'!$D$3</f>
        <v>0.00404216062210343</v>
      </c>
      <c r="W220" s="19">
        <f>T220*J220*'Molecular Weight'!$B$4/'Molecular Weight'!$D$4</f>
        <v>1.55505269665055</v>
      </c>
      <c r="X220" s="19">
        <f>K220*T220*'Molecular Weight'!$B$5/'Molecular Weight'!$D$5</f>
        <v>0.398201812903725</v>
      </c>
      <c r="Y220" s="19">
        <f>L220*T220*'Molecular Weight'!$B$6/'Molecular Weight'!$D$6</f>
        <v>0.370382419014038</v>
      </c>
      <c r="Z220" s="19">
        <f>M220*T220*'Molecular Weight'!$B$8/'Molecular Weight'!$D$8</f>
        <v>0.0190218748804949</v>
      </c>
      <c r="AA220" s="19">
        <f>N220*T220*'Molecular Weight'!$B$9/'Molecular Weight'!$D$9</f>
        <v>2.29661495644936</v>
      </c>
      <c r="AB220" s="19">
        <f>O220*T220*'Molecular Weight'!$B$10/'Molecular Weight'!$D$10</f>
        <v>0.362385836738484</v>
      </c>
      <c r="AC220" s="19">
        <f>P220*T220*'Molecular Weight'!$B$11/'Molecular Weight'!$D$11</f>
        <v>0.00280247525729201</v>
      </c>
      <c r="AD220" s="19">
        <f>Q220*T220*'Molecular Weight'!$B$12/'Molecular Weight'!$D$12</f>
        <v>0</v>
      </c>
      <c r="AE220" s="19">
        <f t="shared" si="22"/>
        <v>8.01461802737272</v>
      </c>
      <c r="AF220" s="19">
        <f t="shared" si="23"/>
        <v>0.0437740957519246</v>
      </c>
      <c r="AG220" s="19">
        <f t="shared" si="24"/>
        <v>0.118186213774541</v>
      </c>
      <c r="AH220" s="19">
        <f t="shared" si="25"/>
        <v>0.326608323262114</v>
      </c>
      <c r="AI220" s="19">
        <f t="shared" si="26"/>
        <v>3.01015595547878</v>
      </c>
      <c r="AJ220" s="19">
        <f t="shared" si="27"/>
        <v>3.04840508708238</v>
      </c>
    </row>
    <row r="221" spans="1:36">
      <c r="A221" s="35" t="s">
        <v>172</v>
      </c>
      <c r="B221" s="35" t="s">
        <v>173</v>
      </c>
      <c r="C221" s="35" t="s">
        <v>242</v>
      </c>
      <c r="D221" s="35">
        <v>7.5</v>
      </c>
      <c r="E221" s="35">
        <v>1100</v>
      </c>
      <c r="F221" s="35" t="s">
        <v>175</v>
      </c>
      <c r="G221" s="35" t="s">
        <v>39</v>
      </c>
      <c r="H221" s="32">
        <v>42.2366666666667</v>
      </c>
      <c r="I221" s="32">
        <v>0.319833333333333</v>
      </c>
      <c r="J221" s="32">
        <v>22.7483333333333</v>
      </c>
      <c r="K221" s="32">
        <v>0.250166666666667</v>
      </c>
      <c r="L221" s="32">
        <v>9.59833333333333</v>
      </c>
      <c r="M221" s="32">
        <v>0.1465</v>
      </c>
      <c r="N221" s="32">
        <v>19.0616666666667</v>
      </c>
      <c r="O221" s="32">
        <v>5.29333333333333</v>
      </c>
      <c r="P221" s="32">
        <v>0.161</v>
      </c>
      <c r="Q221" s="32"/>
      <c r="R221" s="32">
        <f t="shared" si="21"/>
        <v>99.8158333333334</v>
      </c>
      <c r="S221" s="19">
        <v>12</v>
      </c>
      <c r="T221" s="19">
        <f>S221/(H221*'Molecular Weight'!$C$2/'Molecular Weight'!$D$2+I221*'Molecular Weight'!$C$3/'Molecular Weight'!$D$3+J221*'Molecular Weight'!$C$4/'Molecular Weight'!$D$4+K221*'Molecular Weight'!$C$5/'Molecular Weight'!$D$5+L221*'Molecular Weight'!$C$6/'Molecular Weight'!$D$6+M221*'Molecular Weight'!$C$8/'Molecular Weight'!$D$8+N221*'Molecular Weight'!$C$9/'Molecular Weight'!$D$9+O221*'Molecular Weight'!$C$10/'Molecular Weight'!$D$10+P221*'Molecular Weight'!$C$11/'Molecular Weight'!$D$11+Q221*'Molecular Weight'!$C$12/'Molecular Weight'!$D$12)</f>
        <v>4.29500686336929</v>
      </c>
      <c r="U221" s="19">
        <f>H221*T221*'Molecular Weight'!$B$2/'Molecular Weight'!$D$2</f>
        <v>3.01942032655084</v>
      </c>
      <c r="V221" s="19">
        <f>I221*T221*'Molecular Weight'!$B$3/'Molecular Weight'!$D$3</f>
        <v>0.0171925702353059</v>
      </c>
      <c r="W221" s="19">
        <f>T221*J221*'Molecular Weight'!$B$4/'Molecular Weight'!$D$4</f>
        <v>1.91652114156295</v>
      </c>
      <c r="X221" s="19">
        <f>K221*T221*'Molecular Weight'!$B$5/'Molecular Weight'!$D$5</f>
        <v>0.0141386611003297</v>
      </c>
      <c r="Y221" s="19">
        <f>L221*T221*'Molecular Weight'!$B$6/'Molecular Weight'!$D$6</f>
        <v>0.573843367811427</v>
      </c>
      <c r="Z221" s="19">
        <f>M221*T221*'Molecular Weight'!$B$8/'Molecular Weight'!$D$8</f>
        <v>0.00886972801640261</v>
      </c>
      <c r="AA221" s="19">
        <f>N221*T221*'Molecular Weight'!$B$9/'Molecular Weight'!$D$9</f>
        <v>2.03151337867472</v>
      </c>
      <c r="AB221" s="19">
        <f>O221*T221*'Molecular Weight'!$B$10/'Molecular Weight'!$D$10</f>
        <v>0.405401265990872</v>
      </c>
      <c r="AC221" s="19">
        <f>P221*T221*'Molecular Weight'!$B$11/'Molecular Weight'!$D$11</f>
        <v>0.0223135238787498</v>
      </c>
      <c r="AD221" s="19">
        <f>Q221*T221*'Molecular Weight'!$B$12/'Molecular Weight'!$D$12</f>
        <v>0</v>
      </c>
      <c r="AE221" s="19">
        <f t="shared" si="22"/>
        <v>8.00921396382159</v>
      </c>
      <c r="AF221" s="19">
        <f t="shared" si="23"/>
        <v>0.0276100916665607</v>
      </c>
      <c r="AG221" s="19">
        <f t="shared" si="24"/>
        <v>0.0481143343554922</v>
      </c>
      <c r="AH221" s="19">
        <f t="shared" si="25"/>
        <v>0.546233276144866</v>
      </c>
      <c r="AI221" s="19">
        <f t="shared" si="26"/>
        <v>3.03661289678615</v>
      </c>
      <c r="AJ221" s="19">
        <f t="shared" si="27"/>
        <v>3.01962774049342</v>
      </c>
    </row>
    <row r="222" spans="1:36">
      <c r="A222" s="35" t="s">
        <v>172</v>
      </c>
      <c r="B222" s="35" t="s">
        <v>173</v>
      </c>
      <c r="C222" s="35" t="s">
        <v>243</v>
      </c>
      <c r="D222" s="35">
        <v>7.5</v>
      </c>
      <c r="E222" s="35">
        <v>1100</v>
      </c>
      <c r="F222" s="35" t="s">
        <v>175</v>
      </c>
      <c r="G222" s="35" t="s">
        <v>39</v>
      </c>
      <c r="H222" s="32">
        <v>42.0666666666667</v>
      </c>
      <c r="I222" s="32">
        <v>0.399</v>
      </c>
      <c r="J222" s="32">
        <v>22.4666666666667</v>
      </c>
      <c r="K222" s="32">
        <v>0.260333333333333</v>
      </c>
      <c r="L222" s="32">
        <v>9.75</v>
      </c>
      <c r="M222" s="32">
        <v>0.223</v>
      </c>
      <c r="N222" s="32">
        <v>18.77</v>
      </c>
      <c r="O222" s="32">
        <v>4.9</v>
      </c>
      <c r="P222" s="32">
        <v>0.181666666666667</v>
      </c>
      <c r="Q222" s="32"/>
      <c r="R222" s="32">
        <f t="shared" si="21"/>
        <v>99.0173333333334</v>
      </c>
      <c r="S222" s="19">
        <v>12</v>
      </c>
      <c r="T222" s="19">
        <f>S222/(H222*'Molecular Weight'!$C$2/'Molecular Weight'!$D$2+I222*'Molecular Weight'!$C$3/'Molecular Weight'!$D$3+J222*'Molecular Weight'!$C$4/'Molecular Weight'!$D$4+K222*'Molecular Weight'!$C$5/'Molecular Weight'!$D$5+L222*'Molecular Weight'!$C$6/'Molecular Weight'!$D$6+M222*'Molecular Weight'!$C$8/'Molecular Weight'!$D$8+N222*'Molecular Weight'!$C$9/'Molecular Weight'!$D$9+O222*'Molecular Weight'!$C$10/'Molecular Weight'!$D$10+P222*'Molecular Weight'!$C$11/'Molecular Weight'!$D$11+Q222*'Molecular Weight'!$C$12/'Molecular Weight'!$D$12)</f>
        <v>4.32986432185526</v>
      </c>
      <c r="U222" s="19">
        <f>H222*T222*'Molecular Weight'!$B$2/'Molecular Weight'!$D$2</f>
        <v>3.03167375398432</v>
      </c>
      <c r="V222" s="19">
        <f>I222*T222*'Molecular Weight'!$B$3/'Molecular Weight'!$D$3</f>
        <v>0.0216222260878629</v>
      </c>
      <c r="W222" s="19">
        <f>T222*J222*'Molecular Weight'!$B$4/'Molecular Weight'!$D$4</f>
        <v>1.90815257808974</v>
      </c>
      <c r="X222" s="19">
        <f>K222*T222*'Molecular Weight'!$B$5/'Molecular Weight'!$D$5</f>
        <v>0.0148326601985611</v>
      </c>
      <c r="Y222" s="19">
        <f>L222*T222*'Molecular Weight'!$B$6/'Molecular Weight'!$D$6</f>
        <v>0.587641663948897</v>
      </c>
      <c r="Z222" s="19">
        <f>M222*T222*'Molecular Weight'!$B$8/'Molecular Weight'!$D$8</f>
        <v>0.0136109352096662</v>
      </c>
      <c r="AA222" s="19">
        <f>N222*T222*'Molecular Weight'!$B$9/'Molecular Weight'!$D$9</f>
        <v>2.01666385412465</v>
      </c>
      <c r="AB222" s="19">
        <f>O222*T222*'Molecular Weight'!$B$10/'Molecular Weight'!$D$10</f>
        <v>0.378322667209179</v>
      </c>
      <c r="AC222" s="19">
        <f>P222*T222*'Molecular Weight'!$B$11/'Molecular Weight'!$D$11</f>
        <v>0.0253821238615803</v>
      </c>
      <c r="AD222" s="19">
        <f>Q222*T222*'Molecular Weight'!$B$12/'Molecular Weight'!$D$12</f>
        <v>0</v>
      </c>
      <c r="AE222" s="19">
        <f t="shared" si="22"/>
        <v>7.99790246271446</v>
      </c>
      <c r="AF222" s="19">
        <f t="shared" si="23"/>
        <v>0</v>
      </c>
      <c r="AG222" s="19">
        <f t="shared" si="24"/>
        <v>0</v>
      </c>
      <c r="AH222" s="19">
        <f t="shared" si="25"/>
        <v>0.587641663948897</v>
      </c>
      <c r="AI222" s="19">
        <f t="shared" si="26"/>
        <v>3.05329598007218</v>
      </c>
      <c r="AJ222" s="19">
        <f t="shared" si="27"/>
        <v>2.99623912049239</v>
      </c>
    </row>
    <row r="223" spans="1:36">
      <c r="A223" s="35" t="s">
        <v>172</v>
      </c>
      <c r="B223" s="35" t="s">
        <v>173</v>
      </c>
      <c r="C223" s="35" t="s">
        <v>244</v>
      </c>
      <c r="D223" s="35">
        <v>7.5</v>
      </c>
      <c r="E223" s="35">
        <v>1000</v>
      </c>
      <c r="F223" s="32" t="s">
        <v>100</v>
      </c>
      <c r="G223" s="35" t="s">
        <v>49</v>
      </c>
      <c r="H223" s="32">
        <v>38.64</v>
      </c>
      <c r="I223" s="32">
        <v>0.211588235294118</v>
      </c>
      <c r="J223" s="32">
        <v>21.6735294117647</v>
      </c>
      <c r="K223" s="32">
        <v>0.0924117647058824</v>
      </c>
      <c r="L223" s="32">
        <v>22.1888235294118</v>
      </c>
      <c r="M223" s="32">
        <v>0.0795294117647059</v>
      </c>
      <c r="N223" s="32">
        <v>6.09352941176471</v>
      </c>
      <c r="O223" s="32">
        <v>9.17588235294118</v>
      </c>
      <c r="P223" s="32">
        <v>0.473294117647059</v>
      </c>
      <c r="Q223" s="32">
        <v>0.037</v>
      </c>
      <c r="R223" s="32">
        <f t="shared" si="21"/>
        <v>98.6655882352942</v>
      </c>
      <c r="S223" s="19">
        <v>12</v>
      </c>
      <c r="T223" s="19">
        <f>S223/(H223*'Molecular Weight'!$C$2/'Molecular Weight'!$D$2+I223*'Molecular Weight'!$C$3/'Molecular Weight'!$D$3+J223*'Molecular Weight'!$C$4/'Molecular Weight'!$D$4+K223*'Molecular Weight'!$C$5/'Molecular Weight'!$D$5+L223*'Molecular Weight'!$C$6/'Molecular Weight'!$D$6+M223*'Molecular Weight'!$C$8/'Molecular Weight'!$D$8+N223*'Molecular Weight'!$C$9/'Molecular Weight'!$D$9+O223*'Molecular Weight'!$C$10/'Molecular Weight'!$D$10+P223*'Molecular Weight'!$C$11/'Molecular Weight'!$D$11+Q223*'Molecular Weight'!$C$12/'Molecular Weight'!$D$12)</f>
        <v>4.68027443070117</v>
      </c>
      <c r="U223" s="19">
        <f>H223*T223*'Molecular Weight'!$B$2/'Molecular Weight'!$D$2</f>
        <v>3.01008328898624</v>
      </c>
      <c r="V223" s="19">
        <f>I223*T223*'Molecular Weight'!$B$3/'Molecular Weight'!$D$3</f>
        <v>0.0123941302563735</v>
      </c>
      <c r="W223" s="19">
        <f>T223*J223*'Molecular Weight'!$B$4/'Molecular Weight'!$D$4</f>
        <v>1.98976197585194</v>
      </c>
      <c r="X223" s="19">
        <f>K223*T223*'Molecular Weight'!$B$5/'Molecular Weight'!$D$5</f>
        <v>0.00569132731691446</v>
      </c>
      <c r="Y223" s="19">
        <f>L223*T223*'Molecular Weight'!$B$6/'Molecular Weight'!$D$6</f>
        <v>1.44557048179352</v>
      </c>
      <c r="Z223" s="19">
        <f>M223*T223*'Molecular Weight'!$B$8/'Molecular Weight'!$D$8</f>
        <v>0.00524696183212656</v>
      </c>
      <c r="AA223" s="19">
        <f>N223*T223*'Molecular Weight'!$B$9/'Molecular Weight'!$D$9</f>
        <v>0.707677168699948</v>
      </c>
      <c r="AB223" s="19">
        <f>O223*T223*'Molecular Weight'!$B$10/'Molecular Weight'!$D$10</f>
        <v>0.765792574101154</v>
      </c>
      <c r="AC223" s="19">
        <f>P223*T223*'Molecular Weight'!$B$11/'Molecular Weight'!$D$11</f>
        <v>0.0714793919659504</v>
      </c>
      <c r="AD223" s="19">
        <f>Q223*T223*'Molecular Weight'!$B$12/'Molecular Weight'!$D$12</f>
        <v>0.00367664870352321</v>
      </c>
      <c r="AE223" s="19">
        <f t="shared" si="22"/>
        <v>8.01737394950769</v>
      </c>
      <c r="AF223" s="19">
        <f t="shared" si="23"/>
        <v>0.0520088985259664</v>
      </c>
      <c r="AG223" s="19">
        <f t="shared" si="24"/>
        <v>0.0359781132646254</v>
      </c>
      <c r="AH223" s="19">
        <f t="shared" si="25"/>
        <v>1.39356158326755</v>
      </c>
      <c r="AI223" s="19">
        <f t="shared" si="26"/>
        <v>3.02247741924261</v>
      </c>
      <c r="AJ223" s="19">
        <f t="shared" si="27"/>
        <v>2.92428718642675</v>
      </c>
    </row>
    <row r="224" spans="1:36">
      <c r="A224" s="35" t="s">
        <v>172</v>
      </c>
      <c r="B224" s="35" t="s">
        <v>173</v>
      </c>
      <c r="C224" s="35" t="s">
        <v>245</v>
      </c>
      <c r="D224" s="35">
        <v>7.5</v>
      </c>
      <c r="E224" s="35">
        <v>1100</v>
      </c>
      <c r="F224" s="32" t="s">
        <v>100</v>
      </c>
      <c r="G224" s="35" t="s">
        <v>49</v>
      </c>
      <c r="H224" s="32">
        <v>39.5505555555556</v>
      </c>
      <c r="I224" s="32">
        <v>0.301888888888889</v>
      </c>
      <c r="J224" s="32">
        <v>21.86</v>
      </c>
      <c r="K224" s="32"/>
      <c r="L224" s="32">
        <v>22.0811111111111</v>
      </c>
      <c r="M224" s="32"/>
      <c r="N224" s="32">
        <v>7.30722222222222</v>
      </c>
      <c r="O224" s="32">
        <v>7.78777777777778</v>
      </c>
      <c r="P224" s="32">
        <v>0.551111111111111</v>
      </c>
      <c r="Q224" s="32"/>
      <c r="R224" s="32">
        <f t="shared" si="21"/>
        <v>99.4396666666667</v>
      </c>
      <c r="S224" s="19">
        <v>12</v>
      </c>
      <c r="T224" s="19">
        <f>S224/(H224*'Molecular Weight'!$C$2/'Molecular Weight'!$D$2+I224*'Molecular Weight'!$C$3/'Molecular Weight'!$D$3+J224*'Molecular Weight'!$C$4/'Molecular Weight'!$D$4+K224*'Molecular Weight'!$C$5/'Molecular Weight'!$D$5+L224*'Molecular Weight'!$C$6/'Molecular Weight'!$D$6+M224*'Molecular Weight'!$C$8/'Molecular Weight'!$D$8+N224*'Molecular Weight'!$C$9/'Molecular Weight'!$D$9+O224*'Molecular Weight'!$C$10/'Molecular Weight'!$D$10+P224*'Molecular Weight'!$C$11/'Molecular Weight'!$D$11+Q224*'Molecular Weight'!$C$12/'Molecular Weight'!$D$12)</f>
        <v>4.60866113992974</v>
      </c>
      <c r="U224" s="19">
        <f>H224*T224*'Molecular Weight'!$B$2/'Molecular Weight'!$D$2</f>
        <v>3.03387330977899</v>
      </c>
      <c r="V224" s="19">
        <f>I224*T224*'Molecular Weight'!$B$3/'Molecular Weight'!$D$3</f>
        <v>0.0174130612114993</v>
      </c>
      <c r="W224" s="19">
        <f>T224*J224*'Molecular Weight'!$B$4/'Molecular Weight'!$D$4</f>
        <v>1.97617364689808</v>
      </c>
      <c r="X224" s="19">
        <f>K224*T224*'Molecular Weight'!$B$5/'Molecular Weight'!$D$5</f>
        <v>0</v>
      </c>
      <c r="Y224" s="19">
        <f>L224*T224*'Molecular Weight'!$B$6/'Molecular Weight'!$D$6</f>
        <v>1.41654174142885</v>
      </c>
      <c r="Z224" s="19">
        <f>M224*T224*'Molecular Weight'!$B$8/'Molecular Weight'!$D$8</f>
        <v>0</v>
      </c>
      <c r="AA224" s="19">
        <f>N224*T224*'Molecular Weight'!$B$9/'Molecular Weight'!$D$9</f>
        <v>0.835645436634904</v>
      </c>
      <c r="AB224" s="19">
        <f>O224*T224*'Molecular Weight'!$B$10/'Molecular Weight'!$D$10</f>
        <v>0.640000513745593</v>
      </c>
      <c r="AC224" s="19">
        <f>P224*T224*'Molecular Weight'!$B$11/'Molecular Weight'!$D$11</f>
        <v>0.0819581917251139</v>
      </c>
      <c r="AD224" s="19">
        <f>Q224*T224*'Molecular Weight'!$B$12/'Molecular Weight'!$D$12</f>
        <v>0</v>
      </c>
      <c r="AE224" s="19">
        <f t="shared" si="22"/>
        <v>8.00160590142303</v>
      </c>
      <c r="AF224" s="19">
        <f t="shared" si="23"/>
        <v>0.00481673736841604</v>
      </c>
      <c r="AG224" s="19">
        <f t="shared" si="24"/>
        <v>0.00340034975853055</v>
      </c>
      <c r="AH224" s="19">
        <f t="shared" si="25"/>
        <v>1.41172500406043</v>
      </c>
      <c r="AI224" s="19">
        <f t="shared" si="26"/>
        <v>3.05128637099049</v>
      </c>
      <c r="AJ224" s="19">
        <f t="shared" si="27"/>
        <v>2.89218769180935</v>
      </c>
    </row>
    <row r="225" spans="1:36">
      <c r="A225" s="35" t="s">
        <v>172</v>
      </c>
      <c r="B225" s="35" t="s">
        <v>173</v>
      </c>
      <c r="C225" s="35" t="s">
        <v>246</v>
      </c>
      <c r="D225" s="35">
        <v>12</v>
      </c>
      <c r="E225" s="35">
        <v>1000</v>
      </c>
      <c r="F225" s="32" t="s">
        <v>100</v>
      </c>
      <c r="G225" s="35" t="s">
        <v>49</v>
      </c>
      <c r="H225" s="32">
        <v>38.421</v>
      </c>
      <c r="I225" s="32">
        <v>0.3375</v>
      </c>
      <c r="J225" s="32">
        <v>21.177</v>
      </c>
      <c r="K225" s="32"/>
      <c r="L225" s="32">
        <v>18.58</v>
      </c>
      <c r="M225" s="32"/>
      <c r="N225" s="32">
        <v>3.825</v>
      </c>
      <c r="O225" s="32">
        <v>13.563</v>
      </c>
      <c r="P225" s="32">
        <v>0.7855</v>
      </c>
      <c r="Q225" s="32">
        <v>0.0299</v>
      </c>
      <c r="R225" s="32">
        <f t="shared" si="21"/>
        <v>96.7189</v>
      </c>
      <c r="S225" s="19">
        <v>12</v>
      </c>
      <c r="T225" s="19">
        <f>S225/(H225*'Molecular Weight'!$C$2/'Molecular Weight'!$D$2+I225*'Molecular Weight'!$C$3/'Molecular Weight'!$D$3+J225*'Molecular Weight'!$C$4/'Molecular Weight'!$D$4+K225*'Molecular Weight'!$C$5/'Molecular Weight'!$D$5+L225*'Molecular Weight'!$C$6/'Molecular Weight'!$D$6+M225*'Molecular Weight'!$C$8/'Molecular Weight'!$D$8+N225*'Molecular Weight'!$C$9/'Molecular Weight'!$D$9+O225*'Molecular Weight'!$C$10/'Molecular Weight'!$D$10+P225*'Molecular Weight'!$C$11/'Molecular Weight'!$D$11+Q225*'Molecular Weight'!$C$12/'Molecular Weight'!$D$12)</f>
        <v>4.76393652817372</v>
      </c>
      <c r="U225" s="19">
        <f>H225*T225*'Molecular Weight'!$B$2/'Molecular Weight'!$D$2</f>
        <v>3.04652472285224</v>
      </c>
      <c r="V225" s="19">
        <f>I225*T225*'Molecular Weight'!$B$3/'Molecular Weight'!$D$3</f>
        <v>0.0201230109919728</v>
      </c>
      <c r="W225" s="19">
        <f>T225*J225*'Molecular Weight'!$B$4/'Molecular Weight'!$D$4</f>
        <v>1.97893063666408</v>
      </c>
      <c r="X225" s="19">
        <f>K225*T225*'Molecular Weight'!$B$5/'Molecular Weight'!$D$5</f>
        <v>0</v>
      </c>
      <c r="Y225" s="19">
        <f>L225*T225*'Molecular Weight'!$B$6/'Molecular Weight'!$D$6</f>
        <v>1.23209828359504</v>
      </c>
      <c r="Z225" s="19">
        <f>M225*T225*'Molecular Weight'!$B$8/'Molecular Weight'!$D$8</f>
        <v>0</v>
      </c>
      <c r="AA225" s="19">
        <f>N225*T225*'Molecular Weight'!$B$9/'Molecular Weight'!$D$9</f>
        <v>0.452160228790682</v>
      </c>
      <c r="AB225" s="19">
        <f>O225*T225*'Molecular Weight'!$B$10/'Molecular Weight'!$D$10</f>
        <v>1.15216246668367</v>
      </c>
      <c r="AC225" s="19">
        <f>P225*T225*'Molecular Weight'!$B$11/'Molecular Weight'!$D$11</f>
        <v>0.120750956530508</v>
      </c>
      <c r="AD225" s="19">
        <f>Q225*T225*'Molecular Weight'!$B$12/'Molecular Weight'!$D$12</f>
        <v>0.00302423996162196</v>
      </c>
      <c r="AE225" s="19">
        <f t="shared" si="22"/>
        <v>8.00577454606982</v>
      </c>
      <c r="AF225" s="19">
        <f t="shared" si="23"/>
        <v>0.0173111427105583</v>
      </c>
      <c r="AG225" s="19">
        <f t="shared" si="24"/>
        <v>0.0140501313418338</v>
      </c>
      <c r="AH225" s="19">
        <f t="shared" si="25"/>
        <v>1.21478714088448</v>
      </c>
      <c r="AI225" s="19">
        <f t="shared" si="26"/>
        <v>3.06664773384421</v>
      </c>
      <c r="AJ225" s="19">
        <f t="shared" si="27"/>
        <v>2.83642097906939</v>
      </c>
    </row>
    <row r="226" spans="1:36">
      <c r="A226" s="35" t="s">
        <v>172</v>
      </c>
      <c r="B226" s="35" t="s">
        <v>173</v>
      </c>
      <c r="C226" s="35" t="s">
        <v>247</v>
      </c>
      <c r="D226" s="35">
        <v>12</v>
      </c>
      <c r="E226" s="35">
        <v>1100</v>
      </c>
      <c r="F226" s="32" t="s">
        <v>100</v>
      </c>
      <c r="G226" s="35" t="s">
        <v>49</v>
      </c>
      <c r="H226" s="32">
        <v>39.2365</v>
      </c>
      <c r="I226" s="32">
        <v>0.3662</v>
      </c>
      <c r="J226" s="32">
        <v>21.6375</v>
      </c>
      <c r="K226" s="32"/>
      <c r="L226" s="32">
        <v>19.701</v>
      </c>
      <c r="M226" s="32"/>
      <c r="N226" s="32">
        <v>5.6075</v>
      </c>
      <c r="O226" s="32">
        <v>10.944</v>
      </c>
      <c r="P226" s="32">
        <v>0.7933</v>
      </c>
      <c r="Q226" s="32">
        <v>0.016</v>
      </c>
      <c r="R226" s="32">
        <f t="shared" si="21"/>
        <v>98.302</v>
      </c>
      <c r="S226" s="19">
        <v>12</v>
      </c>
      <c r="T226" s="19">
        <f>S226/(H226*'Molecular Weight'!$C$2/'Molecular Weight'!$D$2+I226*'Molecular Weight'!$C$3/'Molecular Weight'!$D$3+J226*'Molecular Weight'!$C$4/'Molecular Weight'!$D$4+K226*'Molecular Weight'!$C$5/'Molecular Weight'!$D$5+L226*'Molecular Weight'!$C$6/'Molecular Weight'!$D$6+M226*'Molecular Weight'!$C$8/'Molecular Weight'!$D$8+N226*'Molecular Weight'!$C$9/'Molecular Weight'!$D$9+O226*'Molecular Weight'!$C$10/'Molecular Weight'!$D$10+P226*'Molecular Weight'!$C$11/'Molecular Weight'!$D$11+Q226*'Molecular Weight'!$C$12/'Molecular Weight'!$D$12)</f>
        <v>4.66299695086154</v>
      </c>
      <c r="U226" s="19">
        <f>H226*T226*'Molecular Weight'!$B$2/'Molecular Weight'!$D$2</f>
        <v>3.04526764085351</v>
      </c>
      <c r="V226" s="19">
        <f>I226*T226*'Molecular Weight'!$B$3/'Molecular Weight'!$D$3</f>
        <v>0.0213715830213454</v>
      </c>
      <c r="W226" s="19">
        <f>T226*J226*'Molecular Weight'!$B$4/'Molecular Weight'!$D$4</f>
        <v>1.97912115583104</v>
      </c>
      <c r="X226" s="19">
        <f>K226*T226*'Molecular Weight'!$B$5/'Molecular Weight'!$D$5</f>
        <v>0</v>
      </c>
      <c r="Y226" s="19">
        <f>L226*T226*'Molecular Weight'!$B$6/'Molecular Weight'!$D$6</f>
        <v>1.27875421671664</v>
      </c>
      <c r="Z226" s="19">
        <f>M226*T226*'Molecular Weight'!$B$8/'Molecular Weight'!$D$8</f>
        <v>0</v>
      </c>
      <c r="AA226" s="19">
        <f>N226*T226*'Molecular Weight'!$B$9/'Molecular Weight'!$D$9</f>
        <v>0.648827677467893</v>
      </c>
      <c r="AB226" s="19">
        <f>O226*T226*'Molecular Weight'!$B$10/'Molecular Weight'!$D$10</f>
        <v>0.909982857172409</v>
      </c>
      <c r="AC226" s="19">
        <f>P226*T226*'Molecular Weight'!$B$11/'Molecular Weight'!$D$11</f>
        <v>0.119366101359098</v>
      </c>
      <c r="AD226" s="19">
        <f>Q226*T226*'Molecular Weight'!$B$12/'Molecular Weight'!$D$12</f>
        <v>0.00158403293447526</v>
      </c>
      <c r="AE226" s="19">
        <f t="shared" si="22"/>
        <v>8.00427526535641</v>
      </c>
      <c r="AF226" s="19">
        <f t="shared" si="23"/>
        <v>0.012818945520026</v>
      </c>
      <c r="AG226" s="19">
        <f t="shared" si="24"/>
        <v>0.0100245577707187</v>
      </c>
      <c r="AH226" s="19">
        <f t="shared" si="25"/>
        <v>1.26593527119661</v>
      </c>
      <c r="AI226" s="19">
        <f t="shared" si="26"/>
        <v>3.06663922387485</v>
      </c>
      <c r="AJ226" s="19">
        <f t="shared" si="27"/>
        <v>2.83756475135694</v>
      </c>
    </row>
    <row r="227" spans="1:36">
      <c r="A227" s="35" t="s">
        <v>172</v>
      </c>
      <c r="B227" s="35" t="s">
        <v>173</v>
      </c>
      <c r="C227" s="35" t="s">
        <v>248</v>
      </c>
      <c r="D227" s="35">
        <v>12</v>
      </c>
      <c r="E227" s="35">
        <v>1100</v>
      </c>
      <c r="F227" s="32" t="s">
        <v>100</v>
      </c>
      <c r="G227" s="35" t="s">
        <v>49</v>
      </c>
      <c r="H227" s="32">
        <v>38.6205555555556</v>
      </c>
      <c r="I227" s="32">
        <v>0.301833333333333</v>
      </c>
      <c r="J227" s="32">
        <v>21.735</v>
      </c>
      <c r="K227" s="32"/>
      <c r="L227" s="32">
        <v>20.4816666666667</v>
      </c>
      <c r="M227" s="32">
        <v>0.0225555555555556</v>
      </c>
      <c r="N227" s="32">
        <v>6.89055555555555</v>
      </c>
      <c r="O227" s="32">
        <v>9.17555555555556</v>
      </c>
      <c r="P227" s="32">
        <v>0.682722222222222</v>
      </c>
      <c r="Q227" s="32">
        <v>0.0229444444444444</v>
      </c>
      <c r="R227" s="32">
        <f t="shared" si="21"/>
        <v>97.933388888889</v>
      </c>
      <c r="S227" s="19">
        <v>12</v>
      </c>
      <c r="T227" s="19">
        <f>S227/(H227*'Molecular Weight'!$C$2/'Molecular Weight'!$D$2+I227*'Molecular Weight'!$C$3/'Molecular Weight'!$D$3+J227*'Molecular Weight'!$C$4/'Molecular Weight'!$D$4+K227*'Molecular Weight'!$C$5/'Molecular Weight'!$D$5+L227*'Molecular Weight'!$C$6/'Molecular Weight'!$D$6+M227*'Molecular Weight'!$C$8/'Molecular Weight'!$D$8+N227*'Molecular Weight'!$C$9/'Molecular Weight'!$D$9+O227*'Molecular Weight'!$C$10/'Molecular Weight'!$D$10+P227*'Molecular Weight'!$C$11/'Molecular Weight'!$D$11+Q227*'Molecular Weight'!$C$12/'Molecular Weight'!$D$12)</f>
        <v>4.6802176612006</v>
      </c>
      <c r="U227" s="19">
        <f>H227*T227*'Molecular Weight'!$B$2/'Molecular Weight'!$D$2</f>
        <v>3.00853206052747</v>
      </c>
      <c r="V227" s="19">
        <f>I227*T227*'Molecular Weight'!$B$3/'Molecular Weight'!$D$3</f>
        <v>0.0176801714318612</v>
      </c>
      <c r="W227" s="19">
        <f>T227*J227*'Molecular Weight'!$B$4/'Molecular Weight'!$D$4</f>
        <v>1.99538114684573</v>
      </c>
      <c r="X227" s="19">
        <f>K227*T227*'Molecular Weight'!$B$5/'Molecular Weight'!$D$5</f>
        <v>0</v>
      </c>
      <c r="Y227" s="19">
        <f>L227*T227*'Molecular Weight'!$B$6/'Molecular Weight'!$D$6</f>
        <v>1.33433544075943</v>
      </c>
      <c r="Z227" s="19">
        <f>M227*T227*'Molecular Weight'!$B$8/'Molecular Weight'!$D$8</f>
        <v>0.00148808724935583</v>
      </c>
      <c r="AA227" s="19">
        <f>N227*T227*'Molecular Weight'!$B$9/'Molecular Weight'!$D$9</f>
        <v>0.800230764431638</v>
      </c>
      <c r="AB227" s="19">
        <f>O227*T227*'Molecular Weight'!$B$10/'Molecular Weight'!$D$10</f>
        <v>0.765756012169016</v>
      </c>
      <c r="AC227" s="19">
        <f>P227*T227*'Molecular Weight'!$B$11/'Molecular Weight'!$D$11</f>
        <v>0.103107086225833</v>
      </c>
      <c r="AD227" s="19">
        <f>Q227*T227*'Molecular Weight'!$B$12/'Molecular Weight'!$D$12</f>
        <v>0.00227993618079246</v>
      </c>
      <c r="AE227" s="19">
        <f t="shared" si="22"/>
        <v>8.02879070582112</v>
      </c>
      <c r="AF227" s="19">
        <f t="shared" si="23"/>
        <v>0.0860623928340658</v>
      </c>
      <c r="AG227" s="19">
        <f t="shared" si="24"/>
        <v>0.0644983189422624</v>
      </c>
      <c r="AH227" s="19">
        <f t="shared" si="25"/>
        <v>1.24827304792536</v>
      </c>
      <c r="AI227" s="19">
        <f t="shared" si="26"/>
        <v>3.02621223195933</v>
      </c>
      <c r="AJ227" s="19">
        <f t="shared" si="27"/>
        <v>2.90181030460944</v>
      </c>
    </row>
    <row r="228" spans="1:36">
      <c r="A228" s="35" t="s">
        <v>172</v>
      </c>
      <c r="B228" s="35" t="s">
        <v>173</v>
      </c>
      <c r="C228" s="35" t="s">
        <v>249</v>
      </c>
      <c r="D228" s="35">
        <v>7.5</v>
      </c>
      <c r="E228" s="35">
        <v>1000</v>
      </c>
      <c r="F228" s="32" t="s">
        <v>100</v>
      </c>
      <c r="G228" s="35" t="s">
        <v>49</v>
      </c>
      <c r="H228" s="32">
        <v>39.0544444444444</v>
      </c>
      <c r="I228" s="32">
        <v>0.348666666666667</v>
      </c>
      <c r="J228" s="32">
        <v>21.9427777777778</v>
      </c>
      <c r="K228" s="32"/>
      <c r="L228" s="32">
        <v>19.3477777777778</v>
      </c>
      <c r="M228" s="32"/>
      <c r="N228" s="32">
        <v>6.66333333333333</v>
      </c>
      <c r="O228" s="32">
        <v>12.6177777777778</v>
      </c>
      <c r="P228" s="32">
        <v>0.176222222222222</v>
      </c>
      <c r="Q228" s="32">
        <v>0.0403888888888889</v>
      </c>
      <c r="R228" s="32">
        <f t="shared" si="21"/>
        <v>100.191388888889</v>
      </c>
      <c r="S228" s="19">
        <v>12</v>
      </c>
      <c r="T228" s="19">
        <f>S228/(H228*'Molecular Weight'!$C$2/'Molecular Weight'!$D$2+I228*'Molecular Weight'!$C$3/'Molecular Weight'!$D$3+J228*'Molecular Weight'!$C$4/'Molecular Weight'!$D$4+K228*'Molecular Weight'!$C$5/'Molecular Weight'!$D$5+L228*'Molecular Weight'!$C$6/'Molecular Weight'!$D$6+M228*'Molecular Weight'!$C$8/'Molecular Weight'!$D$8+N228*'Molecular Weight'!$C$9/'Molecular Weight'!$D$9+O228*'Molecular Weight'!$C$10/'Molecular Weight'!$D$10+P228*'Molecular Weight'!$C$11/'Molecular Weight'!$D$11+Q228*'Molecular Weight'!$C$12/'Molecular Weight'!$D$12)</f>
        <v>4.58476046536978</v>
      </c>
      <c r="U228" s="19">
        <f>H228*T228*'Molecular Weight'!$B$2/'Molecular Weight'!$D$2</f>
        <v>2.98028084031074</v>
      </c>
      <c r="V228" s="19">
        <f>I228*T228*'Molecular Weight'!$B$3/'Molecular Weight'!$D$3</f>
        <v>0.0200069230153392</v>
      </c>
      <c r="W228" s="19">
        <f>T228*J228*'Molecular Weight'!$B$4/'Molecular Weight'!$D$4</f>
        <v>1.97336955778639</v>
      </c>
      <c r="X228" s="19">
        <f>K228*T228*'Molecular Weight'!$B$5/'Molecular Weight'!$D$5</f>
        <v>0</v>
      </c>
      <c r="Y228" s="19">
        <f>L228*T228*'Molecular Weight'!$B$6/'Molecular Weight'!$D$6</f>
        <v>1.23475677405785</v>
      </c>
      <c r="Z228" s="19">
        <f>M228*T228*'Molecular Weight'!$B$8/'Molecular Weight'!$D$8</f>
        <v>0</v>
      </c>
      <c r="AA228" s="19">
        <f>N228*T228*'Molecular Weight'!$B$9/'Molecular Weight'!$D$9</f>
        <v>0.758059236581819</v>
      </c>
      <c r="AB228" s="19">
        <f>O228*T228*'Molecular Weight'!$B$10/'Molecular Weight'!$D$10</f>
        <v>1.03155293716792</v>
      </c>
      <c r="AC228" s="19">
        <f>P228*T228*'Molecular Weight'!$B$11/'Molecular Weight'!$D$11</f>
        <v>0.0260708834322056</v>
      </c>
      <c r="AD228" s="19">
        <f>Q228*T228*'Molecular Weight'!$B$12/'Molecular Weight'!$D$12</f>
        <v>0.00393149428912931</v>
      </c>
      <c r="AE228" s="19">
        <f t="shared" si="22"/>
        <v>8.02802864664139</v>
      </c>
      <c r="AF228" s="19">
        <f t="shared" si="23"/>
        <v>0.0837923665948654</v>
      </c>
      <c r="AG228" s="19">
        <f t="shared" si="24"/>
        <v>0.0678614350253728</v>
      </c>
      <c r="AH228" s="19">
        <f t="shared" si="25"/>
        <v>1.15096440746298</v>
      </c>
      <c r="AI228" s="19">
        <f t="shared" si="26"/>
        <v>3.00028776332608</v>
      </c>
      <c r="AJ228" s="19">
        <f t="shared" si="27"/>
        <v>3.02436894780759</v>
      </c>
    </row>
    <row r="229" spans="1:36">
      <c r="A229" s="35" t="s">
        <v>172</v>
      </c>
      <c r="B229" s="35" t="s">
        <v>173</v>
      </c>
      <c r="C229" s="35" t="s">
        <v>250</v>
      </c>
      <c r="D229" s="35">
        <v>7.5</v>
      </c>
      <c r="E229" s="35">
        <v>1100</v>
      </c>
      <c r="F229" s="32" t="s">
        <v>100</v>
      </c>
      <c r="G229" s="35" t="s">
        <v>49</v>
      </c>
      <c r="H229" s="32">
        <v>39.19</v>
      </c>
      <c r="I229" s="32">
        <v>0.382545454545455</v>
      </c>
      <c r="J229" s="32">
        <v>21.7454545454545</v>
      </c>
      <c r="K229" s="32"/>
      <c r="L229" s="32">
        <v>19.4627272727273</v>
      </c>
      <c r="M229" s="32"/>
      <c r="N229" s="32">
        <v>7.65181818181818</v>
      </c>
      <c r="O229" s="32">
        <v>10.6418181818182</v>
      </c>
      <c r="P229" s="32">
        <v>0.254181818181818</v>
      </c>
      <c r="Q229" s="32">
        <v>0.112272727272727</v>
      </c>
      <c r="R229" s="32">
        <f t="shared" si="21"/>
        <v>99.4408181818182</v>
      </c>
      <c r="S229" s="19">
        <v>12</v>
      </c>
      <c r="T229" s="19">
        <f>S229/(H229*'Molecular Weight'!$C$2/'Molecular Weight'!$D$2+I229*'Molecular Weight'!$C$3/'Molecular Weight'!$D$3+J229*'Molecular Weight'!$C$4/'Molecular Weight'!$D$4+K229*'Molecular Weight'!$C$5/'Molecular Weight'!$D$5+L229*'Molecular Weight'!$C$6/'Molecular Weight'!$D$6+M229*'Molecular Weight'!$C$8/'Molecular Weight'!$D$8+N229*'Molecular Weight'!$C$9/'Molecular Weight'!$D$9+O229*'Molecular Weight'!$C$10/'Molecular Weight'!$D$10+P229*'Molecular Weight'!$C$11/'Molecular Weight'!$D$11+Q229*'Molecular Weight'!$C$12/'Molecular Weight'!$D$12)</f>
        <v>4.59799012977301</v>
      </c>
      <c r="U229" s="19">
        <f>H229*T229*'Molecular Weight'!$B$2/'Molecular Weight'!$D$2</f>
        <v>2.99925487992351</v>
      </c>
      <c r="V229" s="19">
        <f>I229*T229*'Molecular Weight'!$B$3/'Molecular Weight'!$D$3</f>
        <v>0.02201427064067</v>
      </c>
      <c r="W229" s="19">
        <f>T229*J229*'Molecular Weight'!$B$4/'Molecular Weight'!$D$4</f>
        <v>1.96126687656782</v>
      </c>
      <c r="X229" s="19">
        <f>K229*T229*'Molecular Weight'!$B$5/'Molecular Weight'!$D$5</f>
        <v>0</v>
      </c>
      <c r="Y229" s="19">
        <f>L229*T229*'Molecular Weight'!$B$6/'Molecular Weight'!$D$6</f>
        <v>1.24567689168241</v>
      </c>
      <c r="Z229" s="19">
        <f>M229*T229*'Molecular Weight'!$B$8/'Molecular Weight'!$D$8</f>
        <v>0</v>
      </c>
      <c r="AA229" s="19">
        <f>N229*T229*'Molecular Weight'!$B$9/'Molecular Weight'!$D$9</f>
        <v>0.873026910045104</v>
      </c>
      <c r="AB229" s="19">
        <f>O229*T229*'Molecular Weight'!$B$10/'Molecular Weight'!$D$10</f>
        <v>0.872520951548486</v>
      </c>
      <c r="AC229" s="19">
        <f>P229*T229*'Molecular Weight'!$B$11/'Molecular Weight'!$D$11</f>
        <v>0.0377129877756618</v>
      </c>
      <c r="AD229" s="19">
        <f>Q229*T229*'Molecular Weight'!$B$12/'Molecular Weight'!$D$12</f>
        <v>0.0109602737121592</v>
      </c>
      <c r="AE229" s="19">
        <f t="shared" si="22"/>
        <v>8.02243404189582</v>
      </c>
      <c r="AF229" s="19">
        <f t="shared" si="23"/>
        <v>0.0671139211226732</v>
      </c>
      <c r="AG229" s="19">
        <f t="shared" si="24"/>
        <v>0.0538774714139791</v>
      </c>
      <c r="AH229" s="19">
        <f t="shared" si="25"/>
        <v>1.17856297055973</v>
      </c>
      <c r="AI229" s="19">
        <f t="shared" si="26"/>
        <v>3.02126915056418</v>
      </c>
      <c r="AJ229" s="19">
        <f t="shared" si="27"/>
        <v>2.991224753276</v>
      </c>
    </row>
    <row r="230" spans="1:36">
      <c r="A230" s="35" t="s">
        <v>172</v>
      </c>
      <c r="B230" s="35" t="s">
        <v>173</v>
      </c>
      <c r="C230" s="35" t="s">
        <v>251</v>
      </c>
      <c r="D230" s="35">
        <v>12</v>
      </c>
      <c r="E230" s="35">
        <v>1100</v>
      </c>
      <c r="F230" s="32" t="s">
        <v>100</v>
      </c>
      <c r="G230" s="35" t="s">
        <v>49</v>
      </c>
      <c r="H230" s="32">
        <v>39.1266666666667</v>
      </c>
      <c r="I230" s="32">
        <v>0.312444444444444</v>
      </c>
      <c r="J230" s="32">
        <v>21.69</v>
      </c>
      <c r="K230" s="32"/>
      <c r="L230" s="32">
        <v>18.7211111111111</v>
      </c>
      <c r="M230" s="32"/>
      <c r="N230" s="32">
        <v>5.55444444444445</v>
      </c>
      <c r="O230" s="32">
        <v>13.9655555555556</v>
      </c>
      <c r="P230" s="32">
        <v>0.389555555555556</v>
      </c>
      <c r="Q230" s="32">
        <v>0.105333333333333</v>
      </c>
      <c r="R230" s="32">
        <f t="shared" si="21"/>
        <v>99.8651111111112</v>
      </c>
      <c r="S230" s="19">
        <v>12</v>
      </c>
      <c r="T230" s="19">
        <f>S230/(H230*'Molecular Weight'!$C$2/'Molecular Weight'!$D$2+I230*'Molecular Weight'!$C$3/'Molecular Weight'!$D$3+J230*'Molecular Weight'!$C$4/'Molecular Weight'!$D$4+K230*'Molecular Weight'!$C$5/'Molecular Weight'!$D$5+L230*'Molecular Weight'!$C$6/'Molecular Weight'!$D$6+M230*'Molecular Weight'!$C$8/'Molecular Weight'!$D$8+N230*'Molecular Weight'!$C$9/'Molecular Weight'!$D$9+O230*'Molecular Weight'!$C$10/'Molecular Weight'!$D$10+P230*'Molecular Weight'!$C$11/'Molecular Weight'!$D$11+Q230*'Molecular Weight'!$C$12/'Molecular Weight'!$D$12)</f>
        <v>4.60944130671902</v>
      </c>
      <c r="U230" s="19">
        <f>H230*T230*'Molecular Weight'!$B$2/'Molecular Weight'!$D$2</f>
        <v>3.00186540491943</v>
      </c>
      <c r="V230" s="19">
        <f>I230*T230*'Molecular Weight'!$B$3/'Molecular Weight'!$D$3</f>
        <v>0.0180249603038435</v>
      </c>
      <c r="W230" s="19">
        <f>T230*J230*'Molecular Weight'!$B$4/'Molecular Weight'!$D$4</f>
        <v>1.96113734685633</v>
      </c>
      <c r="X230" s="19">
        <f>K230*T230*'Molecular Weight'!$B$5/'Molecular Weight'!$D$5</f>
        <v>0</v>
      </c>
      <c r="Y230" s="19">
        <f>L230*T230*'Molecular Weight'!$B$6/'Molecular Weight'!$D$6</f>
        <v>1.20119519575768</v>
      </c>
      <c r="Z230" s="19">
        <f>M230*T230*'Molecular Weight'!$B$8/'Molecular Weight'!$D$8</f>
        <v>0</v>
      </c>
      <c r="AA230" s="19">
        <f>N230*T230*'Molecular Weight'!$B$9/'Molecular Weight'!$D$9</f>
        <v>0.635307336429236</v>
      </c>
      <c r="AB230" s="19">
        <f>O230*T230*'Molecular Weight'!$B$10/'Molecular Weight'!$D$10</f>
        <v>1.14788531827848</v>
      </c>
      <c r="AC230" s="19">
        <f>P230*T230*'Molecular Weight'!$B$11/'Molecular Weight'!$D$11</f>
        <v>0.0579423513726897</v>
      </c>
      <c r="AD230" s="19">
        <f>Q230*T230*'Molecular Weight'!$B$12/'Molecular Weight'!$D$12</f>
        <v>0.0103084462344176</v>
      </c>
      <c r="AE230" s="19">
        <f t="shared" si="22"/>
        <v>8.03366636015211</v>
      </c>
      <c r="AF230" s="19">
        <f t="shared" si="23"/>
        <v>0.100575827701577</v>
      </c>
      <c r="AG230" s="19">
        <f t="shared" si="24"/>
        <v>0.0837297951713303</v>
      </c>
      <c r="AH230" s="19">
        <f t="shared" si="25"/>
        <v>1.10061936805611</v>
      </c>
      <c r="AI230" s="19">
        <f t="shared" si="26"/>
        <v>3.01989036522328</v>
      </c>
      <c r="AJ230" s="19">
        <f t="shared" si="27"/>
        <v>2.9843878504654</v>
      </c>
    </row>
    <row r="231" spans="1:36">
      <c r="A231" s="35" t="s">
        <v>172</v>
      </c>
      <c r="B231" s="35" t="s">
        <v>173</v>
      </c>
      <c r="C231" s="35" t="s">
        <v>252</v>
      </c>
      <c r="D231" s="35">
        <v>12</v>
      </c>
      <c r="E231" s="35">
        <v>1200</v>
      </c>
      <c r="F231" s="32" t="s">
        <v>100</v>
      </c>
      <c r="G231" s="35" t="s">
        <v>49</v>
      </c>
      <c r="H231" s="32">
        <v>39.1666666666667</v>
      </c>
      <c r="I231" s="32">
        <v>0.28</v>
      </c>
      <c r="J231" s="32">
        <v>22.1055555555556</v>
      </c>
      <c r="K231" s="32"/>
      <c r="L231" s="32">
        <v>17.5766666666667</v>
      </c>
      <c r="M231" s="32">
        <v>0.0167777777777778</v>
      </c>
      <c r="N231" s="32">
        <v>7.58333333333333</v>
      </c>
      <c r="O231" s="32">
        <v>12.1755555555556</v>
      </c>
      <c r="P231" s="32">
        <v>0.365333333333333</v>
      </c>
      <c r="Q231" s="32">
        <v>0.0293333333333333</v>
      </c>
      <c r="R231" s="32">
        <f t="shared" si="21"/>
        <v>99.2992222222224</v>
      </c>
      <c r="S231" s="19">
        <v>12</v>
      </c>
      <c r="T231" s="19">
        <f>S231/(H231*'Molecular Weight'!$C$2/'Molecular Weight'!$D$2+I231*'Molecular Weight'!$C$3/'Molecular Weight'!$D$3+J231*'Molecular Weight'!$C$4/'Molecular Weight'!$D$4+K231*'Molecular Weight'!$C$5/'Molecular Weight'!$D$5+L231*'Molecular Weight'!$C$6/'Molecular Weight'!$D$6+M231*'Molecular Weight'!$C$8/'Molecular Weight'!$D$8+N231*'Molecular Weight'!$C$9/'Molecular Weight'!$D$9+O231*'Molecular Weight'!$C$10/'Molecular Weight'!$D$10+P231*'Molecular Weight'!$C$11/'Molecular Weight'!$D$11+Q231*'Molecular Weight'!$C$12/'Molecular Weight'!$D$12)</f>
        <v>4.58429389513737</v>
      </c>
      <c r="U231" s="19">
        <f>H231*T231*'Molecular Weight'!$B$2/'Molecular Weight'!$D$2</f>
        <v>2.98854046093343</v>
      </c>
      <c r="V231" s="19">
        <f>I231*T231*'Molecular Weight'!$B$3/'Molecular Weight'!$D$3</f>
        <v>0.0160651100205064</v>
      </c>
      <c r="W231" s="19">
        <f>T231*J231*'Molecular Weight'!$B$4/'Molecular Weight'!$D$4</f>
        <v>1.98780626484805</v>
      </c>
      <c r="X231" s="19">
        <f>K231*T231*'Molecular Weight'!$B$5/'Molecular Weight'!$D$5</f>
        <v>0</v>
      </c>
      <c r="Y231" s="19">
        <f>L231*T231*'Molecular Weight'!$B$6/'Molecular Weight'!$D$6</f>
        <v>1.12161199466682</v>
      </c>
      <c r="Z231" s="19">
        <f>M231*T231*'Molecular Weight'!$B$8/'Molecular Weight'!$D$8</f>
        <v>0.00108421573499631</v>
      </c>
      <c r="AA231" s="19">
        <f>N231*T231*'Molecular Weight'!$B$9/'Molecular Weight'!$D$9</f>
        <v>0.86263594800972</v>
      </c>
      <c r="AB231" s="19">
        <f>O231*T231*'Molecular Weight'!$B$10/'Molecular Weight'!$D$10</f>
        <v>0.995298234722529</v>
      </c>
      <c r="AC231" s="19">
        <f>P231*T231*'Molecular Weight'!$B$11/'Molecular Weight'!$D$11</f>
        <v>0.0540430903417291</v>
      </c>
      <c r="AD231" s="19">
        <f>Q231*T231*'Molecular Weight'!$B$12/'Molecular Weight'!$D$12</f>
        <v>0.00285504503023417</v>
      </c>
      <c r="AE231" s="19">
        <f t="shared" si="22"/>
        <v>8.02994036430802</v>
      </c>
      <c r="AF231" s="19">
        <f t="shared" si="23"/>
        <v>0.0894861867949084</v>
      </c>
      <c r="AG231" s="19">
        <f t="shared" si="24"/>
        <v>0.0797835501228661</v>
      </c>
      <c r="AH231" s="19">
        <f t="shared" si="25"/>
        <v>1.03212580787192</v>
      </c>
      <c r="AI231" s="19">
        <f t="shared" si="26"/>
        <v>3.00460557095394</v>
      </c>
      <c r="AJ231" s="19">
        <f t="shared" si="27"/>
        <v>2.98063039313407</v>
      </c>
    </row>
    <row r="232" spans="1:36">
      <c r="A232" s="35" t="s">
        <v>253</v>
      </c>
      <c r="B232" s="35" t="s">
        <v>254</v>
      </c>
      <c r="C232" s="35" t="s">
        <v>255</v>
      </c>
      <c r="D232" s="35">
        <v>16</v>
      </c>
      <c r="E232" s="35">
        <v>1400</v>
      </c>
      <c r="F232" s="35" t="s">
        <v>49</v>
      </c>
      <c r="G232" s="35" t="s">
        <v>49</v>
      </c>
      <c r="H232" s="35">
        <v>42.34</v>
      </c>
      <c r="I232" s="35">
        <v>1.2</v>
      </c>
      <c r="J232" s="35">
        <v>19.1</v>
      </c>
      <c r="K232" s="35"/>
      <c r="L232" s="35">
        <v>10.08</v>
      </c>
      <c r="M232" s="35">
        <v>2.46</v>
      </c>
      <c r="N232" s="35">
        <v>10.63</v>
      </c>
      <c r="O232" s="35">
        <v>12.69</v>
      </c>
      <c r="P232" s="35">
        <v>1.29</v>
      </c>
      <c r="Q232" s="35">
        <v>0.03</v>
      </c>
      <c r="R232" s="32">
        <f t="shared" si="21"/>
        <v>99.82</v>
      </c>
      <c r="S232" s="19">
        <v>12</v>
      </c>
      <c r="T232" s="19">
        <f>S232/(H232*'Molecular Weight'!$C$2/'Molecular Weight'!$D$2+I232*'Molecular Weight'!$C$3/'Molecular Weight'!$D$3+J232*'Molecular Weight'!$C$4/'Molecular Weight'!$D$4+K232*'Molecular Weight'!$C$5/'Molecular Weight'!$D$5+L232*'Molecular Weight'!$C$6/'Molecular Weight'!$D$6+M232*'Molecular Weight'!$C$8/'Molecular Weight'!$D$8+N232*'Molecular Weight'!$C$9/'Molecular Weight'!$D$9+O232*'Molecular Weight'!$C$10/'Molecular Weight'!$D$10+P232*'Molecular Weight'!$C$11/'Molecular Weight'!$D$11+Q232*'Molecular Weight'!$C$12/'Molecular Weight'!$D$12)</f>
        <v>4.46486221705378</v>
      </c>
      <c r="U232" s="19">
        <f>H232*T232*'Molecular Weight'!$B$2/'Molecular Weight'!$D$2</f>
        <v>3.14650909237778</v>
      </c>
      <c r="V232" s="19">
        <f>I232*T232*'Molecular Weight'!$B$3/'Molecular Weight'!$D$3</f>
        <v>0.0670567541985548</v>
      </c>
      <c r="W232" s="19">
        <f>T232*J232*'Molecular Weight'!$B$4/'Molecular Weight'!$D$4</f>
        <v>1.67279066978672</v>
      </c>
      <c r="X232" s="19">
        <f>K232*T232*'Molecular Weight'!$B$5/'Molecular Weight'!$D$5</f>
        <v>0</v>
      </c>
      <c r="Y232" s="19">
        <f>L232*T232*'Molecular Weight'!$B$6/'Molecular Weight'!$D$6</f>
        <v>0.626472872326031</v>
      </c>
      <c r="Z232" s="19">
        <f>M232*T232*'Molecular Weight'!$B$8/'Molecular Weight'!$D$8</f>
        <v>0.154828884324109</v>
      </c>
      <c r="AA232" s="19">
        <f>N232*T232*'Molecular Weight'!$B$9/'Molecular Weight'!$D$9</f>
        <v>1.17770435154545</v>
      </c>
      <c r="AB232" s="19">
        <f>O232*T232*'Molecular Weight'!$B$10/'Molecular Weight'!$D$10</f>
        <v>1.01032634690464</v>
      </c>
      <c r="AC232" s="19">
        <f>P232*T232*'Molecular Weight'!$B$11/'Molecular Weight'!$D$11</f>
        <v>0.185855832849286</v>
      </c>
      <c r="AD232" s="19">
        <f>Q232*T232*'Molecular Weight'!$B$12/'Molecular Weight'!$D$12</f>
        <v>0.00284386128474763</v>
      </c>
      <c r="AE232" s="19">
        <f t="shared" si="22"/>
        <v>8.04438866559732</v>
      </c>
      <c r="AF232" s="19">
        <f t="shared" si="23"/>
        <v>0.132431191308761</v>
      </c>
      <c r="AG232" s="19">
        <f t="shared" si="24"/>
        <v>0.211391741221064</v>
      </c>
      <c r="AH232" s="19">
        <f t="shared" si="25"/>
        <v>0.49404168101727</v>
      </c>
      <c r="AI232" s="19">
        <f t="shared" si="26"/>
        <v>3.21356584657633</v>
      </c>
      <c r="AJ232" s="19">
        <f t="shared" si="27"/>
        <v>2.96933245510023</v>
      </c>
    </row>
    <row r="233" spans="1:36">
      <c r="A233" s="35" t="s">
        <v>253</v>
      </c>
      <c r="B233" s="35" t="s">
        <v>254</v>
      </c>
      <c r="C233" s="35" t="s">
        <v>256</v>
      </c>
      <c r="D233" s="35">
        <v>14</v>
      </c>
      <c r="E233" s="35">
        <v>1400</v>
      </c>
      <c r="F233" s="35" t="s">
        <v>49</v>
      </c>
      <c r="G233" s="35" t="s">
        <v>49</v>
      </c>
      <c r="H233" s="35">
        <v>41</v>
      </c>
      <c r="I233" s="35">
        <v>1.1</v>
      </c>
      <c r="J233" s="35">
        <v>21.1</v>
      </c>
      <c r="K233" s="35"/>
      <c r="L233" s="35">
        <v>10.6</v>
      </c>
      <c r="M233" s="35">
        <v>2.8</v>
      </c>
      <c r="N233" s="35">
        <v>10.4</v>
      </c>
      <c r="O233" s="35">
        <v>11.7</v>
      </c>
      <c r="P233" s="35">
        <v>0.9</v>
      </c>
      <c r="Q233" s="35">
        <v>0.01</v>
      </c>
      <c r="R233" s="32">
        <f t="shared" si="21"/>
        <v>99.61</v>
      </c>
      <c r="S233" s="19">
        <v>12</v>
      </c>
      <c r="T233" s="19">
        <f>S233/(H233*'Molecular Weight'!$C$2/'Molecular Weight'!$D$2+I233*'Molecular Weight'!$C$3/'Molecular Weight'!$D$3+J233*'Molecular Weight'!$C$4/'Molecular Weight'!$D$4+K233*'Molecular Weight'!$C$5/'Molecular Weight'!$D$5+L233*'Molecular Weight'!$C$6/'Molecular Weight'!$D$6+M233*'Molecular Weight'!$C$8/'Molecular Weight'!$D$8+N233*'Molecular Weight'!$C$9/'Molecular Weight'!$D$9+O233*'Molecular Weight'!$C$10/'Molecular Weight'!$D$10+P233*'Molecular Weight'!$C$11/'Molecular Weight'!$D$11+Q233*'Molecular Weight'!$C$12/'Molecular Weight'!$D$12)</f>
        <v>4.475015282998</v>
      </c>
      <c r="U233" s="19">
        <f>H233*T233*'Molecular Weight'!$B$2/'Molecular Weight'!$D$2</f>
        <v>3.05385530297799</v>
      </c>
      <c r="V233" s="19">
        <f>I233*T233*'Molecular Weight'!$B$3/'Molecular Weight'!$D$3</f>
        <v>0.0616084707296345</v>
      </c>
      <c r="W233" s="19">
        <f>T233*J233*'Molecular Weight'!$B$4/'Molecular Weight'!$D$4</f>
        <v>1.85215422658411</v>
      </c>
      <c r="X233" s="19">
        <f>K233*T233*'Molecular Weight'!$B$5/'Molecular Weight'!$D$5</f>
        <v>0</v>
      </c>
      <c r="Y233" s="19">
        <f>L233*T233*'Molecular Weight'!$B$6/'Molecular Weight'!$D$6</f>
        <v>0.660289003337678</v>
      </c>
      <c r="Z233" s="19">
        <f>M233*T233*'Molecular Weight'!$B$8/'Molecular Weight'!$D$8</f>
        <v>0.176628739672884</v>
      </c>
      <c r="AA233" s="19">
        <f>N233*T233*'Molecular Weight'!$B$9/'Molecular Weight'!$D$9</f>
        <v>1.1548426536769</v>
      </c>
      <c r="AB233" s="19">
        <f>O233*T233*'Molecular Weight'!$B$10/'Molecular Weight'!$D$10</f>
        <v>0.933624800482821</v>
      </c>
      <c r="AC233" s="19">
        <f>P233*T233*'Molecular Weight'!$B$11/'Molecular Weight'!$D$11</f>
        <v>0.129961721674676</v>
      </c>
      <c r="AD233" s="19">
        <f>Q233*T233*'Molecular Weight'!$B$12/'Molecular Weight'!$D$12</f>
        <v>0.000950109401910403</v>
      </c>
      <c r="AE233" s="19">
        <f t="shared" si="22"/>
        <v>8.02391502853861</v>
      </c>
      <c r="AF233" s="19">
        <f t="shared" si="23"/>
        <v>0.0715312516253217</v>
      </c>
      <c r="AG233" s="19">
        <f t="shared" si="24"/>
        <v>0.108333246902099</v>
      </c>
      <c r="AH233" s="19">
        <f t="shared" si="25"/>
        <v>0.588757751712356</v>
      </c>
      <c r="AI233" s="19">
        <f t="shared" si="26"/>
        <v>3.11546377370763</v>
      </c>
      <c r="AJ233" s="19">
        <f t="shared" si="27"/>
        <v>2.92538519717028</v>
      </c>
    </row>
    <row r="234" spans="1:36">
      <c r="A234" s="35" t="s">
        <v>253</v>
      </c>
      <c r="B234" s="35" t="s">
        <v>254</v>
      </c>
      <c r="C234" s="35" t="s">
        <v>257</v>
      </c>
      <c r="D234" s="35">
        <v>12</v>
      </c>
      <c r="E234" s="35">
        <v>1400</v>
      </c>
      <c r="F234" s="35" t="s">
        <v>49</v>
      </c>
      <c r="G234" s="35" t="s">
        <v>49</v>
      </c>
      <c r="H234" s="35">
        <v>41.99</v>
      </c>
      <c r="I234" s="35">
        <v>0.55</v>
      </c>
      <c r="J234" s="35">
        <v>20.3</v>
      </c>
      <c r="K234" s="35"/>
      <c r="L234" s="35">
        <v>11.3</v>
      </c>
      <c r="M234" s="35">
        <v>2.74</v>
      </c>
      <c r="N234" s="35">
        <v>10.86</v>
      </c>
      <c r="O234" s="35">
        <v>11.29</v>
      </c>
      <c r="P234" s="35">
        <v>0.71</v>
      </c>
      <c r="Q234" s="35">
        <v>0.01</v>
      </c>
      <c r="R234" s="32">
        <f t="shared" si="21"/>
        <v>99.75</v>
      </c>
      <c r="S234" s="19">
        <v>12</v>
      </c>
      <c r="T234" s="19">
        <f>S234/(H234*'Molecular Weight'!$C$2/'Molecular Weight'!$D$2+I234*'Molecular Weight'!$C$3/'Molecular Weight'!$D$3+J234*'Molecular Weight'!$C$4/'Molecular Weight'!$D$4+K234*'Molecular Weight'!$C$5/'Molecular Weight'!$D$5+L234*'Molecular Weight'!$C$6/'Molecular Weight'!$D$6+M234*'Molecular Weight'!$C$8/'Molecular Weight'!$D$8+N234*'Molecular Weight'!$C$9/'Molecular Weight'!$D$9+O234*'Molecular Weight'!$C$10/'Molecular Weight'!$D$10+P234*'Molecular Weight'!$C$11/'Molecular Weight'!$D$11+Q234*'Molecular Weight'!$C$12/'Molecular Weight'!$D$12)</f>
        <v>4.46571233725103</v>
      </c>
      <c r="U234" s="19">
        <f>H234*T234*'Molecular Weight'!$B$2/'Molecular Weight'!$D$2</f>
        <v>3.12109289349485</v>
      </c>
      <c r="V234" s="19">
        <f>I234*T234*'Molecular Weight'!$B$3/'Molecular Weight'!$D$3</f>
        <v>0.0307401975655578</v>
      </c>
      <c r="W234" s="19">
        <f>T234*J234*'Molecular Weight'!$B$4/'Molecular Weight'!$D$4</f>
        <v>1.77822597972138</v>
      </c>
      <c r="X234" s="19">
        <f>K234*T234*'Molecular Weight'!$B$5/'Molecular Weight'!$D$5</f>
        <v>0</v>
      </c>
      <c r="Y234" s="19">
        <f>L234*T234*'Molecular Weight'!$B$6/'Molecular Weight'!$D$6</f>
        <v>0.70242969670012</v>
      </c>
      <c r="Z234" s="19">
        <f>M234*T234*'Molecular Weight'!$B$8/'Molecular Weight'!$D$8</f>
        <v>0.172484519369437</v>
      </c>
      <c r="AA234" s="19">
        <f>N234*T234*'Molecular Weight'!$B$9/'Molecular Weight'!$D$9</f>
        <v>1.2034152849267</v>
      </c>
      <c r="AB234" s="19">
        <f>O234*T234*'Molecular Weight'!$B$10/'Molecular Weight'!$D$10</f>
        <v>0.899035169179104</v>
      </c>
      <c r="AC234" s="19">
        <f>P234*T234*'Molecular Weight'!$B$11/'Molecular Weight'!$D$11</f>
        <v>0.102312221989294</v>
      </c>
      <c r="AD234" s="19">
        <f>Q234*T234*'Molecular Weight'!$B$12/'Molecular Weight'!$D$12</f>
        <v>0.000948134254193425</v>
      </c>
      <c r="AE234" s="19">
        <f t="shared" si="22"/>
        <v>8.01068409720064</v>
      </c>
      <c r="AF234" s="19">
        <f t="shared" si="23"/>
        <v>0.0320095424690434</v>
      </c>
      <c r="AG234" s="19">
        <f t="shared" si="24"/>
        <v>0.0455697454413133</v>
      </c>
      <c r="AH234" s="19">
        <f t="shared" si="25"/>
        <v>0.670420154231077</v>
      </c>
      <c r="AI234" s="19">
        <f t="shared" si="26"/>
        <v>3.15183309106041</v>
      </c>
      <c r="AJ234" s="19">
        <f t="shared" si="27"/>
        <v>2.97736467017536</v>
      </c>
    </row>
    <row r="235" spans="1:36">
      <c r="A235" s="35" t="s">
        <v>253</v>
      </c>
      <c r="B235" s="35" t="s">
        <v>254</v>
      </c>
      <c r="C235" s="35" t="s">
        <v>258</v>
      </c>
      <c r="D235" s="35">
        <v>10</v>
      </c>
      <c r="E235" s="35">
        <v>1400</v>
      </c>
      <c r="F235" s="35" t="s">
        <v>49</v>
      </c>
      <c r="G235" s="35" t="s">
        <v>49</v>
      </c>
      <c r="H235" s="35">
        <v>41.6</v>
      </c>
      <c r="I235" s="35">
        <v>0.8</v>
      </c>
      <c r="J235" s="35">
        <v>21.1</v>
      </c>
      <c r="K235" s="35"/>
      <c r="L235" s="35">
        <v>12.4</v>
      </c>
      <c r="M235" s="35">
        <v>3</v>
      </c>
      <c r="N235" s="35">
        <v>10.7</v>
      </c>
      <c r="O235" s="35">
        <v>10.6</v>
      </c>
      <c r="P235" s="35">
        <v>0.5</v>
      </c>
      <c r="Q235" s="35">
        <v>0</v>
      </c>
      <c r="R235" s="32">
        <f t="shared" si="21"/>
        <v>100.7</v>
      </c>
      <c r="S235" s="19">
        <v>12</v>
      </c>
      <c r="T235" s="19">
        <f>S235/(H235*'Molecular Weight'!$C$2/'Molecular Weight'!$D$2+I235*'Molecular Weight'!$C$3/'Molecular Weight'!$D$3+J235*'Molecular Weight'!$C$4/'Molecular Weight'!$D$4+K235*'Molecular Weight'!$C$5/'Molecular Weight'!$D$5+L235*'Molecular Weight'!$C$6/'Molecular Weight'!$D$6+M235*'Molecular Weight'!$C$8/'Molecular Weight'!$D$8+N235*'Molecular Weight'!$C$9/'Molecular Weight'!$D$9+O235*'Molecular Weight'!$C$10/'Molecular Weight'!$D$10+P235*'Molecular Weight'!$C$11/'Molecular Weight'!$D$11+Q235*'Molecular Weight'!$C$12/'Molecular Weight'!$D$12)</f>
        <v>4.43924310823996</v>
      </c>
      <c r="U235" s="19">
        <f>H235*T235*'Molecular Weight'!$B$2/'Molecular Weight'!$D$2</f>
        <v>3.07377685257627</v>
      </c>
      <c r="V235" s="19">
        <f>I235*T235*'Molecular Weight'!$B$3/'Molecular Weight'!$D$3</f>
        <v>0.0444479910712387</v>
      </c>
      <c r="W235" s="19">
        <f>T235*J235*'Molecular Weight'!$B$4/'Molecular Weight'!$D$4</f>
        <v>1.83734855990316</v>
      </c>
      <c r="X235" s="19">
        <f>K235*T235*'Molecular Weight'!$B$5/'Molecular Weight'!$D$5</f>
        <v>0</v>
      </c>
      <c r="Y235" s="19">
        <f>L235*T235*'Molecular Weight'!$B$6/'Molecular Weight'!$D$6</f>
        <v>0.766239066567032</v>
      </c>
      <c r="Z235" s="19">
        <f>M235*T235*'Molecular Weight'!$B$8/'Molecular Weight'!$D$8</f>
        <v>0.187732299474484</v>
      </c>
      <c r="AA235" s="19">
        <f>N235*T235*'Molecular Weight'!$B$9/'Molecular Weight'!$D$9</f>
        <v>1.17865759945825</v>
      </c>
      <c r="AB235" s="19">
        <f>O235*T235*'Molecular Weight'!$B$10/'Molecular Weight'!$D$10</f>
        <v>0.839086607477597</v>
      </c>
      <c r="AC235" s="19">
        <f>P235*T235*'Molecular Weight'!$B$11/'Molecular Weight'!$D$11</f>
        <v>0.0716237997457239</v>
      </c>
      <c r="AD235" s="19">
        <f>Q235*T235*'Molecular Weight'!$B$12/'Molecular Weight'!$D$12</f>
        <v>0</v>
      </c>
      <c r="AE235" s="19">
        <f t="shared" si="22"/>
        <v>7.99891277627377</v>
      </c>
      <c r="AF235" s="19">
        <f t="shared" si="23"/>
        <v>0</v>
      </c>
      <c r="AG235" s="19">
        <f t="shared" si="24"/>
        <v>0</v>
      </c>
      <c r="AH235" s="19">
        <f t="shared" si="25"/>
        <v>0.766239066567032</v>
      </c>
      <c r="AI235" s="19">
        <f t="shared" si="26"/>
        <v>3.11822484364751</v>
      </c>
      <c r="AJ235" s="19">
        <f t="shared" si="27"/>
        <v>2.97171557297736</v>
      </c>
    </row>
    <row r="236" spans="1:36">
      <c r="A236" s="35" t="s">
        <v>253</v>
      </c>
      <c r="B236" s="35" t="s">
        <v>254</v>
      </c>
      <c r="C236" s="35" t="s">
        <v>259</v>
      </c>
      <c r="D236" s="35">
        <v>12</v>
      </c>
      <c r="E236" s="35">
        <v>1200</v>
      </c>
      <c r="F236" s="35" t="s">
        <v>49</v>
      </c>
      <c r="G236" s="35" t="s">
        <v>49</v>
      </c>
      <c r="H236" s="35">
        <v>41.8</v>
      </c>
      <c r="I236" s="35">
        <v>1.1</v>
      </c>
      <c r="J236" s="35">
        <v>20.5</v>
      </c>
      <c r="K236" s="35"/>
      <c r="L236" s="35">
        <v>11.2</v>
      </c>
      <c r="M236" s="35">
        <v>2.1</v>
      </c>
      <c r="N236" s="35">
        <v>10.2</v>
      </c>
      <c r="O236" s="35">
        <v>11.9</v>
      </c>
      <c r="P236" s="35">
        <v>0.8</v>
      </c>
      <c r="Q236" s="35">
        <v>0</v>
      </c>
      <c r="R236" s="32">
        <f t="shared" si="21"/>
        <v>99.6</v>
      </c>
      <c r="S236" s="19">
        <v>12</v>
      </c>
      <c r="T236" s="19">
        <f>S236/(H236*'Molecular Weight'!$C$2/'Molecular Weight'!$D$2+I236*'Molecular Weight'!$C$3/'Molecular Weight'!$D$3+J236*'Molecular Weight'!$C$4/'Molecular Weight'!$D$4+K236*'Molecular Weight'!$C$5/'Molecular Weight'!$D$5+L236*'Molecular Weight'!$C$6/'Molecular Weight'!$D$6+M236*'Molecular Weight'!$C$8/'Molecular Weight'!$D$8+N236*'Molecular Weight'!$C$9/'Molecular Weight'!$D$9+O236*'Molecular Weight'!$C$10/'Molecular Weight'!$D$10+P236*'Molecular Weight'!$C$11/'Molecular Weight'!$D$11+Q236*'Molecular Weight'!$C$12/'Molecular Weight'!$D$12)</f>
        <v>4.46777510386513</v>
      </c>
      <c r="U236" s="19">
        <f>H236*T236*'Molecular Weight'!$B$2/'Molecular Weight'!$D$2</f>
        <v>3.10840544842814</v>
      </c>
      <c r="V236" s="19">
        <f>I236*T236*'Molecular Weight'!$B$3/'Molecular Weight'!$D$3</f>
        <v>0.0615087936702333</v>
      </c>
      <c r="W236" s="19">
        <f>T236*J236*'Molecular Weight'!$B$4/'Molecular Weight'!$D$4</f>
        <v>1.79657492407287</v>
      </c>
      <c r="X236" s="19">
        <f>K236*T236*'Molecular Weight'!$B$5/'Molecular Weight'!$D$5</f>
        <v>0</v>
      </c>
      <c r="Y236" s="19">
        <f>L236*T236*'Molecular Weight'!$B$6/'Molecular Weight'!$D$6</f>
        <v>0.696535094143784</v>
      </c>
      <c r="Z236" s="19">
        <f>M236*T236*'Molecular Weight'!$B$8/'Molecular Weight'!$D$8</f>
        <v>0.132257227489664</v>
      </c>
      <c r="AA236" s="19">
        <f>N236*T236*'Molecular Weight'!$B$9/'Molecular Weight'!$D$9</f>
        <v>1.13080163919167</v>
      </c>
      <c r="AB236" s="19">
        <f>O236*T236*'Molecular Weight'!$B$10/'Molecular Weight'!$D$10</f>
        <v>0.948047855492065</v>
      </c>
      <c r="AC236" s="19">
        <f>P236*T236*'Molecular Weight'!$B$11/'Molecular Weight'!$D$11</f>
        <v>0.115334626753537</v>
      </c>
      <c r="AD236" s="19">
        <f>Q236*T236*'Molecular Weight'!$B$12/'Molecular Weight'!$D$12</f>
        <v>0</v>
      </c>
      <c r="AE236" s="19">
        <f t="shared" si="22"/>
        <v>7.98946560924196</v>
      </c>
      <c r="AF236" s="19">
        <f t="shared" si="23"/>
        <v>0</v>
      </c>
      <c r="AG236" s="19">
        <f t="shared" si="24"/>
        <v>0</v>
      </c>
      <c r="AH236" s="19">
        <f t="shared" si="25"/>
        <v>0.696535094143784</v>
      </c>
      <c r="AI236" s="19">
        <f t="shared" si="26"/>
        <v>3.16991424209837</v>
      </c>
      <c r="AJ236" s="19">
        <f t="shared" si="27"/>
        <v>2.90764181631718</v>
      </c>
    </row>
    <row r="237" spans="1:36">
      <c r="A237" s="35" t="s">
        <v>253</v>
      </c>
      <c r="B237" s="35" t="s">
        <v>254</v>
      </c>
      <c r="C237" s="35" t="s">
        <v>260</v>
      </c>
      <c r="D237" s="35">
        <v>10</v>
      </c>
      <c r="E237" s="35">
        <v>1200</v>
      </c>
      <c r="F237" s="35" t="s">
        <v>49</v>
      </c>
      <c r="G237" s="35" t="s">
        <v>49</v>
      </c>
      <c r="H237" s="35">
        <v>41.2</v>
      </c>
      <c r="I237" s="35">
        <v>0.8</v>
      </c>
      <c r="J237" s="35">
        <v>21.2</v>
      </c>
      <c r="K237" s="35"/>
      <c r="L237" s="35">
        <v>12.7</v>
      </c>
      <c r="M237" s="35">
        <v>2.2</v>
      </c>
      <c r="N237" s="35">
        <v>10.2</v>
      </c>
      <c r="O237" s="35">
        <v>11.1</v>
      </c>
      <c r="P237" s="35">
        <v>0.4</v>
      </c>
      <c r="Q237" s="35">
        <v>0</v>
      </c>
      <c r="R237" s="32">
        <f t="shared" si="21"/>
        <v>99.8</v>
      </c>
      <c r="S237" s="19">
        <v>12</v>
      </c>
      <c r="T237" s="19">
        <f>S237/(H237*'Molecular Weight'!$C$2/'Molecular Weight'!$D$2+I237*'Molecular Weight'!$C$3/'Molecular Weight'!$D$3+J237*'Molecular Weight'!$C$4/'Molecular Weight'!$D$4+K237*'Molecular Weight'!$C$5/'Molecular Weight'!$D$5+L237*'Molecular Weight'!$C$6/'Molecular Weight'!$D$6+M237*'Molecular Weight'!$C$8/'Molecular Weight'!$D$8+N237*'Molecular Weight'!$C$9/'Molecular Weight'!$D$9+O237*'Molecular Weight'!$C$10/'Molecular Weight'!$D$10+P237*'Molecular Weight'!$C$11/'Molecular Weight'!$D$11+Q237*'Molecular Weight'!$C$12/'Molecular Weight'!$D$12)</f>
        <v>4.47663553432121</v>
      </c>
      <c r="U237" s="19">
        <f>H237*T237*'Molecular Weight'!$B$2/'Molecular Weight'!$D$2</f>
        <v>3.06986324923492</v>
      </c>
      <c r="V237" s="19">
        <f>I237*T237*'Molecular Weight'!$B$3/'Molecular Weight'!$D$3</f>
        <v>0.0448223833223651</v>
      </c>
      <c r="W237" s="19">
        <f>T237*J237*'Molecular Weight'!$B$4/'Molecular Weight'!$D$4</f>
        <v>1.86160598916457</v>
      </c>
      <c r="X237" s="19">
        <f>K237*T237*'Molecular Weight'!$B$5/'Molecular Weight'!$D$5</f>
        <v>0</v>
      </c>
      <c r="Y237" s="19">
        <f>L237*T237*'Molecular Weight'!$B$6/'Molecular Weight'!$D$6</f>
        <v>0.791387406540637</v>
      </c>
      <c r="Z237" s="19">
        <f>M237*T237*'Molecular Weight'!$B$8/'Molecular Weight'!$D$8</f>
        <v>0.138829971461893</v>
      </c>
      <c r="AA237" s="19">
        <f>N237*T237*'Molecular Weight'!$B$9/'Molecular Weight'!$D$9</f>
        <v>1.13304422953043</v>
      </c>
      <c r="AB237" s="19">
        <f>O237*T237*'Molecular Weight'!$B$10/'Molecular Weight'!$D$10</f>
        <v>0.886067304403806</v>
      </c>
      <c r="AC237" s="19">
        <f>P237*T237*'Molecular Weight'!$B$11/'Molecular Weight'!$D$11</f>
        <v>0.0577816784036297</v>
      </c>
      <c r="AD237" s="19">
        <f>Q237*T237*'Molecular Weight'!$B$12/'Molecular Weight'!$D$12</f>
        <v>0</v>
      </c>
      <c r="AE237" s="19">
        <f t="shared" si="22"/>
        <v>7.98340221206225</v>
      </c>
      <c r="AF237" s="19">
        <f t="shared" si="23"/>
        <v>0</v>
      </c>
      <c r="AG237" s="19">
        <f t="shared" si="24"/>
        <v>0</v>
      </c>
      <c r="AH237" s="19">
        <f t="shared" si="25"/>
        <v>0.791387406540637</v>
      </c>
      <c r="AI237" s="19">
        <f t="shared" si="26"/>
        <v>3.11468563255728</v>
      </c>
      <c r="AJ237" s="19">
        <f t="shared" si="27"/>
        <v>2.94932891193677</v>
      </c>
    </row>
    <row r="238" spans="1:36">
      <c r="A238" s="35" t="s">
        <v>253</v>
      </c>
      <c r="B238" s="35" t="s">
        <v>254</v>
      </c>
      <c r="C238" s="35" t="s">
        <v>261</v>
      </c>
      <c r="D238" s="35">
        <v>8</v>
      </c>
      <c r="E238" s="35">
        <v>1200</v>
      </c>
      <c r="F238" s="35" t="s">
        <v>49</v>
      </c>
      <c r="G238" s="35" t="s">
        <v>49</v>
      </c>
      <c r="H238" s="35">
        <v>41.3</v>
      </c>
      <c r="I238" s="35">
        <v>0.62</v>
      </c>
      <c r="J238" s="35">
        <v>22.2</v>
      </c>
      <c r="K238" s="35"/>
      <c r="L238" s="35">
        <v>9.5</v>
      </c>
      <c r="M238" s="35">
        <v>3.6</v>
      </c>
      <c r="N238" s="35">
        <v>11.8</v>
      </c>
      <c r="O238" s="35">
        <v>11.4</v>
      </c>
      <c r="P238" s="35">
        <v>0.24</v>
      </c>
      <c r="Q238" s="35">
        <v>0</v>
      </c>
      <c r="R238" s="32">
        <f t="shared" si="21"/>
        <v>100.66</v>
      </c>
      <c r="S238" s="19">
        <v>12</v>
      </c>
      <c r="T238" s="19">
        <f>S238/(H238*'Molecular Weight'!$C$2/'Molecular Weight'!$D$2+I238*'Molecular Weight'!$C$3/'Molecular Weight'!$D$3+J238*'Molecular Weight'!$C$4/'Molecular Weight'!$D$4+K238*'Molecular Weight'!$C$5/'Molecular Weight'!$D$5+L238*'Molecular Weight'!$C$6/'Molecular Weight'!$D$6+M238*'Molecular Weight'!$C$8/'Molecular Weight'!$D$8+N238*'Molecular Weight'!$C$9/'Molecular Weight'!$D$9+O238*'Molecular Weight'!$C$10/'Molecular Weight'!$D$10+P238*'Molecular Weight'!$C$11/'Molecular Weight'!$D$11+Q238*'Molecular Weight'!$C$12/'Molecular Weight'!$D$12)</f>
        <v>4.40125845123292</v>
      </c>
      <c r="U238" s="19">
        <f>H238*T238*'Molecular Weight'!$B$2/'Molecular Weight'!$D$2</f>
        <v>3.02549890206258</v>
      </c>
      <c r="V238" s="19">
        <f>I238*T238*'Molecular Weight'!$B$3/'Molecular Weight'!$D$3</f>
        <v>0.0341524435514945</v>
      </c>
      <c r="W238" s="19">
        <f>T238*J238*'Molecular Weight'!$B$4/'Molecular Weight'!$D$4</f>
        <v>1.91659351936781</v>
      </c>
      <c r="X238" s="19">
        <f>K238*T238*'Molecular Weight'!$B$5/'Molecular Weight'!$D$5</f>
        <v>0</v>
      </c>
      <c r="Y238" s="19">
        <f>L238*T238*'Molecular Weight'!$B$6/'Molecular Weight'!$D$6</f>
        <v>0.582014967799454</v>
      </c>
      <c r="Z238" s="19">
        <f>M238*T238*'Molecular Weight'!$B$8/'Molecular Weight'!$D$8</f>
        <v>0.223351147793044</v>
      </c>
      <c r="AA238" s="19">
        <f>N238*T238*'Molecular Weight'!$B$9/'Molecular Weight'!$D$9</f>
        <v>1.28870594849996</v>
      </c>
      <c r="AB238" s="19">
        <f>O238*T238*'Molecular Weight'!$B$10/'Molecular Weight'!$D$10</f>
        <v>0.894692338517391</v>
      </c>
      <c r="AC238" s="19">
        <f>P238*T238*'Molecular Weight'!$B$11/'Molecular Weight'!$D$11</f>
        <v>0.0340852542205841</v>
      </c>
      <c r="AD238" s="19">
        <f>Q238*T238*'Molecular Weight'!$B$12/'Molecular Weight'!$D$12</f>
        <v>0</v>
      </c>
      <c r="AE238" s="19">
        <f t="shared" si="22"/>
        <v>7.99909452181232</v>
      </c>
      <c r="AF238" s="19">
        <f t="shared" si="23"/>
        <v>0</v>
      </c>
      <c r="AG238" s="19">
        <f t="shared" si="24"/>
        <v>0</v>
      </c>
      <c r="AH238" s="19">
        <f t="shared" si="25"/>
        <v>0.582014967799454</v>
      </c>
      <c r="AI238" s="19">
        <f t="shared" si="26"/>
        <v>3.05965134561407</v>
      </c>
      <c r="AJ238" s="19">
        <f t="shared" si="27"/>
        <v>2.98876440260985</v>
      </c>
    </row>
    <row r="239" spans="1:36">
      <c r="A239" s="35" t="s">
        <v>253</v>
      </c>
      <c r="B239" s="35" t="s">
        <v>254</v>
      </c>
      <c r="C239" s="35" t="s">
        <v>262</v>
      </c>
      <c r="D239" s="35">
        <v>16</v>
      </c>
      <c r="E239" s="35">
        <v>1200</v>
      </c>
      <c r="F239" s="35" t="s">
        <v>49</v>
      </c>
      <c r="G239" s="35" t="s">
        <v>49</v>
      </c>
      <c r="H239" s="35">
        <v>42.3</v>
      </c>
      <c r="I239" s="35">
        <v>1.3</v>
      </c>
      <c r="J239" s="35">
        <v>19.2</v>
      </c>
      <c r="K239" s="35"/>
      <c r="L239" s="35">
        <v>10.4</v>
      </c>
      <c r="M239" s="35">
        <v>1.9</v>
      </c>
      <c r="N239" s="35">
        <v>10.4</v>
      </c>
      <c r="O239" s="35">
        <v>12.1</v>
      </c>
      <c r="P239" s="35">
        <v>1.3</v>
      </c>
      <c r="Q239" s="35">
        <v>0.1</v>
      </c>
      <c r="R239" s="32">
        <f t="shared" si="21"/>
        <v>99</v>
      </c>
      <c r="S239" s="19">
        <v>12</v>
      </c>
      <c r="T239" s="19">
        <f>S239/(H239*'Molecular Weight'!$C$2/'Molecular Weight'!$D$2+I239*'Molecular Weight'!$C$3/'Molecular Weight'!$D$3+J239*'Molecular Weight'!$C$4/'Molecular Weight'!$D$4+K239*'Molecular Weight'!$C$5/'Molecular Weight'!$D$5+L239*'Molecular Weight'!$C$6/'Molecular Weight'!$D$6+M239*'Molecular Weight'!$C$8/'Molecular Weight'!$D$8+N239*'Molecular Weight'!$C$9/'Molecular Weight'!$D$9+O239*'Molecular Weight'!$C$10/'Molecular Weight'!$D$10+P239*'Molecular Weight'!$C$11/'Molecular Weight'!$D$11+Q239*'Molecular Weight'!$C$12/'Molecular Weight'!$D$12)</f>
        <v>4.4893315474342</v>
      </c>
      <c r="U239" s="19">
        <f>H239*T239*'Molecular Weight'!$B$2/'Molecular Weight'!$D$2</f>
        <v>3.16076438842321</v>
      </c>
      <c r="V239" s="19">
        <f>I239*T239*'Molecular Weight'!$B$3/'Molecular Weight'!$D$3</f>
        <v>0.0730429413224588</v>
      </c>
      <c r="W239" s="19">
        <f>T239*J239*'Molecular Weight'!$B$4/'Molecular Weight'!$D$4</f>
        <v>1.6907643332824</v>
      </c>
      <c r="X239" s="19">
        <f>K239*T239*'Molecular Weight'!$B$5/'Molecular Weight'!$D$5</f>
        <v>0</v>
      </c>
      <c r="Y239" s="19">
        <f>L239*T239*'Molecular Weight'!$B$6/'Molecular Weight'!$D$6</f>
        <v>0.649903230697601</v>
      </c>
      <c r="Z239" s="19">
        <f>M239*T239*'Molecular Weight'!$B$8/'Molecular Weight'!$D$8</f>
        <v>0.120238651538271</v>
      </c>
      <c r="AA239" s="19">
        <f>N239*T239*'Molecular Weight'!$B$9/'Molecular Weight'!$D$9</f>
        <v>1.15853717353141</v>
      </c>
      <c r="AB239" s="19">
        <f>O239*T239*'Molecular Weight'!$B$10/'Molecular Weight'!$D$10</f>
        <v>0.968632520041973</v>
      </c>
      <c r="AC239" s="19">
        <f>P239*T239*'Molecular Weight'!$B$11/'Molecular Weight'!$D$11</f>
        <v>0.188323040066617</v>
      </c>
      <c r="AD239" s="19">
        <f>Q239*T239*'Molecular Weight'!$B$12/'Molecular Weight'!$D$12</f>
        <v>0.0095314894849983</v>
      </c>
      <c r="AE239" s="19">
        <f t="shared" si="22"/>
        <v>8.01973776838894</v>
      </c>
      <c r="AF239" s="19">
        <f t="shared" si="23"/>
        <v>0.0590675724088792</v>
      </c>
      <c r="AG239" s="19">
        <f t="shared" si="24"/>
        <v>0.0908867191589069</v>
      </c>
      <c r="AH239" s="19">
        <f t="shared" si="25"/>
        <v>0.590835658288722</v>
      </c>
      <c r="AI239" s="19">
        <f t="shared" si="26"/>
        <v>3.23380732974567</v>
      </c>
      <c r="AJ239" s="19">
        <f t="shared" si="27"/>
        <v>2.89731157580925</v>
      </c>
    </row>
    <row r="240" spans="1:36">
      <c r="A240" s="35" t="s">
        <v>253</v>
      </c>
      <c r="B240" s="35" t="s">
        <v>254</v>
      </c>
      <c r="C240" s="35" t="s">
        <v>263</v>
      </c>
      <c r="D240" s="35">
        <v>10</v>
      </c>
      <c r="E240" s="35">
        <v>1000</v>
      </c>
      <c r="F240" s="35" t="s">
        <v>49</v>
      </c>
      <c r="G240" s="35" t="s">
        <v>49</v>
      </c>
      <c r="H240" s="35">
        <v>41.5</v>
      </c>
      <c r="I240" s="35">
        <v>0.9</v>
      </c>
      <c r="J240" s="35">
        <v>21.3</v>
      </c>
      <c r="K240" s="35"/>
      <c r="L240" s="35">
        <v>11.2</v>
      </c>
      <c r="M240" s="35">
        <v>2.5</v>
      </c>
      <c r="N240" s="35">
        <v>11.3</v>
      </c>
      <c r="O240" s="35">
        <v>11.7</v>
      </c>
      <c r="P240" s="35">
        <v>0.3</v>
      </c>
      <c r="Q240" s="35">
        <v>0</v>
      </c>
      <c r="R240" s="32">
        <f t="shared" si="21"/>
        <v>100.7</v>
      </c>
      <c r="S240" s="19">
        <v>12</v>
      </c>
      <c r="T240" s="19">
        <f>S240/(H240*'Molecular Weight'!$C$2/'Molecular Weight'!$D$2+I240*'Molecular Weight'!$C$3/'Molecular Weight'!$D$3+J240*'Molecular Weight'!$C$4/'Molecular Weight'!$D$4+K240*'Molecular Weight'!$C$5/'Molecular Weight'!$D$5+L240*'Molecular Weight'!$C$6/'Molecular Weight'!$D$6+M240*'Molecular Weight'!$C$8/'Molecular Weight'!$D$8+N240*'Molecular Weight'!$C$9/'Molecular Weight'!$D$9+O240*'Molecular Weight'!$C$10/'Molecular Weight'!$D$10+P240*'Molecular Weight'!$C$11/'Molecular Weight'!$D$11+Q240*'Molecular Weight'!$C$12/'Molecular Weight'!$D$12)</f>
        <v>4.41867418204918</v>
      </c>
      <c r="U240" s="19">
        <f>H240*T240*'Molecular Weight'!$B$2/'Molecular Weight'!$D$2</f>
        <v>3.05218006915847</v>
      </c>
      <c r="V240" s="19">
        <f>I240*T240*'Molecular Weight'!$B$3/'Molecular Weight'!$D$3</f>
        <v>0.049772299922957</v>
      </c>
      <c r="W240" s="19">
        <f>T240*J240*'Molecular Weight'!$B$4/'Molecular Weight'!$D$4</f>
        <v>1.84617026437128</v>
      </c>
      <c r="X240" s="19">
        <f>K240*T240*'Molecular Weight'!$B$5/'Molecular Weight'!$D$5</f>
        <v>0</v>
      </c>
      <c r="Y240" s="19">
        <f>L240*T240*'Molecular Weight'!$B$6/'Molecular Weight'!$D$6</f>
        <v>0.688880162012122</v>
      </c>
      <c r="Z240" s="19">
        <f>M240*T240*'Molecular Weight'!$B$8/'Molecular Weight'!$D$8</f>
        <v>0.155718712364293</v>
      </c>
      <c r="AA240" s="19">
        <f>N240*T240*'Molecular Weight'!$B$9/'Molecular Weight'!$D$9</f>
        <v>1.23898308330411</v>
      </c>
      <c r="AB240" s="19">
        <f>O240*T240*'Molecular Weight'!$B$10/'Molecular Weight'!$D$10</f>
        <v>0.921870326854056</v>
      </c>
      <c r="AC240" s="19">
        <f>P240*T240*'Molecular Weight'!$B$11/'Molecular Weight'!$D$11</f>
        <v>0.0427751614912796</v>
      </c>
      <c r="AD240" s="19">
        <f>Q240*T240*'Molecular Weight'!$B$12/'Molecular Weight'!$D$12</f>
        <v>0</v>
      </c>
      <c r="AE240" s="19">
        <f t="shared" si="22"/>
        <v>7.99635007947857</v>
      </c>
      <c r="AF240" s="19">
        <f t="shared" si="23"/>
        <v>0</v>
      </c>
      <c r="AG240" s="19">
        <f t="shared" si="24"/>
        <v>0</v>
      </c>
      <c r="AH240" s="19">
        <f t="shared" si="25"/>
        <v>0.688880162012122</v>
      </c>
      <c r="AI240" s="19">
        <f t="shared" si="26"/>
        <v>3.10195236908143</v>
      </c>
      <c r="AJ240" s="19">
        <f t="shared" si="27"/>
        <v>3.00545228453458</v>
      </c>
    </row>
    <row r="241" spans="1:36">
      <c r="A241" s="35" t="s">
        <v>253</v>
      </c>
      <c r="B241" s="35" t="s">
        <v>254</v>
      </c>
      <c r="C241" s="35" t="s">
        <v>264</v>
      </c>
      <c r="D241" s="35">
        <v>16</v>
      </c>
      <c r="E241" s="35">
        <v>1400</v>
      </c>
      <c r="F241" s="35" t="s">
        <v>49</v>
      </c>
      <c r="G241" s="35" t="s">
        <v>49</v>
      </c>
      <c r="H241" s="35">
        <v>41.82</v>
      </c>
      <c r="I241" s="35">
        <v>1.17</v>
      </c>
      <c r="J241" s="35">
        <v>19.49</v>
      </c>
      <c r="K241" s="35"/>
      <c r="L241" s="35">
        <v>12.52</v>
      </c>
      <c r="M241" s="35"/>
      <c r="N241" s="35">
        <v>10.1</v>
      </c>
      <c r="O241" s="35">
        <v>13.94</v>
      </c>
      <c r="P241" s="35">
        <v>1.2</v>
      </c>
      <c r="Q241" s="35">
        <v>0.02</v>
      </c>
      <c r="R241" s="32">
        <f t="shared" si="21"/>
        <v>100.26</v>
      </c>
      <c r="S241" s="19">
        <v>12</v>
      </c>
      <c r="T241" s="19">
        <f>S241/(H241*'Molecular Weight'!$C$2/'Molecular Weight'!$D$2+I241*'Molecular Weight'!$C$3/'Molecular Weight'!$D$3+J241*'Molecular Weight'!$C$4/'Molecular Weight'!$D$4+K241*'Molecular Weight'!$C$5/'Molecular Weight'!$D$5+L241*'Molecular Weight'!$C$6/'Molecular Weight'!$D$6+M241*'Molecular Weight'!$C$8/'Molecular Weight'!$D$8+N241*'Molecular Weight'!$C$9/'Molecular Weight'!$D$9+O241*'Molecular Weight'!$C$10/'Molecular Weight'!$D$10+P241*'Molecular Weight'!$C$11/'Molecular Weight'!$D$11+Q241*'Molecular Weight'!$C$12/'Molecular Weight'!$D$12)</f>
        <v>4.46439536674391</v>
      </c>
      <c r="U241" s="19">
        <f>H241*T241*'Molecular Weight'!$B$2/'Molecular Weight'!$D$2</f>
        <v>3.1075401837089</v>
      </c>
      <c r="V241" s="19">
        <f>I241*T241*'Molecular Weight'!$B$3/'Molecular Weight'!$D$3</f>
        <v>0.0653734991125204</v>
      </c>
      <c r="W241" s="19">
        <f>T241*J241*'Molecular Weight'!$B$4/'Molecular Weight'!$D$4</f>
        <v>1.70676864844721</v>
      </c>
      <c r="X241" s="19">
        <f>K241*T241*'Molecular Weight'!$B$5/'Molecular Weight'!$D$5</f>
        <v>0</v>
      </c>
      <c r="Y241" s="19">
        <f>L241*T241*'Molecular Weight'!$B$6/'Molecular Weight'!$D$6</f>
        <v>0.778037722600693</v>
      </c>
      <c r="Z241" s="19">
        <f>M241*T241*'Molecular Weight'!$B$8/'Molecular Weight'!$D$8</f>
        <v>0</v>
      </c>
      <c r="AA241" s="19">
        <f>N241*T241*'Molecular Weight'!$B$9/'Molecular Weight'!$D$9</f>
        <v>1.11886831771994</v>
      </c>
      <c r="AB241" s="19">
        <f>O241*T241*'Molecular Weight'!$B$10/'Molecular Weight'!$D$10</f>
        <v>1.10973023203299</v>
      </c>
      <c r="AC241" s="19">
        <f>P241*T241*'Molecular Weight'!$B$11/'Molecular Weight'!$D$11</f>
        <v>0.17287106938021</v>
      </c>
      <c r="AD241" s="19">
        <f>Q241*T241*'Molecular Weight'!$B$12/'Molecular Weight'!$D$12</f>
        <v>0.00189570928524158</v>
      </c>
      <c r="AE241" s="19">
        <f t="shared" si="22"/>
        <v>8.0610853822877</v>
      </c>
      <c r="AF241" s="19">
        <f t="shared" si="23"/>
        <v>0.181867466399275</v>
      </c>
      <c r="AG241" s="19">
        <f t="shared" si="24"/>
        <v>0.233751476459727</v>
      </c>
      <c r="AH241" s="19">
        <f t="shared" si="25"/>
        <v>0.596170256201418</v>
      </c>
      <c r="AI241" s="19">
        <f t="shared" si="26"/>
        <v>3.17291368282142</v>
      </c>
      <c r="AJ241" s="19">
        <f t="shared" si="27"/>
        <v>3.00663627235362</v>
      </c>
    </row>
    <row r="242" spans="1:36">
      <c r="A242" s="35" t="s">
        <v>253</v>
      </c>
      <c r="B242" s="35" t="s">
        <v>254</v>
      </c>
      <c r="C242" s="35" t="s">
        <v>265</v>
      </c>
      <c r="D242" s="35">
        <v>14</v>
      </c>
      <c r="E242" s="35">
        <v>1400</v>
      </c>
      <c r="F242" s="35" t="s">
        <v>49</v>
      </c>
      <c r="G242" s="35" t="s">
        <v>49</v>
      </c>
      <c r="H242" s="35">
        <v>40.5</v>
      </c>
      <c r="I242" s="35">
        <v>1.7</v>
      </c>
      <c r="J242" s="35">
        <v>21.3</v>
      </c>
      <c r="K242" s="35"/>
      <c r="L242" s="35">
        <v>13</v>
      </c>
      <c r="M242" s="35">
        <v>0.06</v>
      </c>
      <c r="N242" s="35">
        <v>9.6</v>
      </c>
      <c r="O242" s="35">
        <v>12.6</v>
      </c>
      <c r="P242" s="35">
        <v>1</v>
      </c>
      <c r="Q242" s="35">
        <v>0.01</v>
      </c>
      <c r="R242" s="32">
        <f t="shared" si="21"/>
        <v>99.77</v>
      </c>
      <c r="S242" s="19">
        <v>12</v>
      </c>
      <c r="T242" s="19">
        <f>S242/(H242*'Molecular Weight'!$C$2/'Molecular Weight'!$D$2+I242*'Molecular Weight'!$C$3/'Molecular Weight'!$D$3+J242*'Molecular Weight'!$C$4/'Molecular Weight'!$D$4+K242*'Molecular Weight'!$C$5/'Molecular Weight'!$D$5+L242*'Molecular Weight'!$C$6/'Molecular Weight'!$D$6+M242*'Molecular Weight'!$C$8/'Molecular Weight'!$D$8+N242*'Molecular Weight'!$C$9/'Molecular Weight'!$D$9+O242*'Molecular Weight'!$C$10/'Molecular Weight'!$D$10+P242*'Molecular Weight'!$C$11/'Molecular Weight'!$D$11+Q242*'Molecular Weight'!$C$12/'Molecular Weight'!$D$12)</f>
        <v>4.48027295497735</v>
      </c>
      <c r="U242" s="19">
        <f>H242*T242*'Molecular Weight'!$B$2/'Molecular Weight'!$D$2</f>
        <v>3.02015736811889</v>
      </c>
      <c r="V242" s="19">
        <f>I242*T242*'Molecular Weight'!$B$3/'Molecular Weight'!$D$3</f>
        <v>0.0953249564888799</v>
      </c>
      <c r="W242" s="19">
        <f>T242*J242*'Molecular Weight'!$B$4/'Molecular Weight'!$D$4</f>
        <v>1.87190690351153</v>
      </c>
      <c r="X242" s="19">
        <f>K242*T242*'Molecular Weight'!$B$5/'Molecular Weight'!$D$5</f>
        <v>0</v>
      </c>
      <c r="Y242" s="19">
        <f>L242*T242*'Molecular Weight'!$B$6/'Molecular Weight'!$D$6</f>
        <v>0.810739816463051</v>
      </c>
      <c r="Z242" s="19">
        <f>M242*T242*'Molecular Weight'!$B$8/'Molecular Weight'!$D$8</f>
        <v>0.00378934842541079</v>
      </c>
      <c r="AA242" s="19">
        <f>N242*T242*'Molecular Weight'!$B$9/'Molecular Weight'!$D$9</f>
        <v>1.06726105130974</v>
      </c>
      <c r="AB242" s="19">
        <f>O242*T242*'Molecular Weight'!$B$10/'Molecular Weight'!$D$10</f>
        <v>1.00662338146781</v>
      </c>
      <c r="AC242" s="19">
        <f>P242*T242*'Molecular Weight'!$B$11/'Molecular Weight'!$D$11</f>
        <v>0.144571570021857</v>
      </c>
      <c r="AD242" s="19">
        <f>Q242*T242*'Molecular Weight'!$B$12/'Molecular Weight'!$D$12</f>
        <v>0.000951225680462283</v>
      </c>
      <c r="AE242" s="19">
        <f t="shared" si="22"/>
        <v>8.02132562148762</v>
      </c>
      <c r="AF242" s="19">
        <f t="shared" si="23"/>
        <v>0.0638067745725159</v>
      </c>
      <c r="AG242" s="19">
        <f t="shared" si="24"/>
        <v>0.0787019130883205</v>
      </c>
      <c r="AH242" s="19">
        <f t="shared" si="25"/>
        <v>0.746933041890535</v>
      </c>
      <c r="AI242" s="19">
        <f t="shared" si="26"/>
        <v>3.11548232460777</v>
      </c>
      <c r="AJ242" s="19">
        <f t="shared" si="27"/>
        <v>2.88841359766601</v>
      </c>
    </row>
    <row r="243" spans="1:36">
      <c r="A243" s="35" t="s">
        <v>253</v>
      </c>
      <c r="B243" s="35" t="s">
        <v>254</v>
      </c>
      <c r="C243" s="35" t="s">
        <v>266</v>
      </c>
      <c r="D243" s="35">
        <v>12</v>
      </c>
      <c r="E243" s="35">
        <v>1400</v>
      </c>
      <c r="F243" s="35" t="s">
        <v>49</v>
      </c>
      <c r="G243" s="35" t="s">
        <v>49</v>
      </c>
      <c r="H243" s="35">
        <v>41.77</v>
      </c>
      <c r="I243" s="35">
        <v>0.7</v>
      </c>
      <c r="J243" s="35">
        <v>20.75</v>
      </c>
      <c r="K243" s="35"/>
      <c r="L243" s="35">
        <v>13.75</v>
      </c>
      <c r="M243" s="35">
        <v>0.05</v>
      </c>
      <c r="N243" s="35">
        <v>9.98</v>
      </c>
      <c r="O243" s="35">
        <v>12.31</v>
      </c>
      <c r="P243" s="35">
        <v>0.77</v>
      </c>
      <c r="Q243" s="35">
        <v>0</v>
      </c>
      <c r="R243" s="32">
        <f t="shared" si="21"/>
        <v>100.08</v>
      </c>
      <c r="S243" s="19">
        <v>12</v>
      </c>
      <c r="T243" s="19">
        <f>S243/(H243*'Molecular Weight'!$C$2/'Molecular Weight'!$D$2+I243*'Molecular Weight'!$C$3/'Molecular Weight'!$D$3+J243*'Molecular Weight'!$C$4/'Molecular Weight'!$D$4+K243*'Molecular Weight'!$C$5/'Molecular Weight'!$D$5+L243*'Molecular Weight'!$C$6/'Molecular Weight'!$D$6+M243*'Molecular Weight'!$C$8/'Molecular Weight'!$D$8+N243*'Molecular Weight'!$C$9/'Molecular Weight'!$D$9+O243*'Molecular Weight'!$C$10/'Molecular Weight'!$D$10+P243*'Molecular Weight'!$C$11/'Molecular Weight'!$D$11+Q243*'Molecular Weight'!$C$12/'Molecular Weight'!$D$12)</f>
        <v>4.46061655002005</v>
      </c>
      <c r="U243" s="19">
        <f>H243*T243*'Molecular Weight'!$B$2/'Molecular Weight'!$D$2</f>
        <v>3.10119762473931</v>
      </c>
      <c r="V243" s="19">
        <f>I243*T243*'Molecular Weight'!$B$3/'Molecular Weight'!$D$3</f>
        <v>0.0390792438675098</v>
      </c>
      <c r="W243" s="19">
        <f>T243*J243*'Molecular Weight'!$B$4/'Molecular Weight'!$D$4</f>
        <v>1.81557068287399</v>
      </c>
      <c r="X243" s="19">
        <f>K243*T243*'Molecular Weight'!$B$5/'Molecular Weight'!$D$5</f>
        <v>0</v>
      </c>
      <c r="Y243" s="19">
        <f>L243*T243*'Molecular Weight'!$B$6/'Molecular Weight'!$D$6</f>
        <v>0.853751079660018</v>
      </c>
      <c r="Z243" s="19">
        <f>M243*T243*'Molecular Weight'!$B$8/'Molecular Weight'!$D$8</f>
        <v>0.00314393610799271</v>
      </c>
      <c r="AA243" s="19">
        <f>N243*T243*'Molecular Weight'!$B$9/'Molecular Weight'!$D$9</f>
        <v>1.10463903645658</v>
      </c>
      <c r="AB243" s="19">
        <f>O243*T243*'Molecular Weight'!$B$10/'Molecular Weight'!$D$10</f>
        <v>0.979140330434145</v>
      </c>
      <c r="AC243" s="19">
        <f>P243*T243*'Molecular Weight'!$B$11/'Molecular Weight'!$D$11</f>
        <v>0.110831711633283</v>
      </c>
      <c r="AD243" s="19">
        <f>Q243*T243*'Molecular Weight'!$B$12/'Molecular Weight'!$D$12</f>
        <v>0</v>
      </c>
      <c r="AE243" s="19">
        <f t="shared" si="22"/>
        <v>8.00735364577283</v>
      </c>
      <c r="AF243" s="19">
        <f t="shared" si="23"/>
        <v>0.0220406774017006</v>
      </c>
      <c r="AG243" s="19">
        <f t="shared" si="24"/>
        <v>0.0258162805609308</v>
      </c>
      <c r="AH243" s="19">
        <f t="shared" si="25"/>
        <v>0.831710402258318</v>
      </c>
      <c r="AI243" s="19">
        <f t="shared" si="26"/>
        <v>3.14027686860682</v>
      </c>
      <c r="AJ243" s="19">
        <f t="shared" si="27"/>
        <v>2.94067438265874</v>
      </c>
    </row>
    <row r="244" spans="1:36">
      <c r="A244" s="35" t="s">
        <v>253</v>
      </c>
      <c r="B244" s="35" t="s">
        <v>254</v>
      </c>
      <c r="C244" s="35" t="s">
        <v>267</v>
      </c>
      <c r="D244" s="35">
        <v>10</v>
      </c>
      <c r="E244" s="35">
        <v>1400</v>
      </c>
      <c r="F244" s="35" t="s">
        <v>49</v>
      </c>
      <c r="G244" s="35" t="s">
        <v>49</v>
      </c>
      <c r="H244" s="35">
        <v>41.1</v>
      </c>
      <c r="I244" s="35">
        <v>1.2</v>
      </c>
      <c r="J244" s="35">
        <v>20.9</v>
      </c>
      <c r="K244" s="35"/>
      <c r="L244" s="35">
        <v>15.1</v>
      </c>
      <c r="M244" s="35">
        <v>0.1</v>
      </c>
      <c r="N244" s="35">
        <v>9.7</v>
      </c>
      <c r="O244" s="35">
        <v>11.6</v>
      </c>
      <c r="P244" s="35">
        <v>0.5</v>
      </c>
      <c r="Q244" s="35">
        <v>0</v>
      </c>
      <c r="R244" s="32">
        <f t="shared" si="21"/>
        <v>100.2</v>
      </c>
      <c r="S244" s="19">
        <v>12</v>
      </c>
      <c r="T244" s="19">
        <f>S244/(H244*'Molecular Weight'!$C$2/'Molecular Weight'!$D$2+I244*'Molecular Weight'!$C$3/'Molecular Weight'!$D$3+J244*'Molecular Weight'!$C$4/'Molecular Weight'!$D$4+K244*'Molecular Weight'!$C$5/'Molecular Weight'!$D$5+L244*'Molecular Weight'!$C$6/'Molecular Weight'!$D$6+M244*'Molecular Weight'!$C$8/'Molecular Weight'!$D$8+N244*'Molecular Weight'!$C$9/'Molecular Weight'!$D$9+O244*'Molecular Weight'!$C$10/'Molecular Weight'!$D$10+P244*'Molecular Weight'!$C$11/'Molecular Weight'!$D$11+Q244*'Molecular Weight'!$C$12/'Molecular Weight'!$D$12)</f>
        <v>4.47699623540816</v>
      </c>
      <c r="U244" s="19">
        <f>H244*T244*'Molecular Weight'!$B$2/'Molecular Weight'!$D$2</f>
        <v>3.06265887608648</v>
      </c>
      <c r="V244" s="19">
        <f>I244*T244*'Molecular Weight'!$B$3/'Molecular Weight'!$D$3</f>
        <v>0.0672389922714618</v>
      </c>
      <c r="W244" s="19">
        <f>T244*J244*'Molecular Weight'!$B$4/'Molecular Weight'!$D$4</f>
        <v>1.83541038289585</v>
      </c>
      <c r="X244" s="19">
        <f>K244*T244*'Molecular Weight'!$B$5/'Molecular Weight'!$D$5</f>
        <v>0</v>
      </c>
      <c r="Y244" s="19">
        <f>L244*T244*'Molecular Weight'!$B$6/'Molecular Weight'!$D$6</f>
        <v>0.941016747698542</v>
      </c>
      <c r="Z244" s="19">
        <f>M244*T244*'Molecular Weight'!$B$8/'Molecular Weight'!$D$8</f>
        <v>0.00631096170765177</v>
      </c>
      <c r="AA244" s="19">
        <f>N244*T244*'Molecular Weight'!$B$9/'Molecular Weight'!$D$9</f>
        <v>1.07758966460196</v>
      </c>
      <c r="AB244" s="19">
        <f>O244*T244*'Molecular Weight'!$B$10/'Molecular Weight'!$D$10</f>
        <v>0.926054856111531</v>
      </c>
      <c r="AC244" s="19">
        <f>P244*T244*'Molecular Weight'!$B$11/'Molecular Weight'!$D$11</f>
        <v>0.0722329176413063</v>
      </c>
      <c r="AD244" s="19">
        <f>Q244*T244*'Molecular Weight'!$B$12/'Molecular Weight'!$D$12</f>
        <v>0</v>
      </c>
      <c r="AE244" s="19">
        <f t="shared" si="22"/>
        <v>7.98851339901479</v>
      </c>
      <c r="AF244" s="19">
        <f t="shared" si="23"/>
        <v>0</v>
      </c>
      <c r="AG244" s="19">
        <f t="shared" si="24"/>
        <v>0</v>
      </c>
      <c r="AH244" s="19">
        <f t="shared" si="25"/>
        <v>0.941016747698542</v>
      </c>
      <c r="AI244" s="19">
        <f t="shared" si="26"/>
        <v>3.12989786835794</v>
      </c>
      <c r="AJ244" s="19">
        <f t="shared" si="27"/>
        <v>2.95097223011968</v>
      </c>
    </row>
    <row r="245" spans="1:36">
      <c r="A245" s="35" t="s">
        <v>253</v>
      </c>
      <c r="B245" s="35" t="s">
        <v>254</v>
      </c>
      <c r="C245" s="35" t="s">
        <v>268</v>
      </c>
      <c r="D245" s="35">
        <v>10</v>
      </c>
      <c r="E245" s="35">
        <v>1200</v>
      </c>
      <c r="F245" s="35" t="s">
        <v>49</v>
      </c>
      <c r="G245" s="35" t="s">
        <v>49</v>
      </c>
      <c r="H245" s="35">
        <v>41.1</v>
      </c>
      <c r="I245" s="35">
        <v>0.8</v>
      </c>
      <c r="J245" s="35">
        <v>21.2</v>
      </c>
      <c r="K245" s="35"/>
      <c r="L245" s="35">
        <v>14.9</v>
      </c>
      <c r="M245" s="35"/>
      <c r="N245" s="35">
        <v>9.8</v>
      </c>
      <c r="O245" s="35">
        <v>12.2</v>
      </c>
      <c r="P245" s="35">
        <v>0.4</v>
      </c>
      <c r="Q245" s="35">
        <v>0</v>
      </c>
      <c r="R245" s="32">
        <f t="shared" si="21"/>
        <v>100.4</v>
      </c>
      <c r="S245" s="19">
        <v>12</v>
      </c>
      <c r="T245" s="19">
        <f>S245/(H245*'Molecular Weight'!$C$2/'Molecular Weight'!$D$2+I245*'Molecular Weight'!$C$3/'Molecular Weight'!$D$3+J245*'Molecular Weight'!$C$4/'Molecular Weight'!$D$4+K245*'Molecular Weight'!$C$5/'Molecular Weight'!$D$5+L245*'Molecular Weight'!$C$6/'Molecular Weight'!$D$6+M245*'Molecular Weight'!$C$8/'Molecular Weight'!$D$8+N245*'Molecular Weight'!$C$9/'Molecular Weight'!$D$9+O245*'Molecular Weight'!$C$10/'Molecular Weight'!$D$10+P245*'Molecular Weight'!$C$11/'Molecular Weight'!$D$11+Q245*'Molecular Weight'!$C$12/'Molecular Weight'!$D$12)</f>
        <v>4.46668455168208</v>
      </c>
      <c r="U245" s="19">
        <f>H245*T245*'Molecular Weight'!$B$2/'Molecular Weight'!$D$2</f>
        <v>3.05560477819796</v>
      </c>
      <c r="V245" s="19">
        <f>I245*T245*'Molecular Weight'!$B$3/'Molecular Weight'!$D$3</f>
        <v>0.0447227489530121</v>
      </c>
      <c r="W245" s="19">
        <f>T245*J245*'Molecular Weight'!$B$4/'Molecular Weight'!$D$4</f>
        <v>1.85746787947548</v>
      </c>
      <c r="X245" s="19">
        <f>K245*T245*'Molecular Weight'!$B$5/'Molecular Weight'!$D$5</f>
        <v>0</v>
      </c>
      <c r="Y245" s="19">
        <f>L245*T245*'Molecular Weight'!$B$6/'Molecular Weight'!$D$6</f>
        <v>0.926414251392859</v>
      </c>
      <c r="Z245" s="19">
        <f>M245*T245*'Molecular Weight'!$B$8/'Molecular Weight'!$D$8</f>
        <v>0</v>
      </c>
      <c r="AA245" s="19">
        <f>N245*T245*'Molecular Weight'!$B$9/'Molecular Weight'!$D$9</f>
        <v>1.08619128055793</v>
      </c>
      <c r="AB245" s="19">
        <f>O245*T245*'Molecular Weight'!$B$10/'Molecular Weight'!$D$10</f>
        <v>0.971710975936544</v>
      </c>
      <c r="AC245" s="19">
        <f>P245*T245*'Molecular Weight'!$B$11/'Molecular Weight'!$D$11</f>
        <v>0.057653237194993</v>
      </c>
      <c r="AD245" s="19">
        <f>Q245*T245*'Molecular Weight'!$B$12/'Molecular Weight'!$D$12</f>
        <v>0</v>
      </c>
      <c r="AE245" s="19">
        <f t="shared" si="22"/>
        <v>7.99976515170878</v>
      </c>
      <c r="AF245" s="19">
        <f t="shared" si="23"/>
        <v>0</v>
      </c>
      <c r="AG245" s="19">
        <f t="shared" si="24"/>
        <v>0</v>
      </c>
      <c r="AH245" s="19">
        <f t="shared" si="25"/>
        <v>0.926414251392859</v>
      </c>
      <c r="AI245" s="19">
        <f t="shared" si="26"/>
        <v>3.10032752715097</v>
      </c>
      <c r="AJ245" s="19">
        <f t="shared" si="27"/>
        <v>2.98431650788733</v>
      </c>
    </row>
    <row r="246" spans="1:36">
      <c r="A246" s="35" t="s">
        <v>253</v>
      </c>
      <c r="B246" s="35" t="s">
        <v>254</v>
      </c>
      <c r="C246" s="35" t="s">
        <v>269</v>
      </c>
      <c r="D246" s="35">
        <v>16</v>
      </c>
      <c r="E246" s="35">
        <v>1200</v>
      </c>
      <c r="F246" s="35" t="s">
        <v>49</v>
      </c>
      <c r="G246" s="35" t="s">
        <v>49</v>
      </c>
      <c r="H246" s="35">
        <v>42</v>
      </c>
      <c r="I246" s="35">
        <v>1.3</v>
      </c>
      <c r="J246" s="35">
        <v>19.7</v>
      </c>
      <c r="K246" s="35"/>
      <c r="L246" s="35">
        <v>12.7</v>
      </c>
      <c r="M246" s="35"/>
      <c r="N246" s="35">
        <v>9.9</v>
      </c>
      <c r="O246" s="35">
        <v>12.8</v>
      </c>
      <c r="P246" s="35">
        <v>1.1</v>
      </c>
      <c r="Q246" s="35">
        <v>0.02</v>
      </c>
      <c r="R246" s="32">
        <f t="shared" si="21"/>
        <v>99.52</v>
      </c>
      <c r="S246" s="19">
        <v>12</v>
      </c>
      <c r="T246" s="19">
        <f>S246/(H246*'Molecular Weight'!$C$2/'Molecular Weight'!$D$2+I246*'Molecular Weight'!$C$3/'Molecular Weight'!$D$3+J246*'Molecular Weight'!$C$4/'Molecular Weight'!$D$4+K246*'Molecular Weight'!$C$5/'Molecular Weight'!$D$5+L246*'Molecular Weight'!$C$6/'Molecular Weight'!$D$6+M246*'Molecular Weight'!$C$8/'Molecular Weight'!$D$8+N246*'Molecular Weight'!$C$9/'Molecular Weight'!$D$9+O246*'Molecular Weight'!$C$10/'Molecular Weight'!$D$10+P246*'Molecular Weight'!$C$11/'Molecular Weight'!$D$11+Q246*'Molecular Weight'!$C$12/'Molecular Weight'!$D$12)</f>
        <v>4.47934983968884</v>
      </c>
      <c r="U246" s="19">
        <f>H246*T246*'Molecular Weight'!$B$2/'Molecular Weight'!$D$2</f>
        <v>3.13136972814466</v>
      </c>
      <c r="V246" s="19">
        <f>I246*T246*'Molecular Weight'!$B$3/'Molecular Weight'!$D$3</f>
        <v>0.0728805355643991</v>
      </c>
      <c r="W246" s="19">
        <f>T246*J246*'Molecular Weight'!$B$4/'Molecular Weight'!$D$4</f>
        <v>1.73093746257101</v>
      </c>
      <c r="X246" s="19">
        <f>K246*T246*'Molecular Weight'!$B$5/'Molecular Weight'!$D$5</f>
        <v>0</v>
      </c>
      <c r="Y246" s="19">
        <f>L246*T246*'Molecular Weight'!$B$6/'Molecular Weight'!$D$6</f>
        <v>0.791867246158801</v>
      </c>
      <c r="Z246" s="19">
        <f>M246*T246*'Molecular Weight'!$B$8/'Molecular Weight'!$D$8</f>
        <v>0</v>
      </c>
      <c r="AA246" s="19">
        <f>N246*T246*'Molecular Weight'!$B$9/'Molecular Weight'!$D$9</f>
        <v>1.10038618890619</v>
      </c>
      <c r="AB246" s="19">
        <f>O246*T246*'Molecular Weight'!$B$10/'Molecular Weight'!$D$10</f>
        <v>1.02239083359517</v>
      </c>
      <c r="AC246" s="19">
        <f>P246*T246*'Molecular Weight'!$B$11/'Molecular Weight'!$D$11</f>
        <v>0.158995960750491</v>
      </c>
      <c r="AD246" s="19">
        <f>Q246*T246*'Molecular Weight'!$B$12/'Molecular Weight'!$D$12</f>
        <v>0.00190205937991033</v>
      </c>
      <c r="AE246" s="19">
        <f t="shared" si="22"/>
        <v>8.01073001507064</v>
      </c>
      <c r="AF246" s="19">
        <f t="shared" si="23"/>
        <v>0.0321469280840532</v>
      </c>
      <c r="AG246" s="19">
        <f t="shared" si="24"/>
        <v>0.040596360362159</v>
      </c>
      <c r="AH246" s="19">
        <f t="shared" si="25"/>
        <v>0.759720318074748</v>
      </c>
      <c r="AI246" s="19">
        <f t="shared" si="26"/>
        <v>3.20425026370906</v>
      </c>
      <c r="AJ246" s="19">
        <f t="shared" si="27"/>
        <v>2.91464426866016</v>
      </c>
    </row>
    <row r="247" spans="1:36">
      <c r="A247" s="35" t="s">
        <v>253</v>
      </c>
      <c r="B247" s="35" t="s">
        <v>254</v>
      </c>
      <c r="C247" s="35" t="s">
        <v>270</v>
      </c>
      <c r="D247" s="35">
        <v>12</v>
      </c>
      <c r="E247" s="35">
        <v>1200</v>
      </c>
      <c r="F247" s="35" t="s">
        <v>49</v>
      </c>
      <c r="G247" s="35" t="s">
        <v>49</v>
      </c>
      <c r="H247" s="35">
        <v>41.2</v>
      </c>
      <c r="I247" s="35">
        <v>1.5</v>
      </c>
      <c r="J247" s="35">
        <v>20.8</v>
      </c>
      <c r="K247" s="35"/>
      <c r="L247" s="35">
        <v>12.3</v>
      </c>
      <c r="M247" s="35"/>
      <c r="N247" s="35">
        <v>9.3</v>
      </c>
      <c r="O247" s="35">
        <v>14.1</v>
      </c>
      <c r="P247" s="35">
        <v>0.8</v>
      </c>
      <c r="Q247" s="35">
        <v>0</v>
      </c>
      <c r="R247" s="32">
        <f t="shared" si="21"/>
        <v>100</v>
      </c>
      <c r="S247" s="19">
        <v>12</v>
      </c>
      <c r="T247" s="19">
        <f>S247/(H247*'Molecular Weight'!$C$2/'Molecular Weight'!$D$2+I247*'Molecular Weight'!$C$3/'Molecular Weight'!$D$3+J247*'Molecular Weight'!$C$4/'Molecular Weight'!$D$4+K247*'Molecular Weight'!$C$5/'Molecular Weight'!$D$5+L247*'Molecular Weight'!$C$6/'Molecular Weight'!$D$6+M247*'Molecular Weight'!$C$8/'Molecular Weight'!$D$8+N247*'Molecular Weight'!$C$9/'Molecular Weight'!$D$9+O247*'Molecular Weight'!$C$10/'Molecular Weight'!$D$10+P247*'Molecular Weight'!$C$11/'Molecular Weight'!$D$11+Q247*'Molecular Weight'!$C$12/'Molecular Weight'!$D$12)</f>
        <v>4.46532685294334</v>
      </c>
      <c r="U247" s="19">
        <f>H247*T247*'Molecular Weight'!$B$2/'Molecular Weight'!$D$2</f>
        <v>3.06210829462826</v>
      </c>
      <c r="V247" s="19">
        <f>I247*T247*'Molecular Weight'!$B$3/'Molecular Weight'!$D$3</f>
        <v>0.0838296655746559</v>
      </c>
      <c r="W247" s="19">
        <f>T247*J247*'Molecular Weight'!$B$4/'Molecular Weight'!$D$4</f>
        <v>1.82186737036527</v>
      </c>
      <c r="X247" s="19">
        <f>K247*T247*'Molecular Weight'!$B$5/'Molecular Weight'!$D$5</f>
        <v>0</v>
      </c>
      <c r="Y247" s="19">
        <f>L247*T247*'Molecular Weight'!$B$6/'Molecular Weight'!$D$6</f>
        <v>0.764525616525656</v>
      </c>
      <c r="Z247" s="19">
        <f>M247*T247*'Molecular Weight'!$B$8/'Molecular Weight'!$D$8</f>
        <v>0</v>
      </c>
      <c r="AA247" s="19">
        <f>N247*T247*'Molecular Weight'!$B$9/'Molecular Weight'!$D$9</f>
        <v>1.03046004298692</v>
      </c>
      <c r="AB247" s="19">
        <f>O247*T247*'Molecular Weight'!$B$10/'Molecular Weight'!$D$10</f>
        <v>1.12270165168511</v>
      </c>
      <c r="AC247" s="19">
        <f>P247*T247*'Molecular Weight'!$B$11/'Molecular Weight'!$D$11</f>
        <v>0.11527142569715</v>
      </c>
      <c r="AD247" s="19">
        <f>Q247*T247*'Molecular Weight'!$B$12/'Molecular Weight'!$D$12</f>
        <v>0</v>
      </c>
      <c r="AE247" s="19">
        <f t="shared" si="22"/>
        <v>8.00076406746303</v>
      </c>
      <c r="AF247" s="19">
        <f t="shared" si="23"/>
        <v>0.00229198348532567</v>
      </c>
      <c r="AG247" s="19">
        <f t="shared" si="24"/>
        <v>0.00299791587853061</v>
      </c>
      <c r="AH247" s="19">
        <f t="shared" si="25"/>
        <v>0.76223363304033</v>
      </c>
      <c r="AI247" s="19">
        <f t="shared" si="26"/>
        <v>3.14593796020291</v>
      </c>
      <c r="AJ247" s="19">
        <f t="shared" si="27"/>
        <v>2.91768731119769</v>
      </c>
    </row>
    <row r="248" spans="1:36">
      <c r="A248" s="35" t="s">
        <v>253</v>
      </c>
      <c r="B248" s="35" t="s">
        <v>254</v>
      </c>
      <c r="C248" s="35" t="s">
        <v>271</v>
      </c>
      <c r="D248" s="35">
        <v>8</v>
      </c>
      <c r="E248" s="35">
        <v>1200</v>
      </c>
      <c r="F248" s="35" t="s">
        <v>49</v>
      </c>
      <c r="G248" s="35" t="s">
        <v>49</v>
      </c>
      <c r="H248" s="35">
        <v>40.7</v>
      </c>
      <c r="I248" s="35">
        <v>0.8</v>
      </c>
      <c r="J248" s="35">
        <v>21.7</v>
      </c>
      <c r="K248" s="35"/>
      <c r="L248" s="35">
        <v>17.2</v>
      </c>
      <c r="M248" s="35">
        <v>0.23</v>
      </c>
      <c r="N248" s="35">
        <v>10.2</v>
      </c>
      <c r="O248" s="35">
        <v>9.9</v>
      </c>
      <c r="P248" s="35">
        <v>0.27</v>
      </c>
      <c r="Q248" s="35">
        <v>0</v>
      </c>
      <c r="R248" s="32">
        <f t="shared" si="21"/>
        <v>101</v>
      </c>
      <c r="S248" s="19">
        <v>12</v>
      </c>
      <c r="T248" s="19">
        <f>S248/(H248*'Molecular Weight'!$C$2/'Molecular Weight'!$D$2+I248*'Molecular Weight'!$C$3/'Molecular Weight'!$D$3+J248*'Molecular Weight'!$C$4/'Molecular Weight'!$D$4+K248*'Molecular Weight'!$C$5/'Molecular Weight'!$D$5+L248*'Molecular Weight'!$C$6/'Molecular Weight'!$D$6+M248*'Molecular Weight'!$C$8/'Molecular Weight'!$D$8+N248*'Molecular Weight'!$C$9/'Molecular Weight'!$D$9+O248*'Molecular Weight'!$C$10/'Molecular Weight'!$D$10+P248*'Molecular Weight'!$C$11/'Molecular Weight'!$D$11+Q248*'Molecular Weight'!$C$12/'Molecular Weight'!$D$12)</f>
        <v>4.46092423075911</v>
      </c>
      <c r="U248" s="19">
        <f>H248*T248*'Molecular Weight'!$B$2/'Molecular Weight'!$D$2</f>
        <v>3.02196431744168</v>
      </c>
      <c r="V248" s="19">
        <f>I248*T248*'Molecular Weight'!$B$3/'Molecular Weight'!$D$3</f>
        <v>0.0446650736496532</v>
      </c>
      <c r="W248" s="19">
        <f>T248*J248*'Molecular Weight'!$B$4/'Molecular Weight'!$D$4</f>
        <v>1.89882416256322</v>
      </c>
      <c r="X248" s="19">
        <f>K248*T248*'Molecular Weight'!$B$5/'Molecular Weight'!$D$5</f>
        <v>0</v>
      </c>
      <c r="Y248" s="19">
        <f>L248*T248*'Molecular Weight'!$B$6/'Molecular Weight'!$D$6</f>
        <v>1.06803865213052</v>
      </c>
      <c r="Z248" s="19">
        <f>M248*T248*'Molecular Weight'!$B$8/'Molecular Weight'!$D$8</f>
        <v>0.0144631036520242</v>
      </c>
      <c r="AA248" s="19">
        <f>N248*T248*'Molecular Weight'!$B$9/'Molecular Weight'!$D$9</f>
        <v>1.12906767130876</v>
      </c>
      <c r="AB248" s="19">
        <f>O248*T248*'Molecular Weight'!$B$10/'Molecular Weight'!$D$10</f>
        <v>0.78750267269107</v>
      </c>
      <c r="AC248" s="19">
        <f>P248*T248*'Molecular Weight'!$B$11/'Molecular Weight'!$D$11</f>
        <v>0.0388657483802827</v>
      </c>
      <c r="AD248" s="19">
        <f>Q248*T248*'Molecular Weight'!$B$12/'Molecular Weight'!$D$12</f>
        <v>0</v>
      </c>
      <c r="AE248" s="19">
        <f t="shared" si="22"/>
        <v>8.0033914018172</v>
      </c>
      <c r="AF248" s="19">
        <f t="shared" si="23"/>
        <v>0.0101698941769071</v>
      </c>
      <c r="AG248" s="19">
        <f t="shared" si="24"/>
        <v>0.00952202821182563</v>
      </c>
      <c r="AH248" s="19">
        <f t="shared" si="25"/>
        <v>1.05786875795362</v>
      </c>
      <c r="AI248" s="19">
        <f t="shared" si="26"/>
        <v>3.06662939109133</v>
      </c>
      <c r="AJ248" s="19">
        <f t="shared" si="27"/>
        <v>2.99907209978237</v>
      </c>
    </row>
    <row r="249" spans="1:36">
      <c r="A249" s="35" t="s">
        <v>253</v>
      </c>
      <c r="B249" s="35" t="s">
        <v>254</v>
      </c>
      <c r="C249" s="35" t="s">
        <v>272</v>
      </c>
      <c r="D249" s="35">
        <v>8</v>
      </c>
      <c r="E249" s="35">
        <v>1200</v>
      </c>
      <c r="F249" s="35" t="s">
        <v>49</v>
      </c>
      <c r="G249" s="35" t="s">
        <v>49</v>
      </c>
      <c r="H249" s="35">
        <v>40.8</v>
      </c>
      <c r="I249" s="35">
        <v>0.7</v>
      </c>
      <c r="J249" s="35">
        <v>21.9</v>
      </c>
      <c r="K249" s="35"/>
      <c r="L249" s="35">
        <v>15.5</v>
      </c>
      <c r="M249" s="35">
        <v>0.19</v>
      </c>
      <c r="N249" s="35">
        <v>10.7</v>
      </c>
      <c r="O249" s="35">
        <v>10.6</v>
      </c>
      <c r="P249" s="35">
        <v>0.3</v>
      </c>
      <c r="Q249" s="35">
        <v>0</v>
      </c>
      <c r="R249" s="32">
        <f t="shared" si="21"/>
        <v>100.69</v>
      </c>
      <c r="S249" s="19">
        <v>12</v>
      </c>
      <c r="T249" s="19">
        <f>S249/(H249*'Molecular Weight'!$C$2/'Molecular Weight'!$D$2+I249*'Molecular Weight'!$C$3/'Molecular Weight'!$D$3+J249*'Molecular Weight'!$C$4/'Molecular Weight'!$D$4+K249*'Molecular Weight'!$C$5/'Molecular Weight'!$D$5+L249*'Molecular Weight'!$C$6/'Molecular Weight'!$D$6+M249*'Molecular Weight'!$C$8/'Molecular Weight'!$D$8+N249*'Molecular Weight'!$C$9/'Molecular Weight'!$D$9+O249*'Molecular Weight'!$C$10/'Molecular Weight'!$D$10+P249*'Molecular Weight'!$C$11/'Molecular Weight'!$D$11+Q249*'Molecular Weight'!$C$12/'Molecular Weight'!$D$12)</f>
        <v>4.44793437494642</v>
      </c>
      <c r="U249" s="19">
        <f>H249*T249*'Molecular Weight'!$B$2/'Molecular Weight'!$D$2</f>
        <v>3.02056795102886</v>
      </c>
      <c r="V249" s="19">
        <f>I249*T249*'Molecular Weight'!$B$3/'Molecular Weight'!$D$3</f>
        <v>0.0389681359507196</v>
      </c>
      <c r="W249" s="19">
        <f>T249*J249*'Molecular Weight'!$B$4/'Molecular Weight'!$D$4</f>
        <v>1.91074466087341</v>
      </c>
      <c r="X249" s="19">
        <f>K249*T249*'Molecular Weight'!$B$5/'Molecular Weight'!$D$5</f>
        <v>0</v>
      </c>
      <c r="Y249" s="19">
        <f>L249*T249*'Molecular Weight'!$B$6/'Molecular Weight'!$D$6</f>
        <v>0.959674036910767</v>
      </c>
      <c r="Z249" s="19">
        <f>M249*T249*'Molecular Weight'!$B$8/'Molecular Weight'!$D$8</f>
        <v>0.0119129902909476</v>
      </c>
      <c r="AA249" s="19">
        <f>N249*T249*'Molecular Weight'!$B$9/'Molecular Weight'!$D$9</f>
        <v>1.18096520625128</v>
      </c>
      <c r="AB249" s="19">
        <f>O249*T249*'Molecular Weight'!$B$10/'Molecular Weight'!$D$10</f>
        <v>0.840729393267333</v>
      </c>
      <c r="AC249" s="19">
        <f>P249*T249*'Molecular Weight'!$B$11/'Molecular Weight'!$D$11</f>
        <v>0.0430584160207785</v>
      </c>
      <c r="AD249" s="19">
        <f>Q249*T249*'Molecular Weight'!$B$12/'Molecular Weight'!$D$12</f>
        <v>0</v>
      </c>
      <c r="AE249" s="19">
        <f t="shared" si="22"/>
        <v>8.0066207905941</v>
      </c>
      <c r="AF249" s="19">
        <f t="shared" si="23"/>
        <v>0.0198459472996602</v>
      </c>
      <c r="AG249" s="19">
        <f t="shared" si="24"/>
        <v>0.0206798835191427</v>
      </c>
      <c r="AH249" s="19">
        <f t="shared" si="25"/>
        <v>0.939828089611107</v>
      </c>
      <c r="AI249" s="19">
        <f t="shared" si="26"/>
        <v>3.05953608697958</v>
      </c>
      <c r="AJ249" s="19">
        <f t="shared" si="27"/>
        <v>2.99328162672033</v>
      </c>
    </row>
    <row r="250" spans="1:36">
      <c r="A250" s="35" t="s">
        <v>253</v>
      </c>
      <c r="B250" s="35" t="s">
        <v>254</v>
      </c>
      <c r="C250" s="35" t="s">
        <v>273</v>
      </c>
      <c r="D250" s="35">
        <v>10</v>
      </c>
      <c r="E250" s="35">
        <v>1000</v>
      </c>
      <c r="F250" s="35" t="s">
        <v>49</v>
      </c>
      <c r="G250" s="35" t="s">
        <v>49</v>
      </c>
      <c r="H250" s="35">
        <v>40.8</v>
      </c>
      <c r="I250" s="35">
        <v>1.2</v>
      </c>
      <c r="J250" s="35">
        <v>20.5</v>
      </c>
      <c r="K250" s="35"/>
      <c r="L250" s="35">
        <v>16.1</v>
      </c>
      <c r="M250" s="35"/>
      <c r="N250" s="35">
        <v>8.6</v>
      </c>
      <c r="O250" s="35">
        <v>13.4</v>
      </c>
      <c r="P250" s="35">
        <v>0.2</v>
      </c>
      <c r="Q250" s="35">
        <v>0.005</v>
      </c>
      <c r="R250" s="32">
        <f t="shared" si="21"/>
        <v>100.805</v>
      </c>
      <c r="S250" s="19">
        <v>12</v>
      </c>
      <c r="T250" s="19">
        <f>S250/(H250*'Molecular Weight'!$C$2/'Molecular Weight'!$D$2+I250*'Molecular Weight'!$C$3/'Molecular Weight'!$D$3+J250*'Molecular Weight'!$C$4/'Molecular Weight'!$D$4+K250*'Molecular Weight'!$C$5/'Molecular Weight'!$D$5+L250*'Molecular Weight'!$C$6/'Molecular Weight'!$D$6+M250*'Molecular Weight'!$C$8/'Molecular Weight'!$D$8+N250*'Molecular Weight'!$C$9/'Molecular Weight'!$D$9+O250*'Molecular Weight'!$C$10/'Molecular Weight'!$D$10+P250*'Molecular Weight'!$C$11/'Molecular Weight'!$D$11+Q250*'Molecular Weight'!$C$12/'Molecular Weight'!$D$12)</f>
        <v>4.49246848134214</v>
      </c>
      <c r="U250" s="19">
        <f>H250*T250*'Molecular Weight'!$B$2/'Molecular Weight'!$D$2</f>
        <v>3.05081081955325</v>
      </c>
      <c r="V250" s="19">
        <f>I250*T250*'Molecular Weight'!$B$3/'Molecular Weight'!$D$3</f>
        <v>0.0674713664281673</v>
      </c>
      <c r="W250" s="19">
        <f>T250*J250*'Molecular Weight'!$B$4/'Molecular Weight'!$D$4</f>
        <v>1.80650458743652</v>
      </c>
      <c r="X250" s="19">
        <f>K250*T250*'Molecular Weight'!$B$5/'Molecular Weight'!$D$5</f>
        <v>0</v>
      </c>
      <c r="Y250" s="19">
        <f>L250*T250*'Molecular Weight'!$B$6/'Molecular Weight'!$D$6</f>
        <v>1.00680320920947</v>
      </c>
      <c r="Z250" s="19">
        <f>M250*T250*'Molecular Weight'!$B$8/'Molecular Weight'!$D$8</f>
        <v>0</v>
      </c>
      <c r="AA250" s="19">
        <f>N250*T250*'Molecular Weight'!$B$9/'Molecular Weight'!$D$9</f>
        <v>0.958690544405519</v>
      </c>
      <c r="AB250" s="19">
        <f>O250*T250*'Molecular Weight'!$B$10/'Molecular Weight'!$D$10</f>
        <v>1.07345002942198</v>
      </c>
      <c r="AC250" s="19">
        <f>P250*T250*'Molecular Weight'!$B$11/'Molecular Weight'!$D$11</f>
        <v>0.0289930202087263</v>
      </c>
      <c r="AD250" s="19">
        <f>Q250*T250*'Molecular Weight'!$B$12/'Molecular Weight'!$D$12</f>
        <v>0.000476907482095769</v>
      </c>
      <c r="AE250" s="19">
        <f t="shared" si="22"/>
        <v>7.99320048414573</v>
      </c>
      <c r="AF250" s="19">
        <f t="shared" si="23"/>
        <v>0</v>
      </c>
      <c r="AG250" s="19">
        <f t="shared" si="24"/>
        <v>0</v>
      </c>
      <c r="AH250" s="19">
        <f t="shared" si="25"/>
        <v>1.00680320920947</v>
      </c>
      <c r="AI250" s="19">
        <f t="shared" si="26"/>
        <v>3.11828218598142</v>
      </c>
      <c r="AJ250" s="19">
        <f t="shared" si="27"/>
        <v>3.03894378303697</v>
      </c>
    </row>
    <row r="251" spans="1:36">
      <c r="A251" s="35" t="s">
        <v>253</v>
      </c>
      <c r="B251" s="35" t="s">
        <v>254</v>
      </c>
      <c r="C251" s="35" t="s">
        <v>274</v>
      </c>
      <c r="D251" s="35">
        <v>16</v>
      </c>
      <c r="E251" s="35">
        <v>1000</v>
      </c>
      <c r="F251" s="35" t="s">
        <v>49</v>
      </c>
      <c r="G251" s="35" t="s">
        <v>49</v>
      </c>
      <c r="H251" s="35">
        <v>42.4</v>
      </c>
      <c r="I251" s="35">
        <v>1.4</v>
      </c>
      <c r="J251" s="35">
        <v>19.1</v>
      </c>
      <c r="K251" s="35"/>
      <c r="L251" s="35">
        <v>13.5</v>
      </c>
      <c r="M251" s="35"/>
      <c r="N251" s="35">
        <v>10.8</v>
      </c>
      <c r="O251" s="35">
        <v>12.4</v>
      </c>
      <c r="P251" s="35">
        <v>1.2</v>
      </c>
      <c r="Q251" s="35">
        <v>0.01</v>
      </c>
      <c r="R251" s="32">
        <f t="shared" si="21"/>
        <v>100.81</v>
      </c>
      <c r="S251" s="19">
        <v>12</v>
      </c>
      <c r="T251" s="19">
        <f>S251/(H251*'Molecular Weight'!$C$2/'Molecular Weight'!$D$2+I251*'Molecular Weight'!$C$3/'Molecular Weight'!$D$3+J251*'Molecular Weight'!$C$4/'Molecular Weight'!$D$4+K251*'Molecular Weight'!$C$5/'Molecular Weight'!$D$5+L251*'Molecular Weight'!$C$6/'Molecular Weight'!$D$6+M251*'Molecular Weight'!$C$8/'Molecular Weight'!$D$8+N251*'Molecular Weight'!$C$9/'Molecular Weight'!$D$9+O251*'Molecular Weight'!$C$10/'Molecular Weight'!$D$10+P251*'Molecular Weight'!$C$11/'Molecular Weight'!$D$11+Q251*'Molecular Weight'!$C$12/'Molecular Weight'!$D$12)</f>
        <v>4.43628184741974</v>
      </c>
      <c r="U251" s="19">
        <f>H251*T251*'Molecular Weight'!$B$2/'Molecular Weight'!$D$2</f>
        <v>3.13079810803257</v>
      </c>
      <c r="V251" s="19">
        <f>I251*T251*'Molecular Weight'!$B$3/'Molecular Weight'!$D$3</f>
        <v>0.07773209745166</v>
      </c>
      <c r="W251" s="19">
        <f>T251*J251*'Molecular Weight'!$B$4/'Molecular Weight'!$D$4</f>
        <v>1.66208284201093</v>
      </c>
      <c r="X251" s="19">
        <f>K251*T251*'Molecular Weight'!$B$5/'Molecular Weight'!$D$5</f>
        <v>0</v>
      </c>
      <c r="Y251" s="19">
        <f>L251*T251*'Molecular Weight'!$B$6/'Molecular Weight'!$D$6</f>
        <v>0.833655413977818</v>
      </c>
      <c r="Z251" s="19">
        <f>M251*T251*'Molecular Weight'!$B$8/'Molecular Weight'!$D$8</f>
        <v>0</v>
      </c>
      <c r="AA251" s="19">
        <f>N251*T251*'Molecular Weight'!$B$9/'Molecular Weight'!$D$9</f>
        <v>1.18887950253432</v>
      </c>
      <c r="AB251" s="19">
        <f>O251*T251*'Molecular Weight'!$B$10/'Molecular Weight'!$D$10</f>
        <v>0.980918240157003</v>
      </c>
      <c r="AC251" s="19">
        <f>P251*T251*'Molecular Weight'!$B$11/'Molecular Weight'!$D$11</f>
        <v>0.171782452949457</v>
      </c>
      <c r="AD251" s="19">
        <f>Q251*T251*'Molecular Weight'!$B$12/'Molecular Weight'!$D$12</f>
        <v>0.000941885742551961</v>
      </c>
      <c r="AE251" s="19">
        <f t="shared" si="22"/>
        <v>8.04679054285631</v>
      </c>
      <c r="AF251" s="19">
        <f t="shared" si="23"/>
        <v>0.139555394485617</v>
      </c>
      <c r="AG251" s="19">
        <f t="shared" si="24"/>
        <v>0.167401773137565</v>
      </c>
      <c r="AH251" s="19">
        <f t="shared" si="25"/>
        <v>0.694100019492201</v>
      </c>
      <c r="AI251" s="19">
        <f t="shared" si="26"/>
        <v>3.20853020548423</v>
      </c>
      <c r="AJ251" s="19">
        <f t="shared" si="27"/>
        <v>3.00345315666914</v>
      </c>
    </row>
    <row r="252" spans="1:36">
      <c r="A252" s="35" t="s">
        <v>253</v>
      </c>
      <c r="B252" s="35" t="s">
        <v>254</v>
      </c>
      <c r="C252" s="35" t="s">
        <v>275</v>
      </c>
      <c r="D252" s="35">
        <v>16</v>
      </c>
      <c r="E252" s="35">
        <v>1400</v>
      </c>
      <c r="F252" s="35" t="s">
        <v>49</v>
      </c>
      <c r="G252" s="35" t="s">
        <v>49</v>
      </c>
      <c r="H252" s="35">
        <v>42.11</v>
      </c>
      <c r="I252" s="35">
        <v>0.79</v>
      </c>
      <c r="J252" s="35">
        <v>18.98</v>
      </c>
      <c r="K252" s="35"/>
      <c r="L252" s="35">
        <v>10.98</v>
      </c>
      <c r="M252" s="35">
        <v>0.19</v>
      </c>
      <c r="N252" s="35">
        <v>9.96</v>
      </c>
      <c r="O252" s="35">
        <v>14.74</v>
      </c>
      <c r="P252" s="35">
        <v>1.17</v>
      </c>
      <c r="Q252" s="35">
        <v>0</v>
      </c>
      <c r="R252" s="32">
        <f t="shared" si="21"/>
        <v>98.92</v>
      </c>
      <c r="S252" s="19">
        <v>12</v>
      </c>
      <c r="T252" s="19">
        <f>S252/(H252*'Molecular Weight'!$C$2/'Molecular Weight'!$D$2+I252*'Molecular Weight'!$C$3/'Molecular Weight'!$D$3+J252*'Molecular Weight'!$C$4/'Molecular Weight'!$D$4+K252*'Molecular Weight'!$C$5/'Molecular Weight'!$D$5+L252*'Molecular Weight'!$C$6/'Molecular Weight'!$D$6+M252*'Molecular Weight'!$C$8/'Molecular Weight'!$D$8+N252*'Molecular Weight'!$C$9/'Molecular Weight'!$D$9+O252*'Molecular Weight'!$C$10/'Molecular Weight'!$D$10+P252*'Molecular Weight'!$C$11/'Molecular Weight'!$D$11+Q252*'Molecular Weight'!$C$12/'Molecular Weight'!$D$12)</f>
        <v>4.50381668924862</v>
      </c>
      <c r="U252" s="19">
        <f>H252*T252*'Molecular Weight'!$B$2/'Molecular Weight'!$D$2</f>
        <v>3.15671972011084</v>
      </c>
      <c r="V252" s="19">
        <f>I252*T252*'Molecular Weight'!$B$3/'Molecular Weight'!$D$3</f>
        <v>0.0445308533730465</v>
      </c>
      <c r="W252" s="19">
        <f>T252*J252*'Molecular Weight'!$B$4/'Molecular Weight'!$D$4</f>
        <v>1.67678385174458</v>
      </c>
      <c r="X252" s="19">
        <f>K252*T252*'Molecular Weight'!$B$5/'Molecular Weight'!$D$5</f>
        <v>0</v>
      </c>
      <c r="Y252" s="19">
        <f>L252*T252*'Molecular Weight'!$B$6/'Molecular Weight'!$D$6</f>
        <v>0.688361737861218</v>
      </c>
      <c r="Z252" s="19">
        <f>M252*T252*'Molecular Weight'!$B$8/'Molecular Weight'!$D$8</f>
        <v>0.0120626609946044</v>
      </c>
      <c r="AA252" s="19">
        <f>N252*T252*'Molecular Weight'!$B$9/'Molecular Weight'!$D$9</f>
        <v>1.11310208994829</v>
      </c>
      <c r="AB252" s="19">
        <f>O252*T252*'Molecular Weight'!$B$10/'Molecular Weight'!$D$10</f>
        <v>1.1837777817319</v>
      </c>
      <c r="AC252" s="19">
        <f>P252*T252*'Molecular Weight'!$B$11/'Molecular Weight'!$D$11</f>
        <v>0.17003760975866</v>
      </c>
      <c r="AD252" s="19">
        <f>Q252*T252*'Molecular Weight'!$B$12/'Molecular Weight'!$D$12</f>
        <v>0</v>
      </c>
      <c r="AE252" s="19">
        <f t="shared" si="22"/>
        <v>8.04537630552315</v>
      </c>
      <c r="AF252" s="19">
        <f t="shared" si="23"/>
        <v>0.135361142996862</v>
      </c>
      <c r="AG252" s="19">
        <f t="shared" si="24"/>
        <v>0.19664245635941</v>
      </c>
      <c r="AH252" s="19">
        <f t="shared" si="25"/>
        <v>0.553000594864356</v>
      </c>
      <c r="AI252" s="19">
        <f t="shared" si="26"/>
        <v>3.20125057348389</v>
      </c>
      <c r="AJ252" s="19">
        <f t="shared" si="27"/>
        <v>2.99730427053601</v>
      </c>
    </row>
    <row r="253" spans="1:36">
      <c r="A253" s="35" t="s">
        <v>253</v>
      </c>
      <c r="B253" s="35" t="s">
        <v>254</v>
      </c>
      <c r="C253" s="35" t="s">
        <v>276</v>
      </c>
      <c r="D253" s="35">
        <v>14</v>
      </c>
      <c r="E253" s="35">
        <v>1400</v>
      </c>
      <c r="F253" s="35" t="s">
        <v>49</v>
      </c>
      <c r="G253" s="35" t="s">
        <v>49</v>
      </c>
      <c r="H253" s="35">
        <v>40.8</v>
      </c>
      <c r="I253" s="35">
        <v>0.65</v>
      </c>
      <c r="J253" s="35">
        <v>21.1</v>
      </c>
      <c r="K253" s="35"/>
      <c r="L253" s="35">
        <v>11.3</v>
      </c>
      <c r="M253" s="35">
        <v>0.21</v>
      </c>
      <c r="N253" s="35">
        <v>9.9</v>
      </c>
      <c r="O253" s="35">
        <v>14</v>
      </c>
      <c r="P253" s="35">
        <v>0.8</v>
      </c>
      <c r="Q253" s="35">
        <v>0.01</v>
      </c>
      <c r="R253" s="32">
        <f t="shared" si="21"/>
        <v>98.77</v>
      </c>
      <c r="S253" s="19">
        <v>12</v>
      </c>
      <c r="T253" s="19">
        <f>S253/(H253*'Molecular Weight'!$C$2/'Molecular Weight'!$D$2+I253*'Molecular Weight'!$C$3/'Molecular Weight'!$D$3+J253*'Molecular Weight'!$C$4/'Molecular Weight'!$D$4+K253*'Molecular Weight'!$C$5/'Molecular Weight'!$D$5+L253*'Molecular Weight'!$C$6/'Molecular Weight'!$D$6+M253*'Molecular Weight'!$C$8/'Molecular Weight'!$D$8+N253*'Molecular Weight'!$C$9/'Molecular Weight'!$D$9+O253*'Molecular Weight'!$C$10/'Molecular Weight'!$D$10+P253*'Molecular Weight'!$C$11/'Molecular Weight'!$D$11+Q253*'Molecular Weight'!$C$12/'Molecular Weight'!$D$12)</f>
        <v>4.50474152080814</v>
      </c>
      <c r="U253" s="19">
        <f>H253*T253*'Molecular Weight'!$B$2/'Molecular Weight'!$D$2</f>
        <v>3.05914537365133</v>
      </c>
      <c r="V253" s="19">
        <f>I253*T253*'Molecular Weight'!$B$3/'Molecular Weight'!$D$3</f>
        <v>0.036646833398314</v>
      </c>
      <c r="W253" s="19">
        <f>T253*J253*'Molecular Weight'!$B$4/'Molecular Weight'!$D$4</f>
        <v>1.86445755372797</v>
      </c>
      <c r="X253" s="19">
        <f>K253*T253*'Molecular Weight'!$B$5/'Molecular Weight'!$D$5</f>
        <v>0</v>
      </c>
      <c r="Y253" s="19">
        <f>L253*T253*'Molecular Weight'!$B$6/'Molecular Weight'!$D$6</f>
        <v>0.708568752577004</v>
      </c>
      <c r="Z253" s="19">
        <f>M253*T253*'Molecular Weight'!$B$8/'Molecular Weight'!$D$8</f>
        <v>0.0133351525143743</v>
      </c>
      <c r="AA253" s="19">
        <f>N253*T253*'Molecular Weight'!$B$9/'Molecular Weight'!$D$9</f>
        <v>1.10662384754344</v>
      </c>
      <c r="AB253" s="19">
        <f>O253*T253*'Molecular Weight'!$B$10/'Molecular Weight'!$D$10</f>
        <v>1.12457883900346</v>
      </c>
      <c r="AC253" s="19">
        <f>P253*T253*'Molecular Weight'!$B$11/'Molecular Weight'!$D$11</f>
        <v>0.116288906635899</v>
      </c>
      <c r="AD253" s="19">
        <f>Q253*T253*'Molecular Weight'!$B$12/'Molecular Weight'!$D$12</f>
        <v>0.000956420705054807</v>
      </c>
      <c r="AE253" s="19">
        <f t="shared" si="22"/>
        <v>8.03060167975685</v>
      </c>
      <c r="AF253" s="19">
        <f t="shared" si="23"/>
        <v>0.091455203912763</v>
      </c>
      <c r="AG253" s="19">
        <f t="shared" si="24"/>
        <v>0.129070331679386</v>
      </c>
      <c r="AH253" s="19">
        <f t="shared" si="25"/>
        <v>0.617113548664242</v>
      </c>
      <c r="AI253" s="19">
        <f t="shared" si="26"/>
        <v>3.09579220704965</v>
      </c>
      <c r="AJ253" s="19">
        <f t="shared" si="27"/>
        <v>2.95310659163828</v>
      </c>
    </row>
    <row r="254" spans="1:36">
      <c r="A254" s="35" t="s">
        <v>253</v>
      </c>
      <c r="B254" s="35" t="s">
        <v>254</v>
      </c>
      <c r="C254" s="35" t="s">
        <v>277</v>
      </c>
      <c r="D254" s="35">
        <v>10</v>
      </c>
      <c r="E254" s="35">
        <v>1400</v>
      </c>
      <c r="F254" s="35" t="s">
        <v>49</v>
      </c>
      <c r="G254" s="35" t="s">
        <v>49</v>
      </c>
      <c r="H254" s="35">
        <v>41.3</v>
      </c>
      <c r="I254" s="35">
        <v>0.4</v>
      </c>
      <c r="J254" s="35">
        <v>21.5</v>
      </c>
      <c r="K254" s="35"/>
      <c r="L254" s="35">
        <v>12.7</v>
      </c>
      <c r="M254" s="35">
        <v>0.2</v>
      </c>
      <c r="N254" s="35">
        <v>10.4</v>
      </c>
      <c r="O254" s="35">
        <v>12.8</v>
      </c>
      <c r="P254" s="35">
        <v>0.4</v>
      </c>
      <c r="Q254" s="35">
        <v>0</v>
      </c>
      <c r="R254" s="32">
        <f t="shared" si="21"/>
        <v>99.7</v>
      </c>
      <c r="S254" s="19">
        <v>12</v>
      </c>
      <c r="T254" s="19">
        <f>S254/(H254*'Molecular Weight'!$C$2/'Molecular Weight'!$D$2+I254*'Molecular Weight'!$C$3/'Molecular Weight'!$D$3+J254*'Molecular Weight'!$C$4/'Molecular Weight'!$D$4+K254*'Molecular Weight'!$C$5/'Molecular Weight'!$D$5+L254*'Molecular Weight'!$C$6/'Molecular Weight'!$D$6+M254*'Molecular Weight'!$C$8/'Molecular Weight'!$D$8+N254*'Molecular Weight'!$C$9/'Molecular Weight'!$D$9+O254*'Molecular Weight'!$C$10/'Molecular Weight'!$D$10+P254*'Molecular Weight'!$C$11/'Molecular Weight'!$D$11+Q254*'Molecular Weight'!$C$12/'Molecular Weight'!$D$12)</f>
        <v>4.46127885442285</v>
      </c>
      <c r="U254" s="19">
        <f>H254*T254*'Molecular Weight'!$B$2/'Molecular Weight'!$D$2</f>
        <v>3.06675793421544</v>
      </c>
      <c r="V254" s="19">
        <f>I254*T254*'Molecular Weight'!$B$3/'Molecular Weight'!$D$3</f>
        <v>0.0223343121623171</v>
      </c>
      <c r="W254" s="19">
        <f>T254*J254*'Molecular Weight'!$B$4/'Molecular Weight'!$D$4</f>
        <v>1.88147303589822</v>
      </c>
      <c r="X254" s="19">
        <f>K254*T254*'Molecular Weight'!$B$5/'Molecular Weight'!$D$5</f>
        <v>0</v>
      </c>
      <c r="Y254" s="19">
        <f>L254*T254*'Molecular Weight'!$B$6/'Molecular Weight'!$D$6</f>
        <v>0.788672625990676</v>
      </c>
      <c r="Z254" s="19">
        <f>M254*T254*'Molecular Weight'!$B$8/'Molecular Weight'!$D$8</f>
        <v>0.0125776116561118</v>
      </c>
      <c r="AA254" s="19">
        <f>N254*T254*'Molecular Weight'!$B$9/'Molecular Weight'!$D$9</f>
        <v>1.15129776888332</v>
      </c>
      <c r="AB254" s="19">
        <f>O254*T254*'Molecular Weight'!$B$10/'Molecular Weight'!$D$10</f>
        <v>1.01826621498952</v>
      </c>
      <c r="AC254" s="19">
        <f>P254*T254*'Molecular Weight'!$B$11/'Molecular Weight'!$D$11</f>
        <v>0.0575834637550545</v>
      </c>
      <c r="AD254" s="19">
        <f>Q254*T254*'Molecular Weight'!$B$12/'Molecular Weight'!$D$12</f>
        <v>0</v>
      </c>
      <c r="AE254" s="19">
        <f t="shared" si="22"/>
        <v>7.99896296755066</v>
      </c>
      <c r="AF254" s="19">
        <f t="shared" si="23"/>
        <v>0</v>
      </c>
      <c r="AG254" s="19">
        <f t="shared" si="24"/>
        <v>0</v>
      </c>
      <c r="AH254" s="19">
        <f t="shared" si="25"/>
        <v>0.788672625990676</v>
      </c>
      <c r="AI254" s="19">
        <f t="shared" si="26"/>
        <v>3.08909224637776</v>
      </c>
      <c r="AJ254" s="19">
        <f t="shared" si="27"/>
        <v>2.97081422151963</v>
      </c>
    </row>
    <row r="255" spans="1:36">
      <c r="A255" s="35" t="s">
        <v>253</v>
      </c>
      <c r="B255" s="35" t="s">
        <v>254</v>
      </c>
      <c r="C255" s="35" t="s">
        <v>278</v>
      </c>
      <c r="D255" s="35">
        <v>12</v>
      </c>
      <c r="E255" s="35">
        <v>1400</v>
      </c>
      <c r="F255" s="35" t="s">
        <v>49</v>
      </c>
      <c r="G255" s="35" t="s">
        <v>49</v>
      </c>
      <c r="H255" s="35">
        <v>41.99</v>
      </c>
      <c r="I255" s="35">
        <v>0.48</v>
      </c>
      <c r="J255" s="35">
        <v>20.71</v>
      </c>
      <c r="K255" s="35"/>
      <c r="L255" s="35">
        <v>11.75</v>
      </c>
      <c r="M255" s="35">
        <v>0.23</v>
      </c>
      <c r="N255" s="35">
        <v>10.24</v>
      </c>
      <c r="O255" s="35">
        <v>13.21</v>
      </c>
      <c r="P255" s="35">
        <v>0.6</v>
      </c>
      <c r="Q255" s="35">
        <v>0</v>
      </c>
      <c r="R255" s="32">
        <f t="shared" si="21"/>
        <v>99.21</v>
      </c>
      <c r="S255" s="19">
        <v>12</v>
      </c>
      <c r="T255" s="19">
        <f>S255/(H255*'Molecular Weight'!$C$2/'Molecular Weight'!$D$2+I255*'Molecular Weight'!$C$3/'Molecular Weight'!$D$3+J255*'Molecular Weight'!$C$4/'Molecular Weight'!$D$4+K255*'Molecular Weight'!$C$5/'Molecular Weight'!$D$5+L255*'Molecular Weight'!$C$6/'Molecular Weight'!$D$6+M255*'Molecular Weight'!$C$8/'Molecular Weight'!$D$8+N255*'Molecular Weight'!$C$9/'Molecular Weight'!$D$9+O255*'Molecular Weight'!$C$10/'Molecular Weight'!$D$10+P255*'Molecular Weight'!$C$11/'Molecular Weight'!$D$11+Q255*'Molecular Weight'!$C$12/'Molecular Weight'!$D$12)</f>
        <v>4.4687647456013</v>
      </c>
      <c r="U255" s="19">
        <f>H255*T255*'Molecular Weight'!$B$2/'Molecular Weight'!$D$2</f>
        <v>3.12322622616176</v>
      </c>
      <c r="V255" s="19">
        <f>I255*T255*'Molecular Weight'!$B$3/'Molecular Weight'!$D$3</f>
        <v>0.0268461461563032</v>
      </c>
      <c r="W255" s="19">
        <f>T255*J255*'Molecular Weight'!$B$4/'Molecular Weight'!$D$4</f>
        <v>1.81538089214207</v>
      </c>
      <c r="X255" s="19">
        <f>K255*T255*'Molecular Weight'!$B$5/'Molecular Weight'!$D$5</f>
        <v>0</v>
      </c>
      <c r="Y255" s="19">
        <f>L255*T255*'Molecular Weight'!$B$6/'Molecular Weight'!$D$6</f>
        <v>0.730901806247429</v>
      </c>
      <c r="Z255" s="19">
        <f>M255*T255*'Molecular Weight'!$B$8/'Molecular Weight'!$D$8</f>
        <v>0.0144885239848929</v>
      </c>
      <c r="AA255" s="19">
        <f>N255*T255*'Molecular Weight'!$B$9/'Molecular Weight'!$D$9</f>
        <v>1.13548761774088</v>
      </c>
      <c r="AB255" s="19">
        <f>O255*T255*'Molecular Weight'!$B$10/'Molecular Weight'!$D$10</f>
        <v>1.05264590387648</v>
      </c>
      <c r="AC255" s="19">
        <f>P255*T255*'Molecular Weight'!$B$11/'Molecular Weight'!$D$11</f>
        <v>0.0865201306021549</v>
      </c>
      <c r="AD255" s="19">
        <f>Q255*T255*'Molecular Weight'!$B$12/'Molecular Weight'!$D$12</f>
        <v>0</v>
      </c>
      <c r="AE255" s="19">
        <f t="shared" si="22"/>
        <v>7.98549724691198</v>
      </c>
      <c r="AF255" s="19">
        <f t="shared" si="23"/>
        <v>0</v>
      </c>
      <c r="AG255" s="19">
        <f t="shared" si="24"/>
        <v>0</v>
      </c>
      <c r="AH255" s="19">
        <f t="shared" si="25"/>
        <v>0.730901806247429</v>
      </c>
      <c r="AI255" s="19">
        <f t="shared" si="26"/>
        <v>3.15007237231806</v>
      </c>
      <c r="AJ255" s="19">
        <f t="shared" si="27"/>
        <v>2.93352385184968</v>
      </c>
    </row>
    <row r="256" s="56" customFormat="1" spans="1:36">
      <c r="A256" s="35" t="s">
        <v>253</v>
      </c>
      <c r="B256" s="35" t="s">
        <v>254</v>
      </c>
      <c r="C256" s="35" t="s">
        <v>279</v>
      </c>
      <c r="D256" s="35">
        <v>6</v>
      </c>
      <c r="E256" s="35">
        <v>1200</v>
      </c>
      <c r="F256" s="35" t="s">
        <v>49</v>
      </c>
      <c r="G256" s="35" t="s">
        <v>49</v>
      </c>
      <c r="H256" s="19">
        <v>41.2</v>
      </c>
      <c r="I256" s="19">
        <v>0.3</v>
      </c>
      <c r="J256" s="19">
        <v>22.4</v>
      </c>
      <c r="K256" s="35"/>
      <c r="L256" s="19">
        <v>10.5</v>
      </c>
      <c r="M256" s="35"/>
      <c r="N256" s="19">
        <v>12.9</v>
      </c>
      <c r="O256" s="19">
        <v>11.6</v>
      </c>
      <c r="P256" s="19">
        <v>0.16</v>
      </c>
      <c r="Q256" s="19">
        <v>0.01</v>
      </c>
      <c r="R256" s="32">
        <f t="shared" si="21"/>
        <v>99.07</v>
      </c>
      <c r="S256" s="19">
        <v>12</v>
      </c>
      <c r="T256" s="19">
        <f>S256/(H256*'Molecular Weight'!$C$2/'Molecular Weight'!$D$2+I256*'Molecular Weight'!$C$3/'Molecular Weight'!$D$3+J256*'Molecular Weight'!$C$4/'Molecular Weight'!$D$4+K256*'Molecular Weight'!$C$5/'Molecular Weight'!$D$5+L256*'Molecular Weight'!$C$6/'Molecular Weight'!$D$6+M256*'Molecular Weight'!$C$8/'Molecular Weight'!$D$8+N256*'Molecular Weight'!$C$9/'Molecular Weight'!$D$9+O256*'Molecular Weight'!$C$10/'Molecular Weight'!$D$10+P256*'Molecular Weight'!$C$11/'Molecular Weight'!$D$11+Q256*'Molecular Weight'!$C$12/'Molecular Weight'!$D$12)</f>
        <v>4.42169984145461</v>
      </c>
      <c r="U256" s="19">
        <f>H256*T256*'Molecular Weight'!$B$2/'Molecular Weight'!$D$2</f>
        <v>3.03219096983905</v>
      </c>
      <c r="V256" s="19">
        <f>I256*T256*'Molecular Weight'!$B$3/'Molecular Weight'!$D$3</f>
        <v>0.0166021270642852</v>
      </c>
      <c r="W256" s="19">
        <f>T256*J256*'Molecular Weight'!$B$4/'Molecular Weight'!$D$4</f>
        <v>1.9428418291209</v>
      </c>
      <c r="X256" s="19">
        <f>K256*T256*'Molecular Weight'!$B$5/'Molecular Weight'!$D$5</f>
        <v>0</v>
      </c>
      <c r="Y256" s="19">
        <f>L256*T256*'Molecular Weight'!$B$6/'Molecular Weight'!$D$6</f>
        <v>0.646267376604586</v>
      </c>
      <c r="Z256" s="19">
        <f>M256*T256*'Molecular Weight'!$B$8/'Molecular Weight'!$D$8</f>
        <v>0</v>
      </c>
      <c r="AA256" s="19">
        <f>N256*T256*'Molecular Weight'!$B$9/'Molecular Weight'!$D$9</f>
        <v>1.41538282766165</v>
      </c>
      <c r="AB256" s="19">
        <f>O256*T256*'Molecular Weight'!$B$10/'Molecular Weight'!$D$10</f>
        <v>0.914616942954235</v>
      </c>
      <c r="AC256" s="19">
        <f>P256*T256*'Molecular Weight'!$B$11/'Molecular Weight'!$D$11</f>
        <v>0.0228290408077683</v>
      </c>
      <c r="AD256" s="19">
        <f>Q256*T256*'Molecular Weight'!$B$12/'Molecular Weight'!$D$12</f>
        <v>0.000938789775255757</v>
      </c>
      <c r="AE256" s="19">
        <f t="shared" si="22"/>
        <v>7.99166990382773</v>
      </c>
      <c r="AF256" s="19">
        <f t="shared" si="23"/>
        <v>0</v>
      </c>
      <c r="AG256" s="19">
        <f t="shared" si="24"/>
        <v>0</v>
      </c>
      <c r="AH256" s="19">
        <f t="shared" si="25"/>
        <v>0.646267376604586</v>
      </c>
      <c r="AI256" s="19">
        <f t="shared" si="26"/>
        <v>3.04879309690333</v>
      </c>
      <c r="AJ256" s="19">
        <f t="shared" si="27"/>
        <v>2.97626714722047</v>
      </c>
    </row>
    <row r="257" spans="1:36">
      <c r="A257" s="35" t="s">
        <v>253</v>
      </c>
      <c r="B257" s="35" t="s">
        <v>254</v>
      </c>
      <c r="C257" s="35" t="s">
        <v>280</v>
      </c>
      <c r="D257" s="35">
        <v>10</v>
      </c>
      <c r="E257" s="35">
        <v>1200</v>
      </c>
      <c r="F257" s="35" t="s">
        <v>49</v>
      </c>
      <c r="G257" s="35" t="s">
        <v>49</v>
      </c>
      <c r="H257" s="35">
        <v>40.8</v>
      </c>
      <c r="I257" s="35">
        <v>0.6</v>
      </c>
      <c r="J257" s="35">
        <v>21.1</v>
      </c>
      <c r="K257" s="35"/>
      <c r="L257" s="35">
        <v>13.5</v>
      </c>
      <c r="M257" s="35"/>
      <c r="N257" s="35">
        <v>9.6</v>
      </c>
      <c r="O257" s="35">
        <v>13.1</v>
      </c>
      <c r="P257" s="35">
        <v>0.4</v>
      </c>
      <c r="Q257" s="35">
        <v>0</v>
      </c>
      <c r="R257" s="32">
        <f t="shared" si="21"/>
        <v>99.1</v>
      </c>
      <c r="S257" s="19">
        <v>12</v>
      </c>
      <c r="T257" s="19">
        <f>S257/(H257*'Molecular Weight'!$C$2/'Molecular Weight'!$D$2+I257*'Molecular Weight'!$C$3/'Molecular Weight'!$D$3+J257*'Molecular Weight'!$C$4/'Molecular Weight'!$D$4+K257*'Molecular Weight'!$C$5/'Molecular Weight'!$D$5+L257*'Molecular Weight'!$C$6/'Molecular Weight'!$D$6+M257*'Molecular Weight'!$C$8/'Molecular Weight'!$D$8+N257*'Molecular Weight'!$C$9/'Molecular Weight'!$D$9+O257*'Molecular Weight'!$C$10/'Molecular Weight'!$D$10+P257*'Molecular Weight'!$C$11/'Molecular Weight'!$D$11+Q257*'Molecular Weight'!$C$12/'Molecular Weight'!$D$12)</f>
        <v>4.51090662774251</v>
      </c>
      <c r="U257" s="19">
        <f>H257*T257*'Molecular Weight'!$B$2/'Molecular Weight'!$D$2</f>
        <v>3.06333206411276</v>
      </c>
      <c r="V257" s="19">
        <f>I257*T257*'Molecular Weight'!$B$3/'Molecular Weight'!$D$3</f>
        <v>0.0338741423860514</v>
      </c>
      <c r="W257" s="19">
        <f>T257*J257*'Molecular Weight'!$B$4/'Molecular Weight'!$D$4</f>
        <v>1.86700921626848</v>
      </c>
      <c r="X257" s="19">
        <f>K257*T257*'Molecular Weight'!$B$5/'Molecular Weight'!$D$5</f>
        <v>0</v>
      </c>
      <c r="Y257" s="19">
        <f>L257*T257*'Molecular Weight'!$B$6/'Molecular Weight'!$D$6</f>
        <v>0.847678723197716</v>
      </c>
      <c r="Z257" s="19">
        <f>M257*T257*'Molecular Weight'!$B$8/'Molecular Weight'!$D$8</f>
        <v>0</v>
      </c>
      <c r="AA257" s="19">
        <f>N257*T257*'Molecular Weight'!$B$9/'Molecular Weight'!$D$9</f>
        <v>1.07455840263842</v>
      </c>
      <c r="AB257" s="19">
        <f>O257*T257*'Molecular Weight'!$B$10/'Molecular Weight'!$D$10</f>
        <v>1.05372462238636</v>
      </c>
      <c r="AC257" s="19">
        <f>P257*T257*'Molecular Weight'!$B$11/'Molecular Weight'!$D$11</f>
        <v>0.0582240287543403</v>
      </c>
      <c r="AD257" s="19">
        <f>Q257*T257*'Molecular Weight'!$B$12/'Molecular Weight'!$D$12</f>
        <v>0</v>
      </c>
      <c r="AE257" s="19">
        <f t="shared" si="22"/>
        <v>7.99840119974412</v>
      </c>
      <c r="AF257" s="19">
        <f t="shared" si="23"/>
        <v>0</v>
      </c>
      <c r="AG257" s="19">
        <f t="shared" si="24"/>
        <v>0</v>
      </c>
      <c r="AH257" s="19">
        <f t="shared" si="25"/>
        <v>0.847678723197716</v>
      </c>
      <c r="AI257" s="19">
        <f t="shared" si="26"/>
        <v>3.09720620649881</v>
      </c>
      <c r="AJ257" s="19">
        <f t="shared" si="27"/>
        <v>2.9759617482225</v>
      </c>
    </row>
    <row r="258" spans="1:36">
      <c r="A258" s="35" t="s">
        <v>253</v>
      </c>
      <c r="B258" s="35" t="s">
        <v>254</v>
      </c>
      <c r="C258" s="35" t="s">
        <v>281</v>
      </c>
      <c r="D258" s="35">
        <v>12</v>
      </c>
      <c r="E258" s="35">
        <v>1200</v>
      </c>
      <c r="F258" s="35" t="s">
        <v>49</v>
      </c>
      <c r="G258" s="35" t="s">
        <v>49</v>
      </c>
      <c r="H258" s="35">
        <v>41.2</v>
      </c>
      <c r="I258" s="35">
        <v>1.2</v>
      </c>
      <c r="J258" s="35">
        <v>20.8</v>
      </c>
      <c r="K258" s="35"/>
      <c r="L258" s="35">
        <v>12</v>
      </c>
      <c r="M258" s="35"/>
      <c r="N258" s="35">
        <v>9.4</v>
      </c>
      <c r="O258" s="35">
        <v>14.2</v>
      </c>
      <c r="P258" s="35">
        <v>0.8</v>
      </c>
      <c r="Q258" s="35">
        <v>0</v>
      </c>
      <c r="R258" s="32">
        <f t="shared" ref="R258:R321" si="28">SUM(H258:Q258)</f>
        <v>99.6</v>
      </c>
      <c r="S258" s="19">
        <v>12</v>
      </c>
      <c r="T258" s="19">
        <f>S258/(H258*'Molecular Weight'!$C$2/'Molecular Weight'!$D$2+I258*'Molecular Weight'!$C$3/'Molecular Weight'!$D$3+J258*'Molecular Weight'!$C$4/'Molecular Weight'!$D$4+K258*'Molecular Weight'!$C$5/'Molecular Weight'!$D$5+L258*'Molecular Weight'!$C$6/'Molecular Weight'!$D$6+M258*'Molecular Weight'!$C$8/'Molecular Weight'!$D$8+N258*'Molecular Weight'!$C$9/'Molecular Weight'!$D$9+O258*'Molecular Weight'!$C$10/'Molecular Weight'!$D$10+P258*'Molecular Weight'!$C$11/'Molecular Weight'!$D$11+Q258*'Molecular Weight'!$C$12/'Molecular Weight'!$D$12)</f>
        <v>4.47769132360698</v>
      </c>
      <c r="U258" s="19">
        <f>H258*T258*'Molecular Weight'!$B$2/'Molecular Weight'!$D$2</f>
        <v>3.07058725919786</v>
      </c>
      <c r="V258" s="19">
        <f>I258*T258*'Molecular Weight'!$B$3/'Molecular Weight'!$D$3</f>
        <v>0.0672494316436593</v>
      </c>
      <c r="W258" s="19">
        <f>T258*J258*'Molecular Weight'!$B$4/'Molecular Weight'!$D$4</f>
        <v>1.82691211320175</v>
      </c>
      <c r="X258" s="19">
        <f>K258*T258*'Molecular Weight'!$B$5/'Molecular Weight'!$D$5</f>
        <v>0</v>
      </c>
      <c r="Y258" s="19">
        <f>L258*T258*'Molecular Weight'!$B$6/'Molecular Weight'!$D$6</f>
        <v>0.747943985012302</v>
      </c>
      <c r="Z258" s="19">
        <f>M258*T258*'Molecular Weight'!$B$8/'Molecular Weight'!$D$8</f>
        <v>0</v>
      </c>
      <c r="AA258" s="19">
        <f>N258*T258*'Molecular Weight'!$B$9/'Molecular Weight'!$D$9</f>
        <v>1.04442427895547</v>
      </c>
      <c r="AB258" s="19">
        <f>O258*T258*'Molecular Weight'!$B$10/'Molecular Weight'!$D$10</f>
        <v>1.1337948786594</v>
      </c>
      <c r="AC258" s="19">
        <f>P258*T258*'Molecular Weight'!$B$11/'Molecular Weight'!$D$11</f>
        <v>0.115590611774301</v>
      </c>
      <c r="AD258" s="19">
        <f>Q258*T258*'Molecular Weight'!$B$12/'Molecular Weight'!$D$12</f>
        <v>0</v>
      </c>
      <c r="AE258" s="19">
        <f t="shared" ref="AE258:AE321" si="29">SUM(U258:AD258)</f>
        <v>8.00650255844475</v>
      </c>
      <c r="AF258" s="19">
        <f t="shared" ref="AF258:AF321" si="30">IF(IF(2*12*(1-8/AE258)&lt;0,0,2*12*(1-8/AE258))&lt;Y258,IF(2*12*(1-8/AE258)&lt;0,0,2*12*(1-8/AE258)),Y258)</f>
        <v>0.0194918319871711</v>
      </c>
      <c r="AG258" s="19">
        <f t="shared" ref="AG258:AG321" si="31">AF258/Y258</f>
        <v>0.0260605504927625</v>
      </c>
      <c r="AH258" s="19">
        <f t="shared" ref="AH258:AH321" si="32">Y258-AF258</f>
        <v>0.728452153025131</v>
      </c>
      <c r="AI258" s="19">
        <f t="shared" ref="AI258:AI321" si="33">SUM(U258,V258)</f>
        <v>3.13783669084152</v>
      </c>
      <c r="AJ258" s="19">
        <f t="shared" ref="AJ258:AJ321" si="34">SUM(AA258,AB258,Z258,Y258)</f>
        <v>2.92616314262717</v>
      </c>
    </row>
    <row r="259" spans="1:36">
      <c r="A259" s="35" t="s">
        <v>253</v>
      </c>
      <c r="B259" s="35" t="s">
        <v>254</v>
      </c>
      <c r="C259" s="35" t="s">
        <v>282</v>
      </c>
      <c r="D259" s="35">
        <v>8</v>
      </c>
      <c r="E259" s="35">
        <v>1200</v>
      </c>
      <c r="F259" s="35" t="s">
        <v>49</v>
      </c>
      <c r="G259" s="35" t="s">
        <v>49</v>
      </c>
      <c r="H259" s="35">
        <v>41.2</v>
      </c>
      <c r="I259" s="35">
        <v>0.3</v>
      </c>
      <c r="J259" s="35">
        <v>22.5</v>
      </c>
      <c r="K259" s="35"/>
      <c r="L259" s="35">
        <v>10.3</v>
      </c>
      <c r="M259" s="35">
        <v>0.5</v>
      </c>
      <c r="N259" s="35">
        <v>11.6</v>
      </c>
      <c r="O259" s="35">
        <v>13.3</v>
      </c>
      <c r="P259" s="35">
        <v>0.21</v>
      </c>
      <c r="Q259" s="35">
        <v>0</v>
      </c>
      <c r="R259" s="32">
        <f t="shared" si="28"/>
        <v>99.91</v>
      </c>
      <c r="S259" s="19">
        <v>12</v>
      </c>
      <c r="T259" s="19">
        <f>S259/(H259*'Molecular Weight'!$C$2/'Molecular Weight'!$D$2+I259*'Molecular Weight'!$C$3/'Molecular Weight'!$D$3+J259*'Molecular Weight'!$C$4/'Molecular Weight'!$D$4+K259*'Molecular Weight'!$C$5/'Molecular Weight'!$D$5+L259*'Molecular Weight'!$C$6/'Molecular Weight'!$D$6+M259*'Molecular Weight'!$C$8/'Molecular Weight'!$D$8+N259*'Molecular Weight'!$C$9/'Molecular Weight'!$D$9+O259*'Molecular Weight'!$C$10/'Molecular Weight'!$D$10+P259*'Molecular Weight'!$C$11/'Molecular Weight'!$D$11+Q259*'Molecular Weight'!$C$12/'Molecular Weight'!$D$12)</f>
        <v>4.41200586724331</v>
      </c>
      <c r="U259" s="19">
        <f>H259*T259*'Molecular Weight'!$B$2/'Molecular Weight'!$D$2</f>
        <v>3.02554330443449</v>
      </c>
      <c r="V259" s="19">
        <f>I259*T259*'Molecular Weight'!$B$3/'Molecular Weight'!$D$3</f>
        <v>0.0165657291636169</v>
      </c>
      <c r="W259" s="19">
        <f>T259*J259*'Molecular Weight'!$B$4/'Molecular Weight'!$D$4</f>
        <v>1.94723679899911</v>
      </c>
      <c r="X259" s="19">
        <f>K259*T259*'Molecular Weight'!$B$5/'Molecular Weight'!$D$5</f>
        <v>0</v>
      </c>
      <c r="Y259" s="19">
        <f>L259*T259*'Molecular Weight'!$B$6/'Molecular Weight'!$D$6</f>
        <v>0.632567656355875</v>
      </c>
      <c r="Z259" s="19">
        <f>M259*T259*'Molecular Weight'!$B$8/'Molecular Weight'!$D$8</f>
        <v>0.0310967427913963</v>
      </c>
      <c r="AA259" s="19">
        <f>N259*T259*'Molecular Weight'!$B$9/'Molecular Weight'!$D$9</f>
        <v>1.26995702382189</v>
      </c>
      <c r="AB259" s="19">
        <f>O259*T259*'Molecular Weight'!$B$10/'Molecular Weight'!$D$10</f>
        <v>1.04635659832981</v>
      </c>
      <c r="AC259" s="19">
        <f>P259*T259*'Molecular Weight'!$B$11/'Molecular Weight'!$D$11</f>
        <v>0.0298974260122973</v>
      </c>
      <c r="AD259" s="19">
        <f>Q259*T259*'Molecular Weight'!$B$12/'Molecular Weight'!$D$12</f>
        <v>0</v>
      </c>
      <c r="AE259" s="19">
        <f t="shared" si="29"/>
        <v>7.99922127990849</v>
      </c>
      <c r="AF259" s="19">
        <f t="shared" si="30"/>
        <v>0</v>
      </c>
      <c r="AG259" s="19">
        <f t="shared" si="31"/>
        <v>0</v>
      </c>
      <c r="AH259" s="19">
        <f t="shared" si="32"/>
        <v>0.632567656355875</v>
      </c>
      <c r="AI259" s="19">
        <f t="shared" si="33"/>
        <v>3.04210903359811</v>
      </c>
      <c r="AJ259" s="19">
        <f t="shared" si="34"/>
        <v>2.97997802129897</v>
      </c>
    </row>
    <row r="260" spans="1:36">
      <c r="A260" s="35" t="s">
        <v>253</v>
      </c>
      <c r="B260" s="35" t="s">
        <v>254</v>
      </c>
      <c r="C260" s="35" t="s">
        <v>283</v>
      </c>
      <c r="D260" s="35">
        <v>16</v>
      </c>
      <c r="E260" s="35">
        <v>1200</v>
      </c>
      <c r="F260" s="35" t="s">
        <v>49</v>
      </c>
      <c r="G260" s="35" t="s">
        <v>49</v>
      </c>
      <c r="H260" s="35">
        <v>42.1</v>
      </c>
      <c r="I260" s="35">
        <v>0.8</v>
      </c>
      <c r="J260" s="35">
        <v>18.7</v>
      </c>
      <c r="K260" s="35"/>
      <c r="L260" s="35">
        <v>10.9</v>
      </c>
      <c r="M260" s="35"/>
      <c r="N260" s="35">
        <v>9.5</v>
      </c>
      <c r="O260" s="35">
        <v>14.8</v>
      </c>
      <c r="P260" s="35">
        <v>1.1</v>
      </c>
      <c r="Q260" s="35">
        <v>0</v>
      </c>
      <c r="R260" s="32">
        <f t="shared" si="28"/>
        <v>97.9</v>
      </c>
      <c r="S260" s="19">
        <v>12</v>
      </c>
      <c r="T260" s="19">
        <f>S260/(H260*'Molecular Weight'!$C$2/'Molecular Weight'!$D$2+I260*'Molecular Weight'!$C$3/'Molecular Weight'!$D$3+J260*'Molecular Weight'!$C$4/'Molecular Weight'!$D$4+K260*'Molecular Weight'!$C$5/'Molecular Weight'!$D$5+L260*'Molecular Weight'!$C$6/'Molecular Weight'!$D$6+M260*'Molecular Weight'!$C$8/'Molecular Weight'!$D$8+N260*'Molecular Weight'!$C$9/'Molecular Weight'!$D$9+O260*'Molecular Weight'!$C$10/'Molecular Weight'!$D$10+P260*'Molecular Weight'!$C$11/'Molecular Weight'!$D$11+Q260*'Molecular Weight'!$C$12/'Molecular Weight'!$D$12)</f>
        <v>4.54404323083257</v>
      </c>
      <c r="U260" s="19">
        <f>H260*T260*'Molecular Weight'!$B$2/'Molecular Weight'!$D$2</f>
        <v>3.18415812280378</v>
      </c>
      <c r="V260" s="19">
        <f>I260*T260*'Molecular Weight'!$B$3/'Molecular Weight'!$D$3</f>
        <v>0.0454973039382485</v>
      </c>
      <c r="W260" s="19">
        <f>T260*J260*'Molecular Weight'!$B$4/'Molecular Weight'!$D$4</f>
        <v>1.66680283280834</v>
      </c>
      <c r="X260" s="19">
        <f>K260*T260*'Molecular Weight'!$B$5/'Molecular Weight'!$D$5</f>
        <v>0</v>
      </c>
      <c r="Y260" s="19">
        <f>L260*T260*'Molecular Weight'!$B$6/'Molecular Weight'!$D$6</f>
        <v>0.689449766370755</v>
      </c>
      <c r="Z260" s="19">
        <f>M260*T260*'Molecular Weight'!$B$8/'Molecular Weight'!$D$8</f>
        <v>0</v>
      </c>
      <c r="AA260" s="19">
        <f>N260*T260*'Molecular Weight'!$B$9/'Molecular Weight'!$D$9</f>
        <v>1.07117644399279</v>
      </c>
      <c r="AB260" s="19">
        <f>O260*T260*'Molecular Weight'!$B$10/'Molecular Weight'!$D$10</f>
        <v>1.19921255021972</v>
      </c>
      <c r="AC260" s="19">
        <f>P260*T260*'Molecular Weight'!$B$11/'Molecular Weight'!$D$11</f>
        <v>0.16129227344033</v>
      </c>
      <c r="AD260" s="19">
        <f>Q260*T260*'Molecular Weight'!$B$12/'Molecular Weight'!$D$12</f>
        <v>0</v>
      </c>
      <c r="AE260" s="19">
        <f t="shared" si="29"/>
        <v>8.01758929357396</v>
      </c>
      <c r="AF260" s="19">
        <f t="shared" si="30"/>
        <v>0.0526521165300258</v>
      </c>
      <c r="AG260" s="19">
        <f t="shared" si="31"/>
        <v>0.0763683144127891</v>
      </c>
      <c r="AH260" s="19">
        <f t="shared" si="32"/>
        <v>0.636797649840729</v>
      </c>
      <c r="AI260" s="19">
        <f t="shared" si="33"/>
        <v>3.22965542674203</v>
      </c>
      <c r="AJ260" s="19">
        <f t="shared" si="34"/>
        <v>2.95983876058327</v>
      </c>
    </row>
    <row r="261" spans="1:36">
      <c r="A261" s="35" t="s">
        <v>253</v>
      </c>
      <c r="B261" s="35" t="s">
        <v>254</v>
      </c>
      <c r="C261" s="35" t="s">
        <v>284</v>
      </c>
      <c r="D261" s="35">
        <v>10</v>
      </c>
      <c r="E261" s="35">
        <v>1000</v>
      </c>
      <c r="F261" s="35" t="s">
        <v>49</v>
      </c>
      <c r="G261" s="35" t="s">
        <v>49</v>
      </c>
      <c r="H261" s="35">
        <v>39.9</v>
      </c>
      <c r="I261" s="35">
        <v>0.71</v>
      </c>
      <c r="J261" s="35">
        <v>21.5</v>
      </c>
      <c r="K261" s="35"/>
      <c r="L261" s="35">
        <v>15.1</v>
      </c>
      <c r="M261" s="35">
        <v>0.24</v>
      </c>
      <c r="N261" s="35">
        <v>7.8</v>
      </c>
      <c r="O261" s="35">
        <v>13.9</v>
      </c>
      <c r="P261" s="35">
        <v>0.3</v>
      </c>
      <c r="Q261" s="35">
        <v>0</v>
      </c>
      <c r="R261" s="32">
        <f t="shared" si="28"/>
        <v>99.45</v>
      </c>
      <c r="S261" s="19">
        <v>12</v>
      </c>
      <c r="T261" s="19">
        <f>S261/(H261*'Molecular Weight'!$C$2/'Molecular Weight'!$D$2+I261*'Molecular Weight'!$C$3/'Molecular Weight'!$D$3+J261*'Molecular Weight'!$C$4/'Molecular Weight'!$D$4+K261*'Molecular Weight'!$C$5/'Molecular Weight'!$D$5+L261*'Molecular Weight'!$C$6/'Molecular Weight'!$D$6+M261*'Molecular Weight'!$C$8/'Molecular Weight'!$D$8+N261*'Molecular Weight'!$C$9/'Molecular Weight'!$D$9+O261*'Molecular Weight'!$C$10/'Molecular Weight'!$D$10+P261*'Molecular Weight'!$C$11/'Molecular Weight'!$D$11+Q261*'Molecular Weight'!$C$12/'Molecular Weight'!$D$12)</f>
        <v>4.54817040381046</v>
      </c>
      <c r="U261" s="19">
        <f>H261*T261*'Molecular Weight'!$B$2/'Molecular Weight'!$D$2</f>
        <v>3.02050597723098</v>
      </c>
      <c r="V261" s="19">
        <f>I261*T261*'Molecular Weight'!$B$3/'Molecular Weight'!$D$3</f>
        <v>0.0404155317485034</v>
      </c>
      <c r="W261" s="19">
        <f>T261*J261*'Molecular Weight'!$B$4/'Molecular Weight'!$D$4</f>
        <v>1.91811815774666</v>
      </c>
      <c r="X261" s="19">
        <f>K261*T261*'Molecular Weight'!$B$5/'Molecular Weight'!$D$5</f>
        <v>0</v>
      </c>
      <c r="Y261" s="19">
        <f>L261*T261*'Molecular Weight'!$B$6/'Molecular Weight'!$D$6</f>
        <v>0.955976797014726</v>
      </c>
      <c r="Z261" s="19">
        <f>M261*T261*'Molecular Weight'!$B$8/'Molecular Weight'!$D$8</f>
        <v>0.0153871003230125</v>
      </c>
      <c r="AA261" s="19">
        <f>N261*T261*'Molecular Weight'!$B$9/'Molecular Weight'!$D$9</f>
        <v>0.880291045898799</v>
      </c>
      <c r="AB261" s="19">
        <f>O261*T261*'Molecular Weight'!$B$10/'Molecular Weight'!$D$10</f>
        <v>1.12731042462492</v>
      </c>
      <c r="AC261" s="19">
        <f>P261*T261*'Molecular Weight'!$B$11/'Molecular Weight'!$D$11</f>
        <v>0.0440287551191719</v>
      </c>
      <c r="AD261" s="19">
        <f>Q261*T261*'Molecular Weight'!$B$12/'Molecular Weight'!$D$12</f>
        <v>0</v>
      </c>
      <c r="AE261" s="19">
        <f t="shared" si="29"/>
        <v>8.00203378970677</v>
      </c>
      <c r="AF261" s="19">
        <f t="shared" si="30"/>
        <v>0.00609981840183149</v>
      </c>
      <c r="AG261" s="19">
        <f t="shared" si="31"/>
        <v>0.0063807180476343</v>
      </c>
      <c r="AH261" s="19">
        <f t="shared" si="32"/>
        <v>0.949876978612895</v>
      </c>
      <c r="AI261" s="19">
        <f t="shared" si="33"/>
        <v>3.06092150897948</v>
      </c>
      <c r="AJ261" s="19">
        <f t="shared" si="34"/>
        <v>2.97896536786146</v>
      </c>
    </row>
    <row r="262" spans="1:36">
      <c r="A262" s="35" t="s">
        <v>253</v>
      </c>
      <c r="B262" s="35" t="s">
        <v>254</v>
      </c>
      <c r="C262" s="35" t="s">
        <v>285</v>
      </c>
      <c r="D262" s="35">
        <v>16</v>
      </c>
      <c r="E262" s="35">
        <v>1000</v>
      </c>
      <c r="F262" s="35" t="s">
        <v>49</v>
      </c>
      <c r="G262" s="35" t="s">
        <v>49</v>
      </c>
      <c r="H262" s="35">
        <v>41.1</v>
      </c>
      <c r="I262" s="35">
        <v>1.4</v>
      </c>
      <c r="J262" s="35">
        <v>18.8</v>
      </c>
      <c r="K262" s="35"/>
      <c r="L262" s="35">
        <v>11.4</v>
      </c>
      <c r="M262" s="35">
        <v>0.18</v>
      </c>
      <c r="N262" s="35">
        <v>8.9</v>
      </c>
      <c r="O262" s="35">
        <v>15.7</v>
      </c>
      <c r="P262" s="35">
        <v>1.2</v>
      </c>
      <c r="Q262" s="35">
        <v>0</v>
      </c>
      <c r="R262" s="32">
        <f t="shared" si="28"/>
        <v>98.68</v>
      </c>
      <c r="S262" s="19">
        <v>12</v>
      </c>
      <c r="T262" s="19">
        <f>S262/(H262*'Molecular Weight'!$C$2/'Molecular Weight'!$D$2+I262*'Molecular Weight'!$C$3/'Molecular Weight'!$D$3+J262*'Molecular Weight'!$C$4/'Molecular Weight'!$D$4+K262*'Molecular Weight'!$C$5/'Molecular Weight'!$D$5+L262*'Molecular Weight'!$C$6/'Molecular Weight'!$D$6+M262*'Molecular Weight'!$C$8/'Molecular Weight'!$D$8+N262*'Molecular Weight'!$C$9/'Molecular Weight'!$D$9+O262*'Molecular Weight'!$C$10/'Molecular Weight'!$D$10+P262*'Molecular Weight'!$C$11/'Molecular Weight'!$D$11+Q262*'Molecular Weight'!$C$12/'Molecular Weight'!$D$12)</f>
        <v>4.54930947069369</v>
      </c>
      <c r="U262" s="19">
        <f>H262*T262*'Molecular Weight'!$B$2/'Molecular Weight'!$D$2</f>
        <v>3.11212748411303</v>
      </c>
      <c r="V262" s="19">
        <f>I262*T262*'Molecular Weight'!$B$3/'Molecular Weight'!$D$3</f>
        <v>0.0797125564326805</v>
      </c>
      <c r="W262" s="19">
        <f>T262*J262*'Molecular Weight'!$B$4/'Molecular Weight'!$D$4</f>
        <v>1.67765825910242</v>
      </c>
      <c r="X262" s="19">
        <f>K262*T262*'Molecular Weight'!$B$5/'Molecular Weight'!$D$5</f>
        <v>0</v>
      </c>
      <c r="Y262" s="19">
        <f>L262*T262*'Molecular Weight'!$B$6/'Molecular Weight'!$D$6</f>
        <v>0.721911580817207</v>
      </c>
      <c r="Z262" s="19">
        <f>M262*T262*'Molecular Weight'!$B$8/'Molecular Weight'!$D$8</f>
        <v>0.0115432154598938</v>
      </c>
      <c r="AA262" s="19">
        <f>N262*T262*'Molecular Weight'!$B$9/'Molecular Weight'!$D$9</f>
        <v>1.00468621064948</v>
      </c>
      <c r="AB262" s="19">
        <f>O262*T262*'Molecular Weight'!$B$10/'Molecular Weight'!$D$10</f>
        <v>1.27361195952017</v>
      </c>
      <c r="AC262" s="19">
        <f>P262*T262*'Molecular Weight'!$B$11/'Molecular Weight'!$D$11</f>
        <v>0.176159127616406</v>
      </c>
      <c r="AD262" s="19">
        <f>Q262*T262*'Molecular Weight'!$B$12/'Molecular Weight'!$D$12</f>
        <v>0</v>
      </c>
      <c r="AE262" s="19">
        <f t="shared" si="29"/>
        <v>8.05741039371128</v>
      </c>
      <c r="AF262" s="19">
        <f t="shared" si="30"/>
        <v>0.171004005225574</v>
      </c>
      <c r="AG262" s="19">
        <f t="shared" si="31"/>
        <v>0.236876661587831</v>
      </c>
      <c r="AH262" s="19">
        <f t="shared" si="32"/>
        <v>0.550907575591633</v>
      </c>
      <c r="AI262" s="19">
        <f t="shared" si="33"/>
        <v>3.19184004054571</v>
      </c>
      <c r="AJ262" s="19">
        <f t="shared" si="34"/>
        <v>3.01175296644675</v>
      </c>
    </row>
    <row r="263" spans="1:36">
      <c r="A263" s="35" t="s">
        <v>253</v>
      </c>
      <c r="B263" s="35" t="s">
        <v>254</v>
      </c>
      <c r="C263" s="35" t="s">
        <v>286</v>
      </c>
      <c r="D263" s="35">
        <v>12</v>
      </c>
      <c r="E263" s="35">
        <v>1400</v>
      </c>
      <c r="F263" s="35" t="s">
        <v>287</v>
      </c>
      <c r="G263" s="35" t="s">
        <v>39</v>
      </c>
      <c r="H263" s="35">
        <v>43.74</v>
      </c>
      <c r="I263" s="35">
        <v>0.78</v>
      </c>
      <c r="J263" s="35">
        <v>19.28</v>
      </c>
      <c r="K263" s="35"/>
      <c r="L263" s="35">
        <v>7.97</v>
      </c>
      <c r="M263" s="35">
        <v>0.38</v>
      </c>
      <c r="N263" s="35">
        <v>17.19</v>
      </c>
      <c r="O263" s="35">
        <v>10.43</v>
      </c>
      <c r="P263" s="35">
        <v>0.49</v>
      </c>
      <c r="Q263" s="35">
        <v>0</v>
      </c>
      <c r="R263" s="32">
        <f t="shared" si="28"/>
        <v>100.26</v>
      </c>
      <c r="S263" s="19">
        <v>12</v>
      </c>
      <c r="T263" s="19">
        <f>S263/(H263*'Molecular Weight'!$C$2/'Molecular Weight'!$D$2+I263*'Molecular Weight'!$C$3/'Molecular Weight'!$D$3+J263*'Molecular Weight'!$C$4/'Molecular Weight'!$D$4+K263*'Molecular Weight'!$C$5/'Molecular Weight'!$D$5+L263*'Molecular Weight'!$C$6/'Molecular Weight'!$D$6+M263*'Molecular Weight'!$C$8/'Molecular Weight'!$D$8+N263*'Molecular Weight'!$C$9/'Molecular Weight'!$D$9+O263*'Molecular Weight'!$C$10/'Molecular Weight'!$D$10+P263*'Molecular Weight'!$C$11/'Molecular Weight'!$D$11+Q263*'Molecular Weight'!$C$12/'Molecular Weight'!$D$12)</f>
        <v>4.31716350685675</v>
      </c>
      <c r="U263" s="19">
        <f>H263*T263*'Molecular Weight'!$B$2/'Molecular Weight'!$D$2</f>
        <v>3.14302150116368</v>
      </c>
      <c r="V263" s="19">
        <f>I263*T263*'Molecular Weight'!$B$3/'Molecular Weight'!$D$3</f>
        <v>0.0421450254736954</v>
      </c>
      <c r="W263" s="19">
        <f>T263*J263*'Molecular Weight'!$B$4/'Molecular Weight'!$D$4</f>
        <v>1.63269737960373</v>
      </c>
      <c r="X263" s="19">
        <f>K263*T263*'Molecular Weight'!$B$5/'Molecular Weight'!$D$5</f>
        <v>0</v>
      </c>
      <c r="Y263" s="19">
        <f>L263*T263*'Molecular Weight'!$B$6/'Molecular Weight'!$D$6</f>
        <v>0.478950350078623</v>
      </c>
      <c r="Z263" s="19">
        <f>M263*T263*'Molecular Weight'!$B$8/'Molecular Weight'!$D$8</f>
        <v>0.0231254881957367</v>
      </c>
      <c r="AA263" s="19">
        <f>N263*T263*'Molecular Weight'!$B$9/'Molecular Weight'!$D$9</f>
        <v>1.84148984324733</v>
      </c>
      <c r="AB263" s="19">
        <f>O263*T263*'Molecular Weight'!$B$10/'Molecular Weight'!$D$10</f>
        <v>0.802924667912194</v>
      </c>
      <c r="AC263" s="19">
        <f>P263*T263*'Molecular Weight'!$B$11/'Molecular Weight'!$D$11</f>
        <v>0.0682610557715329</v>
      </c>
      <c r="AD263" s="19">
        <f>Q263*T263*'Molecular Weight'!$B$12/'Molecular Weight'!$D$12</f>
        <v>0</v>
      </c>
      <c r="AE263" s="19">
        <f t="shared" si="29"/>
        <v>8.03261531144653</v>
      </c>
      <c r="AF263" s="19">
        <f t="shared" si="30"/>
        <v>0.0974486446028564</v>
      </c>
      <c r="AG263" s="19">
        <f t="shared" si="31"/>
        <v>0.203462936370878</v>
      </c>
      <c r="AH263" s="19">
        <f t="shared" si="32"/>
        <v>0.381501705475766</v>
      </c>
      <c r="AI263" s="19">
        <f t="shared" si="33"/>
        <v>3.18516652663738</v>
      </c>
      <c r="AJ263" s="19">
        <f t="shared" si="34"/>
        <v>3.14649034943388</v>
      </c>
    </row>
    <row r="264" spans="1:36">
      <c r="A264" s="35" t="s">
        <v>253</v>
      </c>
      <c r="B264" s="35" t="s">
        <v>254</v>
      </c>
      <c r="C264" s="35" t="s">
        <v>288</v>
      </c>
      <c r="D264" s="35">
        <v>10</v>
      </c>
      <c r="E264" s="35">
        <v>1400</v>
      </c>
      <c r="F264" s="35" t="s">
        <v>287</v>
      </c>
      <c r="G264" s="35" t="s">
        <v>39</v>
      </c>
      <c r="H264" s="35">
        <v>42.7</v>
      </c>
      <c r="I264" s="35">
        <v>0.8</v>
      </c>
      <c r="J264" s="35">
        <v>20.1</v>
      </c>
      <c r="K264" s="35"/>
      <c r="L264" s="35">
        <v>2.8</v>
      </c>
      <c r="M264" s="35">
        <v>0.2</v>
      </c>
      <c r="N264" s="35">
        <v>16</v>
      </c>
      <c r="O264" s="35">
        <v>16.7</v>
      </c>
      <c r="P264" s="35">
        <v>0.2</v>
      </c>
      <c r="Q264" s="35">
        <v>0</v>
      </c>
      <c r="R264" s="32">
        <f t="shared" si="28"/>
        <v>99.5</v>
      </c>
      <c r="S264" s="19">
        <v>12</v>
      </c>
      <c r="T264" s="19">
        <f>S264/(H264*'Molecular Weight'!$C$2/'Molecular Weight'!$D$2+I264*'Molecular Weight'!$C$3/'Molecular Weight'!$D$3+J264*'Molecular Weight'!$C$4/'Molecular Weight'!$D$4+K264*'Molecular Weight'!$C$5/'Molecular Weight'!$D$5+L264*'Molecular Weight'!$C$6/'Molecular Weight'!$D$6+M264*'Molecular Weight'!$C$8/'Molecular Weight'!$D$8+N264*'Molecular Weight'!$C$9/'Molecular Weight'!$D$9+O264*'Molecular Weight'!$C$10/'Molecular Weight'!$D$10+P264*'Molecular Weight'!$C$11/'Molecular Weight'!$D$11+Q264*'Molecular Weight'!$C$12/'Molecular Weight'!$D$12)</f>
        <v>4.32790463650011</v>
      </c>
      <c r="U264" s="19">
        <f>H264*T264*'Molecular Weight'!$B$2/'Molecular Weight'!$D$2</f>
        <v>3.07592423399725</v>
      </c>
      <c r="V264" s="19">
        <f>I264*T264*'Molecular Weight'!$B$3/'Molecular Weight'!$D$3</f>
        <v>0.0433332128811024</v>
      </c>
      <c r="W264" s="19">
        <f>T264*J264*'Molecular Weight'!$B$4/'Molecular Weight'!$D$4</f>
        <v>1.70637275781978</v>
      </c>
      <c r="X264" s="19">
        <f>K264*T264*'Molecular Weight'!$B$5/'Molecular Weight'!$D$5</f>
        <v>0</v>
      </c>
      <c r="Y264" s="19">
        <f>L264*T264*'Molecular Weight'!$B$6/'Molecular Weight'!$D$6</f>
        <v>0.168682251979403</v>
      </c>
      <c r="Z264" s="19">
        <f>M264*T264*'Molecular Weight'!$B$8/'Molecular Weight'!$D$8</f>
        <v>0.0122015918705952</v>
      </c>
      <c r="AA264" s="19">
        <f>N264*T264*'Molecular Weight'!$B$9/'Molecular Weight'!$D$9</f>
        <v>1.71827479364768</v>
      </c>
      <c r="AB264" s="19">
        <f>O264*T264*'Molecular Weight'!$B$10/'Molecular Weight'!$D$10</f>
        <v>1.28880184432154</v>
      </c>
      <c r="AC264" s="19">
        <f>P264*T264*'Molecular Weight'!$B$11/'Molecular Weight'!$D$11</f>
        <v>0.0279309753888358</v>
      </c>
      <c r="AD264" s="19">
        <f>Q264*T264*'Molecular Weight'!$B$12/'Molecular Weight'!$D$12</f>
        <v>0</v>
      </c>
      <c r="AE264" s="19">
        <f t="shared" si="29"/>
        <v>8.04152166190618</v>
      </c>
      <c r="AF264" s="19">
        <f t="shared" si="30"/>
        <v>0.123921805803117</v>
      </c>
      <c r="AG264" s="19">
        <f t="shared" si="31"/>
        <v>0.734646380096043</v>
      </c>
      <c r="AH264" s="19">
        <f t="shared" si="32"/>
        <v>0.0447604461762859</v>
      </c>
      <c r="AI264" s="19">
        <f t="shared" si="33"/>
        <v>3.11925744687835</v>
      </c>
      <c r="AJ264" s="19">
        <f t="shared" si="34"/>
        <v>3.18796048181922</v>
      </c>
    </row>
    <row r="265" spans="1:36">
      <c r="A265" s="35" t="s">
        <v>253</v>
      </c>
      <c r="B265" s="35" t="s">
        <v>254</v>
      </c>
      <c r="C265" s="35" t="s">
        <v>289</v>
      </c>
      <c r="D265" s="35">
        <v>12</v>
      </c>
      <c r="E265" s="35">
        <v>1200</v>
      </c>
      <c r="F265" s="35" t="s">
        <v>287</v>
      </c>
      <c r="G265" s="35" t="s">
        <v>39</v>
      </c>
      <c r="H265" s="35">
        <v>43.8</v>
      </c>
      <c r="I265" s="35">
        <v>0.9</v>
      </c>
      <c r="J265" s="35">
        <v>20</v>
      </c>
      <c r="K265" s="35"/>
      <c r="L265" s="35">
        <v>7.5</v>
      </c>
      <c r="M265" s="35"/>
      <c r="N265" s="35">
        <v>18.1</v>
      </c>
      <c r="O265" s="35">
        <v>9.8</v>
      </c>
      <c r="P265" s="35">
        <v>0.4</v>
      </c>
      <c r="Q265" s="35">
        <v>0</v>
      </c>
      <c r="R265" s="32">
        <f t="shared" si="28"/>
        <v>100.5</v>
      </c>
      <c r="S265" s="19">
        <v>12</v>
      </c>
      <c r="T265" s="19">
        <f>S265/(H265*'Molecular Weight'!$C$2/'Molecular Weight'!$D$2+I265*'Molecular Weight'!$C$3/'Molecular Weight'!$D$3+J265*'Molecular Weight'!$C$4/'Molecular Weight'!$D$4+K265*'Molecular Weight'!$C$5/'Molecular Weight'!$D$5+L265*'Molecular Weight'!$C$6/'Molecular Weight'!$D$6+M265*'Molecular Weight'!$C$8/'Molecular Weight'!$D$8+N265*'Molecular Weight'!$C$9/'Molecular Weight'!$D$9+O265*'Molecular Weight'!$C$10/'Molecular Weight'!$D$10+P265*'Molecular Weight'!$C$11/'Molecular Weight'!$D$11+Q265*'Molecular Weight'!$C$12/'Molecular Weight'!$D$12)</f>
        <v>4.27992968640733</v>
      </c>
      <c r="U265" s="19">
        <f>H265*T265*'Molecular Weight'!$B$2/'Molecular Weight'!$D$2</f>
        <v>3.12018841985088</v>
      </c>
      <c r="V265" s="19">
        <f>I265*T265*'Molecular Weight'!$B$3/'Molecular Weight'!$D$3</f>
        <v>0.0482094708105957</v>
      </c>
      <c r="W265" s="19">
        <f>T265*J265*'Molecular Weight'!$B$4/'Molecular Weight'!$D$4</f>
        <v>1.67906225437714</v>
      </c>
      <c r="X265" s="19">
        <f>K265*T265*'Molecular Weight'!$B$5/'Molecular Weight'!$D$5</f>
        <v>0</v>
      </c>
      <c r="Y265" s="19">
        <f>L265*T265*'Molecular Weight'!$B$6/'Molecular Weight'!$D$6</f>
        <v>0.446818939978494</v>
      </c>
      <c r="Z265" s="19">
        <f>M265*T265*'Molecular Weight'!$B$8/'Molecular Weight'!$D$8</f>
        <v>0</v>
      </c>
      <c r="AA265" s="19">
        <f>N265*T265*'Molecular Weight'!$B$9/'Molecular Weight'!$D$9</f>
        <v>1.9222512983616</v>
      </c>
      <c r="AB265" s="19">
        <f>O265*T265*'Molecular Weight'!$B$10/'Molecular Weight'!$D$10</f>
        <v>0.747919239065475</v>
      </c>
      <c r="AC265" s="19">
        <f>P265*T265*'Molecular Weight'!$B$11/'Molecular Weight'!$D$11</f>
        <v>0.0552427194115177</v>
      </c>
      <c r="AD265" s="19">
        <f>Q265*T265*'Molecular Weight'!$B$12/'Molecular Weight'!$D$12</f>
        <v>0</v>
      </c>
      <c r="AE265" s="19">
        <f t="shared" si="29"/>
        <v>8.01969234185571</v>
      </c>
      <c r="AF265" s="19">
        <f t="shared" si="30"/>
        <v>0.0589319620243254</v>
      </c>
      <c r="AG265" s="19">
        <f t="shared" si="31"/>
        <v>0.131892264967913</v>
      </c>
      <c r="AH265" s="19">
        <f t="shared" si="32"/>
        <v>0.387886977954168</v>
      </c>
      <c r="AI265" s="19">
        <f t="shared" si="33"/>
        <v>3.16839789066148</v>
      </c>
      <c r="AJ265" s="19">
        <f t="shared" si="34"/>
        <v>3.11698947740557</v>
      </c>
    </row>
    <row r="266" spans="1:36">
      <c r="A266" s="35" t="s">
        <v>253</v>
      </c>
      <c r="B266" s="35" t="s">
        <v>254</v>
      </c>
      <c r="C266" s="35" t="s">
        <v>290</v>
      </c>
      <c r="D266" s="35">
        <v>10</v>
      </c>
      <c r="E266" s="35">
        <v>1200</v>
      </c>
      <c r="F266" s="35" t="s">
        <v>287</v>
      </c>
      <c r="G266" s="35" t="s">
        <v>39</v>
      </c>
      <c r="H266" s="35">
        <v>42.6</v>
      </c>
      <c r="I266" s="35">
        <v>1</v>
      </c>
      <c r="J266" s="35">
        <v>19.6</v>
      </c>
      <c r="K266" s="35"/>
      <c r="L266" s="35">
        <v>8.6</v>
      </c>
      <c r="M266" s="35"/>
      <c r="N266" s="35">
        <v>17.9</v>
      </c>
      <c r="O266" s="35">
        <v>9.7</v>
      </c>
      <c r="P266" s="35">
        <v>0.4</v>
      </c>
      <c r="Q266" s="35">
        <v>0</v>
      </c>
      <c r="R266" s="32">
        <f t="shared" si="28"/>
        <v>99.8</v>
      </c>
      <c r="S266" s="19">
        <v>12</v>
      </c>
      <c r="T266" s="19">
        <f>S266/(H266*'Molecular Weight'!$C$2/'Molecular Weight'!$D$2+I266*'Molecular Weight'!$C$3/'Molecular Weight'!$D$3+J266*'Molecular Weight'!$C$4/'Molecular Weight'!$D$4+K266*'Molecular Weight'!$C$5/'Molecular Weight'!$D$5+L266*'Molecular Weight'!$C$6/'Molecular Weight'!$D$6+M266*'Molecular Weight'!$C$8/'Molecular Weight'!$D$8+N266*'Molecular Weight'!$C$9/'Molecular Weight'!$D$9+O266*'Molecular Weight'!$C$10/'Molecular Weight'!$D$10+P266*'Molecular Weight'!$C$11/'Molecular Weight'!$D$11+Q266*'Molecular Weight'!$C$12/'Molecular Weight'!$D$12)</f>
        <v>4.34288950031019</v>
      </c>
      <c r="U266" s="19">
        <f>H266*T266*'Molecular Weight'!$B$2/'Molecular Weight'!$D$2</f>
        <v>3.07934575088572</v>
      </c>
      <c r="V266" s="19">
        <f>I266*T266*'Molecular Weight'!$B$3/'Molecular Weight'!$D$3</f>
        <v>0.0543540613305406</v>
      </c>
      <c r="W266" s="19">
        <f>T266*J266*'Molecular Weight'!$B$4/'Molecular Weight'!$D$4</f>
        <v>1.66968682240251</v>
      </c>
      <c r="X266" s="19">
        <f>K266*T266*'Molecular Weight'!$B$5/'Molecular Weight'!$D$5</f>
        <v>0</v>
      </c>
      <c r="Y266" s="19">
        <f>L266*T266*'Molecular Weight'!$B$6/'Molecular Weight'!$D$6</f>
        <v>0.519889333277668</v>
      </c>
      <c r="Z266" s="19">
        <f>M266*T266*'Molecular Weight'!$B$8/'Molecular Weight'!$D$8</f>
        <v>0</v>
      </c>
      <c r="AA266" s="19">
        <f>N266*T266*'Molecular Weight'!$B$9/'Molecular Weight'!$D$9</f>
        <v>1.9289757333884</v>
      </c>
      <c r="AB266" s="19">
        <f>O266*T266*'Molecular Weight'!$B$10/'Molecular Weight'!$D$10</f>
        <v>0.751177392172055</v>
      </c>
      <c r="AC266" s="19">
        <f>P266*T266*'Molecular Weight'!$B$11/'Molecular Weight'!$D$11</f>
        <v>0.0560553662511803</v>
      </c>
      <c r="AD266" s="19">
        <f>Q266*T266*'Molecular Weight'!$B$12/'Molecular Weight'!$D$12</f>
        <v>0</v>
      </c>
      <c r="AE266" s="19">
        <f t="shared" si="29"/>
        <v>8.05948445970807</v>
      </c>
      <c r="AF266" s="19">
        <f t="shared" si="30"/>
        <v>0.177136272193455</v>
      </c>
      <c r="AG266" s="19">
        <f t="shared" si="31"/>
        <v>0.340719189364188</v>
      </c>
      <c r="AH266" s="19">
        <f t="shared" si="32"/>
        <v>0.342753061084213</v>
      </c>
      <c r="AI266" s="19">
        <f t="shared" si="33"/>
        <v>3.13369981221626</v>
      </c>
      <c r="AJ266" s="19">
        <f t="shared" si="34"/>
        <v>3.20004245883812</v>
      </c>
    </row>
    <row r="267" spans="1:36">
      <c r="A267" s="35" t="s">
        <v>253</v>
      </c>
      <c r="B267" s="35" t="s">
        <v>254</v>
      </c>
      <c r="C267" s="35" t="s">
        <v>291</v>
      </c>
      <c r="D267" s="35">
        <v>10</v>
      </c>
      <c r="E267" s="35">
        <v>1000</v>
      </c>
      <c r="F267" s="35" t="s">
        <v>287</v>
      </c>
      <c r="G267" s="35" t="s">
        <v>39</v>
      </c>
      <c r="H267" s="35">
        <v>42.5</v>
      </c>
      <c r="I267" s="35">
        <v>1</v>
      </c>
      <c r="J267" s="35">
        <v>19.4</v>
      </c>
      <c r="K267" s="35"/>
      <c r="L267" s="35">
        <v>9.2</v>
      </c>
      <c r="M267" s="35">
        <v>0.24</v>
      </c>
      <c r="N267" s="35">
        <v>17.5</v>
      </c>
      <c r="O267" s="35">
        <v>10.2</v>
      </c>
      <c r="P267" s="35">
        <v>0.26</v>
      </c>
      <c r="Q267" s="35">
        <v>0.01</v>
      </c>
      <c r="R267" s="32">
        <f t="shared" si="28"/>
        <v>100.31</v>
      </c>
      <c r="S267" s="19">
        <v>12</v>
      </c>
      <c r="T267" s="19">
        <f>S267/(H267*'Molecular Weight'!$C$2/'Molecular Weight'!$D$2+I267*'Molecular Weight'!$C$3/'Molecular Weight'!$D$3+J267*'Molecular Weight'!$C$4/'Molecular Weight'!$D$4+K267*'Molecular Weight'!$C$5/'Molecular Weight'!$D$5+L267*'Molecular Weight'!$C$6/'Molecular Weight'!$D$6+M267*'Molecular Weight'!$C$8/'Molecular Weight'!$D$8+N267*'Molecular Weight'!$C$9/'Molecular Weight'!$D$9+O267*'Molecular Weight'!$C$10/'Molecular Weight'!$D$10+P267*'Molecular Weight'!$C$11/'Molecular Weight'!$D$11+Q267*'Molecular Weight'!$C$12/'Molecular Weight'!$D$12)</f>
        <v>4.34389702292129</v>
      </c>
      <c r="U267" s="19">
        <f>H267*T267*'Molecular Weight'!$B$2/'Molecular Weight'!$D$2</f>
        <v>3.07282995130085</v>
      </c>
      <c r="V267" s="19">
        <f>I267*T267*'Molecular Weight'!$B$3/'Molecular Weight'!$D$3</f>
        <v>0.0543666711254229</v>
      </c>
      <c r="W267" s="19">
        <f>T267*J267*'Molecular Weight'!$B$4/'Molecular Weight'!$D$4</f>
        <v>1.6530326058194</v>
      </c>
      <c r="X267" s="19">
        <f>K267*T267*'Molecular Weight'!$B$5/'Molecular Weight'!$D$5</f>
        <v>0</v>
      </c>
      <c r="Y267" s="19">
        <f>L267*T267*'Molecular Weight'!$B$6/'Molecular Weight'!$D$6</f>
        <v>0.556289707835132</v>
      </c>
      <c r="Z267" s="19">
        <f>M267*T267*'Molecular Weight'!$B$8/'Molecular Weight'!$D$8</f>
        <v>0.0146960147378222</v>
      </c>
      <c r="AA267" s="19">
        <f>N267*T267*'Molecular Weight'!$B$9/'Molecular Weight'!$D$9</f>
        <v>1.88630764022637</v>
      </c>
      <c r="AB267" s="19">
        <f>O267*T267*'Molecular Weight'!$B$10/'Molecular Weight'!$D$10</f>
        <v>0.790081127564144</v>
      </c>
      <c r="AC267" s="19">
        <f>P267*T267*'Molecular Weight'!$B$11/'Molecular Weight'!$D$11</f>
        <v>0.0364444409796559</v>
      </c>
      <c r="AD267" s="19">
        <f>Q267*T267*'Molecular Weight'!$B$12/'Molecular Weight'!$D$12</f>
        <v>0.000922271130131909</v>
      </c>
      <c r="AE267" s="19">
        <f t="shared" si="29"/>
        <v>8.06497043071892</v>
      </c>
      <c r="AF267" s="19">
        <f t="shared" si="30"/>
        <v>0.193341110255651</v>
      </c>
      <c r="AG267" s="19">
        <f t="shared" si="31"/>
        <v>0.347554713906287</v>
      </c>
      <c r="AH267" s="19">
        <f t="shared" si="32"/>
        <v>0.362948597579481</v>
      </c>
      <c r="AI267" s="19">
        <f t="shared" si="33"/>
        <v>3.12719662242627</v>
      </c>
      <c r="AJ267" s="19">
        <f t="shared" si="34"/>
        <v>3.24737449036347</v>
      </c>
    </row>
    <row r="268" spans="1:36">
      <c r="A268" s="35" t="s">
        <v>292</v>
      </c>
      <c r="B268" s="35" t="s">
        <v>293</v>
      </c>
      <c r="C268" s="35" t="s">
        <v>294</v>
      </c>
      <c r="D268" s="35">
        <v>25</v>
      </c>
      <c r="E268" s="35">
        <v>2300</v>
      </c>
      <c r="F268" s="32" t="s">
        <v>38</v>
      </c>
      <c r="G268" s="35" t="s">
        <v>39</v>
      </c>
      <c r="H268" s="35">
        <v>52.06</v>
      </c>
      <c r="I268" s="35">
        <v>0.02</v>
      </c>
      <c r="J268" s="35">
        <v>8.36</v>
      </c>
      <c r="K268" s="35">
        <v>0.3</v>
      </c>
      <c r="L268" s="35">
        <v>6.76</v>
      </c>
      <c r="M268" s="35">
        <v>0.18</v>
      </c>
      <c r="N268" s="35">
        <v>30.08</v>
      </c>
      <c r="O268" s="35">
        <v>2.57</v>
      </c>
      <c r="P268" s="35">
        <v>0.03</v>
      </c>
      <c r="Q268" s="35"/>
      <c r="R268" s="32">
        <f t="shared" si="28"/>
        <v>100.36</v>
      </c>
      <c r="S268" s="19">
        <v>12</v>
      </c>
      <c r="T268" s="19">
        <f>S268/(H268*'Molecular Weight'!$C$2/'Molecular Weight'!$D$2+I268*'Molecular Weight'!$C$3/'Molecular Weight'!$D$3+J268*'Molecular Weight'!$C$4/'Molecular Weight'!$D$4+K268*'Molecular Weight'!$C$5/'Molecular Weight'!$D$5+L268*'Molecular Weight'!$C$6/'Molecular Weight'!$D$6+M268*'Molecular Weight'!$C$8/'Molecular Weight'!$D$8+N268*'Molecular Weight'!$C$9/'Molecular Weight'!$D$9+O268*'Molecular Weight'!$C$10/'Molecular Weight'!$D$10+P268*'Molecular Weight'!$C$11/'Molecular Weight'!$D$11+Q268*'Molecular Weight'!$C$12/'Molecular Weight'!$D$12)</f>
        <v>4.17424368364072</v>
      </c>
      <c r="U268" s="19">
        <f>H268*T268*'Molecular Weight'!$B$2/'Molecular Weight'!$D$2</f>
        <v>3.6170293969763</v>
      </c>
      <c r="V268" s="19">
        <f>I268*T268*'Molecular Weight'!$B$3/'Molecular Weight'!$D$3</f>
        <v>0.00104486700466601</v>
      </c>
      <c r="W268" s="19">
        <f>T268*J268*'Molecular Weight'!$B$4/'Molecular Weight'!$D$4</f>
        <v>0.684517010498949</v>
      </c>
      <c r="X268" s="19">
        <f>K268*T268*'Molecular Weight'!$B$5/'Molecular Weight'!$D$5</f>
        <v>0.0164783618013319</v>
      </c>
      <c r="Y268" s="19">
        <f>L268*T268*'Molecular Weight'!$B$6/'Molecular Weight'!$D$6</f>
        <v>0.392787963549711</v>
      </c>
      <c r="Z268" s="19">
        <f>M268*T268*'Molecular Weight'!$B$8/'Molecular Weight'!$D$8</f>
        <v>0.0105915402178648</v>
      </c>
      <c r="AA268" s="19">
        <f>N268*T268*'Molecular Weight'!$B$9/'Molecular Weight'!$D$9</f>
        <v>3.11566377180925</v>
      </c>
      <c r="AB268" s="19">
        <f>O268*T268*'Molecular Weight'!$B$10/'Molecular Weight'!$D$10</f>
        <v>0.191294690922907</v>
      </c>
      <c r="AC268" s="19">
        <f>P268*T268*'Molecular Weight'!$B$11/'Molecular Weight'!$D$11</f>
        <v>0.00404089417583806</v>
      </c>
      <c r="AD268" s="19">
        <f>Q268*T268*'Molecular Weight'!$B$12/'Molecular Weight'!$D$12</f>
        <v>0</v>
      </c>
      <c r="AE268" s="19">
        <f t="shared" si="29"/>
        <v>8.03344849695682</v>
      </c>
      <c r="AF268" s="19">
        <f t="shared" si="30"/>
        <v>0.0999276870036194</v>
      </c>
      <c r="AG268" s="19">
        <f t="shared" si="31"/>
        <v>0.254406184192995</v>
      </c>
      <c r="AH268" s="19">
        <f t="shared" si="32"/>
        <v>0.292860276546092</v>
      </c>
      <c r="AI268" s="19">
        <f t="shared" si="33"/>
        <v>3.61807426398096</v>
      </c>
      <c r="AJ268" s="19">
        <f t="shared" si="34"/>
        <v>3.71033796649973</v>
      </c>
    </row>
    <row r="269" spans="1:36">
      <c r="A269" s="35" t="s">
        <v>295</v>
      </c>
      <c r="B269" s="35" t="s">
        <v>296</v>
      </c>
      <c r="C269" s="35" t="s">
        <v>297</v>
      </c>
      <c r="D269" s="35">
        <v>17</v>
      </c>
      <c r="E269" s="35">
        <v>2220</v>
      </c>
      <c r="F269" s="32" t="s">
        <v>38</v>
      </c>
      <c r="G269" s="35" t="s">
        <v>39</v>
      </c>
      <c r="H269" s="35">
        <v>51.2</v>
      </c>
      <c r="I269" s="35">
        <v>0.06</v>
      </c>
      <c r="J269" s="35">
        <v>12.3</v>
      </c>
      <c r="K269" s="35">
        <v>0.61</v>
      </c>
      <c r="L269" s="35">
        <v>2.64</v>
      </c>
      <c r="M269" s="35">
        <v>0.0835</v>
      </c>
      <c r="N269" s="35">
        <v>31.7</v>
      </c>
      <c r="O269" s="35">
        <v>1.81</v>
      </c>
      <c r="P269" s="35">
        <v>0.0421</v>
      </c>
      <c r="Q269" s="35">
        <v>0.017</v>
      </c>
      <c r="R269" s="32">
        <f t="shared" si="28"/>
        <v>100.4626</v>
      </c>
      <c r="S269" s="19">
        <v>12</v>
      </c>
      <c r="T269" s="19">
        <f>S269/(H269*'Molecular Weight'!$C$2/'Molecular Weight'!$D$2+I269*'Molecular Weight'!$C$3/'Molecular Weight'!$D$3+J269*'Molecular Weight'!$C$4/'Molecular Weight'!$D$4+K269*'Molecular Weight'!$C$5/'Molecular Weight'!$D$5+L269*'Molecular Weight'!$C$6/'Molecular Weight'!$D$6+M269*'Molecular Weight'!$C$8/'Molecular Weight'!$D$8+N269*'Molecular Weight'!$C$9/'Molecular Weight'!$D$9+O269*'Molecular Weight'!$C$10/'Molecular Weight'!$D$10+P269*'Molecular Weight'!$C$11/'Molecular Weight'!$D$11+Q269*'Molecular Weight'!$C$12/'Molecular Weight'!$D$12)</f>
        <v>4.0851010557137</v>
      </c>
      <c r="U269" s="19">
        <f>H269*T269*'Molecular Weight'!$B$2/'Molecular Weight'!$D$2</f>
        <v>3.48131115267213</v>
      </c>
      <c r="V269" s="19">
        <f>I269*T269*'Molecular Weight'!$B$3/'Molecular Weight'!$D$3</f>
        <v>0.00306766036724433</v>
      </c>
      <c r="W269" s="19">
        <f>T269*J269*'Molecular Weight'!$B$4/'Molecular Weight'!$D$4</f>
        <v>0.985616770994086</v>
      </c>
      <c r="X269" s="19">
        <f>K269*T269*'Molecular Weight'!$B$5/'Molecular Weight'!$D$5</f>
        <v>0.0327904683727266</v>
      </c>
      <c r="Y269" s="19">
        <f>L269*T269*'Molecular Weight'!$B$6/'Molecular Weight'!$D$6</f>
        <v>0.150120640132018</v>
      </c>
      <c r="Z269" s="19">
        <f>M269*T269*'Molecular Weight'!$B$8/'Molecular Weight'!$D$8</f>
        <v>0.00480837240135458</v>
      </c>
      <c r="AA269" s="19">
        <f>N269*T269*'Molecular Weight'!$B$9/'Molecular Weight'!$D$9</f>
        <v>3.21334251776983</v>
      </c>
      <c r="AB269" s="19">
        <f>O269*T269*'Molecular Weight'!$B$10/'Molecular Weight'!$D$10</f>
        <v>0.13184794776822</v>
      </c>
      <c r="AC269" s="19">
        <f>P269*T269*'Molecular Weight'!$B$11/'Molecular Weight'!$D$11</f>
        <v>0.00554962098888502</v>
      </c>
      <c r="AD269" s="19">
        <f>Q269*T269*'Molecular Weight'!$B$12/'Molecular Weight'!$D$12</f>
        <v>0.00147445261034252</v>
      </c>
      <c r="AE269" s="19">
        <f t="shared" si="29"/>
        <v>8.00992960407684</v>
      </c>
      <c r="AF269" s="19">
        <f t="shared" si="30"/>
        <v>0.029751884176707</v>
      </c>
      <c r="AG269" s="19">
        <f t="shared" si="31"/>
        <v>0.198186499541588</v>
      </c>
      <c r="AH269" s="19">
        <f t="shared" si="32"/>
        <v>0.120368755955311</v>
      </c>
      <c r="AI269" s="19">
        <f t="shared" si="33"/>
        <v>3.48437881303937</v>
      </c>
      <c r="AJ269" s="19">
        <f t="shared" si="34"/>
        <v>3.50011947807142</v>
      </c>
    </row>
    <row r="270" spans="1:36">
      <c r="A270" s="35" t="s">
        <v>295</v>
      </c>
      <c r="B270" s="35" t="s">
        <v>296</v>
      </c>
      <c r="C270" s="35" t="s">
        <v>298</v>
      </c>
      <c r="D270" s="35">
        <v>15</v>
      </c>
      <c r="E270" s="35">
        <v>2110</v>
      </c>
      <c r="F270" s="32" t="s">
        <v>38</v>
      </c>
      <c r="G270" s="35" t="s">
        <v>39</v>
      </c>
      <c r="H270" s="35">
        <v>49.8</v>
      </c>
      <c r="I270" s="35">
        <v>0.06</v>
      </c>
      <c r="J270" s="35">
        <v>14.2</v>
      </c>
      <c r="K270" s="35">
        <v>0.85</v>
      </c>
      <c r="L270" s="35">
        <v>2.92</v>
      </c>
      <c r="M270" s="35">
        <v>0.0865</v>
      </c>
      <c r="N270" s="35">
        <v>31.2</v>
      </c>
      <c r="O270" s="35">
        <v>1.67</v>
      </c>
      <c r="P270" s="35">
        <v>0.0375</v>
      </c>
      <c r="Q270" s="35">
        <v>0.017</v>
      </c>
      <c r="R270" s="32">
        <f t="shared" si="28"/>
        <v>100.841</v>
      </c>
      <c r="S270" s="19">
        <v>12</v>
      </c>
      <c r="T270" s="19">
        <f>S270/(H270*'Molecular Weight'!$C$2/'Molecular Weight'!$D$2+I270*'Molecular Weight'!$C$3/'Molecular Weight'!$D$3+J270*'Molecular Weight'!$C$4/'Molecular Weight'!$D$4+K270*'Molecular Weight'!$C$5/'Molecular Weight'!$D$5+L270*'Molecular Weight'!$C$6/'Molecular Weight'!$D$6+M270*'Molecular Weight'!$C$8/'Molecular Weight'!$D$8+N270*'Molecular Weight'!$C$9/'Molecular Weight'!$D$9+O270*'Molecular Weight'!$C$10/'Molecular Weight'!$D$10+P270*'Molecular Weight'!$C$11/'Molecular Weight'!$D$11+Q270*'Molecular Weight'!$C$12/'Molecular Weight'!$D$12)</f>
        <v>4.08093448889297</v>
      </c>
      <c r="U270" s="19">
        <f>H270*T270*'Molecular Weight'!$B$2/'Molecular Weight'!$D$2</f>
        <v>3.38266540524085</v>
      </c>
      <c r="V270" s="19">
        <f>I270*T270*'Molecular Weight'!$B$3/'Molecular Weight'!$D$3</f>
        <v>0.00306453153108358</v>
      </c>
      <c r="W270" s="19">
        <f>T270*J270*'Molecular Weight'!$B$4/'Molecular Weight'!$D$4</f>
        <v>1.13670595806748</v>
      </c>
      <c r="X270" s="19">
        <f>K270*T270*'Molecular Weight'!$B$5/'Molecular Weight'!$D$5</f>
        <v>0.0456450334306076</v>
      </c>
      <c r="Y270" s="19">
        <f>L270*T270*'Molecular Weight'!$B$6/'Molecular Weight'!$D$6</f>
        <v>0.165873172432732</v>
      </c>
      <c r="Z270" s="19">
        <f>M270*T270*'Molecular Weight'!$B$8/'Molecular Weight'!$D$8</f>
        <v>0.00497604783322868</v>
      </c>
      <c r="AA270" s="19">
        <f>N270*T270*'Molecular Weight'!$B$9/'Molecular Weight'!$D$9</f>
        <v>3.15943315269133</v>
      </c>
      <c r="AB270" s="19">
        <f>O270*T270*'Molecular Weight'!$B$10/'Molecular Weight'!$D$10</f>
        <v>0.121525688239145</v>
      </c>
      <c r="AC270" s="19">
        <f>P270*T270*'Molecular Weight'!$B$11/'Molecular Weight'!$D$11</f>
        <v>0.00493820727116768</v>
      </c>
      <c r="AD270" s="19">
        <f>Q270*T270*'Molecular Weight'!$B$12/'Molecular Weight'!$D$12</f>
        <v>0.00147294875395288</v>
      </c>
      <c r="AE270" s="19">
        <f t="shared" si="29"/>
        <v>8.02630014549158</v>
      </c>
      <c r="AF270" s="19">
        <f t="shared" si="30"/>
        <v>0.0786418997989458</v>
      </c>
      <c r="AG270" s="19">
        <f t="shared" si="31"/>
        <v>0.4741086135001</v>
      </c>
      <c r="AH270" s="19">
        <f t="shared" si="32"/>
        <v>0.0872312726337865</v>
      </c>
      <c r="AI270" s="19">
        <f t="shared" si="33"/>
        <v>3.38572993677193</v>
      </c>
      <c r="AJ270" s="19">
        <f t="shared" si="34"/>
        <v>3.45180806119644</v>
      </c>
    </row>
    <row r="271" spans="1:36">
      <c r="A271" s="35" t="s">
        <v>295</v>
      </c>
      <c r="B271" s="35" t="s">
        <v>296</v>
      </c>
      <c r="C271" s="35" t="s">
        <v>299</v>
      </c>
      <c r="D271" s="35">
        <v>10</v>
      </c>
      <c r="E271" s="35">
        <v>1975</v>
      </c>
      <c r="F271" s="32" t="s">
        <v>38</v>
      </c>
      <c r="G271" s="35" t="s">
        <v>39</v>
      </c>
      <c r="H271" s="35">
        <v>45.9</v>
      </c>
      <c r="I271" s="35">
        <v>0.08</v>
      </c>
      <c r="J271" s="35">
        <v>19.6</v>
      </c>
      <c r="K271" s="35">
        <v>1.64</v>
      </c>
      <c r="L271" s="35">
        <v>3.34</v>
      </c>
      <c r="M271" s="35">
        <v>0.1111</v>
      </c>
      <c r="N271" s="35">
        <v>28</v>
      </c>
      <c r="O271" s="35">
        <v>2.12</v>
      </c>
      <c r="P271" s="35">
        <v>0.0187</v>
      </c>
      <c r="Q271" s="35">
        <v>0.017</v>
      </c>
      <c r="R271" s="32">
        <f t="shared" si="28"/>
        <v>100.8268</v>
      </c>
      <c r="S271" s="19">
        <v>12</v>
      </c>
      <c r="T271" s="19">
        <f>S271/(H271*'Molecular Weight'!$C$2/'Molecular Weight'!$D$2+I271*'Molecular Weight'!$C$3/'Molecular Weight'!$D$3+J271*'Molecular Weight'!$C$4/'Molecular Weight'!$D$4+K271*'Molecular Weight'!$C$5/'Molecular Weight'!$D$5+L271*'Molecular Weight'!$C$6/'Molecular Weight'!$D$6+M271*'Molecular Weight'!$C$8/'Molecular Weight'!$D$8+N271*'Molecular Weight'!$C$9/'Molecular Weight'!$D$9+O271*'Molecular Weight'!$C$10/'Molecular Weight'!$D$10+P271*'Molecular Weight'!$C$11/'Molecular Weight'!$D$11+Q271*'Molecular Weight'!$C$12/'Molecular Weight'!$D$12)</f>
        <v>4.10935651244048</v>
      </c>
      <c r="U271" s="19">
        <f>H271*T271*'Molecular Weight'!$B$2/'Molecular Weight'!$D$2</f>
        <v>3.13947176965742</v>
      </c>
      <c r="V271" s="19">
        <f>I271*T271*'Molecular Weight'!$B$3/'Molecular Weight'!$D$3</f>
        <v>0.00411449963698671</v>
      </c>
      <c r="W271" s="19">
        <f>T271*J271*'Molecular Weight'!$B$4/'Molecular Weight'!$D$4</f>
        <v>1.57990167994966</v>
      </c>
      <c r="X271" s="19">
        <f>K271*T271*'Molecular Weight'!$B$5/'Molecular Weight'!$D$5</f>
        <v>0.0886814222041238</v>
      </c>
      <c r="Y271" s="19">
        <f>L271*T271*'Molecular Weight'!$B$6/'Molecular Weight'!$D$6</f>
        <v>0.191053044982617</v>
      </c>
      <c r="Z271" s="19">
        <f>M271*T271*'Molecular Weight'!$B$8/'Molecular Weight'!$D$8</f>
        <v>0.00643571339909977</v>
      </c>
      <c r="AA271" s="19">
        <f>N271*T271*'Molecular Weight'!$B$9/'Molecular Weight'!$D$9</f>
        <v>2.85513603842018</v>
      </c>
      <c r="AB271" s="19">
        <f>O271*T271*'Molecular Weight'!$B$10/'Molecular Weight'!$D$10</f>
        <v>0.155346572866866</v>
      </c>
      <c r="AC271" s="19">
        <f>P271*T271*'Molecular Weight'!$B$11/'Molecular Weight'!$D$11</f>
        <v>0.00247966978969464</v>
      </c>
      <c r="AD271" s="19">
        <f>Q271*T271*'Molecular Weight'!$B$12/'Molecular Weight'!$D$12</f>
        <v>0.00148320723378956</v>
      </c>
      <c r="AE271" s="19">
        <f t="shared" si="29"/>
        <v>8.02410361814044</v>
      </c>
      <c r="AF271" s="19">
        <f t="shared" si="30"/>
        <v>0.0720936397260319</v>
      </c>
      <c r="AG271" s="19">
        <f t="shared" si="31"/>
        <v>0.377348812904769</v>
      </c>
      <c r="AH271" s="19">
        <f t="shared" si="32"/>
        <v>0.118959405256585</v>
      </c>
      <c r="AI271" s="19">
        <f t="shared" si="33"/>
        <v>3.14358626929441</v>
      </c>
      <c r="AJ271" s="19">
        <f t="shared" si="34"/>
        <v>3.20797136966876</v>
      </c>
    </row>
    <row r="272" spans="1:36">
      <c r="A272" s="35" t="s">
        <v>300</v>
      </c>
      <c r="B272" s="35" t="s">
        <v>301</v>
      </c>
      <c r="C272" s="35" t="s">
        <v>302</v>
      </c>
      <c r="D272" s="35">
        <v>20</v>
      </c>
      <c r="E272" s="35">
        <v>1600</v>
      </c>
      <c r="F272" s="32" t="s">
        <v>303</v>
      </c>
      <c r="G272" s="35" t="s">
        <v>39</v>
      </c>
      <c r="H272" s="32">
        <v>49.38</v>
      </c>
      <c r="I272" s="32">
        <v>0.11</v>
      </c>
      <c r="J272" s="32">
        <v>8.56</v>
      </c>
      <c r="K272" s="32">
        <v>1</v>
      </c>
      <c r="L272" s="32">
        <v>6.14</v>
      </c>
      <c r="M272" s="32">
        <v>0.18</v>
      </c>
      <c r="N272" s="32">
        <v>27.11</v>
      </c>
      <c r="O272" s="32">
        <v>6.6</v>
      </c>
      <c r="P272" s="32">
        <v>0.05</v>
      </c>
      <c r="Q272" s="32">
        <v>0.001</v>
      </c>
      <c r="R272" s="32">
        <f t="shared" si="28"/>
        <v>99.131</v>
      </c>
      <c r="S272" s="19">
        <v>12</v>
      </c>
      <c r="T272" s="19">
        <f>S272/(H272*'Molecular Weight'!$C$2/'Molecular Weight'!$D$2+I272*'Molecular Weight'!$C$3/'Molecular Weight'!$D$3+J272*'Molecular Weight'!$C$4/'Molecular Weight'!$D$4+K272*'Molecular Weight'!$C$5/'Molecular Weight'!$D$5+L272*'Molecular Weight'!$C$6/'Molecular Weight'!$D$6+M272*'Molecular Weight'!$C$8/'Molecular Weight'!$D$8+N272*'Molecular Weight'!$C$9/'Molecular Weight'!$D$9+O272*'Molecular Weight'!$C$10/'Molecular Weight'!$D$10+P272*'Molecular Weight'!$C$11/'Molecular Weight'!$D$11+Q272*'Molecular Weight'!$C$12/'Molecular Weight'!$D$12)</f>
        <v>4.28972911456707</v>
      </c>
      <c r="U272" s="19">
        <f>H272*T272*'Molecular Weight'!$B$2/'Molecular Weight'!$D$2</f>
        <v>3.52574606653332</v>
      </c>
      <c r="V272" s="19">
        <f>I272*T272*'Molecular Weight'!$B$3/'Molecular Weight'!$D$3</f>
        <v>0.00590575973219497</v>
      </c>
      <c r="W272" s="19">
        <f>T272*J272*'Molecular Weight'!$B$4/'Molecular Weight'!$D$4</f>
        <v>0.720284056898669</v>
      </c>
      <c r="X272" s="19">
        <f>K272*T272*'Molecular Weight'!$B$5/'Molecular Weight'!$D$5</f>
        <v>0.0564475177915267</v>
      </c>
      <c r="Y272" s="19">
        <f>L272*T272*'Molecular Weight'!$B$6/'Molecular Weight'!$D$6</f>
        <v>0.366633306840783</v>
      </c>
      <c r="Z272" s="19">
        <f>M272*T272*'Molecular Weight'!$B$8/'Molecular Weight'!$D$8</f>
        <v>0.0108845678125468</v>
      </c>
      <c r="AA272" s="19">
        <f>N272*T272*'Molecular Weight'!$B$9/'Molecular Weight'!$D$9</f>
        <v>2.88572099989859</v>
      </c>
      <c r="AB272" s="19">
        <f>O272*T272*'Molecular Weight'!$B$10/'Molecular Weight'!$D$10</f>
        <v>0.50485399707815</v>
      </c>
      <c r="AC272" s="19">
        <f>P272*T272*'Molecular Weight'!$B$11/'Molecular Weight'!$D$11</f>
        <v>0.00692115055593268</v>
      </c>
      <c r="AD272" s="19">
        <f>Q272*T272*'Molecular Weight'!$B$12/'Molecular Weight'!$D$12</f>
        <v>9.10770512646937e-5</v>
      </c>
      <c r="AE272" s="19">
        <f t="shared" si="29"/>
        <v>8.08348850019298</v>
      </c>
      <c r="AF272" s="19">
        <f t="shared" si="30"/>
        <v>0.24787862376297</v>
      </c>
      <c r="AG272" s="19">
        <f t="shared" si="31"/>
        <v>0.676094122214096</v>
      </c>
      <c r="AH272" s="19">
        <f t="shared" si="32"/>
        <v>0.118754683077812</v>
      </c>
      <c r="AI272" s="19">
        <f t="shared" si="33"/>
        <v>3.53165182626552</v>
      </c>
      <c r="AJ272" s="19">
        <f t="shared" si="34"/>
        <v>3.76809287163007</v>
      </c>
    </row>
    <row r="273" spans="1:36">
      <c r="A273" s="35" t="s">
        <v>300</v>
      </c>
      <c r="B273" s="35" t="s">
        <v>301</v>
      </c>
      <c r="C273" s="35" t="s">
        <v>304</v>
      </c>
      <c r="D273" s="35">
        <v>25</v>
      </c>
      <c r="E273" s="35">
        <v>1600</v>
      </c>
      <c r="F273" s="32" t="s">
        <v>303</v>
      </c>
      <c r="G273" s="35" t="s">
        <v>39</v>
      </c>
      <c r="H273" s="32">
        <v>46.73</v>
      </c>
      <c r="I273" s="32">
        <v>0.019</v>
      </c>
      <c r="J273" s="32">
        <v>14.09</v>
      </c>
      <c r="K273" s="32">
        <v>1.48</v>
      </c>
      <c r="L273" s="32">
        <v>7.32</v>
      </c>
      <c r="M273" s="32">
        <v>0.47</v>
      </c>
      <c r="N273" s="32">
        <v>25.05</v>
      </c>
      <c r="O273" s="32">
        <v>4.98</v>
      </c>
      <c r="P273" s="32">
        <v>0.18</v>
      </c>
      <c r="Q273" s="32">
        <v>0.007</v>
      </c>
      <c r="R273" s="32">
        <f t="shared" si="28"/>
        <v>100.326</v>
      </c>
      <c r="S273" s="19">
        <v>12</v>
      </c>
      <c r="T273" s="19">
        <f>S273/(H273*'Molecular Weight'!$C$2/'Molecular Weight'!$D$2+I273*'Molecular Weight'!$C$3/'Molecular Weight'!$D$3+J273*'Molecular Weight'!$C$4/'Molecular Weight'!$D$4+K273*'Molecular Weight'!$C$5/'Molecular Weight'!$D$5+L273*'Molecular Weight'!$C$6/'Molecular Weight'!$D$6+M273*'Molecular Weight'!$C$8/'Molecular Weight'!$D$8+N273*'Molecular Weight'!$C$9/'Molecular Weight'!$D$9+O273*'Molecular Weight'!$C$10/'Molecular Weight'!$D$10+P273*'Molecular Weight'!$C$11/'Molecular Weight'!$D$11+Q273*'Molecular Weight'!$C$12/'Molecular Weight'!$D$12)</f>
        <v>4.25269271071691</v>
      </c>
      <c r="U273" s="19">
        <f>H273*T273*'Molecular Weight'!$B$2/'Molecular Weight'!$D$2</f>
        <v>3.30772853481693</v>
      </c>
      <c r="V273" s="19">
        <f>I273*T273*'Molecular Weight'!$B$3/'Molecular Weight'!$D$3</f>
        <v>0.0010112786170666</v>
      </c>
      <c r="W273" s="19">
        <f>T273*J273*'Molecular Weight'!$B$4/'Molecular Weight'!$D$4</f>
        <v>1.17537152400944</v>
      </c>
      <c r="X273" s="19">
        <f>K273*T273*'Molecular Weight'!$B$5/'Molecular Weight'!$D$5</f>
        <v>0.0828210436457797</v>
      </c>
      <c r="Y273" s="19">
        <f>L273*T273*'Molecular Weight'!$B$6/'Molecular Weight'!$D$6</f>
        <v>0.433320025646545</v>
      </c>
      <c r="Z273" s="19">
        <f>M273*T273*'Molecular Weight'!$B$8/'Molecular Weight'!$D$8</f>
        <v>0.0281754380326607</v>
      </c>
      <c r="AA273" s="19">
        <f>N273*T273*'Molecular Weight'!$B$9/'Molecular Weight'!$D$9</f>
        <v>2.64342313656225</v>
      </c>
      <c r="AB273" s="19">
        <f>O273*T273*'Molecular Weight'!$B$10/'Molecular Weight'!$D$10</f>
        <v>0.377646392642122</v>
      </c>
      <c r="AC273" s="19">
        <f>P273*T273*'Molecular Weight'!$B$11/'Molecular Weight'!$D$11</f>
        <v>0.024701022521105</v>
      </c>
      <c r="AD273" s="19">
        <f>Q273*T273*'Molecular Weight'!$B$12/'Molecular Weight'!$D$12</f>
        <v>0.000632035010085316</v>
      </c>
      <c r="AE273" s="19">
        <f t="shared" si="29"/>
        <v>8.07483043150399</v>
      </c>
      <c r="AF273" s="19">
        <f t="shared" si="30"/>
        <v>0.222410906498903</v>
      </c>
      <c r="AG273" s="19">
        <f t="shared" si="31"/>
        <v>0.513271700672154</v>
      </c>
      <c r="AH273" s="19">
        <f t="shared" si="32"/>
        <v>0.210909119147642</v>
      </c>
      <c r="AI273" s="19">
        <f t="shared" si="33"/>
        <v>3.308739813434</v>
      </c>
      <c r="AJ273" s="19">
        <f t="shared" si="34"/>
        <v>3.48256499288358</v>
      </c>
    </row>
    <row r="274" spans="1:36">
      <c r="A274" s="35" t="s">
        <v>305</v>
      </c>
      <c r="B274" s="35" t="s">
        <v>306</v>
      </c>
      <c r="C274" s="35" t="s">
        <v>307</v>
      </c>
      <c r="D274" s="35">
        <v>6.5</v>
      </c>
      <c r="E274" s="35">
        <v>900</v>
      </c>
      <c r="F274" s="32" t="s">
        <v>100</v>
      </c>
      <c r="G274" s="35" t="s">
        <v>49</v>
      </c>
      <c r="H274" s="32">
        <v>39.4</v>
      </c>
      <c r="I274" s="32">
        <v>0.5</v>
      </c>
      <c r="J274" s="32">
        <v>21.9</v>
      </c>
      <c r="K274" s="32"/>
      <c r="L274" s="32">
        <v>13.2</v>
      </c>
      <c r="M274" s="32">
        <v>10</v>
      </c>
      <c r="N274" s="32">
        <v>12.6</v>
      </c>
      <c r="O274" s="32">
        <v>0.2</v>
      </c>
      <c r="P274" s="32">
        <v>0.1</v>
      </c>
      <c r="Q274" s="32"/>
      <c r="R274" s="32">
        <f t="shared" si="28"/>
        <v>97.9</v>
      </c>
      <c r="S274" s="19">
        <v>12</v>
      </c>
      <c r="T274" s="19">
        <f>S274/(H274*'Molecular Weight'!$C$2/'Molecular Weight'!$D$2+I274*'Molecular Weight'!$C$3/'Molecular Weight'!$D$3+J274*'Molecular Weight'!$C$4/'Molecular Weight'!$D$4+K274*'Molecular Weight'!$C$5/'Molecular Weight'!$D$5+L274*'Molecular Weight'!$C$6/'Molecular Weight'!$D$6+M274*'Molecular Weight'!$C$8/'Molecular Weight'!$D$8+N274*'Molecular Weight'!$C$9/'Molecular Weight'!$D$9+O274*'Molecular Weight'!$C$10/'Molecular Weight'!$D$10+P274*'Molecular Weight'!$C$11/'Molecular Weight'!$D$11+Q274*'Molecular Weight'!$C$12/'Molecular Weight'!$D$12)</f>
        <v>4.59592049025172</v>
      </c>
      <c r="U274" s="19">
        <f>H274*T274*'Molecular Weight'!$B$2/'Molecular Weight'!$D$2</f>
        <v>3.0139691630479</v>
      </c>
      <c r="V274" s="19">
        <f>I274*T274*'Molecular Weight'!$B$3/'Molecular Weight'!$D$3</f>
        <v>0.0287604536311121</v>
      </c>
      <c r="W274" s="19">
        <f>T274*J274*'Molecular Weight'!$B$4/'Molecular Weight'!$D$4</f>
        <v>1.97431656995906</v>
      </c>
      <c r="X274" s="19">
        <f>K274*T274*'Molecular Weight'!$B$5/'Molecular Weight'!$D$5</f>
        <v>0</v>
      </c>
      <c r="Y274" s="19">
        <f>L274*T274*'Molecular Weight'!$B$6/'Molecular Weight'!$D$6</f>
        <v>0.844462005447143</v>
      </c>
      <c r="Z274" s="19">
        <f>M274*T274*'Molecular Weight'!$B$8/'Molecular Weight'!$D$8</f>
        <v>0.647860232626406</v>
      </c>
      <c r="AA274" s="19">
        <f>N274*T274*'Molecular Weight'!$B$9/'Molecular Weight'!$D$9</f>
        <v>1.43693792002907</v>
      </c>
      <c r="AB274" s="19">
        <f>O274*T274*'Molecular Weight'!$B$10/'Molecular Weight'!$D$10</f>
        <v>0.0163905866271459</v>
      </c>
      <c r="AC274" s="19">
        <f>P274*T274*'Molecular Weight'!$B$11/'Molecular Weight'!$D$11</f>
        <v>0.0148303339472466</v>
      </c>
      <c r="AD274" s="19">
        <f>Q274*T274*'Molecular Weight'!$B$12/'Molecular Weight'!$D$12</f>
        <v>0</v>
      </c>
      <c r="AE274" s="19">
        <f t="shared" si="29"/>
        <v>7.97752726531508</v>
      </c>
      <c r="AF274" s="19">
        <f t="shared" si="30"/>
        <v>0</v>
      </c>
      <c r="AG274" s="19">
        <f t="shared" si="31"/>
        <v>0</v>
      </c>
      <c r="AH274" s="19">
        <f t="shared" si="32"/>
        <v>0.844462005447143</v>
      </c>
      <c r="AI274" s="19">
        <f t="shared" si="33"/>
        <v>3.04272961667901</v>
      </c>
      <c r="AJ274" s="19">
        <f t="shared" si="34"/>
        <v>2.94565074472976</v>
      </c>
    </row>
    <row r="275" spans="1:36">
      <c r="A275" s="35" t="s">
        <v>305</v>
      </c>
      <c r="B275" s="35" t="s">
        <v>306</v>
      </c>
      <c r="C275" s="35" t="s">
        <v>308</v>
      </c>
      <c r="D275" s="35">
        <v>6.5</v>
      </c>
      <c r="E275" s="35">
        <v>975</v>
      </c>
      <c r="F275" s="32" t="s">
        <v>100</v>
      </c>
      <c r="G275" s="35" t="s">
        <v>49</v>
      </c>
      <c r="H275" s="32">
        <v>38.8</v>
      </c>
      <c r="I275" s="32">
        <v>0.3</v>
      </c>
      <c r="J275" s="32">
        <v>22.1</v>
      </c>
      <c r="K275" s="32"/>
      <c r="L275" s="32">
        <v>13.4</v>
      </c>
      <c r="M275" s="32">
        <v>10.1</v>
      </c>
      <c r="N275" s="32">
        <v>11.8</v>
      </c>
      <c r="O275" s="32">
        <v>0.1</v>
      </c>
      <c r="P275" s="32">
        <v>0</v>
      </c>
      <c r="Q275" s="32"/>
      <c r="R275" s="32">
        <f t="shared" si="28"/>
        <v>96.6</v>
      </c>
      <c r="S275" s="19">
        <v>12</v>
      </c>
      <c r="T275" s="19">
        <f>S275/(H275*'Molecular Weight'!$C$2/'Molecular Weight'!$D$2+I275*'Molecular Weight'!$C$3/'Molecular Weight'!$D$3+J275*'Molecular Weight'!$C$4/'Molecular Weight'!$D$4+K275*'Molecular Weight'!$C$5/'Molecular Weight'!$D$5+L275*'Molecular Weight'!$C$6/'Molecular Weight'!$D$6+M275*'Molecular Weight'!$C$8/'Molecular Weight'!$D$8+N275*'Molecular Weight'!$C$9/'Molecular Weight'!$D$9+O275*'Molecular Weight'!$C$10/'Molecular Weight'!$D$10+P275*'Molecular Weight'!$C$11/'Molecular Weight'!$D$11+Q275*'Molecular Weight'!$C$12/'Molecular Weight'!$D$12)</f>
        <v>4.66406641777082</v>
      </c>
      <c r="U275" s="19">
        <f>H275*T275*'Molecular Weight'!$B$2/'Molecular Weight'!$D$2</f>
        <v>3.01208017658967</v>
      </c>
      <c r="V275" s="19">
        <f>I275*T275*'Molecular Weight'!$B$3/'Molecular Weight'!$D$3</f>
        <v>0.0175121392406914</v>
      </c>
      <c r="W275" s="19">
        <f>T275*J275*'Molecular Weight'!$B$4/'Molecular Weight'!$D$4</f>
        <v>2.02188834509092</v>
      </c>
      <c r="X275" s="19">
        <f>K275*T275*'Molecular Weight'!$B$5/'Molecular Weight'!$D$5</f>
        <v>0</v>
      </c>
      <c r="Y275" s="19">
        <f>L275*T275*'Molecular Weight'!$B$6/'Molecular Weight'!$D$6</f>
        <v>0.869967845185536</v>
      </c>
      <c r="Z275" s="19">
        <f>M275*T275*'Molecular Weight'!$B$8/'Molecular Weight'!$D$8</f>
        <v>0.66404103213258</v>
      </c>
      <c r="AA275" s="19">
        <f>N275*T275*'Molecular Weight'!$B$9/'Molecular Weight'!$D$9</f>
        <v>1.36565716450858</v>
      </c>
      <c r="AB275" s="19">
        <f>O275*T275*'Molecular Weight'!$B$10/'Molecular Weight'!$D$10</f>
        <v>0.00831680887619618</v>
      </c>
      <c r="AC275" s="19">
        <f>P275*T275*'Molecular Weight'!$B$11/'Molecular Weight'!$D$11</f>
        <v>0</v>
      </c>
      <c r="AD275" s="19">
        <f>Q275*T275*'Molecular Weight'!$B$12/'Molecular Weight'!$D$12</f>
        <v>0</v>
      </c>
      <c r="AE275" s="19">
        <f t="shared" si="29"/>
        <v>7.95946351162417</v>
      </c>
      <c r="AF275" s="19">
        <f t="shared" si="30"/>
        <v>0</v>
      </c>
      <c r="AG275" s="19">
        <f t="shared" si="31"/>
        <v>0</v>
      </c>
      <c r="AH275" s="19">
        <f t="shared" si="32"/>
        <v>0.869967845185536</v>
      </c>
      <c r="AI275" s="19">
        <f t="shared" si="33"/>
        <v>3.02959231583037</v>
      </c>
      <c r="AJ275" s="19">
        <f t="shared" si="34"/>
        <v>2.90798285070289</v>
      </c>
    </row>
    <row r="276" spans="1:36">
      <c r="A276" s="35" t="s">
        <v>305</v>
      </c>
      <c r="B276" s="35" t="s">
        <v>306</v>
      </c>
      <c r="C276" s="35" t="s">
        <v>309</v>
      </c>
      <c r="D276" s="35">
        <v>6.5</v>
      </c>
      <c r="E276" s="35">
        <v>1050</v>
      </c>
      <c r="F276" s="32" t="s">
        <v>100</v>
      </c>
      <c r="G276" s="35" t="s">
        <v>49</v>
      </c>
      <c r="H276" s="32">
        <v>39.3</v>
      </c>
      <c r="I276" s="32">
        <v>0.4</v>
      </c>
      <c r="J276" s="32">
        <v>22.4</v>
      </c>
      <c r="K276" s="32"/>
      <c r="L276" s="32">
        <v>14</v>
      </c>
      <c r="M276" s="32">
        <v>11.8</v>
      </c>
      <c r="N276" s="32">
        <v>10</v>
      </c>
      <c r="O276" s="32">
        <v>0.2</v>
      </c>
      <c r="P276" s="32">
        <v>0</v>
      </c>
      <c r="Q276" s="32"/>
      <c r="R276" s="32">
        <f t="shared" si="28"/>
        <v>98.1</v>
      </c>
      <c r="S276" s="19">
        <v>12</v>
      </c>
      <c r="T276" s="19">
        <f>S276/(H276*'Molecular Weight'!$C$2/'Molecular Weight'!$D$2+I276*'Molecular Weight'!$C$3/'Molecular Weight'!$D$3+J276*'Molecular Weight'!$C$4/'Molecular Weight'!$D$4+K276*'Molecular Weight'!$C$5/'Molecular Weight'!$D$5+L276*'Molecular Weight'!$C$6/'Molecular Weight'!$D$6+M276*'Molecular Weight'!$C$8/'Molecular Weight'!$D$8+N276*'Molecular Weight'!$C$9/'Molecular Weight'!$D$9+O276*'Molecular Weight'!$C$10/'Molecular Weight'!$D$10+P276*'Molecular Weight'!$C$11/'Molecular Weight'!$D$11+Q276*'Molecular Weight'!$C$12/'Molecular Weight'!$D$12)</f>
        <v>4.63272040640597</v>
      </c>
      <c r="U276" s="19">
        <f>H276*T276*'Molecular Weight'!$B$2/'Molecular Weight'!$D$2</f>
        <v>3.03039134440337</v>
      </c>
      <c r="V276" s="19">
        <f>I276*T276*'Molecular Weight'!$B$3/'Molecular Weight'!$D$3</f>
        <v>0.0231925927729961</v>
      </c>
      <c r="W276" s="19">
        <f>T276*J276*'Molecular Weight'!$B$4/'Molecular Weight'!$D$4</f>
        <v>2.03556173212032</v>
      </c>
      <c r="X276" s="19">
        <f>K276*T276*'Molecular Weight'!$B$5/'Molecular Weight'!$D$5</f>
        <v>0</v>
      </c>
      <c r="Y276" s="19">
        <f>L276*T276*'Molecular Weight'!$B$6/'Molecular Weight'!$D$6</f>
        <v>0.902812996794036</v>
      </c>
      <c r="Z276" s="19">
        <f>M276*T276*'Molecular Weight'!$B$8/'Molecular Weight'!$D$8</f>
        <v>0.770596289760226</v>
      </c>
      <c r="AA276" s="19">
        <f>N276*T276*'Molecular Weight'!$B$9/'Molecular Weight'!$D$9</f>
        <v>1.14955841350024</v>
      </c>
      <c r="AB276" s="19">
        <f>O276*T276*'Molecular Weight'!$B$10/'Molecular Weight'!$D$10</f>
        <v>0.0165218274122895</v>
      </c>
      <c r="AC276" s="19">
        <f>P276*T276*'Molecular Weight'!$B$11/'Molecular Weight'!$D$11</f>
        <v>0</v>
      </c>
      <c r="AD276" s="19">
        <f>Q276*T276*'Molecular Weight'!$B$12/'Molecular Weight'!$D$12</f>
        <v>0</v>
      </c>
      <c r="AE276" s="19">
        <f t="shared" si="29"/>
        <v>7.92863519676347</v>
      </c>
      <c r="AF276" s="19">
        <f t="shared" si="30"/>
        <v>0</v>
      </c>
      <c r="AG276" s="19">
        <f t="shared" si="31"/>
        <v>0</v>
      </c>
      <c r="AH276" s="19">
        <f t="shared" si="32"/>
        <v>0.902812996794036</v>
      </c>
      <c r="AI276" s="19">
        <f t="shared" si="33"/>
        <v>3.05358393717637</v>
      </c>
      <c r="AJ276" s="19">
        <f t="shared" si="34"/>
        <v>2.83948952746679</v>
      </c>
    </row>
    <row r="277" spans="1:36">
      <c r="A277" s="35" t="s">
        <v>305</v>
      </c>
      <c r="B277" s="35" t="s">
        <v>306</v>
      </c>
      <c r="C277" s="35" t="s">
        <v>310</v>
      </c>
      <c r="D277" s="35">
        <v>8</v>
      </c>
      <c r="E277" s="35">
        <v>975</v>
      </c>
      <c r="F277" s="32" t="s">
        <v>100</v>
      </c>
      <c r="G277" s="35" t="s">
        <v>49</v>
      </c>
      <c r="H277" s="32">
        <v>39.6</v>
      </c>
      <c r="I277" s="32">
        <v>0.5</v>
      </c>
      <c r="J277" s="32">
        <v>22.1</v>
      </c>
      <c r="K277" s="32"/>
      <c r="L277" s="32">
        <v>13.6</v>
      </c>
      <c r="M277" s="32">
        <v>10.9</v>
      </c>
      <c r="N277" s="32">
        <v>11.2</v>
      </c>
      <c r="O277" s="32">
        <v>0.2</v>
      </c>
      <c r="P277" s="32">
        <v>0</v>
      </c>
      <c r="Q277" s="32"/>
      <c r="R277" s="32">
        <f t="shared" si="28"/>
        <v>98.1</v>
      </c>
      <c r="S277" s="19">
        <v>12</v>
      </c>
      <c r="T277" s="19">
        <f>S277/(H277*'Molecular Weight'!$C$2/'Molecular Weight'!$D$2+I277*'Molecular Weight'!$C$3/'Molecular Weight'!$D$3+J277*'Molecular Weight'!$C$4/'Molecular Weight'!$D$4+K277*'Molecular Weight'!$C$5/'Molecular Weight'!$D$5+L277*'Molecular Weight'!$C$6/'Molecular Weight'!$D$6+M277*'Molecular Weight'!$C$8/'Molecular Weight'!$D$8+N277*'Molecular Weight'!$C$9/'Molecular Weight'!$D$9+O277*'Molecular Weight'!$C$10/'Molecular Weight'!$D$10+P277*'Molecular Weight'!$C$11/'Molecular Weight'!$D$11+Q277*'Molecular Weight'!$C$12/'Molecular Weight'!$D$12)</f>
        <v>4.60572056281384</v>
      </c>
      <c r="U277" s="19">
        <f>H277*T277*'Molecular Weight'!$B$2/'Molecular Weight'!$D$2</f>
        <v>3.03572793421152</v>
      </c>
      <c r="V277" s="19">
        <f>I277*T277*'Molecular Weight'!$B$3/'Molecular Weight'!$D$3</f>
        <v>0.0288217807435159</v>
      </c>
      <c r="W277" s="19">
        <f>T277*J277*'Molecular Weight'!$B$4/'Molecular Weight'!$D$4</f>
        <v>1.99659522240459</v>
      </c>
      <c r="X277" s="19">
        <f>K277*T277*'Molecular Weight'!$B$5/'Molecular Weight'!$D$5</f>
        <v>0</v>
      </c>
      <c r="Y277" s="19">
        <f>L277*T277*'Molecular Weight'!$B$6/'Molecular Weight'!$D$6</f>
        <v>0.871907010777676</v>
      </c>
      <c r="Z277" s="19">
        <f>M277*T277*'Molecular Weight'!$B$8/'Molecular Weight'!$D$8</f>
        <v>0.707673444244021</v>
      </c>
      <c r="AA277" s="19">
        <f>N277*T277*'Molecular Weight'!$B$9/'Molecular Weight'!$D$9</f>
        <v>1.28000174450409</v>
      </c>
      <c r="AB277" s="19">
        <f>O277*T277*'Molecular Weight'!$B$10/'Molecular Weight'!$D$10</f>
        <v>0.0164255369572534</v>
      </c>
      <c r="AC277" s="19">
        <f>P277*T277*'Molecular Weight'!$B$11/'Molecular Weight'!$D$11</f>
        <v>0</v>
      </c>
      <c r="AD277" s="19">
        <f>Q277*T277*'Molecular Weight'!$B$12/'Molecular Weight'!$D$12</f>
        <v>0</v>
      </c>
      <c r="AE277" s="19">
        <f t="shared" si="29"/>
        <v>7.93715267384267</v>
      </c>
      <c r="AF277" s="19">
        <f t="shared" si="30"/>
        <v>0</v>
      </c>
      <c r="AG277" s="19">
        <f t="shared" si="31"/>
        <v>0</v>
      </c>
      <c r="AH277" s="19">
        <f t="shared" si="32"/>
        <v>0.871907010777676</v>
      </c>
      <c r="AI277" s="19">
        <f t="shared" si="33"/>
        <v>3.06454971495504</v>
      </c>
      <c r="AJ277" s="19">
        <f t="shared" si="34"/>
        <v>2.87600773648304</v>
      </c>
    </row>
    <row r="278" spans="1:36">
      <c r="A278" s="35" t="s">
        <v>305</v>
      </c>
      <c r="B278" s="35" t="s">
        <v>306</v>
      </c>
      <c r="C278" s="35" t="s">
        <v>311</v>
      </c>
      <c r="D278" s="35">
        <v>9</v>
      </c>
      <c r="E278" s="35">
        <v>900</v>
      </c>
      <c r="F278" s="32" t="s">
        <v>100</v>
      </c>
      <c r="G278" s="35" t="s">
        <v>49</v>
      </c>
      <c r="H278" s="32">
        <v>39.1</v>
      </c>
      <c r="I278" s="32">
        <v>0.4</v>
      </c>
      <c r="J278" s="32">
        <v>21.5</v>
      </c>
      <c r="K278" s="32"/>
      <c r="L278" s="32">
        <v>13.1</v>
      </c>
      <c r="M278" s="32">
        <v>9</v>
      </c>
      <c r="N278" s="32">
        <v>13.4</v>
      </c>
      <c r="O278" s="32">
        <v>0.2</v>
      </c>
      <c r="P278" s="32">
        <v>0</v>
      </c>
      <c r="Q278" s="32"/>
      <c r="R278" s="32">
        <f t="shared" si="28"/>
        <v>96.7</v>
      </c>
      <c r="S278" s="19">
        <v>12</v>
      </c>
      <c r="T278" s="19">
        <f>S278/(H278*'Molecular Weight'!$C$2/'Molecular Weight'!$D$2+I278*'Molecular Weight'!$C$3/'Molecular Weight'!$D$3+J278*'Molecular Weight'!$C$4/'Molecular Weight'!$D$4+K278*'Molecular Weight'!$C$5/'Molecular Weight'!$D$5+L278*'Molecular Weight'!$C$6/'Molecular Weight'!$D$6+M278*'Molecular Weight'!$C$8/'Molecular Weight'!$D$8+N278*'Molecular Weight'!$C$9/'Molecular Weight'!$D$9+O278*'Molecular Weight'!$C$10/'Molecular Weight'!$D$10+P278*'Molecular Weight'!$C$11/'Molecular Weight'!$D$11+Q278*'Molecular Weight'!$C$12/'Molecular Weight'!$D$12)</f>
        <v>4.63409677027745</v>
      </c>
      <c r="U278" s="19">
        <f>H278*T278*'Molecular Weight'!$B$2/'Molecular Weight'!$D$2</f>
        <v>3.01586524164195</v>
      </c>
      <c r="V278" s="19">
        <f>I278*T278*'Molecular Weight'!$B$3/'Molecular Weight'!$D$3</f>
        <v>0.023199483205394</v>
      </c>
      <c r="W278" s="19">
        <f>T278*J278*'Molecular Weight'!$B$4/'Molecular Weight'!$D$4</f>
        <v>1.95435622912839</v>
      </c>
      <c r="X278" s="19">
        <f>K278*T278*'Molecular Weight'!$B$5/'Molecular Weight'!$D$5</f>
        <v>0</v>
      </c>
      <c r="Y278" s="19">
        <f>L278*T278*'Molecular Weight'!$B$6/'Molecular Weight'!$D$6</f>
        <v>0.845025997920861</v>
      </c>
      <c r="Z278" s="19">
        <f>M278*T278*'Molecular Weight'!$B$8/'Molecular Weight'!$D$8</f>
        <v>0.58791754909074</v>
      </c>
      <c r="AA278" s="19">
        <f>N278*T278*'Molecular Weight'!$B$9/'Molecular Weight'!$D$9</f>
        <v>1.54086592361583</v>
      </c>
      <c r="AB278" s="19">
        <f>O278*T278*'Molecular Weight'!$B$10/'Molecular Weight'!$D$10</f>
        <v>0.0165267359852976</v>
      </c>
      <c r="AC278" s="19">
        <f>P278*T278*'Molecular Weight'!$B$11/'Molecular Weight'!$D$11</f>
        <v>0</v>
      </c>
      <c r="AD278" s="19">
        <f>Q278*T278*'Molecular Weight'!$B$12/'Molecular Weight'!$D$12</f>
        <v>0</v>
      </c>
      <c r="AE278" s="19">
        <f t="shared" si="29"/>
        <v>7.98375716058846</v>
      </c>
      <c r="AF278" s="19">
        <f t="shared" si="30"/>
        <v>0</v>
      </c>
      <c r="AG278" s="19">
        <f t="shared" si="31"/>
        <v>0</v>
      </c>
      <c r="AH278" s="19">
        <f t="shared" si="32"/>
        <v>0.845025997920861</v>
      </c>
      <c r="AI278" s="19">
        <f t="shared" si="33"/>
        <v>3.03906472484735</v>
      </c>
      <c r="AJ278" s="19">
        <f t="shared" si="34"/>
        <v>2.99033620661273</v>
      </c>
    </row>
    <row r="279" spans="1:36">
      <c r="A279" s="35" t="s">
        <v>305</v>
      </c>
      <c r="B279" s="35" t="s">
        <v>306</v>
      </c>
      <c r="C279" s="19" t="s">
        <v>312</v>
      </c>
      <c r="D279" s="35">
        <v>10</v>
      </c>
      <c r="E279" s="35">
        <v>900</v>
      </c>
      <c r="F279" s="32" t="s">
        <v>100</v>
      </c>
      <c r="G279" s="35" t="s">
        <v>49</v>
      </c>
      <c r="H279" s="32">
        <v>38.7</v>
      </c>
      <c r="I279" s="32">
        <v>0.3</v>
      </c>
      <c r="J279" s="32">
        <v>21.6</v>
      </c>
      <c r="K279" s="32"/>
      <c r="L279" s="32">
        <v>14.6</v>
      </c>
      <c r="M279" s="32">
        <v>6.3</v>
      </c>
      <c r="N279" s="32">
        <v>15.6</v>
      </c>
      <c r="O279" s="32">
        <v>0.2</v>
      </c>
      <c r="P279" s="32">
        <v>0</v>
      </c>
      <c r="Q279" s="32"/>
      <c r="R279" s="32">
        <f t="shared" si="28"/>
        <v>97.3</v>
      </c>
      <c r="S279" s="19">
        <v>12</v>
      </c>
      <c r="T279" s="19">
        <f>S279/(H279*'Molecular Weight'!$C$2/'Molecular Weight'!$D$2+I279*'Molecular Weight'!$C$3/'Molecular Weight'!$D$3+J279*'Molecular Weight'!$C$4/'Molecular Weight'!$D$4+K279*'Molecular Weight'!$C$5/'Molecular Weight'!$D$5+L279*'Molecular Weight'!$C$6/'Molecular Weight'!$D$6+M279*'Molecular Weight'!$C$8/'Molecular Weight'!$D$8+N279*'Molecular Weight'!$C$9/'Molecular Weight'!$D$9+O279*'Molecular Weight'!$C$10/'Molecular Weight'!$D$10+P279*'Molecular Weight'!$C$11/'Molecular Weight'!$D$11+Q279*'Molecular Weight'!$C$12/'Molecular Weight'!$D$12)</f>
        <v>4.59060422142072</v>
      </c>
      <c r="U279" s="19">
        <f>H279*T279*'Molecular Weight'!$B$2/'Molecular Weight'!$D$2</f>
        <v>2.9569970600696</v>
      </c>
      <c r="V279" s="19">
        <f>I279*T279*'Molecular Weight'!$B$3/'Molecular Weight'!$D$3</f>
        <v>0.0172363112193519</v>
      </c>
      <c r="W279" s="19">
        <f>T279*J279*'Molecular Weight'!$B$4/'Molecular Weight'!$D$4</f>
        <v>1.94501865795778</v>
      </c>
      <c r="X279" s="19">
        <f>K279*T279*'Molecular Weight'!$B$5/'Molecular Weight'!$D$5</f>
        <v>0</v>
      </c>
      <c r="Y279" s="19">
        <f>L279*T279*'Molecular Weight'!$B$6/'Molecular Weight'!$D$6</f>
        <v>0.932945735422362</v>
      </c>
      <c r="Z279" s="19">
        <f>M279*T279*'Molecular Weight'!$B$8/'Molecular Weight'!$D$8</f>
        <v>0.407679822313935</v>
      </c>
      <c r="AA279" s="19">
        <f>N279*T279*'Molecular Weight'!$B$9/'Molecular Weight'!$D$9</f>
        <v>1.77700808571125</v>
      </c>
      <c r="AB279" s="19">
        <f>O279*T279*'Molecular Weight'!$B$10/'Molecular Weight'!$D$10</f>
        <v>0.016371627037877</v>
      </c>
      <c r="AC279" s="19">
        <f>P279*T279*'Molecular Weight'!$B$11/'Molecular Weight'!$D$11</f>
        <v>0</v>
      </c>
      <c r="AD279" s="19">
        <f>Q279*T279*'Molecular Weight'!$B$12/'Molecular Weight'!$D$12</f>
        <v>0</v>
      </c>
      <c r="AE279" s="19">
        <f t="shared" si="29"/>
        <v>8.05325729973215</v>
      </c>
      <c r="AF279" s="19">
        <f t="shared" si="30"/>
        <v>0.158715305621019</v>
      </c>
      <c r="AG279" s="19">
        <f t="shared" si="31"/>
        <v>0.170122762337475</v>
      </c>
      <c r="AH279" s="19">
        <f t="shared" si="32"/>
        <v>0.774230429801343</v>
      </c>
      <c r="AI279" s="19">
        <f t="shared" si="33"/>
        <v>2.97423337128896</v>
      </c>
      <c r="AJ279" s="19">
        <f t="shared" si="34"/>
        <v>3.13400527048542</v>
      </c>
    </row>
    <row r="280" s="56" customFormat="1" spans="1:36">
      <c r="A280" s="35" t="s">
        <v>305</v>
      </c>
      <c r="B280" s="35" t="s">
        <v>306</v>
      </c>
      <c r="C280" s="19" t="s">
        <v>313</v>
      </c>
      <c r="D280" s="35">
        <v>6.5</v>
      </c>
      <c r="E280" s="35">
        <v>975</v>
      </c>
      <c r="F280" s="32" t="s">
        <v>100</v>
      </c>
      <c r="G280" s="35" t="s">
        <v>49</v>
      </c>
      <c r="H280" s="32">
        <v>39.5</v>
      </c>
      <c r="I280" s="32">
        <v>0.6</v>
      </c>
      <c r="J280" s="32">
        <v>22</v>
      </c>
      <c r="K280" s="32"/>
      <c r="L280" s="32">
        <v>14.7</v>
      </c>
      <c r="M280" s="32">
        <v>10.4</v>
      </c>
      <c r="N280" s="32">
        <v>10.1</v>
      </c>
      <c r="O280" s="32">
        <v>0.2</v>
      </c>
      <c r="P280" s="32">
        <v>0.1</v>
      </c>
      <c r="Q280" s="32"/>
      <c r="R280" s="32">
        <f t="shared" si="28"/>
        <v>97.6</v>
      </c>
      <c r="S280" s="19">
        <v>12</v>
      </c>
      <c r="T280" s="19">
        <f>S280/(H280*'Molecular Weight'!$C$2/'Molecular Weight'!$D$2+I280*'Molecular Weight'!$C$3/'Molecular Weight'!$D$3+J280*'Molecular Weight'!$C$4/'Molecular Weight'!$D$4+K280*'Molecular Weight'!$C$5/'Molecular Weight'!$D$5+L280*'Molecular Weight'!$C$6/'Molecular Weight'!$D$6+M280*'Molecular Weight'!$C$8/'Molecular Weight'!$D$8+N280*'Molecular Weight'!$C$9/'Molecular Weight'!$D$9+O280*'Molecular Weight'!$C$10/'Molecular Weight'!$D$10+P280*'Molecular Weight'!$C$11/'Molecular Weight'!$D$11+Q280*'Molecular Weight'!$C$12/'Molecular Weight'!$D$12)</f>
        <v>4.64347919602792</v>
      </c>
      <c r="U280" s="19">
        <f>H280*T280*'Molecular Weight'!$B$2/'Molecular Weight'!$D$2</f>
        <v>3.0528866218892</v>
      </c>
      <c r="V280" s="19">
        <f>I280*T280*'Molecular Weight'!$B$3/'Molecular Weight'!$D$3</f>
        <v>0.0348696810715488</v>
      </c>
      <c r="W280" s="19">
        <f>T280*J280*'Molecular Weight'!$B$4/'Molecular Weight'!$D$4</f>
        <v>2.00385528271115</v>
      </c>
      <c r="X280" s="19">
        <f>K280*T280*'Molecular Weight'!$B$5/'Molecular Weight'!$D$5</f>
        <v>0</v>
      </c>
      <c r="Y280" s="19">
        <f>L280*T280*'Molecular Weight'!$B$6/'Molecular Weight'!$D$6</f>
        <v>0.950155125022417</v>
      </c>
      <c r="Z280" s="19">
        <f>M280*T280*'Molecular Weight'!$B$8/'Molecular Weight'!$D$8</f>
        <v>0.680746879598117</v>
      </c>
      <c r="AA280" s="19">
        <f>N280*T280*'Molecular Weight'!$B$9/'Molecular Weight'!$D$9</f>
        <v>1.16375036922784</v>
      </c>
      <c r="AB280" s="19">
        <f>O280*T280*'Molecular Weight'!$B$10/'Molecular Weight'!$D$10</f>
        <v>0.0165601968474605</v>
      </c>
      <c r="AC280" s="19">
        <f>P280*T280*'Molecular Weight'!$B$11/'Molecular Weight'!$D$11</f>
        <v>0.0149837986319068</v>
      </c>
      <c r="AD280" s="19">
        <f>Q280*T280*'Molecular Weight'!$B$12/'Molecular Weight'!$D$12</f>
        <v>0</v>
      </c>
      <c r="AE280" s="19">
        <f t="shared" si="29"/>
        <v>7.91780795499963</v>
      </c>
      <c r="AF280" s="19">
        <f t="shared" si="30"/>
        <v>0</v>
      </c>
      <c r="AG280" s="19">
        <f t="shared" si="31"/>
        <v>0</v>
      </c>
      <c r="AH280" s="19">
        <f t="shared" si="32"/>
        <v>0.950155125022417</v>
      </c>
      <c r="AI280" s="19">
        <f t="shared" si="33"/>
        <v>3.08775630296074</v>
      </c>
      <c r="AJ280" s="19">
        <f t="shared" si="34"/>
        <v>2.81121257069583</v>
      </c>
    </row>
    <row r="281" s="56" customFormat="1" spans="1:36">
      <c r="A281" s="35" t="s">
        <v>305</v>
      </c>
      <c r="B281" s="35" t="s">
        <v>306</v>
      </c>
      <c r="C281" s="19" t="s">
        <v>314</v>
      </c>
      <c r="D281" s="35">
        <v>8</v>
      </c>
      <c r="E281" s="35">
        <v>900</v>
      </c>
      <c r="F281" s="32" t="s">
        <v>100</v>
      </c>
      <c r="G281" s="35" t="s">
        <v>49</v>
      </c>
      <c r="H281" s="32">
        <v>39</v>
      </c>
      <c r="I281" s="32">
        <v>0.5</v>
      </c>
      <c r="J281" s="32">
        <v>21.8</v>
      </c>
      <c r="K281" s="32"/>
      <c r="L281" s="32">
        <v>13.4</v>
      </c>
      <c r="M281" s="32">
        <v>9</v>
      </c>
      <c r="N281" s="32">
        <v>13.5</v>
      </c>
      <c r="O281" s="32">
        <v>0.2</v>
      </c>
      <c r="P281" s="32">
        <v>0</v>
      </c>
      <c r="Q281" s="32"/>
      <c r="R281" s="32">
        <f t="shared" si="28"/>
        <v>97.4</v>
      </c>
      <c r="S281" s="19">
        <v>12</v>
      </c>
      <c r="T281" s="19">
        <f>S281/(H281*'Molecular Weight'!$C$2/'Molecular Weight'!$D$2+I281*'Molecular Weight'!$C$3/'Molecular Weight'!$D$3+J281*'Molecular Weight'!$C$4/'Molecular Weight'!$D$4+K281*'Molecular Weight'!$C$5/'Molecular Weight'!$D$5+L281*'Molecular Weight'!$C$6/'Molecular Weight'!$D$6+M281*'Molecular Weight'!$C$8/'Molecular Weight'!$D$8+N281*'Molecular Weight'!$C$9/'Molecular Weight'!$D$9+O281*'Molecular Weight'!$C$10/'Molecular Weight'!$D$10+P281*'Molecular Weight'!$C$11/'Molecular Weight'!$D$11+Q281*'Molecular Weight'!$C$12/'Molecular Weight'!$D$12)</f>
        <v>4.60801189355047</v>
      </c>
      <c r="U281" s="19">
        <f>H281*T281*'Molecular Weight'!$B$2/'Molecular Weight'!$D$2</f>
        <v>2.99121943822351</v>
      </c>
      <c r="V281" s="19">
        <f>I281*T281*'Molecular Weight'!$B$3/'Molecular Weight'!$D$3</f>
        <v>0.0288361194840455</v>
      </c>
      <c r="W281" s="19">
        <f>T281*J281*'Molecular Weight'!$B$4/'Molecular Weight'!$D$4</f>
        <v>1.97047193564928</v>
      </c>
      <c r="X281" s="19">
        <f>K281*T281*'Molecular Weight'!$B$5/'Molecular Weight'!$D$5</f>
        <v>0</v>
      </c>
      <c r="Y281" s="19">
        <f>L281*T281*'Molecular Weight'!$B$6/'Molecular Weight'!$D$6</f>
        <v>0.859512240723501</v>
      </c>
      <c r="Z281" s="19">
        <f>M281*T281*'Molecular Weight'!$B$8/'Molecular Weight'!$D$8</f>
        <v>0.584608218803979</v>
      </c>
      <c r="AA281" s="19">
        <f>N281*T281*'Molecular Weight'!$B$9/'Molecular Weight'!$D$9</f>
        <v>1.54362681297596</v>
      </c>
      <c r="AB281" s="19">
        <f>O281*T281*'Molecular Weight'!$B$10/'Molecular Weight'!$D$10</f>
        <v>0.0164337086075267</v>
      </c>
      <c r="AC281" s="19">
        <f>P281*T281*'Molecular Weight'!$B$11/'Molecular Weight'!$D$11</f>
        <v>0</v>
      </c>
      <c r="AD281" s="19">
        <f>Q281*T281*'Molecular Weight'!$B$12/'Molecular Weight'!$D$12</f>
        <v>0</v>
      </c>
      <c r="AE281" s="19">
        <f t="shared" si="29"/>
        <v>7.99470847446781</v>
      </c>
      <c r="AF281" s="19">
        <f t="shared" si="30"/>
        <v>0</v>
      </c>
      <c r="AG281" s="19">
        <f t="shared" si="31"/>
        <v>0</v>
      </c>
      <c r="AH281" s="19">
        <f t="shared" si="32"/>
        <v>0.859512240723501</v>
      </c>
      <c r="AI281" s="19">
        <f t="shared" si="33"/>
        <v>3.02005555770755</v>
      </c>
      <c r="AJ281" s="19">
        <f t="shared" si="34"/>
        <v>3.00418098111097</v>
      </c>
    </row>
    <row r="282" s="56" customFormat="1" spans="1:36">
      <c r="A282" s="35" t="s">
        <v>305</v>
      </c>
      <c r="B282" s="35" t="s">
        <v>306</v>
      </c>
      <c r="C282" s="19" t="s">
        <v>315</v>
      </c>
      <c r="D282" s="35">
        <v>8</v>
      </c>
      <c r="E282" s="35">
        <v>1050</v>
      </c>
      <c r="F282" s="32" t="s">
        <v>100</v>
      </c>
      <c r="G282" s="35" t="s">
        <v>49</v>
      </c>
      <c r="H282" s="32">
        <v>40.7</v>
      </c>
      <c r="I282" s="32">
        <v>0.4</v>
      </c>
      <c r="J282" s="32">
        <v>22.1</v>
      </c>
      <c r="K282" s="32"/>
      <c r="L282" s="32">
        <v>14.6</v>
      </c>
      <c r="M282" s="32">
        <v>10.3</v>
      </c>
      <c r="N282" s="32">
        <v>11.1</v>
      </c>
      <c r="O282" s="32">
        <v>0.3</v>
      </c>
      <c r="P282" s="32">
        <v>0</v>
      </c>
      <c r="Q282" s="32"/>
      <c r="R282" s="32">
        <f t="shared" si="28"/>
        <v>99.5</v>
      </c>
      <c r="S282" s="19">
        <v>12</v>
      </c>
      <c r="T282" s="19">
        <f>S282/(H282*'Molecular Weight'!$C$2/'Molecular Weight'!$D$2+I282*'Molecular Weight'!$C$3/'Molecular Weight'!$D$3+J282*'Molecular Weight'!$C$4/'Molecular Weight'!$D$4+K282*'Molecular Weight'!$C$5/'Molecular Weight'!$D$5+L282*'Molecular Weight'!$C$6/'Molecular Weight'!$D$6+M282*'Molecular Weight'!$C$8/'Molecular Weight'!$D$8+N282*'Molecular Weight'!$C$9/'Molecular Weight'!$D$9+O282*'Molecular Weight'!$C$10/'Molecular Weight'!$D$10+P282*'Molecular Weight'!$C$11/'Molecular Weight'!$D$11+Q282*'Molecular Weight'!$C$12/'Molecular Weight'!$D$12)</f>
        <v>4.53800471021185</v>
      </c>
      <c r="U282" s="19">
        <f>H282*T282*'Molecular Weight'!$B$2/'Molecular Weight'!$D$2</f>
        <v>3.07418095382194</v>
      </c>
      <c r="V282" s="19">
        <f>I282*T282*'Molecular Weight'!$B$3/'Molecular Weight'!$D$3</f>
        <v>0.0227184215780318</v>
      </c>
      <c r="W282" s="19">
        <f>T282*J282*'Molecular Weight'!$B$4/'Molecular Weight'!$D$4</f>
        <v>1.96724017449356</v>
      </c>
      <c r="X282" s="19">
        <f>K282*T282*'Molecular Weight'!$B$5/'Molecular Weight'!$D$5</f>
        <v>0</v>
      </c>
      <c r="Y282" s="19">
        <f>L282*T282*'Molecular Weight'!$B$6/'Molecular Weight'!$D$6</f>
        <v>0.922255968389379</v>
      </c>
      <c r="Z282" s="19">
        <f>M282*T282*'Molecular Weight'!$B$8/'Molecular Weight'!$D$8</f>
        <v>0.658887066749112</v>
      </c>
      <c r="AA282" s="19">
        <f>N282*T282*'Molecular Weight'!$B$9/'Molecular Weight'!$D$9</f>
        <v>1.24992189288713</v>
      </c>
      <c r="AB282" s="19">
        <f>O282*T282*'Molecular Weight'!$B$10/'Molecular Weight'!$D$10</f>
        <v>0.0242760594340862</v>
      </c>
      <c r="AC282" s="19">
        <f>P282*T282*'Molecular Weight'!$B$11/'Molecular Weight'!$D$11</f>
        <v>0</v>
      </c>
      <c r="AD282" s="19">
        <f>Q282*T282*'Molecular Weight'!$B$12/'Molecular Weight'!$D$12</f>
        <v>0</v>
      </c>
      <c r="AE282" s="19">
        <f t="shared" si="29"/>
        <v>7.91948053735325</v>
      </c>
      <c r="AF282" s="19">
        <f t="shared" si="30"/>
        <v>0</v>
      </c>
      <c r="AG282" s="19">
        <f t="shared" si="31"/>
        <v>0</v>
      </c>
      <c r="AH282" s="19">
        <f t="shared" si="32"/>
        <v>0.922255968389379</v>
      </c>
      <c r="AI282" s="19">
        <f t="shared" si="33"/>
        <v>3.09689937539997</v>
      </c>
      <c r="AJ282" s="19">
        <f t="shared" si="34"/>
        <v>2.85534098745971</v>
      </c>
    </row>
    <row r="283" spans="1:36">
      <c r="A283" s="35" t="s">
        <v>305</v>
      </c>
      <c r="B283" s="35" t="s">
        <v>306</v>
      </c>
      <c r="C283" s="35" t="s">
        <v>316</v>
      </c>
      <c r="D283" s="35">
        <v>11</v>
      </c>
      <c r="E283" s="35">
        <v>900</v>
      </c>
      <c r="F283" s="32" t="s">
        <v>100</v>
      </c>
      <c r="G283" s="35" t="s">
        <v>49</v>
      </c>
      <c r="H283" s="32">
        <v>39.4</v>
      </c>
      <c r="I283" s="32">
        <v>0.6</v>
      </c>
      <c r="J283" s="32">
        <v>21.6</v>
      </c>
      <c r="K283" s="32"/>
      <c r="L283" s="32">
        <v>13.7</v>
      </c>
      <c r="M283" s="32">
        <v>5.7</v>
      </c>
      <c r="N283" s="32">
        <v>17.3</v>
      </c>
      <c r="O283" s="32">
        <v>0.4</v>
      </c>
      <c r="P283" s="32">
        <v>0</v>
      </c>
      <c r="Q283" s="32"/>
      <c r="R283" s="32">
        <f t="shared" si="28"/>
        <v>98.7</v>
      </c>
      <c r="S283" s="19">
        <v>12</v>
      </c>
      <c r="T283" s="19">
        <f>S283/(H283*'Molecular Weight'!$C$2/'Molecular Weight'!$D$2+I283*'Molecular Weight'!$C$3/'Molecular Weight'!$D$3+J283*'Molecular Weight'!$C$4/'Molecular Weight'!$D$4+K283*'Molecular Weight'!$C$5/'Molecular Weight'!$D$5+L283*'Molecular Weight'!$C$6/'Molecular Weight'!$D$6+M283*'Molecular Weight'!$C$8/'Molecular Weight'!$D$8+N283*'Molecular Weight'!$C$9/'Molecular Weight'!$D$9+O283*'Molecular Weight'!$C$10/'Molecular Weight'!$D$10+P283*'Molecular Weight'!$C$11/'Molecular Weight'!$D$11+Q283*'Molecular Weight'!$C$12/'Molecular Weight'!$D$12)</f>
        <v>4.49503709821454</v>
      </c>
      <c r="U283" s="19">
        <f>H283*T283*'Molecular Weight'!$B$2/'Molecular Weight'!$D$2</f>
        <v>2.94781061367598</v>
      </c>
      <c r="V283" s="19">
        <f>I283*T283*'Molecular Weight'!$B$3/'Molecular Weight'!$D$3</f>
        <v>0.0337549719515485</v>
      </c>
      <c r="W283" s="19">
        <f>T283*J283*'Molecular Weight'!$B$4/'Molecular Weight'!$D$4</f>
        <v>1.90452729151499</v>
      </c>
      <c r="X283" s="19">
        <f>K283*T283*'Molecular Weight'!$B$5/'Molecular Weight'!$D$5</f>
        <v>0</v>
      </c>
      <c r="Y283" s="19">
        <f>L283*T283*'Molecular Weight'!$B$6/'Molecular Weight'!$D$6</f>
        <v>0.85721058248245</v>
      </c>
      <c r="Z283" s="19">
        <f>M283*T283*'Molecular Weight'!$B$8/'Molecular Weight'!$D$8</f>
        <v>0.361174393287608</v>
      </c>
      <c r="AA283" s="19">
        <f>N283*T283*'Molecular Weight'!$B$9/'Molecular Weight'!$D$9</f>
        <v>1.92963131015165</v>
      </c>
      <c r="AB283" s="19">
        <f>O283*T283*'Molecular Weight'!$B$10/'Molecular Weight'!$D$10</f>
        <v>0.0320616055507457</v>
      </c>
      <c r="AC283" s="19">
        <f>P283*T283*'Molecular Weight'!$B$11/'Molecular Weight'!$D$11</f>
        <v>0</v>
      </c>
      <c r="AD283" s="19">
        <f>Q283*T283*'Molecular Weight'!$B$12/'Molecular Weight'!$D$12</f>
        <v>0</v>
      </c>
      <c r="AE283" s="19">
        <f t="shared" si="29"/>
        <v>8.06617076861498</v>
      </c>
      <c r="AF283" s="19">
        <f t="shared" si="30"/>
        <v>0.196883811701411</v>
      </c>
      <c r="AG283" s="19">
        <f t="shared" si="31"/>
        <v>0.229679632665339</v>
      </c>
      <c r="AH283" s="19">
        <f t="shared" si="32"/>
        <v>0.66032677078104</v>
      </c>
      <c r="AI283" s="19">
        <f t="shared" si="33"/>
        <v>2.98156558562753</v>
      </c>
      <c r="AJ283" s="19">
        <f t="shared" si="34"/>
        <v>3.18007789147245</v>
      </c>
    </row>
    <row r="284" spans="1:36">
      <c r="A284" s="35" t="s">
        <v>317</v>
      </c>
      <c r="B284" s="35" t="s">
        <v>318</v>
      </c>
      <c r="C284" s="19" t="s">
        <v>319</v>
      </c>
      <c r="D284" s="35">
        <v>3</v>
      </c>
      <c r="E284" s="35">
        <v>1050</v>
      </c>
      <c r="F284" s="32" t="s">
        <v>320</v>
      </c>
      <c r="G284" s="35" t="s">
        <v>49</v>
      </c>
      <c r="H284" s="32">
        <v>39.44</v>
      </c>
      <c r="I284" s="32">
        <v>0.72</v>
      </c>
      <c r="J284" s="32">
        <v>21.86</v>
      </c>
      <c r="K284" s="32">
        <v>0.05</v>
      </c>
      <c r="L284" s="32">
        <v>18.35</v>
      </c>
      <c r="M284" s="32">
        <v>0.35</v>
      </c>
      <c r="N284" s="32">
        <v>13.35</v>
      </c>
      <c r="O284" s="32">
        <v>5.89</v>
      </c>
      <c r="P284" s="32">
        <v>0.09</v>
      </c>
      <c r="Q284" s="32">
        <v>0.03</v>
      </c>
      <c r="R284" s="32">
        <f t="shared" si="28"/>
        <v>100.13</v>
      </c>
      <c r="S284" s="19">
        <v>12</v>
      </c>
      <c r="T284" s="19">
        <f>S284/(H284*'Molecular Weight'!$C$2/'Molecular Weight'!$D$2+I284*'Molecular Weight'!$C$3/'Molecular Weight'!$D$3+J284*'Molecular Weight'!$C$4/'Molecular Weight'!$D$4+K284*'Molecular Weight'!$C$5/'Molecular Weight'!$D$5+L284*'Molecular Weight'!$C$6/'Molecular Weight'!$D$6+M284*'Molecular Weight'!$C$8/'Molecular Weight'!$D$8+N284*'Molecular Weight'!$C$9/'Molecular Weight'!$D$9+O284*'Molecular Weight'!$C$10/'Molecular Weight'!$D$10+P284*'Molecular Weight'!$C$11/'Molecular Weight'!$D$11+Q284*'Molecular Weight'!$C$12/'Molecular Weight'!$D$12)</f>
        <v>4.48842095300055</v>
      </c>
      <c r="U284" s="19">
        <f>H284*T284*'Molecular Weight'!$B$2/'Molecular Weight'!$D$2</f>
        <v>2.94646009298172</v>
      </c>
      <c r="V284" s="19">
        <f>I284*T284*'Molecular Weight'!$B$3/'Molecular Weight'!$D$3</f>
        <v>0.0404463465101426</v>
      </c>
      <c r="W284" s="19">
        <f>T284*J284*'Molecular Weight'!$B$4/'Molecular Weight'!$D$4</f>
        <v>1.92461518306379</v>
      </c>
      <c r="X284" s="19">
        <f>K284*T284*'Molecular Weight'!$B$5/'Molecular Weight'!$D$5</f>
        <v>0.00295310280479015</v>
      </c>
      <c r="Y284" s="19">
        <f>L284*T284*'Molecular Weight'!$B$6/'Molecular Weight'!$D$6</f>
        <v>1.14647166602951</v>
      </c>
      <c r="Z284" s="19">
        <f>M284*T284*'Molecular Weight'!$B$8/'Molecular Weight'!$D$8</f>
        <v>0.0221447326409669</v>
      </c>
      <c r="AA284" s="19">
        <f>N284*T284*'Molecular Weight'!$B$9/'Molecular Weight'!$D$9</f>
        <v>1.48685905018753</v>
      </c>
      <c r="AB284" s="19">
        <f>O284*T284*'Molecular Weight'!$B$10/'Molecular Weight'!$D$10</f>
        <v>0.471412257724202</v>
      </c>
      <c r="AC284" s="19">
        <f>P284*T284*'Molecular Weight'!$B$11/'Molecular Weight'!$D$11</f>
        <v>0.0130351044133607</v>
      </c>
      <c r="AD284" s="19">
        <f>Q284*T284*'Molecular Weight'!$B$12/'Molecular Weight'!$D$12</f>
        <v>0.00285886684904494</v>
      </c>
      <c r="AE284" s="19">
        <f t="shared" si="29"/>
        <v>8.05725640320505</v>
      </c>
      <c r="AF284" s="19">
        <f t="shared" si="30"/>
        <v>0.170548584798001</v>
      </c>
      <c r="AG284" s="19">
        <f t="shared" si="31"/>
        <v>0.148759528779851</v>
      </c>
      <c r="AH284" s="19">
        <f t="shared" si="32"/>
        <v>0.97592308123151</v>
      </c>
      <c r="AI284" s="19">
        <f t="shared" si="33"/>
        <v>2.98690643949186</v>
      </c>
      <c r="AJ284" s="19">
        <f t="shared" si="34"/>
        <v>3.12688770658221</v>
      </c>
    </row>
    <row r="285" spans="1:36">
      <c r="A285" s="35" t="s">
        <v>317</v>
      </c>
      <c r="B285" s="35" t="s">
        <v>318</v>
      </c>
      <c r="C285" s="19" t="s">
        <v>321</v>
      </c>
      <c r="D285" s="35">
        <v>3</v>
      </c>
      <c r="E285" s="35">
        <v>1100</v>
      </c>
      <c r="F285" s="32" t="s">
        <v>320</v>
      </c>
      <c r="G285" s="35" t="s">
        <v>49</v>
      </c>
      <c r="H285" s="32">
        <v>39.3</v>
      </c>
      <c r="I285" s="32">
        <v>0.64</v>
      </c>
      <c r="J285" s="32">
        <v>21.9</v>
      </c>
      <c r="K285" s="32">
        <v>0.09</v>
      </c>
      <c r="L285" s="32">
        <v>17.05</v>
      </c>
      <c r="M285" s="32">
        <v>0.4</v>
      </c>
      <c r="N285" s="32">
        <v>13.83</v>
      </c>
      <c r="O285" s="32">
        <v>5.86</v>
      </c>
      <c r="P285" s="32">
        <v>0.13</v>
      </c>
      <c r="Q285" s="32">
        <v>0.05</v>
      </c>
      <c r="R285" s="32">
        <f t="shared" si="28"/>
        <v>99.25</v>
      </c>
      <c r="S285" s="19">
        <v>12</v>
      </c>
      <c r="T285" s="19">
        <f>S285/(H285*'Molecular Weight'!$C$2/'Molecular Weight'!$D$2+I285*'Molecular Weight'!$C$3/'Molecular Weight'!$D$3+J285*'Molecular Weight'!$C$4/'Molecular Weight'!$D$4+K285*'Molecular Weight'!$C$5/'Molecular Weight'!$D$5+L285*'Molecular Weight'!$C$6/'Molecular Weight'!$D$6+M285*'Molecular Weight'!$C$8/'Molecular Weight'!$D$8+N285*'Molecular Weight'!$C$9/'Molecular Weight'!$D$9+O285*'Molecular Weight'!$C$10/'Molecular Weight'!$D$10+P285*'Molecular Weight'!$C$11/'Molecular Weight'!$D$11+Q285*'Molecular Weight'!$C$12/'Molecular Weight'!$D$12)</f>
        <v>4.50502538339085</v>
      </c>
      <c r="U285" s="19">
        <f>H285*T285*'Molecular Weight'!$B$2/'Molecular Weight'!$D$2</f>
        <v>2.9468624761528</v>
      </c>
      <c r="V285" s="19">
        <f>I285*T285*'Molecular Weight'!$B$3/'Molecular Weight'!$D$3</f>
        <v>0.0360853097042571</v>
      </c>
      <c r="W285" s="19">
        <f>T285*J285*'Molecular Weight'!$B$4/'Molecular Weight'!$D$4</f>
        <v>1.93526982927147</v>
      </c>
      <c r="X285" s="19">
        <f>K285*T285*'Molecular Weight'!$B$5/'Molecular Weight'!$D$5</f>
        <v>0.00533524948358676</v>
      </c>
      <c r="Y285" s="19">
        <f>L285*T285*'Molecular Weight'!$B$6/'Molecular Weight'!$D$6</f>
        <v>1.06919101874741</v>
      </c>
      <c r="Z285" s="19">
        <f>M285*T285*'Molecular Weight'!$B$8/'Molecular Weight'!$D$8</f>
        <v>0.0254018910819895</v>
      </c>
      <c r="AA285" s="19">
        <f>N285*T285*'Molecular Weight'!$B$9/'Molecular Weight'!$D$9</f>
        <v>1.5460173958386</v>
      </c>
      <c r="AB285" s="19">
        <f>O285*T285*'Molecular Weight'!$B$10/'Molecular Weight'!$D$10</f>
        <v>0.470746233000541</v>
      </c>
      <c r="AC285" s="19">
        <f>P285*T285*'Molecular Weight'!$B$11/'Molecular Weight'!$D$11</f>
        <v>0.0188981381039306</v>
      </c>
      <c r="AD285" s="19">
        <f>Q285*T285*'Molecular Weight'!$B$12/'Molecular Weight'!$D$12</f>
        <v>0.00478240486559538</v>
      </c>
      <c r="AE285" s="19">
        <f t="shared" si="29"/>
        <v>8.05858994625018</v>
      </c>
      <c r="AF285" s="19">
        <f t="shared" si="30"/>
        <v>0.174491904834859</v>
      </c>
      <c r="AG285" s="19">
        <f t="shared" si="31"/>
        <v>0.163199935067994</v>
      </c>
      <c r="AH285" s="19">
        <f t="shared" si="32"/>
        <v>0.894699113912551</v>
      </c>
      <c r="AI285" s="19">
        <f t="shared" si="33"/>
        <v>2.98294778585706</v>
      </c>
      <c r="AJ285" s="19">
        <f t="shared" si="34"/>
        <v>3.11135653866854</v>
      </c>
    </row>
    <row r="286" spans="1:36">
      <c r="A286" s="35" t="s">
        <v>317</v>
      </c>
      <c r="B286" s="35" t="s">
        <v>318</v>
      </c>
      <c r="C286" s="35" t="s">
        <v>322</v>
      </c>
      <c r="D286" s="35">
        <v>3.3</v>
      </c>
      <c r="E286" s="35">
        <v>1060</v>
      </c>
      <c r="F286" s="32" t="s">
        <v>320</v>
      </c>
      <c r="G286" s="35" t="s">
        <v>49</v>
      </c>
      <c r="H286" s="32">
        <v>41.2</v>
      </c>
      <c r="I286" s="32">
        <v>0.69</v>
      </c>
      <c r="J286" s="32">
        <v>20.53</v>
      </c>
      <c r="K286" s="32">
        <v>0.02</v>
      </c>
      <c r="L286" s="32">
        <v>16.45</v>
      </c>
      <c r="M286" s="32">
        <v>0.3</v>
      </c>
      <c r="N286" s="32">
        <v>13.49</v>
      </c>
      <c r="O286" s="32">
        <v>7.01</v>
      </c>
      <c r="P286" s="32">
        <v>0.3</v>
      </c>
      <c r="Q286" s="32">
        <v>0.03</v>
      </c>
      <c r="R286" s="32">
        <f t="shared" si="28"/>
        <v>100.02</v>
      </c>
      <c r="S286" s="19">
        <v>12</v>
      </c>
      <c r="T286" s="19">
        <f>S286/(H286*'Molecular Weight'!$C$2/'Molecular Weight'!$D$2+I286*'Molecular Weight'!$C$3/'Molecular Weight'!$D$3+J286*'Molecular Weight'!$C$4/'Molecular Weight'!$D$4+K286*'Molecular Weight'!$C$5/'Molecular Weight'!$D$5+L286*'Molecular Weight'!$C$6/'Molecular Weight'!$D$6+M286*'Molecular Weight'!$C$8/'Molecular Weight'!$D$8+N286*'Molecular Weight'!$C$9/'Molecular Weight'!$D$9+O286*'Molecular Weight'!$C$10/'Molecular Weight'!$D$10+P286*'Molecular Weight'!$C$11/'Molecular Weight'!$D$11+Q286*'Molecular Weight'!$C$12/'Molecular Weight'!$D$12)</f>
        <v>4.45874608722521</v>
      </c>
      <c r="U286" s="19">
        <f>H286*T286*'Molecular Weight'!$B$2/'Molecular Weight'!$D$2</f>
        <v>3.05759551920237</v>
      </c>
      <c r="V286" s="19">
        <f>I286*T286*'Molecular Weight'!$B$3/'Molecular Weight'!$D$3</f>
        <v>0.0385048160223453</v>
      </c>
      <c r="W286" s="19">
        <f>T286*J286*'Molecular Weight'!$B$4/'Molecular Weight'!$D$4</f>
        <v>1.79556801041062</v>
      </c>
      <c r="X286" s="19">
        <f>K286*T286*'Molecular Weight'!$B$5/'Molecular Weight'!$D$5</f>
        <v>0.00117343143291669</v>
      </c>
      <c r="Y286" s="19">
        <f>L286*T286*'Molecular Weight'!$B$6/'Molecular Weight'!$D$6</f>
        <v>1.02096844564107</v>
      </c>
      <c r="Z286" s="19">
        <f>M286*T286*'Molecular Weight'!$B$8/'Molecular Weight'!$D$8</f>
        <v>0.0188557065994864</v>
      </c>
      <c r="AA286" s="19">
        <f>N286*T286*'Molecular Weight'!$B$9/'Molecular Weight'!$D$9</f>
        <v>1.49251823118283</v>
      </c>
      <c r="AB286" s="19">
        <f>O286*T286*'Molecular Weight'!$B$10/'Molecular Weight'!$D$10</f>
        <v>0.557343260903151</v>
      </c>
      <c r="AC286" s="19">
        <f>P286*T286*'Molecular Weight'!$B$11/'Molecular Weight'!$D$11</f>
        <v>0.0431630792567784</v>
      </c>
      <c r="AD286" s="19">
        <f>Q286*T286*'Molecular Weight'!$B$12/'Molecular Weight'!$D$12</f>
        <v>0.002839965660653</v>
      </c>
      <c r="AE286" s="19">
        <f t="shared" si="29"/>
        <v>8.02853046631223</v>
      </c>
      <c r="AF286" s="19">
        <f t="shared" si="30"/>
        <v>0.0852872383516026</v>
      </c>
      <c r="AG286" s="19">
        <f t="shared" si="31"/>
        <v>0.0835356261162902</v>
      </c>
      <c r="AH286" s="19">
        <f t="shared" si="32"/>
        <v>0.93568120728947</v>
      </c>
      <c r="AI286" s="19">
        <f t="shared" si="33"/>
        <v>3.09610033522472</v>
      </c>
      <c r="AJ286" s="19">
        <f t="shared" si="34"/>
        <v>3.08968564432654</v>
      </c>
    </row>
    <row r="287" spans="1:36">
      <c r="A287" s="35" t="s">
        <v>317</v>
      </c>
      <c r="B287" s="35" t="s">
        <v>318</v>
      </c>
      <c r="C287" s="35" t="s">
        <v>323</v>
      </c>
      <c r="D287" s="35">
        <v>3.3</v>
      </c>
      <c r="E287" s="35">
        <v>1083</v>
      </c>
      <c r="F287" s="32" t="s">
        <v>320</v>
      </c>
      <c r="G287" s="35" t="s">
        <v>49</v>
      </c>
      <c r="H287" s="32">
        <v>40.34</v>
      </c>
      <c r="I287" s="32">
        <v>0.65</v>
      </c>
      <c r="J287" s="32">
        <v>22.25</v>
      </c>
      <c r="K287" s="32">
        <v>0.01</v>
      </c>
      <c r="L287" s="32">
        <v>16.6</v>
      </c>
      <c r="M287" s="32">
        <v>0.3</v>
      </c>
      <c r="N287" s="32">
        <v>13.96</v>
      </c>
      <c r="O287" s="32">
        <v>5.92</v>
      </c>
      <c r="P287" s="32">
        <v>0.18</v>
      </c>
      <c r="Q287" s="32">
        <v>0.03</v>
      </c>
      <c r="R287" s="32">
        <f t="shared" si="28"/>
        <v>100.24</v>
      </c>
      <c r="S287" s="19">
        <v>12</v>
      </c>
      <c r="T287" s="19">
        <f>S287/(H287*'Molecular Weight'!$C$2/'Molecular Weight'!$D$2+I287*'Molecular Weight'!$C$3/'Molecular Weight'!$D$3+J287*'Molecular Weight'!$C$4/'Molecular Weight'!$D$4+K287*'Molecular Weight'!$C$5/'Molecular Weight'!$D$5+L287*'Molecular Weight'!$C$6/'Molecular Weight'!$D$6+M287*'Molecular Weight'!$C$8/'Molecular Weight'!$D$8+N287*'Molecular Weight'!$C$9/'Molecular Weight'!$D$9+O287*'Molecular Weight'!$C$10/'Molecular Weight'!$D$10+P287*'Molecular Weight'!$C$11/'Molecular Weight'!$D$11+Q287*'Molecular Weight'!$C$12/'Molecular Weight'!$D$12)</f>
        <v>4.43705190532024</v>
      </c>
      <c r="U287" s="19">
        <f>H287*T287*'Molecular Weight'!$B$2/'Molecular Weight'!$D$2</f>
        <v>2.97920562351229</v>
      </c>
      <c r="V287" s="19">
        <f>I287*T287*'Molecular Weight'!$B$3/'Molecular Weight'!$D$3</f>
        <v>0.0360961669394012</v>
      </c>
      <c r="W287" s="19">
        <f>T287*J287*'Molecular Weight'!$B$4/'Molecular Weight'!$D$4</f>
        <v>1.93653206930905</v>
      </c>
      <c r="X287" s="19">
        <f>K287*T287*'Molecular Weight'!$B$5/'Molecular Weight'!$D$5</f>
        <v>0.000583861031031021</v>
      </c>
      <c r="Y287" s="19">
        <f>L287*T287*'Molecular Weight'!$B$6/'Molecular Weight'!$D$6</f>
        <v>1.02526533446988</v>
      </c>
      <c r="Z287" s="19">
        <f>M287*T287*'Molecular Weight'!$B$8/'Molecular Weight'!$D$8</f>
        <v>0.0187639635127724</v>
      </c>
      <c r="AA287" s="19">
        <f>N287*T287*'Molecular Weight'!$B$9/'Molecular Weight'!$D$9</f>
        <v>1.53700358804642</v>
      </c>
      <c r="AB287" s="19">
        <f>O287*T287*'Molecular Weight'!$B$10/'Molecular Weight'!$D$10</f>
        <v>0.468390643357629</v>
      </c>
      <c r="AC287" s="19">
        <f>P287*T287*'Molecular Weight'!$B$11/'Molecular Weight'!$D$11</f>
        <v>0.0257718406891786</v>
      </c>
      <c r="AD287" s="19">
        <f>Q287*T287*'Molecular Weight'!$B$12/'Molecular Weight'!$D$12</f>
        <v>0.00282614771039506</v>
      </c>
      <c r="AE287" s="19">
        <f t="shared" si="29"/>
        <v>8.03043923857805</v>
      </c>
      <c r="AF287" s="19">
        <f t="shared" si="30"/>
        <v>0.090971577540083</v>
      </c>
      <c r="AG287" s="19">
        <f t="shared" si="31"/>
        <v>0.088729789725233</v>
      </c>
      <c r="AH287" s="19">
        <f t="shared" si="32"/>
        <v>0.934293756929795</v>
      </c>
      <c r="AI287" s="19">
        <f t="shared" si="33"/>
        <v>3.0153017904517</v>
      </c>
      <c r="AJ287" s="19">
        <f t="shared" si="34"/>
        <v>3.0494235293867</v>
      </c>
    </row>
    <row r="288" spans="1:36">
      <c r="A288" s="35" t="s">
        <v>317</v>
      </c>
      <c r="B288" s="35" t="s">
        <v>318</v>
      </c>
      <c r="C288" s="35" t="s">
        <v>324</v>
      </c>
      <c r="D288" s="35">
        <v>4.1</v>
      </c>
      <c r="E288" s="35">
        <v>1075</v>
      </c>
      <c r="F288" s="32" t="s">
        <v>320</v>
      </c>
      <c r="G288" s="35" t="s">
        <v>49</v>
      </c>
      <c r="H288" s="32">
        <v>40</v>
      </c>
      <c r="I288" s="32">
        <v>1.38</v>
      </c>
      <c r="J288" s="32">
        <v>20.95</v>
      </c>
      <c r="K288" s="32">
        <v>0.01</v>
      </c>
      <c r="L288" s="32">
        <v>18.03</v>
      </c>
      <c r="M288" s="32">
        <v>0.28</v>
      </c>
      <c r="N288" s="32">
        <v>11.78</v>
      </c>
      <c r="O288" s="32">
        <v>6.87</v>
      </c>
      <c r="P288" s="32">
        <v>0.21</v>
      </c>
      <c r="Q288" s="32">
        <v>0.03</v>
      </c>
      <c r="R288" s="32">
        <f t="shared" si="28"/>
        <v>99.54</v>
      </c>
      <c r="S288" s="19">
        <v>12</v>
      </c>
      <c r="T288" s="19">
        <f>S288/(H288*'Molecular Weight'!$C$2/'Molecular Weight'!$D$2+I288*'Molecular Weight'!$C$3/'Molecular Weight'!$D$3+J288*'Molecular Weight'!$C$4/'Molecular Weight'!$D$4+K288*'Molecular Weight'!$C$5/'Molecular Weight'!$D$5+L288*'Molecular Weight'!$C$6/'Molecular Weight'!$D$6+M288*'Molecular Weight'!$C$8/'Molecular Weight'!$D$8+N288*'Molecular Weight'!$C$9/'Molecular Weight'!$D$9+O288*'Molecular Weight'!$C$10/'Molecular Weight'!$D$10+P288*'Molecular Weight'!$C$11/'Molecular Weight'!$D$11+Q288*'Molecular Weight'!$C$12/'Molecular Weight'!$D$12)</f>
        <v>4.51780695121848</v>
      </c>
      <c r="U288" s="19">
        <f>H288*T288*'Molecular Weight'!$B$2/'Molecular Weight'!$D$2</f>
        <v>3.00786081971936</v>
      </c>
      <c r="V288" s="19">
        <f>I288*T288*'Molecular Weight'!$B$3/'Molecular Weight'!$D$3</f>
        <v>0.0780297070423217</v>
      </c>
      <c r="W288" s="19">
        <f>T288*J288*'Molecular Weight'!$B$4/'Molecular Weight'!$D$4</f>
        <v>1.85657229556742</v>
      </c>
      <c r="X288" s="19">
        <f>K288*T288*'Molecular Weight'!$B$5/'Molecular Weight'!$D$5</f>
        <v>0.000594487394067831</v>
      </c>
      <c r="Y288" s="19">
        <f>L288*T288*'Molecular Weight'!$B$6/'Molecular Weight'!$D$6</f>
        <v>1.13385383255107</v>
      </c>
      <c r="Z288" s="19">
        <f>M288*T288*'Molecular Weight'!$B$8/'Molecular Weight'!$D$8</f>
        <v>0.017831772573177</v>
      </c>
      <c r="AA288" s="19">
        <f>N288*T288*'Molecular Weight'!$B$9/'Molecular Weight'!$D$9</f>
        <v>1.32058972420232</v>
      </c>
      <c r="AB288" s="19">
        <f>O288*T288*'Molecular Weight'!$B$10/'Molecular Weight'!$D$10</f>
        <v>0.553447463531936</v>
      </c>
      <c r="AC288" s="19">
        <f>P288*T288*'Molecular Weight'!$B$11/'Molecular Weight'!$D$11</f>
        <v>0.0306143743064176</v>
      </c>
      <c r="AD288" s="19">
        <f>Q288*T288*'Molecular Weight'!$B$12/'Molecular Weight'!$D$12</f>
        <v>0.00287758404536209</v>
      </c>
      <c r="AE288" s="19">
        <f t="shared" si="29"/>
        <v>8.00227206093346</v>
      </c>
      <c r="AF288" s="19">
        <f t="shared" si="30"/>
        <v>0.00681424750219328</v>
      </c>
      <c r="AG288" s="19">
        <f t="shared" si="31"/>
        <v>0.00600981123542336</v>
      </c>
      <c r="AH288" s="19">
        <f t="shared" si="32"/>
        <v>1.12703958504888</v>
      </c>
      <c r="AI288" s="19">
        <f t="shared" si="33"/>
        <v>3.08589052676168</v>
      </c>
      <c r="AJ288" s="19">
        <f t="shared" si="34"/>
        <v>3.0257227928585</v>
      </c>
    </row>
    <row r="289" spans="1:36">
      <c r="A289" s="35" t="s">
        <v>317</v>
      </c>
      <c r="B289" s="35" t="s">
        <v>318</v>
      </c>
      <c r="C289" s="35" t="s">
        <v>325</v>
      </c>
      <c r="D289" s="35">
        <v>4.1</v>
      </c>
      <c r="E289" s="35">
        <v>1125</v>
      </c>
      <c r="F289" s="32" t="s">
        <v>320</v>
      </c>
      <c r="G289" s="35" t="s">
        <v>49</v>
      </c>
      <c r="H289" s="32">
        <v>39.61</v>
      </c>
      <c r="I289" s="32">
        <v>1.08</v>
      </c>
      <c r="J289" s="32">
        <v>21.33</v>
      </c>
      <c r="K289" s="32">
        <v>0.02</v>
      </c>
      <c r="L289" s="32">
        <v>18.33</v>
      </c>
      <c r="M289" s="32">
        <v>0.28</v>
      </c>
      <c r="N289" s="32">
        <v>12.22</v>
      </c>
      <c r="O289" s="32">
        <v>6.42</v>
      </c>
      <c r="P289" s="32">
        <v>0.18</v>
      </c>
      <c r="Q289" s="32">
        <v>0.03</v>
      </c>
      <c r="R289" s="32">
        <f t="shared" si="28"/>
        <v>99.5</v>
      </c>
      <c r="S289" s="19">
        <v>12</v>
      </c>
      <c r="T289" s="19">
        <f>S289/(H289*'Molecular Weight'!$C$2/'Molecular Weight'!$D$2+I289*'Molecular Weight'!$C$3/'Molecular Weight'!$D$3+J289*'Molecular Weight'!$C$4/'Molecular Weight'!$D$4+K289*'Molecular Weight'!$C$5/'Molecular Weight'!$D$5+L289*'Molecular Weight'!$C$6/'Molecular Weight'!$D$6+M289*'Molecular Weight'!$C$8/'Molecular Weight'!$D$8+N289*'Molecular Weight'!$C$9/'Molecular Weight'!$D$9+O289*'Molecular Weight'!$C$10/'Molecular Weight'!$D$10+P289*'Molecular Weight'!$C$11/'Molecular Weight'!$D$11+Q289*'Molecular Weight'!$C$12/'Molecular Weight'!$D$12)</f>
        <v>4.52211097394456</v>
      </c>
      <c r="U289" s="19">
        <f>H289*T289*'Molecular Weight'!$B$2/'Molecular Weight'!$D$2</f>
        <v>2.98137176561158</v>
      </c>
      <c r="V289" s="19">
        <f>I289*T289*'Molecular Weight'!$B$3/'Molecular Weight'!$D$3</f>
        <v>0.0611249042785998</v>
      </c>
      <c r="W289" s="19">
        <f>T289*J289*'Molecular Weight'!$B$4/'Molecular Weight'!$D$4</f>
        <v>1.8920483929823</v>
      </c>
      <c r="X289" s="19">
        <f>K289*T289*'Molecular Weight'!$B$5/'Molecular Weight'!$D$5</f>
        <v>0.00119010750021569</v>
      </c>
      <c r="Y289" s="19">
        <f>L289*T289*'Molecular Weight'!$B$6/'Molecular Weight'!$D$6</f>
        <v>1.15381812572945</v>
      </c>
      <c r="Z289" s="19">
        <f>M289*T289*'Molecular Weight'!$B$8/'Molecular Weight'!$D$8</f>
        <v>0.017848760539956</v>
      </c>
      <c r="AA289" s="19">
        <f>N289*T289*'Molecular Weight'!$B$9/'Molecular Weight'!$D$9</f>
        <v>1.37122074693803</v>
      </c>
      <c r="AB289" s="19">
        <f>O289*T289*'Molecular Weight'!$B$10/'Molecular Weight'!$D$10</f>
        <v>0.51768816784458</v>
      </c>
      <c r="AC289" s="19">
        <f>P289*T289*'Molecular Weight'!$B$11/'Molecular Weight'!$D$11</f>
        <v>0.0262658914265899</v>
      </c>
      <c r="AD289" s="19">
        <f>Q289*T289*'Molecular Weight'!$B$12/'Molecular Weight'!$D$12</f>
        <v>0.00288032546111118</v>
      </c>
      <c r="AE289" s="19">
        <f t="shared" si="29"/>
        <v>8.02545718831241</v>
      </c>
      <c r="AF289" s="19">
        <f t="shared" si="30"/>
        <v>0.0761293101641254</v>
      </c>
      <c r="AG289" s="19">
        <f t="shared" si="31"/>
        <v>0.0659803382062454</v>
      </c>
      <c r="AH289" s="19">
        <f t="shared" si="32"/>
        <v>1.07768881556533</v>
      </c>
      <c r="AI289" s="19">
        <f t="shared" si="33"/>
        <v>3.04249666989018</v>
      </c>
      <c r="AJ289" s="19">
        <f t="shared" si="34"/>
        <v>3.06057580105202</v>
      </c>
    </row>
    <row r="290" spans="1:36">
      <c r="A290" s="35" t="s">
        <v>317</v>
      </c>
      <c r="B290" s="35" t="s">
        <v>318</v>
      </c>
      <c r="C290" s="35" t="s">
        <v>326</v>
      </c>
      <c r="D290" s="35">
        <v>5.1</v>
      </c>
      <c r="E290" s="35">
        <v>1050</v>
      </c>
      <c r="F290" s="32" t="s">
        <v>320</v>
      </c>
      <c r="G290" s="35" t="s">
        <v>49</v>
      </c>
      <c r="H290" s="32">
        <v>39.86</v>
      </c>
      <c r="I290" s="32">
        <v>0.94</v>
      </c>
      <c r="J290" s="32">
        <v>21.32</v>
      </c>
      <c r="K290" s="32">
        <v>0.02</v>
      </c>
      <c r="L290" s="32">
        <v>19.39</v>
      </c>
      <c r="M290" s="32">
        <v>0.31</v>
      </c>
      <c r="N290" s="32">
        <v>12</v>
      </c>
      <c r="O290" s="32">
        <v>7.21</v>
      </c>
      <c r="P290" s="32">
        <v>0.18</v>
      </c>
      <c r="Q290" s="32">
        <v>0.02</v>
      </c>
      <c r="R290" s="32">
        <f t="shared" si="28"/>
        <v>101.25</v>
      </c>
      <c r="S290" s="19">
        <v>12</v>
      </c>
      <c r="T290" s="19">
        <f>S290/(H290*'Molecular Weight'!$C$2/'Molecular Weight'!$D$2+I290*'Molecular Weight'!$C$3/'Molecular Weight'!$D$3+J290*'Molecular Weight'!$C$4/'Molecular Weight'!$D$4+K290*'Molecular Weight'!$C$5/'Molecular Weight'!$D$5+L290*'Molecular Weight'!$C$6/'Molecular Weight'!$D$6+M290*'Molecular Weight'!$C$8/'Molecular Weight'!$D$8+N290*'Molecular Weight'!$C$9/'Molecular Weight'!$D$9+O290*'Molecular Weight'!$C$10/'Molecular Weight'!$D$10+P290*'Molecular Weight'!$C$11/'Molecular Weight'!$D$11+Q290*'Molecular Weight'!$C$12/'Molecular Weight'!$D$12)</f>
        <v>4.47452107246234</v>
      </c>
      <c r="U290" s="19">
        <f>H290*T290*'Molecular Weight'!$B$2/'Molecular Weight'!$D$2</f>
        <v>2.96861534534535</v>
      </c>
      <c r="V290" s="19">
        <f>I290*T290*'Molecular Weight'!$B$3/'Molecular Weight'!$D$3</f>
        <v>0.0526414243819099</v>
      </c>
      <c r="W290" s="19">
        <f>T290*J290*'Molecular Weight'!$B$4/'Molecular Weight'!$D$4</f>
        <v>1.87125910680457</v>
      </c>
      <c r="X290" s="19">
        <f>K290*T290*'Molecular Weight'!$B$5/'Molecular Weight'!$D$5</f>
        <v>0.0011775830179518</v>
      </c>
      <c r="Y290" s="19">
        <f>L290*T290*'Molecular Weight'!$B$6/'Molecular Weight'!$D$6</f>
        <v>1.20769715471944</v>
      </c>
      <c r="Z290" s="19">
        <f>M290*T290*'Molecular Weight'!$B$8/'Molecular Weight'!$D$8</f>
        <v>0.0195531651037965</v>
      </c>
      <c r="AA290" s="19">
        <f>N290*T290*'Molecular Weight'!$B$9/'Molecular Weight'!$D$9</f>
        <v>1.33236359477787</v>
      </c>
      <c r="AB290" s="19">
        <f>O290*T290*'Molecular Weight'!$B$10/'Molecular Weight'!$D$10</f>
        <v>0.575272769836902</v>
      </c>
      <c r="AC290" s="19">
        <f>P290*T290*'Molecular Weight'!$B$11/'Molecular Weight'!$D$11</f>
        <v>0.025989473799394</v>
      </c>
      <c r="AD290" s="19">
        <f>Q290*T290*'Molecular Weight'!$B$12/'Molecular Weight'!$D$12</f>
        <v>0.00190000894796702</v>
      </c>
      <c r="AE290" s="19">
        <f t="shared" si="29"/>
        <v>8.05646962673516</v>
      </c>
      <c r="AF290" s="19">
        <f t="shared" si="30"/>
        <v>0.168221454859871</v>
      </c>
      <c r="AG290" s="19">
        <f t="shared" si="31"/>
        <v>0.139291091481416</v>
      </c>
      <c r="AH290" s="19">
        <f t="shared" si="32"/>
        <v>1.03947569985957</v>
      </c>
      <c r="AI290" s="19">
        <f t="shared" si="33"/>
        <v>3.02125676972726</v>
      </c>
      <c r="AJ290" s="19">
        <f t="shared" si="34"/>
        <v>3.13488668443801</v>
      </c>
    </row>
    <row r="291" spans="1:36">
      <c r="A291" s="35" t="s">
        <v>317</v>
      </c>
      <c r="B291" s="35" t="s">
        <v>318</v>
      </c>
      <c r="C291" s="35" t="s">
        <v>327</v>
      </c>
      <c r="D291" s="35">
        <v>6.1</v>
      </c>
      <c r="E291" s="35">
        <v>1080</v>
      </c>
      <c r="F291" s="32" t="s">
        <v>320</v>
      </c>
      <c r="G291" s="35" t="s">
        <v>49</v>
      </c>
      <c r="H291" s="35">
        <v>39.03</v>
      </c>
      <c r="I291" s="35">
        <v>1.01</v>
      </c>
      <c r="J291" s="35">
        <v>20.39</v>
      </c>
      <c r="K291" s="35">
        <v>0.01</v>
      </c>
      <c r="L291" s="35">
        <v>19.95</v>
      </c>
      <c r="M291" s="35">
        <v>0.33</v>
      </c>
      <c r="N291" s="35">
        <v>10.32</v>
      </c>
      <c r="O291" s="35">
        <v>9.01</v>
      </c>
      <c r="P291" s="35">
        <v>0.25</v>
      </c>
      <c r="Q291" s="32"/>
      <c r="R291" s="32">
        <f t="shared" si="28"/>
        <v>100.3</v>
      </c>
      <c r="S291" s="19">
        <v>12</v>
      </c>
      <c r="T291" s="19">
        <f>S291/(H291*'Molecular Weight'!$C$2/'Molecular Weight'!$D$2+I291*'Molecular Weight'!$C$3/'Molecular Weight'!$D$3+J291*'Molecular Weight'!$C$4/'Molecular Weight'!$D$4+K291*'Molecular Weight'!$C$5/'Molecular Weight'!$D$5+L291*'Molecular Weight'!$C$6/'Molecular Weight'!$D$6+M291*'Molecular Weight'!$C$8/'Molecular Weight'!$D$8+N291*'Molecular Weight'!$C$9/'Molecular Weight'!$D$9+O291*'Molecular Weight'!$C$10/'Molecular Weight'!$D$10+P291*'Molecular Weight'!$C$11/'Molecular Weight'!$D$11+Q291*'Molecular Weight'!$C$12/'Molecular Weight'!$D$12)</f>
        <v>4.56652917170583</v>
      </c>
      <c r="U291" s="19">
        <f>H291*T291*'Molecular Weight'!$B$2/'Molecular Weight'!$D$2</f>
        <v>2.9665717971318</v>
      </c>
      <c r="V291" s="19">
        <f>I291*T291*'Molecular Weight'!$B$3/'Molecular Weight'!$D$3</f>
        <v>0.0577245865259435</v>
      </c>
      <c r="W291" s="19">
        <f>T291*J291*'Molecular Weight'!$B$4/'Molecular Weight'!$D$4</f>
        <v>1.82643251885214</v>
      </c>
      <c r="X291" s="19">
        <f>K291*T291*'Molecular Weight'!$B$5/'Molecular Weight'!$D$5</f>
        <v>0.000600898634345132</v>
      </c>
      <c r="Y291" s="19">
        <f>L291*T291*'Molecular Weight'!$B$6/'Molecular Weight'!$D$6</f>
        <v>1.26812718507143</v>
      </c>
      <c r="Z291" s="19">
        <f>M291*T291*'Molecular Weight'!$B$8/'Molecular Weight'!$D$8</f>
        <v>0.0212426645991391</v>
      </c>
      <c r="AA291" s="19">
        <f>N291*T291*'Molecular Weight'!$B$9/'Molecular Weight'!$D$9</f>
        <v>1.16939407076933</v>
      </c>
      <c r="AB291" s="19">
        <f>O291*T291*'Molecular Weight'!$B$10/'Molecular Weight'!$D$10</f>
        <v>0.733673820204521</v>
      </c>
      <c r="AC291" s="19">
        <f>P291*T291*'Molecular Weight'!$B$11/'Molecular Weight'!$D$11</f>
        <v>0.0368387316207311</v>
      </c>
      <c r="AD291" s="19">
        <f>Q291*T291*'Molecular Weight'!$B$12/'Molecular Weight'!$D$12</f>
        <v>0</v>
      </c>
      <c r="AE291" s="19">
        <f t="shared" si="29"/>
        <v>8.08060627340938</v>
      </c>
      <c r="AF291" s="19">
        <f t="shared" si="30"/>
        <v>0.239406610886499</v>
      </c>
      <c r="AG291" s="19">
        <f t="shared" si="31"/>
        <v>0.188787539376828</v>
      </c>
      <c r="AH291" s="19">
        <f t="shared" si="32"/>
        <v>1.02872057418493</v>
      </c>
      <c r="AI291" s="19">
        <f t="shared" si="33"/>
        <v>3.02429638365774</v>
      </c>
      <c r="AJ291" s="19">
        <f t="shared" si="34"/>
        <v>3.19243774064442</v>
      </c>
    </row>
    <row r="292" spans="1:36">
      <c r="A292" s="35" t="s">
        <v>317</v>
      </c>
      <c r="B292" s="35" t="s">
        <v>318</v>
      </c>
      <c r="C292" s="19" t="s">
        <v>328</v>
      </c>
      <c r="D292" s="35">
        <v>7</v>
      </c>
      <c r="E292" s="35">
        <v>1100</v>
      </c>
      <c r="F292" s="32" t="s">
        <v>320</v>
      </c>
      <c r="G292" s="35" t="s">
        <v>49</v>
      </c>
      <c r="H292" s="35">
        <v>39.52</v>
      </c>
      <c r="I292" s="35">
        <v>1.41</v>
      </c>
      <c r="J292" s="35">
        <v>19.98</v>
      </c>
      <c r="K292" s="35">
        <v>0.01</v>
      </c>
      <c r="L292" s="35">
        <v>18.63</v>
      </c>
      <c r="M292" s="35">
        <v>0.32</v>
      </c>
      <c r="N292" s="35">
        <v>9.5</v>
      </c>
      <c r="O292" s="35">
        <v>10.48</v>
      </c>
      <c r="P292" s="35">
        <v>0.26</v>
      </c>
      <c r="Q292" s="32"/>
      <c r="R292" s="32">
        <f t="shared" si="28"/>
        <v>100.11</v>
      </c>
      <c r="S292" s="19">
        <v>12</v>
      </c>
      <c r="T292" s="19">
        <f>S292/(H292*'Molecular Weight'!$C$2/'Molecular Weight'!$D$2+I292*'Molecular Weight'!$C$3/'Molecular Weight'!$D$3+J292*'Molecular Weight'!$C$4/'Molecular Weight'!$D$4+K292*'Molecular Weight'!$C$5/'Molecular Weight'!$D$5+L292*'Molecular Weight'!$C$6/'Molecular Weight'!$D$6+M292*'Molecular Weight'!$C$8/'Molecular Weight'!$D$8+N292*'Molecular Weight'!$C$9/'Molecular Weight'!$D$9+O292*'Molecular Weight'!$C$10/'Molecular Weight'!$D$10+P292*'Molecular Weight'!$C$11/'Molecular Weight'!$D$11+Q292*'Molecular Weight'!$C$12/'Molecular Weight'!$D$12)</f>
        <v>4.56345206789782</v>
      </c>
      <c r="U292" s="19">
        <f>H292*T292*'Molecular Weight'!$B$2/'Molecular Weight'!$D$2</f>
        <v>3.00179137355729</v>
      </c>
      <c r="V292" s="19">
        <f>I292*T292*'Molecular Weight'!$B$3/'Molecular Weight'!$D$3</f>
        <v>0.0805315070805498</v>
      </c>
      <c r="W292" s="19">
        <f>T292*J292*'Molecular Weight'!$B$4/'Molecular Weight'!$D$4</f>
        <v>1.78850083006274</v>
      </c>
      <c r="X292" s="19">
        <f>K292*T292*'Molecular Weight'!$B$5/'Molecular Weight'!$D$5</f>
        <v>0.0006004937256264</v>
      </c>
      <c r="Y292" s="19">
        <f>L292*T292*'Molecular Weight'!$B$6/'Molecular Weight'!$D$6</f>
        <v>1.18342305157206</v>
      </c>
      <c r="Z292" s="19">
        <f>M292*T292*'Molecular Weight'!$B$8/'Molecular Weight'!$D$8</f>
        <v>0.0205850671233057</v>
      </c>
      <c r="AA292" s="19">
        <f>N292*T292*'Molecular Weight'!$B$9/'Molecular Weight'!$D$9</f>
        <v>1.0757517281645</v>
      </c>
      <c r="AB292" s="19">
        <f>O292*T292*'Molecular Weight'!$B$10/'Molecular Weight'!$D$10</f>
        <v>0.852799173886755</v>
      </c>
      <c r="AC292" s="19">
        <f>P292*T292*'Molecular Weight'!$B$11/'Molecular Weight'!$D$11</f>
        <v>0.0382864645903012</v>
      </c>
      <c r="AD292" s="19">
        <f>Q292*T292*'Molecular Weight'!$B$12/'Molecular Weight'!$D$12</f>
        <v>0</v>
      </c>
      <c r="AE292" s="19">
        <f t="shared" si="29"/>
        <v>8.04226968976313</v>
      </c>
      <c r="AF292" s="19">
        <f t="shared" si="30"/>
        <v>0.12614256838543</v>
      </c>
      <c r="AG292" s="19">
        <f t="shared" si="31"/>
        <v>0.106591272003585</v>
      </c>
      <c r="AH292" s="19">
        <f t="shared" si="32"/>
        <v>1.05728048318663</v>
      </c>
      <c r="AI292" s="19">
        <f t="shared" si="33"/>
        <v>3.08232288063784</v>
      </c>
      <c r="AJ292" s="19">
        <f t="shared" si="34"/>
        <v>3.13255902074662</v>
      </c>
    </row>
    <row r="293" spans="1:36">
      <c r="A293" s="35" t="s">
        <v>317</v>
      </c>
      <c r="B293" s="35" t="s">
        <v>318</v>
      </c>
      <c r="C293" s="35" t="s">
        <v>329</v>
      </c>
      <c r="D293" s="35">
        <v>8.5</v>
      </c>
      <c r="E293" s="35">
        <v>1175</v>
      </c>
      <c r="F293" s="32" t="s">
        <v>320</v>
      </c>
      <c r="G293" s="35" t="s">
        <v>49</v>
      </c>
      <c r="H293" s="35">
        <v>38.77</v>
      </c>
      <c r="I293" s="35">
        <v>1.75</v>
      </c>
      <c r="J293" s="35">
        <v>19.49</v>
      </c>
      <c r="K293" s="35">
        <v>0.02</v>
      </c>
      <c r="L293" s="35">
        <v>18.81</v>
      </c>
      <c r="M293" s="35">
        <v>0.31</v>
      </c>
      <c r="N293" s="35">
        <v>10.08</v>
      </c>
      <c r="O293" s="35">
        <v>9.78</v>
      </c>
      <c r="P293" s="35">
        <v>0.49</v>
      </c>
      <c r="Q293" s="32"/>
      <c r="R293" s="32">
        <f t="shared" si="28"/>
        <v>99.5</v>
      </c>
      <c r="S293" s="19">
        <v>12</v>
      </c>
      <c r="T293" s="19">
        <f>S293/(H293*'Molecular Weight'!$C$2/'Molecular Weight'!$D$2+I293*'Molecular Weight'!$C$3/'Molecular Weight'!$D$3+J293*'Molecular Weight'!$C$4/'Molecular Weight'!$D$4+K293*'Molecular Weight'!$C$5/'Molecular Weight'!$D$5+L293*'Molecular Weight'!$C$6/'Molecular Weight'!$D$6+M293*'Molecular Weight'!$C$8/'Molecular Weight'!$D$8+N293*'Molecular Weight'!$C$9/'Molecular Weight'!$D$9+O293*'Molecular Weight'!$C$10/'Molecular Weight'!$D$10+P293*'Molecular Weight'!$C$11/'Molecular Weight'!$D$11+Q293*'Molecular Weight'!$C$12/'Molecular Weight'!$D$12)</f>
        <v>4.60317288767862</v>
      </c>
      <c r="U293" s="19">
        <f>H293*T293*'Molecular Weight'!$B$2/'Molecular Weight'!$D$2</f>
        <v>2.97045627255826</v>
      </c>
      <c r="V293" s="19">
        <f>I293*T293*'Molecular Weight'!$B$3/'Molecular Weight'!$D$3</f>
        <v>0.100820432458543</v>
      </c>
      <c r="W293" s="19">
        <f>T293*J293*'Molecular Weight'!$B$4/'Molecular Weight'!$D$4</f>
        <v>1.75982423658016</v>
      </c>
      <c r="X293" s="19">
        <f>K293*T293*'Molecular Weight'!$B$5/'Molecular Weight'!$D$5</f>
        <v>0.0012114409862961</v>
      </c>
      <c r="Y293" s="19">
        <f>L293*T293*'Molecular Weight'!$B$6/'Molecular Weight'!$D$6</f>
        <v>1.2052572663869</v>
      </c>
      <c r="Z293" s="19">
        <f>M293*T293*'Molecular Weight'!$B$8/'Molecular Weight'!$D$8</f>
        <v>0.020115359390758</v>
      </c>
      <c r="AA293" s="19">
        <f>N293*T293*'Molecular Weight'!$B$9/'Molecular Weight'!$D$9</f>
        <v>1.15136433518115</v>
      </c>
      <c r="AB293" s="19">
        <f>O293*T293*'Molecular Weight'!$B$10/'Molecular Weight'!$D$10</f>
        <v>0.80276445865722</v>
      </c>
      <c r="AC293" s="19">
        <f>P293*T293*'Molecular Weight'!$B$11/'Molecular Weight'!$D$11</f>
        <v>0.0727833080013722</v>
      </c>
      <c r="AD293" s="19">
        <f>Q293*T293*'Molecular Weight'!$B$12/'Molecular Weight'!$D$12</f>
        <v>0</v>
      </c>
      <c r="AE293" s="19">
        <f t="shared" si="29"/>
        <v>8.08459711020066</v>
      </c>
      <c r="AF293" s="19">
        <f t="shared" si="30"/>
        <v>0.251135661695992</v>
      </c>
      <c r="AG293" s="19">
        <f t="shared" si="31"/>
        <v>0.208366851376754</v>
      </c>
      <c r="AH293" s="19">
        <f t="shared" si="32"/>
        <v>0.954121604690908</v>
      </c>
      <c r="AI293" s="19">
        <f t="shared" si="33"/>
        <v>3.0712767050168</v>
      </c>
      <c r="AJ293" s="19">
        <f t="shared" si="34"/>
        <v>3.17950141961603</v>
      </c>
    </row>
    <row r="294" spans="1:36">
      <c r="A294" s="35" t="s">
        <v>317</v>
      </c>
      <c r="B294" s="35" t="s">
        <v>318</v>
      </c>
      <c r="C294" s="35" t="s">
        <v>330</v>
      </c>
      <c r="D294" s="35">
        <v>8.5</v>
      </c>
      <c r="E294" s="35">
        <v>1210</v>
      </c>
      <c r="F294" s="32" t="s">
        <v>320</v>
      </c>
      <c r="G294" s="35" t="s">
        <v>49</v>
      </c>
      <c r="H294" s="35">
        <v>39.87</v>
      </c>
      <c r="I294" s="35">
        <v>1.68</v>
      </c>
      <c r="J294" s="35">
        <v>19.57</v>
      </c>
      <c r="K294" s="35">
        <v>0.02</v>
      </c>
      <c r="L294" s="35">
        <v>19.05</v>
      </c>
      <c r="M294" s="35">
        <v>0.32</v>
      </c>
      <c r="N294" s="35">
        <v>10.17</v>
      </c>
      <c r="O294" s="35">
        <v>10.25</v>
      </c>
      <c r="P294" s="35">
        <v>0.32</v>
      </c>
      <c r="Q294" s="32"/>
      <c r="R294" s="32">
        <f t="shared" si="28"/>
        <v>101.25</v>
      </c>
      <c r="S294" s="19">
        <v>12</v>
      </c>
      <c r="T294" s="19">
        <f>S294/(H294*'Molecular Weight'!$C$2/'Molecular Weight'!$D$2+I294*'Molecular Weight'!$C$3/'Molecular Weight'!$D$3+J294*'Molecular Weight'!$C$4/'Molecular Weight'!$D$4+K294*'Molecular Weight'!$C$5/'Molecular Weight'!$D$5+L294*'Molecular Weight'!$C$6/'Molecular Weight'!$D$6+M294*'Molecular Weight'!$C$8/'Molecular Weight'!$D$8+N294*'Molecular Weight'!$C$9/'Molecular Weight'!$D$9+O294*'Molecular Weight'!$C$10/'Molecular Weight'!$D$10+P294*'Molecular Weight'!$C$11/'Molecular Weight'!$D$11+Q294*'Molecular Weight'!$C$12/'Molecular Weight'!$D$12)</f>
        <v>4.51897391225747</v>
      </c>
      <c r="U294" s="19">
        <f>H294*T294*'Molecular Weight'!$B$2/'Molecular Weight'!$D$2</f>
        <v>2.99885968511493</v>
      </c>
      <c r="V294" s="19">
        <f>I294*T294*'Molecular Weight'!$B$3/'Molecular Weight'!$D$3</f>
        <v>0.0950172236870155</v>
      </c>
      <c r="W294" s="19">
        <f>T294*J294*'Molecular Weight'!$B$4/'Molecular Weight'!$D$4</f>
        <v>1.73472576427773</v>
      </c>
      <c r="X294" s="19">
        <f>K294*T294*'Molecular Weight'!$B$5/'Molecular Weight'!$D$5</f>
        <v>0.00118928190335087</v>
      </c>
      <c r="Y294" s="19">
        <f>L294*T294*'Molecular Weight'!$B$6/'Molecular Weight'!$D$6</f>
        <v>1.19830808781326</v>
      </c>
      <c r="Z294" s="19">
        <f>M294*T294*'Molecular Weight'!$B$8/'Molecular Weight'!$D$8</f>
        <v>0.0203844326462135</v>
      </c>
      <c r="AA294" s="19">
        <f>N294*T294*'Molecular Weight'!$B$9/'Molecular Weight'!$D$9</f>
        <v>1.14039614609574</v>
      </c>
      <c r="AB294" s="19">
        <f>O294*T294*'Molecular Weight'!$B$10/'Molecular Weight'!$D$10</f>
        <v>0.825953684034219</v>
      </c>
      <c r="AC294" s="19">
        <f>P294*T294*'Molecular Weight'!$B$11/'Molecular Weight'!$D$11</f>
        <v>0.0466625250700997</v>
      </c>
      <c r="AD294" s="19">
        <f>Q294*T294*'Molecular Weight'!$B$12/'Molecular Weight'!$D$12</f>
        <v>0</v>
      </c>
      <c r="AE294" s="19">
        <f t="shared" si="29"/>
        <v>8.06149683064256</v>
      </c>
      <c r="AF294" s="19">
        <f t="shared" si="30"/>
        <v>0.183083113028262</v>
      </c>
      <c r="AG294" s="19">
        <f t="shared" si="31"/>
        <v>0.15278467606971</v>
      </c>
      <c r="AH294" s="19">
        <f t="shared" si="32"/>
        <v>1.015224974785</v>
      </c>
      <c r="AI294" s="19">
        <f t="shared" si="33"/>
        <v>3.09387690880195</v>
      </c>
      <c r="AJ294" s="19">
        <f t="shared" si="34"/>
        <v>3.18504235058943</v>
      </c>
    </row>
    <row r="295" s="56" customFormat="1" spans="1:36">
      <c r="A295" s="35" t="s">
        <v>317</v>
      </c>
      <c r="B295" s="35" t="s">
        <v>318</v>
      </c>
      <c r="C295" s="19" t="s">
        <v>331</v>
      </c>
      <c r="D295" s="35">
        <v>3</v>
      </c>
      <c r="E295" s="35">
        <v>1075</v>
      </c>
      <c r="F295" s="32" t="s">
        <v>320</v>
      </c>
      <c r="G295" s="35" t="s">
        <v>49</v>
      </c>
      <c r="H295" s="35">
        <v>39.73</v>
      </c>
      <c r="I295" s="35">
        <v>0.59</v>
      </c>
      <c r="J295" s="35">
        <v>22.22</v>
      </c>
      <c r="K295" s="35">
        <v>0.04</v>
      </c>
      <c r="L295" s="35">
        <v>17.38</v>
      </c>
      <c r="M295" s="35">
        <v>0.33</v>
      </c>
      <c r="N295" s="35">
        <v>13.92</v>
      </c>
      <c r="O295" s="35">
        <v>5.57</v>
      </c>
      <c r="P295" s="35">
        <v>0.33</v>
      </c>
      <c r="Q295" s="19">
        <v>0.02</v>
      </c>
      <c r="R295" s="32">
        <f t="shared" si="28"/>
        <v>100.13</v>
      </c>
      <c r="S295" s="19">
        <v>12</v>
      </c>
      <c r="T295" s="19">
        <f>S295/(H295*'Molecular Weight'!$C$2/'Molecular Weight'!$D$2+I295*'Molecular Weight'!$C$3/'Molecular Weight'!$D$3+J295*'Molecular Weight'!$C$4/'Molecular Weight'!$D$4+K295*'Molecular Weight'!$C$5/'Molecular Weight'!$D$5+L295*'Molecular Weight'!$C$6/'Molecular Weight'!$D$6+M295*'Molecular Weight'!$C$8/'Molecular Weight'!$D$8+N295*'Molecular Weight'!$C$9/'Molecular Weight'!$D$9+O295*'Molecular Weight'!$C$10/'Molecular Weight'!$D$10+P295*'Molecular Weight'!$C$11/'Molecular Weight'!$D$11+Q295*'Molecular Weight'!$C$12/'Molecular Weight'!$D$12)</f>
        <v>4.46302309820836</v>
      </c>
      <c r="U295" s="19">
        <f>H295*T295*'Molecular Weight'!$B$2/'Molecular Weight'!$D$2</f>
        <v>2.95133002150163</v>
      </c>
      <c r="V295" s="19">
        <f>I295*T295*'Molecular Weight'!$B$3/'Molecular Weight'!$D$3</f>
        <v>0.0329559903372082</v>
      </c>
      <c r="W295" s="19">
        <f>T295*J295*'Molecular Weight'!$B$4/'Molecular Weight'!$D$4</f>
        <v>1.94524074621792</v>
      </c>
      <c r="X295" s="19">
        <f>K295*T295*'Molecular Weight'!$B$5/'Molecular Weight'!$D$5</f>
        <v>0.00234911407235127</v>
      </c>
      <c r="Y295" s="19">
        <f>L295*T295*'Molecular Weight'!$B$6/'Molecular Weight'!$D$6</f>
        <v>1.07972357247858</v>
      </c>
      <c r="Z295" s="19">
        <f>M295*T295*'Molecular Weight'!$B$8/'Molecular Weight'!$D$8</f>
        <v>0.0207611731379865</v>
      </c>
      <c r="AA295" s="19">
        <f>N295*T295*'Molecular Weight'!$B$9/'Molecular Weight'!$D$9</f>
        <v>1.54157026121738</v>
      </c>
      <c r="AB295" s="19">
        <f>O295*T295*'Molecular Weight'!$B$10/'Molecular Weight'!$D$10</f>
        <v>0.443278150089525</v>
      </c>
      <c r="AC295" s="19">
        <f>P295*T295*'Molecular Weight'!$B$11/'Molecular Weight'!$D$11</f>
        <v>0.047524931345878</v>
      </c>
      <c r="AD295" s="19">
        <f>Q295*T295*'Molecular Weight'!$B$12/'Molecular Weight'!$D$12</f>
        <v>0.0018951265809802</v>
      </c>
      <c r="AE295" s="19">
        <f t="shared" si="29"/>
        <v>8.06662908697945</v>
      </c>
      <c r="AF295" s="19">
        <f t="shared" si="30"/>
        <v>0.19823622361513</v>
      </c>
      <c r="AG295" s="19">
        <f t="shared" si="31"/>
        <v>0.183599051338728</v>
      </c>
      <c r="AH295" s="19">
        <f t="shared" si="32"/>
        <v>0.881487348863452</v>
      </c>
      <c r="AI295" s="19">
        <f t="shared" si="33"/>
        <v>2.98428601183884</v>
      </c>
      <c r="AJ295" s="19">
        <f t="shared" si="34"/>
        <v>3.08533315692347</v>
      </c>
    </row>
    <row r="296" spans="1:36">
      <c r="A296" s="35" t="s">
        <v>317</v>
      </c>
      <c r="B296" s="35" t="s">
        <v>318</v>
      </c>
      <c r="C296" s="19" t="s">
        <v>332</v>
      </c>
      <c r="D296" s="35">
        <v>8.5</v>
      </c>
      <c r="E296" s="35">
        <v>1280</v>
      </c>
      <c r="F296" s="32" t="s">
        <v>320</v>
      </c>
      <c r="G296" s="35" t="s">
        <v>49</v>
      </c>
      <c r="H296" s="35">
        <v>40.19</v>
      </c>
      <c r="I296" s="35">
        <v>1.65</v>
      </c>
      <c r="J296" s="35">
        <v>19.39</v>
      </c>
      <c r="K296" s="35">
        <v>0.03</v>
      </c>
      <c r="L296" s="35">
        <v>17.34</v>
      </c>
      <c r="M296" s="35">
        <v>0.27</v>
      </c>
      <c r="N296" s="35">
        <v>13.11</v>
      </c>
      <c r="O296" s="35">
        <v>8.17</v>
      </c>
      <c r="P296" s="35">
        <v>0.5</v>
      </c>
      <c r="Q296" s="32"/>
      <c r="R296" s="32">
        <f t="shared" si="28"/>
        <v>100.65</v>
      </c>
      <c r="S296" s="19">
        <v>12</v>
      </c>
      <c r="T296" s="19">
        <f>S296/(H296*'Molecular Weight'!$C$2/'Molecular Weight'!$D$2+I296*'Molecular Weight'!$C$3/'Molecular Weight'!$D$3+J296*'Molecular Weight'!$C$4/'Molecular Weight'!$D$4+K296*'Molecular Weight'!$C$5/'Molecular Weight'!$D$5+L296*'Molecular Weight'!$C$6/'Molecular Weight'!$D$6+M296*'Molecular Weight'!$C$8/'Molecular Weight'!$D$8+N296*'Molecular Weight'!$C$9/'Molecular Weight'!$D$9+O296*'Molecular Weight'!$C$10/'Molecular Weight'!$D$10+P296*'Molecular Weight'!$C$11/'Molecular Weight'!$D$11+Q296*'Molecular Weight'!$C$12/'Molecular Weight'!$D$12)</f>
        <v>4.48676592008176</v>
      </c>
      <c r="U296" s="19">
        <f>H296*T296*'Molecular Weight'!$B$2/'Molecular Weight'!$D$2</f>
        <v>3.00138352743153</v>
      </c>
      <c r="V296" s="19">
        <f>I296*T296*'Molecular Weight'!$B$3/'Molecular Weight'!$D$3</f>
        <v>0.0926553663095734</v>
      </c>
      <c r="W296" s="19">
        <f>T296*J296*'Molecular Weight'!$B$4/'Molecular Weight'!$D$4</f>
        <v>1.70652003119626</v>
      </c>
      <c r="X296" s="19">
        <f>K296*T296*'Molecular Weight'!$B$5/'Molecular Weight'!$D$5</f>
        <v>0.0017712083374229</v>
      </c>
      <c r="Y296" s="19">
        <f>L296*T296*'Molecular Weight'!$B$6/'Molecular Weight'!$D$6</f>
        <v>1.08296939106651</v>
      </c>
      <c r="Z296" s="19">
        <f>M296*T296*'Molecular Weight'!$B$8/'Molecular Weight'!$D$8</f>
        <v>0.017076780355541</v>
      </c>
      <c r="AA296" s="19">
        <f>N296*T296*'Molecular Weight'!$B$9/'Molecular Weight'!$D$9</f>
        <v>1.45959060080079</v>
      </c>
      <c r="AB296" s="19">
        <f>O296*T296*'Molecular Weight'!$B$10/'Molecular Weight'!$D$10</f>
        <v>0.653653308970542</v>
      </c>
      <c r="AC296" s="19">
        <f>P296*T296*'Molecular Weight'!$B$11/'Molecular Weight'!$D$11</f>
        <v>0.0723905440477858</v>
      </c>
      <c r="AD296" s="19">
        <f>Q296*T296*'Molecular Weight'!$B$12/'Molecular Weight'!$D$12</f>
        <v>0</v>
      </c>
      <c r="AE296" s="19">
        <f t="shared" si="29"/>
        <v>8.08801075851595</v>
      </c>
      <c r="AF296" s="19">
        <f t="shared" si="30"/>
        <v>0.261159173429487</v>
      </c>
      <c r="AG296" s="19">
        <f t="shared" si="31"/>
        <v>0.24115102013391</v>
      </c>
      <c r="AH296" s="19">
        <f t="shared" si="32"/>
        <v>0.821810217637019</v>
      </c>
      <c r="AI296" s="19">
        <f t="shared" si="33"/>
        <v>3.0940388937411</v>
      </c>
      <c r="AJ296" s="19">
        <f t="shared" si="34"/>
        <v>3.21329008119338</v>
      </c>
    </row>
    <row r="297" spans="1:36">
      <c r="A297" s="35" t="s">
        <v>333</v>
      </c>
      <c r="B297" s="35" t="s">
        <v>334</v>
      </c>
      <c r="C297" s="35" t="s">
        <v>335</v>
      </c>
      <c r="D297" s="35">
        <v>6.6</v>
      </c>
      <c r="E297" s="35">
        <v>1265</v>
      </c>
      <c r="F297" s="32" t="s">
        <v>38</v>
      </c>
      <c r="G297" s="35" t="s">
        <v>39</v>
      </c>
      <c r="H297" s="35">
        <v>43.3</v>
      </c>
      <c r="I297" s="35">
        <v>0.4</v>
      </c>
      <c r="J297" s="35">
        <v>22.58</v>
      </c>
      <c r="K297" s="35">
        <v>1.8</v>
      </c>
      <c r="L297" s="35">
        <v>3.66</v>
      </c>
      <c r="M297" s="35">
        <v>0.1</v>
      </c>
      <c r="N297" s="35">
        <v>23.89</v>
      </c>
      <c r="O297" s="35">
        <v>3.75</v>
      </c>
      <c r="P297" s="35">
        <v>0.38</v>
      </c>
      <c r="Q297" s="35">
        <v>0.02</v>
      </c>
      <c r="R297" s="32">
        <f t="shared" si="28"/>
        <v>99.88</v>
      </c>
      <c r="S297" s="19">
        <v>12</v>
      </c>
      <c r="T297" s="19">
        <f>S297/(H297*'Molecular Weight'!$C$2/'Molecular Weight'!$D$2+I297*'Molecular Weight'!$C$3/'Molecular Weight'!$D$3+J297*'Molecular Weight'!$C$4/'Molecular Weight'!$D$4+K297*'Molecular Weight'!$C$5/'Molecular Weight'!$D$5+L297*'Molecular Weight'!$C$6/'Molecular Weight'!$D$6+M297*'Molecular Weight'!$C$8/'Molecular Weight'!$D$8+N297*'Molecular Weight'!$C$9/'Molecular Weight'!$D$9+O297*'Molecular Weight'!$C$10/'Molecular Weight'!$D$10+P297*'Molecular Weight'!$C$11/'Molecular Weight'!$D$11+Q297*'Molecular Weight'!$C$12/'Molecular Weight'!$D$12)</f>
        <v>4.18161732655269</v>
      </c>
      <c r="U297" s="19">
        <f>H297*T297*'Molecular Weight'!$B$2/'Molecular Weight'!$D$2</f>
        <v>3.01371554992895</v>
      </c>
      <c r="V297" s="19">
        <f>I297*T297*'Molecular Weight'!$B$3/'Molecular Weight'!$D$3</f>
        <v>0.020934254450827</v>
      </c>
      <c r="W297" s="19">
        <f>T297*J297*'Molecular Weight'!$B$4/'Molecular Weight'!$D$4</f>
        <v>1.85211689355747</v>
      </c>
      <c r="X297" s="19">
        <f>K297*T297*'Molecular Weight'!$B$5/'Molecular Weight'!$D$5</f>
        <v>0.0990448212092223</v>
      </c>
      <c r="Y297" s="19">
        <f>L297*T297*'Molecular Weight'!$B$6/'Molecular Weight'!$D$6</f>
        <v>0.213038967360563</v>
      </c>
      <c r="Z297" s="19">
        <f>M297*T297*'Molecular Weight'!$B$8/'Molecular Weight'!$D$8</f>
        <v>0.0058945832063049</v>
      </c>
      <c r="AA297" s="19">
        <f>N297*T297*'Molecular Weight'!$B$9/'Molecular Weight'!$D$9</f>
        <v>2.47887935313508</v>
      </c>
      <c r="AB297" s="19">
        <f>O297*T297*'Molecular Weight'!$B$10/'Molecular Weight'!$D$10</f>
        <v>0.279619560887529</v>
      </c>
      <c r="AC297" s="19">
        <f>P297*T297*'Molecular Weight'!$B$11/'Molecular Weight'!$D$11</f>
        <v>0.0512750753175225</v>
      </c>
      <c r="AD297" s="19">
        <f>Q297*T297*'Molecular Weight'!$B$12/'Molecular Weight'!$D$12</f>
        <v>0.00177563368431112</v>
      </c>
      <c r="AE297" s="19">
        <f t="shared" si="29"/>
        <v>8.01629469273779</v>
      </c>
      <c r="AF297" s="19">
        <f t="shared" si="30"/>
        <v>0.0487847117273787</v>
      </c>
      <c r="AG297" s="19">
        <f t="shared" si="31"/>
        <v>0.22899431184724</v>
      </c>
      <c r="AH297" s="19">
        <f t="shared" si="32"/>
        <v>0.164254255633184</v>
      </c>
      <c r="AI297" s="19">
        <f t="shared" si="33"/>
        <v>3.03464980437978</v>
      </c>
      <c r="AJ297" s="19">
        <f t="shared" si="34"/>
        <v>2.97743246458948</v>
      </c>
    </row>
    <row r="298" spans="1:36">
      <c r="A298" s="35" t="s">
        <v>333</v>
      </c>
      <c r="B298" s="35" t="s">
        <v>334</v>
      </c>
      <c r="C298" s="35" t="s">
        <v>336</v>
      </c>
      <c r="D298" s="35">
        <v>6.6</v>
      </c>
      <c r="E298" s="35">
        <v>1285</v>
      </c>
      <c r="F298" s="32" t="s">
        <v>38</v>
      </c>
      <c r="G298" s="35" t="s">
        <v>39</v>
      </c>
      <c r="H298" s="35">
        <v>43.54</v>
      </c>
      <c r="I298" s="35">
        <v>0.5</v>
      </c>
      <c r="J298" s="35">
        <v>23.17</v>
      </c>
      <c r="K298" s="35">
        <v>1.56</v>
      </c>
      <c r="L298" s="35">
        <v>1.95</v>
      </c>
      <c r="M298" s="35">
        <v>0.16</v>
      </c>
      <c r="N298" s="35">
        <v>24.61</v>
      </c>
      <c r="O298" s="35">
        <v>4</v>
      </c>
      <c r="P298" s="35">
        <v>0.3</v>
      </c>
      <c r="Q298" s="35">
        <v>0.04</v>
      </c>
      <c r="R298" s="32">
        <f t="shared" si="28"/>
        <v>99.83</v>
      </c>
      <c r="S298" s="19">
        <v>12</v>
      </c>
      <c r="T298" s="19">
        <f>S298/(H298*'Molecular Weight'!$C$2/'Molecular Weight'!$D$2+I298*'Molecular Weight'!$C$3/'Molecular Weight'!$D$3+J298*'Molecular Weight'!$C$4/'Molecular Weight'!$D$4+K298*'Molecular Weight'!$C$5/'Molecular Weight'!$D$5+L298*'Molecular Weight'!$C$6/'Molecular Weight'!$D$6+M298*'Molecular Weight'!$C$8/'Molecular Weight'!$D$8+N298*'Molecular Weight'!$C$9/'Molecular Weight'!$D$9+O298*'Molecular Weight'!$C$10/'Molecular Weight'!$D$10+P298*'Molecular Weight'!$C$11/'Molecular Weight'!$D$11+Q298*'Molecular Weight'!$C$12/'Molecular Weight'!$D$12)</f>
        <v>4.15065994932827</v>
      </c>
      <c r="U298" s="19">
        <f>H298*T298*'Molecular Weight'!$B$2/'Molecular Weight'!$D$2</f>
        <v>3.00798492333144</v>
      </c>
      <c r="V298" s="19">
        <f>I298*T298*'Molecular Weight'!$B$3/'Molecular Weight'!$D$3</f>
        <v>0.0259740922986751</v>
      </c>
      <c r="W298" s="19">
        <f>T298*J298*'Molecular Weight'!$B$4/'Molecular Weight'!$D$4</f>
        <v>1.88644156582848</v>
      </c>
      <c r="X298" s="19">
        <f>K298*T298*'Molecular Weight'!$B$5/'Molecular Weight'!$D$5</f>
        <v>0.0852033623389974</v>
      </c>
      <c r="Y298" s="19">
        <f>L298*T298*'Molecular Weight'!$B$6/'Molecular Weight'!$D$6</f>
        <v>0.112664071564451</v>
      </c>
      <c r="Z298" s="19">
        <f>M298*T298*'Molecular Weight'!$B$8/'Molecular Weight'!$D$8</f>
        <v>0.00936151102188503</v>
      </c>
      <c r="AA298" s="19">
        <f>N298*T298*'Molecular Weight'!$B$9/'Molecular Weight'!$D$9</f>
        <v>2.53468340826225</v>
      </c>
      <c r="AB298" s="19">
        <f>O298*T298*'Molecular Weight'!$B$10/'Molecular Weight'!$D$10</f>
        <v>0.296052778126125</v>
      </c>
      <c r="AC298" s="19">
        <f>P298*T298*'Molecular Weight'!$B$11/'Molecular Weight'!$D$11</f>
        <v>0.0401806384252495</v>
      </c>
      <c r="AD298" s="19">
        <f>Q298*T298*'Molecular Weight'!$B$12/'Molecular Weight'!$D$12</f>
        <v>0.00352497660240193</v>
      </c>
      <c r="AE298" s="19">
        <f t="shared" si="29"/>
        <v>8.00207132779997</v>
      </c>
      <c r="AF298" s="19">
        <f t="shared" si="30"/>
        <v>0.00621237491679327</v>
      </c>
      <c r="AG298" s="19">
        <f t="shared" si="31"/>
        <v>0.055140692418873</v>
      </c>
      <c r="AH298" s="19">
        <f t="shared" si="32"/>
        <v>0.106451696647657</v>
      </c>
      <c r="AI298" s="19">
        <f t="shared" si="33"/>
        <v>3.03395901563012</v>
      </c>
      <c r="AJ298" s="19">
        <f t="shared" si="34"/>
        <v>2.95276176897471</v>
      </c>
    </row>
    <row r="299" spans="1:36">
      <c r="A299" s="35" t="s">
        <v>333</v>
      </c>
      <c r="B299" s="35" t="s">
        <v>334</v>
      </c>
      <c r="C299" s="35" t="s">
        <v>337</v>
      </c>
      <c r="D299" s="35">
        <v>6.6</v>
      </c>
      <c r="E299" s="35">
        <v>1310</v>
      </c>
      <c r="F299" s="32" t="s">
        <v>38</v>
      </c>
      <c r="G299" s="35" t="s">
        <v>39</v>
      </c>
      <c r="H299" s="35">
        <v>43.24</v>
      </c>
      <c r="I299" s="35">
        <v>0.66</v>
      </c>
      <c r="J299" s="35">
        <v>22.86</v>
      </c>
      <c r="K299" s="35">
        <v>1.67</v>
      </c>
      <c r="L299" s="35">
        <v>3.09</v>
      </c>
      <c r="M299" s="35">
        <v>0.13</v>
      </c>
      <c r="N299" s="35">
        <v>24.32</v>
      </c>
      <c r="O299" s="35">
        <v>3.91</v>
      </c>
      <c r="P299" s="35">
        <v>0.13</v>
      </c>
      <c r="Q299" s="35">
        <v>0.02</v>
      </c>
      <c r="R299" s="32">
        <f t="shared" si="28"/>
        <v>100.03</v>
      </c>
      <c r="S299" s="19">
        <v>12</v>
      </c>
      <c r="T299" s="19">
        <f>S299/(H299*'Molecular Weight'!$C$2/'Molecular Weight'!$D$2+I299*'Molecular Weight'!$C$3/'Molecular Weight'!$D$3+J299*'Molecular Weight'!$C$4/'Molecular Weight'!$D$4+K299*'Molecular Weight'!$C$5/'Molecular Weight'!$D$5+L299*'Molecular Weight'!$C$6/'Molecular Weight'!$D$6+M299*'Molecular Weight'!$C$8/'Molecular Weight'!$D$8+N299*'Molecular Weight'!$C$9/'Molecular Weight'!$D$9+O299*'Molecular Weight'!$C$10/'Molecular Weight'!$D$10+P299*'Molecular Weight'!$C$11/'Molecular Weight'!$D$11+Q299*'Molecular Weight'!$C$12/'Molecular Weight'!$D$12)</f>
        <v>4.16397093928573</v>
      </c>
      <c r="U299" s="19">
        <f>H299*T299*'Molecular Weight'!$B$2/'Molecular Weight'!$D$2</f>
        <v>2.99683927121696</v>
      </c>
      <c r="V299" s="19">
        <f>I299*T299*'Molecular Weight'!$B$3/'Molecular Weight'!$D$3</f>
        <v>0.0343957549427858</v>
      </c>
      <c r="W299" s="19">
        <f>T299*J299*'Molecular Weight'!$B$4/'Molecular Weight'!$D$4</f>
        <v>1.86717096257497</v>
      </c>
      <c r="X299" s="19">
        <f>K299*T299*'Molecular Weight'!$B$5/'Molecular Weight'!$D$5</f>
        <v>0.0915038024686778</v>
      </c>
      <c r="Y299" s="19">
        <f>L299*T299*'Molecular Weight'!$B$6/'Molecular Weight'!$D$6</f>
        <v>0.179101756714823</v>
      </c>
      <c r="Z299" s="19">
        <f>M299*T299*'Molecular Weight'!$B$8/'Molecular Weight'!$D$8</f>
        <v>0.00763062055409001</v>
      </c>
      <c r="AA299" s="19">
        <f>N299*T299*'Molecular Weight'!$B$9/'Molecular Weight'!$D$9</f>
        <v>2.51284797130097</v>
      </c>
      <c r="AB299" s="19">
        <f>O299*T299*'Molecular Weight'!$B$10/'Molecular Weight'!$D$10</f>
        <v>0.290319657143495</v>
      </c>
      <c r="AC299" s="19">
        <f>P299*T299*'Molecular Weight'!$B$11/'Molecular Weight'!$D$11</f>
        <v>0.0174674482770941</v>
      </c>
      <c r="AD299" s="19">
        <f>Q299*T299*'Molecular Weight'!$B$12/'Molecular Weight'!$D$12</f>
        <v>0.00176814052623598</v>
      </c>
      <c r="AE299" s="19">
        <f t="shared" si="29"/>
        <v>7.9990453857201</v>
      </c>
      <c r="AF299" s="19">
        <f t="shared" si="30"/>
        <v>0</v>
      </c>
      <c r="AG299" s="19">
        <f t="shared" si="31"/>
        <v>0</v>
      </c>
      <c r="AH299" s="19">
        <f t="shared" si="32"/>
        <v>0.179101756714823</v>
      </c>
      <c r="AI299" s="19">
        <f t="shared" si="33"/>
        <v>3.03123502615975</v>
      </c>
      <c r="AJ299" s="19">
        <f t="shared" si="34"/>
        <v>2.98990000571338</v>
      </c>
    </row>
    <row r="300" spans="1:36">
      <c r="A300" s="35" t="s">
        <v>333</v>
      </c>
      <c r="B300" s="35" t="s">
        <v>334</v>
      </c>
      <c r="C300" s="35" t="s">
        <v>338</v>
      </c>
      <c r="D300" s="35">
        <v>6.6</v>
      </c>
      <c r="E300" s="35">
        <v>1320</v>
      </c>
      <c r="F300" s="32" t="s">
        <v>38</v>
      </c>
      <c r="G300" s="35" t="s">
        <v>39</v>
      </c>
      <c r="H300" s="35">
        <v>43.33</v>
      </c>
      <c r="I300" s="35">
        <v>0.65</v>
      </c>
      <c r="J300" s="35">
        <v>22.75</v>
      </c>
      <c r="K300" s="35">
        <v>1.66</v>
      </c>
      <c r="L300" s="35">
        <v>3.07</v>
      </c>
      <c r="M300" s="35">
        <v>0.13</v>
      </c>
      <c r="N300" s="35">
        <v>24.5</v>
      </c>
      <c r="O300" s="35">
        <v>3.89</v>
      </c>
      <c r="P300" s="35">
        <v>0.12</v>
      </c>
      <c r="Q300" s="35">
        <v>0.02</v>
      </c>
      <c r="R300" s="32">
        <f t="shared" si="28"/>
        <v>100.12</v>
      </c>
      <c r="S300" s="19">
        <v>12</v>
      </c>
      <c r="T300" s="19">
        <f>S300/(H300*'Molecular Weight'!$C$2/'Molecular Weight'!$D$2+I300*'Molecular Weight'!$C$3/'Molecular Weight'!$D$3+J300*'Molecular Weight'!$C$4/'Molecular Weight'!$D$4+K300*'Molecular Weight'!$C$5/'Molecular Weight'!$D$5+L300*'Molecular Weight'!$C$6/'Molecular Weight'!$D$6+M300*'Molecular Weight'!$C$8/'Molecular Weight'!$D$8+N300*'Molecular Weight'!$C$9/'Molecular Weight'!$D$9+O300*'Molecular Weight'!$C$10/'Molecular Weight'!$D$10+P300*'Molecular Weight'!$C$11/'Molecular Weight'!$D$11+Q300*'Molecular Weight'!$C$12/'Molecular Weight'!$D$12)</f>
        <v>4.15966691528025</v>
      </c>
      <c r="U300" s="19">
        <f>H300*T300*'Molecular Weight'!$B$2/'Molecular Weight'!$D$2</f>
        <v>2.99997282688238</v>
      </c>
      <c r="V300" s="19">
        <f>I300*T300*'Molecular Weight'!$B$3/'Molecular Weight'!$D$3</f>
        <v>0.0338395931781247</v>
      </c>
      <c r="W300" s="19">
        <f>T300*J300*'Molecular Weight'!$B$4/'Molecular Weight'!$D$4</f>
        <v>1.85626563991027</v>
      </c>
      <c r="X300" s="19">
        <f>K300*T300*'Molecular Weight'!$B$5/'Molecular Weight'!$D$5</f>
        <v>0.0908618603771986</v>
      </c>
      <c r="Y300" s="19">
        <f>L300*T300*'Molecular Weight'!$B$6/'Molecular Weight'!$D$6</f>
        <v>0.177758594514342</v>
      </c>
      <c r="Z300" s="19">
        <f>M300*T300*'Molecular Weight'!$B$8/'Molecular Weight'!$D$8</f>
        <v>0.00762273328145521</v>
      </c>
      <c r="AA300" s="19">
        <f>N300*T300*'Molecular Weight'!$B$9/'Molecular Weight'!$D$9</f>
        <v>2.52882976239122</v>
      </c>
      <c r="AB300" s="19">
        <f>O300*T300*'Molecular Weight'!$B$10/'Molecular Weight'!$D$10</f>
        <v>0.288536096655495</v>
      </c>
      <c r="AC300" s="19">
        <f>P300*T300*'Molecular Weight'!$B$11/'Molecular Weight'!$D$11</f>
        <v>0.0161071322953737</v>
      </c>
      <c r="AD300" s="19">
        <f>Q300*T300*'Molecular Weight'!$B$12/'Molecular Weight'!$D$12</f>
        <v>0.00176631291519331</v>
      </c>
      <c r="AE300" s="19">
        <f t="shared" si="29"/>
        <v>8.00156055240105</v>
      </c>
      <c r="AF300" s="19">
        <f t="shared" si="30"/>
        <v>0.0046807441348351</v>
      </c>
      <c r="AG300" s="19">
        <f t="shared" si="31"/>
        <v>0.0263320271383977</v>
      </c>
      <c r="AH300" s="19">
        <f t="shared" si="32"/>
        <v>0.173077850379507</v>
      </c>
      <c r="AI300" s="19">
        <f t="shared" si="33"/>
        <v>3.0338124200605</v>
      </c>
      <c r="AJ300" s="19">
        <f t="shared" si="34"/>
        <v>3.00274718684251</v>
      </c>
    </row>
    <row r="301" spans="1:36">
      <c r="A301" s="35" t="s">
        <v>333</v>
      </c>
      <c r="B301" s="35" t="s">
        <v>334</v>
      </c>
      <c r="C301" s="35" t="s">
        <v>339</v>
      </c>
      <c r="D301" s="35">
        <v>8.6</v>
      </c>
      <c r="E301" s="35">
        <v>1470</v>
      </c>
      <c r="F301" s="32" t="s">
        <v>38</v>
      </c>
      <c r="G301" s="35" t="s">
        <v>39</v>
      </c>
      <c r="H301" s="35">
        <v>43.23</v>
      </c>
      <c r="I301" s="35">
        <v>0.66</v>
      </c>
      <c r="J301" s="35">
        <v>21.67</v>
      </c>
      <c r="K301" s="35">
        <v>1.5</v>
      </c>
      <c r="L301" s="35">
        <v>6.21</v>
      </c>
      <c r="M301" s="35">
        <v>0.11</v>
      </c>
      <c r="N301" s="35">
        <v>22.25</v>
      </c>
      <c r="O301" s="35">
        <v>4.37</v>
      </c>
      <c r="P301" s="35">
        <v>0.09</v>
      </c>
      <c r="Q301" s="35">
        <v>0.02</v>
      </c>
      <c r="R301" s="32">
        <f t="shared" si="28"/>
        <v>100.11</v>
      </c>
      <c r="S301" s="19">
        <v>12</v>
      </c>
      <c r="T301" s="19">
        <f>S301/(H301*'Molecular Weight'!$C$2/'Molecular Weight'!$D$2+I301*'Molecular Weight'!$C$3/'Molecular Weight'!$D$3+J301*'Molecular Weight'!$C$4/'Molecular Weight'!$D$4+K301*'Molecular Weight'!$C$5/'Molecular Weight'!$D$5+L301*'Molecular Weight'!$C$6/'Molecular Weight'!$D$6+M301*'Molecular Weight'!$C$8/'Molecular Weight'!$D$8+N301*'Molecular Weight'!$C$9/'Molecular Weight'!$D$9+O301*'Molecular Weight'!$C$10/'Molecular Weight'!$D$10+P301*'Molecular Weight'!$C$11/'Molecular Weight'!$D$11+Q301*'Molecular Weight'!$C$12/'Molecular Weight'!$D$12)</f>
        <v>4.22163181672853</v>
      </c>
      <c r="U301" s="19">
        <f>H301*T301*'Molecular Weight'!$B$2/'Molecular Weight'!$D$2</f>
        <v>3.0376355432286</v>
      </c>
      <c r="V301" s="19">
        <f>I301*T301*'Molecular Weight'!$B$3/'Molecular Weight'!$D$3</f>
        <v>0.0348720525537025</v>
      </c>
      <c r="W301" s="19">
        <f>T301*J301*'Molecular Weight'!$B$4/'Molecular Weight'!$D$4</f>
        <v>1.79448335560038</v>
      </c>
      <c r="X301" s="19">
        <f>K301*T301*'Molecular Weight'!$B$5/'Molecular Weight'!$D$5</f>
        <v>0.0833271626435002</v>
      </c>
      <c r="Y301" s="19">
        <f>L301*T301*'Molecular Weight'!$B$6/'Molecular Weight'!$D$6</f>
        <v>0.364926692398165</v>
      </c>
      <c r="Z301" s="19">
        <f>M301*T301*'Molecular Weight'!$B$8/'Molecular Weight'!$D$8</f>
        <v>0.00654608824133266</v>
      </c>
      <c r="AA301" s="19">
        <f>N301*T301*'Molecular Weight'!$B$9/'Molecular Weight'!$D$9</f>
        <v>2.33080168541464</v>
      </c>
      <c r="AB301" s="19">
        <f>O301*T301*'Molecular Weight'!$B$10/'Molecular Weight'!$D$10</f>
        <v>0.328968099841364</v>
      </c>
      <c r="AC301" s="19">
        <f>P301*T301*'Molecular Weight'!$B$11/'Molecular Weight'!$D$11</f>
        <v>0.0122603053728805</v>
      </c>
      <c r="AD301" s="19">
        <f>Q301*T301*'Molecular Weight'!$B$12/'Molecular Weight'!$D$12</f>
        <v>0.00179262497525628</v>
      </c>
      <c r="AE301" s="19">
        <f t="shared" si="29"/>
        <v>7.99561361026982</v>
      </c>
      <c r="AF301" s="19">
        <f t="shared" si="30"/>
        <v>0</v>
      </c>
      <c r="AG301" s="19">
        <f t="shared" si="31"/>
        <v>0</v>
      </c>
      <c r="AH301" s="19">
        <f t="shared" si="32"/>
        <v>0.364926692398165</v>
      </c>
      <c r="AI301" s="19">
        <f t="shared" si="33"/>
        <v>3.0725075957823</v>
      </c>
      <c r="AJ301" s="19">
        <f t="shared" si="34"/>
        <v>3.0312425658955</v>
      </c>
    </row>
    <row r="302" spans="1:36">
      <c r="A302" s="35" t="s">
        <v>340</v>
      </c>
      <c r="B302" s="35" t="s">
        <v>341</v>
      </c>
      <c r="C302" s="35" t="s">
        <v>342</v>
      </c>
      <c r="D302" s="35">
        <v>6.6</v>
      </c>
      <c r="E302" s="35">
        <v>1230</v>
      </c>
      <c r="F302" s="32" t="s">
        <v>38</v>
      </c>
      <c r="G302" s="35" t="s">
        <v>39</v>
      </c>
      <c r="H302" s="32">
        <v>41.79</v>
      </c>
      <c r="I302" s="32">
        <v>0.8</v>
      </c>
      <c r="J302" s="32">
        <v>22.22</v>
      </c>
      <c r="K302" s="32">
        <v>0.86</v>
      </c>
      <c r="L302" s="32">
        <v>9.77</v>
      </c>
      <c r="M302" s="32">
        <v>0.3</v>
      </c>
      <c r="N302" s="32">
        <v>19.23</v>
      </c>
      <c r="O302" s="32">
        <v>4.91</v>
      </c>
      <c r="P302" s="32">
        <v>0.11</v>
      </c>
      <c r="Q302" s="32"/>
      <c r="R302" s="32">
        <f t="shared" si="28"/>
        <v>99.99</v>
      </c>
      <c r="S302" s="19">
        <v>12</v>
      </c>
      <c r="T302" s="19">
        <f>S302/(H302*'Molecular Weight'!$C$2/'Molecular Weight'!$D$2+I302*'Molecular Weight'!$C$3/'Molecular Weight'!$D$3+J302*'Molecular Weight'!$C$4/'Molecular Weight'!$D$4+K302*'Molecular Weight'!$C$5/'Molecular Weight'!$D$5+L302*'Molecular Weight'!$C$6/'Molecular Weight'!$D$6+M302*'Molecular Weight'!$C$8/'Molecular Weight'!$D$8+N302*'Molecular Weight'!$C$9/'Molecular Weight'!$D$9+O302*'Molecular Weight'!$C$10/'Molecular Weight'!$D$10+P302*'Molecular Weight'!$C$11/'Molecular Weight'!$D$11+Q302*'Molecular Weight'!$C$12/'Molecular Weight'!$D$12)</f>
        <v>4.30314844173107</v>
      </c>
      <c r="U302" s="19">
        <f>H302*T302*'Molecular Weight'!$B$2/'Molecular Weight'!$D$2</f>
        <v>2.99315202030528</v>
      </c>
      <c r="V302" s="19">
        <f>I302*T302*'Molecular Weight'!$B$3/'Molecular Weight'!$D$3</f>
        <v>0.0430853410936778</v>
      </c>
      <c r="W302" s="19">
        <f>T302*J302*'Molecular Weight'!$B$4/'Molecular Weight'!$D$4</f>
        <v>1.87555822627039</v>
      </c>
      <c r="X302" s="19">
        <f>K302*T302*'Molecular Weight'!$B$5/'Molecular Weight'!$D$5</f>
        <v>0.0486967255725866</v>
      </c>
      <c r="Y302" s="19">
        <f>L302*T302*'Molecular Weight'!$B$6/'Molecular Weight'!$D$6</f>
        <v>0.585213812301121</v>
      </c>
      <c r="Z302" s="19">
        <f>M302*T302*'Molecular Weight'!$B$8/'Molecular Weight'!$D$8</f>
        <v>0.0181976956938162</v>
      </c>
      <c r="AA302" s="19">
        <f>N302*T302*'Molecular Weight'!$B$9/'Molecular Weight'!$D$9</f>
        <v>2.05333857405679</v>
      </c>
      <c r="AB302" s="19">
        <f>O302*T302*'Molecular Weight'!$B$10/'Molecular Weight'!$D$10</f>
        <v>0.376755685608052</v>
      </c>
      <c r="AC302" s="19">
        <f>P302*T302*'Molecular Weight'!$B$11/'Molecular Weight'!$D$11</f>
        <v>0.0152741635556766</v>
      </c>
      <c r="AD302" s="19">
        <f>Q302*T302*'Molecular Weight'!$B$12/'Molecular Weight'!$D$12</f>
        <v>0</v>
      </c>
      <c r="AE302" s="19">
        <f t="shared" si="29"/>
        <v>8.00927224445739</v>
      </c>
      <c r="AF302" s="19">
        <f t="shared" si="30"/>
        <v>0.0277845302525819</v>
      </c>
      <c r="AG302" s="19">
        <f t="shared" si="31"/>
        <v>0.0474775708784627</v>
      </c>
      <c r="AH302" s="19">
        <f t="shared" si="32"/>
        <v>0.557429282048539</v>
      </c>
      <c r="AI302" s="19">
        <f t="shared" si="33"/>
        <v>3.03623736139896</v>
      </c>
      <c r="AJ302" s="19">
        <f t="shared" si="34"/>
        <v>3.03350576765978</v>
      </c>
    </row>
    <row r="303" spans="1:36">
      <c r="A303" s="35" t="s">
        <v>340</v>
      </c>
      <c r="B303" s="35" t="s">
        <v>341</v>
      </c>
      <c r="C303" s="35" t="s">
        <v>343</v>
      </c>
      <c r="D303" s="35">
        <v>6.6</v>
      </c>
      <c r="E303" s="35">
        <v>1230</v>
      </c>
      <c r="F303" s="32" t="s">
        <v>38</v>
      </c>
      <c r="G303" s="35" t="s">
        <v>39</v>
      </c>
      <c r="H303" s="32">
        <v>41.11</v>
      </c>
      <c r="I303" s="32">
        <v>0.5</v>
      </c>
      <c r="J303" s="32">
        <v>21.85</v>
      </c>
      <c r="K303" s="32">
        <v>0.87</v>
      </c>
      <c r="L303" s="32">
        <v>8.69</v>
      </c>
      <c r="M303" s="32">
        <v>0.31</v>
      </c>
      <c r="N303" s="32">
        <v>20.8</v>
      </c>
      <c r="O303" s="32">
        <v>5.4</v>
      </c>
      <c r="P303" s="32">
        <v>0.1</v>
      </c>
      <c r="Q303" s="32"/>
      <c r="R303" s="32">
        <f t="shared" si="28"/>
        <v>99.63</v>
      </c>
      <c r="S303" s="19">
        <v>12</v>
      </c>
      <c r="T303" s="19">
        <f>S303/(H303*'Molecular Weight'!$C$2/'Molecular Weight'!$D$2+I303*'Molecular Weight'!$C$3/'Molecular Weight'!$D$3+J303*'Molecular Weight'!$C$4/'Molecular Weight'!$D$4+K303*'Molecular Weight'!$C$5/'Molecular Weight'!$D$5+L303*'Molecular Weight'!$C$6/'Molecular Weight'!$D$6+M303*'Molecular Weight'!$C$8/'Molecular Weight'!$D$8+N303*'Molecular Weight'!$C$9/'Molecular Weight'!$D$9+O303*'Molecular Weight'!$C$10/'Molecular Weight'!$D$10+P303*'Molecular Weight'!$C$11/'Molecular Weight'!$D$11+Q303*'Molecular Weight'!$C$12/'Molecular Weight'!$D$12)</f>
        <v>4.31582911051906</v>
      </c>
      <c r="U303" s="19">
        <f>H303*T303*'Molecular Weight'!$B$2/'Molecular Weight'!$D$2</f>
        <v>2.95312474589611</v>
      </c>
      <c r="V303" s="19">
        <f>I303*T303*'Molecular Weight'!$B$3/'Molecular Weight'!$D$3</f>
        <v>0.0270076915551881</v>
      </c>
      <c r="W303" s="19">
        <f>T303*J303*'Molecular Weight'!$B$4/'Molecular Weight'!$D$4</f>
        <v>1.84976198636409</v>
      </c>
      <c r="X303" s="19">
        <f>K303*T303*'Molecular Weight'!$B$5/'Molecular Weight'!$D$5</f>
        <v>0.0494081364057053</v>
      </c>
      <c r="Y303" s="19">
        <f>L303*T303*'Molecular Weight'!$B$6/'Molecular Weight'!$D$6</f>
        <v>0.522056722862063</v>
      </c>
      <c r="Z303" s="19">
        <f>M303*T303*'Molecular Weight'!$B$8/'Molecular Weight'!$D$8</f>
        <v>0.0188596986786144</v>
      </c>
      <c r="AA303" s="19">
        <f>N303*T303*'Molecular Weight'!$B$9/'Molecular Weight'!$D$9</f>
        <v>2.22752470220338</v>
      </c>
      <c r="AB303" s="19">
        <f>O303*T303*'Molecular Weight'!$B$10/'Molecular Weight'!$D$10</f>
        <v>0.415575556291065</v>
      </c>
      <c r="AC303" s="19">
        <f>P303*T303*'Molecular Weight'!$B$11/'Molecular Weight'!$D$11</f>
        <v>0.0139265218151631</v>
      </c>
      <c r="AD303" s="19">
        <f>Q303*T303*'Molecular Weight'!$B$12/'Molecular Weight'!$D$12</f>
        <v>0</v>
      </c>
      <c r="AE303" s="19">
        <f t="shared" si="29"/>
        <v>8.07724576207139</v>
      </c>
      <c r="AF303" s="19">
        <f t="shared" si="30"/>
        <v>0.229521094729921</v>
      </c>
      <c r="AG303" s="19">
        <f t="shared" si="31"/>
        <v>0.439647809670224</v>
      </c>
      <c r="AH303" s="19">
        <f t="shared" si="32"/>
        <v>0.292535628132142</v>
      </c>
      <c r="AI303" s="19">
        <f t="shared" si="33"/>
        <v>2.9801324374513</v>
      </c>
      <c r="AJ303" s="19">
        <f t="shared" si="34"/>
        <v>3.18401668003512</v>
      </c>
    </row>
    <row r="304" spans="1:36">
      <c r="A304" s="35" t="s">
        <v>340</v>
      </c>
      <c r="B304" s="35" t="s">
        <v>341</v>
      </c>
      <c r="C304" s="35" t="s">
        <v>344</v>
      </c>
      <c r="D304" s="35">
        <v>6.6</v>
      </c>
      <c r="E304" s="35">
        <v>1260</v>
      </c>
      <c r="F304" s="32" t="s">
        <v>38</v>
      </c>
      <c r="G304" s="35" t="s">
        <v>39</v>
      </c>
      <c r="H304" s="32">
        <v>41.61</v>
      </c>
      <c r="I304" s="32">
        <v>0.35</v>
      </c>
      <c r="J304" s="32">
        <v>22.03</v>
      </c>
      <c r="K304" s="32">
        <v>1.23</v>
      </c>
      <c r="L304" s="32">
        <v>8.9</v>
      </c>
      <c r="M304" s="32">
        <v>0.31</v>
      </c>
      <c r="N304" s="32">
        <v>19.5</v>
      </c>
      <c r="O304" s="32">
        <v>5.64</v>
      </c>
      <c r="P304" s="32">
        <v>0.05</v>
      </c>
      <c r="Q304" s="32"/>
      <c r="R304" s="32">
        <f t="shared" si="28"/>
        <v>99.62</v>
      </c>
      <c r="S304" s="19">
        <v>12</v>
      </c>
      <c r="T304" s="19">
        <f>S304/(H304*'Molecular Weight'!$C$2/'Molecular Weight'!$D$2+I304*'Molecular Weight'!$C$3/'Molecular Weight'!$D$3+J304*'Molecular Weight'!$C$4/'Molecular Weight'!$D$4+K304*'Molecular Weight'!$C$5/'Molecular Weight'!$D$5+L304*'Molecular Weight'!$C$6/'Molecular Weight'!$D$6+M304*'Molecular Weight'!$C$8/'Molecular Weight'!$D$8+N304*'Molecular Weight'!$C$9/'Molecular Weight'!$D$9+O304*'Molecular Weight'!$C$10/'Molecular Weight'!$D$10+P304*'Molecular Weight'!$C$11/'Molecular Weight'!$D$11+Q304*'Molecular Weight'!$C$12/'Molecular Weight'!$D$12)</f>
        <v>4.31671452222787</v>
      </c>
      <c r="U304" s="19">
        <f>H304*T304*'Molecular Weight'!$B$2/'Molecular Weight'!$D$2</f>
        <v>2.98965531407959</v>
      </c>
      <c r="V304" s="19">
        <f>I304*T304*'Molecular Weight'!$B$3/'Molecular Weight'!$D$3</f>
        <v>0.0189092626130132</v>
      </c>
      <c r="W304" s="19">
        <f>T304*J304*'Molecular Weight'!$B$4/'Molecular Weight'!$D$4</f>
        <v>1.86538291339113</v>
      </c>
      <c r="X304" s="19">
        <f>K304*T304*'Molecular Weight'!$B$5/'Molecular Weight'!$D$5</f>
        <v>0.0698672131369205</v>
      </c>
      <c r="Y304" s="19">
        <f>L304*T304*'Molecular Weight'!$B$6/'Molecular Weight'!$D$6</f>
        <v>0.534782283516537</v>
      </c>
      <c r="Z304" s="19">
        <f>M304*T304*'Molecular Weight'!$B$8/'Molecular Weight'!$D$8</f>
        <v>0.0188635678304291</v>
      </c>
      <c r="AA304" s="19">
        <f>N304*T304*'Molecular Weight'!$B$9/'Molecular Weight'!$D$9</f>
        <v>2.08873283333607</v>
      </c>
      <c r="AB304" s="19">
        <f>O304*T304*'Molecular Weight'!$B$10/'Molecular Weight'!$D$10</f>
        <v>0.434134627413787</v>
      </c>
      <c r="AC304" s="19">
        <f>P304*T304*'Molecular Weight'!$B$11/'Molecular Weight'!$D$11</f>
        <v>0.0069646894518036</v>
      </c>
      <c r="AD304" s="19">
        <f>Q304*T304*'Molecular Weight'!$B$12/'Molecular Weight'!$D$12</f>
        <v>0</v>
      </c>
      <c r="AE304" s="19">
        <f t="shared" si="29"/>
        <v>8.02729270476928</v>
      </c>
      <c r="AF304" s="19">
        <f t="shared" si="30"/>
        <v>0.0815997296415354</v>
      </c>
      <c r="AG304" s="19">
        <f t="shared" si="31"/>
        <v>0.152584953085889</v>
      </c>
      <c r="AH304" s="19">
        <f t="shared" si="32"/>
        <v>0.453182553875002</v>
      </c>
      <c r="AI304" s="19">
        <f t="shared" si="33"/>
        <v>3.0085645766926</v>
      </c>
      <c r="AJ304" s="19">
        <f t="shared" si="34"/>
        <v>3.07651331209682</v>
      </c>
    </row>
    <row r="305" spans="1:36">
      <c r="A305" s="35" t="s">
        <v>340</v>
      </c>
      <c r="B305" s="35" t="s">
        <v>341</v>
      </c>
      <c r="C305" s="35" t="s">
        <v>345</v>
      </c>
      <c r="D305" s="35">
        <v>6.6</v>
      </c>
      <c r="E305" s="35">
        <v>1170</v>
      </c>
      <c r="F305" s="32" t="s">
        <v>38</v>
      </c>
      <c r="G305" s="35" t="s">
        <v>39</v>
      </c>
      <c r="H305" s="32">
        <v>42.15</v>
      </c>
      <c r="I305" s="32">
        <v>0.71</v>
      </c>
      <c r="J305" s="32">
        <v>23.59</v>
      </c>
      <c r="K305" s="32">
        <v>0.67</v>
      </c>
      <c r="L305" s="32">
        <v>7.91</v>
      </c>
      <c r="M305" s="32">
        <v>0.31</v>
      </c>
      <c r="N305" s="32">
        <v>20.81</v>
      </c>
      <c r="O305" s="32">
        <v>3.79</v>
      </c>
      <c r="P305" s="32">
        <v>0.14</v>
      </c>
      <c r="Q305" s="32"/>
      <c r="R305" s="32">
        <f t="shared" si="28"/>
        <v>100.08</v>
      </c>
      <c r="S305" s="19">
        <v>12</v>
      </c>
      <c r="T305" s="19">
        <f>S305/(H305*'Molecular Weight'!$C$2/'Molecular Weight'!$D$2+I305*'Molecular Weight'!$C$3/'Molecular Weight'!$D$3+J305*'Molecular Weight'!$C$4/'Molecular Weight'!$D$4+K305*'Molecular Weight'!$C$5/'Molecular Weight'!$D$5+L305*'Molecular Weight'!$C$6/'Molecular Weight'!$D$6+M305*'Molecular Weight'!$C$8/'Molecular Weight'!$D$8+N305*'Molecular Weight'!$C$9/'Molecular Weight'!$D$9+O305*'Molecular Weight'!$C$10/'Molecular Weight'!$D$10+P305*'Molecular Weight'!$C$11/'Molecular Weight'!$D$11+Q305*'Molecular Weight'!$C$12/'Molecular Weight'!$D$12)</f>
        <v>4.24190851282413</v>
      </c>
      <c r="U305" s="19">
        <f>H305*T305*'Molecular Weight'!$B$2/'Molecular Weight'!$D$2</f>
        <v>2.97597276657019</v>
      </c>
      <c r="V305" s="19">
        <f>I305*T305*'Molecular Weight'!$B$3/'Molecular Weight'!$D$3</f>
        <v>0.0376940556208402</v>
      </c>
      <c r="W305" s="19">
        <f>T305*J305*'Molecular Weight'!$B$4/'Molecular Weight'!$D$4</f>
        <v>1.96286037303886</v>
      </c>
      <c r="X305" s="19">
        <f>K305*T305*'Molecular Weight'!$B$5/'Molecular Weight'!$D$5</f>
        <v>0.0373982328257407</v>
      </c>
      <c r="Y305" s="19">
        <f>L305*T305*'Molecular Weight'!$B$6/'Molecular Weight'!$D$6</f>
        <v>0.467058690651988</v>
      </c>
      <c r="Z305" s="19">
        <f>M305*T305*'Molecular Weight'!$B$8/'Molecular Weight'!$D$8</f>
        <v>0.0185366737944105</v>
      </c>
      <c r="AA305" s="19">
        <f>N305*T305*'Molecular Weight'!$B$9/'Molecular Weight'!$D$9</f>
        <v>2.19042471840869</v>
      </c>
      <c r="AB305" s="19">
        <f>O305*T305*'Molecular Weight'!$B$10/'Molecular Weight'!$D$10</f>
        <v>0.286676770035725</v>
      </c>
      <c r="AC305" s="19">
        <f>P305*T305*'Molecular Weight'!$B$11/'Molecular Weight'!$D$11</f>
        <v>0.019163187860451</v>
      </c>
      <c r="AD305" s="19">
        <f>Q305*T305*'Molecular Weight'!$B$12/'Molecular Weight'!$D$12</f>
        <v>0</v>
      </c>
      <c r="AE305" s="19">
        <f t="shared" si="29"/>
        <v>7.9957854688069</v>
      </c>
      <c r="AF305" s="19">
        <f t="shared" si="30"/>
        <v>0</v>
      </c>
      <c r="AG305" s="19">
        <f t="shared" si="31"/>
        <v>0</v>
      </c>
      <c r="AH305" s="19">
        <f t="shared" si="32"/>
        <v>0.467058690651988</v>
      </c>
      <c r="AI305" s="19">
        <f t="shared" si="33"/>
        <v>3.01366682219103</v>
      </c>
      <c r="AJ305" s="19">
        <f t="shared" si="34"/>
        <v>2.96269685289081</v>
      </c>
    </row>
    <row r="306" spans="1:36">
      <c r="A306" s="35" t="s">
        <v>340</v>
      </c>
      <c r="B306" s="35" t="s">
        <v>341</v>
      </c>
      <c r="C306" s="35" t="s">
        <v>346</v>
      </c>
      <c r="D306" s="35">
        <v>6.6</v>
      </c>
      <c r="E306" s="35">
        <v>1200</v>
      </c>
      <c r="F306" s="32" t="s">
        <v>38</v>
      </c>
      <c r="G306" s="35" t="s">
        <v>39</v>
      </c>
      <c r="H306" s="32">
        <v>42.13</v>
      </c>
      <c r="I306" s="32">
        <v>0.75</v>
      </c>
      <c r="J306" s="32">
        <v>23.48</v>
      </c>
      <c r="K306" s="32">
        <v>0.76</v>
      </c>
      <c r="L306" s="32">
        <v>7.82</v>
      </c>
      <c r="M306" s="32">
        <v>0.26</v>
      </c>
      <c r="N306" s="32">
        <v>20.69</v>
      </c>
      <c r="O306" s="32">
        <v>4.05</v>
      </c>
      <c r="P306" s="32">
        <v>0.15</v>
      </c>
      <c r="Q306" s="32"/>
      <c r="R306" s="32">
        <f t="shared" si="28"/>
        <v>100.09</v>
      </c>
      <c r="S306" s="19">
        <v>12</v>
      </c>
      <c r="T306" s="19">
        <f>S306/(H306*'Molecular Weight'!$C$2/'Molecular Weight'!$D$2+I306*'Molecular Weight'!$C$3/'Molecular Weight'!$D$3+J306*'Molecular Weight'!$C$4/'Molecular Weight'!$D$4+K306*'Molecular Weight'!$C$5/'Molecular Weight'!$D$5+L306*'Molecular Weight'!$C$6/'Molecular Weight'!$D$6+M306*'Molecular Weight'!$C$8/'Molecular Weight'!$D$8+N306*'Molecular Weight'!$C$9/'Molecular Weight'!$D$9+O306*'Molecular Weight'!$C$10/'Molecular Weight'!$D$10+P306*'Molecular Weight'!$C$11/'Molecular Weight'!$D$11+Q306*'Molecular Weight'!$C$12/'Molecular Weight'!$D$12)</f>
        <v>4.24380223568157</v>
      </c>
      <c r="U306" s="19">
        <f>H306*T306*'Molecular Weight'!$B$2/'Molecular Weight'!$D$2</f>
        <v>2.97588861832997</v>
      </c>
      <c r="V306" s="19">
        <f>I306*T306*'Molecular Weight'!$B$3/'Molecular Weight'!$D$3</f>
        <v>0.0398354402598395</v>
      </c>
      <c r="W306" s="19">
        <f>T306*J306*'Molecular Weight'!$B$4/'Molecular Weight'!$D$4</f>
        <v>1.95457976645357</v>
      </c>
      <c r="X306" s="19">
        <f>K306*T306*'Molecular Weight'!$B$5/'Molecular Weight'!$D$5</f>
        <v>0.0424408145156654</v>
      </c>
      <c r="Y306" s="19">
        <f>L306*T306*'Molecular Weight'!$B$6/'Molecular Weight'!$D$6</f>
        <v>0.461950633115672</v>
      </c>
      <c r="Z306" s="19">
        <f>M306*T306*'Molecular Weight'!$B$8/'Molecular Weight'!$D$8</f>
        <v>0.0155538283236144</v>
      </c>
      <c r="AA306" s="19">
        <f>N306*T306*'Molecular Weight'!$B$9/'Molecular Weight'!$D$9</f>
        <v>2.17876596169359</v>
      </c>
      <c r="AB306" s="19">
        <f>O306*T306*'Molecular Weight'!$B$10/'Molecular Weight'!$D$10</f>
        <v>0.306480011671012</v>
      </c>
      <c r="AC306" s="19">
        <f>P306*T306*'Molecular Weight'!$B$11/'Molecular Weight'!$D$11</f>
        <v>0.0205411531252738</v>
      </c>
      <c r="AD306" s="19">
        <f>Q306*T306*'Molecular Weight'!$B$12/'Molecular Weight'!$D$12</f>
        <v>0</v>
      </c>
      <c r="AE306" s="19">
        <f t="shared" si="29"/>
        <v>7.99603622748821</v>
      </c>
      <c r="AF306" s="19">
        <f t="shared" si="30"/>
        <v>0</v>
      </c>
      <c r="AG306" s="19">
        <f t="shared" si="31"/>
        <v>0</v>
      </c>
      <c r="AH306" s="19">
        <f t="shared" si="32"/>
        <v>0.461950633115672</v>
      </c>
      <c r="AI306" s="19">
        <f t="shared" si="33"/>
        <v>3.01572405858981</v>
      </c>
      <c r="AJ306" s="19">
        <f t="shared" si="34"/>
        <v>2.96275043480389</v>
      </c>
    </row>
    <row r="307" spans="1:36">
      <c r="A307" s="35" t="s">
        <v>340</v>
      </c>
      <c r="B307" s="35" t="s">
        <v>341</v>
      </c>
      <c r="C307" s="35" t="s">
        <v>347</v>
      </c>
      <c r="D307" s="35">
        <v>6.6</v>
      </c>
      <c r="E307" s="35">
        <v>1200</v>
      </c>
      <c r="F307" s="32" t="s">
        <v>38</v>
      </c>
      <c r="G307" s="35" t="s">
        <v>39</v>
      </c>
      <c r="H307" s="32">
        <v>42.18</v>
      </c>
      <c r="I307" s="32">
        <v>0.97</v>
      </c>
      <c r="J307" s="32">
        <v>22.75</v>
      </c>
      <c r="K307" s="32">
        <v>0.79</v>
      </c>
      <c r="L307" s="32">
        <v>8.61</v>
      </c>
      <c r="M307" s="32"/>
      <c r="N307" s="32">
        <v>20.4</v>
      </c>
      <c r="O307" s="32">
        <v>4.29</v>
      </c>
      <c r="P307" s="32">
        <v>0.12</v>
      </c>
      <c r="Q307" s="32"/>
      <c r="R307" s="32">
        <f t="shared" si="28"/>
        <v>100.11</v>
      </c>
      <c r="S307" s="19">
        <v>12</v>
      </c>
      <c r="T307" s="19">
        <f>S307/(H307*'Molecular Weight'!$C$2/'Molecular Weight'!$D$2+I307*'Molecular Weight'!$C$3/'Molecular Weight'!$D$3+J307*'Molecular Weight'!$C$4/'Molecular Weight'!$D$4+K307*'Molecular Weight'!$C$5/'Molecular Weight'!$D$5+L307*'Molecular Weight'!$C$6/'Molecular Weight'!$D$6+M307*'Molecular Weight'!$C$8/'Molecular Weight'!$D$8+N307*'Molecular Weight'!$C$9/'Molecular Weight'!$D$9+O307*'Molecular Weight'!$C$10/'Molecular Weight'!$D$10+P307*'Molecular Weight'!$C$11/'Molecular Weight'!$D$11+Q307*'Molecular Weight'!$C$12/'Molecular Weight'!$D$12)</f>
        <v>4.25853786557421</v>
      </c>
      <c r="U307" s="19">
        <f>H307*T307*'Molecular Weight'!$B$2/'Molecular Weight'!$D$2</f>
        <v>2.98976576514514</v>
      </c>
      <c r="V307" s="19">
        <f>I307*T307*'Molecular Weight'!$B$3/'Molecular Weight'!$D$3</f>
        <v>0.0516993958649184</v>
      </c>
      <c r="W307" s="19">
        <f>T307*J307*'Molecular Weight'!$B$4/'Molecular Weight'!$D$4</f>
        <v>1.90038714087511</v>
      </c>
      <c r="X307" s="19">
        <f>K307*T307*'Molecular Weight'!$B$5/'Molecular Weight'!$D$5</f>
        <v>0.0442692928982647</v>
      </c>
      <c r="Y307" s="19">
        <f>L307*T307*'Molecular Weight'!$B$6/'Molecular Weight'!$D$6</f>
        <v>0.510384340514949</v>
      </c>
      <c r="Z307" s="19">
        <f>M307*T307*'Molecular Weight'!$B$8/'Molecular Weight'!$D$8</f>
        <v>0</v>
      </c>
      <c r="AA307" s="19">
        <f>N307*T307*'Molecular Weight'!$B$9/'Molecular Weight'!$D$9</f>
        <v>2.15568666148173</v>
      </c>
      <c r="AB307" s="19">
        <f>O307*T307*'Molecular Weight'!$B$10/'Molecular Weight'!$D$10</f>
        <v>0.325769034295887</v>
      </c>
      <c r="AC307" s="19">
        <f>P307*T307*'Molecular Weight'!$B$11/'Molecular Weight'!$D$11</f>
        <v>0.0164899820544984</v>
      </c>
      <c r="AD307" s="19">
        <f>Q307*T307*'Molecular Weight'!$B$12/'Molecular Weight'!$D$12</f>
        <v>0</v>
      </c>
      <c r="AE307" s="19">
        <f t="shared" si="29"/>
        <v>7.9944516131305</v>
      </c>
      <c r="AF307" s="19">
        <f t="shared" si="30"/>
        <v>0</v>
      </c>
      <c r="AG307" s="19">
        <f t="shared" si="31"/>
        <v>0</v>
      </c>
      <c r="AH307" s="19">
        <f t="shared" si="32"/>
        <v>0.510384340514949</v>
      </c>
      <c r="AI307" s="19">
        <f t="shared" si="33"/>
        <v>3.04146516101006</v>
      </c>
      <c r="AJ307" s="19">
        <f t="shared" si="34"/>
        <v>2.99184003629257</v>
      </c>
    </row>
    <row r="308" spans="1:36">
      <c r="A308" s="35" t="s">
        <v>340</v>
      </c>
      <c r="B308" s="35" t="s">
        <v>341</v>
      </c>
      <c r="C308" s="35" t="s">
        <v>348</v>
      </c>
      <c r="D308" s="35">
        <v>6.6</v>
      </c>
      <c r="E308" s="35">
        <v>1230</v>
      </c>
      <c r="F308" s="32" t="s">
        <v>38</v>
      </c>
      <c r="G308" s="35" t="s">
        <v>39</v>
      </c>
      <c r="H308" s="32">
        <v>42.38</v>
      </c>
      <c r="I308" s="32">
        <v>0.96</v>
      </c>
      <c r="J308" s="32">
        <v>22.61</v>
      </c>
      <c r="K308" s="32">
        <v>0.88</v>
      </c>
      <c r="L308" s="32">
        <v>8.37</v>
      </c>
      <c r="M308" s="32">
        <v>0.28</v>
      </c>
      <c r="N308" s="32">
        <v>20.59</v>
      </c>
      <c r="O308" s="32">
        <v>4.63</v>
      </c>
      <c r="P308" s="32">
        <v>0.11</v>
      </c>
      <c r="Q308" s="32"/>
      <c r="R308" s="32">
        <f t="shared" si="28"/>
        <v>100.81</v>
      </c>
      <c r="S308" s="19">
        <v>12</v>
      </c>
      <c r="T308" s="19">
        <f>S308/(H308*'Molecular Weight'!$C$2/'Molecular Weight'!$D$2+I308*'Molecular Weight'!$C$3/'Molecular Weight'!$D$3+J308*'Molecular Weight'!$C$4/'Molecular Weight'!$D$4+K308*'Molecular Weight'!$C$5/'Molecular Weight'!$D$5+L308*'Molecular Weight'!$C$6/'Molecular Weight'!$D$6+M308*'Molecular Weight'!$C$8/'Molecular Weight'!$D$8+N308*'Molecular Weight'!$C$9/'Molecular Weight'!$D$9+O308*'Molecular Weight'!$C$10/'Molecular Weight'!$D$10+P308*'Molecular Weight'!$C$11/'Molecular Weight'!$D$11+Q308*'Molecular Weight'!$C$12/'Molecular Weight'!$D$12)</f>
        <v>4.23555992970082</v>
      </c>
      <c r="U308" s="19">
        <f>H308*T308*'Molecular Weight'!$B$2/'Molecular Weight'!$D$2</f>
        <v>2.9877335189867</v>
      </c>
      <c r="V308" s="19">
        <f>I308*T308*'Molecular Weight'!$B$3/'Molecular Weight'!$D$3</f>
        <v>0.0508903320714992</v>
      </c>
      <c r="W308" s="19">
        <f>T308*J308*'Molecular Weight'!$B$4/'Molecular Weight'!$D$4</f>
        <v>1.8785015694495</v>
      </c>
      <c r="X308" s="19">
        <f>K308*T308*'Molecular Weight'!$B$5/'Molecular Weight'!$D$5</f>
        <v>0.0490465522486574</v>
      </c>
      <c r="Y308" s="19">
        <f>L308*T308*'Molecular Weight'!$B$6/'Molecular Weight'!$D$6</f>
        <v>0.493480465083461</v>
      </c>
      <c r="Z308" s="19">
        <f>M308*T308*'Molecular Weight'!$B$8/'Molecular Weight'!$D$8</f>
        <v>0.0167177442954078</v>
      </c>
      <c r="AA308" s="19">
        <f>N308*T308*'Molecular Weight'!$B$9/'Molecular Weight'!$D$9</f>
        <v>2.1640242916263</v>
      </c>
      <c r="AB308" s="19">
        <f>O308*T308*'Molecular Weight'!$B$10/'Molecular Weight'!$D$10</f>
        <v>0.349690486350121</v>
      </c>
      <c r="AC308" s="19">
        <f>P308*T308*'Molecular Weight'!$B$11/'Molecular Weight'!$D$11</f>
        <v>0.015034255962152</v>
      </c>
      <c r="AD308" s="19">
        <f>Q308*T308*'Molecular Weight'!$B$12/'Molecular Weight'!$D$12</f>
        <v>0</v>
      </c>
      <c r="AE308" s="19">
        <f t="shared" si="29"/>
        <v>8.0051192160738</v>
      </c>
      <c r="AF308" s="19">
        <f t="shared" si="30"/>
        <v>0.0153478271159893</v>
      </c>
      <c r="AG308" s="19">
        <f t="shared" si="31"/>
        <v>0.0311011847518493</v>
      </c>
      <c r="AH308" s="19">
        <f t="shared" si="32"/>
        <v>0.478132637967472</v>
      </c>
      <c r="AI308" s="19">
        <f t="shared" si="33"/>
        <v>3.0386238510582</v>
      </c>
      <c r="AJ308" s="19">
        <f t="shared" si="34"/>
        <v>3.02391298735529</v>
      </c>
    </row>
    <row r="309" spans="1:36">
      <c r="A309" s="35" t="s">
        <v>340</v>
      </c>
      <c r="B309" s="35" t="s">
        <v>341</v>
      </c>
      <c r="C309" s="35" t="s">
        <v>349</v>
      </c>
      <c r="D309" s="35">
        <v>6.6</v>
      </c>
      <c r="E309" s="35">
        <v>1230</v>
      </c>
      <c r="F309" s="32" t="s">
        <v>38</v>
      </c>
      <c r="G309" s="35" t="s">
        <v>39</v>
      </c>
      <c r="H309" s="32">
        <v>41.64</v>
      </c>
      <c r="I309" s="32">
        <v>0.77</v>
      </c>
      <c r="J309" s="32">
        <v>22.68</v>
      </c>
      <c r="K309" s="32">
        <v>0.98</v>
      </c>
      <c r="L309" s="32">
        <v>8.45</v>
      </c>
      <c r="M309" s="32">
        <v>0.33</v>
      </c>
      <c r="N309" s="32">
        <v>20.42</v>
      </c>
      <c r="O309" s="32">
        <v>4.59</v>
      </c>
      <c r="P309" s="32">
        <v>0.08</v>
      </c>
      <c r="Q309" s="32"/>
      <c r="R309" s="32">
        <f t="shared" si="28"/>
        <v>99.94</v>
      </c>
      <c r="S309" s="19">
        <v>12</v>
      </c>
      <c r="T309" s="19">
        <f>S309/(H309*'Molecular Weight'!$C$2/'Molecular Weight'!$D$2+I309*'Molecular Weight'!$C$3/'Molecular Weight'!$D$3+J309*'Molecular Weight'!$C$4/'Molecular Weight'!$D$4+K309*'Molecular Weight'!$C$5/'Molecular Weight'!$D$5+L309*'Molecular Weight'!$C$6/'Molecular Weight'!$D$6+M309*'Molecular Weight'!$C$8/'Molecular Weight'!$D$8+N309*'Molecular Weight'!$C$9/'Molecular Weight'!$D$9+O309*'Molecular Weight'!$C$10/'Molecular Weight'!$D$10+P309*'Molecular Weight'!$C$11/'Molecular Weight'!$D$11+Q309*'Molecular Weight'!$C$12/'Molecular Weight'!$D$12)</f>
        <v>4.27929236615624</v>
      </c>
      <c r="U309" s="19">
        <f>H309*T309*'Molecular Weight'!$B$2/'Molecular Weight'!$D$2</f>
        <v>2.96587440290855</v>
      </c>
      <c r="V309" s="19">
        <f>I309*T309*'Molecular Weight'!$B$3/'Molecular Weight'!$D$3</f>
        <v>0.0412397386976258</v>
      </c>
      <c r="W309" s="19">
        <f>T309*J309*'Molecular Weight'!$B$4/'Molecular Weight'!$D$4</f>
        <v>1.90377306521035</v>
      </c>
      <c r="X309" s="19">
        <f>K309*T309*'Molecular Weight'!$B$5/'Molecular Weight'!$D$5</f>
        <v>0.055183979456979</v>
      </c>
      <c r="Y309" s="19">
        <f>L309*T309*'Molecular Weight'!$B$6/'Molecular Weight'!$D$6</f>
        <v>0.503341042511417</v>
      </c>
      <c r="Z309" s="19">
        <f>M309*T309*'Molecular Weight'!$B$8/'Molecular Weight'!$D$8</f>
        <v>0.0199064911309777</v>
      </c>
      <c r="AA309" s="19">
        <f>N309*T309*'Molecular Weight'!$B$9/'Molecular Weight'!$D$9</f>
        <v>2.16831638007222</v>
      </c>
      <c r="AB309" s="19">
        <f>O309*T309*'Molecular Weight'!$B$10/'Molecular Weight'!$D$10</f>
        <v>0.350248786744956</v>
      </c>
      <c r="AC309" s="19">
        <f>P309*T309*'Molecular Weight'!$B$11/'Molecular Weight'!$D$11</f>
        <v>0.0110468986541626</v>
      </c>
      <c r="AD309" s="19">
        <f>Q309*T309*'Molecular Weight'!$B$12/'Molecular Weight'!$D$12</f>
        <v>0</v>
      </c>
      <c r="AE309" s="19">
        <f t="shared" si="29"/>
        <v>8.01893078538724</v>
      </c>
      <c r="AF309" s="19">
        <f t="shared" si="30"/>
        <v>0.0566582829373807</v>
      </c>
      <c r="AG309" s="19">
        <f t="shared" si="31"/>
        <v>0.112564400976889</v>
      </c>
      <c r="AH309" s="19">
        <f t="shared" si="32"/>
        <v>0.446682759574037</v>
      </c>
      <c r="AI309" s="19">
        <f t="shared" si="33"/>
        <v>3.00711414160618</v>
      </c>
      <c r="AJ309" s="19">
        <f t="shared" si="34"/>
        <v>3.04181270045957</v>
      </c>
    </row>
    <row r="310" spans="1:36">
      <c r="A310" s="35" t="s">
        <v>340</v>
      </c>
      <c r="B310" s="35" t="s">
        <v>341</v>
      </c>
      <c r="C310" s="35" t="s">
        <v>350</v>
      </c>
      <c r="D310" s="35">
        <v>6.6</v>
      </c>
      <c r="E310" s="35">
        <v>1245</v>
      </c>
      <c r="F310" s="32" t="s">
        <v>38</v>
      </c>
      <c r="G310" s="35" t="s">
        <v>39</v>
      </c>
      <c r="H310" s="32">
        <v>41.62</v>
      </c>
      <c r="I310" s="32">
        <v>0.89</v>
      </c>
      <c r="J310" s="32">
        <v>21.74</v>
      </c>
      <c r="K310" s="32">
        <v>0.89</v>
      </c>
      <c r="L310" s="32">
        <v>8.23</v>
      </c>
      <c r="M310" s="32">
        <v>0.24</v>
      </c>
      <c r="N310" s="32">
        <v>21.07</v>
      </c>
      <c r="O310" s="32">
        <v>5.14</v>
      </c>
      <c r="P310" s="32">
        <v>0.13</v>
      </c>
      <c r="Q310" s="32"/>
      <c r="R310" s="32">
        <f t="shared" si="28"/>
        <v>99.95</v>
      </c>
      <c r="S310" s="19">
        <v>12</v>
      </c>
      <c r="T310" s="19">
        <f>S310/(H310*'Molecular Weight'!$C$2/'Molecular Weight'!$D$2+I310*'Molecular Weight'!$C$3/'Molecular Weight'!$D$3+J310*'Molecular Weight'!$C$4/'Molecular Weight'!$D$4+K310*'Molecular Weight'!$C$5/'Molecular Weight'!$D$5+L310*'Molecular Weight'!$C$6/'Molecular Weight'!$D$6+M310*'Molecular Weight'!$C$8/'Molecular Weight'!$D$8+N310*'Molecular Weight'!$C$9/'Molecular Weight'!$D$9+O310*'Molecular Weight'!$C$10/'Molecular Weight'!$D$10+P310*'Molecular Weight'!$C$11/'Molecular Weight'!$D$11+Q310*'Molecular Weight'!$C$12/'Molecular Weight'!$D$12)</f>
        <v>4.28645260873891</v>
      </c>
      <c r="U310" s="19">
        <f>H310*T310*'Molecular Weight'!$B$2/'Molecular Weight'!$D$2</f>
        <v>2.96941007948924</v>
      </c>
      <c r="V310" s="19">
        <f>I310*T310*'Molecular Weight'!$B$3/'Molecular Weight'!$D$3</f>
        <v>0.0477464683576674</v>
      </c>
      <c r="W310" s="19">
        <f>T310*J310*'Molecular Weight'!$B$4/'Molecular Weight'!$D$4</f>
        <v>1.82792231686904</v>
      </c>
      <c r="X310" s="19">
        <f>K310*T310*'Molecular Weight'!$B$5/'Molecular Weight'!$D$5</f>
        <v>0.0501999187022518</v>
      </c>
      <c r="Y310" s="19">
        <f>L310*T310*'Molecular Weight'!$B$6/'Molecular Weight'!$D$6</f>
        <v>0.491056583657033</v>
      </c>
      <c r="Z310" s="19">
        <f>M310*T310*'Molecular Weight'!$B$8/'Molecular Weight'!$D$8</f>
        <v>0.0145016722032328</v>
      </c>
      <c r="AA310" s="19">
        <f>N310*T310*'Molecular Weight'!$B$9/'Molecular Weight'!$D$9</f>
        <v>2.24108080561114</v>
      </c>
      <c r="AB310" s="19">
        <f>O310*T310*'Molecular Weight'!$B$10/'Molecular Weight'!$D$10</f>
        <v>0.392873866064871</v>
      </c>
      <c r="AC310" s="19">
        <f>P310*T310*'Molecular Weight'!$B$11/'Molecular Weight'!$D$11</f>
        <v>0.0179812468259457</v>
      </c>
      <c r="AD310" s="19">
        <f>Q310*T310*'Molecular Weight'!$B$12/'Molecular Weight'!$D$12</f>
        <v>0</v>
      </c>
      <c r="AE310" s="19">
        <f t="shared" si="29"/>
        <v>8.05277295778042</v>
      </c>
      <c r="AF310" s="19">
        <f t="shared" si="30"/>
        <v>0.157281348098408</v>
      </c>
      <c r="AG310" s="19">
        <f t="shared" si="31"/>
        <v>0.320291700249879</v>
      </c>
      <c r="AH310" s="19">
        <f t="shared" si="32"/>
        <v>0.333775235558624</v>
      </c>
      <c r="AI310" s="19">
        <f t="shared" si="33"/>
        <v>3.0171565478469</v>
      </c>
      <c r="AJ310" s="19">
        <f t="shared" si="34"/>
        <v>3.13951292753628</v>
      </c>
    </row>
    <row r="311" spans="1:36">
      <c r="A311" s="35" t="s">
        <v>340</v>
      </c>
      <c r="B311" s="35" t="s">
        <v>341</v>
      </c>
      <c r="C311" s="35" t="s">
        <v>351</v>
      </c>
      <c r="D311" s="35">
        <v>6.6</v>
      </c>
      <c r="E311" s="35">
        <v>1245</v>
      </c>
      <c r="F311" s="32" t="s">
        <v>38</v>
      </c>
      <c r="G311" s="35" t="s">
        <v>39</v>
      </c>
      <c r="H311" s="32">
        <v>41.72</v>
      </c>
      <c r="I311" s="32">
        <v>0.88</v>
      </c>
      <c r="J311" s="32">
        <v>22.01</v>
      </c>
      <c r="K311" s="32">
        <v>0.92</v>
      </c>
      <c r="L311" s="32">
        <v>8.36</v>
      </c>
      <c r="M311" s="32">
        <v>0.26</v>
      </c>
      <c r="N311" s="32">
        <v>20.98</v>
      </c>
      <c r="O311" s="32">
        <v>5.04</v>
      </c>
      <c r="P311" s="32">
        <v>0.11</v>
      </c>
      <c r="Q311" s="32"/>
      <c r="R311" s="32">
        <f t="shared" si="28"/>
        <v>100.28</v>
      </c>
      <c r="S311" s="19">
        <v>12</v>
      </c>
      <c r="T311" s="19">
        <f>S311/(H311*'Molecular Weight'!$C$2/'Molecular Weight'!$D$2+I311*'Molecular Weight'!$C$3/'Molecular Weight'!$D$3+J311*'Molecular Weight'!$C$4/'Molecular Weight'!$D$4+K311*'Molecular Weight'!$C$5/'Molecular Weight'!$D$5+L311*'Molecular Weight'!$C$6/'Molecular Weight'!$D$6+M311*'Molecular Weight'!$C$8/'Molecular Weight'!$D$8+N311*'Molecular Weight'!$C$9/'Molecular Weight'!$D$9+O311*'Molecular Weight'!$C$10/'Molecular Weight'!$D$10+P311*'Molecular Weight'!$C$11/'Molecular Weight'!$D$11+Q311*'Molecular Weight'!$C$12/'Molecular Weight'!$D$12)</f>
        <v>4.27215761118693</v>
      </c>
      <c r="U311" s="19">
        <f>H311*T311*'Molecular Weight'!$B$2/'Molecular Weight'!$D$2</f>
        <v>2.96661810150996</v>
      </c>
      <c r="V311" s="19">
        <f>I311*T311*'Molecular Weight'!$B$3/'Molecular Weight'!$D$3</f>
        <v>0.0470525494098185</v>
      </c>
      <c r="W311" s="19">
        <f>T311*J311*'Molecular Weight'!$B$4/'Molecular Weight'!$D$4</f>
        <v>1.84445251122449</v>
      </c>
      <c r="X311" s="19">
        <f>K311*T311*'Molecular Weight'!$B$5/'Molecular Weight'!$D$5</f>
        <v>0.0517189947008616</v>
      </c>
      <c r="Y311" s="19">
        <f>L311*T311*'Molecular Weight'!$B$6/'Molecular Weight'!$D$6</f>
        <v>0.497149744286229</v>
      </c>
      <c r="Z311" s="19">
        <f>M311*T311*'Molecular Weight'!$B$8/'Molecular Weight'!$D$8</f>
        <v>0.015657752733417</v>
      </c>
      <c r="AA311" s="19">
        <f>N311*T311*'Molecular Weight'!$B$9/'Molecular Weight'!$D$9</f>
        <v>2.22406617078664</v>
      </c>
      <c r="AB311" s="19">
        <f>O311*T311*'Molecular Weight'!$B$10/'Molecular Weight'!$D$10</f>
        <v>0.383945691162306</v>
      </c>
      <c r="AC311" s="19">
        <f>P311*T311*'Molecular Weight'!$B$11/'Molecular Weight'!$D$11</f>
        <v>0.0151641606076335</v>
      </c>
      <c r="AD311" s="19">
        <f>Q311*T311*'Molecular Weight'!$B$12/'Molecular Weight'!$D$12</f>
        <v>0</v>
      </c>
      <c r="AE311" s="19">
        <f t="shared" si="29"/>
        <v>8.04582567642136</v>
      </c>
      <c r="AF311" s="19">
        <f t="shared" si="30"/>
        <v>0.136694017288463</v>
      </c>
      <c r="AG311" s="19">
        <f t="shared" si="31"/>
        <v>0.274955421096954</v>
      </c>
      <c r="AH311" s="19">
        <f t="shared" si="32"/>
        <v>0.360455726997766</v>
      </c>
      <c r="AI311" s="19">
        <f t="shared" si="33"/>
        <v>3.01367065091978</v>
      </c>
      <c r="AJ311" s="19">
        <f t="shared" si="34"/>
        <v>3.12081935896859</v>
      </c>
    </row>
    <row r="312" spans="1:36">
      <c r="A312" s="35" t="s">
        <v>352</v>
      </c>
      <c r="B312" s="35" t="s">
        <v>353</v>
      </c>
      <c r="C312" s="35" t="s">
        <v>354</v>
      </c>
      <c r="D312" s="35">
        <v>5</v>
      </c>
      <c r="E312" s="35">
        <v>800</v>
      </c>
      <c r="F312" s="32" t="s">
        <v>38</v>
      </c>
      <c r="G312" s="35" t="s">
        <v>39</v>
      </c>
      <c r="H312" s="32">
        <v>41.57</v>
      </c>
      <c r="I312" s="32"/>
      <c r="J312" s="32">
        <v>21.67</v>
      </c>
      <c r="K312" s="32"/>
      <c r="L312" s="32">
        <v>13.05</v>
      </c>
      <c r="M312" s="32"/>
      <c r="N312" s="32">
        <v>18.34</v>
      </c>
      <c r="O312" s="32">
        <v>5.59</v>
      </c>
      <c r="P312" s="32">
        <v>0.022</v>
      </c>
      <c r="Q312" s="32"/>
      <c r="R312" s="32">
        <f t="shared" si="28"/>
        <v>100.242</v>
      </c>
      <c r="S312" s="19">
        <v>12</v>
      </c>
      <c r="T312" s="19">
        <f>S312/(H312*'Molecular Weight'!$C$2/'Molecular Weight'!$D$2+I312*'Molecular Weight'!$C$3/'Molecular Weight'!$D$3+J312*'Molecular Weight'!$C$4/'Molecular Weight'!$D$4+K312*'Molecular Weight'!$C$5/'Molecular Weight'!$D$5+L312*'Molecular Weight'!$C$6/'Molecular Weight'!$D$6+M312*'Molecular Weight'!$C$8/'Molecular Weight'!$D$8+N312*'Molecular Weight'!$C$9/'Molecular Weight'!$D$9+O312*'Molecular Weight'!$C$10/'Molecular Weight'!$D$10+P312*'Molecular Weight'!$C$11/'Molecular Weight'!$D$11+Q312*'Molecular Weight'!$C$12/'Molecular Weight'!$D$12)</f>
        <v>4.35066495978517</v>
      </c>
      <c r="U312" s="19">
        <f>H312*T312*'Molecular Weight'!$B$2/'Molecular Weight'!$D$2</f>
        <v>3.01027201029077</v>
      </c>
      <c r="V312" s="19">
        <f>I312*T312*'Molecular Weight'!$B$3/'Molecular Weight'!$D$3</f>
        <v>0</v>
      </c>
      <c r="W312" s="19">
        <f>T312*J312*'Molecular Weight'!$B$4/'Molecular Weight'!$D$4</f>
        <v>1.84933130008914</v>
      </c>
      <c r="X312" s="19">
        <f>K312*T312*'Molecular Weight'!$B$5/'Molecular Weight'!$D$5</f>
        <v>0</v>
      </c>
      <c r="Y312" s="19">
        <f>L312*T312*'Molecular Weight'!$B$6/'Molecular Weight'!$D$6</f>
        <v>0.790314277911977</v>
      </c>
      <c r="Z312" s="19">
        <f>M312*T312*'Molecular Weight'!$B$8/'Molecular Weight'!$D$8</f>
        <v>0</v>
      </c>
      <c r="AA312" s="19">
        <f>N312*T312*'Molecular Weight'!$B$9/'Molecular Weight'!$D$9</f>
        <v>1.97993040601638</v>
      </c>
      <c r="AB312" s="19">
        <f>O312*T312*'Molecular Weight'!$B$10/'Molecular Weight'!$D$10</f>
        <v>0.433670062860183</v>
      </c>
      <c r="AC312" s="19">
        <f>P312*T312*'Molecular Weight'!$B$11/'Molecular Weight'!$D$11</f>
        <v>0.00308856499242574</v>
      </c>
      <c r="AD312" s="19">
        <f>Q312*T312*'Molecular Weight'!$B$12/'Molecular Weight'!$D$12</f>
        <v>0</v>
      </c>
      <c r="AE312" s="19">
        <f t="shared" si="29"/>
        <v>8.06660662216087</v>
      </c>
      <c r="AF312" s="19">
        <f t="shared" si="30"/>
        <v>0.198169937712019</v>
      </c>
      <c r="AG312" s="19">
        <f t="shared" si="31"/>
        <v>0.25074826970808</v>
      </c>
      <c r="AH312" s="19">
        <f t="shared" si="32"/>
        <v>0.592144340199958</v>
      </c>
      <c r="AI312" s="19">
        <f t="shared" si="33"/>
        <v>3.01027201029077</v>
      </c>
      <c r="AJ312" s="19">
        <f t="shared" si="34"/>
        <v>3.20391474678854</v>
      </c>
    </row>
    <row r="313" spans="1:36">
      <c r="A313" s="35" t="s">
        <v>352</v>
      </c>
      <c r="B313" s="35" t="s">
        <v>353</v>
      </c>
      <c r="C313" s="35" t="s">
        <v>355</v>
      </c>
      <c r="D313" s="35">
        <v>6</v>
      </c>
      <c r="E313" s="35">
        <v>700</v>
      </c>
      <c r="F313" s="32" t="s">
        <v>38</v>
      </c>
      <c r="G313" s="35" t="s">
        <v>39</v>
      </c>
      <c r="H313" s="32">
        <v>41.52</v>
      </c>
      <c r="I313" s="32"/>
      <c r="J313" s="32">
        <v>21.57</v>
      </c>
      <c r="K313" s="32"/>
      <c r="L313" s="32">
        <v>11.51</v>
      </c>
      <c r="M313" s="32"/>
      <c r="N313" s="32">
        <v>18.3</v>
      </c>
      <c r="O313" s="32">
        <v>6.51</v>
      </c>
      <c r="P313" s="32">
        <v>0.023</v>
      </c>
      <c r="Q313" s="32"/>
      <c r="R313" s="32">
        <f t="shared" si="28"/>
        <v>99.433</v>
      </c>
      <c r="S313" s="19">
        <v>12</v>
      </c>
      <c r="T313" s="19">
        <f>S313/(H313*'Molecular Weight'!$C$2/'Molecular Weight'!$D$2+I313*'Molecular Weight'!$C$3/'Molecular Weight'!$D$3+J313*'Molecular Weight'!$C$4/'Molecular Weight'!$D$4+K313*'Molecular Weight'!$C$5/'Molecular Weight'!$D$5+L313*'Molecular Weight'!$C$6/'Molecular Weight'!$D$6+M313*'Molecular Weight'!$C$8/'Molecular Weight'!$D$8+N313*'Molecular Weight'!$C$9/'Molecular Weight'!$D$9+O313*'Molecular Weight'!$C$10/'Molecular Weight'!$D$10+P313*'Molecular Weight'!$C$11/'Molecular Weight'!$D$11+Q313*'Molecular Weight'!$C$12/'Molecular Weight'!$D$12)</f>
        <v>4.36747264039898</v>
      </c>
      <c r="U313" s="19">
        <f>H313*T313*'Molecular Weight'!$B$2/'Molecular Weight'!$D$2</f>
        <v>3.0182667115407</v>
      </c>
      <c r="V313" s="19">
        <f>I313*T313*'Molecular Weight'!$B$3/'Molecular Weight'!$D$3</f>
        <v>0</v>
      </c>
      <c r="W313" s="19">
        <f>T313*J313*'Molecular Weight'!$B$4/'Molecular Weight'!$D$4</f>
        <v>1.84790868680671</v>
      </c>
      <c r="X313" s="19">
        <f>K313*T313*'Molecular Weight'!$B$5/'Molecular Weight'!$D$5</f>
        <v>0</v>
      </c>
      <c r="Y313" s="19">
        <f>L313*T313*'Molecular Weight'!$B$6/'Molecular Weight'!$D$6</f>
        <v>0.69974401574321</v>
      </c>
      <c r="Z313" s="19">
        <f>M313*T313*'Molecular Weight'!$B$8/'Molecular Weight'!$D$8</f>
        <v>0</v>
      </c>
      <c r="AA313" s="19">
        <f>N313*T313*'Molecular Weight'!$B$9/'Molecular Weight'!$D$9</f>
        <v>1.98324439998266</v>
      </c>
      <c r="AB313" s="19">
        <f>O313*T313*'Molecular Weight'!$B$10/'Molecular Weight'!$D$10</f>
        <v>0.506994416708226</v>
      </c>
      <c r="AC313" s="19">
        <f>P313*T313*'Molecular Weight'!$B$11/'Molecular Weight'!$D$11</f>
        <v>0.00324142854886016</v>
      </c>
      <c r="AD313" s="19">
        <f>Q313*T313*'Molecular Weight'!$B$12/'Molecular Weight'!$D$12</f>
        <v>0</v>
      </c>
      <c r="AE313" s="19">
        <f t="shared" si="29"/>
        <v>8.05939965933037</v>
      </c>
      <c r="AF313" s="19">
        <f t="shared" si="30"/>
        <v>0.176885609870269</v>
      </c>
      <c r="AG313" s="19">
        <f t="shared" si="31"/>
        <v>0.252786170214541</v>
      </c>
      <c r="AH313" s="19">
        <f t="shared" si="32"/>
        <v>0.522858405872941</v>
      </c>
      <c r="AI313" s="19">
        <f t="shared" si="33"/>
        <v>3.0182667115407</v>
      </c>
      <c r="AJ313" s="19">
        <f t="shared" si="34"/>
        <v>3.1899828324341</v>
      </c>
    </row>
    <row r="314" spans="1:36">
      <c r="A314" s="35" t="s">
        <v>352</v>
      </c>
      <c r="B314" s="35" t="s">
        <v>353</v>
      </c>
      <c r="C314" s="35" t="s">
        <v>356</v>
      </c>
      <c r="D314" s="35">
        <v>6</v>
      </c>
      <c r="E314" s="35">
        <v>750</v>
      </c>
      <c r="F314" s="32" t="s">
        <v>38</v>
      </c>
      <c r="G314" s="35" t="s">
        <v>39</v>
      </c>
      <c r="H314" s="32">
        <v>42.54</v>
      </c>
      <c r="I314" s="32"/>
      <c r="J314" s="32">
        <v>22.24</v>
      </c>
      <c r="K314" s="32"/>
      <c r="L314" s="32">
        <v>10.34</v>
      </c>
      <c r="M314" s="32"/>
      <c r="N314" s="32">
        <v>18.31</v>
      </c>
      <c r="O314" s="32">
        <v>6.47</v>
      </c>
      <c r="P314" s="32">
        <v>0.014</v>
      </c>
      <c r="Q314" s="32"/>
      <c r="R314" s="32">
        <f t="shared" si="28"/>
        <v>99.914</v>
      </c>
      <c r="S314" s="19">
        <v>12</v>
      </c>
      <c r="T314" s="19">
        <f>S314/(H314*'Molecular Weight'!$C$2/'Molecular Weight'!$D$2+I314*'Molecular Weight'!$C$3/'Molecular Weight'!$D$3+J314*'Molecular Weight'!$C$4/'Molecular Weight'!$D$4+K314*'Molecular Weight'!$C$5/'Molecular Weight'!$D$5+L314*'Molecular Weight'!$C$6/'Molecular Weight'!$D$6+M314*'Molecular Weight'!$C$8/'Molecular Weight'!$D$8+N314*'Molecular Weight'!$C$9/'Molecular Weight'!$D$9+O314*'Molecular Weight'!$C$10/'Molecular Weight'!$D$10+P314*'Molecular Weight'!$C$11/'Molecular Weight'!$D$11+Q314*'Molecular Weight'!$C$12/'Molecular Weight'!$D$12)</f>
        <v>4.30979328123298</v>
      </c>
      <c r="U314" s="19">
        <f>H314*T314*'Molecular Weight'!$B$2/'Molecular Weight'!$D$2</f>
        <v>3.0515746701673</v>
      </c>
      <c r="V314" s="19">
        <f>I314*T314*'Molecular Weight'!$B$3/'Molecular Weight'!$D$3</f>
        <v>0</v>
      </c>
      <c r="W314" s="19">
        <f>T314*J314*'Molecular Weight'!$B$4/'Molecular Weight'!$D$4</f>
        <v>1.88014520546531</v>
      </c>
      <c r="X314" s="19">
        <f>K314*T314*'Molecular Weight'!$B$5/'Molecular Weight'!$D$5</f>
        <v>0</v>
      </c>
      <c r="Y314" s="19">
        <f>L314*T314*'Molecular Weight'!$B$6/'Molecular Weight'!$D$6</f>
        <v>0.620312674386819</v>
      </c>
      <c r="Z314" s="19">
        <f>M314*T314*'Molecular Weight'!$B$8/'Molecular Weight'!$D$8</f>
        <v>0</v>
      </c>
      <c r="AA314" s="19">
        <f>N314*T314*'Molecular Weight'!$B$9/'Molecular Weight'!$D$9</f>
        <v>1.958121959786</v>
      </c>
      <c r="AB314" s="19">
        <f>O314*T314*'Molecular Weight'!$B$10/'Molecular Weight'!$D$10</f>
        <v>0.497224724136544</v>
      </c>
      <c r="AC314" s="19">
        <f>P314*T314*'Molecular Weight'!$B$11/'Molecular Weight'!$D$11</f>
        <v>0.00194698631614268</v>
      </c>
      <c r="AD314" s="19">
        <f>Q314*T314*'Molecular Weight'!$B$12/'Molecular Weight'!$D$12</f>
        <v>0</v>
      </c>
      <c r="AE314" s="19">
        <f t="shared" si="29"/>
        <v>8.00932622025812</v>
      </c>
      <c r="AF314" s="19">
        <f t="shared" si="30"/>
        <v>0.0279460818599988</v>
      </c>
      <c r="AG314" s="19">
        <f t="shared" si="31"/>
        <v>0.0450516054465977</v>
      </c>
      <c r="AH314" s="19">
        <f t="shared" si="32"/>
        <v>0.59236659252682</v>
      </c>
      <c r="AI314" s="19">
        <f t="shared" si="33"/>
        <v>3.0515746701673</v>
      </c>
      <c r="AJ314" s="19">
        <f t="shared" si="34"/>
        <v>3.07565935830936</v>
      </c>
    </row>
    <row r="315" spans="1:36">
      <c r="A315" s="35" t="s">
        <v>352</v>
      </c>
      <c r="B315" s="35" t="s">
        <v>353</v>
      </c>
      <c r="C315" s="35" t="s">
        <v>357</v>
      </c>
      <c r="D315" s="35">
        <v>6</v>
      </c>
      <c r="E315" s="35">
        <v>800</v>
      </c>
      <c r="F315" s="32" t="s">
        <v>38</v>
      </c>
      <c r="G315" s="35" t="s">
        <v>39</v>
      </c>
      <c r="H315" s="32">
        <v>41.4</v>
      </c>
      <c r="I315" s="32"/>
      <c r="J315" s="32">
        <v>22.3</v>
      </c>
      <c r="K315" s="32"/>
      <c r="L315" s="32">
        <v>11.6</v>
      </c>
      <c r="M315" s="32"/>
      <c r="N315" s="32">
        <v>18.6</v>
      </c>
      <c r="O315" s="32">
        <v>5.7</v>
      </c>
      <c r="P315" s="32">
        <v>0</v>
      </c>
      <c r="Q315" s="32"/>
      <c r="R315" s="32">
        <f t="shared" si="28"/>
        <v>99.6</v>
      </c>
      <c r="S315" s="19">
        <v>12</v>
      </c>
      <c r="T315" s="19">
        <f>S315/(H315*'Molecular Weight'!$C$2/'Molecular Weight'!$D$2+I315*'Molecular Weight'!$C$3/'Molecular Weight'!$D$3+J315*'Molecular Weight'!$C$4/'Molecular Weight'!$D$4+K315*'Molecular Weight'!$C$5/'Molecular Weight'!$D$5+L315*'Molecular Weight'!$C$6/'Molecular Weight'!$D$6+M315*'Molecular Weight'!$C$8/'Molecular Weight'!$D$8+N315*'Molecular Weight'!$C$9/'Molecular Weight'!$D$9+O315*'Molecular Weight'!$C$10/'Molecular Weight'!$D$10+P315*'Molecular Weight'!$C$11/'Molecular Weight'!$D$11+Q315*'Molecular Weight'!$C$12/'Molecular Weight'!$D$12)</f>
        <v>4.34947917119867</v>
      </c>
      <c r="U315" s="19">
        <f>H315*T315*'Molecular Weight'!$B$2/'Molecular Weight'!$D$2</f>
        <v>2.99714443554635</v>
      </c>
      <c r="V315" s="19">
        <f>I315*T315*'Molecular Weight'!$B$3/'Molecular Weight'!$D$3</f>
        <v>0</v>
      </c>
      <c r="W315" s="19">
        <f>T315*J315*'Molecular Weight'!$B$4/'Molecular Weight'!$D$4</f>
        <v>1.90257719728777</v>
      </c>
      <c r="X315" s="19">
        <f>K315*T315*'Molecular Weight'!$B$5/'Molecular Weight'!$D$5</f>
        <v>0</v>
      </c>
      <c r="Y315" s="19">
        <f>L315*T315*'Molecular Weight'!$B$6/'Molecular Weight'!$D$6</f>
        <v>0.702310111162369</v>
      </c>
      <c r="Z315" s="19">
        <f>M315*T315*'Molecular Weight'!$B$8/'Molecular Weight'!$D$8</f>
        <v>0</v>
      </c>
      <c r="AA315" s="19">
        <f>N315*T315*'Molecular Weight'!$B$9/'Molecular Weight'!$D$9</f>
        <v>2.00745192516862</v>
      </c>
      <c r="AB315" s="19">
        <f>O315*T315*'Molecular Weight'!$B$10/'Molecular Weight'!$D$10</f>
        <v>0.442083296644658</v>
      </c>
      <c r="AC315" s="19">
        <f>P315*T315*'Molecular Weight'!$B$11/'Molecular Weight'!$D$11</f>
        <v>0</v>
      </c>
      <c r="AD315" s="19">
        <f>Q315*T315*'Molecular Weight'!$B$12/'Molecular Weight'!$D$12</f>
        <v>0</v>
      </c>
      <c r="AE315" s="19">
        <f t="shared" si="29"/>
        <v>8.05156696580976</v>
      </c>
      <c r="AF315" s="19">
        <f t="shared" si="30"/>
        <v>0.153710101982597</v>
      </c>
      <c r="AG315" s="19">
        <f t="shared" si="31"/>
        <v>0.218863575419976</v>
      </c>
      <c r="AH315" s="19">
        <f t="shared" si="32"/>
        <v>0.548600009179772</v>
      </c>
      <c r="AI315" s="19">
        <f t="shared" si="33"/>
        <v>2.99714443554635</v>
      </c>
      <c r="AJ315" s="19">
        <f t="shared" si="34"/>
        <v>3.15184533297565</v>
      </c>
    </row>
    <row r="316" spans="1:36">
      <c r="A316" s="35" t="s">
        <v>358</v>
      </c>
      <c r="B316" s="35" t="s">
        <v>359</v>
      </c>
      <c r="C316" s="35" t="s">
        <v>294</v>
      </c>
      <c r="D316" s="35">
        <v>4</v>
      </c>
      <c r="E316" s="35">
        <v>900</v>
      </c>
      <c r="F316" s="32" t="s">
        <v>38</v>
      </c>
      <c r="G316" s="35" t="s">
        <v>39</v>
      </c>
      <c r="H316" s="32">
        <v>43.87</v>
      </c>
      <c r="I316" s="32">
        <v>0.16</v>
      </c>
      <c r="J316" s="32">
        <v>21.85</v>
      </c>
      <c r="K316" s="32">
        <v>1.13</v>
      </c>
      <c r="L316" s="32">
        <v>9.05</v>
      </c>
      <c r="M316" s="32"/>
      <c r="N316" s="32">
        <v>18.85</v>
      </c>
      <c r="O316" s="32">
        <v>5.07</v>
      </c>
      <c r="P316" s="32">
        <v>0.05</v>
      </c>
      <c r="Q316" s="32">
        <v>0.03</v>
      </c>
      <c r="R316" s="32">
        <f t="shared" si="28"/>
        <v>100.06</v>
      </c>
      <c r="S316" s="19">
        <v>12</v>
      </c>
      <c r="T316" s="19">
        <f>S316/(H316*'Molecular Weight'!$C$2/'Molecular Weight'!$D$2+I316*'Molecular Weight'!$C$3/'Molecular Weight'!$D$3+J316*'Molecular Weight'!$C$4/'Molecular Weight'!$D$4+K316*'Molecular Weight'!$C$5/'Molecular Weight'!$D$5+L316*'Molecular Weight'!$C$6/'Molecular Weight'!$D$6+M316*'Molecular Weight'!$C$8/'Molecular Weight'!$D$8+N316*'Molecular Weight'!$C$9/'Molecular Weight'!$D$9+O316*'Molecular Weight'!$C$10/'Molecular Weight'!$D$10+P316*'Molecular Weight'!$C$11/'Molecular Weight'!$D$11+Q316*'Molecular Weight'!$C$12/'Molecular Weight'!$D$12)</f>
        <v>4.26311596262296</v>
      </c>
      <c r="U316" s="19">
        <f>H316*T316*'Molecular Weight'!$B$2/'Molecular Weight'!$D$2</f>
        <v>3.11289775766094</v>
      </c>
      <c r="V316" s="19">
        <f>I316*T316*'Molecular Weight'!$B$3/'Molecular Weight'!$D$3</f>
        <v>0.0085369030540635</v>
      </c>
      <c r="W316" s="19">
        <f>T316*J316*'Molecular Weight'!$B$4/'Molecular Weight'!$D$4</f>
        <v>1.82716916012773</v>
      </c>
      <c r="X316" s="19">
        <f>K316*T316*'Molecular Weight'!$B$5/'Molecular Weight'!$D$5</f>
        <v>0.0633899735214678</v>
      </c>
      <c r="Y316" s="19">
        <f>L316*T316*'Molecular Weight'!$B$6/'Molecular Weight'!$D$6</f>
        <v>0.537043422351584</v>
      </c>
      <c r="Z316" s="19">
        <f>M316*T316*'Molecular Weight'!$B$8/'Molecular Weight'!$D$8</f>
        <v>0</v>
      </c>
      <c r="AA316" s="19">
        <f>N316*T316*'Molecular Weight'!$B$9/'Molecular Weight'!$D$9</f>
        <v>1.99403811154945</v>
      </c>
      <c r="AB316" s="19">
        <f>O316*T316*'Molecular Weight'!$B$10/'Molecular Weight'!$D$10</f>
        <v>0.385413657819159</v>
      </c>
      <c r="AC316" s="19">
        <f>P316*T316*'Molecular Weight'!$B$11/'Molecular Weight'!$D$11</f>
        <v>0.00687821226625196</v>
      </c>
      <c r="AD316" s="19">
        <f>Q316*T316*'Molecular Weight'!$B$12/'Molecular Weight'!$D$12</f>
        <v>0.00271536048574711</v>
      </c>
      <c r="AE316" s="19">
        <f t="shared" si="29"/>
        <v>7.9380825588364</v>
      </c>
      <c r="AF316" s="19">
        <f t="shared" si="30"/>
        <v>0</v>
      </c>
      <c r="AG316" s="19">
        <f t="shared" si="31"/>
        <v>0</v>
      </c>
      <c r="AH316" s="19">
        <f t="shared" si="32"/>
        <v>0.537043422351584</v>
      </c>
      <c r="AI316" s="19">
        <f t="shared" si="33"/>
        <v>3.121434660715</v>
      </c>
      <c r="AJ316" s="19">
        <f t="shared" si="34"/>
        <v>2.91649519172019</v>
      </c>
    </row>
    <row r="317" spans="1:36">
      <c r="A317" s="35" t="s">
        <v>358</v>
      </c>
      <c r="B317" s="35" t="s">
        <v>359</v>
      </c>
      <c r="C317" s="35" t="s">
        <v>294</v>
      </c>
      <c r="D317" s="35">
        <v>4</v>
      </c>
      <c r="E317" s="35">
        <v>900</v>
      </c>
      <c r="F317" s="32" t="s">
        <v>38</v>
      </c>
      <c r="G317" s="35" t="s">
        <v>39</v>
      </c>
      <c r="H317" s="32">
        <v>43.28</v>
      </c>
      <c r="I317" s="32">
        <v>0.12</v>
      </c>
      <c r="J317" s="32">
        <v>21.42</v>
      </c>
      <c r="K317" s="32">
        <v>1.27</v>
      </c>
      <c r="L317" s="32">
        <v>9.13</v>
      </c>
      <c r="M317" s="32"/>
      <c r="N317" s="32">
        <v>19.61</v>
      </c>
      <c r="O317" s="32">
        <v>4.88</v>
      </c>
      <c r="P317" s="32">
        <v>0.03</v>
      </c>
      <c r="Q317" s="32">
        <v>0.03</v>
      </c>
      <c r="R317" s="32">
        <f t="shared" si="28"/>
        <v>99.77</v>
      </c>
      <c r="S317" s="19">
        <v>12</v>
      </c>
      <c r="T317" s="19">
        <f>S317/(H317*'Molecular Weight'!$C$2/'Molecular Weight'!$D$2+I317*'Molecular Weight'!$C$3/'Molecular Weight'!$D$3+J317*'Molecular Weight'!$C$4/'Molecular Weight'!$D$4+K317*'Molecular Weight'!$C$5/'Molecular Weight'!$D$5+L317*'Molecular Weight'!$C$6/'Molecular Weight'!$D$6+M317*'Molecular Weight'!$C$8/'Molecular Weight'!$D$8+N317*'Molecular Weight'!$C$9/'Molecular Weight'!$D$9+O317*'Molecular Weight'!$C$10/'Molecular Weight'!$D$10+P317*'Molecular Weight'!$C$11/'Molecular Weight'!$D$11+Q317*'Molecular Weight'!$C$12/'Molecular Weight'!$D$12)</f>
        <v>4.28483660663209</v>
      </c>
      <c r="U317" s="19">
        <f>H317*T317*'Molecular Weight'!$B$2/'Molecular Weight'!$D$2</f>
        <v>3.08667989905188</v>
      </c>
      <c r="V317" s="19">
        <f>I317*T317*'Molecular Weight'!$B$3/'Molecular Weight'!$D$3</f>
        <v>0.00643529903374031</v>
      </c>
      <c r="W317" s="19">
        <f>T317*J317*'Molecular Weight'!$B$4/'Molecular Weight'!$D$4</f>
        <v>1.80033738944801</v>
      </c>
      <c r="X317" s="19">
        <f>K317*T317*'Molecular Weight'!$B$5/'Molecular Weight'!$D$5</f>
        <v>0.071606585833578</v>
      </c>
      <c r="Y317" s="19">
        <f>L317*T317*'Molecular Weight'!$B$6/'Molecular Weight'!$D$6</f>
        <v>0.544551200146868</v>
      </c>
      <c r="Z317" s="19">
        <f>M317*T317*'Molecular Weight'!$B$8/'Molecular Weight'!$D$8</f>
        <v>0</v>
      </c>
      <c r="AA317" s="19">
        <f>N317*T317*'Molecular Weight'!$B$9/'Molecular Weight'!$D$9</f>
        <v>2.08500361925696</v>
      </c>
      <c r="AB317" s="19">
        <f>O317*T317*'Molecular Weight'!$B$10/'Molecular Weight'!$D$10</f>
        <v>0.372860246796801</v>
      </c>
      <c r="AC317" s="19">
        <f>P317*T317*'Molecular Weight'!$B$11/'Molecular Weight'!$D$11</f>
        <v>0.00414795412065062</v>
      </c>
      <c r="AD317" s="19">
        <f>Q317*T317*'Molecular Weight'!$B$12/'Molecular Weight'!$D$12</f>
        <v>0.00272919529084847</v>
      </c>
      <c r="AE317" s="19">
        <f t="shared" si="29"/>
        <v>7.97435138897933</v>
      </c>
      <c r="AF317" s="19">
        <f t="shared" si="30"/>
        <v>0</v>
      </c>
      <c r="AG317" s="19">
        <f t="shared" si="31"/>
        <v>0</v>
      </c>
      <c r="AH317" s="19">
        <f t="shared" si="32"/>
        <v>0.544551200146868</v>
      </c>
      <c r="AI317" s="19">
        <f t="shared" si="33"/>
        <v>3.09311519808562</v>
      </c>
      <c r="AJ317" s="19">
        <f t="shared" si="34"/>
        <v>3.00241506620063</v>
      </c>
    </row>
    <row r="318" spans="1:36">
      <c r="A318" s="35" t="s">
        <v>358</v>
      </c>
      <c r="B318" s="35" t="s">
        <v>359</v>
      </c>
      <c r="C318" s="35" t="s">
        <v>294</v>
      </c>
      <c r="D318" s="35">
        <v>4</v>
      </c>
      <c r="E318" s="35">
        <v>1000</v>
      </c>
      <c r="F318" s="32" t="s">
        <v>38</v>
      </c>
      <c r="G318" s="35" t="s">
        <v>39</v>
      </c>
      <c r="H318" s="32">
        <v>43.36</v>
      </c>
      <c r="I318" s="32">
        <v>0.21</v>
      </c>
      <c r="J318" s="32">
        <v>21.89</v>
      </c>
      <c r="K318" s="32">
        <v>1.34</v>
      </c>
      <c r="L318" s="32">
        <v>8.73</v>
      </c>
      <c r="M318" s="32"/>
      <c r="N318" s="32">
        <v>19.01</v>
      </c>
      <c r="O318" s="32">
        <v>5.32</v>
      </c>
      <c r="P318" s="32">
        <v>0.04</v>
      </c>
      <c r="Q318" s="32">
        <v>0.02</v>
      </c>
      <c r="R318" s="32">
        <f t="shared" si="28"/>
        <v>99.92</v>
      </c>
      <c r="S318" s="19">
        <v>12</v>
      </c>
      <c r="T318" s="19">
        <f>S318/(H318*'Molecular Weight'!$C$2/'Molecular Weight'!$D$2+I318*'Molecular Weight'!$C$3/'Molecular Weight'!$D$3+J318*'Molecular Weight'!$C$4/'Molecular Weight'!$D$4+K318*'Molecular Weight'!$C$5/'Molecular Weight'!$D$5+L318*'Molecular Weight'!$C$6/'Molecular Weight'!$D$6+M318*'Molecular Weight'!$C$8/'Molecular Weight'!$D$8+N318*'Molecular Weight'!$C$9/'Molecular Weight'!$D$9+O318*'Molecular Weight'!$C$10/'Molecular Weight'!$D$10+P318*'Molecular Weight'!$C$11/'Molecular Weight'!$D$11+Q318*'Molecular Weight'!$C$12/'Molecular Weight'!$D$12)</f>
        <v>4.27328369698763</v>
      </c>
      <c r="U318" s="19">
        <f>H318*T318*'Molecular Weight'!$B$2/'Molecular Weight'!$D$2</f>
        <v>3.08404762152769</v>
      </c>
      <c r="V318" s="19">
        <f>I318*T318*'Molecular Weight'!$B$3/'Molecular Weight'!$D$3</f>
        <v>0.0112314089657998</v>
      </c>
      <c r="W318" s="19">
        <f>T318*J318*'Molecular Weight'!$B$4/'Molecular Weight'!$D$4</f>
        <v>1.83487995541505</v>
      </c>
      <c r="X318" s="19">
        <f>K318*T318*'Molecular Weight'!$B$5/'Molecular Weight'!$D$5</f>
        <v>0.0753496960847874</v>
      </c>
      <c r="Y318" s="19">
        <f>L318*T318*'Molecular Weight'!$B$6/'Molecular Weight'!$D$6</f>
        <v>0.519289625204649</v>
      </c>
      <c r="Z318" s="19">
        <f>M318*T318*'Molecular Weight'!$B$8/'Molecular Weight'!$D$8</f>
        <v>0</v>
      </c>
      <c r="AA318" s="19">
        <f>N318*T318*'Molecular Weight'!$B$9/'Molecular Weight'!$D$9</f>
        <v>2.01575987790905</v>
      </c>
      <c r="AB318" s="19">
        <f>O318*T318*'Molecular Weight'!$B$10/'Molecular Weight'!$D$10</f>
        <v>0.405382832881137</v>
      </c>
      <c r="AC318" s="19">
        <f>P318*T318*'Molecular Weight'!$B$11/'Molecular Weight'!$D$11</f>
        <v>0.00551569370375944</v>
      </c>
      <c r="AD318" s="19">
        <f>Q318*T318*'Molecular Weight'!$B$12/'Molecular Weight'!$D$12</f>
        <v>0.00181455783311576</v>
      </c>
      <c r="AE318" s="19">
        <f t="shared" si="29"/>
        <v>7.95327126952503</v>
      </c>
      <c r="AF318" s="19">
        <f t="shared" si="30"/>
        <v>0</v>
      </c>
      <c r="AG318" s="19">
        <f t="shared" si="31"/>
        <v>0</v>
      </c>
      <c r="AH318" s="19">
        <f t="shared" si="32"/>
        <v>0.519289625204649</v>
      </c>
      <c r="AI318" s="19">
        <f t="shared" si="33"/>
        <v>3.09527903049349</v>
      </c>
      <c r="AJ318" s="19">
        <f t="shared" si="34"/>
        <v>2.94043233599484</v>
      </c>
    </row>
    <row r="319" spans="1:36">
      <c r="A319" s="35" t="s">
        <v>358</v>
      </c>
      <c r="B319" s="35" t="s">
        <v>359</v>
      </c>
      <c r="C319" s="35" t="s">
        <v>294</v>
      </c>
      <c r="D319" s="35">
        <v>4</v>
      </c>
      <c r="E319" s="35">
        <v>1000</v>
      </c>
      <c r="F319" s="32" t="s">
        <v>38</v>
      </c>
      <c r="G319" s="35" t="s">
        <v>39</v>
      </c>
      <c r="H319" s="32">
        <v>42.68</v>
      </c>
      <c r="I319" s="32">
        <v>0.3</v>
      </c>
      <c r="J319" s="32">
        <v>21.61</v>
      </c>
      <c r="K319" s="32">
        <v>1.04</v>
      </c>
      <c r="L319" s="32">
        <v>8.85</v>
      </c>
      <c r="M319" s="32"/>
      <c r="N319" s="32">
        <v>20.07</v>
      </c>
      <c r="O319" s="32">
        <v>5.26</v>
      </c>
      <c r="P319" s="32">
        <v>0.07</v>
      </c>
      <c r="Q319" s="32">
        <v>0.01</v>
      </c>
      <c r="R319" s="32">
        <f t="shared" si="28"/>
        <v>99.89</v>
      </c>
      <c r="S319" s="19">
        <v>12</v>
      </c>
      <c r="T319" s="19">
        <f>S319/(H319*'Molecular Weight'!$C$2/'Molecular Weight'!$D$2+I319*'Molecular Weight'!$C$3/'Molecular Weight'!$D$3+J319*'Molecular Weight'!$C$4/'Molecular Weight'!$D$4+K319*'Molecular Weight'!$C$5/'Molecular Weight'!$D$5+L319*'Molecular Weight'!$C$6/'Molecular Weight'!$D$6+M319*'Molecular Weight'!$C$8/'Molecular Weight'!$D$8+N319*'Molecular Weight'!$C$9/'Molecular Weight'!$D$9+O319*'Molecular Weight'!$C$10/'Molecular Weight'!$D$10+P319*'Molecular Weight'!$C$11/'Molecular Weight'!$D$11+Q319*'Molecular Weight'!$C$12/'Molecular Weight'!$D$12)</f>
        <v>4.28436412290517</v>
      </c>
      <c r="U319" s="19">
        <f>H319*T319*'Molecular Weight'!$B$2/'Molecular Weight'!$D$2</f>
        <v>3.04355294217032</v>
      </c>
      <c r="V319" s="19">
        <f>I319*T319*'Molecular Weight'!$B$3/'Molecular Weight'!$D$3</f>
        <v>0.0160864735528354</v>
      </c>
      <c r="W319" s="19">
        <f>T319*J319*'Molecular Weight'!$B$4/'Molecular Weight'!$D$4</f>
        <v>1.81610648677875</v>
      </c>
      <c r="X319" s="19">
        <f>K319*T319*'Molecular Weight'!$B$5/'Molecular Weight'!$D$5</f>
        <v>0.0586319979975179</v>
      </c>
      <c r="Y319" s="19">
        <f>L319*T319*'Molecular Weight'!$B$6/'Molecular Weight'!$D$6</f>
        <v>0.527792629283279</v>
      </c>
      <c r="Z319" s="19">
        <f>M319*T319*'Molecular Weight'!$B$8/'Molecular Weight'!$D$8</f>
        <v>0</v>
      </c>
      <c r="AA319" s="19">
        <f>N319*T319*'Molecular Weight'!$B$9/'Molecular Weight'!$D$9</f>
        <v>2.13367712026568</v>
      </c>
      <c r="AB319" s="19">
        <f>O319*T319*'Molecular Weight'!$B$10/'Molecular Weight'!$D$10</f>
        <v>0.401850129930121</v>
      </c>
      <c r="AC319" s="19">
        <f>P319*T319*'Molecular Weight'!$B$11/'Molecular Weight'!$D$11</f>
        <v>0.0096774923718413</v>
      </c>
      <c r="AD319" s="19">
        <f>Q319*T319*'Molecular Weight'!$B$12/'Molecular Weight'!$D$12</f>
        <v>0.000909631448599823</v>
      </c>
      <c r="AE319" s="19">
        <f t="shared" si="29"/>
        <v>8.00828490379894</v>
      </c>
      <c r="AF319" s="19">
        <f t="shared" si="30"/>
        <v>0.0248289981641552</v>
      </c>
      <c r="AG319" s="19">
        <f t="shared" si="31"/>
        <v>0.0470430937958948</v>
      </c>
      <c r="AH319" s="19">
        <f t="shared" si="32"/>
        <v>0.502963631119123</v>
      </c>
      <c r="AI319" s="19">
        <f t="shared" si="33"/>
        <v>3.05963941572315</v>
      </c>
      <c r="AJ319" s="19">
        <f t="shared" si="34"/>
        <v>3.06331987947908</v>
      </c>
    </row>
    <row r="320" spans="1:36">
      <c r="A320" s="35" t="s">
        <v>358</v>
      </c>
      <c r="B320" s="35" t="s">
        <v>359</v>
      </c>
      <c r="C320" s="35" t="s">
        <v>294</v>
      </c>
      <c r="D320" s="35">
        <v>4</v>
      </c>
      <c r="E320" s="35">
        <v>1100</v>
      </c>
      <c r="F320" s="32" t="s">
        <v>38</v>
      </c>
      <c r="G320" s="35" t="s">
        <v>39</v>
      </c>
      <c r="H320" s="32">
        <v>43.79</v>
      </c>
      <c r="I320" s="32">
        <v>0.19</v>
      </c>
      <c r="J320" s="32">
        <v>21.78</v>
      </c>
      <c r="K320" s="32">
        <v>1.19</v>
      </c>
      <c r="L320" s="32">
        <v>7.89</v>
      </c>
      <c r="M320" s="32"/>
      <c r="N320" s="32">
        <v>18.66</v>
      </c>
      <c r="O320" s="32">
        <v>5.56</v>
      </c>
      <c r="P320" s="32">
        <v>0.05</v>
      </c>
      <c r="Q320" s="32">
        <v>0.02</v>
      </c>
      <c r="R320" s="32">
        <f t="shared" si="28"/>
        <v>99.13</v>
      </c>
      <c r="S320" s="19">
        <v>12</v>
      </c>
      <c r="T320" s="19">
        <f>S320/(H320*'Molecular Weight'!$C$2/'Molecular Weight'!$D$2+I320*'Molecular Weight'!$C$3/'Molecular Weight'!$D$3+J320*'Molecular Weight'!$C$4/'Molecular Weight'!$D$4+K320*'Molecular Weight'!$C$5/'Molecular Weight'!$D$5+L320*'Molecular Weight'!$C$6/'Molecular Weight'!$D$6+M320*'Molecular Weight'!$C$8/'Molecular Weight'!$D$8+N320*'Molecular Weight'!$C$9/'Molecular Weight'!$D$9+O320*'Molecular Weight'!$C$10/'Molecular Weight'!$D$10+P320*'Molecular Weight'!$C$11/'Molecular Weight'!$D$11+Q320*'Molecular Weight'!$C$12/'Molecular Weight'!$D$12)</f>
        <v>4.28598260560676</v>
      </c>
      <c r="U320" s="19">
        <f>H320*T320*'Molecular Weight'!$B$2/'Molecular Weight'!$D$2</f>
        <v>3.12388778794141</v>
      </c>
      <c r="V320" s="19">
        <f>I320*T320*'Molecular Weight'!$B$3/'Molecular Weight'!$D$3</f>
        <v>0.0101919486240962</v>
      </c>
      <c r="W320" s="19">
        <f>T320*J320*'Molecular Weight'!$B$4/'Molecular Weight'!$D$4</f>
        <v>1.8310847616735</v>
      </c>
      <c r="X320" s="19">
        <f>K320*T320*'Molecular Weight'!$B$5/'Molecular Weight'!$D$5</f>
        <v>0.0671138798693604</v>
      </c>
      <c r="Y320" s="19">
        <f>L320*T320*'Molecular Weight'!$B$6/'Molecular Weight'!$D$6</f>
        <v>0.470718301200409</v>
      </c>
      <c r="Z320" s="19">
        <f>M320*T320*'Molecular Weight'!$B$8/'Molecular Weight'!$D$8</f>
        <v>0</v>
      </c>
      <c r="AA320" s="19">
        <f>N320*T320*'Molecular Weight'!$B$9/'Molecular Weight'!$D$9</f>
        <v>1.9845269335142</v>
      </c>
      <c r="AB320" s="19">
        <f>O320*T320*'Molecular Weight'!$B$10/'Molecular Weight'!$D$10</f>
        <v>0.424929801839757</v>
      </c>
      <c r="AC320" s="19">
        <f>P320*T320*'Molecular Weight'!$B$11/'Molecular Weight'!$D$11</f>
        <v>0.00691510584963982</v>
      </c>
      <c r="AD320" s="19">
        <f>Q320*T320*'Molecular Weight'!$B$12/'Molecular Weight'!$D$12</f>
        <v>0.00181995015100075</v>
      </c>
      <c r="AE320" s="19">
        <f t="shared" si="29"/>
        <v>7.92118847066338</v>
      </c>
      <c r="AF320" s="19">
        <f t="shared" si="30"/>
        <v>0</v>
      </c>
      <c r="AG320" s="19">
        <f t="shared" si="31"/>
        <v>0</v>
      </c>
      <c r="AH320" s="19">
        <f t="shared" si="32"/>
        <v>0.470718301200409</v>
      </c>
      <c r="AI320" s="19">
        <f t="shared" si="33"/>
        <v>3.13407973656551</v>
      </c>
      <c r="AJ320" s="19">
        <f t="shared" si="34"/>
        <v>2.88017503655437</v>
      </c>
    </row>
    <row r="321" spans="1:36">
      <c r="A321" s="35" t="s">
        <v>358</v>
      </c>
      <c r="B321" s="35" t="s">
        <v>359</v>
      </c>
      <c r="C321" s="35" t="s">
        <v>294</v>
      </c>
      <c r="D321" s="35">
        <v>4</v>
      </c>
      <c r="E321" s="35">
        <v>1100</v>
      </c>
      <c r="F321" s="32" t="s">
        <v>38</v>
      </c>
      <c r="G321" s="35" t="s">
        <v>39</v>
      </c>
      <c r="H321" s="32">
        <v>43.36</v>
      </c>
      <c r="I321" s="32">
        <v>0.27</v>
      </c>
      <c r="J321" s="32">
        <v>22.09</v>
      </c>
      <c r="K321" s="32">
        <v>0.91</v>
      </c>
      <c r="L321" s="32">
        <v>7.83</v>
      </c>
      <c r="M321" s="32"/>
      <c r="N321" s="32">
        <v>20.09</v>
      </c>
      <c r="O321" s="32">
        <v>5.62</v>
      </c>
      <c r="P321" s="32">
        <v>0.06</v>
      </c>
      <c r="Q321" s="32">
        <v>0.02</v>
      </c>
      <c r="R321" s="32">
        <f t="shared" si="28"/>
        <v>100.25</v>
      </c>
      <c r="S321" s="19">
        <v>12</v>
      </c>
      <c r="T321" s="19">
        <f>S321/(H321*'Molecular Weight'!$C$2/'Molecular Weight'!$D$2+I321*'Molecular Weight'!$C$3/'Molecular Weight'!$D$3+J321*'Molecular Weight'!$C$4/'Molecular Weight'!$D$4+K321*'Molecular Weight'!$C$5/'Molecular Weight'!$D$5+L321*'Molecular Weight'!$C$6/'Molecular Weight'!$D$6+M321*'Molecular Weight'!$C$8/'Molecular Weight'!$D$8+N321*'Molecular Weight'!$C$9/'Molecular Weight'!$D$9+O321*'Molecular Weight'!$C$10/'Molecular Weight'!$D$10+P321*'Molecular Weight'!$C$11/'Molecular Weight'!$D$11+Q321*'Molecular Weight'!$C$12/'Molecular Weight'!$D$12)</f>
        <v>4.24480132467629</v>
      </c>
      <c r="U321" s="19">
        <f>H321*T321*'Molecular Weight'!$B$2/'Molecular Weight'!$D$2</f>
        <v>3.06349176827503</v>
      </c>
      <c r="V321" s="19">
        <f>I321*T321*'Molecular Weight'!$B$3/'Molecular Weight'!$D$3</f>
        <v>0.0143441346390813</v>
      </c>
      <c r="W321" s="19">
        <f>T321*J321*'Molecular Weight'!$B$4/'Molecular Weight'!$D$4</f>
        <v>1.83930288862494</v>
      </c>
      <c r="X321" s="19">
        <f>K321*T321*'Molecular Weight'!$B$5/'Molecular Weight'!$D$5</f>
        <v>0.0508292546280074</v>
      </c>
      <c r="Y321" s="19">
        <f>L321*T321*'Molecular Weight'!$B$6/'Molecular Weight'!$D$6</f>
        <v>0.462650255737964</v>
      </c>
      <c r="Z321" s="19">
        <f>M321*T321*'Molecular Weight'!$B$8/'Molecular Weight'!$D$8</f>
        <v>0</v>
      </c>
      <c r="AA321" s="19">
        <f>N321*T321*'Molecular Weight'!$B$9/'Molecular Weight'!$D$9</f>
        <v>2.11608085887709</v>
      </c>
      <c r="AB321" s="19">
        <f>O321*T321*'Molecular Weight'!$B$10/'Molecular Weight'!$D$10</f>
        <v>0.42538843517619</v>
      </c>
      <c r="AC321" s="19">
        <f>P321*T321*'Molecular Weight'!$B$11/'Molecular Weight'!$D$11</f>
        <v>0.0082183955947266</v>
      </c>
      <c r="AD321" s="19">
        <f>Q321*T321*'Molecular Weight'!$B$12/'Molecular Weight'!$D$12</f>
        <v>0.00180246340750586</v>
      </c>
      <c r="AE321" s="19">
        <f t="shared" si="29"/>
        <v>7.98210845496053</v>
      </c>
      <c r="AF321" s="19">
        <f t="shared" si="30"/>
        <v>0</v>
      </c>
      <c r="AG321" s="19">
        <f t="shared" si="31"/>
        <v>0</v>
      </c>
      <c r="AH321" s="19">
        <f t="shared" si="32"/>
        <v>0.462650255737964</v>
      </c>
      <c r="AI321" s="19">
        <f t="shared" si="33"/>
        <v>3.07783590291411</v>
      </c>
      <c r="AJ321" s="19">
        <f t="shared" si="34"/>
        <v>3.00411954979124</v>
      </c>
    </row>
    <row r="322" spans="1:36">
      <c r="A322" s="35" t="s">
        <v>358</v>
      </c>
      <c r="B322" s="35" t="s">
        <v>359</v>
      </c>
      <c r="C322" s="35" t="s">
        <v>294</v>
      </c>
      <c r="D322" s="35">
        <v>5</v>
      </c>
      <c r="E322" s="35">
        <v>900</v>
      </c>
      <c r="F322" s="32" t="s">
        <v>38</v>
      </c>
      <c r="G322" s="35" t="s">
        <v>39</v>
      </c>
      <c r="H322" s="32">
        <v>42.65</v>
      </c>
      <c r="I322" s="32">
        <v>0.39</v>
      </c>
      <c r="J322" s="32">
        <v>21.9</v>
      </c>
      <c r="K322" s="32">
        <v>0.9</v>
      </c>
      <c r="L322" s="32">
        <v>8.04</v>
      </c>
      <c r="M322" s="32"/>
      <c r="N322" s="32">
        <v>20.96</v>
      </c>
      <c r="O322" s="32">
        <v>4.95</v>
      </c>
      <c r="P322" s="32">
        <v>0.09</v>
      </c>
      <c r="Q322" s="32">
        <v>0.02</v>
      </c>
      <c r="R322" s="32">
        <f t="shared" ref="R322:R385" si="35">SUM(H322:Q322)</f>
        <v>99.9</v>
      </c>
      <c r="S322" s="19">
        <v>12</v>
      </c>
      <c r="T322" s="19">
        <f>S322/(H322*'Molecular Weight'!$C$2/'Molecular Weight'!$D$2+I322*'Molecular Weight'!$C$3/'Molecular Weight'!$D$3+J322*'Molecular Weight'!$C$4/'Molecular Weight'!$D$4+K322*'Molecular Weight'!$C$5/'Molecular Weight'!$D$5+L322*'Molecular Weight'!$C$6/'Molecular Weight'!$D$6+M322*'Molecular Weight'!$C$8/'Molecular Weight'!$D$8+N322*'Molecular Weight'!$C$9/'Molecular Weight'!$D$9+O322*'Molecular Weight'!$C$10/'Molecular Weight'!$D$10+P322*'Molecular Weight'!$C$11/'Molecular Weight'!$D$11+Q322*'Molecular Weight'!$C$12/'Molecular Weight'!$D$12)</f>
        <v>4.26497389103168</v>
      </c>
      <c r="U322" s="19">
        <f>H322*T322*'Molecular Weight'!$B$2/'Molecular Weight'!$D$2</f>
        <v>3.02764874255161</v>
      </c>
      <c r="V322" s="19">
        <f>I322*T322*'Molecular Weight'!$B$3/'Molecular Weight'!$D$3</f>
        <v>0.0208177699311934</v>
      </c>
      <c r="W322" s="19">
        <f>T322*J322*'Molecular Weight'!$B$4/'Molecular Weight'!$D$4</f>
        <v>1.83214845456245</v>
      </c>
      <c r="X322" s="19">
        <f>K322*T322*'Molecular Weight'!$B$5/'Molecular Weight'!$D$5</f>
        <v>0.050509592761741</v>
      </c>
      <c r="Y322" s="19">
        <f>L322*T322*'Molecular Weight'!$B$6/'Molecular Weight'!$D$6</f>
        <v>0.477316120321474</v>
      </c>
      <c r="Z322" s="19">
        <f>M322*T322*'Molecular Weight'!$B$8/'Molecular Weight'!$D$8</f>
        <v>0</v>
      </c>
      <c r="AA322" s="19">
        <f>N322*T322*'Molecular Weight'!$B$9/'Molecular Weight'!$D$9</f>
        <v>2.21820974580705</v>
      </c>
      <c r="AB322" s="19">
        <f>O322*T322*'Molecular Weight'!$B$10/'Molecular Weight'!$D$10</f>
        <v>0.376455434390278</v>
      </c>
      <c r="AC322" s="19">
        <f>P322*T322*'Molecular Weight'!$B$11/'Molecular Weight'!$D$11</f>
        <v>0.0123861778055131</v>
      </c>
      <c r="AD322" s="19">
        <f>Q322*T322*'Molecular Weight'!$B$12/'Molecular Weight'!$D$12</f>
        <v>0.00181102925309201</v>
      </c>
      <c r="AE322" s="19">
        <f t="shared" ref="AE322:AE385" si="36">SUM(U322:AD322)</f>
        <v>8.0173030673844</v>
      </c>
      <c r="AF322" s="19">
        <f t="shared" ref="AF322:AF385" si="37">IF(IF(2*12*(1-8/AE322)&lt;0,0,2*12*(1-8/AE322))&lt;Y322,IF(2*12*(1-8/AE322)&lt;0,0,2*12*(1-8/AE322)),Y322)</f>
        <v>0.0517971709108886</v>
      </c>
      <c r="AG322" s="19">
        <f t="shared" ref="AG322:AG385" si="38">AF322/Y322</f>
        <v>0.108517539436973</v>
      </c>
      <c r="AH322" s="19">
        <f t="shared" ref="AH322:AH385" si="39">Y322-AF322</f>
        <v>0.425518949410585</v>
      </c>
      <c r="AI322" s="19">
        <f t="shared" ref="AI322:AI385" si="40">SUM(U322,V322)</f>
        <v>3.0484665124828</v>
      </c>
      <c r="AJ322" s="19">
        <f t="shared" ref="AJ322:AJ385" si="41">SUM(AA322,AB322,Z322,Y322)</f>
        <v>3.0719813005188</v>
      </c>
    </row>
    <row r="323" spans="1:36">
      <c r="A323" s="35" t="s">
        <v>358</v>
      </c>
      <c r="B323" s="35" t="s">
        <v>359</v>
      </c>
      <c r="C323" s="35" t="s">
        <v>294</v>
      </c>
      <c r="D323" s="35">
        <v>5</v>
      </c>
      <c r="E323" s="35">
        <v>900</v>
      </c>
      <c r="F323" s="32" t="s">
        <v>38</v>
      </c>
      <c r="G323" s="35" t="s">
        <v>39</v>
      </c>
      <c r="H323" s="32">
        <v>42.65</v>
      </c>
      <c r="I323" s="32">
        <v>0.41</v>
      </c>
      <c r="J323" s="32">
        <v>22.52</v>
      </c>
      <c r="K323" s="32">
        <v>1.1</v>
      </c>
      <c r="L323" s="32">
        <v>7.15</v>
      </c>
      <c r="M323" s="32"/>
      <c r="N323" s="32">
        <v>21.68</v>
      </c>
      <c r="O323" s="32">
        <v>5.04</v>
      </c>
      <c r="P323" s="32">
        <v>0.08</v>
      </c>
      <c r="Q323" s="32">
        <v>0.01</v>
      </c>
      <c r="R323" s="32">
        <f t="shared" si="35"/>
        <v>100.64</v>
      </c>
      <c r="S323" s="19">
        <v>12</v>
      </c>
      <c r="T323" s="19">
        <f>S323/(H323*'Molecular Weight'!$C$2/'Molecular Weight'!$D$2+I323*'Molecular Weight'!$C$3/'Molecular Weight'!$D$3+J323*'Molecular Weight'!$C$4/'Molecular Weight'!$D$4+K323*'Molecular Weight'!$C$5/'Molecular Weight'!$D$5+L323*'Molecular Weight'!$C$6/'Molecular Weight'!$D$6+M323*'Molecular Weight'!$C$8/'Molecular Weight'!$D$8+N323*'Molecular Weight'!$C$9/'Molecular Weight'!$D$9+O323*'Molecular Weight'!$C$10/'Molecular Weight'!$D$10+P323*'Molecular Weight'!$C$11/'Molecular Weight'!$D$11+Q323*'Molecular Weight'!$C$12/'Molecular Weight'!$D$12)</f>
        <v>4.22071274327588</v>
      </c>
      <c r="U323" s="19">
        <f>H323*T323*'Molecular Weight'!$B$2/'Molecular Weight'!$D$2</f>
        <v>2.99622833722896</v>
      </c>
      <c r="V323" s="19">
        <f>I323*T323*'Molecular Weight'!$B$3/'Molecular Weight'!$D$3</f>
        <v>0.021658225591278</v>
      </c>
      <c r="W323" s="19">
        <f>T323*J323*'Molecular Weight'!$B$4/'Molecular Weight'!$D$4</f>
        <v>1.86446549585274</v>
      </c>
      <c r="X323" s="19">
        <f>K323*T323*'Molecular Weight'!$B$5/'Molecular Weight'!$D$5</f>
        <v>0.0610932826844327</v>
      </c>
      <c r="Y323" s="19">
        <f>L323*T323*'Molecular Weight'!$B$6/'Molecular Weight'!$D$6</f>
        <v>0.420073720969133</v>
      </c>
      <c r="Z323" s="19">
        <f>M323*T323*'Molecular Weight'!$B$8/'Molecular Weight'!$D$8</f>
        <v>0</v>
      </c>
      <c r="AA323" s="19">
        <f>N323*T323*'Molecular Weight'!$B$9/'Molecular Weight'!$D$9</f>
        <v>2.27059683062583</v>
      </c>
      <c r="AB323" s="19">
        <f>O323*T323*'Molecular Weight'!$B$10/'Molecular Weight'!$D$10</f>
        <v>0.379322257954893</v>
      </c>
      <c r="AC323" s="19">
        <f>P323*T323*'Molecular Weight'!$B$11/'Molecular Weight'!$D$11</f>
        <v>0.0108956766525353</v>
      </c>
      <c r="AD323" s="19">
        <f>Q323*T323*'Molecular Weight'!$B$12/'Molecular Weight'!$D$12</f>
        <v>0.000896117355260271</v>
      </c>
      <c r="AE323" s="19">
        <f t="shared" si="36"/>
        <v>8.02522994491506</v>
      </c>
      <c r="AF323" s="19">
        <f t="shared" si="37"/>
        <v>0.075451878901637</v>
      </c>
      <c r="AG323" s="19">
        <f t="shared" si="38"/>
        <v>0.179615803453654</v>
      </c>
      <c r="AH323" s="19">
        <f t="shared" si="39"/>
        <v>0.344621842067496</v>
      </c>
      <c r="AI323" s="19">
        <f t="shared" si="40"/>
        <v>3.01788656282024</v>
      </c>
      <c r="AJ323" s="19">
        <f t="shared" si="41"/>
        <v>3.06999280954986</v>
      </c>
    </row>
    <row r="324" spans="1:36">
      <c r="A324" s="35" t="s">
        <v>358</v>
      </c>
      <c r="B324" s="35" t="s">
        <v>359</v>
      </c>
      <c r="C324" s="35" t="s">
        <v>294</v>
      </c>
      <c r="D324" s="35">
        <v>5</v>
      </c>
      <c r="E324" s="35">
        <v>1000</v>
      </c>
      <c r="F324" s="32" t="s">
        <v>38</v>
      </c>
      <c r="G324" s="35" t="s">
        <v>39</v>
      </c>
      <c r="H324" s="32">
        <v>41.98</v>
      </c>
      <c r="I324" s="32">
        <v>0.52</v>
      </c>
      <c r="J324" s="32">
        <v>21.86</v>
      </c>
      <c r="K324" s="32">
        <v>0.93</v>
      </c>
      <c r="L324" s="32">
        <v>8.01</v>
      </c>
      <c r="M324" s="32"/>
      <c r="N324" s="32">
        <v>21.57</v>
      </c>
      <c r="O324" s="32">
        <v>5.07</v>
      </c>
      <c r="P324" s="32">
        <v>0.07</v>
      </c>
      <c r="Q324" s="32">
        <v>0.04</v>
      </c>
      <c r="R324" s="32">
        <f t="shared" si="35"/>
        <v>100.05</v>
      </c>
      <c r="S324" s="19">
        <v>12</v>
      </c>
      <c r="T324" s="19">
        <f>S324/(H324*'Molecular Weight'!$C$2/'Molecular Weight'!$D$2+I324*'Molecular Weight'!$C$3/'Molecular Weight'!$D$3+J324*'Molecular Weight'!$C$4/'Molecular Weight'!$D$4+K324*'Molecular Weight'!$C$5/'Molecular Weight'!$D$5+L324*'Molecular Weight'!$C$6/'Molecular Weight'!$D$6+M324*'Molecular Weight'!$C$8/'Molecular Weight'!$D$8+N324*'Molecular Weight'!$C$9/'Molecular Weight'!$D$9+O324*'Molecular Weight'!$C$10/'Molecular Weight'!$D$10+P324*'Molecular Weight'!$C$11/'Molecular Weight'!$D$11+Q324*'Molecular Weight'!$C$12/'Molecular Weight'!$D$12)</f>
        <v>4.26935308448576</v>
      </c>
      <c r="U324" s="19">
        <f>H324*T324*'Molecular Weight'!$B$2/'Molecular Weight'!$D$2</f>
        <v>2.98314651276152</v>
      </c>
      <c r="V324" s="19">
        <f>I324*T324*'Molecular Weight'!$B$3/'Molecular Weight'!$D$3</f>
        <v>0.0277855269578548</v>
      </c>
      <c r="W324" s="19">
        <f>T324*J324*'Molecular Weight'!$B$4/'Molecular Weight'!$D$4</f>
        <v>1.83067984360257</v>
      </c>
      <c r="X324" s="19">
        <f>K324*T324*'Molecular Weight'!$B$5/'Molecular Weight'!$D$5</f>
        <v>0.0522468368783704</v>
      </c>
      <c r="Y324" s="19">
        <f>L324*T324*'Molecular Weight'!$B$6/'Molecular Weight'!$D$6</f>
        <v>0.476023360338683</v>
      </c>
      <c r="Z324" s="19">
        <f>M324*T324*'Molecular Weight'!$B$8/'Molecular Weight'!$D$8</f>
        <v>0</v>
      </c>
      <c r="AA324" s="19">
        <f>N324*T324*'Molecular Weight'!$B$9/'Molecular Weight'!$D$9</f>
        <v>2.28511032338357</v>
      </c>
      <c r="AB324" s="19">
        <f>O324*T324*'Molecular Weight'!$B$10/'Molecular Weight'!$D$10</f>
        <v>0.385977534563888</v>
      </c>
      <c r="AC324" s="19">
        <f>P324*T324*'Molecular Weight'!$B$11/'Molecular Weight'!$D$11</f>
        <v>0.00964358554094881</v>
      </c>
      <c r="AD324" s="19">
        <f>Q324*T324*'Molecular Weight'!$B$12/'Molecular Weight'!$D$12</f>
        <v>0.00362577756644226</v>
      </c>
      <c r="AE324" s="19">
        <f t="shared" si="36"/>
        <v>8.05423930159385</v>
      </c>
      <c r="AF324" s="19">
        <f t="shared" si="37"/>
        <v>0.161622120911503</v>
      </c>
      <c r="AG324" s="19">
        <f t="shared" si="38"/>
        <v>0.339525608147701</v>
      </c>
      <c r="AH324" s="19">
        <f t="shared" si="39"/>
        <v>0.31440123942718</v>
      </c>
      <c r="AI324" s="19">
        <f t="shared" si="40"/>
        <v>3.01093203971937</v>
      </c>
      <c r="AJ324" s="19">
        <f t="shared" si="41"/>
        <v>3.14711121828614</v>
      </c>
    </row>
    <row r="325" spans="1:36">
      <c r="A325" s="35" t="s">
        <v>358</v>
      </c>
      <c r="B325" s="35" t="s">
        <v>359</v>
      </c>
      <c r="C325" s="35" t="s">
        <v>294</v>
      </c>
      <c r="D325" s="35">
        <v>5</v>
      </c>
      <c r="E325" s="35">
        <v>1000</v>
      </c>
      <c r="F325" s="32" t="s">
        <v>38</v>
      </c>
      <c r="G325" s="35" t="s">
        <v>39</v>
      </c>
      <c r="H325" s="32">
        <v>41.98</v>
      </c>
      <c r="I325" s="32">
        <v>0.46</v>
      </c>
      <c r="J325" s="32">
        <v>21.79</v>
      </c>
      <c r="K325" s="32">
        <v>0.98</v>
      </c>
      <c r="L325" s="32">
        <v>7.06</v>
      </c>
      <c r="M325" s="32"/>
      <c r="N325" s="32">
        <v>22.08</v>
      </c>
      <c r="O325" s="32">
        <v>5.26</v>
      </c>
      <c r="P325" s="32">
        <v>0.09</v>
      </c>
      <c r="Q325" s="32">
        <v>0.02</v>
      </c>
      <c r="R325" s="32">
        <f t="shared" si="35"/>
        <v>99.72</v>
      </c>
      <c r="S325" s="19">
        <v>12</v>
      </c>
      <c r="T325" s="19">
        <f>S325/(H325*'Molecular Weight'!$C$2/'Molecular Weight'!$D$2+I325*'Molecular Weight'!$C$3/'Molecular Weight'!$D$3+J325*'Molecular Weight'!$C$4/'Molecular Weight'!$D$4+K325*'Molecular Weight'!$C$5/'Molecular Weight'!$D$5+L325*'Molecular Weight'!$C$6/'Molecular Weight'!$D$6+M325*'Molecular Weight'!$C$8/'Molecular Weight'!$D$8+N325*'Molecular Weight'!$C$9/'Molecular Weight'!$D$9+O325*'Molecular Weight'!$C$10/'Molecular Weight'!$D$10+P325*'Molecular Weight'!$C$11/'Molecular Weight'!$D$11+Q325*'Molecular Weight'!$C$12/'Molecular Weight'!$D$12)</f>
        <v>4.26881386196186</v>
      </c>
      <c r="U325" s="19">
        <f>H325*T325*'Molecular Weight'!$B$2/'Molecular Weight'!$D$2</f>
        <v>2.98276973910052</v>
      </c>
      <c r="V325" s="19">
        <f>I325*T325*'Molecular Weight'!$B$3/'Molecular Weight'!$D$3</f>
        <v>0.0245764002065389</v>
      </c>
      <c r="W325" s="19">
        <f>T325*J325*'Molecular Weight'!$B$4/'Molecular Weight'!$D$4</f>
        <v>1.82458717246271</v>
      </c>
      <c r="X325" s="19">
        <f>K325*T325*'Molecular Weight'!$B$5/'Molecular Weight'!$D$5</f>
        <v>0.0550488530129959</v>
      </c>
      <c r="Y325" s="19">
        <f>L325*T325*'Molecular Weight'!$B$6/'Molecular Weight'!$D$6</f>
        <v>0.419513166278546</v>
      </c>
      <c r="Z325" s="19">
        <f>M325*T325*'Molecular Weight'!$B$8/'Molecular Weight'!$D$8</f>
        <v>0</v>
      </c>
      <c r="AA325" s="19">
        <f>N325*T325*'Molecular Weight'!$B$9/'Molecular Weight'!$D$9</f>
        <v>2.33884392238506</v>
      </c>
      <c r="AB325" s="19">
        <f>O325*T325*'Molecular Weight'!$B$10/'Molecular Weight'!$D$10</f>
        <v>0.40039159974892</v>
      </c>
      <c r="AC325" s="19">
        <f>P325*T325*'Molecular Weight'!$B$11/'Molecular Weight'!$D$11</f>
        <v>0.0123973297056008</v>
      </c>
      <c r="AD325" s="19">
        <f>Q325*T325*'Molecular Weight'!$B$12/'Molecular Weight'!$D$12</f>
        <v>0.00181265981399655</v>
      </c>
      <c r="AE325" s="19">
        <f t="shared" si="36"/>
        <v>8.05994084271489</v>
      </c>
      <c r="AF325" s="19">
        <f t="shared" si="37"/>
        <v>0.178485208915347</v>
      </c>
      <c r="AG325" s="19">
        <f t="shared" si="38"/>
        <v>0.425457943307641</v>
      </c>
      <c r="AH325" s="19">
        <f t="shared" si="39"/>
        <v>0.241027957363199</v>
      </c>
      <c r="AI325" s="19">
        <f t="shared" si="40"/>
        <v>3.00734613930706</v>
      </c>
      <c r="AJ325" s="19">
        <f t="shared" si="41"/>
        <v>3.15874868841253</v>
      </c>
    </row>
    <row r="326" spans="1:36">
      <c r="A326" s="35" t="s">
        <v>358</v>
      </c>
      <c r="B326" s="35" t="s">
        <v>359</v>
      </c>
      <c r="C326" s="35" t="s">
        <v>294</v>
      </c>
      <c r="D326" s="35">
        <v>5</v>
      </c>
      <c r="E326" s="35">
        <v>1100</v>
      </c>
      <c r="F326" s="32" t="s">
        <v>38</v>
      </c>
      <c r="G326" s="35" t="s">
        <v>39</v>
      </c>
      <c r="H326" s="32">
        <v>42.39</v>
      </c>
      <c r="I326" s="32">
        <v>0.55</v>
      </c>
      <c r="J326" s="32">
        <v>22.23</v>
      </c>
      <c r="K326" s="32">
        <v>1.07</v>
      </c>
      <c r="L326" s="32">
        <v>7.93</v>
      </c>
      <c r="M326" s="32"/>
      <c r="N326" s="32">
        <v>20.78</v>
      </c>
      <c r="O326" s="32">
        <v>5.24</v>
      </c>
      <c r="P326" s="32">
        <v>0.05</v>
      </c>
      <c r="Q326" s="32">
        <v>0.01</v>
      </c>
      <c r="R326" s="32">
        <f t="shared" si="35"/>
        <v>100.25</v>
      </c>
      <c r="S326" s="19">
        <v>12</v>
      </c>
      <c r="T326" s="19">
        <f>S326/(H326*'Molecular Weight'!$C$2/'Molecular Weight'!$D$2+I326*'Molecular Weight'!$C$3/'Molecular Weight'!$D$3+J326*'Molecular Weight'!$C$4/'Molecular Weight'!$D$4+K326*'Molecular Weight'!$C$5/'Molecular Weight'!$D$5+L326*'Molecular Weight'!$C$6/'Molecular Weight'!$D$6+M326*'Molecular Weight'!$C$8/'Molecular Weight'!$D$8+N326*'Molecular Weight'!$C$9/'Molecular Weight'!$D$9+O326*'Molecular Weight'!$C$10/'Molecular Weight'!$D$10+P326*'Molecular Weight'!$C$11/'Molecular Weight'!$D$11+Q326*'Molecular Weight'!$C$12/'Molecular Weight'!$D$12)</f>
        <v>4.25463521521381</v>
      </c>
      <c r="U326" s="19">
        <f>H326*T326*'Molecular Weight'!$B$2/'Molecular Weight'!$D$2</f>
        <v>3.00189724988205</v>
      </c>
      <c r="V326" s="19">
        <f>I326*T326*'Molecular Weight'!$B$3/'Molecular Weight'!$D$3</f>
        <v>0.0292872261372666</v>
      </c>
      <c r="W326" s="19">
        <f>T326*J326*'Molecular Weight'!$B$4/'Molecular Weight'!$D$4</f>
        <v>1.85524795673211</v>
      </c>
      <c r="X326" s="19">
        <f>K326*T326*'Molecular Weight'!$B$5/'Molecular Weight'!$D$5</f>
        <v>0.059904726367245</v>
      </c>
      <c r="Y326" s="19">
        <f>L326*T326*'Molecular Weight'!$B$6/'Molecular Weight'!$D$6</f>
        <v>0.469644449563552</v>
      </c>
      <c r="Z326" s="19">
        <f>M326*T326*'Molecular Weight'!$B$8/'Molecular Weight'!$D$8</f>
        <v>0</v>
      </c>
      <c r="AA326" s="19">
        <f>N326*T326*'Molecular Weight'!$B$9/'Molecular Weight'!$D$9</f>
        <v>2.193829274743</v>
      </c>
      <c r="AB326" s="19">
        <f>O326*T326*'Molecular Weight'!$B$10/'Molecular Weight'!$D$10</f>
        <v>0.397544374602717</v>
      </c>
      <c r="AC326" s="19">
        <f>P326*T326*'Molecular Weight'!$B$11/'Molecular Weight'!$D$11</f>
        <v>0.00686452922751503</v>
      </c>
      <c r="AD326" s="19">
        <f>Q326*T326*'Molecular Weight'!$B$12/'Molecular Weight'!$D$12</f>
        <v>0.000903319578601659</v>
      </c>
      <c r="AE326" s="19">
        <f t="shared" si="36"/>
        <v>8.01512310683406</v>
      </c>
      <c r="AF326" s="19">
        <f t="shared" si="37"/>
        <v>0.0452837166914994</v>
      </c>
      <c r="AG326" s="19">
        <f t="shared" si="38"/>
        <v>0.0964212751445957</v>
      </c>
      <c r="AH326" s="19">
        <f t="shared" si="39"/>
        <v>0.424360732872053</v>
      </c>
      <c r="AI326" s="19">
        <f t="shared" si="40"/>
        <v>3.03118447601932</v>
      </c>
      <c r="AJ326" s="19">
        <f t="shared" si="41"/>
        <v>3.06101809890927</v>
      </c>
    </row>
    <row r="327" spans="1:36">
      <c r="A327" s="35" t="s">
        <v>358</v>
      </c>
      <c r="B327" s="35" t="s">
        <v>359</v>
      </c>
      <c r="C327" s="35" t="s">
        <v>294</v>
      </c>
      <c r="D327" s="35">
        <v>5</v>
      </c>
      <c r="E327" s="35">
        <v>1100</v>
      </c>
      <c r="F327" s="32" t="s">
        <v>38</v>
      </c>
      <c r="G327" s="35" t="s">
        <v>39</v>
      </c>
      <c r="H327" s="32">
        <v>41.39</v>
      </c>
      <c r="I327" s="32">
        <v>0.65</v>
      </c>
      <c r="J327" s="32">
        <v>22.06</v>
      </c>
      <c r="K327" s="32">
        <v>1.02</v>
      </c>
      <c r="L327" s="32">
        <v>6.8</v>
      </c>
      <c r="M327" s="32"/>
      <c r="N327" s="32">
        <v>22.75</v>
      </c>
      <c r="O327" s="32">
        <v>5.69</v>
      </c>
      <c r="P327" s="32">
        <v>0.09</v>
      </c>
      <c r="Q327" s="32">
        <v>0.02</v>
      </c>
      <c r="R327" s="32">
        <f t="shared" si="35"/>
        <v>100.47</v>
      </c>
      <c r="S327" s="19">
        <v>12</v>
      </c>
      <c r="T327" s="19">
        <f>S327/(H327*'Molecular Weight'!$C$2/'Molecular Weight'!$D$2+I327*'Molecular Weight'!$C$3/'Molecular Weight'!$D$3+J327*'Molecular Weight'!$C$4/'Molecular Weight'!$D$4+K327*'Molecular Weight'!$C$5/'Molecular Weight'!$D$5+L327*'Molecular Weight'!$C$6/'Molecular Weight'!$D$6+M327*'Molecular Weight'!$C$8/'Molecular Weight'!$D$8+N327*'Molecular Weight'!$C$9/'Molecular Weight'!$D$9+O327*'Molecular Weight'!$C$10/'Molecular Weight'!$D$10+P327*'Molecular Weight'!$C$11/'Molecular Weight'!$D$11+Q327*'Molecular Weight'!$C$12/'Molecular Weight'!$D$12)</f>
        <v>4.24687301956881</v>
      </c>
      <c r="U327" s="19">
        <f>H327*T327*'Molecular Weight'!$B$2/'Molecular Weight'!$D$2</f>
        <v>2.92573359320827</v>
      </c>
      <c r="V327" s="19">
        <f>I327*T327*'Molecular Weight'!$B$3/'Molecular Weight'!$D$3</f>
        <v>0.0345490295709602</v>
      </c>
      <c r="W327" s="19">
        <f>T327*J327*'Molecular Weight'!$B$4/'Molecular Weight'!$D$4</f>
        <v>1.83770142824025</v>
      </c>
      <c r="X327" s="19">
        <f>K327*T327*'Molecular Weight'!$B$5/'Molecular Weight'!$D$5</f>
        <v>0.0570012563979233</v>
      </c>
      <c r="Y327" s="19">
        <f>L327*T327*'Molecular Weight'!$B$6/'Molecular Weight'!$D$6</f>
        <v>0.401986867108406</v>
      </c>
      <c r="Z327" s="19">
        <f>M327*T327*'Molecular Weight'!$B$8/'Molecular Weight'!$D$8</f>
        <v>0</v>
      </c>
      <c r="AA327" s="19">
        <f>N327*T327*'Molecular Weight'!$B$9/'Molecular Weight'!$D$9</f>
        <v>2.39742831749852</v>
      </c>
      <c r="AB327" s="19">
        <f>O327*T327*'Molecular Weight'!$B$10/'Molecular Weight'!$D$10</f>
        <v>0.430897066357819</v>
      </c>
      <c r="AC327" s="19">
        <f>P327*T327*'Molecular Weight'!$B$11/'Molecular Weight'!$D$11</f>
        <v>0.0123336099309839</v>
      </c>
      <c r="AD327" s="19">
        <f>Q327*T327*'Molecular Weight'!$B$12/'Molecular Weight'!$D$12</f>
        <v>0.00180334310809716</v>
      </c>
      <c r="AE327" s="19">
        <f t="shared" si="36"/>
        <v>8.09943451142123</v>
      </c>
      <c r="AF327" s="19">
        <f t="shared" si="37"/>
        <v>0.29464134449687</v>
      </c>
      <c r="AG327" s="19">
        <f t="shared" si="38"/>
        <v>0.732962612973652</v>
      </c>
      <c r="AH327" s="19">
        <f t="shared" si="39"/>
        <v>0.107345522611536</v>
      </c>
      <c r="AI327" s="19">
        <f t="shared" si="40"/>
        <v>2.96028262277923</v>
      </c>
      <c r="AJ327" s="19">
        <f t="shared" si="41"/>
        <v>3.23031225096474</v>
      </c>
    </row>
    <row r="328" spans="1:36">
      <c r="A328" s="35" t="s">
        <v>360</v>
      </c>
      <c r="B328" s="35" t="s">
        <v>361</v>
      </c>
      <c r="C328" s="35" t="s">
        <v>362</v>
      </c>
      <c r="D328" s="35">
        <v>4</v>
      </c>
      <c r="E328" s="35">
        <v>1200</v>
      </c>
      <c r="F328" s="32" t="s">
        <v>320</v>
      </c>
      <c r="G328" s="35" t="s">
        <v>49</v>
      </c>
      <c r="H328" s="32">
        <v>42.05</v>
      </c>
      <c r="I328" s="32">
        <v>0.56</v>
      </c>
      <c r="J328" s="32">
        <v>23.8</v>
      </c>
      <c r="K328" s="32">
        <v>0.01</v>
      </c>
      <c r="L328" s="32">
        <v>13.61</v>
      </c>
      <c r="M328" s="32">
        <v>0.02</v>
      </c>
      <c r="N328" s="32">
        <v>12.67</v>
      </c>
      <c r="O328" s="32">
        <v>8.2</v>
      </c>
      <c r="P328" s="32">
        <v>0.18</v>
      </c>
      <c r="Q328" s="32"/>
      <c r="R328" s="32">
        <f t="shared" si="35"/>
        <v>101.1</v>
      </c>
      <c r="S328" s="19">
        <v>12</v>
      </c>
      <c r="T328" s="19">
        <f>S328/(H328*'Molecular Weight'!$C$2/'Molecular Weight'!$D$2+I328*'Molecular Weight'!$C$3/'Molecular Weight'!$D$3+J328*'Molecular Weight'!$C$4/'Molecular Weight'!$D$4+K328*'Molecular Weight'!$C$5/'Molecular Weight'!$D$5+L328*'Molecular Weight'!$C$6/'Molecular Weight'!$D$6+M328*'Molecular Weight'!$C$8/'Molecular Weight'!$D$8+N328*'Molecular Weight'!$C$9/'Molecular Weight'!$D$9+O328*'Molecular Weight'!$C$10/'Molecular Weight'!$D$10+P328*'Molecular Weight'!$C$11/'Molecular Weight'!$D$11+Q328*'Molecular Weight'!$C$12/'Molecular Weight'!$D$12)</f>
        <v>4.33598633236216</v>
      </c>
      <c r="U328" s="19">
        <f>H328*T328*'Molecular Weight'!$B$2/'Molecular Weight'!$D$2</f>
        <v>3.03475741138197</v>
      </c>
      <c r="V328" s="19">
        <f>I328*T328*'Molecular Weight'!$B$3/'Molecular Weight'!$D$3</f>
        <v>0.030389891691149</v>
      </c>
      <c r="W328" s="19">
        <f>T328*J328*'Molecular Weight'!$B$4/'Molecular Weight'!$D$4</f>
        <v>2.02425411357825</v>
      </c>
      <c r="X328" s="19">
        <f>K328*T328*'Molecular Weight'!$B$5/'Molecular Weight'!$D$5</f>
        <v>0.000570562054393336</v>
      </c>
      <c r="Y328" s="19">
        <f>L328*T328*'Molecular Weight'!$B$6/'Molecular Weight'!$D$6</f>
        <v>0.821447299324178</v>
      </c>
      <c r="Z328" s="19">
        <f>M328*T328*'Molecular Weight'!$B$8/'Molecular Weight'!$D$8</f>
        <v>0.0012224376465639</v>
      </c>
      <c r="AA328" s="19">
        <f>N328*T328*'Molecular Weight'!$B$9/'Molecular Weight'!$D$9</f>
        <v>1.36319967322651</v>
      </c>
      <c r="AB328" s="19">
        <f>O328*T328*'Molecular Weight'!$B$10/'Molecular Weight'!$D$10</f>
        <v>0.634006560723425</v>
      </c>
      <c r="AC328" s="19">
        <f>P328*T328*'Molecular Weight'!$B$11/'Molecular Weight'!$D$11</f>
        <v>0.0251848189682216</v>
      </c>
      <c r="AD328" s="19">
        <f>Q328*T328*'Molecular Weight'!$B$12/'Molecular Weight'!$D$12</f>
        <v>0</v>
      </c>
      <c r="AE328" s="19">
        <f t="shared" si="36"/>
        <v>7.93503276859466</v>
      </c>
      <c r="AF328" s="19">
        <f t="shared" si="37"/>
        <v>0</v>
      </c>
      <c r="AG328" s="19">
        <f t="shared" si="38"/>
        <v>0</v>
      </c>
      <c r="AH328" s="19">
        <f t="shared" si="39"/>
        <v>0.821447299324178</v>
      </c>
      <c r="AI328" s="19">
        <f t="shared" si="40"/>
        <v>3.06514730307312</v>
      </c>
      <c r="AJ328" s="19">
        <f t="shared" si="41"/>
        <v>2.81987597092068</v>
      </c>
    </row>
    <row r="329" spans="1:36">
      <c r="A329" s="35" t="s">
        <v>360</v>
      </c>
      <c r="B329" s="35" t="s">
        <v>361</v>
      </c>
      <c r="C329" s="35" t="s">
        <v>363</v>
      </c>
      <c r="D329" s="35">
        <v>4</v>
      </c>
      <c r="E329" s="35">
        <v>1200</v>
      </c>
      <c r="F329" s="32" t="s">
        <v>320</v>
      </c>
      <c r="G329" s="35" t="s">
        <v>49</v>
      </c>
      <c r="H329" s="32">
        <v>42.05</v>
      </c>
      <c r="I329" s="32">
        <v>0.98</v>
      </c>
      <c r="J329" s="32">
        <v>23.52</v>
      </c>
      <c r="K329" s="32">
        <v>0.05</v>
      </c>
      <c r="L329" s="32">
        <v>11.36</v>
      </c>
      <c r="M329" s="32">
        <v>0.03</v>
      </c>
      <c r="N329" s="32">
        <v>13.07</v>
      </c>
      <c r="O329" s="32">
        <v>9.77</v>
      </c>
      <c r="P329" s="32">
        <v>0.23</v>
      </c>
      <c r="Q329" s="32"/>
      <c r="R329" s="32">
        <f t="shared" si="35"/>
        <v>101.06</v>
      </c>
      <c r="S329" s="19">
        <v>12</v>
      </c>
      <c r="T329" s="19">
        <f>S329/(H329*'Molecular Weight'!$C$2/'Molecular Weight'!$D$2+I329*'Molecular Weight'!$C$3/'Molecular Weight'!$D$3+J329*'Molecular Weight'!$C$4/'Molecular Weight'!$D$4+K329*'Molecular Weight'!$C$5/'Molecular Weight'!$D$5+L329*'Molecular Weight'!$C$6/'Molecular Weight'!$D$6+M329*'Molecular Weight'!$C$8/'Molecular Weight'!$D$8+N329*'Molecular Weight'!$C$9/'Molecular Weight'!$D$9+O329*'Molecular Weight'!$C$10/'Molecular Weight'!$D$10+P329*'Molecular Weight'!$C$11/'Molecular Weight'!$D$11+Q329*'Molecular Weight'!$C$12/'Molecular Weight'!$D$12)</f>
        <v>4.31942135817649</v>
      </c>
      <c r="U329" s="19">
        <f>H329*T329*'Molecular Weight'!$B$2/'Molecular Weight'!$D$2</f>
        <v>3.0231635837437</v>
      </c>
      <c r="V329" s="19">
        <f>I329*T329*'Molecular Weight'!$B$3/'Molecular Weight'!$D$3</f>
        <v>0.0529791355571083</v>
      </c>
      <c r="W329" s="19">
        <f>T329*J329*'Molecular Weight'!$B$4/'Molecular Weight'!$D$4</f>
        <v>1.99279698596138</v>
      </c>
      <c r="X329" s="19">
        <f>K329*T329*'Molecular Weight'!$B$5/'Molecular Weight'!$D$5</f>
        <v>0.00284191154561253</v>
      </c>
      <c r="Y329" s="19">
        <f>L329*T329*'Molecular Weight'!$B$6/'Molecular Weight'!$D$6</f>
        <v>0.683026539934366</v>
      </c>
      <c r="Z329" s="19">
        <f>M329*T329*'Molecular Weight'!$B$8/'Molecular Weight'!$D$8</f>
        <v>0.00182665126508732</v>
      </c>
      <c r="AA329" s="19">
        <f>N329*T329*'Molecular Weight'!$B$9/'Molecular Weight'!$D$9</f>
        <v>1.40086444544334</v>
      </c>
      <c r="AB329" s="19">
        <f>O329*T329*'Molecular Weight'!$B$10/'Molecular Weight'!$D$10</f>
        <v>0.752509748027537</v>
      </c>
      <c r="AC329" s="19">
        <f>P329*T329*'Molecular Weight'!$B$11/'Molecular Weight'!$D$11</f>
        <v>0.0320576609351595</v>
      </c>
      <c r="AD329" s="19">
        <f>Q329*T329*'Molecular Weight'!$B$12/'Molecular Weight'!$D$12</f>
        <v>0</v>
      </c>
      <c r="AE329" s="19">
        <f t="shared" si="36"/>
        <v>7.94206666241329</v>
      </c>
      <c r="AF329" s="19">
        <f t="shared" si="37"/>
        <v>0</v>
      </c>
      <c r="AG329" s="19">
        <f t="shared" si="38"/>
        <v>0</v>
      </c>
      <c r="AH329" s="19">
        <f t="shared" si="39"/>
        <v>0.683026539934366</v>
      </c>
      <c r="AI329" s="19">
        <f t="shared" si="40"/>
        <v>3.07614271930081</v>
      </c>
      <c r="AJ329" s="19">
        <f t="shared" si="41"/>
        <v>2.83822738467033</v>
      </c>
    </row>
    <row r="330" spans="1:36">
      <c r="A330" s="35" t="s">
        <v>360</v>
      </c>
      <c r="B330" s="35" t="s">
        <v>361</v>
      </c>
      <c r="C330" s="35" t="s">
        <v>364</v>
      </c>
      <c r="D330" s="35">
        <v>4</v>
      </c>
      <c r="E330" s="35">
        <v>1200</v>
      </c>
      <c r="F330" s="32" t="s">
        <v>320</v>
      </c>
      <c r="G330" s="35" t="s">
        <v>49</v>
      </c>
      <c r="H330" s="32">
        <v>40.19</v>
      </c>
      <c r="I330" s="32">
        <v>0.59</v>
      </c>
      <c r="J330" s="32">
        <v>24.42</v>
      </c>
      <c r="K330" s="32">
        <v>0.17</v>
      </c>
      <c r="L330" s="32">
        <v>8.85</v>
      </c>
      <c r="M330" s="32">
        <v>0.07</v>
      </c>
      <c r="N330" s="32">
        <v>17.64</v>
      </c>
      <c r="O330" s="32">
        <v>6.92</v>
      </c>
      <c r="P330" s="32">
        <v>0.1</v>
      </c>
      <c r="Q330" s="32"/>
      <c r="R330" s="32">
        <f t="shared" si="35"/>
        <v>98.95</v>
      </c>
      <c r="S330" s="19">
        <v>12</v>
      </c>
      <c r="T330" s="19">
        <f>S330/(H330*'Molecular Weight'!$C$2/'Molecular Weight'!$D$2+I330*'Molecular Weight'!$C$3/'Molecular Weight'!$D$3+J330*'Molecular Weight'!$C$4/'Molecular Weight'!$D$4+K330*'Molecular Weight'!$C$5/'Molecular Weight'!$D$5+L330*'Molecular Weight'!$C$6/'Molecular Weight'!$D$6+M330*'Molecular Weight'!$C$8/'Molecular Weight'!$D$8+N330*'Molecular Weight'!$C$9/'Molecular Weight'!$D$9+O330*'Molecular Weight'!$C$10/'Molecular Weight'!$D$10+P330*'Molecular Weight'!$C$11/'Molecular Weight'!$D$11+Q330*'Molecular Weight'!$C$12/'Molecular Weight'!$D$12)</f>
        <v>4.34557976782361</v>
      </c>
      <c r="U330" s="19">
        <f>H330*T330*'Molecular Weight'!$B$2/'Molecular Weight'!$D$2</f>
        <v>2.90693826346257</v>
      </c>
      <c r="V330" s="19">
        <f>I330*T330*'Molecular Weight'!$B$3/'Molecular Weight'!$D$3</f>
        <v>0.032088761739874</v>
      </c>
      <c r="W330" s="19">
        <f>T330*J330*'Molecular Weight'!$B$4/'Molecular Weight'!$D$4</f>
        <v>2.08158214849456</v>
      </c>
      <c r="X330" s="19">
        <f>K330*T330*'Molecular Weight'!$B$5/'Molecular Weight'!$D$5</f>
        <v>0.00972101533693025</v>
      </c>
      <c r="Y330" s="19">
        <f>L330*T330*'Molecular Weight'!$B$6/'Molecular Weight'!$D$6</f>
        <v>0.535333810484952</v>
      </c>
      <c r="Z330" s="19">
        <f>M330*T330*'Molecular Weight'!$B$8/'Molecular Weight'!$D$8</f>
        <v>0.00428799807932976</v>
      </c>
      <c r="AA330" s="19">
        <f>N330*T330*'Molecular Weight'!$B$9/'Molecular Weight'!$D$9</f>
        <v>1.90213466760319</v>
      </c>
      <c r="AB330" s="19">
        <f>O330*T330*'Molecular Weight'!$B$10/'Molecular Weight'!$D$10</f>
        <v>0.536223466357692</v>
      </c>
      <c r="AC330" s="19">
        <f>P330*T330*'Molecular Weight'!$B$11/'Molecular Weight'!$D$11</f>
        <v>0.0140225226454457</v>
      </c>
      <c r="AD330" s="19">
        <f>Q330*T330*'Molecular Weight'!$B$12/'Molecular Weight'!$D$12</f>
        <v>0</v>
      </c>
      <c r="AE330" s="19">
        <f t="shared" si="36"/>
        <v>8.02233265420454</v>
      </c>
      <c r="AF330" s="19">
        <f t="shared" si="37"/>
        <v>0.0668114529790937</v>
      </c>
      <c r="AG330" s="19">
        <f t="shared" si="38"/>
        <v>0.124803350116388</v>
      </c>
      <c r="AH330" s="19">
        <f t="shared" si="39"/>
        <v>0.468522357505858</v>
      </c>
      <c r="AI330" s="19">
        <f t="shared" si="40"/>
        <v>2.93902702520244</v>
      </c>
      <c r="AJ330" s="19">
        <f t="shared" si="41"/>
        <v>2.97797994252516</v>
      </c>
    </row>
    <row r="331" spans="1:36">
      <c r="A331" s="35" t="s">
        <v>360</v>
      </c>
      <c r="B331" s="35" t="s">
        <v>361</v>
      </c>
      <c r="C331" s="35" t="s">
        <v>365</v>
      </c>
      <c r="D331" s="35">
        <v>4</v>
      </c>
      <c r="E331" s="35">
        <v>1200</v>
      </c>
      <c r="F331" s="32" t="s">
        <v>320</v>
      </c>
      <c r="G331" s="35" t="s">
        <v>49</v>
      </c>
      <c r="H331" s="32">
        <v>41.22</v>
      </c>
      <c r="I331" s="32">
        <v>0.69</v>
      </c>
      <c r="J331" s="32">
        <v>22.79</v>
      </c>
      <c r="K331" s="32">
        <v>0.23</v>
      </c>
      <c r="L331" s="32">
        <v>8.33</v>
      </c>
      <c r="M331" s="32">
        <v>0.01</v>
      </c>
      <c r="N331" s="32">
        <v>18.36</v>
      </c>
      <c r="O331" s="32">
        <v>6.34</v>
      </c>
      <c r="P331" s="32">
        <v>0.07</v>
      </c>
      <c r="Q331" s="32"/>
      <c r="R331" s="32">
        <f t="shared" si="35"/>
        <v>98.04</v>
      </c>
      <c r="S331" s="19">
        <v>12</v>
      </c>
      <c r="T331" s="19">
        <f>S331/(H331*'Molecular Weight'!$C$2/'Molecular Weight'!$D$2+I331*'Molecular Weight'!$C$3/'Molecular Weight'!$D$3+J331*'Molecular Weight'!$C$4/'Molecular Weight'!$D$4+K331*'Molecular Weight'!$C$5/'Molecular Weight'!$D$5+L331*'Molecular Weight'!$C$6/'Molecular Weight'!$D$6+M331*'Molecular Weight'!$C$8/'Molecular Weight'!$D$8+N331*'Molecular Weight'!$C$9/'Molecular Weight'!$D$9+O331*'Molecular Weight'!$C$10/'Molecular Weight'!$D$10+P331*'Molecular Weight'!$C$11/'Molecular Weight'!$D$11+Q331*'Molecular Weight'!$C$12/'Molecular Weight'!$D$12)</f>
        <v>4.36300608006309</v>
      </c>
      <c r="U331" s="19">
        <f>H331*T331*'Molecular Weight'!$B$2/'Molecular Weight'!$D$2</f>
        <v>2.99339398502331</v>
      </c>
      <c r="V331" s="19">
        <f>I331*T331*'Molecular Weight'!$B$3/'Molecular Weight'!$D$3</f>
        <v>0.0376780249717589</v>
      </c>
      <c r="W331" s="19">
        <f>T331*J331*'Molecular Weight'!$B$4/'Molecular Weight'!$D$4</f>
        <v>1.9504297482275</v>
      </c>
      <c r="X331" s="19">
        <f>K331*T331*'Molecular Weight'!$B$5/'Molecular Weight'!$D$5</f>
        <v>0.0132047029201199</v>
      </c>
      <c r="Y331" s="19">
        <f>L331*T331*'Molecular Weight'!$B$6/'Molecular Weight'!$D$6</f>
        <v>0.505899786287939</v>
      </c>
      <c r="Z331" s="19">
        <f>M331*T331*'Molecular Weight'!$B$8/'Molecular Weight'!$D$8</f>
        <v>0.000615027640268268</v>
      </c>
      <c r="AA331" s="19">
        <f>N331*T331*'Molecular Weight'!$B$9/'Molecular Weight'!$D$9</f>
        <v>1.98771195111559</v>
      </c>
      <c r="AB331" s="19">
        <f>O331*T331*'Molecular Weight'!$B$10/'Molecular Weight'!$D$10</f>
        <v>0.493249974101284</v>
      </c>
      <c r="AC331" s="19">
        <f>P331*T331*'Molecular Weight'!$B$11/'Molecular Weight'!$D$11</f>
        <v>0.00985512828668656</v>
      </c>
      <c r="AD331" s="19">
        <f>Q331*T331*'Molecular Weight'!$B$12/'Molecular Weight'!$D$12</f>
        <v>0</v>
      </c>
      <c r="AE331" s="19">
        <f t="shared" si="36"/>
        <v>7.99203832857446</v>
      </c>
      <c r="AF331" s="19">
        <f t="shared" si="37"/>
        <v>0</v>
      </c>
      <c r="AG331" s="19">
        <f t="shared" si="38"/>
        <v>0</v>
      </c>
      <c r="AH331" s="19">
        <f t="shared" si="39"/>
        <v>0.505899786287939</v>
      </c>
      <c r="AI331" s="19">
        <f t="shared" si="40"/>
        <v>3.03107200999507</v>
      </c>
      <c r="AJ331" s="19">
        <f t="shared" si="41"/>
        <v>2.98747673914508</v>
      </c>
    </row>
    <row r="332" spans="1:36">
      <c r="A332" s="35" t="s">
        <v>366</v>
      </c>
      <c r="B332" s="35" t="s">
        <v>367</v>
      </c>
      <c r="C332" s="35"/>
      <c r="D332" s="35">
        <v>3</v>
      </c>
      <c r="E332" s="35">
        <v>800</v>
      </c>
      <c r="F332" s="32" t="s">
        <v>100</v>
      </c>
      <c r="G332" s="35" t="s">
        <v>49</v>
      </c>
      <c r="H332" s="32">
        <v>38.48</v>
      </c>
      <c r="I332" s="32">
        <v>0.9222</v>
      </c>
      <c r="J332" s="32">
        <v>21.66</v>
      </c>
      <c r="K332" s="32">
        <v>0.0129</v>
      </c>
      <c r="L332" s="32">
        <v>12.27</v>
      </c>
      <c r="M332" s="32">
        <v>8.02</v>
      </c>
      <c r="N332" s="32">
        <v>5.84</v>
      </c>
      <c r="O332" s="32">
        <v>11.95</v>
      </c>
      <c r="P332" s="32">
        <v>0.1216</v>
      </c>
      <c r="Q332" s="32">
        <v>0.2217</v>
      </c>
      <c r="R332" s="32">
        <f t="shared" si="35"/>
        <v>99.4984</v>
      </c>
      <c r="S332" s="19">
        <v>12</v>
      </c>
      <c r="T332" s="19">
        <f>S332/(H332*'Molecular Weight'!$C$2/'Molecular Weight'!$D$2+I332*'Molecular Weight'!$C$3/'Molecular Weight'!$D$3+J332*'Molecular Weight'!$C$4/'Molecular Weight'!$D$4+K332*'Molecular Weight'!$C$5/'Molecular Weight'!$D$5+L332*'Molecular Weight'!$C$6/'Molecular Weight'!$D$6+M332*'Molecular Weight'!$C$8/'Molecular Weight'!$D$8+N332*'Molecular Weight'!$C$9/'Molecular Weight'!$D$9+O332*'Molecular Weight'!$C$10/'Molecular Weight'!$D$10+P332*'Molecular Weight'!$C$11/'Molecular Weight'!$D$11+Q332*'Molecular Weight'!$C$12/'Molecular Weight'!$D$12)</f>
        <v>4.63719285509217</v>
      </c>
      <c r="U332" s="19">
        <f>H332*T332*'Molecular Weight'!$B$2/'Molecular Weight'!$D$2</f>
        <v>2.97002631597781</v>
      </c>
      <c r="V332" s="19">
        <f>I332*T332*'Molecular Weight'!$B$3/'Molecular Weight'!$D$3</f>
        <v>0.0535221433162202</v>
      </c>
      <c r="W332" s="19">
        <f>T332*J332*'Molecular Weight'!$B$4/'Molecular Weight'!$D$4</f>
        <v>1.9702157167771</v>
      </c>
      <c r="X332" s="19">
        <f>K332*T332*'Molecular Weight'!$B$5/'Molecular Weight'!$D$5</f>
        <v>0.000787154257920771</v>
      </c>
      <c r="Y332" s="19">
        <f>L332*T332*'Molecular Weight'!$B$6/'Molecular Weight'!$D$6</f>
        <v>0.7920149823494</v>
      </c>
      <c r="Z332" s="19">
        <f>M332*T332*'Molecular Weight'!$B$8/'Molecular Weight'!$D$8</f>
        <v>0.524249882969258</v>
      </c>
      <c r="AA332" s="19">
        <f>N332*T332*'Molecular Weight'!$B$9/'Molecular Weight'!$D$9</f>
        <v>0.671990230117575</v>
      </c>
      <c r="AB332" s="19">
        <f>O332*T332*'Molecular Weight'!$B$10/'Molecular Weight'!$D$10</f>
        <v>0.988132215020532</v>
      </c>
      <c r="AC332" s="19">
        <f>P332*T332*'Molecular Weight'!$B$11/'Molecular Weight'!$D$11</f>
        <v>0.0181956325001358</v>
      </c>
      <c r="AD332" s="19">
        <f>Q332*T332*'Molecular Weight'!$B$12/'Molecular Weight'!$D$12</f>
        <v>0.0218272963051791</v>
      </c>
      <c r="AE332" s="19">
        <f t="shared" si="36"/>
        <v>8.01096156959113</v>
      </c>
      <c r="AF332" s="19">
        <f t="shared" si="37"/>
        <v>0.0328397119249422</v>
      </c>
      <c r="AG332" s="19">
        <f t="shared" si="38"/>
        <v>0.0414634983640434</v>
      </c>
      <c r="AH332" s="19">
        <f t="shared" si="39"/>
        <v>0.759175270424458</v>
      </c>
      <c r="AI332" s="19">
        <f t="shared" si="40"/>
        <v>3.02354845929403</v>
      </c>
      <c r="AJ332" s="19">
        <f t="shared" si="41"/>
        <v>2.97638731045676</v>
      </c>
    </row>
    <row r="333" spans="1:36">
      <c r="A333" s="35" t="s">
        <v>366</v>
      </c>
      <c r="B333" s="35" t="s">
        <v>367</v>
      </c>
      <c r="C333" s="35"/>
      <c r="D333" s="35">
        <v>3</v>
      </c>
      <c r="E333" s="35">
        <v>800</v>
      </c>
      <c r="F333" s="32" t="s">
        <v>100</v>
      </c>
      <c r="G333" s="35" t="s">
        <v>49</v>
      </c>
      <c r="H333" s="32">
        <v>37.62</v>
      </c>
      <c r="I333" s="32">
        <v>0.866</v>
      </c>
      <c r="J333" s="32">
        <v>21.22</v>
      </c>
      <c r="K333" s="32">
        <v>0</v>
      </c>
      <c r="L333" s="32">
        <v>11.88</v>
      </c>
      <c r="M333" s="32">
        <v>8.64</v>
      </c>
      <c r="N333" s="32">
        <v>6.42</v>
      </c>
      <c r="O333" s="32">
        <v>11.84</v>
      </c>
      <c r="P333" s="32">
        <v>0.0911</v>
      </c>
      <c r="Q333" s="32">
        <v>0.0997</v>
      </c>
      <c r="R333" s="32">
        <f t="shared" si="35"/>
        <v>98.6768</v>
      </c>
      <c r="S333" s="19">
        <v>12</v>
      </c>
      <c r="T333" s="19">
        <f>S333/(H333*'Molecular Weight'!$C$2/'Molecular Weight'!$D$2+I333*'Molecular Weight'!$C$3/'Molecular Weight'!$D$3+J333*'Molecular Weight'!$C$4/'Molecular Weight'!$D$4+K333*'Molecular Weight'!$C$5/'Molecular Weight'!$D$5+L333*'Molecular Weight'!$C$6/'Molecular Weight'!$D$6+M333*'Molecular Weight'!$C$8/'Molecular Weight'!$D$8+N333*'Molecular Weight'!$C$9/'Molecular Weight'!$D$9+O333*'Molecular Weight'!$C$10/'Molecular Weight'!$D$10+P333*'Molecular Weight'!$C$11/'Molecular Weight'!$D$11+Q333*'Molecular Weight'!$C$12/'Molecular Weight'!$D$12)</f>
        <v>4.69026514310369</v>
      </c>
      <c r="U333" s="19">
        <f>H333*T333*'Molecular Weight'!$B$2/'Molecular Weight'!$D$2</f>
        <v>2.9368804041871</v>
      </c>
      <c r="V333" s="19">
        <f>I333*T333*'Molecular Weight'!$B$3/'Molecular Weight'!$D$3</f>
        <v>0.0508356647550412</v>
      </c>
      <c r="W333" s="19">
        <f>T333*J333*'Molecular Weight'!$B$4/'Molecular Weight'!$D$4</f>
        <v>1.95228376494037</v>
      </c>
      <c r="X333" s="19">
        <f>K333*T333*'Molecular Weight'!$B$5/'Molecular Weight'!$D$5</f>
        <v>0</v>
      </c>
      <c r="Y333" s="19">
        <f>L333*T333*'Molecular Weight'!$B$6/'Molecular Weight'!$D$6</f>
        <v>0.775617342707013</v>
      </c>
      <c r="Z333" s="19">
        <f>M333*T333*'Molecular Weight'!$B$8/'Molecular Weight'!$D$8</f>
        <v>0.571241765385056</v>
      </c>
      <c r="AA333" s="19">
        <f>N333*T333*'Molecular Weight'!$B$9/'Molecular Weight'!$D$9</f>
        <v>0.747183677884012</v>
      </c>
      <c r="AB333" s="19">
        <f>O333*T333*'Molecular Weight'!$B$10/'Molecular Weight'!$D$10</f>
        <v>0.9902414282159</v>
      </c>
      <c r="AC333" s="19">
        <f>P333*T333*'Molecular Weight'!$B$11/'Molecular Weight'!$D$11</f>
        <v>0.0137877752351322</v>
      </c>
      <c r="AD333" s="19">
        <f>Q333*T333*'Molecular Weight'!$B$12/'Molecular Weight'!$D$12</f>
        <v>0.00992822579124071</v>
      </c>
      <c r="AE333" s="19">
        <f t="shared" si="36"/>
        <v>8.04800004910087</v>
      </c>
      <c r="AF333" s="19">
        <f t="shared" si="37"/>
        <v>0.143141298632258</v>
      </c>
      <c r="AG333" s="19">
        <f t="shared" si="38"/>
        <v>0.184551441478441</v>
      </c>
      <c r="AH333" s="19">
        <f t="shared" si="39"/>
        <v>0.632476044074755</v>
      </c>
      <c r="AI333" s="19">
        <f t="shared" si="40"/>
        <v>2.98771606894214</v>
      </c>
      <c r="AJ333" s="19">
        <f t="shared" si="41"/>
        <v>3.08428421419198</v>
      </c>
    </row>
    <row r="334" spans="1:36">
      <c r="A334" s="35" t="s">
        <v>366</v>
      </c>
      <c r="B334" s="35" t="s">
        <v>367</v>
      </c>
      <c r="C334" s="35"/>
      <c r="D334" s="35">
        <v>3</v>
      </c>
      <c r="E334" s="35">
        <v>800</v>
      </c>
      <c r="F334" s="32" t="s">
        <v>100</v>
      </c>
      <c r="G334" s="35" t="s">
        <v>49</v>
      </c>
      <c r="H334" s="32">
        <v>38.73</v>
      </c>
      <c r="I334" s="32">
        <v>0.944</v>
      </c>
      <c r="J334" s="32">
        <v>21.94</v>
      </c>
      <c r="K334" s="32">
        <v>0.043</v>
      </c>
      <c r="L334" s="32">
        <v>12.33</v>
      </c>
      <c r="M334" s="32">
        <v>8.71</v>
      </c>
      <c r="N334" s="32">
        <v>5.69</v>
      </c>
      <c r="O334" s="32">
        <v>11.36</v>
      </c>
      <c r="P334" s="32">
        <v>0.1028</v>
      </c>
      <c r="Q334" s="32">
        <v>0.064</v>
      </c>
      <c r="R334" s="32">
        <f t="shared" si="35"/>
        <v>99.9138</v>
      </c>
      <c r="S334" s="19">
        <v>12</v>
      </c>
      <c r="T334" s="19">
        <f>S334/(H334*'Molecular Weight'!$C$2/'Molecular Weight'!$D$2+I334*'Molecular Weight'!$C$3/'Molecular Weight'!$D$3+J334*'Molecular Weight'!$C$4/'Molecular Weight'!$D$4+K334*'Molecular Weight'!$C$5/'Molecular Weight'!$D$5+L334*'Molecular Weight'!$C$6/'Molecular Weight'!$D$6+M334*'Molecular Weight'!$C$8/'Molecular Weight'!$D$8+N334*'Molecular Weight'!$C$9/'Molecular Weight'!$D$9+O334*'Molecular Weight'!$C$10/'Molecular Weight'!$D$10+P334*'Molecular Weight'!$C$11/'Molecular Weight'!$D$11+Q334*'Molecular Weight'!$C$12/'Molecular Weight'!$D$12)</f>
        <v>4.61571382480755</v>
      </c>
      <c r="U334" s="19">
        <f>H334*T334*'Molecular Weight'!$B$2/'Molecular Weight'!$D$2</f>
        <v>2.97547597261645</v>
      </c>
      <c r="V334" s="19">
        <f>I334*T334*'Molecular Weight'!$B$3/'Molecular Weight'!$D$3</f>
        <v>0.0545335901203796</v>
      </c>
      <c r="W334" s="19">
        <f>T334*J334*'Molecular Weight'!$B$4/'Molecular Weight'!$D$4</f>
        <v>1.98644098305763</v>
      </c>
      <c r="X334" s="19">
        <f>K334*T334*'Molecular Weight'!$B$5/'Molecular Weight'!$D$5</f>
        <v>0.00261169411759622</v>
      </c>
      <c r="Y334" s="19">
        <f>L334*T334*'Molecular Weight'!$B$6/'Molecular Weight'!$D$6</f>
        <v>0.792201440143056</v>
      </c>
      <c r="Z334" s="19">
        <f>M334*T334*'Molecular Weight'!$B$8/'Molecular Weight'!$D$8</f>
        <v>0.566716484551364</v>
      </c>
      <c r="AA334" s="19">
        <f>N334*T334*'Molecular Weight'!$B$9/'Molecular Weight'!$D$9</f>
        <v>0.651697559879776</v>
      </c>
      <c r="AB334" s="19">
        <f>O334*T334*'Molecular Weight'!$B$10/'Molecular Weight'!$D$10</f>
        <v>0.934994811872571</v>
      </c>
      <c r="AC334" s="19">
        <f>P334*T334*'Molecular Weight'!$B$11/'Molecular Weight'!$D$11</f>
        <v>0.0153112417292745</v>
      </c>
      <c r="AD334" s="19">
        <f>Q334*T334*'Molecular Weight'!$B$12/'Molecular Weight'!$D$12</f>
        <v>0.0062718829041971</v>
      </c>
      <c r="AE334" s="19">
        <f t="shared" si="36"/>
        <v>7.98625566099229</v>
      </c>
      <c r="AF334" s="19">
        <f t="shared" si="37"/>
        <v>0</v>
      </c>
      <c r="AG334" s="19">
        <f t="shared" si="38"/>
        <v>0</v>
      </c>
      <c r="AH334" s="19">
        <f t="shared" si="39"/>
        <v>0.792201440143056</v>
      </c>
      <c r="AI334" s="19">
        <f t="shared" si="40"/>
        <v>3.03000956273683</v>
      </c>
      <c r="AJ334" s="19">
        <f t="shared" si="41"/>
        <v>2.94561029644677</v>
      </c>
    </row>
    <row r="335" spans="1:36">
      <c r="A335" s="35" t="s">
        <v>366</v>
      </c>
      <c r="B335" s="35" t="s">
        <v>367</v>
      </c>
      <c r="C335" s="35"/>
      <c r="D335" s="35">
        <v>3</v>
      </c>
      <c r="E335" s="35">
        <v>800</v>
      </c>
      <c r="F335" s="32" t="s">
        <v>100</v>
      </c>
      <c r="G335" s="35" t="s">
        <v>49</v>
      </c>
      <c r="H335" s="32">
        <v>37.83</v>
      </c>
      <c r="I335" s="32">
        <v>0.8949</v>
      </c>
      <c r="J335" s="32">
        <v>21.98</v>
      </c>
      <c r="K335" s="32">
        <v>0.0429</v>
      </c>
      <c r="L335" s="32">
        <v>12.18</v>
      </c>
      <c r="M335" s="32">
        <v>8.35</v>
      </c>
      <c r="N335" s="32">
        <v>5.87</v>
      </c>
      <c r="O335" s="32">
        <v>11.89</v>
      </c>
      <c r="P335" s="32">
        <v>0.1224</v>
      </c>
      <c r="Q335" s="32">
        <v>0.0794</v>
      </c>
      <c r="R335" s="32">
        <f t="shared" si="35"/>
        <v>99.2396</v>
      </c>
      <c r="S335" s="19">
        <v>12</v>
      </c>
      <c r="T335" s="19">
        <f>S335/(H335*'Molecular Weight'!$C$2/'Molecular Weight'!$D$2+I335*'Molecular Weight'!$C$3/'Molecular Weight'!$D$3+J335*'Molecular Weight'!$C$4/'Molecular Weight'!$D$4+K335*'Molecular Weight'!$C$5/'Molecular Weight'!$D$5+L335*'Molecular Weight'!$C$6/'Molecular Weight'!$D$6+M335*'Molecular Weight'!$C$8/'Molecular Weight'!$D$8+N335*'Molecular Weight'!$C$9/'Molecular Weight'!$D$9+O335*'Molecular Weight'!$C$10/'Molecular Weight'!$D$10+P335*'Molecular Weight'!$C$11/'Molecular Weight'!$D$11+Q335*'Molecular Weight'!$C$12/'Molecular Weight'!$D$12)</f>
        <v>4.65651463870518</v>
      </c>
      <c r="U335" s="19">
        <f>H335*T335*'Molecular Weight'!$B$2/'Molecular Weight'!$D$2</f>
        <v>2.93202311554955</v>
      </c>
      <c r="V335" s="19">
        <f>I335*T335*'Molecular Weight'!$B$3/'Molecular Weight'!$D$3</f>
        <v>0.0521541295391397</v>
      </c>
      <c r="W335" s="19">
        <f>T335*J335*'Molecular Weight'!$B$4/'Molecular Weight'!$D$4</f>
        <v>2.00765382029698</v>
      </c>
      <c r="X335" s="19">
        <f>K335*T335*'Molecular Weight'!$B$5/'Molecular Weight'!$D$5</f>
        <v>0.0026286529113817</v>
      </c>
      <c r="Y335" s="19">
        <f>L335*T335*'Molecular Weight'!$B$6/'Molecular Weight'!$D$6</f>
        <v>0.789481462965327</v>
      </c>
      <c r="Z335" s="19">
        <f>M335*T335*'Molecular Weight'!$B$8/'Molecular Weight'!$D$8</f>
        <v>0.548095534722135</v>
      </c>
      <c r="AA335" s="19">
        <f>N335*T335*'Molecular Weight'!$B$9/'Molecular Weight'!$D$9</f>
        <v>0.678256598739439</v>
      </c>
      <c r="AB335" s="19">
        <f>O335*T335*'Molecular Weight'!$B$10/'Molecular Weight'!$D$10</f>
        <v>0.987267458170552</v>
      </c>
      <c r="AC335" s="19">
        <f>P335*T335*'Molecular Weight'!$B$11/'Molecular Weight'!$D$11</f>
        <v>0.0183916551073738</v>
      </c>
      <c r="AD335" s="19">
        <f>Q335*T335*'Molecular Weight'!$B$12/'Molecular Weight'!$D$12</f>
        <v>0.00784983571790215</v>
      </c>
      <c r="AE335" s="19">
        <f t="shared" si="36"/>
        <v>8.02380226371978</v>
      </c>
      <c r="AF335" s="19">
        <f t="shared" si="37"/>
        <v>0.0711949659898394</v>
      </c>
      <c r="AG335" s="19">
        <f t="shared" si="38"/>
        <v>0.0901794017080883</v>
      </c>
      <c r="AH335" s="19">
        <f t="shared" si="39"/>
        <v>0.718286496975488</v>
      </c>
      <c r="AI335" s="19">
        <f t="shared" si="40"/>
        <v>2.98417724508869</v>
      </c>
      <c r="AJ335" s="19">
        <f t="shared" si="41"/>
        <v>3.00310105459745</v>
      </c>
    </row>
    <row r="336" spans="1:36">
      <c r="A336" s="35" t="s">
        <v>366</v>
      </c>
      <c r="B336" s="35" t="s">
        <v>367</v>
      </c>
      <c r="C336" s="35"/>
      <c r="D336" s="35">
        <v>3</v>
      </c>
      <c r="E336" s="35">
        <v>850</v>
      </c>
      <c r="F336" s="32" t="s">
        <v>100</v>
      </c>
      <c r="G336" s="35" t="s">
        <v>49</v>
      </c>
      <c r="H336" s="32">
        <v>41.44</v>
      </c>
      <c r="I336" s="32">
        <v>0.5858</v>
      </c>
      <c r="J336" s="32">
        <v>22.55</v>
      </c>
      <c r="K336" s="32"/>
      <c r="L336" s="32">
        <v>9.81</v>
      </c>
      <c r="M336" s="32">
        <v>3.02</v>
      </c>
      <c r="N336" s="32">
        <v>11.3</v>
      </c>
      <c r="O336" s="32">
        <v>12.89</v>
      </c>
      <c r="P336" s="32">
        <v>0.0852</v>
      </c>
      <c r="Q336" s="32">
        <v>0.0069</v>
      </c>
      <c r="R336" s="32">
        <f t="shared" si="35"/>
        <v>101.6879</v>
      </c>
      <c r="S336" s="19">
        <v>12</v>
      </c>
      <c r="T336" s="19">
        <f>S336/(H336*'Molecular Weight'!$C$2/'Molecular Weight'!$D$2+I336*'Molecular Weight'!$C$3/'Molecular Weight'!$D$3+J336*'Molecular Weight'!$C$4/'Molecular Weight'!$D$4+K336*'Molecular Weight'!$C$5/'Molecular Weight'!$D$5+L336*'Molecular Weight'!$C$6/'Molecular Weight'!$D$6+M336*'Molecular Weight'!$C$8/'Molecular Weight'!$D$8+N336*'Molecular Weight'!$C$9/'Molecular Weight'!$D$9+O336*'Molecular Weight'!$C$10/'Molecular Weight'!$D$10+P336*'Molecular Weight'!$C$11/'Molecular Weight'!$D$11+Q336*'Molecular Weight'!$C$12/'Molecular Weight'!$D$12)</f>
        <v>4.36606137523927</v>
      </c>
      <c r="U336" s="19">
        <f>H336*T336*'Molecular Weight'!$B$2/'Molecular Weight'!$D$2</f>
        <v>3.01147775282815</v>
      </c>
      <c r="V336" s="19">
        <f>I336*T336*'Molecular Weight'!$B$3/'Molecular Weight'!$D$3</f>
        <v>0.0320104975421172</v>
      </c>
      <c r="W336" s="19">
        <f>T336*J336*'Molecular Weight'!$B$4/'Molecular Weight'!$D$4</f>
        <v>1.93124134977727</v>
      </c>
      <c r="X336" s="19">
        <f>K336*T336*'Molecular Weight'!$B$5/'Molecular Weight'!$D$5</f>
        <v>0</v>
      </c>
      <c r="Y336" s="19">
        <f>L336*T336*'Molecular Weight'!$B$6/'Molecular Weight'!$D$6</f>
        <v>0.596200752938436</v>
      </c>
      <c r="Z336" s="19">
        <f>M336*T336*'Molecular Weight'!$B$8/'Molecular Weight'!$D$8</f>
        <v>0.185868414903053</v>
      </c>
      <c r="AA336" s="19">
        <f>N336*T336*'Molecular Weight'!$B$9/'Molecular Weight'!$D$9</f>
        <v>1.22423060893806</v>
      </c>
      <c r="AB336" s="19">
        <f>O336*T336*'Molecular Weight'!$B$10/'Molecular Weight'!$D$10</f>
        <v>1.00354014134868</v>
      </c>
      <c r="AC336" s="19">
        <f>P336*T336*'Molecular Weight'!$B$11/'Molecular Weight'!$D$11</f>
        <v>0.012003498843833</v>
      </c>
      <c r="AD336" s="19">
        <f>Q336*T336*'Molecular Weight'!$B$12/'Molecular Weight'!$D$12</f>
        <v>0.000639614086818491</v>
      </c>
      <c r="AE336" s="19">
        <f t="shared" si="36"/>
        <v>7.99721263120642</v>
      </c>
      <c r="AF336" s="19">
        <f t="shared" si="37"/>
        <v>0</v>
      </c>
      <c r="AG336" s="19">
        <f t="shared" si="38"/>
        <v>0</v>
      </c>
      <c r="AH336" s="19">
        <f t="shared" si="39"/>
        <v>0.596200752938436</v>
      </c>
      <c r="AI336" s="19">
        <f t="shared" si="40"/>
        <v>3.04348825037027</v>
      </c>
      <c r="AJ336" s="19">
        <f t="shared" si="41"/>
        <v>3.00983991812823</v>
      </c>
    </row>
    <row r="337" spans="1:36">
      <c r="A337" s="35" t="s">
        <v>366</v>
      </c>
      <c r="B337" s="35" t="s">
        <v>367</v>
      </c>
      <c r="C337" s="35"/>
      <c r="D337" s="35">
        <v>3</v>
      </c>
      <c r="E337" s="35">
        <v>850</v>
      </c>
      <c r="F337" s="32" t="s">
        <v>100</v>
      </c>
      <c r="G337" s="35" t="s">
        <v>49</v>
      </c>
      <c r="H337" s="32">
        <v>39.66</v>
      </c>
      <c r="I337" s="32">
        <v>0.9706</v>
      </c>
      <c r="J337" s="32">
        <v>21.78</v>
      </c>
      <c r="K337" s="32"/>
      <c r="L337" s="32">
        <v>11.48</v>
      </c>
      <c r="M337" s="32">
        <v>6.86</v>
      </c>
      <c r="N337" s="32">
        <v>6.92</v>
      </c>
      <c r="O337" s="32">
        <v>13.77</v>
      </c>
      <c r="P337" s="32">
        <v>0.096</v>
      </c>
      <c r="Q337" s="32">
        <v>0.0039</v>
      </c>
      <c r="R337" s="32">
        <f t="shared" si="35"/>
        <v>101.5405</v>
      </c>
      <c r="S337" s="19">
        <v>12</v>
      </c>
      <c r="T337" s="19">
        <f>S337/(H337*'Molecular Weight'!$C$2/'Molecular Weight'!$D$2+I337*'Molecular Weight'!$C$3/'Molecular Weight'!$D$3+J337*'Molecular Weight'!$C$4/'Molecular Weight'!$D$4+K337*'Molecular Weight'!$C$5/'Molecular Weight'!$D$5+L337*'Molecular Weight'!$C$6/'Molecular Weight'!$D$6+M337*'Molecular Weight'!$C$8/'Molecular Weight'!$D$8+N337*'Molecular Weight'!$C$9/'Molecular Weight'!$D$9+O337*'Molecular Weight'!$C$10/'Molecular Weight'!$D$10+P337*'Molecular Weight'!$C$11/'Molecular Weight'!$D$11+Q337*'Molecular Weight'!$C$12/'Molecular Weight'!$D$12)</f>
        <v>4.51005723056211</v>
      </c>
      <c r="U337" s="19">
        <f>H337*T337*'Molecular Weight'!$B$2/'Molecular Weight'!$D$2</f>
        <v>2.97717825839036</v>
      </c>
      <c r="V337" s="19">
        <f>I337*T337*'Molecular Weight'!$B$3/'Molecular Weight'!$D$3</f>
        <v>0.0547867527907832</v>
      </c>
      <c r="W337" s="19">
        <f>T337*J337*'Molecular Weight'!$B$4/'Molecular Weight'!$D$4</f>
        <v>1.92681534879644</v>
      </c>
      <c r="X337" s="19">
        <f>K337*T337*'Molecular Weight'!$B$5/'Molecular Weight'!$D$5</f>
        <v>0</v>
      </c>
      <c r="Y337" s="19">
        <f>L337*T337*'Molecular Weight'!$B$6/'Molecular Weight'!$D$6</f>
        <v>0.720705136509646</v>
      </c>
      <c r="Z337" s="19">
        <f>M337*T337*'Molecular Weight'!$B$8/'Molecular Weight'!$D$8</f>
        <v>0.436129018912547</v>
      </c>
      <c r="AA337" s="19">
        <f>N337*T337*'Molecular Weight'!$B$9/'Molecular Weight'!$D$9</f>
        <v>0.774431663411657</v>
      </c>
      <c r="AB337" s="19">
        <f>O337*T337*'Molecular Weight'!$B$10/'Molecular Weight'!$D$10</f>
        <v>1.10740884566405</v>
      </c>
      <c r="AC337" s="19">
        <f>P337*T337*'Molecular Weight'!$B$11/'Molecular Weight'!$D$11</f>
        <v>0.0139711356609862</v>
      </c>
      <c r="AD337" s="19">
        <f>Q337*T337*'Molecular Weight'!$B$12/'Molecular Weight'!$D$12</f>
        <v>0.000373444229282213</v>
      </c>
      <c r="AE337" s="19">
        <f t="shared" si="36"/>
        <v>8.01179960436575</v>
      </c>
      <c r="AF337" s="19">
        <f t="shared" si="37"/>
        <v>0.0353466784945224</v>
      </c>
      <c r="AG337" s="19">
        <f t="shared" si="38"/>
        <v>0.0490445769065909</v>
      </c>
      <c r="AH337" s="19">
        <f t="shared" si="39"/>
        <v>0.685358458015124</v>
      </c>
      <c r="AI337" s="19">
        <f t="shared" si="40"/>
        <v>3.03196501118114</v>
      </c>
      <c r="AJ337" s="19">
        <f t="shared" si="41"/>
        <v>3.0386746644979</v>
      </c>
    </row>
    <row r="338" spans="1:36">
      <c r="A338" s="35" t="s">
        <v>366</v>
      </c>
      <c r="B338" s="35" t="s">
        <v>367</v>
      </c>
      <c r="C338" s="35"/>
      <c r="D338" s="35">
        <v>3</v>
      </c>
      <c r="E338" s="35">
        <v>850</v>
      </c>
      <c r="F338" s="32" t="s">
        <v>100</v>
      </c>
      <c r="G338" s="35" t="s">
        <v>49</v>
      </c>
      <c r="H338" s="32">
        <v>40.45</v>
      </c>
      <c r="I338" s="32">
        <v>0.9989</v>
      </c>
      <c r="J338" s="32">
        <v>22.51</v>
      </c>
      <c r="K338" s="32"/>
      <c r="L338" s="32">
        <v>6.74</v>
      </c>
      <c r="M338" s="32">
        <v>6.75</v>
      </c>
      <c r="N338" s="32">
        <v>8.48</v>
      </c>
      <c r="O338" s="32">
        <v>15.2</v>
      </c>
      <c r="P338" s="32">
        <v>0.1061</v>
      </c>
      <c r="Q338" s="32">
        <v>0.0372</v>
      </c>
      <c r="R338" s="32">
        <f t="shared" si="35"/>
        <v>101.2722</v>
      </c>
      <c r="S338" s="19">
        <v>12</v>
      </c>
      <c r="T338" s="19">
        <f>S338/(H338*'Molecular Weight'!$C$2/'Molecular Weight'!$D$2+I338*'Molecular Weight'!$C$3/'Molecular Weight'!$D$3+J338*'Molecular Weight'!$C$4/'Molecular Weight'!$D$4+K338*'Molecular Weight'!$C$5/'Molecular Weight'!$D$5+L338*'Molecular Weight'!$C$6/'Molecular Weight'!$D$6+M338*'Molecular Weight'!$C$8/'Molecular Weight'!$D$8+N338*'Molecular Weight'!$C$9/'Molecular Weight'!$D$9+O338*'Molecular Weight'!$C$10/'Molecular Weight'!$D$10+P338*'Molecular Weight'!$C$11/'Molecular Weight'!$D$11+Q338*'Molecular Weight'!$C$12/'Molecular Weight'!$D$12)</f>
        <v>4.43393332289753</v>
      </c>
      <c r="U338" s="19">
        <f>H338*T338*'Molecular Weight'!$B$2/'Molecular Weight'!$D$2</f>
        <v>2.98522974219715</v>
      </c>
      <c r="V338" s="19">
        <f>I338*T338*'Molecular Weight'!$B$3/'Molecular Weight'!$D$3</f>
        <v>0.055432490566237</v>
      </c>
      <c r="W338" s="19">
        <f>T338*J338*'Molecular Weight'!$B$4/'Molecular Weight'!$D$4</f>
        <v>1.95778421142455</v>
      </c>
      <c r="X338" s="19">
        <f>K338*T338*'Molecular Weight'!$B$5/'Molecular Weight'!$D$5</f>
        <v>0</v>
      </c>
      <c r="Y338" s="19">
        <f>L338*T338*'Molecular Weight'!$B$6/'Molecular Weight'!$D$6</f>
        <v>0.415989846830865</v>
      </c>
      <c r="Z338" s="19">
        <f>M338*T338*'Molecular Weight'!$B$8/'Molecular Weight'!$D$8</f>
        <v>0.421892443326167</v>
      </c>
      <c r="AA338" s="19">
        <f>N338*T338*'Molecular Weight'!$B$9/'Molecular Weight'!$D$9</f>
        <v>0.932996391517891</v>
      </c>
      <c r="AB338" s="19">
        <f>O338*T338*'Molecular Weight'!$B$10/'Molecular Weight'!$D$10</f>
        <v>1.20177935998649</v>
      </c>
      <c r="AC338" s="19">
        <f>P338*T338*'Molecular Weight'!$B$11/'Molecular Weight'!$D$11</f>
        <v>0.0151803912732955</v>
      </c>
      <c r="AD338" s="19">
        <f>Q338*T338*'Molecular Weight'!$B$12/'Molecular Weight'!$D$12</f>
        <v>0.0035019600766834</v>
      </c>
      <c r="AE338" s="19">
        <f t="shared" si="36"/>
        <v>7.98978683719933</v>
      </c>
      <c r="AF338" s="19">
        <f t="shared" si="37"/>
        <v>0</v>
      </c>
      <c r="AG338" s="19">
        <f t="shared" si="38"/>
        <v>0</v>
      </c>
      <c r="AH338" s="19">
        <f t="shared" si="39"/>
        <v>0.415989846830865</v>
      </c>
      <c r="AI338" s="19">
        <f t="shared" si="40"/>
        <v>3.04066223276339</v>
      </c>
      <c r="AJ338" s="19">
        <f t="shared" si="41"/>
        <v>2.97265804166141</v>
      </c>
    </row>
    <row r="339" spans="1:36">
      <c r="A339" s="35" t="s">
        <v>366</v>
      </c>
      <c r="B339" s="35" t="s">
        <v>367</v>
      </c>
      <c r="C339" s="35"/>
      <c r="D339" s="35">
        <v>3</v>
      </c>
      <c r="E339" s="35">
        <v>850</v>
      </c>
      <c r="F339" s="32" t="s">
        <v>100</v>
      </c>
      <c r="G339" s="35" t="s">
        <v>49</v>
      </c>
      <c r="H339" s="32">
        <v>41.4</v>
      </c>
      <c r="I339" s="32">
        <v>0.6571</v>
      </c>
      <c r="J339" s="32">
        <v>22.44</v>
      </c>
      <c r="K339" s="32"/>
      <c r="L339" s="32">
        <v>9.16</v>
      </c>
      <c r="M339" s="32">
        <v>4.35</v>
      </c>
      <c r="N339" s="32">
        <v>10.43</v>
      </c>
      <c r="O339" s="32">
        <v>13.19</v>
      </c>
      <c r="P339" s="32">
        <v>0.0675</v>
      </c>
      <c r="Q339" s="32">
        <v>0.0795</v>
      </c>
      <c r="R339" s="32">
        <f t="shared" si="35"/>
        <v>101.7741</v>
      </c>
      <c r="S339" s="19">
        <v>12</v>
      </c>
      <c r="T339" s="19">
        <f>S339/(H339*'Molecular Weight'!$C$2/'Molecular Weight'!$D$2+I339*'Molecular Weight'!$C$3/'Molecular Weight'!$D$3+J339*'Molecular Weight'!$C$4/'Molecular Weight'!$D$4+K339*'Molecular Weight'!$C$5/'Molecular Weight'!$D$5+L339*'Molecular Weight'!$C$6/'Molecular Weight'!$D$6+M339*'Molecular Weight'!$C$8/'Molecular Weight'!$D$8+N339*'Molecular Weight'!$C$9/'Molecular Weight'!$D$9+O339*'Molecular Weight'!$C$10/'Molecular Weight'!$D$10+P339*'Molecular Weight'!$C$11/'Molecular Weight'!$D$11+Q339*'Molecular Weight'!$C$12/'Molecular Weight'!$D$12)</f>
        <v>4.38014379445937</v>
      </c>
      <c r="U339" s="19">
        <f>H339*T339*'Molecular Weight'!$B$2/'Molecular Weight'!$D$2</f>
        <v>3.01827485170802</v>
      </c>
      <c r="V339" s="19">
        <f>I339*T339*'Molecular Weight'!$B$3/'Molecular Weight'!$D$3</f>
        <v>0.0360224341344086</v>
      </c>
      <c r="W339" s="19">
        <f>T339*J339*'Molecular Weight'!$B$4/'Molecular Weight'!$D$4</f>
        <v>1.92801935558392</v>
      </c>
      <c r="X339" s="19">
        <f>K339*T339*'Molecular Weight'!$B$5/'Molecular Weight'!$D$5</f>
        <v>0</v>
      </c>
      <c r="Y339" s="19">
        <f>L339*T339*'Molecular Weight'!$B$6/'Molecular Weight'!$D$6</f>
        <v>0.558492722122046</v>
      </c>
      <c r="Z339" s="19">
        <f>M339*T339*'Molecular Weight'!$B$8/'Molecular Weight'!$D$8</f>
        <v>0.268587898306995</v>
      </c>
      <c r="AA339" s="19">
        <f>N339*T339*'Molecular Weight'!$B$9/'Molecular Weight'!$D$9</f>
        <v>1.13362034184147</v>
      </c>
      <c r="AB339" s="19">
        <f>O339*T339*'Molecular Weight'!$B$10/'Molecular Weight'!$D$10</f>
        <v>1.03020857077245</v>
      </c>
      <c r="AC339" s="19">
        <f>P339*T339*'Molecular Weight'!$B$11/'Molecular Weight'!$D$11</f>
        <v>0.0095404874516298</v>
      </c>
      <c r="AD339" s="19">
        <f>Q339*T339*'Molecular Weight'!$B$12/'Molecular Weight'!$D$12</f>
        <v>0.00739323634096645</v>
      </c>
      <c r="AE339" s="19">
        <f t="shared" si="36"/>
        <v>7.99015989826191</v>
      </c>
      <c r="AF339" s="19">
        <f t="shared" si="37"/>
        <v>0</v>
      </c>
      <c r="AG339" s="19">
        <f t="shared" si="38"/>
        <v>0</v>
      </c>
      <c r="AH339" s="19">
        <f t="shared" si="39"/>
        <v>0.558492722122046</v>
      </c>
      <c r="AI339" s="19">
        <f t="shared" si="40"/>
        <v>3.05429728584243</v>
      </c>
      <c r="AJ339" s="19">
        <f t="shared" si="41"/>
        <v>2.99090953304296</v>
      </c>
    </row>
    <row r="340" spans="1:36">
      <c r="A340" s="35" t="s">
        <v>366</v>
      </c>
      <c r="B340" s="35" t="s">
        <v>367</v>
      </c>
      <c r="C340" s="35"/>
      <c r="D340" s="35">
        <v>3</v>
      </c>
      <c r="E340" s="35">
        <v>850</v>
      </c>
      <c r="F340" s="32" t="s">
        <v>100</v>
      </c>
      <c r="G340" s="35" t="s">
        <v>49</v>
      </c>
      <c r="H340" s="32">
        <v>41.69</v>
      </c>
      <c r="I340" s="32">
        <v>0.5619</v>
      </c>
      <c r="J340" s="32">
        <v>22.59</v>
      </c>
      <c r="K340" s="32"/>
      <c r="L340" s="32">
        <v>9.99</v>
      </c>
      <c r="M340" s="32">
        <v>3.11</v>
      </c>
      <c r="N340" s="32">
        <v>10.84</v>
      </c>
      <c r="O340" s="32">
        <v>12.99</v>
      </c>
      <c r="P340" s="32">
        <v>0.1067</v>
      </c>
      <c r="Q340" s="32">
        <v>0.0942</v>
      </c>
      <c r="R340" s="32">
        <f t="shared" si="35"/>
        <v>101.9728</v>
      </c>
      <c r="S340" s="19">
        <v>12</v>
      </c>
      <c r="T340" s="19">
        <f>S340/(H340*'Molecular Weight'!$C$2/'Molecular Weight'!$D$2+I340*'Molecular Weight'!$C$3/'Molecular Weight'!$D$3+J340*'Molecular Weight'!$C$4/'Molecular Weight'!$D$4+K340*'Molecular Weight'!$C$5/'Molecular Weight'!$D$5+L340*'Molecular Weight'!$C$6/'Molecular Weight'!$D$6+M340*'Molecular Weight'!$C$8/'Molecular Weight'!$D$8+N340*'Molecular Weight'!$C$9/'Molecular Weight'!$D$9+O340*'Molecular Weight'!$C$10/'Molecular Weight'!$D$10+P340*'Molecular Weight'!$C$11/'Molecular Weight'!$D$11+Q340*'Molecular Weight'!$C$12/'Molecular Weight'!$D$12)</f>
        <v>4.35921348049241</v>
      </c>
      <c r="U340" s="19">
        <f>H340*T340*'Molecular Weight'!$B$2/'Molecular Weight'!$D$2</f>
        <v>3.02489364183969</v>
      </c>
      <c r="V340" s="19">
        <f>I340*T340*'Molecular Weight'!$B$3/'Molecular Weight'!$D$3</f>
        <v>0.0306563461162539</v>
      </c>
      <c r="W340" s="19">
        <f>T340*J340*'Molecular Weight'!$B$4/'Molecular Weight'!$D$4</f>
        <v>1.93163265053597</v>
      </c>
      <c r="X340" s="19">
        <f>K340*T340*'Molecular Weight'!$B$5/'Molecular Weight'!$D$5</f>
        <v>0</v>
      </c>
      <c r="Y340" s="19">
        <f>L340*T340*'Molecular Weight'!$B$6/'Molecular Weight'!$D$6</f>
        <v>0.606187954762238</v>
      </c>
      <c r="Z340" s="19">
        <f>M340*T340*'Molecular Weight'!$B$8/'Molecular Weight'!$D$8</f>
        <v>0.191107329071488</v>
      </c>
      <c r="AA340" s="19">
        <f>N340*T340*'Molecular Weight'!$B$9/'Molecular Weight'!$D$9</f>
        <v>1.17255270790416</v>
      </c>
      <c r="AB340" s="19">
        <f>O340*T340*'Molecular Weight'!$B$10/'Molecular Weight'!$D$10</f>
        <v>1.00973935648353</v>
      </c>
      <c r="AC340" s="19">
        <f>P340*T340*'Molecular Weight'!$B$11/'Molecular Weight'!$D$11</f>
        <v>0.0150089731645221</v>
      </c>
      <c r="AD340" s="19">
        <f>Q340*T340*'Molecular Weight'!$B$12/'Molecular Weight'!$D$12</f>
        <v>0.00871842696098482</v>
      </c>
      <c r="AE340" s="19">
        <f t="shared" si="36"/>
        <v>7.99049738683884</v>
      </c>
      <c r="AF340" s="19">
        <f t="shared" si="37"/>
        <v>0</v>
      </c>
      <c r="AG340" s="19">
        <f t="shared" si="38"/>
        <v>0</v>
      </c>
      <c r="AH340" s="19">
        <f t="shared" si="39"/>
        <v>0.606187954762238</v>
      </c>
      <c r="AI340" s="19">
        <f t="shared" si="40"/>
        <v>3.05554998795594</v>
      </c>
      <c r="AJ340" s="19">
        <f t="shared" si="41"/>
        <v>2.97958734822142</v>
      </c>
    </row>
    <row r="341" spans="1:36">
      <c r="A341" s="35" t="s">
        <v>366</v>
      </c>
      <c r="B341" s="35" t="s">
        <v>367</v>
      </c>
      <c r="C341" s="35"/>
      <c r="D341" s="35">
        <v>3</v>
      </c>
      <c r="E341" s="35">
        <v>850</v>
      </c>
      <c r="F341" s="32" t="s">
        <v>100</v>
      </c>
      <c r="G341" s="35" t="s">
        <v>49</v>
      </c>
      <c r="H341" s="32">
        <v>41.16</v>
      </c>
      <c r="I341" s="32">
        <v>0.5907</v>
      </c>
      <c r="J341" s="32">
        <v>22.72</v>
      </c>
      <c r="K341" s="32"/>
      <c r="L341" s="32">
        <v>9.4</v>
      </c>
      <c r="M341" s="32">
        <v>3.32</v>
      </c>
      <c r="N341" s="32">
        <v>11.33</v>
      </c>
      <c r="O341" s="32">
        <v>12.96</v>
      </c>
      <c r="P341" s="32">
        <v>0.0808</v>
      </c>
      <c r="Q341" s="32">
        <v>0.0131</v>
      </c>
      <c r="R341" s="32">
        <f t="shared" si="35"/>
        <v>101.5746</v>
      </c>
      <c r="S341" s="19">
        <v>12</v>
      </c>
      <c r="T341" s="19">
        <f>S341/(H341*'Molecular Weight'!$C$2/'Molecular Weight'!$D$2+I341*'Molecular Weight'!$C$3/'Molecular Weight'!$D$3+J341*'Molecular Weight'!$C$4/'Molecular Weight'!$D$4+K341*'Molecular Weight'!$C$5/'Molecular Weight'!$D$5+L341*'Molecular Weight'!$C$6/'Molecular Weight'!$D$6+M341*'Molecular Weight'!$C$8/'Molecular Weight'!$D$8+N341*'Molecular Weight'!$C$9/'Molecular Weight'!$D$9+O341*'Molecular Weight'!$C$10/'Molecular Weight'!$D$10+P341*'Molecular Weight'!$C$11/'Molecular Weight'!$D$11+Q341*'Molecular Weight'!$C$12/'Molecular Weight'!$D$12)</f>
        <v>4.37192624309008</v>
      </c>
      <c r="U341" s="19">
        <f>H341*T341*'Molecular Weight'!$B$2/'Molecular Weight'!$D$2</f>
        <v>2.99514787226345</v>
      </c>
      <c r="V341" s="19">
        <f>I341*T341*'Molecular Weight'!$B$3/'Molecular Weight'!$D$3</f>
        <v>0.0323216124129326</v>
      </c>
      <c r="W341" s="19">
        <f>T341*J341*'Molecular Weight'!$B$4/'Molecular Weight'!$D$4</f>
        <v>1.94841436333869</v>
      </c>
      <c r="X341" s="19">
        <f>K341*T341*'Molecular Weight'!$B$5/'Molecular Weight'!$D$5</f>
        <v>0</v>
      </c>
      <c r="Y341" s="19">
        <f>L341*T341*'Molecular Weight'!$B$6/'Molecular Weight'!$D$6</f>
        <v>0.572050482809671</v>
      </c>
      <c r="Z341" s="19">
        <f>M341*T341*'Molecular Weight'!$B$8/'Molecular Weight'!$D$8</f>
        <v>0.204606641204667</v>
      </c>
      <c r="AA341" s="19">
        <f>N341*T341*'Molecular Weight'!$B$9/'Molecular Weight'!$D$9</f>
        <v>1.22912963608463</v>
      </c>
      <c r="AB341" s="19">
        <f>O341*T341*'Molecular Weight'!$B$10/'Molecular Weight'!$D$10</f>
        <v>1.01034529440884</v>
      </c>
      <c r="AC341" s="19">
        <f>P341*T341*'Molecular Weight'!$B$11/'Molecular Weight'!$D$11</f>
        <v>0.0113988912694959</v>
      </c>
      <c r="AD341" s="19">
        <f>Q341*T341*'Molecular Weight'!$B$12/'Molecular Weight'!$D$12</f>
        <v>0.00121597099330106</v>
      </c>
      <c r="AE341" s="19">
        <f t="shared" si="36"/>
        <v>8.00463076478568</v>
      </c>
      <c r="AF341" s="19">
        <f t="shared" si="37"/>
        <v>0.0138842575156843</v>
      </c>
      <c r="AG341" s="19">
        <f t="shared" si="38"/>
        <v>0.0242710353944476</v>
      </c>
      <c r="AH341" s="19">
        <f t="shared" si="39"/>
        <v>0.558166225293987</v>
      </c>
      <c r="AI341" s="19">
        <f t="shared" si="40"/>
        <v>3.02746948467638</v>
      </c>
      <c r="AJ341" s="19">
        <f t="shared" si="41"/>
        <v>3.01613205450781</v>
      </c>
    </row>
    <row r="342" spans="1:36">
      <c r="A342" s="35" t="s">
        <v>366</v>
      </c>
      <c r="B342" s="35" t="s">
        <v>367</v>
      </c>
      <c r="C342" s="35"/>
      <c r="D342" s="35">
        <v>3</v>
      </c>
      <c r="E342" s="35">
        <v>850</v>
      </c>
      <c r="F342" s="32" t="s">
        <v>100</v>
      </c>
      <c r="G342" s="35" t="s">
        <v>49</v>
      </c>
      <c r="H342" s="32">
        <v>41.5</v>
      </c>
      <c r="I342" s="32">
        <v>0.4828</v>
      </c>
      <c r="J342" s="32">
        <v>22.58</v>
      </c>
      <c r="K342" s="32"/>
      <c r="L342" s="32">
        <v>10.82</v>
      </c>
      <c r="M342" s="32">
        <v>1.87</v>
      </c>
      <c r="N342" s="32">
        <v>11.3</v>
      </c>
      <c r="O342" s="32">
        <v>12.9</v>
      </c>
      <c r="P342" s="32">
        <v>0.1061</v>
      </c>
      <c r="Q342" s="32">
        <v>0.0527</v>
      </c>
      <c r="R342" s="32">
        <f t="shared" si="35"/>
        <v>101.6116</v>
      </c>
      <c r="S342" s="19">
        <v>12</v>
      </c>
      <c r="T342" s="19">
        <f>S342/(H342*'Molecular Weight'!$C$2/'Molecular Weight'!$D$2+I342*'Molecular Weight'!$C$3/'Molecular Weight'!$D$3+J342*'Molecular Weight'!$C$4/'Molecular Weight'!$D$4+K342*'Molecular Weight'!$C$5/'Molecular Weight'!$D$5+L342*'Molecular Weight'!$C$6/'Molecular Weight'!$D$6+M342*'Molecular Weight'!$C$8/'Molecular Weight'!$D$8+N342*'Molecular Weight'!$C$9/'Molecular Weight'!$D$9+O342*'Molecular Weight'!$C$10/'Molecular Weight'!$D$10+P342*'Molecular Weight'!$C$11/'Molecular Weight'!$D$11+Q342*'Molecular Weight'!$C$12/'Molecular Weight'!$D$12)</f>
        <v>4.36740939411784</v>
      </c>
      <c r="U342" s="19">
        <f>H342*T342*'Molecular Weight'!$B$2/'Molecular Weight'!$D$2</f>
        <v>3.01676913874651</v>
      </c>
      <c r="V342" s="19">
        <f>I342*T342*'Molecular Weight'!$B$3/'Molecular Weight'!$D$3</f>
        <v>0.0263903035729674</v>
      </c>
      <c r="W342" s="19">
        <f>T342*J342*'Molecular Weight'!$B$4/'Molecular Weight'!$D$4</f>
        <v>1.93440769162771</v>
      </c>
      <c r="X342" s="19">
        <f>K342*T342*'Molecular Weight'!$B$5/'Molecular Weight'!$D$5</f>
        <v>0</v>
      </c>
      <c r="Y342" s="19">
        <f>L342*T342*'Molecular Weight'!$B$6/'Molecular Weight'!$D$6</f>
        <v>0.657786325784452</v>
      </c>
      <c r="Z342" s="19">
        <f>M342*T342*'Molecular Weight'!$B$8/'Molecular Weight'!$D$8</f>
        <v>0.115126241429382</v>
      </c>
      <c r="AA342" s="19">
        <f>N342*T342*'Molecular Weight'!$B$9/'Molecular Weight'!$D$9</f>
        <v>1.22460858941766</v>
      </c>
      <c r="AB342" s="19">
        <f>O342*T342*'Molecular Weight'!$B$10/'Molecular Weight'!$D$10</f>
        <v>1.00462876576534</v>
      </c>
      <c r="AC342" s="19">
        <f>P342*T342*'Molecular Weight'!$B$11/'Molecular Weight'!$D$11</f>
        <v>0.0149526342922202</v>
      </c>
      <c r="AD342" s="19">
        <f>Q342*T342*'Molecular Weight'!$B$12/'Molecular Weight'!$D$12</f>
        <v>0.00488667675307877</v>
      </c>
      <c r="AE342" s="19">
        <f t="shared" si="36"/>
        <v>7.99955636738932</v>
      </c>
      <c r="AF342" s="19">
        <f t="shared" si="37"/>
        <v>0</v>
      </c>
      <c r="AG342" s="19">
        <f t="shared" si="38"/>
        <v>0</v>
      </c>
      <c r="AH342" s="19">
        <f t="shared" si="39"/>
        <v>0.657786325784452</v>
      </c>
      <c r="AI342" s="19">
        <f t="shared" si="40"/>
        <v>3.04315944231948</v>
      </c>
      <c r="AJ342" s="19">
        <f t="shared" si="41"/>
        <v>3.00214992239683</v>
      </c>
    </row>
    <row r="343" spans="1:36">
      <c r="A343" s="35" t="s">
        <v>366</v>
      </c>
      <c r="B343" s="35" t="s">
        <v>367</v>
      </c>
      <c r="C343" s="35"/>
      <c r="D343" s="35">
        <v>3</v>
      </c>
      <c r="E343" s="35">
        <v>900</v>
      </c>
      <c r="F343" s="32" t="s">
        <v>100</v>
      </c>
      <c r="G343" s="35" t="s">
        <v>49</v>
      </c>
      <c r="H343" s="32">
        <v>40.68</v>
      </c>
      <c r="I343" s="32">
        <v>0.7498</v>
      </c>
      <c r="J343" s="32">
        <v>22.9</v>
      </c>
      <c r="K343" s="32">
        <v>0.0615</v>
      </c>
      <c r="L343" s="32">
        <v>8.91</v>
      </c>
      <c r="M343" s="32">
        <v>6.18</v>
      </c>
      <c r="N343" s="32">
        <v>11.95</v>
      </c>
      <c r="O343" s="32">
        <v>9.83</v>
      </c>
      <c r="P343" s="32">
        <v>0.0761</v>
      </c>
      <c r="Q343" s="32">
        <v>0.0087</v>
      </c>
      <c r="R343" s="32">
        <f t="shared" si="35"/>
        <v>101.3461</v>
      </c>
      <c r="S343" s="19">
        <v>12</v>
      </c>
      <c r="T343" s="19">
        <f>S343/(H343*'Molecular Weight'!$C$2/'Molecular Weight'!$D$2+I343*'Molecular Weight'!$C$3/'Molecular Weight'!$D$3+J343*'Molecular Weight'!$C$4/'Molecular Weight'!$D$4+K343*'Molecular Weight'!$C$5/'Molecular Weight'!$D$5+L343*'Molecular Weight'!$C$6/'Molecular Weight'!$D$6+M343*'Molecular Weight'!$C$8/'Molecular Weight'!$D$8+N343*'Molecular Weight'!$C$9/'Molecular Weight'!$D$9+O343*'Molecular Weight'!$C$10/'Molecular Weight'!$D$10+P343*'Molecular Weight'!$C$11/'Molecular Weight'!$D$11+Q343*'Molecular Weight'!$C$12/'Molecular Weight'!$D$12)</f>
        <v>4.39199519440416</v>
      </c>
      <c r="U343" s="19">
        <f>H343*T343*'Molecular Weight'!$B$2/'Molecular Weight'!$D$2</f>
        <v>2.97380766491946</v>
      </c>
      <c r="V343" s="19">
        <f>I343*T343*'Molecular Weight'!$B$3/'Molecular Weight'!$D$3</f>
        <v>0.0412154943274623</v>
      </c>
      <c r="W343" s="19">
        <f>T343*J343*'Molecular Weight'!$B$4/'Molecular Weight'!$D$4</f>
        <v>1.97286563263741</v>
      </c>
      <c r="X343" s="19">
        <f>K343*T343*'Molecular Weight'!$B$5/'Molecular Weight'!$D$5</f>
        <v>0.00355428257722029</v>
      </c>
      <c r="Y343" s="19">
        <f>L343*T343*'Molecular Weight'!$B$6/'Molecular Weight'!$D$6</f>
        <v>0.544719893960761</v>
      </c>
      <c r="Z343" s="19">
        <f>M343*T343*'Molecular Weight'!$B$8/'Molecular Weight'!$D$8</f>
        <v>0.382612493676596</v>
      </c>
      <c r="AA343" s="19">
        <f>N343*T343*'Molecular Weight'!$B$9/'Molecular Weight'!$D$9</f>
        <v>1.30234100677741</v>
      </c>
      <c r="AB343" s="19">
        <f>O343*T343*'Molecular Weight'!$B$10/'Molecular Weight'!$D$10</f>
        <v>0.769852224696735</v>
      </c>
      <c r="AC343" s="19">
        <f>P343*T343*'Molecular Weight'!$B$11/'Molecular Weight'!$D$11</f>
        <v>0.0107851188865491</v>
      </c>
      <c r="AD343" s="19">
        <f>Q343*T343*'Molecular Weight'!$B$12/'Molecular Weight'!$D$12</f>
        <v>0.000811260258838985</v>
      </c>
      <c r="AE343" s="19">
        <f t="shared" si="36"/>
        <v>8.00256507271844</v>
      </c>
      <c r="AF343" s="19">
        <f t="shared" si="37"/>
        <v>0.00769275159692473</v>
      </c>
      <c r="AG343" s="19">
        <f t="shared" si="38"/>
        <v>0.0141223988369312</v>
      </c>
      <c r="AH343" s="19">
        <f t="shared" si="39"/>
        <v>0.537027142363836</v>
      </c>
      <c r="AI343" s="19">
        <f t="shared" si="40"/>
        <v>3.01502315924692</v>
      </c>
      <c r="AJ343" s="19">
        <f t="shared" si="41"/>
        <v>2.9995256191115</v>
      </c>
    </row>
    <row r="344" spans="1:36">
      <c r="A344" s="35" t="s">
        <v>366</v>
      </c>
      <c r="B344" s="35" t="s">
        <v>367</v>
      </c>
      <c r="C344" s="35"/>
      <c r="D344" s="35">
        <v>3</v>
      </c>
      <c r="E344" s="35">
        <v>900</v>
      </c>
      <c r="F344" s="32" t="s">
        <v>100</v>
      </c>
      <c r="G344" s="35" t="s">
        <v>49</v>
      </c>
      <c r="H344" s="32">
        <v>38.11</v>
      </c>
      <c r="I344" s="32">
        <v>0.2172</v>
      </c>
      <c r="J344" s="32">
        <v>21.99</v>
      </c>
      <c r="K344" s="32">
        <v>0</v>
      </c>
      <c r="L344" s="32">
        <v>25.75</v>
      </c>
      <c r="M344" s="32">
        <v>3.38</v>
      </c>
      <c r="N344" s="32">
        <v>4.04</v>
      </c>
      <c r="O344" s="32">
        <v>7.83</v>
      </c>
      <c r="P344" s="32">
        <v>0.0543</v>
      </c>
      <c r="Q344" s="32">
        <v>0.0327</v>
      </c>
      <c r="R344" s="32">
        <f t="shared" si="35"/>
        <v>101.4042</v>
      </c>
      <c r="S344" s="19">
        <v>12</v>
      </c>
      <c r="T344" s="19">
        <f>S344/(H344*'Molecular Weight'!$C$2/'Molecular Weight'!$D$2+I344*'Molecular Weight'!$C$3/'Molecular Weight'!$D$3+J344*'Molecular Weight'!$C$4/'Molecular Weight'!$D$4+K344*'Molecular Weight'!$C$5/'Molecular Weight'!$D$5+L344*'Molecular Weight'!$C$6/'Molecular Weight'!$D$6+M344*'Molecular Weight'!$C$8/'Molecular Weight'!$D$8+N344*'Molecular Weight'!$C$9/'Molecular Weight'!$D$9+O344*'Molecular Weight'!$C$10/'Molecular Weight'!$D$10+P344*'Molecular Weight'!$C$11/'Molecular Weight'!$D$11+Q344*'Molecular Weight'!$C$12/'Molecular Weight'!$D$12)</f>
        <v>4.67240287154192</v>
      </c>
      <c r="U344" s="19">
        <f>H344*T344*'Molecular Weight'!$B$2/'Molecular Weight'!$D$2</f>
        <v>2.96380282014751</v>
      </c>
      <c r="V344" s="19">
        <f>I344*T344*'Molecular Weight'!$B$3/'Molecular Weight'!$D$3</f>
        <v>0.0127014506094982</v>
      </c>
      <c r="W344" s="19">
        <f>T344*J344*'Molecular Weight'!$B$4/'Molecular Weight'!$D$4</f>
        <v>2.01542054031398</v>
      </c>
      <c r="X344" s="19">
        <f>K344*T344*'Molecular Weight'!$B$5/'Molecular Weight'!$D$5</f>
        <v>0</v>
      </c>
      <c r="Y344" s="19">
        <f>L344*T344*'Molecular Weight'!$B$6/'Molecular Weight'!$D$6</f>
        <v>1.67475464841599</v>
      </c>
      <c r="Z344" s="19">
        <f>M344*T344*'Molecular Weight'!$B$8/'Molecular Weight'!$D$8</f>
        <v>0.222620830361033</v>
      </c>
      <c r="AA344" s="19">
        <f>N344*T344*'Molecular Weight'!$B$9/'Molecular Weight'!$D$9</f>
        <v>0.468399692333235</v>
      </c>
      <c r="AB344" s="19">
        <f>O344*T344*'Molecular Weight'!$B$10/'Molecular Weight'!$D$10</f>
        <v>0.652370087092961</v>
      </c>
      <c r="AC344" s="19">
        <f>P344*T344*'Molecular Weight'!$B$11/'Molecular Weight'!$D$11</f>
        <v>0.00818688208856813</v>
      </c>
      <c r="AD344" s="19">
        <f>Q344*T344*'Molecular Weight'!$B$12/'Molecular Weight'!$D$12</f>
        <v>0.00324389753501955</v>
      </c>
      <c r="AE344" s="19">
        <f t="shared" si="36"/>
        <v>8.0215008488978</v>
      </c>
      <c r="AF344" s="19">
        <f t="shared" si="37"/>
        <v>0.0643296539223099</v>
      </c>
      <c r="AG344" s="19">
        <f t="shared" si="38"/>
        <v>0.0384113899807079</v>
      </c>
      <c r="AH344" s="19">
        <f t="shared" si="39"/>
        <v>1.61042499449368</v>
      </c>
      <c r="AI344" s="19">
        <f t="shared" si="40"/>
        <v>2.97650427075701</v>
      </c>
      <c r="AJ344" s="19">
        <f t="shared" si="41"/>
        <v>3.01814525820322</v>
      </c>
    </row>
    <row r="345" spans="1:36">
      <c r="A345" s="35" t="s">
        <v>366</v>
      </c>
      <c r="B345" s="35" t="s">
        <v>367</v>
      </c>
      <c r="C345" s="35"/>
      <c r="D345" s="35">
        <v>3</v>
      </c>
      <c r="E345" s="35">
        <v>900</v>
      </c>
      <c r="F345" s="32" t="s">
        <v>100</v>
      </c>
      <c r="G345" s="35" t="s">
        <v>49</v>
      </c>
      <c r="H345" s="32">
        <v>39.39</v>
      </c>
      <c r="I345" s="32">
        <v>0.3394</v>
      </c>
      <c r="J345" s="32">
        <v>22.44</v>
      </c>
      <c r="K345" s="32">
        <v>0.0521</v>
      </c>
      <c r="L345" s="32">
        <v>17.88</v>
      </c>
      <c r="M345" s="32">
        <v>5.09</v>
      </c>
      <c r="N345" s="32">
        <v>7.9</v>
      </c>
      <c r="O345" s="32">
        <v>8.15</v>
      </c>
      <c r="P345" s="32">
        <v>0.1007</v>
      </c>
      <c r="Q345" s="32">
        <v>0.0046</v>
      </c>
      <c r="R345" s="32">
        <f t="shared" si="35"/>
        <v>101.3468</v>
      </c>
      <c r="S345" s="19">
        <v>12</v>
      </c>
      <c r="T345" s="19">
        <f>S345/(H345*'Molecular Weight'!$C$2/'Molecular Weight'!$D$2+I345*'Molecular Weight'!$C$3/'Molecular Weight'!$D$3+J345*'Molecular Weight'!$C$4/'Molecular Weight'!$D$4+K345*'Molecular Weight'!$C$5/'Molecular Weight'!$D$5+L345*'Molecular Weight'!$C$6/'Molecular Weight'!$D$6+M345*'Molecular Weight'!$C$8/'Molecular Weight'!$D$8+N345*'Molecular Weight'!$C$9/'Molecular Weight'!$D$9+O345*'Molecular Weight'!$C$10/'Molecular Weight'!$D$10+P345*'Molecular Weight'!$C$11/'Molecular Weight'!$D$11+Q345*'Molecular Weight'!$C$12/'Molecular Weight'!$D$12)</f>
        <v>4.53737117567883</v>
      </c>
      <c r="U345" s="19">
        <f>H345*T345*'Molecular Weight'!$B$2/'Molecular Weight'!$D$2</f>
        <v>2.97481775316227</v>
      </c>
      <c r="V345" s="19">
        <f>I345*T345*'Molecular Weight'!$B$3/'Molecular Weight'!$D$3</f>
        <v>0.0192738895747859</v>
      </c>
      <c r="W345" s="19">
        <f>T345*J345*'Molecular Weight'!$B$4/'Molecular Weight'!$D$4</f>
        <v>1.99722654339413</v>
      </c>
      <c r="X345" s="19">
        <f>K345*T345*'Molecular Weight'!$B$5/'Molecular Weight'!$D$5</f>
        <v>0.00311069199622169</v>
      </c>
      <c r="Y345" s="19">
        <f>L345*T345*'Molecular Weight'!$B$6/'Molecular Weight'!$D$6</f>
        <v>1.1292900420537</v>
      </c>
      <c r="Z345" s="19">
        <f>M345*T345*'Molecular Weight'!$B$8/'Molecular Weight'!$D$8</f>
        <v>0.325559899692772</v>
      </c>
      <c r="AA345" s="19">
        <f>N345*T345*'Molecular Weight'!$B$9/'Molecular Weight'!$D$9</f>
        <v>0.889459858259622</v>
      </c>
      <c r="AB345" s="19">
        <f>O345*T345*'Molecular Weight'!$B$10/'Molecular Weight'!$D$10</f>
        <v>0.659407544254324</v>
      </c>
      <c r="AC345" s="19">
        <f>P345*T345*'Molecular Weight'!$B$11/'Molecular Weight'!$D$11</f>
        <v>0.0147438940752132</v>
      </c>
      <c r="AD345" s="19">
        <f>Q345*T345*'Molecular Weight'!$B$12/'Molecular Weight'!$D$12</f>
        <v>0.000443140284673516</v>
      </c>
      <c r="AE345" s="19">
        <f t="shared" si="36"/>
        <v>8.01333325674771</v>
      </c>
      <c r="AF345" s="19">
        <f t="shared" si="37"/>
        <v>0.0399332152666521</v>
      </c>
      <c r="AG345" s="19">
        <f t="shared" si="38"/>
        <v>0.0353613454290542</v>
      </c>
      <c r="AH345" s="19">
        <f t="shared" si="39"/>
        <v>1.08935682678705</v>
      </c>
      <c r="AI345" s="19">
        <f t="shared" si="40"/>
        <v>2.99409164273706</v>
      </c>
      <c r="AJ345" s="19">
        <f t="shared" si="41"/>
        <v>3.00371734426042</v>
      </c>
    </row>
    <row r="346" spans="1:36">
      <c r="A346" s="35" t="s">
        <v>366</v>
      </c>
      <c r="B346" s="35" t="s">
        <v>367</v>
      </c>
      <c r="C346" s="35"/>
      <c r="D346" s="35">
        <v>3</v>
      </c>
      <c r="E346" s="35">
        <v>900</v>
      </c>
      <c r="F346" s="32" t="s">
        <v>100</v>
      </c>
      <c r="G346" s="35" t="s">
        <v>49</v>
      </c>
      <c r="H346" s="32">
        <v>40.93</v>
      </c>
      <c r="I346" s="32">
        <v>0.4894</v>
      </c>
      <c r="J346" s="32">
        <v>23.18</v>
      </c>
      <c r="K346" s="32">
        <v>0.0743</v>
      </c>
      <c r="L346" s="32">
        <v>9.65</v>
      </c>
      <c r="M346" s="32">
        <v>4.62</v>
      </c>
      <c r="N346" s="32">
        <v>13.81</v>
      </c>
      <c r="O346" s="32">
        <v>8.19</v>
      </c>
      <c r="P346" s="32">
        <v>0.0739</v>
      </c>
      <c r="Q346" s="32">
        <v>0</v>
      </c>
      <c r="R346" s="32">
        <f t="shared" si="35"/>
        <v>101.0176</v>
      </c>
      <c r="S346" s="19">
        <v>12</v>
      </c>
      <c r="T346" s="19">
        <f>S346/(H346*'Molecular Weight'!$C$2/'Molecular Weight'!$D$2+I346*'Molecular Weight'!$C$3/'Molecular Weight'!$D$3+J346*'Molecular Weight'!$C$4/'Molecular Weight'!$D$4+K346*'Molecular Weight'!$C$5/'Molecular Weight'!$D$5+L346*'Molecular Weight'!$C$6/'Molecular Weight'!$D$6+M346*'Molecular Weight'!$C$8/'Molecular Weight'!$D$8+N346*'Molecular Weight'!$C$9/'Molecular Weight'!$D$9+O346*'Molecular Weight'!$C$10/'Molecular Weight'!$D$10+P346*'Molecular Weight'!$C$11/'Molecular Weight'!$D$11+Q346*'Molecular Weight'!$C$12/'Molecular Weight'!$D$12)</f>
        <v>4.36739867944261</v>
      </c>
      <c r="U346" s="19">
        <f>H346*T346*'Molecular Weight'!$B$2/'Molecular Weight'!$D$2</f>
        <v>2.97532669689723</v>
      </c>
      <c r="V346" s="19">
        <f>I346*T346*'Molecular Weight'!$B$3/'Molecular Weight'!$D$3</f>
        <v>0.0267510001717048</v>
      </c>
      <c r="W346" s="19">
        <f>T346*J346*'Molecular Weight'!$B$4/'Molecular Weight'!$D$4</f>
        <v>1.98580426421106</v>
      </c>
      <c r="X346" s="19">
        <f>K346*T346*'Molecular Weight'!$B$5/'Molecular Weight'!$D$5</f>
        <v>0.00426998778712528</v>
      </c>
      <c r="Y346" s="19">
        <f>L346*T346*'Molecular Weight'!$B$6/'Molecular Weight'!$D$6</f>
        <v>0.586656420609982</v>
      </c>
      <c r="Z346" s="19">
        <f>M346*T346*'Molecular Weight'!$B$8/'Molecular Weight'!$D$8</f>
        <v>0.284428839850928</v>
      </c>
      <c r="AA346" s="19">
        <f>N346*T346*'Molecular Weight'!$B$9/'Molecular Weight'!$D$9</f>
        <v>1.49661974598269</v>
      </c>
      <c r="AB346" s="19">
        <f>O346*T346*'Molecular Weight'!$B$10/'Molecular Weight'!$D$10</f>
        <v>0.6378208841768</v>
      </c>
      <c r="AC346" s="19">
        <f>P346*T346*'Molecular Weight'!$B$11/'Molecular Weight'!$D$11</f>
        <v>0.0104146744888935</v>
      </c>
      <c r="AD346" s="19">
        <f>Q346*T346*'Molecular Weight'!$B$12/'Molecular Weight'!$D$12</f>
        <v>0</v>
      </c>
      <c r="AE346" s="19">
        <f t="shared" si="36"/>
        <v>8.00809251417641</v>
      </c>
      <c r="AF346" s="19">
        <f t="shared" si="37"/>
        <v>0.0242530090517921</v>
      </c>
      <c r="AG346" s="19">
        <f t="shared" si="38"/>
        <v>0.0413410783548141</v>
      </c>
      <c r="AH346" s="19">
        <f t="shared" si="39"/>
        <v>0.56240341155819</v>
      </c>
      <c r="AI346" s="19">
        <f t="shared" si="40"/>
        <v>3.00207769706893</v>
      </c>
      <c r="AJ346" s="19">
        <f t="shared" si="41"/>
        <v>3.0055258906204</v>
      </c>
    </row>
    <row r="347" spans="1:36">
      <c r="A347" s="35" t="s">
        <v>366</v>
      </c>
      <c r="B347" s="35" t="s">
        <v>367</v>
      </c>
      <c r="C347" s="35"/>
      <c r="D347" s="35">
        <v>3</v>
      </c>
      <c r="E347" s="35">
        <v>900</v>
      </c>
      <c r="F347" s="32" t="s">
        <v>100</v>
      </c>
      <c r="G347" s="35" t="s">
        <v>49</v>
      </c>
      <c r="H347" s="32">
        <v>40.73</v>
      </c>
      <c r="I347" s="32">
        <v>0.4456</v>
      </c>
      <c r="J347" s="32">
        <v>23.29</v>
      </c>
      <c r="K347" s="32">
        <v>0.0253</v>
      </c>
      <c r="L347" s="32">
        <v>10.25</v>
      </c>
      <c r="M347" s="32">
        <v>4.27</v>
      </c>
      <c r="N347" s="32">
        <v>14.15</v>
      </c>
      <c r="O347" s="32">
        <v>7.56</v>
      </c>
      <c r="P347" s="32">
        <v>0.1221</v>
      </c>
      <c r="Q347" s="32">
        <v>0.0038</v>
      </c>
      <c r="R347" s="32">
        <f t="shared" si="35"/>
        <v>100.8468</v>
      </c>
      <c r="S347" s="19">
        <v>12</v>
      </c>
      <c r="T347" s="19">
        <f>S347/(H347*'Molecular Weight'!$C$2/'Molecular Weight'!$D$2+I347*'Molecular Weight'!$C$3/'Molecular Weight'!$D$3+J347*'Molecular Weight'!$C$4/'Molecular Weight'!$D$4+K347*'Molecular Weight'!$C$5/'Molecular Weight'!$D$5+L347*'Molecular Weight'!$C$6/'Molecular Weight'!$D$6+M347*'Molecular Weight'!$C$8/'Molecular Weight'!$D$8+N347*'Molecular Weight'!$C$9/'Molecular Weight'!$D$9+O347*'Molecular Weight'!$C$10/'Molecular Weight'!$D$10+P347*'Molecular Weight'!$C$11/'Molecular Weight'!$D$11+Q347*'Molecular Weight'!$C$12/'Molecular Weight'!$D$12)</f>
        <v>4.3738390774295</v>
      </c>
      <c r="U347" s="19">
        <f>H347*T347*'Molecular Weight'!$B$2/'Molecular Weight'!$D$2</f>
        <v>2.96515422143315</v>
      </c>
      <c r="V347" s="19">
        <f>I347*T347*'Molecular Weight'!$B$3/'Molecular Weight'!$D$3</f>
        <v>0.0243927746295693</v>
      </c>
      <c r="W347" s="19">
        <f>T347*J347*'Molecular Weight'!$B$4/'Molecular Weight'!$D$4</f>
        <v>1.99817010814698</v>
      </c>
      <c r="X347" s="19">
        <f>K347*T347*'Molecular Weight'!$B$5/'Molecular Weight'!$D$5</f>
        <v>0.00145612380628944</v>
      </c>
      <c r="Y347" s="19">
        <f>L347*T347*'Molecular Weight'!$B$6/'Molecular Weight'!$D$6</f>
        <v>0.624051371710083</v>
      </c>
      <c r="Z347" s="19">
        <f>M347*T347*'Molecular Weight'!$B$8/'Molecular Weight'!$D$8</f>
        <v>0.263268859044601</v>
      </c>
      <c r="AA347" s="19">
        <f>N347*T347*'Molecular Weight'!$B$9/'Molecular Weight'!$D$9</f>
        <v>1.53572761651681</v>
      </c>
      <c r="AB347" s="19">
        <f>O347*T347*'Molecular Weight'!$B$10/'Molecular Weight'!$D$10</f>
        <v>0.589625952663463</v>
      </c>
      <c r="AC347" s="19">
        <f>P347*T347*'Molecular Weight'!$B$11/'Molecular Weight'!$D$11</f>
        <v>0.0172328412828055</v>
      </c>
      <c r="AD347" s="19">
        <f>Q347*T347*'Molecular Weight'!$B$12/'Molecular Weight'!$D$12</f>
        <v>0.0003528787366079</v>
      </c>
      <c r="AE347" s="19">
        <f t="shared" si="36"/>
        <v>8.01943274797036</v>
      </c>
      <c r="AF347" s="19">
        <f t="shared" si="37"/>
        <v>0.0581569751809035</v>
      </c>
      <c r="AG347" s="19">
        <f t="shared" si="38"/>
        <v>0.0931926085212126</v>
      </c>
      <c r="AH347" s="19">
        <f t="shared" si="39"/>
        <v>0.565894396529179</v>
      </c>
      <c r="AI347" s="19">
        <f t="shared" si="40"/>
        <v>2.98954699606272</v>
      </c>
      <c r="AJ347" s="19">
        <f t="shared" si="41"/>
        <v>3.01267379993496</v>
      </c>
    </row>
    <row r="348" spans="1:36">
      <c r="A348" s="35" t="s">
        <v>366</v>
      </c>
      <c r="B348" s="35" t="s">
        <v>367</v>
      </c>
      <c r="C348" s="35"/>
      <c r="D348" s="35">
        <v>3</v>
      </c>
      <c r="E348" s="35">
        <v>1000</v>
      </c>
      <c r="F348" s="32" t="s">
        <v>100</v>
      </c>
      <c r="G348" s="35" t="s">
        <v>49</v>
      </c>
      <c r="H348" s="32">
        <v>41.68</v>
      </c>
      <c r="I348" s="32">
        <v>0.3913</v>
      </c>
      <c r="J348" s="32">
        <v>20.84</v>
      </c>
      <c r="K348" s="32">
        <v>0.1558</v>
      </c>
      <c r="L348" s="32">
        <v>7.65</v>
      </c>
      <c r="M348" s="32">
        <v>3.55</v>
      </c>
      <c r="N348" s="32">
        <v>13.96</v>
      </c>
      <c r="O348" s="32">
        <v>11.02</v>
      </c>
      <c r="P348" s="32">
        <v>0.0912</v>
      </c>
      <c r="Q348" s="32">
        <v>0.0135</v>
      </c>
      <c r="R348" s="32">
        <f t="shared" si="35"/>
        <v>99.3518</v>
      </c>
      <c r="S348" s="19">
        <v>12</v>
      </c>
      <c r="T348" s="19">
        <f>S348/(H348*'Molecular Weight'!$C$2/'Molecular Weight'!$D$2+I348*'Molecular Weight'!$C$3/'Molecular Weight'!$D$3+J348*'Molecular Weight'!$C$4/'Molecular Weight'!$D$4+K348*'Molecular Weight'!$C$5/'Molecular Weight'!$D$5+L348*'Molecular Weight'!$C$6/'Molecular Weight'!$D$6+M348*'Molecular Weight'!$C$8/'Molecular Weight'!$D$8+N348*'Molecular Weight'!$C$9/'Molecular Weight'!$D$9+O348*'Molecular Weight'!$C$10/'Molecular Weight'!$D$10+P348*'Molecular Weight'!$C$11/'Molecular Weight'!$D$11+Q348*'Molecular Weight'!$C$12/'Molecular Weight'!$D$12)</f>
        <v>4.42056422928859</v>
      </c>
      <c r="U348" s="19">
        <f>H348*T348*'Molecular Weight'!$B$2/'Molecular Weight'!$D$2</f>
        <v>3.06672964508569</v>
      </c>
      <c r="V348" s="19">
        <f>I348*T348*'Molecular Weight'!$B$3/'Molecular Weight'!$D$3</f>
        <v>0.0216491462192819</v>
      </c>
      <c r="W348" s="19">
        <f>T348*J348*'Molecular Weight'!$B$4/'Molecular Weight'!$D$4</f>
        <v>1.80707254881079</v>
      </c>
      <c r="X348" s="19">
        <f>K348*T348*'Molecular Weight'!$B$5/'Molecular Weight'!$D$5</f>
        <v>0.00906275290378528</v>
      </c>
      <c r="Y348" s="19">
        <f>L348*T348*'Molecular Weight'!$B$6/'Molecular Weight'!$D$6</f>
        <v>0.470731018291449</v>
      </c>
      <c r="Z348" s="19">
        <f>M348*T348*'Molecular Weight'!$B$8/'Molecular Weight'!$D$8</f>
        <v>0.221215153847963</v>
      </c>
      <c r="AA348" s="19">
        <f>N348*T348*'Molecular Weight'!$B$9/'Molecular Weight'!$D$9</f>
        <v>1.53129222433918</v>
      </c>
      <c r="AB348" s="19">
        <f>O348*T348*'Molecular Weight'!$B$10/'Molecular Weight'!$D$10</f>
        <v>0.86866294234594</v>
      </c>
      <c r="AC348" s="19">
        <f>P348*T348*'Molecular Weight'!$B$11/'Molecular Weight'!$D$11</f>
        <v>0.0130092112846441</v>
      </c>
      <c r="AD348" s="19">
        <f>Q348*T348*'Molecular Weight'!$B$12/'Molecular Weight'!$D$12</f>
        <v>0.00126704070266234</v>
      </c>
      <c r="AE348" s="19">
        <f t="shared" si="36"/>
        <v>8.01069168383139</v>
      </c>
      <c r="AF348" s="19">
        <f t="shared" si="37"/>
        <v>0.032032241669115</v>
      </c>
      <c r="AG348" s="19">
        <f t="shared" si="38"/>
        <v>0.0680478668802796</v>
      </c>
      <c r="AH348" s="19">
        <f t="shared" si="39"/>
        <v>0.438698776622334</v>
      </c>
      <c r="AI348" s="19">
        <f t="shared" si="40"/>
        <v>3.08837879130497</v>
      </c>
      <c r="AJ348" s="19">
        <f t="shared" si="41"/>
        <v>3.09190133882453</v>
      </c>
    </row>
    <row r="349" spans="1:36">
      <c r="A349" s="35" t="s">
        <v>366</v>
      </c>
      <c r="B349" s="35" t="s">
        <v>367</v>
      </c>
      <c r="C349" s="35"/>
      <c r="D349" s="35">
        <v>3</v>
      </c>
      <c r="E349" s="35">
        <v>1000</v>
      </c>
      <c r="F349" s="32" t="s">
        <v>100</v>
      </c>
      <c r="G349" s="35" t="s">
        <v>49</v>
      </c>
      <c r="H349" s="32">
        <v>39.97</v>
      </c>
      <c r="I349" s="32">
        <v>0.3746</v>
      </c>
      <c r="J349" s="32">
        <v>22.16</v>
      </c>
      <c r="K349" s="32">
        <v>0.1637</v>
      </c>
      <c r="L349" s="32">
        <v>8.7</v>
      </c>
      <c r="M349" s="32">
        <v>4.32</v>
      </c>
      <c r="N349" s="32">
        <v>11.78</v>
      </c>
      <c r="O349" s="32">
        <v>11.5</v>
      </c>
      <c r="P349" s="32">
        <v>0</v>
      </c>
      <c r="Q349" s="32">
        <v>0.0363</v>
      </c>
      <c r="R349" s="32">
        <f t="shared" si="35"/>
        <v>99.0046</v>
      </c>
      <c r="S349" s="19">
        <v>12</v>
      </c>
      <c r="T349" s="19">
        <f>S349/(H349*'Molecular Weight'!$C$2/'Molecular Weight'!$D$2+I349*'Molecular Weight'!$C$3/'Molecular Weight'!$D$3+J349*'Molecular Weight'!$C$4/'Molecular Weight'!$D$4+K349*'Molecular Weight'!$C$5/'Molecular Weight'!$D$5+L349*'Molecular Weight'!$C$6/'Molecular Weight'!$D$6+M349*'Molecular Weight'!$C$8/'Molecular Weight'!$D$8+N349*'Molecular Weight'!$C$9/'Molecular Weight'!$D$9+O349*'Molecular Weight'!$C$10/'Molecular Weight'!$D$10+P349*'Molecular Weight'!$C$11/'Molecular Weight'!$D$11+Q349*'Molecular Weight'!$C$12/'Molecular Weight'!$D$12)</f>
        <v>4.48607567898004</v>
      </c>
      <c r="U349" s="19">
        <f>H349*T349*'Molecular Weight'!$B$2/'Molecular Weight'!$D$2</f>
        <v>2.98449475514035</v>
      </c>
      <c r="V349" s="19">
        <f>I349*T349*'Molecular Weight'!$B$3/'Molecular Weight'!$D$3</f>
        <v>0.0210323397915635</v>
      </c>
      <c r="W349" s="19">
        <f>T349*J349*'Molecular Weight'!$B$4/'Molecular Weight'!$D$4</f>
        <v>1.95000857289521</v>
      </c>
      <c r="X349" s="19">
        <f>K349*T349*'Molecular Weight'!$B$5/'Molecular Weight'!$D$5</f>
        <v>0.00966340665371448</v>
      </c>
      <c r="Y349" s="19">
        <f>L349*T349*'Molecular Weight'!$B$6/'Molecular Weight'!$D$6</f>
        <v>0.543274755110333</v>
      </c>
      <c r="Z349" s="19">
        <f>M349*T349*'Molecular Weight'!$B$8/'Molecular Weight'!$D$8</f>
        <v>0.273186452399123</v>
      </c>
      <c r="AA349" s="19">
        <f>N349*T349*'Molecular Weight'!$B$9/'Molecular Weight'!$D$9</f>
        <v>1.31131442924032</v>
      </c>
      <c r="AB349" s="19">
        <f>O349*T349*'Molecular Weight'!$B$10/'Molecular Weight'!$D$10</f>
        <v>0.919933493371441</v>
      </c>
      <c r="AC349" s="19">
        <f>P349*T349*'Molecular Weight'!$B$11/'Molecular Weight'!$D$11</f>
        <v>0</v>
      </c>
      <c r="AD349" s="19">
        <f>Q349*T349*'Molecular Weight'!$B$12/'Molecular Weight'!$D$12</f>
        <v>0.00345742138316296</v>
      </c>
      <c r="AE349" s="19">
        <f t="shared" si="36"/>
        <v>8.01636562598522</v>
      </c>
      <c r="AF349" s="19">
        <f t="shared" si="37"/>
        <v>0.0489966453590949</v>
      </c>
      <c r="AG349" s="19">
        <f t="shared" si="38"/>
        <v>0.0901875982607442</v>
      </c>
      <c r="AH349" s="19">
        <f t="shared" si="39"/>
        <v>0.494278109751238</v>
      </c>
      <c r="AI349" s="19">
        <f t="shared" si="40"/>
        <v>3.00552709493191</v>
      </c>
      <c r="AJ349" s="19">
        <f t="shared" si="41"/>
        <v>3.04770913012122</v>
      </c>
    </row>
    <row r="350" spans="1:36">
      <c r="A350" s="35" t="s">
        <v>366</v>
      </c>
      <c r="B350" s="35" t="s">
        <v>367</v>
      </c>
      <c r="C350" s="35"/>
      <c r="D350" s="35">
        <v>3</v>
      </c>
      <c r="E350" s="35">
        <v>1000</v>
      </c>
      <c r="F350" s="32" t="s">
        <v>100</v>
      </c>
      <c r="G350" s="35" t="s">
        <v>49</v>
      </c>
      <c r="H350" s="32">
        <v>40.06</v>
      </c>
      <c r="I350" s="32">
        <v>0.3517</v>
      </c>
      <c r="J350" s="32">
        <v>22.05</v>
      </c>
      <c r="K350" s="32">
        <v>0.1082</v>
      </c>
      <c r="L350" s="32">
        <v>9.34</v>
      </c>
      <c r="M350" s="32">
        <v>4.79</v>
      </c>
      <c r="N350" s="32">
        <v>11.07</v>
      </c>
      <c r="O350" s="32">
        <v>11.68</v>
      </c>
      <c r="P350" s="32">
        <v>0</v>
      </c>
      <c r="Q350" s="32">
        <v>0.0061</v>
      </c>
      <c r="R350" s="32">
        <f t="shared" si="35"/>
        <v>99.456</v>
      </c>
      <c r="S350" s="19">
        <v>12</v>
      </c>
      <c r="T350" s="19">
        <f>S350/(H350*'Molecular Weight'!$C$2/'Molecular Weight'!$D$2+I350*'Molecular Weight'!$C$3/'Molecular Weight'!$D$3+J350*'Molecular Weight'!$C$4/'Molecular Weight'!$D$4+K350*'Molecular Weight'!$C$5/'Molecular Weight'!$D$5+L350*'Molecular Weight'!$C$6/'Molecular Weight'!$D$6+M350*'Molecular Weight'!$C$8/'Molecular Weight'!$D$8+N350*'Molecular Weight'!$C$9/'Molecular Weight'!$D$9+O350*'Molecular Weight'!$C$10/'Molecular Weight'!$D$10+P350*'Molecular Weight'!$C$11/'Molecular Weight'!$D$11+Q350*'Molecular Weight'!$C$12/'Molecular Weight'!$D$12)</f>
        <v>4.48792792904976</v>
      </c>
      <c r="U350" s="19">
        <f>H350*T350*'Molecular Weight'!$B$2/'Molecular Weight'!$D$2</f>
        <v>2.99244994736574</v>
      </c>
      <c r="V350" s="19">
        <f>I350*T350*'Molecular Weight'!$B$3/'Molecular Weight'!$D$3</f>
        <v>0.0197547465913242</v>
      </c>
      <c r="W350" s="19">
        <f>T350*J350*'Molecular Weight'!$B$4/'Molecular Weight'!$D$4</f>
        <v>1.9411300673901</v>
      </c>
      <c r="X350" s="19">
        <f>K350*T350*'Molecular Weight'!$B$5/'Molecular Weight'!$D$5</f>
        <v>0.00638981251297038</v>
      </c>
      <c r="Y350" s="19">
        <f>L350*T350*'Molecular Weight'!$B$6/'Molecular Weight'!$D$6</f>
        <v>0.583480607702182</v>
      </c>
      <c r="Z350" s="19">
        <f>M350*T350*'Molecular Weight'!$B$8/'Molecular Weight'!$D$8</f>
        <v>0.303033193968824</v>
      </c>
      <c r="AA350" s="19">
        <f>N350*T350*'Molecular Weight'!$B$9/'Molecular Weight'!$D$9</f>
        <v>1.23278814328985</v>
      </c>
      <c r="AB350" s="19">
        <f>O350*T350*'Molecular Weight'!$B$10/'Molecular Weight'!$D$10</f>
        <v>0.934718227733616</v>
      </c>
      <c r="AC350" s="19">
        <f>P350*T350*'Molecular Weight'!$B$11/'Molecular Weight'!$D$11</f>
        <v>0</v>
      </c>
      <c r="AD350" s="19">
        <f>Q350*T350*'Molecular Weight'!$B$12/'Molecular Weight'!$D$12</f>
        <v>0.000581239073613663</v>
      </c>
      <c r="AE350" s="19">
        <f t="shared" si="36"/>
        <v>8.01432598562822</v>
      </c>
      <c r="AF350" s="19">
        <f t="shared" si="37"/>
        <v>0.0429011317600283</v>
      </c>
      <c r="AG350" s="19">
        <f t="shared" si="38"/>
        <v>0.0735262341090961</v>
      </c>
      <c r="AH350" s="19">
        <f t="shared" si="39"/>
        <v>0.540579475942154</v>
      </c>
      <c r="AI350" s="19">
        <f t="shared" si="40"/>
        <v>3.01220469395706</v>
      </c>
      <c r="AJ350" s="19">
        <f t="shared" si="41"/>
        <v>3.05402017269447</v>
      </c>
    </row>
    <row r="351" spans="1:36">
      <c r="A351" s="35" t="s">
        <v>366</v>
      </c>
      <c r="B351" s="35" t="s">
        <v>367</v>
      </c>
      <c r="C351" s="35"/>
      <c r="D351" s="35">
        <v>3</v>
      </c>
      <c r="E351" s="35">
        <v>1000</v>
      </c>
      <c r="F351" s="32" t="s">
        <v>100</v>
      </c>
      <c r="G351" s="35" t="s">
        <v>49</v>
      </c>
      <c r="H351" s="32">
        <v>40.22</v>
      </c>
      <c r="I351" s="32">
        <v>0.2856</v>
      </c>
      <c r="J351" s="32">
        <v>22.01</v>
      </c>
      <c r="K351" s="32">
        <v>0.1489</v>
      </c>
      <c r="L351" s="32">
        <v>8.88</v>
      </c>
      <c r="M351" s="32">
        <v>4.39</v>
      </c>
      <c r="N351" s="32">
        <v>11.69</v>
      </c>
      <c r="O351" s="32">
        <v>11.16</v>
      </c>
      <c r="P351" s="32">
        <v>0.0224</v>
      </c>
      <c r="Q351" s="32">
        <v>0.0226</v>
      </c>
      <c r="R351" s="32">
        <f t="shared" si="35"/>
        <v>98.8295</v>
      </c>
      <c r="S351" s="19">
        <v>12</v>
      </c>
      <c r="T351" s="19">
        <f>S351/(H351*'Molecular Weight'!$C$2/'Molecular Weight'!$D$2+I351*'Molecular Weight'!$C$3/'Molecular Weight'!$D$3+J351*'Molecular Weight'!$C$4/'Molecular Weight'!$D$4+K351*'Molecular Weight'!$C$5/'Molecular Weight'!$D$5+L351*'Molecular Weight'!$C$6/'Molecular Weight'!$D$6+M351*'Molecular Weight'!$C$8/'Molecular Weight'!$D$8+N351*'Molecular Weight'!$C$9/'Molecular Weight'!$D$9+O351*'Molecular Weight'!$C$10/'Molecular Weight'!$D$10+P351*'Molecular Weight'!$C$11/'Molecular Weight'!$D$11+Q351*'Molecular Weight'!$C$12/'Molecular Weight'!$D$12)</f>
        <v>4.49144688549402</v>
      </c>
      <c r="U351" s="19">
        <f>H351*T351*'Molecular Weight'!$B$2/'Molecular Weight'!$D$2</f>
        <v>3.00675755217326</v>
      </c>
      <c r="V351" s="19">
        <f>I351*T351*'Molecular Weight'!$B$3/'Molecular Weight'!$D$3</f>
        <v>0.0160545335481488</v>
      </c>
      <c r="W351" s="19">
        <f>T351*J351*'Molecular Weight'!$B$4/'Molecular Weight'!$D$4</f>
        <v>1.9391280099985</v>
      </c>
      <c r="X351" s="19">
        <f>K351*T351*'Molecular Weight'!$B$5/'Molecular Weight'!$D$5</f>
        <v>0.00880026898151273</v>
      </c>
      <c r="Y351" s="19">
        <f>L351*T351*'Molecular Weight'!$B$6/'Molecular Weight'!$D$6</f>
        <v>0.555178846647925</v>
      </c>
      <c r="Z351" s="19">
        <f>M351*T351*'Molecular Weight'!$B$8/'Molecular Weight'!$D$8</f>
        <v>0.27794547261515</v>
      </c>
      <c r="AA351" s="19">
        <f>N351*T351*'Molecular Weight'!$B$9/'Molecular Weight'!$D$9</f>
        <v>1.30285394767804</v>
      </c>
      <c r="AB351" s="19">
        <f>O351*T351*'Molecular Weight'!$B$10/'Molecular Weight'!$D$10</f>
        <v>0.893804337412862</v>
      </c>
      <c r="AC351" s="19">
        <f>P351*T351*'Molecular Weight'!$B$11/'Molecular Weight'!$D$11</f>
        <v>0.00324647983978916</v>
      </c>
      <c r="AD351" s="19">
        <f>Q351*T351*'Molecular Weight'!$B$12/'Molecular Weight'!$D$12</f>
        <v>0.00215513162658524</v>
      </c>
      <c r="AE351" s="19">
        <f t="shared" si="36"/>
        <v>8.00592458052177</v>
      </c>
      <c r="AF351" s="19">
        <f t="shared" si="37"/>
        <v>0.01776058856069</v>
      </c>
      <c r="AG351" s="19">
        <f t="shared" si="38"/>
        <v>0.0319907515711835</v>
      </c>
      <c r="AH351" s="19">
        <f t="shared" si="39"/>
        <v>0.537418258087235</v>
      </c>
      <c r="AI351" s="19">
        <f t="shared" si="40"/>
        <v>3.02281208572141</v>
      </c>
      <c r="AJ351" s="19">
        <f t="shared" si="41"/>
        <v>3.02978260435398</v>
      </c>
    </row>
    <row r="352" spans="1:36">
      <c r="A352" s="35" t="s">
        <v>366</v>
      </c>
      <c r="B352" s="35" t="s">
        <v>367</v>
      </c>
      <c r="C352" s="35"/>
      <c r="D352" s="35">
        <v>3</v>
      </c>
      <c r="E352" s="35">
        <v>1000</v>
      </c>
      <c r="F352" s="32" t="s">
        <v>100</v>
      </c>
      <c r="G352" s="35" t="s">
        <v>49</v>
      </c>
      <c r="H352" s="32">
        <v>40.33</v>
      </c>
      <c r="I352" s="32">
        <v>0.2802</v>
      </c>
      <c r="J352" s="32">
        <v>22.28</v>
      </c>
      <c r="K352" s="32">
        <v>0.0993</v>
      </c>
      <c r="L352" s="32">
        <v>8.67</v>
      </c>
      <c r="M352" s="32">
        <v>4.08</v>
      </c>
      <c r="N352" s="32">
        <v>12.97</v>
      </c>
      <c r="O352" s="32">
        <v>10.2</v>
      </c>
      <c r="P352" s="32">
        <v>0</v>
      </c>
      <c r="Q352" s="32">
        <v>0.0512</v>
      </c>
      <c r="R352" s="32">
        <f t="shared" si="35"/>
        <v>98.9607</v>
      </c>
      <c r="S352" s="19">
        <v>12</v>
      </c>
      <c r="T352" s="19">
        <f>S352/(H352*'Molecular Weight'!$C$2/'Molecular Weight'!$D$2+I352*'Molecular Weight'!$C$3/'Molecular Weight'!$D$3+J352*'Molecular Weight'!$C$4/'Molecular Weight'!$D$4+K352*'Molecular Weight'!$C$5/'Molecular Weight'!$D$5+L352*'Molecular Weight'!$C$6/'Molecular Weight'!$D$6+M352*'Molecular Weight'!$C$8/'Molecular Weight'!$D$8+N352*'Molecular Weight'!$C$9/'Molecular Weight'!$D$9+O352*'Molecular Weight'!$C$10/'Molecular Weight'!$D$10+P352*'Molecular Weight'!$C$11/'Molecular Weight'!$D$11+Q352*'Molecular Weight'!$C$12/'Molecular Weight'!$D$12)</f>
        <v>4.46174733104373</v>
      </c>
      <c r="U352" s="19">
        <f>H352*T352*'Molecular Weight'!$B$2/'Molecular Weight'!$D$2</f>
        <v>2.99504443843198</v>
      </c>
      <c r="V352" s="19">
        <f>I352*T352*'Molecular Weight'!$B$3/'Molecular Weight'!$D$3</f>
        <v>0.015646828562684</v>
      </c>
      <c r="W352" s="19">
        <f>T352*J352*'Molecular Weight'!$B$4/'Molecular Weight'!$D$4</f>
        <v>1.94993586770605</v>
      </c>
      <c r="X352" s="19">
        <f>K352*T352*'Molecular Weight'!$B$5/'Molecular Weight'!$D$5</f>
        <v>0.0058300086844219</v>
      </c>
      <c r="Y352" s="19">
        <f>L352*T352*'Molecular Weight'!$B$6/'Molecular Weight'!$D$6</f>
        <v>0.538465330737043</v>
      </c>
      <c r="Z352" s="19">
        <f>M352*T352*'Molecular Weight'!$B$8/'Molecular Weight'!$D$8</f>
        <v>0.256610221464032</v>
      </c>
      <c r="AA352" s="19">
        <f>N352*T352*'Molecular Weight'!$B$9/'Molecular Weight'!$D$9</f>
        <v>1.43595193259646</v>
      </c>
      <c r="AB352" s="19">
        <f>O352*T352*'Molecular Weight'!$B$10/'Molecular Weight'!$D$10</f>
        <v>0.811516098014373</v>
      </c>
      <c r="AC352" s="19">
        <f>P352*T352*'Molecular Weight'!$B$11/'Molecular Weight'!$D$11</f>
        <v>0</v>
      </c>
      <c r="AD352" s="19">
        <f>Q352*T352*'Molecular Weight'!$B$12/'Molecular Weight'!$D$12</f>
        <v>0.00485013722610274</v>
      </c>
      <c r="AE352" s="19">
        <f t="shared" si="36"/>
        <v>8.01385086342315</v>
      </c>
      <c r="AF352" s="19">
        <f t="shared" si="37"/>
        <v>0.0414807722056301</v>
      </c>
      <c r="AG352" s="19">
        <f t="shared" si="38"/>
        <v>0.0770351772673123</v>
      </c>
      <c r="AH352" s="19">
        <f t="shared" si="39"/>
        <v>0.496984558531413</v>
      </c>
      <c r="AI352" s="19">
        <f t="shared" si="40"/>
        <v>3.01069126699466</v>
      </c>
      <c r="AJ352" s="19">
        <f t="shared" si="41"/>
        <v>3.04254358281191</v>
      </c>
    </row>
    <row r="353" spans="1:36">
      <c r="A353" s="35" t="s">
        <v>366</v>
      </c>
      <c r="B353" s="35" t="s">
        <v>367</v>
      </c>
      <c r="C353" s="35"/>
      <c r="D353" s="35">
        <v>4</v>
      </c>
      <c r="E353" s="35">
        <v>1000</v>
      </c>
      <c r="F353" s="32" t="s">
        <v>100</v>
      </c>
      <c r="G353" s="35" t="s">
        <v>49</v>
      </c>
      <c r="H353" s="32">
        <v>42.61</v>
      </c>
      <c r="I353" s="32">
        <v>1.0496</v>
      </c>
      <c r="J353" s="32">
        <v>21.45</v>
      </c>
      <c r="K353" s="32"/>
      <c r="L353" s="32">
        <v>1.67</v>
      </c>
      <c r="M353" s="32">
        <v>5.24</v>
      </c>
      <c r="N353" s="32">
        <v>18.38</v>
      </c>
      <c r="O353" s="32">
        <v>8.84</v>
      </c>
      <c r="P353" s="32">
        <v>0.1303</v>
      </c>
      <c r="Q353" s="32">
        <v>0.0166</v>
      </c>
      <c r="R353" s="32">
        <f t="shared" si="35"/>
        <v>99.3865</v>
      </c>
      <c r="S353" s="19">
        <v>12</v>
      </c>
      <c r="T353" s="19">
        <f>S353/(H353*'Molecular Weight'!$C$2/'Molecular Weight'!$D$2+I353*'Molecular Weight'!$C$3/'Molecular Weight'!$D$3+J353*'Molecular Weight'!$C$4/'Molecular Weight'!$D$4+K353*'Molecular Weight'!$C$5/'Molecular Weight'!$D$5+L353*'Molecular Weight'!$C$6/'Molecular Weight'!$D$6+M353*'Molecular Weight'!$C$8/'Molecular Weight'!$D$8+N353*'Molecular Weight'!$C$9/'Molecular Weight'!$D$9+O353*'Molecular Weight'!$C$10/'Molecular Weight'!$D$10+P353*'Molecular Weight'!$C$11/'Molecular Weight'!$D$11+Q353*'Molecular Weight'!$C$12/'Molecular Weight'!$D$12)</f>
        <v>4.30270075746412</v>
      </c>
      <c r="U353" s="19">
        <f>H353*T353*'Molecular Weight'!$B$2/'Molecular Weight'!$D$2</f>
        <v>3.05156590005902</v>
      </c>
      <c r="V353" s="19">
        <f>I353*T353*'Molecular Weight'!$B$3/'Molecular Weight'!$D$3</f>
        <v>0.0565220865461119</v>
      </c>
      <c r="W353" s="19">
        <f>T353*J353*'Molecular Weight'!$B$4/'Molecular Weight'!$D$4</f>
        <v>1.81037526966664</v>
      </c>
      <c r="X353" s="19">
        <f>K353*T353*'Molecular Weight'!$B$5/'Molecular Weight'!$D$5</f>
        <v>0</v>
      </c>
      <c r="Y353" s="19">
        <f>L353*T353*'Molecular Weight'!$B$6/'Molecular Weight'!$D$6</f>
        <v>0.100021022619224</v>
      </c>
      <c r="Z353" s="19">
        <f>M353*T353*'Molecular Weight'!$B$8/'Molecular Weight'!$D$8</f>
        <v>0.317820016480293</v>
      </c>
      <c r="AA353" s="19">
        <f>N353*T353*'Molecular Weight'!$B$9/'Molecular Weight'!$D$9</f>
        <v>1.9623731990618</v>
      </c>
      <c r="AB353" s="19">
        <f>O353*T353*'Molecular Weight'!$B$10/'Molecular Weight'!$D$10</f>
        <v>0.678243129386284</v>
      </c>
      <c r="AC353" s="19">
        <f>P353*T353*'Molecular Weight'!$B$11/'Molecular Weight'!$D$11</f>
        <v>0.0180910586865949</v>
      </c>
      <c r="AD353" s="19">
        <f>Q353*T353*'Molecular Weight'!$B$12/'Molecular Weight'!$D$12</f>
        <v>0.00151645079774744</v>
      </c>
      <c r="AE353" s="19">
        <f t="shared" si="36"/>
        <v>7.99652813330372</v>
      </c>
      <c r="AF353" s="19">
        <f t="shared" si="37"/>
        <v>0</v>
      </c>
      <c r="AG353" s="19">
        <f t="shared" si="38"/>
        <v>0</v>
      </c>
      <c r="AH353" s="19">
        <f t="shared" si="39"/>
        <v>0.100021022619224</v>
      </c>
      <c r="AI353" s="19">
        <f t="shared" si="40"/>
        <v>3.10808798660513</v>
      </c>
      <c r="AJ353" s="19">
        <f t="shared" si="41"/>
        <v>3.0584573675476</v>
      </c>
    </row>
    <row r="354" spans="1:36">
      <c r="A354" s="35" t="s">
        <v>366</v>
      </c>
      <c r="B354" s="35" t="s">
        <v>367</v>
      </c>
      <c r="C354" s="35"/>
      <c r="D354" s="35">
        <v>4</v>
      </c>
      <c r="E354" s="35">
        <v>1000</v>
      </c>
      <c r="F354" s="32" t="s">
        <v>100</v>
      </c>
      <c r="G354" s="35" t="s">
        <v>49</v>
      </c>
      <c r="H354" s="32">
        <v>42.65</v>
      </c>
      <c r="I354" s="32">
        <v>1.042</v>
      </c>
      <c r="J354" s="32">
        <v>21.42</v>
      </c>
      <c r="K354" s="32"/>
      <c r="L354" s="32">
        <v>1.59</v>
      </c>
      <c r="M354" s="32">
        <v>5.15</v>
      </c>
      <c r="N354" s="32">
        <v>18.19</v>
      </c>
      <c r="O354" s="32">
        <v>8.67</v>
      </c>
      <c r="P354" s="32">
        <v>0.1091</v>
      </c>
      <c r="Q354" s="32">
        <v>0.0002</v>
      </c>
      <c r="R354" s="32">
        <f t="shared" si="35"/>
        <v>98.8213</v>
      </c>
      <c r="S354" s="19">
        <v>12</v>
      </c>
      <c r="T354" s="19">
        <f>S354/(H354*'Molecular Weight'!$C$2/'Molecular Weight'!$D$2+I354*'Molecular Weight'!$C$3/'Molecular Weight'!$D$3+J354*'Molecular Weight'!$C$4/'Molecular Weight'!$D$4+K354*'Molecular Weight'!$C$5/'Molecular Weight'!$D$5+L354*'Molecular Weight'!$C$6/'Molecular Weight'!$D$6+M354*'Molecular Weight'!$C$8/'Molecular Weight'!$D$8+N354*'Molecular Weight'!$C$9/'Molecular Weight'!$D$9+O354*'Molecular Weight'!$C$10/'Molecular Weight'!$D$10+P354*'Molecular Weight'!$C$11/'Molecular Weight'!$D$11+Q354*'Molecular Weight'!$C$12/'Molecular Weight'!$D$12)</f>
        <v>4.31878355909448</v>
      </c>
      <c r="U354" s="19">
        <f>H354*T354*'Molecular Weight'!$B$2/'Molecular Weight'!$D$2</f>
        <v>3.06584751656757</v>
      </c>
      <c r="V354" s="19">
        <f>I354*T354*'Molecular Weight'!$B$3/'Molecular Weight'!$D$3</f>
        <v>0.0563225590560256</v>
      </c>
      <c r="W354" s="19">
        <f>T354*J354*'Molecular Weight'!$B$4/'Molecular Weight'!$D$4</f>
        <v>1.81460070293848</v>
      </c>
      <c r="X354" s="19">
        <f>K354*T354*'Molecular Weight'!$B$5/'Molecular Weight'!$D$5</f>
        <v>0</v>
      </c>
      <c r="Y354" s="19">
        <f>L354*T354*'Molecular Weight'!$B$6/'Molecular Weight'!$D$6</f>
        <v>0.0955855492616958</v>
      </c>
      <c r="Z354" s="19">
        <f>M354*T354*'Molecular Weight'!$B$8/'Molecular Weight'!$D$8</f>
        <v>0.313528831820363</v>
      </c>
      <c r="AA354" s="19">
        <f>N354*T354*'Molecular Weight'!$B$9/'Molecular Weight'!$D$9</f>
        <v>1.94934672307515</v>
      </c>
      <c r="AB354" s="19">
        <f>O354*T354*'Molecular Weight'!$B$10/'Molecular Weight'!$D$10</f>
        <v>0.667686402591818</v>
      </c>
      <c r="AC354" s="19">
        <f>P354*T354*'Molecular Weight'!$B$11/'Molecular Weight'!$D$11</f>
        <v>0.0152042364084288</v>
      </c>
      <c r="AD354" s="19">
        <f>Q354*T354*'Molecular Weight'!$B$12/'Molecular Weight'!$D$12</f>
        <v>1.83387836904224e-5</v>
      </c>
      <c r="AE354" s="19">
        <f t="shared" si="36"/>
        <v>7.97814086050322</v>
      </c>
      <c r="AF354" s="19">
        <f t="shared" si="37"/>
        <v>0</v>
      </c>
      <c r="AG354" s="19">
        <f t="shared" si="38"/>
        <v>0</v>
      </c>
      <c r="AH354" s="19">
        <f t="shared" si="39"/>
        <v>0.0955855492616958</v>
      </c>
      <c r="AI354" s="19">
        <f t="shared" si="40"/>
        <v>3.1221700756236</v>
      </c>
      <c r="AJ354" s="19">
        <f t="shared" si="41"/>
        <v>3.02614750674903</v>
      </c>
    </row>
    <row r="355" spans="1:36">
      <c r="A355" s="35" t="s">
        <v>366</v>
      </c>
      <c r="B355" s="35" t="s">
        <v>367</v>
      </c>
      <c r="C355" s="35"/>
      <c r="D355" s="35">
        <v>4</v>
      </c>
      <c r="E355" s="35">
        <v>1000</v>
      </c>
      <c r="F355" s="32" t="s">
        <v>100</v>
      </c>
      <c r="G355" s="35" t="s">
        <v>49</v>
      </c>
      <c r="H355" s="32">
        <v>41.49</v>
      </c>
      <c r="I355" s="32">
        <v>0.554</v>
      </c>
      <c r="J355" s="32">
        <v>22.32</v>
      </c>
      <c r="K355" s="32"/>
      <c r="L355" s="32">
        <v>4.92</v>
      </c>
      <c r="M355" s="32">
        <v>11.45</v>
      </c>
      <c r="N355" s="32">
        <v>7.3</v>
      </c>
      <c r="O355" s="32">
        <v>14.48</v>
      </c>
      <c r="P355" s="32">
        <v>0.1377</v>
      </c>
      <c r="Q355" s="32">
        <v>0</v>
      </c>
      <c r="R355" s="32">
        <f t="shared" si="35"/>
        <v>102.6517</v>
      </c>
      <c r="S355" s="19">
        <v>12</v>
      </c>
      <c r="T355" s="19">
        <f>S355/(H355*'Molecular Weight'!$C$2/'Molecular Weight'!$D$2+I355*'Molecular Weight'!$C$3/'Molecular Weight'!$D$3+J355*'Molecular Weight'!$C$4/'Molecular Weight'!$D$4+K355*'Molecular Weight'!$C$5/'Molecular Weight'!$D$5+L355*'Molecular Weight'!$C$6/'Molecular Weight'!$D$6+M355*'Molecular Weight'!$C$8/'Molecular Weight'!$D$8+N355*'Molecular Weight'!$C$9/'Molecular Weight'!$D$9+O355*'Molecular Weight'!$C$10/'Molecular Weight'!$D$10+P355*'Molecular Weight'!$C$11/'Molecular Weight'!$D$11+Q355*'Molecular Weight'!$C$12/'Molecular Weight'!$D$12)</f>
        <v>4.40656570942573</v>
      </c>
      <c r="U355" s="19">
        <f>H355*T355*'Molecular Weight'!$B$2/'Molecular Weight'!$D$2</f>
        <v>3.04308274440868</v>
      </c>
      <c r="V355" s="19">
        <f>I355*T355*'Molecular Weight'!$B$3/'Molecular Weight'!$D$3</f>
        <v>0.0305536596122885</v>
      </c>
      <c r="W355" s="19">
        <f>T355*J355*'Molecular Weight'!$B$4/'Molecular Weight'!$D$4</f>
        <v>1.92927710149828</v>
      </c>
      <c r="X355" s="19">
        <f>K355*T355*'Molecular Weight'!$B$5/'Molecular Weight'!$D$5</f>
        <v>0</v>
      </c>
      <c r="Y355" s="19">
        <f>L355*T355*'Molecular Weight'!$B$6/'Molecular Weight'!$D$6</f>
        <v>0.30178595894174</v>
      </c>
      <c r="Z355" s="19">
        <f>M355*T355*'Molecular Weight'!$B$8/'Molecular Weight'!$D$8</f>
        <v>0.711237346672182</v>
      </c>
      <c r="AA355" s="19">
        <f>N355*T355*'Molecular Weight'!$B$9/'Molecular Weight'!$D$9</f>
        <v>0.798211654560988</v>
      </c>
      <c r="AB355" s="19">
        <f>O355*T355*'Molecular Weight'!$B$10/'Molecular Weight'!$D$10</f>
        <v>1.1377865811784</v>
      </c>
      <c r="AC355" s="19">
        <f>P355*T355*'Molecular Weight'!$B$11/'Molecular Weight'!$D$11</f>
        <v>0.0195799967146797</v>
      </c>
      <c r="AD355" s="19">
        <f>Q355*T355*'Molecular Weight'!$B$12/'Molecular Weight'!$D$12</f>
        <v>0</v>
      </c>
      <c r="AE355" s="19">
        <f t="shared" si="36"/>
        <v>7.97151504358724</v>
      </c>
      <c r="AF355" s="19">
        <f t="shared" si="37"/>
        <v>0</v>
      </c>
      <c r="AG355" s="19">
        <f t="shared" si="38"/>
        <v>0</v>
      </c>
      <c r="AH355" s="19">
        <f t="shared" si="39"/>
        <v>0.30178595894174</v>
      </c>
      <c r="AI355" s="19">
        <f t="shared" si="40"/>
        <v>3.07363640402097</v>
      </c>
      <c r="AJ355" s="19">
        <f t="shared" si="41"/>
        <v>2.94902154135331</v>
      </c>
    </row>
    <row r="356" spans="1:36">
      <c r="A356" s="35" t="s">
        <v>366</v>
      </c>
      <c r="B356" s="35" t="s">
        <v>367</v>
      </c>
      <c r="C356" s="35"/>
      <c r="D356" s="35">
        <v>4</v>
      </c>
      <c r="E356" s="35">
        <v>1000</v>
      </c>
      <c r="F356" s="32" t="s">
        <v>100</v>
      </c>
      <c r="G356" s="35" t="s">
        <v>49</v>
      </c>
      <c r="H356" s="32">
        <v>41.16</v>
      </c>
      <c r="I356" s="32">
        <v>0.6183</v>
      </c>
      <c r="J356" s="32">
        <v>22.21</v>
      </c>
      <c r="K356" s="32"/>
      <c r="L356" s="32">
        <v>5.09</v>
      </c>
      <c r="M356" s="32">
        <v>11.44</v>
      </c>
      <c r="N356" s="32">
        <v>6.98</v>
      </c>
      <c r="O356" s="32">
        <v>15.19</v>
      </c>
      <c r="P356" s="32">
        <v>0.1744</v>
      </c>
      <c r="Q356" s="32">
        <v>0.0248</v>
      </c>
      <c r="R356" s="32">
        <f t="shared" si="35"/>
        <v>102.8875</v>
      </c>
      <c r="S356" s="19">
        <v>12</v>
      </c>
      <c r="T356" s="19">
        <f>S356/(H356*'Molecular Weight'!$C$2/'Molecular Weight'!$D$2+I356*'Molecular Weight'!$C$3/'Molecular Weight'!$D$3+J356*'Molecular Weight'!$C$4/'Molecular Weight'!$D$4+K356*'Molecular Weight'!$C$5/'Molecular Weight'!$D$5+L356*'Molecular Weight'!$C$6/'Molecular Weight'!$D$6+M356*'Molecular Weight'!$C$8/'Molecular Weight'!$D$8+N356*'Molecular Weight'!$C$9/'Molecular Weight'!$D$9+O356*'Molecular Weight'!$C$10/'Molecular Weight'!$D$10+P356*'Molecular Weight'!$C$11/'Molecular Weight'!$D$11+Q356*'Molecular Weight'!$C$12/'Molecular Weight'!$D$12)</f>
        <v>4.41436533172099</v>
      </c>
      <c r="U356" s="19">
        <f>H356*T356*'Molecular Weight'!$B$2/'Molecular Weight'!$D$2</f>
        <v>3.02422232113242</v>
      </c>
      <c r="V356" s="19">
        <f>I356*T356*'Molecular Weight'!$B$3/'Molecular Weight'!$D$3</f>
        <v>0.0341602263404641</v>
      </c>
      <c r="W356" s="19">
        <f>T356*J356*'Molecular Weight'!$B$4/'Molecular Weight'!$D$4</f>
        <v>1.92316700701301</v>
      </c>
      <c r="X356" s="19">
        <f>K356*T356*'Molecular Weight'!$B$5/'Molecular Weight'!$D$5</f>
        <v>0</v>
      </c>
      <c r="Y356" s="19">
        <f>L356*T356*'Molecular Weight'!$B$6/'Molecular Weight'!$D$6</f>
        <v>0.312766140568761</v>
      </c>
      <c r="Z356" s="19">
        <f>M356*T356*'Molecular Weight'!$B$8/'Molecular Weight'!$D$8</f>
        <v>0.711873969479674</v>
      </c>
      <c r="AA356" s="19">
        <f>N356*T356*'Molecular Weight'!$B$9/'Molecular Weight'!$D$9</f>
        <v>0.764572456958126</v>
      </c>
      <c r="AB356" s="19">
        <f>O356*T356*'Molecular Weight'!$B$10/'Molecular Weight'!$D$10</f>
        <v>1.19568846984383</v>
      </c>
      <c r="AC356" s="19">
        <f>P356*T356*'Molecular Weight'!$B$11/'Molecular Weight'!$D$11</f>
        <v>0.0248423786334992</v>
      </c>
      <c r="AD356" s="19">
        <f>Q356*T356*'Molecular Weight'!$B$12/'Molecular Weight'!$D$12</f>
        <v>0.00232433673517368</v>
      </c>
      <c r="AE356" s="19">
        <f t="shared" si="36"/>
        <v>7.99361730670496</v>
      </c>
      <c r="AF356" s="19">
        <f t="shared" si="37"/>
        <v>0</v>
      </c>
      <c r="AG356" s="19">
        <f t="shared" si="38"/>
        <v>0</v>
      </c>
      <c r="AH356" s="19">
        <f t="shared" si="39"/>
        <v>0.312766140568761</v>
      </c>
      <c r="AI356" s="19">
        <f t="shared" si="40"/>
        <v>3.05838254747288</v>
      </c>
      <c r="AJ356" s="19">
        <f t="shared" si="41"/>
        <v>2.98490103685039</v>
      </c>
    </row>
    <row r="357" spans="1:36">
      <c r="A357" s="35" t="s">
        <v>366</v>
      </c>
      <c r="B357" s="35" t="s">
        <v>367</v>
      </c>
      <c r="C357" s="35"/>
      <c r="D357" s="35">
        <v>4</v>
      </c>
      <c r="E357" s="35">
        <v>1100</v>
      </c>
      <c r="F357" s="32" t="s">
        <v>100</v>
      </c>
      <c r="G357" s="35" t="s">
        <v>49</v>
      </c>
      <c r="H357" s="32">
        <v>43.2</v>
      </c>
      <c r="I357" s="32">
        <v>0.2137</v>
      </c>
      <c r="J357" s="32">
        <v>23.74</v>
      </c>
      <c r="K357" s="32">
        <v>0.3579</v>
      </c>
      <c r="L357" s="32">
        <v>5.7</v>
      </c>
      <c r="M357" s="32">
        <v>1.8</v>
      </c>
      <c r="N357" s="32">
        <v>21.86</v>
      </c>
      <c r="O357" s="32">
        <v>5.34</v>
      </c>
      <c r="P357" s="32">
        <v>0</v>
      </c>
      <c r="Q357" s="32">
        <v>0.0161</v>
      </c>
      <c r="R357" s="32">
        <f t="shared" si="35"/>
        <v>102.2277</v>
      </c>
      <c r="S357" s="19">
        <v>12</v>
      </c>
      <c r="T357" s="19">
        <f>S357/(H357*'Molecular Weight'!$C$2/'Molecular Weight'!$D$2+I357*'Molecular Weight'!$C$3/'Molecular Weight'!$D$3+J357*'Molecular Weight'!$C$4/'Molecular Weight'!$D$4+K357*'Molecular Weight'!$C$5/'Molecular Weight'!$D$5+L357*'Molecular Weight'!$C$6/'Molecular Weight'!$D$6+M357*'Molecular Weight'!$C$8/'Molecular Weight'!$D$8+N357*'Molecular Weight'!$C$9/'Molecular Weight'!$D$9+O357*'Molecular Weight'!$C$10/'Molecular Weight'!$D$10+P357*'Molecular Weight'!$C$11/'Molecular Weight'!$D$11+Q357*'Molecular Weight'!$C$12/'Molecular Weight'!$D$12)</f>
        <v>4.15002970210558</v>
      </c>
      <c r="U357" s="19">
        <f>H357*T357*'Molecular Weight'!$B$2/'Molecular Weight'!$D$2</f>
        <v>2.98404266196673</v>
      </c>
      <c r="V357" s="19">
        <f>I357*T357*'Molecular Weight'!$B$3/'Molecular Weight'!$D$3</f>
        <v>0.0110996413934914</v>
      </c>
      <c r="W357" s="19">
        <f>T357*J357*'Molecular Weight'!$B$4/'Molecular Weight'!$D$4</f>
        <v>1.93255600486439</v>
      </c>
      <c r="X357" s="19">
        <f>K357*T357*'Molecular Weight'!$B$5/'Molecular Weight'!$D$5</f>
        <v>0.0195446493898755</v>
      </c>
      <c r="Y357" s="19">
        <f>L357*T357*'Molecular Weight'!$B$6/'Molecular Weight'!$D$6</f>
        <v>0.329275741954368</v>
      </c>
      <c r="Z357" s="19">
        <f>M357*T357*'Molecular Weight'!$B$8/'Molecular Weight'!$D$8</f>
        <v>0.105301007383564</v>
      </c>
      <c r="AA357" s="19">
        <f>N357*T357*'Molecular Weight'!$B$9/'Molecular Weight'!$D$9</f>
        <v>2.25110792277985</v>
      </c>
      <c r="AB357" s="19">
        <f>O357*T357*'Molecular Weight'!$B$10/'Molecular Weight'!$D$10</f>
        <v>0.395170445956558</v>
      </c>
      <c r="AC357" s="19">
        <f>P357*T357*'Molecular Weight'!$B$11/'Molecular Weight'!$D$11</f>
        <v>0</v>
      </c>
      <c r="AD357" s="19">
        <f>Q357*T357*'Molecular Weight'!$B$12/'Molecular Weight'!$D$12</f>
        <v>0.00141858764764119</v>
      </c>
      <c r="AE357" s="19">
        <f t="shared" si="36"/>
        <v>8.02951666333647</v>
      </c>
      <c r="AF357" s="19">
        <f t="shared" si="37"/>
        <v>0.088224478480738</v>
      </c>
      <c r="AG357" s="19">
        <f t="shared" si="38"/>
        <v>0.267934947035863</v>
      </c>
      <c r="AH357" s="19">
        <f t="shared" si="39"/>
        <v>0.24105126347363</v>
      </c>
      <c r="AI357" s="19">
        <f t="shared" si="40"/>
        <v>2.99514230336022</v>
      </c>
      <c r="AJ357" s="19">
        <f t="shared" si="41"/>
        <v>3.08085511807434</v>
      </c>
    </row>
    <row r="358" spans="1:36">
      <c r="A358" s="35" t="s">
        <v>366</v>
      </c>
      <c r="B358" s="35" t="s">
        <v>367</v>
      </c>
      <c r="C358" s="35"/>
      <c r="D358" s="35">
        <v>4</v>
      </c>
      <c r="E358" s="35">
        <v>1100</v>
      </c>
      <c r="F358" s="32" t="s">
        <v>100</v>
      </c>
      <c r="G358" s="35" t="s">
        <v>49</v>
      </c>
      <c r="H358" s="32">
        <v>43.41</v>
      </c>
      <c r="I358" s="32">
        <v>0.2002</v>
      </c>
      <c r="J358" s="32">
        <v>23.87</v>
      </c>
      <c r="K358" s="32">
        <v>0.169</v>
      </c>
      <c r="L358" s="32">
        <v>5.67</v>
      </c>
      <c r="M358" s="32">
        <v>1.86</v>
      </c>
      <c r="N358" s="32">
        <v>21.38</v>
      </c>
      <c r="O358" s="32">
        <v>5.3</v>
      </c>
      <c r="P358" s="32">
        <v>0.0016</v>
      </c>
      <c r="Q358" s="32">
        <v>0.016</v>
      </c>
      <c r="R358" s="32">
        <f t="shared" si="35"/>
        <v>101.8768</v>
      </c>
      <c r="S358" s="19">
        <v>12</v>
      </c>
      <c r="T358" s="19">
        <f>S358/(H358*'Molecular Weight'!$C$2/'Molecular Weight'!$D$2+I358*'Molecular Weight'!$C$3/'Molecular Weight'!$D$3+J358*'Molecular Weight'!$C$4/'Molecular Weight'!$D$4+K358*'Molecular Weight'!$C$5/'Molecular Weight'!$D$5+L358*'Molecular Weight'!$C$6/'Molecular Weight'!$D$6+M358*'Molecular Weight'!$C$8/'Molecular Weight'!$D$8+N358*'Molecular Weight'!$C$9/'Molecular Weight'!$D$9+O358*'Molecular Weight'!$C$10/'Molecular Weight'!$D$10+P358*'Molecular Weight'!$C$11/'Molecular Weight'!$D$11+Q358*'Molecular Weight'!$C$12/'Molecular Weight'!$D$12)</f>
        <v>4.15782576017831</v>
      </c>
      <c r="U358" s="19">
        <f>H358*T358*'Molecular Weight'!$B$2/'Molecular Weight'!$D$2</f>
        <v>3.00418136233922</v>
      </c>
      <c r="V358" s="19">
        <f>I358*T358*'Molecular Weight'!$B$3/'Molecular Weight'!$D$3</f>
        <v>0.0104179814416483</v>
      </c>
      <c r="W358" s="19">
        <f>T358*J358*'Molecular Weight'!$B$4/'Molecular Weight'!$D$4</f>
        <v>1.94678895440283</v>
      </c>
      <c r="X358" s="19">
        <f>K358*T358*'Molecular Weight'!$B$5/'Molecular Weight'!$D$5</f>
        <v>0.0092462998022256</v>
      </c>
      <c r="Y358" s="19">
        <f>L358*T358*'Molecular Weight'!$B$6/'Molecular Weight'!$D$6</f>
        <v>0.328158018655499</v>
      </c>
      <c r="Z358" s="19">
        <f>M358*T358*'Molecular Weight'!$B$8/'Molecular Weight'!$D$8</f>
        <v>0.109015448462527</v>
      </c>
      <c r="AA358" s="19">
        <f>N358*T358*'Molecular Weight'!$B$9/'Molecular Weight'!$D$9</f>
        <v>2.20581426185142</v>
      </c>
      <c r="AB358" s="19">
        <f>O358*T358*'Molecular Weight'!$B$10/'Molecular Weight'!$D$10</f>
        <v>0.392947156364926</v>
      </c>
      <c r="AC358" s="19">
        <f>P358*T358*'Molecular Weight'!$B$11/'Molecular Weight'!$D$11</f>
        <v>0.000214666705914337</v>
      </c>
      <c r="AD358" s="19">
        <f>Q358*T358*'Molecular Weight'!$B$12/'Molecular Weight'!$D$12</f>
        <v>0.00141242488668478</v>
      </c>
      <c r="AE358" s="19">
        <f t="shared" si="36"/>
        <v>8.0081965749129</v>
      </c>
      <c r="AF358" s="19">
        <f t="shared" si="37"/>
        <v>0.0245645565851556</v>
      </c>
      <c r="AG358" s="19">
        <f t="shared" si="38"/>
        <v>0.0748558779267359</v>
      </c>
      <c r="AH358" s="19">
        <f t="shared" si="39"/>
        <v>0.303593462070343</v>
      </c>
      <c r="AI358" s="19">
        <f t="shared" si="40"/>
        <v>3.01459934378087</v>
      </c>
      <c r="AJ358" s="19">
        <f t="shared" si="41"/>
        <v>3.03593488533437</v>
      </c>
    </row>
    <row r="359" spans="1:36">
      <c r="A359" s="35" t="s">
        <v>366</v>
      </c>
      <c r="B359" s="35" t="s">
        <v>367</v>
      </c>
      <c r="C359" s="35"/>
      <c r="D359" s="35">
        <v>4</v>
      </c>
      <c r="E359" s="35">
        <v>1100</v>
      </c>
      <c r="F359" s="32" t="s">
        <v>100</v>
      </c>
      <c r="G359" s="35" t="s">
        <v>49</v>
      </c>
      <c r="H359" s="32">
        <v>42.77</v>
      </c>
      <c r="I359" s="32">
        <v>0.1427</v>
      </c>
      <c r="J359" s="32">
        <v>23.93</v>
      </c>
      <c r="K359" s="32">
        <v>0.1456</v>
      </c>
      <c r="L359" s="32">
        <v>7.02</v>
      </c>
      <c r="M359" s="32">
        <v>2.19</v>
      </c>
      <c r="N359" s="32">
        <v>19.93</v>
      </c>
      <c r="O359" s="32">
        <v>5.86</v>
      </c>
      <c r="P359" s="32">
        <v>0.0345</v>
      </c>
      <c r="Q359" s="32">
        <v>0.0148</v>
      </c>
      <c r="R359" s="32">
        <f t="shared" si="35"/>
        <v>102.0376</v>
      </c>
      <c r="S359" s="19">
        <v>12</v>
      </c>
      <c r="T359" s="19">
        <f>S359/(H359*'Molecular Weight'!$C$2/'Molecular Weight'!$D$2+I359*'Molecular Weight'!$C$3/'Molecular Weight'!$D$3+J359*'Molecular Weight'!$C$4/'Molecular Weight'!$D$4+K359*'Molecular Weight'!$C$5/'Molecular Weight'!$D$5+L359*'Molecular Weight'!$C$6/'Molecular Weight'!$D$6+M359*'Molecular Weight'!$C$8/'Molecular Weight'!$D$8+N359*'Molecular Weight'!$C$9/'Molecular Weight'!$D$9+O359*'Molecular Weight'!$C$10/'Molecular Weight'!$D$10+P359*'Molecular Weight'!$C$11/'Molecular Weight'!$D$11+Q359*'Molecular Weight'!$C$12/'Molecular Weight'!$D$12)</f>
        <v>4.19191953334573</v>
      </c>
      <c r="U359" s="19">
        <f>H359*T359*'Molecular Weight'!$B$2/'Molecular Weight'!$D$2</f>
        <v>2.9841610925632</v>
      </c>
      <c r="V359" s="19">
        <f>I359*T359*'Molecular Weight'!$B$3/'Molecular Weight'!$D$3</f>
        <v>0.00748669483615063</v>
      </c>
      <c r="W359" s="19">
        <f>T359*J359*'Molecular Weight'!$B$4/'Molecular Weight'!$D$4</f>
        <v>1.96768604223153</v>
      </c>
      <c r="X359" s="19">
        <f>K359*T359*'Molecular Weight'!$B$5/'Molecular Weight'!$D$5</f>
        <v>0.00803136369570548</v>
      </c>
      <c r="Y359" s="19">
        <f>L359*T359*'Molecular Weight'!$B$6/'Molecular Weight'!$D$6</f>
        <v>0.409622426560231</v>
      </c>
      <c r="Z359" s="19">
        <f>M359*T359*'Molecular Weight'!$B$8/'Molecular Weight'!$D$8</f>
        <v>0.12940941327921</v>
      </c>
      <c r="AA359" s="19">
        <f>N359*T359*'Molecular Weight'!$B$9/'Molecular Weight'!$D$9</f>
        <v>2.07307583869926</v>
      </c>
      <c r="AB359" s="19">
        <f>O359*T359*'Molecular Weight'!$B$10/'Molecular Weight'!$D$10</f>
        <v>0.438028681622788</v>
      </c>
      <c r="AC359" s="19">
        <f>P359*T359*'Molecular Weight'!$B$11/'Molecular Weight'!$D$11</f>
        <v>0.00466670616006543</v>
      </c>
      <c r="AD359" s="19">
        <f>Q359*T359*'Molecular Weight'!$B$12/'Molecular Weight'!$D$12</f>
        <v>0.0013172061378666</v>
      </c>
      <c r="AE359" s="19">
        <f t="shared" si="36"/>
        <v>8.02348546578601</v>
      </c>
      <c r="AF359" s="19">
        <f t="shared" si="37"/>
        <v>0.0702501651268248</v>
      </c>
      <c r="AG359" s="19">
        <f t="shared" si="38"/>
        <v>0.171499802187943</v>
      </c>
      <c r="AH359" s="19">
        <f t="shared" si="39"/>
        <v>0.339372261433406</v>
      </c>
      <c r="AI359" s="19">
        <f t="shared" si="40"/>
        <v>2.99164778739935</v>
      </c>
      <c r="AJ359" s="19">
        <f t="shared" si="41"/>
        <v>3.05013636016149</v>
      </c>
    </row>
    <row r="360" spans="1:36">
      <c r="A360" s="35" t="s">
        <v>366</v>
      </c>
      <c r="B360" s="35" t="s">
        <v>367</v>
      </c>
      <c r="C360" s="35"/>
      <c r="D360" s="35">
        <v>4</v>
      </c>
      <c r="E360" s="35">
        <v>1100</v>
      </c>
      <c r="F360" s="32" t="s">
        <v>100</v>
      </c>
      <c r="G360" s="35" t="s">
        <v>49</v>
      </c>
      <c r="H360" s="32">
        <v>42.53</v>
      </c>
      <c r="I360" s="32">
        <v>0.2025</v>
      </c>
      <c r="J360" s="32">
        <v>23.77</v>
      </c>
      <c r="K360" s="32">
        <v>0.1456</v>
      </c>
      <c r="L360" s="32">
        <v>7.49</v>
      </c>
      <c r="M360" s="32">
        <v>2.62</v>
      </c>
      <c r="N360" s="32">
        <v>18.75</v>
      </c>
      <c r="O360" s="32">
        <v>6.37</v>
      </c>
      <c r="P360" s="32">
        <v>0</v>
      </c>
      <c r="Q360" s="32">
        <v>0.0132</v>
      </c>
      <c r="R360" s="32">
        <f t="shared" si="35"/>
        <v>101.8913</v>
      </c>
      <c r="S360" s="19">
        <v>12</v>
      </c>
      <c r="T360" s="19">
        <f>S360/(H360*'Molecular Weight'!$C$2/'Molecular Weight'!$D$2+I360*'Molecular Weight'!$C$3/'Molecular Weight'!$D$3+J360*'Molecular Weight'!$C$4/'Molecular Weight'!$D$4+K360*'Molecular Weight'!$C$5/'Molecular Weight'!$D$5+L360*'Molecular Weight'!$C$6/'Molecular Weight'!$D$6+M360*'Molecular Weight'!$C$8/'Molecular Weight'!$D$8+N360*'Molecular Weight'!$C$9/'Molecular Weight'!$D$9+O360*'Molecular Weight'!$C$10/'Molecular Weight'!$D$10+P360*'Molecular Weight'!$C$11/'Molecular Weight'!$D$11+Q360*'Molecular Weight'!$C$12/'Molecular Weight'!$D$12)</f>
        <v>4.22045686003142</v>
      </c>
      <c r="U360" s="19">
        <f>H360*T360*'Molecular Weight'!$B$2/'Molecular Weight'!$D$2</f>
        <v>2.98761701493236</v>
      </c>
      <c r="V360" s="19">
        <f>I360*T360*'Molecular Weight'!$B$3/'Molecular Weight'!$D$3</f>
        <v>0.0106964019293662</v>
      </c>
      <c r="W360" s="19">
        <f>T360*J360*'Molecular Weight'!$B$4/'Molecular Weight'!$D$4</f>
        <v>1.96783561323944</v>
      </c>
      <c r="X360" s="19">
        <f>K360*T360*'Molecular Weight'!$B$5/'Molecular Weight'!$D$5</f>
        <v>0.00808603880282353</v>
      </c>
      <c r="Y360" s="19">
        <f>L360*T360*'Molecular Weight'!$B$6/'Molecular Weight'!$D$6</f>
        <v>0.440022576303387</v>
      </c>
      <c r="Z360" s="19">
        <f>M360*T360*'Molecular Weight'!$B$8/'Molecular Weight'!$D$8</f>
        <v>0.155872525701752</v>
      </c>
      <c r="AA360" s="19">
        <f>N360*T360*'Molecular Weight'!$B$9/'Molecular Weight'!$D$9</f>
        <v>1.9636120626697</v>
      </c>
      <c r="AB360" s="19">
        <f>O360*T360*'Molecular Weight'!$B$10/'Molecular Weight'!$D$10</f>
        <v>0.479392121940088</v>
      </c>
      <c r="AC360" s="19">
        <f>P360*T360*'Molecular Weight'!$B$11/'Molecular Weight'!$D$11</f>
        <v>0</v>
      </c>
      <c r="AD360" s="19">
        <f>Q360*T360*'Molecular Weight'!$B$12/'Molecular Weight'!$D$12</f>
        <v>0.00118280319644193</v>
      </c>
      <c r="AE360" s="19">
        <f t="shared" si="36"/>
        <v>8.01431715871536</v>
      </c>
      <c r="AF360" s="19">
        <f t="shared" si="37"/>
        <v>0.0428747455789109</v>
      </c>
      <c r="AG360" s="19">
        <f t="shared" si="38"/>
        <v>0.0974376040863631</v>
      </c>
      <c r="AH360" s="19">
        <f t="shared" si="39"/>
        <v>0.397147830724476</v>
      </c>
      <c r="AI360" s="19">
        <f t="shared" si="40"/>
        <v>2.99831341686173</v>
      </c>
      <c r="AJ360" s="19">
        <f t="shared" si="41"/>
        <v>3.03889928661493</v>
      </c>
    </row>
    <row r="361" spans="1:36">
      <c r="A361" s="35" t="s">
        <v>366</v>
      </c>
      <c r="B361" s="35" t="s">
        <v>367</v>
      </c>
      <c r="C361" s="35"/>
      <c r="D361" s="35">
        <v>4</v>
      </c>
      <c r="E361" s="35">
        <v>1100</v>
      </c>
      <c r="F361" s="32" t="s">
        <v>100</v>
      </c>
      <c r="G361" s="35" t="s">
        <v>49</v>
      </c>
      <c r="H361" s="32">
        <v>41.46</v>
      </c>
      <c r="I361" s="32">
        <v>0.2012</v>
      </c>
      <c r="J361" s="32">
        <v>23.97</v>
      </c>
      <c r="K361" s="32">
        <v>0.1072</v>
      </c>
      <c r="L361" s="32">
        <v>8.26</v>
      </c>
      <c r="M361" s="32">
        <v>2.89</v>
      </c>
      <c r="N361" s="32">
        <v>16.96</v>
      </c>
      <c r="O361" s="32">
        <v>7.1</v>
      </c>
      <c r="P361" s="32">
        <v>0.0948</v>
      </c>
      <c r="Q361" s="32">
        <v>0.0001</v>
      </c>
      <c r="R361" s="32">
        <f t="shared" si="35"/>
        <v>101.0433</v>
      </c>
      <c r="S361" s="19">
        <v>12</v>
      </c>
      <c r="T361" s="19">
        <f>S361/(H361*'Molecular Weight'!$C$2/'Molecular Weight'!$D$2+I361*'Molecular Weight'!$C$3/'Molecular Weight'!$D$3+J361*'Molecular Weight'!$C$4/'Molecular Weight'!$D$4+K361*'Molecular Weight'!$C$5/'Molecular Weight'!$D$5+L361*'Molecular Weight'!$C$6/'Molecular Weight'!$D$6+M361*'Molecular Weight'!$C$8/'Molecular Weight'!$D$8+N361*'Molecular Weight'!$C$9/'Molecular Weight'!$D$9+O361*'Molecular Weight'!$C$10/'Molecular Weight'!$D$10+P361*'Molecular Weight'!$C$11/'Molecular Weight'!$D$11+Q361*'Molecular Weight'!$C$12/'Molecular Weight'!$D$12)</f>
        <v>4.28987534128896</v>
      </c>
      <c r="U361" s="19">
        <f>H361*T361*'Molecular Weight'!$B$2/'Molecular Weight'!$D$2</f>
        <v>2.96035671853929</v>
      </c>
      <c r="V361" s="19">
        <f>I361*T361*'Molecular Weight'!$B$3/'Molecular Weight'!$D$3</f>
        <v>0.0108025396579141</v>
      </c>
      <c r="W361" s="19">
        <f>T361*J361*'Molecular Weight'!$B$4/'Molecular Weight'!$D$4</f>
        <v>2.01703240350523</v>
      </c>
      <c r="X361" s="19">
        <f>K361*T361*'Molecular Weight'!$B$5/'Molecular Weight'!$D$5</f>
        <v>0.00605138017746137</v>
      </c>
      <c r="Y361" s="19">
        <f>L361*T361*'Molecular Weight'!$B$6/'Molecular Weight'!$D$6</f>
        <v>0.493240121367579</v>
      </c>
      <c r="Z361" s="19">
        <f>M361*T361*'Molecular Weight'!$B$8/'Molecular Weight'!$D$8</f>
        <v>0.17476374029215</v>
      </c>
      <c r="AA361" s="19">
        <f>N361*T361*'Molecular Weight'!$B$9/'Molecular Weight'!$D$9</f>
        <v>1.80536689300895</v>
      </c>
      <c r="AB361" s="19">
        <f>O361*T361*'Molecular Weight'!$B$10/'Molecular Weight'!$D$10</f>
        <v>0.543119025020536</v>
      </c>
      <c r="AC361" s="19">
        <f>P361*T361*'Molecular Weight'!$B$11/'Molecular Weight'!$D$11</f>
        <v>0.0131229487690931</v>
      </c>
      <c r="AD361" s="19">
        <f>Q361*T361*'Molecular Weight'!$B$12/'Molecular Weight'!$D$12</f>
        <v>9.10801558660077e-6</v>
      </c>
      <c r="AE361" s="19">
        <f t="shared" si="36"/>
        <v>8.02386487835379</v>
      </c>
      <c r="AF361" s="19">
        <f t="shared" si="37"/>
        <v>0.0713816956260169</v>
      </c>
      <c r="AG361" s="19">
        <f t="shared" si="38"/>
        <v>0.144719970119424</v>
      </c>
      <c r="AH361" s="19">
        <f t="shared" si="39"/>
        <v>0.421858425741562</v>
      </c>
      <c r="AI361" s="19">
        <f t="shared" si="40"/>
        <v>2.9711592581972</v>
      </c>
      <c r="AJ361" s="19">
        <f t="shared" si="41"/>
        <v>3.01648977968921</v>
      </c>
    </row>
    <row r="362" spans="1:36">
      <c r="A362" s="35" t="s">
        <v>366</v>
      </c>
      <c r="B362" s="35" t="s">
        <v>367</v>
      </c>
      <c r="C362" s="35"/>
      <c r="D362" s="35">
        <v>4</v>
      </c>
      <c r="E362" s="35">
        <v>1100</v>
      </c>
      <c r="F362" s="32" t="s">
        <v>100</v>
      </c>
      <c r="G362" s="35" t="s">
        <v>49</v>
      </c>
      <c r="H362" s="32">
        <v>40.97</v>
      </c>
      <c r="I362" s="32">
        <v>0.6025</v>
      </c>
      <c r="J362" s="32">
        <v>22.88</v>
      </c>
      <c r="K362" s="32">
        <v>0.1418</v>
      </c>
      <c r="L362" s="32">
        <v>8.16</v>
      </c>
      <c r="M362" s="32">
        <v>4.29</v>
      </c>
      <c r="N362" s="32">
        <v>13.23</v>
      </c>
      <c r="O362" s="32">
        <v>10.99</v>
      </c>
      <c r="P362" s="32">
        <v>0.0305</v>
      </c>
      <c r="Q362" s="32">
        <v>0.003</v>
      </c>
      <c r="R362" s="32">
        <f t="shared" si="35"/>
        <v>101.2978</v>
      </c>
      <c r="S362" s="19">
        <v>12</v>
      </c>
      <c r="T362" s="19">
        <f>S362/(H362*'Molecular Weight'!$C$2/'Molecular Weight'!$D$2+I362*'Molecular Weight'!$C$3/'Molecular Weight'!$D$3+J362*'Molecular Weight'!$C$4/'Molecular Weight'!$D$4+K362*'Molecular Weight'!$C$5/'Molecular Weight'!$D$5+L362*'Molecular Weight'!$C$6/'Molecular Weight'!$D$6+M362*'Molecular Weight'!$C$8/'Molecular Weight'!$D$8+N362*'Molecular Weight'!$C$9/'Molecular Weight'!$D$9+O362*'Molecular Weight'!$C$10/'Molecular Weight'!$D$10+P362*'Molecular Weight'!$C$11/'Molecular Weight'!$D$11+Q362*'Molecular Weight'!$C$12/'Molecular Weight'!$D$12)</f>
        <v>4.35765478984412</v>
      </c>
      <c r="U362" s="19">
        <f>H362*T362*'Molecular Weight'!$B$2/'Molecular Weight'!$D$2</f>
        <v>2.97158982589736</v>
      </c>
      <c r="V362" s="19">
        <f>I362*T362*'Molecular Weight'!$B$3/'Molecular Weight'!$D$3</f>
        <v>0.0328596622137807</v>
      </c>
      <c r="W362" s="19">
        <f>T362*J362*'Molecular Weight'!$B$4/'Molecular Weight'!$D$4</f>
        <v>1.95573051376291</v>
      </c>
      <c r="X362" s="19">
        <f>K362*T362*'Molecular Weight'!$B$5/'Molecular Weight'!$D$5</f>
        <v>0.00813100137114147</v>
      </c>
      <c r="Y362" s="19">
        <f>L362*T362*'Molecular Weight'!$B$6/'Molecular Weight'!$D$6</f>
        <v>0.494967470561358</v>
      </c>
      <c r="Z362" s="19">
        <f>M362*T362*'Molecular Weight'!$B$8/'Molecular Weight'!$D$8</f>
        <v>0.263523245678479</v>
      </c>
      <c r="AA362" s="19">
        <f>N362*T362*'Molecular Weight'!$B$9/'Molecular Weight'!$D$9</f>
        <v>1.43056508361384</v>
      </c>
      <c r="AB362" s="19">
        <f>O362*T362*'Molecular Weight'!$B$10/'Molecular Weight'!$D$10</f>
        <v>0.853969795655971</v>
      </c>
      <c r="AC362" s="19">
        <f>P362*T362*'Molecular Weight'!$B$11/'Molecular Weight'!$D$11</f>
        <v>0.00428875350404148</v>
      </c>
      <c r="AD362" s="19">
        <f>Q362*T362*'Molecular Weight'!$B$12/'Molecular Weight'!$D$12</f>
        <v>0.000277557629926377</v>
      </c>
      <c r="AE362" s="19">
        <f t="shared" si="36"/>
        <v>8.01590290988881</v>
      </c>
      <c r="AF362" s="19">
        <f t="shared" si="37"/>
        <v>0.0476140793647275</v>
      </c>
      <c r="AG362" s="19">
        <f t="shared" si="38"/>
        <v>0.0961963809676763</v>
      </c>
      <c r="AH362" s="19">
        <f t="shared" si="39"/>
        <v>0.44735339119663</v>
      </c>
      <c r="AI362" s="19">
        <f t="shared" si="40"/>
        <v>3.00444948811114</v>
      </c>
      <c r="AJ362" s="19">
        <f t="shared" si="41"/>
        <v>3.04302559550965</v>
      </c>
    </row>
    <row r="363" spans="1:36">
      <c r="A363" s="35" t="s">
        <v>366</v>
      </c>
      <c r="B363" s="35" t="s">
        <v>367</v>
      </c>
      <c r="C363" s="35"/>
      <c r="D363" s="35">
        <v>4</v>
      </c>
      <c r="E363" s="35">
        <v>1100</v>
      </c>
      <c r="F363" s="32" t="s">
        <v>100</v>
      </c>
      <c r="G363" s="35" t="s">
        <v>49</v>
      </c>
      <c r="H363" s="32">
        <v>40.83</v>
      </c>
      <c r="I363" s="32">
        <v>0.7042</v>
      </c>
      <c r="J363" s="32">
        <v>22.27</v>
      </c>
      <c r="K363" s="32">
        <v>0.0878</v>
      </c>
      <c r="L363" s="32">
        <v>8.68</v>
      </c>
      <c r="M363" s="32">
        <v>4.83</v>
      </c>
      <c r="N363" s="32">
        <v>11.73</v>
      </c>
      <c r="O363" s="32">
        <v>11.85</v>
      </c>
      <c r="P363" s="32">
        <v>0.0195</v>
      </c>
      <c r="Q363" s="32">
        <v>0</v>
      </c>
      <c r="R363" s="32">
        <f t="shared" si="35"/>
        <v>101.0015</v>
      </c>
      <c r="S363" s="19">
        <v>12</v>
      </c>
      <c r="T363" s="19">
        <f>S363/(H363*'Molecular Weight'!$C$2/'Molecular Weight'!$D$2+I363*'Molecular Weight'!$C$3/'Molecular Weight'!$D$3+J363*'Molecular Weight'!$C$4/'Molecular Weight'!$D$4+K363*'Molecular Weight'!$C$5/'Molecular Weight'!$D$5+L363*'Molecular Weight'!$C$6/'Molecular Weight'!$D$6+M363*'Molecular Weight'!$C$8/'Molecular Weight'!$D$8+N363*'Molecular Weight'!$C$9/'Molecular Weight'!$D$9+O363*'Molecular Weight'!$C$10/'Molecular Weight'!$D$10+P363*'Molecular Weight'!$C$11/'Molecular Weight'!$D$11+Q363*'Molecular Weight'!$C$12/'Molecular Weight'!$D$12)</f>
        <v>4.40302113355122</v>
      </c>
      <c r="U363" s="19">
        <f>H363*T363*'Molecular Weight'!$B$2/'Molecular Weight'!$D$2</f>
        <v>2.9922661931241</v>
      </c>
      <c r="V363" s="19">
        <f>I363*T363*'Molecular Weight'!$B$3/'Molecular Weight'!$D$3</f>
        <v>0.0388061011545277</v>
      </c>
      <c r="W363" s="19">
        <f>T363*J363*'Molecular Weight'!$B$4/'Molecular Weight'!$D$4</f>
        <v>1.9234068388424</v>
      </c>
      <c r="X363" s="19">
        <f>K363*T363*'Molecular Weight'!$B$5/'Molecular Weight'!$D$5</f>
        <v>0.00508698276894265</v>
      </c>
      <c r="Y363" s="19">
        <f>L363*T363*'Molecular Weight'!$B$6/'Molecular Weight'!$D$6</f>
        <v>0.531990860790988</v>
      </c>
      <c r="Z363" s="19">
        <f>M363*T363*'Molecular Weight'!$B$8/'Molecular Weight'!$D$8</f>
        <v>0.299782803426168</v>
      </c>
      <c r="AA363" s="19">
        <f>N363*T363*'Molecular Weight'!$B$9/'Molecular Weight'!$D$9</f>
        <v>1.28157414135374</v>
      </c>
      <c r="AB363" s="19">
        <f>O363*T363*'Molecular Weight'!$B$10/'Molecular Weight'!$D$10</f>
        <v>0.930381605431204</v>
      </c>
      <c r="AC363" s="19">
        <f>P363*T363*'Molecular Weight'!$B$11/'Molecular Weight'!$D$11</f>
        <v>0.00277053604724907</v>
      </c>
      <c r="AD363" s="19">
        <f>Q363*T363*'Molecular Weight'!$B$12/'Molecular Weight'!$D$12</f>
        <v>0</v>
      </c>
      <c r="AE363" s="19">
        <f t="shared" si="36"/>
        <v>8.00606606293932</v>
      </c>
      <c r="AF363" s="19">
        <f t="shared" si="37"/>
        <v>0.0181844003533289</v>
      </c>
      <c r="AG363" s="19">
        <f t="shared" si="38"/>
        <v>0.0341817908794364</v>
      </c>
      <c r="AH363" s="19">
        <f t="shared" si="39"/>
        <v>0.513806460437659</v>
      </c>
      <c r="AI363" s="19">
        <f t="shared" si="40"/>
        <v>3.03107229427863</v>
      </c>
      <c r="AJ363" s="19">
        <f t="shared" si="41"/>
        <v>3.0437294110021</v>
      </c>
    </row>
    <row r="364" spans="1:36">
      <c r="A364" s="35" t="s">
        <v>366</v>
      </c>
      <c r="B364" s="35" t="s">
        <v>367</v>
      </c>
      <c r="C364" s="35"/>
      <c r="D364" s="35">
        <v>4</v>
      </c>
      <c r="E364" s="35">
        <v>1100</v>
      </c>
      <c r="F364" s="32" t="s">
        <v>100</v>
      </c>
      <c r="G364" s="35" t="s">
        <v>49</v>
      </c>
      <c r="H364" s="32">
        <v>40.52</v>
      </c>
      <c r="I364" s="32">
        <v>0.7928</v>
      </c>
      <c r="J364" s="32">
        <v>22.34</v>
      </c>
      <c r="K364" s="32">
        <v>0.0307</v>
      </c>
      <c r="L364" s="32">
        <v>9.26</v>
      </c>
      <c r="M364" s="32">
        <v>5.42</v>
      </c>
      <c r="N364" s="32">
        <v>11.13</v>
      </c>
      <c r="O364" s="32">
        <v>12.17</v>
      </c>
      <c r="P364" s="32">
        <v>0.0458</v>
      </c>
      <c r="Q364" s="32">
        <v>0.0031</v>
      </c>
      <c r="R364" s="32">
        <f t="shared" si="35"/>
        <v>101.7124</v>
      </c>
      <c r="S364" s="19">
        <v>12</v>
      </c>
      <c r="T364" s="19">
        <f>S364/(H364*'Molecular Weight'!$C$2/'Molecular Weight'!$D$2+I364*'Molecular Weight'!$C$3/'Molecular Weight'!$D$3+J364*'Molecular Weight'!$C$4/'Molecular Weight'!$D$4+K364*'Molecular Weight'!$C$5/'Molecular Weight'!$D$5+L364*'Molecular Weight'!$C$6/'Molecular Weight'!$D$6+M364*'Molecular Weight'!$C$8/'Molecular Weight'!$D$8+N364*'Molecular Weight'!$C$9/'Molecular Weight'!$D$9+O364*'Molecular Weight'!$C$10/'Molecular Weight'!$D$10+P364*'Molecular Weight'!$C$11/'Molecular Weight'!$D$11+Q364*'Molecular Weight'!$C$12/'Molecular Weight'!$D$12)</f>
        <v>4.4022196411205</v>
      </c>
      <c r="U364" s="19">
        <f>H364*T364*'Molecular Weight'!$B$2/'Molecular Weight'!$D$2</f>
        <v>2.96900698831895</v>
      </c>
      <c r="V364" s="19">
        <f>I364*T364*'Molecular Weight'!$B$3/'Molecular Weight'!$D$3</f>
        <v>0.0436805973902419</v>
      </c>
      <c r="W364" s="19">
        <f>T364*J364*'Molecular Weight'!$B$4/'Molecular Weight'!$D$4</f>
        <v>1.92910134920816</v>
      </c>
      <c r="X364" s="19">
        <f>K364*T364*'Molecular Weight'!$B$5/'Molecular Weight'!$D$5</f>
        <v>0.00177838203806039</v>
      </c>
      <c r="Y364" s="19">
        <f>L364*T364*'Molecular Weight'!$B$6/'Molecular Weight'!$D$6</f>
        <v>0.567435326792536</v>
      </c>
      <c r="Z364" s="19">
        <f>M364*T364*'Molecular Weight'!$B$8/'Molecular Weight'!$D$8</f>
        <v>0.336340998800015</v>
      </c>
      <c r="AA364" s="19">
        <f>N364*T364*'Molecular Weight'!$B$9/'Molecular Weight'!$D$9</f>
        <v>1.21579912172881</v>
      </c>
      <c r="AB364" s="19">
        <f>O364*T364*'Molecular Weight'!$B$10/'Molecular Weight'!$D$10</f>
        <v>0.955331901434316</v>
      </c>
      <c r="AC364" s="19">
        <f>P364*T364*'Molecular Weight'!$B$11/'Molecular Weight'!$D$11</f>
        <v>0.00650602321921003</v>
      </c>
      <c r="AD364" s="19">
        <f>Q364*T364*'Molecular Weight'!$B$12/'Molecular Weight'!$D$12</f>
        <v>0.000289742694001561</v>
      </c>
      <c r="AE364" s="19">
        <f t="shared" si="36"/>
        <v>8.0252704316243</v>
      </c>
      <c r="AF364" s="19">
        <f t="shared" si="37"/>
        <v>0.0755725759213384</v>
      </c>
      <c r="AG364" s="19">
        <f t="shared" si="38"/>
        <v>0.13318271237802</v>
      </c>
      <c r="AH364" s="19">
        <f t="shared" si="39"/>
        <v>0.491862750871198</v>
      </c>
      <c r="AI364" s="19">
        <f t="shared" si="40"/>
        <v>3.01268758570919</v>
      </c>
      <c r="AJ364" s="19">
        <f t="shared" si="41"/>
        <v>3.07490734875568</v>
      </c>
    </row>
    <row r="365" spans="1:36">
      <c r="A365" s="35" t="s">
        <v>366</v>
      </c>
      <c r="B365" s="35" t="s">
        <v>367</v>
      </c>
      <c r="C365" s="35"/>
      <c r="D365" s="35">
        <v>4</v>
      </c>
      <c r="E365" s="35">
        <v>1100</v>
      </c>
      <c r="F365" s="32" t="s">
        <v>100</v>
      </c>
      <c r="G365" s="35" t="s">
        <v>49</v>
      </c>
      <c r="H365" s="32">
        <v>40.34</v>
      </c>
      <c r="I365" s="32">
        <v>0.7382</v>
      </c>
      <c r="J365" s="32">
        <v>22.44</v>
      </c>
      <c r="K365" s="32">
        <v>0.0876</v>
      </c>
      <c r="L365" s="32">
        <v>10.67</v>
      </c>
      <c r="M365" s="32">
        <v>5.9</v>
      </c>
      <c r="N365" s="32">
        <v>9.28</v>
      </c>
      <c r="O365" s="32">
        <v>12.46</v>
      </c>
      <c r="P365" s="32">
        <v>0.0592</v>
      </c>
      <c r="Q365" s="32">
        <v>0.0129</v>
      </c>
      <c r="R365" s="32">
        <f t="shared" si="35"/>
        <v>101.9879</v>
      </c>
      <c r="S365" s="19">
        <v>12</v>
      </c>
      <c r="T365" s="19">
        <f>S365/(H365*'Molecular Weight'!$C$2/'Molecular Weight'!$D$2+I365*'Molecular Weight'!$C$3/'Molecular Weight'!$D$3+J365*'Molecular Weight'!$C$4/'Molecular Weight'!$D$4+K365*'Molecular Weight'!$C$5/'Molecular Weight'!$D$5+L365*'Molecular Weight'!$C$6/'Molecular Weight'!$D$6+M365*'Molecular Weight'!$C$8/'Molecular Weight'!$D$8+N365*'Molecular Weight'!$C$9/'Molecular Weight'!$D$9+O365*'Molecular Weight'!$C$10/'Molecular Weight'!$D$10+P365*'Molecular Weight'!$C$11/'Molecular Weight'!$D$11+Q365*'Molecular Weight'!$C$12/'Molecular Weight'!$D$12)</f>
        <v>4.43036039183439</v>
      </c>
      <c r="U365" s="19">
        <f>H365*T365*'Molecular Weight'!$B$2/'Molecular Weight'!$D$2</f>
        <v>2.97471268652795</v>
      </c>
      <c r="V365" s="19">
        <f>I365*T365*'Molecular Weight'!$B$3/'Molecular Weight'!$D$3</f>
        <v>0.04093231591054</v>
      </c>
      <c r="W365" s="19">
        <f>T365*J365*'Molecular Weight'!$B$4/'Molecular Weight'!$D$4</f>
        <v>1.95012332665288</v>
      </c>
      <c r="X365" s="19">
        <f>K365*T365*'Molecular Weight'!$B$5/'Molecular Weight'!$D$5</f>
        <v>0.00510690927461928</v>
      </c>
      <c r="Y365" s="19">
        <f>L365*T365*'Molecular Weight'!$B$6/'Molecular Weight'!$D$6</f>
        <v>0.65801705708342</v>
      </c>
      <c r="Z365" s="19">
        <f>M365*T365*'Molecular Weight'!$B$8/'Molecular Weight'!$D$8</f>
        <v>0.368468090101817</v>
      </c>
      <c r="AA365" s="19">
        <f>N365*T365*'Molecular Weight'!$B$9/'Molecular Weight'!$D$9</f>
        <v>1.02019216963333</v>
      </c>
      <c r="AB365" s="19">
        <f>O365*T365*'Molecular Weight'!$B$10/'Molecular Weight'!$D$10</f>
        <v>0.984348974362633</v>
      </c>
      <c r="AC365" s="19">
        <f>P365*T365*'Molecular Weight'!$B$11/'Molecular Weight'!$D$11</f>
        <v>0.00846328929321057</v>
      </c>
      <c r="AD365" s="19">
        <f>Q365*T365*'Molecular Weight'!$B$12/'Molecular Weight'!$D$12</f>
        <v>0.00121341080795464</v>
      </c>
      <c r="AE365" s="19">
        <f t="shared" si="36"/>
        <v>8.01157822964836</v>
      </c>
      <c r="AF365" s="19">
        <f t="shared" si="37"/>
        <v>0.0346844908200739</v>
      </c>
      <c r="AG365" s="19">
        <f t="shared" si="38"/>
        <v>0.0527106257302943</v>
      </c>
      <c r="AH365" s="19">
        <f t="shared" si="39"/>
        <v>0.623332566263346</v>
      </c>
      <c r="AI365" s="19">
        <f t="shared" si="40"/>
        <v>3.01564500243849</v>
      </c>
      <c r="AJ365" s="19">
        <f t="shared" si="41"/>
        <v>3.0310262911812</v>
      </c>
    </row>
    <row r="366" spans="1:36">
      <c r="A366" s="35" t="s">
        <v>366</v>
      </c>
      <c r="B366" s="35" t="s">
        <v>367</v>
      </c>
      <c r="C366" s="35"/>
      <c r="D366" s="35">
        <v>4</v>
      </c>
      <c r="E366" s="35">
        <v>1100</v>
      </c>
      <c r="F366" s="32" t="s">
        <v>100</v>
      </c>
      <c r="G366" s="35" t="s">
        <v>49</v>
      </c>
      <c r="H366" s="32">
        <v>40.17</v>
      </c>
      <c r="I366" s="32">
        <v>0.6341</v>
      </c>
      <c r="J366" s="32">
        <v>22.17</v>
      </c>
      <c r="K366" s="32">
        <v>0.073</v>
      </c>
      <c r="L366" s="32">
        <v>11.51</v>
      </c>
      <c r="M366" s="32">
        <v>6.1</v>
      </c>
      <c r="N366" s="32">
        <v>8.1</v>
      </c>
      <c r="O366" s="32">
        <v>13</v>
      </c>
      <c r="P366" s="32">
        <v>0.0106</v>
      </c>
      <c r="Q366" s="32">
        <v>0.0213</v>
      </c>
      <c r="R366" s="32">
        <f t="shared" si="35"/>
        <v>101.789</v>
      </c>
      <c r="S366" s="19">
        <v>12</v>
      </c>
      <c r="T366" s="19">
        <f>S366/(H366*'Molecular Weight'!$C$2/'Molecular Weight'!$D$2+I366*'Molecular Weight'!$C$3/'Molecular Weight'!$D$3+J366*'Molecular Weight'!$C$4/'Molecular Weight'!$D$4+K366*'Molecular Weight'!$C$5/'Molecular Weight'!$D$5+L366*'Molecular Weight'!$C$6/'Molecular Weight'!$D$6+M366*'Molecular Weight'!$C$8/'Molecular Weight'!$D$8+N366*'Molecular Weight'!$C$9/'Molecular Weight'!$D$9+O366*'Molecular Weight'!$C$10/'Molecular Weight'!$D$10+P366*'Molecular Weight'!$C$11/'Molecular Weight'!$D$11+Q366*'Molecular Weight'!$C$12/'Molecular Weight'!$D$12)</f>
        <v>4.46719138127078</v>
      </c>
      <c r="U366" s="19">
        <f>H366*T366*'Molecular Weight'!$B$2/'Molecular Weight'!$D$2</f>
        <v>2.98680222679173</v>
      </c>
      <c r="V366" s="19">
        <f>I366*T366*'Molecular Weight'!$B$3/'Molecular Weight'!$D$3</f>
        <v>0.035452391174766</v>
      </c>
      <c r="W366" s="19">
        <f>T366*J366*'Molecular Weight'!$B$4/'Molecular Weight'!$D$4</f>
        <v>1.94267620484059</v>
      </c>
      <c r="X366" s="19">
        <f>K366*T366*'Molecular Weight'!$B$5/'Molecular Weight'!$D$5</f>
        <v>0.00429113719103582</v>
      </c>
      <c r="Y366" s="19">
        <f>L366*T366*'Molecular Weight'!$B$6/'Molecular Weight'!$D$6</f>
        <v>0.715720668129548</v>
      </c>
      <c r="Z366" s="19">
        <f>M366*T366*'Molecular Weight'!$B$8/'Molecular Weight'!$D$8</f>
        <v>0.384125562810146</v>
      </c>
      <c r="AA366" s="19">
        <f>N366*T366*'Molecular Weight'!$B$9/'Molecular Weight'!$D$9</f>
        <v>0.897872213109016</v>
      </c>
      <c r="AB366" s="19">
        <f>O366*T366*'Molecular Weight'!$B$10/'Molecular Weight'!$D$10</f>
        <v>1.03554721748431</v>
      </c>
      <c r="AC366" s="19">
        <f>P366*T366*'Molecular Weight'!$B$11/'Molecular Weight'!$D$11</f>
        <v>0.00152798414461021</v>
      </c>
      <c r="AD366" s="19">
        <f>Q366*T366*'Molecular Weight'!$B$12/'Molecular Weight'!$D$12</f>
        <v>0.00202019482847277</v>
      </c>
      <c r="AE366" s="19">
        <f t="shared" si="36"/>
        <v>8.00603580050423</v>
      </c>
      <c r="AF366" s="19">
        <f t="shared" si="37"/>
        <v>0.0180937502293324</v>
      </c>
      <c r="AG366" s="19">
        <f t="shared" si="38"/>
        <v>0.0252804635034758</v>
      </c>
      <c r="AH366" s="19">
        <f t="shared" si="39"/>
        <v>0.697626917900216</v>
      </c>
      <c r="AI366" s="19">
        <f t="shared" si="40"/>
        <v>3.0222546179665</v>
      </c>
      <c r="AJ366" s="19">
        <f t="shared" si="41"/>
        <v>3.03326566153302</v>
      </c>
    </row>
    <row r="367" spans="1:36">
      <c r="A367" s="35" t="s">
        <v>366</v>
      </c>
      <c r="B367" s="35" t="s">
        <v>367</v>
      </c>
      <c r="C367" s="35"/>
      <c r="D367" s="35">
        <v>4</v>
      </c>
      <c r="E367" s="35">
        <v>1100</v>
      </c>
      <c r="F367" s="32" t="s">
        <v>100</v>
      </c>
      <c r="G367" s="35" t="s">
        <v>49</v>
      </c>
      <c r="H367" s="32">
        <v>38.83</v>
      </c>
      <c r="I367" s="32">
        <v>0.5478</v>
      </c>
      <c r="J367" s="32">
        <v>22.43</v>
      </c>
      <c r="K367" s="32">
        <v>0.0645</v>
      </c>
      <c r="L367" s="32">
        <v>18.16</v>
      </c>
      <c r="M367" s="32">
        <v>5.09</v>
      </c>
      <c r="N367" s="32">
        <v>4.07</v>
      </c>
      <c r="O367" s="32">
        <v>12.6</v>
      </c>
      <c r="P367" s="32">
        <v>0.0887</v>
      </c>
      <c r="Q367" s="32">
        <v>0.0035</v>
      </c>
      <c r="R367" s="32">
        <f t="shared" si="35"/>
        <v>101.8845</v>
      </c>
      <c r="S367" s="19">
        <v>12</v>
      </c>
      <c r="T367" s="19">
        <f>S367/(H367*'Molecular Weight'!$C$2/'Molecular Weight'!$D$2+I367*'Molecular Weight'!$C$3/'Molecular Weight'!$D$3+J367*'Molecular Weight'!$C$4/'Molecular Weight'!$D$4+K367*'Molecular Weight'!$C$5/'Molecular Weight'!$D$5+L367*'Molecular Weight'!$C$6/'Molecular Weight'!$D$6+M367*'Molecular Weight'!$C$8/'Molecular Weight'!$D$8+N367*'Molecular Weight'!$C$9/'Molecular Weight'!$D$9+O367*'Molecular Weight'!$C$10/'Molecular Weight'!$D$10+P367*'Molecular Weight'!$C$11/'Molecular Weight'!$D$11+Q367*'Molecular Weight'!$C$12/'Molecular Weight'!$D$12)</f>
        <v>4.58149147612551</v>
      </c>
      <c r="U367" s="19">
        <f>H367*T367*'Molecular Weight'!$B$2/'Molecular Weight'!$D$2</f>
        <v>2.96104051294863</v>
      </c>
      <c r="V367" s="19">
        <f>I367*T367*'Molecular Weight'!$B$3/'Molecular Weight'!$D$3</f>
        <v>0.0314110266661021</v>
      </c>
      <c r="W367" s="19">
        <f>T367*J367*'Molecular Weight'!$B$4/'Molecular Weight'!$D$4</f>
        <v>2.01574840740477</v>
      </c>
      <c r="X367" s="19">
        <f>K367*T367*'Molecular Weight'!$B$5/'Molecular Weight'!$D$5</f>
        <v>0.00388849529850774</v>
      </c>
      <c r="Y367" s="19">
        <f>L367*T367*'Molecular Weight'!$B$6/'Molecular Weight'!$D$6</f>
        <v>1.15812757804064</v>
      </c>
      <c r="Z367" s="19">
        <f>M367*T367*'Molecular Weight'!$B$8/'Molecular Weight'!$D$8</f>
        <v>0.328725565456426</v>
      </c>
      <c r="AA367" s="19">
        <f>N367*T367*'Molecular Weight'!$B$9/'Molecular Weight'!$D$9</f>
        <v>0.462696533693073</v>
      </c>
      <c r="AB367" s="19">
        <f>O367*T367*'Molecular Weight'!$B$10/'Molecular Weight'!$D$10</f>
        <v>1.02936506061308</v>
      </c>
      <c r="AC367" s="19">
        <f>P367*T367*'Molecular Weight'!$B$11/'Molecular Weight'!$D$11</f>
        <v>0.0131132072904915</v>
      </c>
      <c r="AD367" s="19">
        <f>Q367*T367*'Molecular Weight'!$B$12/'Molecular Weight'!$D$12</f>
        <v>0.000340450534319305</v>
      </c>
      <c r="AE367" s="19">
        <f t="shared" si="36"/>
        <v>8.00445683794604</v>
      </c>
      <c r="AF367" s="19">
        <f t="shared" si="37"/>
        <v>0.013363069208876</v>
      </c>
      <c r="AG367" s="19">
        <f t="shared" si="38"/>
        <v>0.0115385122176989</v>
      </c>
      <c r="AH367" s="19">
        <f t="shared" si="39"/>
        <v>1.14476450883176</v>
      </c>
      <c r="AI367" s="19">
        <f t="shared" si="40"/>
        <v>2.99245153961473</v>
      </c>
      <c r="AJ367" s="19">
        <f t="shared" si="41"/>
        <v>2.97891473780322</v>
      </c>
    </row>
    <row r="368" spans="1:36">
      <c r="A368" s="35" t="s">
        <v>366</v>
      </c>
      <c r="B368" s="35" t="s">
        <v>367</v>
      </c>
      <c r="C368" s="35"/>
      <c r="D368" s="35">
        <v>4</v>
      </c>
      <c r="E368" s="35">
        <v>1100</v>
      </c>
      <c r="F368" s="32" t="s">
        <v>100</v>
      </c>
      <c r="G368" s="35" t="s">
        <v>49</v>
      </c>
      <c r="H368" s="32">
        <v>39.69</v>
      </c>
      <c r="I368" s="32">
        <v>0.6431</v>
      </c>
      <c r="J368" s="32">
        <v>23.07</v>
      </c>
      <c r="K368" s="32">
        <v>0.0688</v>
      </c>
      <c r="L368" s="32">
        <v>10.38</v>
      </c>
      <c r="M368" s="32">
        <v>5.08</v>
      </c>
      <c r="N368" s="32">
        <v>10.24</v>
      </c>
      <c r="O368" s="32">
        <v>11.78</v>
      </c>
      <c r="P368" s="32">
        <v>0.0943</v>
      </c>
      <c r="Q368" s="32">
        <v>0.0057</v>
      </c>
      <c r="R368" s="32">
        <f t="shared" si="35"/>
        <v>101.0519</v>
      </c>
      <c r="S368" s="19">
        <v>12</v>
      </c>
      <c r="T368" s="19">
        <f>S368/(H368*'Molecular Weight'!$C$2/'Molecular Weight'!$D$2+I368*'Molecular Weight'!$C$3/'Molecular Weight'!$D$3+J368*'Molecular Weight'!$C$4/'Molecular Weight'!$D$4+K368*'Molecular Weight'!$C$5/'Molecular Weight'!$D$5+L368*'Molecular Weight'!$C$6/'Molecular Weight'!$D$6+M368*'Molecular Weight'!$C$8/'Molecular Weight'!$D$8+N368*'Molecular Weight'!$C$9/'Molecular Weight'!$D$9+O368*'Molecular Weight'!$C$10/'Molecular Weight'!$D$10+P368*'Molecular Weight'!$C$11/'Molecular Weight'!$D$11+Q368*'Molecular Weight'!$C$12/'Molecular Weight'!$D$12)</f>
        <v>4.44556333512058</v>
      </c>
      <c r="U368" s="19">
        <f>H368*T368*'Molecular Weight'!$B$2/'Molecular Weight'!$D$2</f>
        <v>2.93682438034181</v>
      </c>
      <c r="V368" s="19">
        <f>I368*T368*'Molecular Weight'!$B$3/'Molecular Weight'!$D$3</f>
        <v>0.0357814991341182</v>
      </c>
      <c r="W368" s="19">
        <f>T368*J368*'Molecular Weight'!$B$4/'Molecular Weight'!$D$4</f>
        <v>2.01175257240549</v>
      </c>
      <c r="X368" s="19">
        <f>K368*T368*'Molecular Weight'!$B$5/'Molecular Weight'!$D$5</f>
        <v>0.00402466948425944</v>
      </c>
      <c r="Y368" s="19">
        <f>L368*T368*'Molecular Weight'!$B$6/'Molecular Weight'!$D$6</f>
        <v>0.642329446249327</v>
      </c>
      <c r="Z368" s="19">
        <f>M368*T368*'Molecular Weight'!$B$8/'Molecular Weight'!$D$8</f>
        <v>0.31834595069654</v>
      </c>
      <c r="AA368" s="19">
        <f>N368*T368*'Molecular Weight'!$B$9/'Molecular Weight'!$D$9</f>
        <v>1.12959227175272</v>
      </c>
      <c r="AB368" s="19">
        <f>O368*T368*'Molecular Weight'!$B$10/'Molecular Weight'!$D$10</f>
        <v>0.933821970180465</v>
      </c>
      <c r="AC368" s="19">
        <f>P368*T368*'Molecular Weight'!$B$11/'Molecular Weight'!$D$11</f>
        <v>0.013527480558305</v>
      </c>
      <c r="AD368" s="19">
        <f>Q368*T368*'Molecular Weight'!$B$12/'Molecular Weight'!$D$12</f>
        <v>0.000537998110619688</v>
      </c>
      <c r="AE368" s="19">
        <f t="shared" si="36"/>
        <v>8.02653823891366</v>
      </c>
      <c r="AF368" s="19">
        <f t="shared" si="37"/>
        <v>0.0793514856554056</v>
      </c>
      <c r="AG368" s="19">
        <f t="shared" si="38"/>
        <v>0.123537051148367</v>
      </c>
      <c r="AH368" s="19">
        <f t="shared" si="39"/>
        <v>0.562977960593921</v>
      </c>
      <c r="AI368" s="19">
        <f t="shared" si="40"/>
        <v>2.97260587947593</v>
      </c>
      <c r="AJ368" s="19">
        <f t="shared" si="41"/>
        <v>3.02408963887905</v>
      </c>
    </row>
    <row r="369" spans="1:36">
      <c r="A369" s="35" t="s">
        <v>366</v>
      </c>
      <c r="B369" s="35" t="s">
        <v>367</v>
      </c>
      <c r="C369" s="35"/>
      <c r="D369" s="35">
        <v>4</v>
      </c>
      <c r="E369" s="35">
        <v>1100</v>
      </c>
      <c r="F369" s="32" t="s">
        <v>100</v>
      </c>
      <c r="G369" s="35" t="s">
        <v>49</v>
      </c>
      <c r="H369" s="32">
        <v>39.61</v>
      </c>
      <c r="I369" s="32">
        <v>0.4715</v>
      </c>
      <c r="J369" s="32">
        <v>22.54</v>
      </c>
      <c r="K369" s="32">
        <v>0.0223</v>
      </c>
      <c r="L369" s="32">
        <v>16.04</v>
      </c>
      <c r="M369" s="32">
        <v>5.37</v>
      </c>
      <c r="N369" s="32">
        <v>6.23</v>
      </c>
      <c r="O369" s="32">
        <v>11.9</v>
      </c>
      <c r="P369" s="32">
        <v>0.0589</v>
      </c>
      <c r="Q369" s="32">
        <v>0</v>
      </c>
      <c r="R369" s="32">
        <f t="shared" si="35"/>
        <v>102.2427</v>
      </c>
      <c r="S369" s="19">
        <v>12</v>
      </c>
      <c r="T369" s="19">
        <f>S369/(H369*'Molecular Weight'!$C$2/'Molecular Weight'!$D$2+I369*'Molecular Weight'!$C$3/'Molecular Weight'!$D$3+J369*'Molecular Weight'!$C$4/'Molecular Weight'!$D$4+K369*'Molecular Weight'!$C$5/'Molecular Weight'!$D$5+L369*'Molecular Weight'!$C$6/'Molecular Weight'!$D$6+M369*'Molecular Weight'!$C$8/'Molecular Weight'!$D$8+N369*'Molecular Weight'!$C$9/'Molecular Weight'!$D$9+O369*'Molecular Weight'!$C$10/'Molecular Weight'!$D$10+P369*'Molecular Weight'!$C$11/'Molecular Weight'!$D$11+Q369*'Molecular Weight'!$C$12/'Molecular Weight'!$D$12)</f>
        <v>4.51004326506317</v>
      </c>
      <c r="U369" s="19">
        <f>H369*T369*'Molecular Weight'!$B$2/'Molecular Weight'!$D$2</f>
        <v>2.97341567458642</v>
      </c>
      <c r="V369" s="19">
        <f>I369*T369*'Molecular Weight'!$B$3/'Molecular Weight'!$D$3</f>
        <v>0.026614335412732</v>
      </c>
      <c r="W369" s="19">
        <f>T369*J369*'Molecular Weight'!$B$4/'Molecular Weight'!$D$4</f>
        <v>1.99404423684825</v>
      </c>
      <c r="X369" s="19">
        <f>K369*T369*'Molecular Weight'!$B$5/'Molecular Weight'!$D$5</f>
        <v>0.00132342870992708</v>
      </c>
      <c r="Y369" s="19">
        <f>L369*T369*'Molecular Weight'!$B$6/'Molecular Weight'!$D$6</f>
        <v>1.00697513880308</v>
      </c>
      <c r="Z369" s="19">
        <f>M369*T369*'Molecular Weight'!$B$8/'Molecular Weight'!$D$8</f>
        <v>0.341400230242306</v>
      </c>
      <c r="AA369" s="19">
        <f>N369*T369*'Molecular Weight'!$B$9/'Molecular Weight'!$D$9</f>
        <v>0.697210162316217</v>
      </c>
      <c r="AB369" s="19">
        <f>O369*T369*'Molecular Weight'!$B$10/'Molecular Weight'!$D$10</f>
        <v>0.957017026645002</v>
      </c>
      <c r="AC369" s="19">
        <f>P369*T369*'Molecular Weight'!$B$11/'Molecular Weight'!$D$11</f>
        <v>0.00857184731565733</v>
      </c>
      <c r="AD369" s="19">
        <f>Q369*T369*'Molecular Weight'!$B$12/'Molecular Weight'!$D$12</f>
        <v>0</v>
      </c>
      <c r="AE369" s="19">
        <f t="shared" si="36"/>
        <v>8.00657208087959</v>
      </c>
      <c r="AF369" s="19">
        <f t="shared" si="37"/>
        <v>0.019700058841269</v>
      </c>
      <c r="AG369" s="19">
        <f t="shared" si="38"/>
        <v>0.0195636000156718</v>
      </c>
      <c r="AH369" s="19">
        <f t="shared" si="39"/>
        <v>0.987275079961811</v>
      </c>
      <c r="AI369" s="19">
        <f t="shared" si="40"/>
        <v>3.00003000999915</v>
      </c>
      <c r="AJ369" s="19">
        <f t="shared" si="41"/>
        <v>3.0026025580066</v>
      </c>
    </row>
    <row r="370" spans="1:36">
      <c r="A370" s="35" t="s">
        <v>366</v>
      </c>
      <c r="B370" s="35" t="s">
        <v>367</v>
      </c>
      <c r="C370" s="35"/>
      <c r="D370" s="35">
        <v>4</v>
      </c>
      <c r="E370" s="35">
        <v>1100</v>
      </c>
      <c r="F370" s="32" t="s">
        <v>100</v>
      </c>
      <c r="G370" s="35" t="s">
        <v>49</v>
      </c>
      <c r="H370" s="32">
        <v>38.69</v>
      </c>
      <c r="I370" s="32">
        <v>0.4305</v>
      </c>
      <c r="J370" s="32">
        <v>22.26</v>
      </c>
      <c r="K370" s="32">
        <v>0.0779</v>
      </c>
      <c r="L370" s="32">
        <v>19.68</v>
      </c>
      <c r="M370" s="32">
        <v>4.65</v>
      </c>
      <c r="N370" s="32">
        <v>4.36</v>
      </c>
      <c r="O370" s="32">
        <v>11.64</v>
      </c>
      <c r="P370" s="32">
        <v>0</v>
      </c>
      <c r="Q370" s="32">
        <v>0.0177</v>
      </c>
      <c r="R370" s="32">
        <f t="shared" si="35"/>
        <v>101.8061</v>
      </c>
      <c r="S370" s="19">
        <v>12</v>
      </c>
      <c r="T370" s="19">
        <f>S370/(H370*'Molecular Weight'!$C$2/'Molecular Weight'!$D$2+I370*'Molecular Weight'!$C$3/'Molecular Weight'!$D$3+J370*'Molecular Weight'!$C$4/'Molecular Weight'!$D$4+K370*'Molecular Weight'!$C$5/'Molecular Weight'!$D$5+L370*'Molecular Weight'!$C$6/'Molecular Weight'!$D$6+M370*'Molecular Weight'!$C$8/'Molecular Weight'!$D$8+N370*'Molecular Weight'!$C$9/'Molecular Weight'!$D$9+O370*'Molecular Weight'!$C$10/'Molecular Weight'!$D$10+P370*'Molecular Weight'!$C$11/'Molecular Weight'!$D$11+Q370*'Molecular Weight'!$C$12/'Molecular Weight'!$D$12)</f>
        <v>4.59655067675948</v>
      </c>
      <c r="U370" s="19">
        <f>H370*T370*'Molecular Weight'!$B$2/'Molecular Weight'!$D$2</f>
        <v>2.96006234493716</v>
      </c>
      <c r="V370" s="19">
        <f>I370*T370*'Molecular Weight'!$B$3/'Molecular Weight'!$D$3</f>
        <v>0.0247661460118268</v>
      </c>
      <c r="W370" s="19">
        <f>T370*J370*'Molecular Weight'!$B$4/'Molecular Weight'!$D$4</f>
        <v>2.00704625470118</v>
      </c>
      <c r="X370" s="19">
        <f>K370*T370*'Molecular Weight'!$B$5/'Molecular Weight'!$D$5</f>
        <v>0.00471177442883826</v>
      </c>
      <c r="Y370" s="19">
        <f>L370*T370*'Molecular Weight'!$B$6/'Molecular Weight'!$D$6</f>
        <v>1.25918871545973</v>
      </c>
      <c r="Z370" s="19">
        <f>M370*T370*'Molecular Weight'!$B$8/'Molecular Weight'!$D$8</f>
        <v>0.301296315857508</v>
      </c>
      <c r="AA370" s="19">
        <f>N370*T370*'Molecular Weight'!$B$9/'Molecular Weight'!$D$9</f>
        <v>0.49729431639383</v>
      </c>
      <c r="AB370" s="19">
        <f>O370*T370*'Molecular Weight'!$B$10/'Molecular Weight'!$D$10</f>
        <v>0.954062943606997</v>
      </c>
      <c r="AC370" s="19">
        <f>P370*T370*'Molecular Weight'!$B$11/'Molecular Weight'!$D$11</f>
        <v>0</v>
      </c>
      <c r="AD370" s="19">
        <f>Q370*T370*'Molecular Weight'!$B$12/'Molecular Weight'!$D$12</f>
        <v>0.00172736617789051</v>
      </c>
      <c r="AE370" s="19">
        <f t="shared" si="36"/>
        <v>8.01015617757496</v>
      </c>
      <c r="AF370" s="19">
        <f t="shared" si="37"/>
        <v>0.0304299012897475</v>
      </c>
      <c r="AG370" s="19">
        <f t="shared" si="38"/>
        <v>0.024166275409034</v>
      </c>
      <c r="AH370" s="19">
        <f t="shared" si="39"/>
        <v>1.22875881416998</v>
      </c>
      <c r="AI370" s="19">
        <f t="shared" si="40"/>
        <v>2.98482849094899</v>
      </c>
      <c r="AJ370" s="19">
        <f t="shared" si="41"/>
        <v>3.01184229131806</v>
      </c>
    </row>
    <row r="371" spans="1:36">
      <c r="A371" s="35" t="s">
        <v>366</v>
      </c>
      <c r="B371" s="35" t="s">
        <v>367</v>
      </c>
      <c r="C371" s="35"/>
      <c r="D371" s="35">
        <v>4</v>
      </c>
      <c r="E371" s="35">
        <v>1100</v>
      </c>
      <c r="F371" s="32" t="s">
        <v>100</v>
      </c>
      <c r="G371" s="35" t="s">
        <v>49</v>
      </c>
      <c r="H371" s="32">
        <v>38.94</v>
      </c>
      <c r="I371" s="32">
        <v>0.5818</v>
      </c>
      <c r="J371" s="32">
        <v>21.95</v>
      </c>
      <c r="K371" s="32">
        <v>0.0684</v>
      </c>
      <c r="L371" s="32">
        <v>17.61</v>
      </c>
      <c r="M371" s="32">
        <v>6.43</v>
      </c>
      <c r="N371" s="32">
        <v>3.3</v>
      </c>
      <c r="O371" s="32">
        <v>13.06</v>
      </c>
      <c r="P371" s="32">
        <v>0.0613</v>
      </c>
      <c r="Q371" s="32">
        <v>0.0171</v>
      </c>
      <c r="R371" s="32">
        <f t="shared" si="35"/>
        <v>102.0186</v>
      </c>
      <c r="S371" s="19">
        <v>12</v>
      </c>
      <c r="T371" s="19">
        <f>S371/(H371*'Molecular Weight'!$C$2/'Molecular Weight'!$D$2+I371*'Molecular Weight'!$C$3/'Molecular Weight'!$D$3+J371*'Molecular Weight'!$C$4/'Molecular Weight'!$D$4+K371*'Molecular Weight'!$C$5/'Molecular Weight'!$D$5+L371*'Molecular Weight'!$C$6/'Molecular Weight'!$D$6+M371*'Molecular Weight'!$C$8/'Molecular Weight'!$D$8+N371*'Molecular Weight'!$C$9/'Molecular Weight'!$D$9+O371*'Molecular Weight'!$C$10/'Molecular Weight'!$D$10+P371*'Molecular Weight'!$C$11/'Molecular Weight'!$D$11+Q371*'Molecular Weight'!$C$12/'Molecular Weight'!$D$12)</f>
        <v>4.59817243901983</v>
      </c>
      <c r="U371" s="19">
        <f>H371*T371*'Molecular Weight'!$B$2/'Molecular Weight'!$D$2</f>
        <v>2.98024025924488</v>
      </c>
      <c r="V371" s="19">
        <f>I371*T371*'Molecular Weight'!$B$3/'Molecular Weight'!$D$3</f>
        <v>0.0334820616398215</v>
      </c>
      <c r="W371" s="19">
        <f>T371*J371*'Molecular Weight'!$B$4/'Molecular Weight'!$D$4</f>
        <v>1.97979374335985</v>
      </c>
      <c r="X371" s="19">
        <f>K371*T371*'Molecular Weight'!$B$5/'Molecular Weight'!$D$5</f>
        <v>0.00413862747324109</v>
      </c>
      <c r="Y371" s="19">
        <f>L371*T371*'Molecular Weight'!$B$6/'Molecular Weight'!$D$6</f>
        <v>1.12714110037777</v>
      </c>
      <c r="Z371" s="19">
        <f>M371*T371*'Molecular Weight'!$B$8/'Molecular Weight'!$D$8</f>
        <v>0.416778246164329</v>
      </c>
      <c r="AA371" s="19">
        <f>N371*T371*'Molecular Weight'!$B$9/'Molecular Weight'!$D$9</f>
        <v>0.376525286569862</v>
      </c>
      <c r="AB371" s="19">
        <f>O371*T371*'Molecular Weight'!$B$10/'Molecular Weight'!$D$10</f>
        <v>1.07082974417973</v>
      </c>
      <c r="AC371" s="19">
        <f>P371*T371*'Molecular Weight'!$B$11/'Molecular Weight'!$D$11</f>
        <v>0.00909544919367266</v>
      </c>
      <c r="AD371" s="19">
        <f>Q371*T371*'Molecular Weight'!$B$12/'Molecular Weight'!$D$12</f>
        <v>0.00166940018486707</v>
      </c>
      <c r="AE371" s="19">
        <f t="shared" si="36"/>
        <v>7.99969391838802</v>
      </c>
      <c r="AF371" s="19">
        <f t="shared" si="37"/>
        <v>0</v>
      </c>
      <c r="AG371" s="19">
        <f t="shared" si="38"/>
        <v>0</v>
      </c>
      <c r="AH371" s="19">
        <f t="shared" si="39"/>
        <v>1.12714110037777</v>
      </c>
      <c r="AI371" s="19">
        <f t="shared" si="40"/>
        <v>3.0137223208847</v>
      </c>
      <c r="AJ371" s="19">
        <f t="shared" si="41"/>
        <v>2.99127437729169</v>
      </c>
    </row>
    <row r="372" spans="1:36">
      <c r="A372" s="35" t="s">
        <v>366</v>
      </c>
      <c r="B372" s="35" t="s">
        <v>367</v>
      </c>
      <c r="C372" s="35"/>
      <c r="D372" s="35">
        <v>4</v>
      </c>
      <c r="E372" s="35">
        <v>1100</v>
      </c>
      <c r="F372" s="32" t="s">
        <v>100</v>
      </c>
      <c r="G372" s="35" t="s">
        <v>49</v>
      </c>
      <c r="H372" s="32">
        <v>38.74</v>
      </c>
      <c r="I372" s="32">
        <v>0.4692</v>
      </c>
      <c r="J372" s="32">
        <v>22.04</v>
      </c>
      <c r="K372" s="32">
        <v>0.0092</v>
      </c>
      <c r="L372" s="32">
        <v>19.09</v>
      </c>
      <c r="M372" s="32">
        <v>5.63</v>
      </c>
      <c r="N372" s="32">
        <v>3.23</v>
      </c>
      <c r="O372" s="32">
        <v>12.5</v>
      </c>
      <c r="P372" s="32">
        <v>0.1148</v>
      </c>
      <c r="Q372" s="32">
        <v>0</v>
      </c>
      <c r="R372" s="32">
        <f t="shared" si="35"/>
        <v>101.8232</v>
      </c>
      <c r="S372" s="19">
        <v>12</v>
      </c>
      <c r="T372" s="19">
        <f>S372/(H372*'Molecular Weight'!$C$2/'Molecular Weight'!$D$2+I372*'Molecular Weight'!$C$3/'Molecular Weight'!$D$3+J372*'Molecular Weight'!$C$4/'Molecular Weight'!$D$4+K372*'Molecular Weight'!$C$5/'Molecular Weight'!$D$5+L372*'Molecular Weight'!$C$6/'Molecular Weight'!$D$6+M372*'Molecular Weight'!$C$8/'Molecular Weight'!$D$8+N372*'Molecular Weight'!$C$9/'Molecular Weight'!$D$9+O372*'Molecular Weight'!$C$10/'Molecular Weight'!$D$10+P372*'Molecular Weight'!$C$11/'Molecular Weight'!$D$11+Q372*'Molecular Weight'!$C$12/'Molecular Weight'!$D$12)</f>
        <v>4.61535102799548</v>
      </c>
      <c r="U372" s="19">
        <f>H372*T372*'Molecular Weight'!$B$2/'Molecular Weight'!$D$2</f>
        <v>2.97601030000907</v>
      </c>
      <c r="V372" s="19">
        <f>I372*T372*'Molecular Weight'!$B$3/'Molecular Weight'!$D$3</f>
        <v>0.0271029124197182</v>
      </c>
      <c r="W372" s="19">
        <f>T372*J372*'Molecular Weight'!$B$4/'Molecular Weight'!$D$4</f>
        <v>1.99533810625776</v>
      </c>
      <c r="X372" s="19">
        <f>K372*T372*'Molecular Weight'!$B$5/'Molecular Weight'!$D$5</f>
        <v>0.000558737146622257</v>
      </c>
      <c r="Y372" s="19">
        <f>L372*T372*'Molecular Weight'!$B$6/'Molecular Weight'!$D$6</f>
        <v>1.22643445329112</v>
      </c>
      <c r="Z372" s="19">
        <f>M372*T372*'Molecular Weight'!$B$8/'Molecular Weight'!$D$8</f>
        <v>0.366287373662455</v>
      </c>
      <c r="AA372" s="19">
        <f>N372*T372*'Molecular Weight'!$B$9/'Molecular Weight'!$D$9</f>
        <v>0.369915231276065</v>
      </c>
      <c r="AB372" s="19">
        <f>O372*T372*'Molecular Weight'!$B$10/'Molecular Weight'!$D$10</f>
        <v>1.0287426506766</v>
      </c>
      <c r="AC372" s="19">
        <f>P372*T372*'Molecular Weight'!$B$11/'Molecular Weight'!$D$11</f>
        <v>0.0170972022592411</v>
      </c>
      <c r="AD372" s="19">
        <f>Q372*T372*'Molecular Weight'!$B$12/'Molecular Weight'!$D$12</f>
        <v>0</v>
      </c>
      <c r="AE372" s="19">
        <f t="shared" si="36"/>
        <v>8.00748696699865</v>
      </c>
      <c r="AF372" s="19">
        <f t="shared" si="37"/>
        <v>0.0224399001469733</v>
      </c>
      <c r="AG372" s="19">
        <f t="shared" si="38"/>
        <v>0.0182968605348261</v>
      </c>
      <c r="AH372" s="19">
        <f t="shared" si="39"/>
        <v>1.20399455314415</v>
      </c>
      <c r="AI372" s="19">
        <f t="shared" si="40"/>
        <v>3.00311321242879</v>
      </c>
      <c r="AJ372" s="19">
        <f t="shared" si="41"/>
        <v>2.99137970890624</v>
      </c>
    </row>
    <row r="373" spans="1:36">
      <c r="A373" s="35" t="s">
        <v>366</v>
      </c>
      <c r="B373" s="35" t="s">
        <v>367</v>
      </c>
      <c r="C373" s="35"/>
      <c r="D373" s="35">
        <v>4</v>
      </c>
      <c r="E373" s="35">
        <v>1100</v>
      </c>
      <c r="F373" s="32" t="s">
        <v>100</v>
      </c>
      <c r="G373" s="35" t="s">
        <v>49</v>
      </c>
      <c r="H373" s="32">
        <v>38.51</v>
      </c>
      <c r="I373" s="32">
        <v>0.4728</v>
      </c>
      <c r="J373" s="32">
        <v>21.97</v>
      </c>
      <c r="K373" s="32">
        <v>0.0556</v>
      </c>
      <c r="L373" s="32">
        <v>19.36</v>
      </c>
      <c r="M373" s="32">
        <v>4.94</v>
      </c>
      <c r="N373" s="32">
        <v>3.55</v>
      </c>
      <c r="O373" s="32">
        <v>12.74</v>
      </c>
      <c r="P373" s="32">
        <v>0.0241</v>
      </c>
      <c r="Q373" s="32">
        <v>0</v>
      </c>
      <c r="R373" s="32">
        <f t="shared" si="35"/>
        <v>101.6225</v>
      </c>
      <c r="S373" s="19">
        <v>12</v>
      </c>
      <c r="T373" s="19">
        <f>S373/(H373*'Molecular Weight'!$C$2/'Molecular Weight'!$D$2+I373*'Molecular Weight'!$C$3/'Molecular Weight'!$D$3+J373*'Molecular Weight'!$C$4/'Molecular Weight'!$D$4+K373*'Molecular Weight'!$C$5/'Molecular Weight'!$D$5+L373*'Molecular Weight'!$C$6/'Molecular Weight'!$D$6+M373*'Molecular Weight'!$C$8/'Molecular Weight'!$D$8+N373*'Molecular Weight'!$C$9/'Molecular Weight'!$D$9+O373*'Molecular Weight'!$C$10/'Molecular Weight'!$D$10+P373*'Molecular Weight'!$C$11/'Molecular Weight'!$D$11+Q373*'Molecular Weight'!$C$12/'Molecular Weight'!$D$12)</f>
        <v>4.62232292033692</v>
      </c>
      <c r="U373" s="19">
        <f>H373*T373*'Molecular Weight'!$B$2/'Molecular Weight'!$D$2</f>
        <v>2.96281051368466</v>
      </c>
      <c r="V373" s="19">
        <f>I373*T373*'Molecular Weight'!$B$3/'Molecular Weight'!$D$3</f>
        <v>0.0273521186074505</v>
      </c>
      <c r="W373" s="19">
        <f>T373*J373*'Molecular Weight'!$B$4/'Molecular Weight'!$D$4</f>
        <v>1.99200538563755</v>
      </c>
      <c r="X373" s="19">
        <f>K373*T373*'Molecular Weight'!$B$5/'Molecular Weight'!$D$5</f>
        <v>0.00338181662439282</v>
      </c>
      <c r="Y373" s="19">
        <f>L373*T373*'Molecular Weight'!$B$6/'Molecular Weight'!$D$6</f>
        <v>1.2456594061487</v>
      </c>
      <c r="Z373" s="19">
        <f>M373*T373*'Molecular Weight'!$B$8/'Molecular Weight'!$D$8</f>
        <v>0.32188152278636</v>
      </c>
      <c r="AA373" s="19">
        <f>N373*T373*'Molecular Weight'!$B$9/'Molecular Weight'!$D$9</f>
        <v>0.40717732921082</v>
      </c>
      <c r="AB373" s="19">
        <f>O373*T373*'Molecular Weight'!$B$10/'Molecular Weight'!$D$10</f>
        <v>1.05007835244458</v>
      </c>
      <c r="AC373" s="19">
        <f>P373*T373*'Molecular Weight'!$B$11/'Molecular Weight'!$D$11</f>
        <v>0.00359464286479896</v>
      </c>
      <c r="AD373" s="19">
        <f>Q373*T373*'Molecular Weight'!$B$12/'Molecular Weight'!$D$12</f>
        <v>0</v>
      </c>
      <c r="AE373" s="19">
        <f t="shared" si="36"/>
        <v>8.01394108800931</v>
      </c>
      <c r="AF373" s="19">
        <f t="shared" si="37"/>
        <v>0.0417505080894749</v>
      </c>
      <c r="AG373" s="19">
        <f t="shared" si="38"/>
        <v>0.0335167926990237</v>
      </c>
      <c r="AH373" s="19">
        <f t="shared" si="39"/>
        <v>1.20390889805923</v>
      </c>
      <c r="AI373" s="19">
        <f t="shared" si="40"/>
        <v>2.99016263229211</v>
      </c>
      <c r="AJ373" s="19">
        <f t="shared" si="41"/>
        <v>3.02479661059046</v>
      </c>
    </row>
    <row r="374" spans="1:36">
      <c r="A374" s="35" t="s">
        <v>366</v>
      </c>
      <c r="B374" s="35" t="s">
        <v>367</v>
      </c>
      <c r="C374" s="35"/>
      <c r="D374" s="35">
        <v>4</v>
      </c>
      <c r="E374" s="35">
        <v>1100</v>
      </c>
      <c r="F374" s="32" t="s">
        <v>100</v>
      </c>
      <c r="G374" s="35" t="s">
        <v>49</v>
      </c>
      <c r="H374" s="32">
        <v>39.14</v>
      </c>
      <c r="I374" s="32">
        <v>0.6592</v>
      </c>
      <c r="J374" s="32">
        <v>22.42</v>
      </c>
      <c r="K374" s="32">
        <v>0.0455</v>
      </c>
      <c r="L374" s="32">
        <v>12.58</v>
      </c>
      <c r="M374" s="32">
        <v>6.93</v>
      </c>
      <c r="N374" s="32">
        <v>5.91</v>
      </c>
      <c r="O374" s="32">
        <v>13.57</v>
      </c>
      <c r="P374" s="32">
        <v>0</v>
      </c>
      <c r="Q374" s="32">
        <v>0.0124</v>
      </c>
      <c r="R374" s="32">
        <f t="shared" si="35"/>
        <v>101.2671</v>
      </c>
      <c r="S374" s="19">
        <v>12</v>
      </c>
      <c r="T374" s="19">
        <f>S374/(H374*'Molecular Weight'!$C$2/'Molecular Weight'!$D$2+I374*'Molecular Weight'!$C$3/'Molecular Weight'!$D$3+J374*'Molecular Weight'!$C$4/'Molecular Weight'!$D$4+K374*'Molecular Weight'!$C$5/'Molecular Weight'!$D$5+L374*'Molecular Weight'!$C$6/'Molecular Weight'!$D$6+M374*'Molecular Weight'!$C$8/'Molecular Weight'!$D$8+N374*'Molecular Weight'!$C$9/'Molecular Weight'!$D$9+O374*'Molecular Weight'!$C$10/'Molecular Weight'!$D$10+P374*'Molecular Weight'!$C$11/'Molecular Weight'!$D$11+Q374*'Molecular Weight'!$C$12/'Molecular Weight'!$D$12)</f>
        <v>4.54277766001315</v>
      </c>
      <c r="U374" s="19">
        <f>H374*T374*'Molecular Weight'!$B$2/'Molecular Weight'!$D$2</f>
        <v>2.95945934775158</v>
      </c>
      <c r="V374" s="19">
        <f>I374*T374*'Molecular Weight'!$B$3/'Molecular Weight'!$D$3</f>
        <v>0.0374793370898707</v>
      </c>
      <c r="W374" s="19">
        <f>T374*J374*'Molecular Weight'!$B$4/'Molecular Weight'!$D$4</f>
        <v>1.99782414942124</v>
      </c>
      <c r="X374" s="19">
        <f>K374*T374*'Molecular Weight'!$B$5/'Molecular Weight'!$D$5</f>
        <v>0.00271986819567864</v>
      </c>
      <c r="Y374" s="19">
        <f>L374*T374*'Molecular Weight'!$B$6/'Molecular Weight'!$D$6</f>
        <v>0.795491967747291</v>
      </c>
      <c r="Z374" s="19">
        <f>M374*T374*'Molecular Weight'!$B$8/'Molecular Weight'!$D$8</f>
        <v>0.443775714461392</v>
      </c>
      <c r="AA374" s="19">
        <f>N374*T374*'Molecular Weight'!$B$9/'Molecular Weight'!$D$9</f>
        <v>0.666198907460985</v>
      </c>
      <c r="AB374" s="19">
        <f>O374*T374*'Molecular Weight'!$B$10/'Molecular Weight'!$D$10</f>
        <v>1.09924202650461</v>
      </c>
      <c r="AC374" s="19">
        <f>P374*T374*'Molecular Weight'!$B$11/'Molecular Weight'!$D$11</f>
        <v>0</v>
      </c>
      <c r="AD374" s="19">
        <f>Q374*T374*'Molecular Weight'!$B$12/'Molecular Weight'!$D$12</f>
        <v>0.00119597543490792</v>
      </c>
      <c r="AE374" s="19">
        <f t="shared" si="36"/>
        <v>8.00338729406755</v>
      </c>
      <c r="AF374" s="19">
        <f t="shared" si="37"/>
        <v>0.010157581363277</v>
      </c>
      <c r="AG374" s="19">
        <f t="shared" si="38"/>
        <v>0.0127689301402272</v>
      </c>
      <c r="AH374" s="19">
        <f t="shared" si="39"/>
        <v>0.785334386384014</v>
      </c>
      <c r="AI374" s="19">
        <f t="shared" si="40"/>
        <v>2.99693868484145</v>
      </c>
      <c r="AJ374" s="19">
        <f t="shared" si="41"/>
        <v>3.00470861617428</v>
      </c>
    </row>
    <row r="375" spans="1:36">
      <c r="A375" s="35" t="s">
        <v>366</v>
      </c>
      <c r="B375" s="35" t="s">
        <v>367</v>
      </c>
      <c r="C375" s="35"/>
      <c r="D375" s="35">
        <v>4</v>
      </c>
      <c r="E375" s="35">
        <v>1100</v>
      </c>
      <c r="F375" s="32" t="s">
        <v>100</v>
      </c>
      <c r="G375" s="35" t="s">
        <v>49</v>
      </c>
      <c r="H375" s="32">
        <v>39.29</v>
      </c>
      <c r="I375" s="32">
        <v>0.6396</v>
      </c>
      <c r="J375" s="32">
        <v>22.81</v>
      </c>
      <c r="K375" s="32">
        <v>0.0767</v>
      </c>
      <c r="L375" s="32">
        <v>13.99</v>
      </c>
      <c r="M375" s="32">
        <v>5.96</v>
      </c>
      <c r="N375" s="32">
        <v>6.64</v>
      </c>
      <c r="O375" s="32">
        <v>12.59</v>
      </c>
      <c r="P375" s="32">
        <v>0.0887</v>
      </c>
      <c r="Q375" s="32">
        <v>0.0152</v>
      </c>
      <c r="R375" s="32">
        <f t="shared" si="35"/>
        <v>102.1002</v>
      </c>
      <c r="S375" s="19">
        <v>12</v>
      </c>
      <c r="T375" s="19">
        <f>S375/(H375*'Molecular Weight'!$C$2/'Molecular Weight'!$D$2+I375*'Molecular Weight'!$C$3/'Molecular Weight'!$D$3+J375*'Molecular Weight'!$C$4/'Molecular Weight'!$D$4+K375*'Molecular Weight'!$C$5/'Molecular Weight'!$D$5+L375*'Molecular Weight'!$C$6/'Molecular Weight'!$D$6+M375*'Molecular Weight'!$C$8/'Molecular Weight'!$D$8+N375*'Molecular Weight'!$C$9/'Molecular Weight'!$D$9+O375*'Molecular Weight'!$C$10/'Molecular Weight'!$D$10+P375*'Molecular Weight'!$C$11/'Molecular Weight'!$D$11+Q375*'Molecular Weight'!$C$12/'Molecular Weight'!$D$12)</f>
        <v>4.50078314866547</v>
      </c>
      <c r="U375" s="19">
        <f>H375*T375*'Molecular Weight'!$B$2/'Molecular Weight'!$D$2</f>
        <v>2.94333838067687</v>
      </c>
      <c r="V375" s="19">
        <f>I375*T375*'Molecular Weight'!$B$3/'Molecular Weight'!$D$3</f>
        <v>0.0360287972701682</v>
      </c>
      <c r="W375" s="19">
        <f>T375*J375*'Molecular Weight'!$B$4/'Molecular Weight'!$D$4</f>
        <v>2.01378704631345</v>
      </c>
      <c r="X375" s="19">
        <f>K375*T375*'Molecular Weight'!$B$5/'Molecular Weight'!$D$5</f>
        <v>0.0045425365813888</v>
      </c>
      <c r="Y375" s="19">
        <f>L375*T375*'Molecular Weight'!$B$6/'Molecular Weight'!$D$6</f>
        <v>0.876474892119014</v>
      </c>
      <c r="Z375" s="19">
        <f>M375*T375*'Molecular Weight'!$B$8/'Molecular Weight'!$D$8</f>
        <v>0.37813176721238</v>
      </c>
      <c r="AA375" s="19">
        <f>N375*T375*'Molecular Weight'!$B$9/'Molecular Weight'!$D$9</f>
        <v>0.741568240871929</v>
      </c>
      <c r="AB375" s="19">
        <f>O375*T375*'Molecular Weight'!$B$10/'Molecular Weight'!$D$10</f>
        <v>1.01042902713442</v>
      </c>
      <c r="AC375" s="19">
        <f>P375*T375*'Molecular Weight'!$B$11/'Molecular Weight'!$D$11</f>
        <v>0.0128822028166062</v>
      </c>
      <c r="AD375" s="19">
        <f>Q375*T375*'Molecular Weight'!$B$12/'Molecular Weight'!$D$12</f>
        <v>0.00145248203523811</v>
      </c>
      <c r="AE375" s="19">
        <f t="shared" si="36"/>
        <v>8.01863537303146</v>
      </c>
      <c r="AF375" s="19">
        <f t="shared" si="37"/>
        <v>0.0557761928244442</v>
      </c>
      <c r="AG375" s="19">
        <f t="shared" si="38"/>
        <v>0.0636369544934672</v>
      </c>
      <c r="AH375" s="19">
        <f t="shared" si="39"/>
        <v>0.82069869929457</v>
      </c>
      <c r="AI375" s="19">
        <f t="shared" si="40"/>
        <v>2.97936717794704</v>
      </c>
      <c r="AJ375" s="19">
        <f t="shared" si="41"/>
        <v>3.00660392733774</v>
      </c>
    </row>
    <row r="376" spans="1:36">
      <c r="A376" s="35" t="s">
        <v>366</v>
      </c>
      <c r="B376" s="35" t="s">
        <v>367</v>
      </c>
      <c r="C376" s="35"/>
      <c r="D376" s="35">
        <v>4</v>
      </c>
      <c r="E376" s="35">
        <v>1100</v>
      </c>
      <c r="F376" s="32" t="s">
        <v>100</v>
      </c>
      <c r="G376" s="35" t="s">
        <v>49</v>
      </c>
      <c r="H376" s="32">
        <v>41.07</v>
      </c>
      <c r="I376" s="32">
        <v>0.6368</v>
      </c>
      <c r="J376" s="32">
        <v>22.64</v>
      </c>
      <c r="K376" s="32">
        <v>0.1186</v>
      </c>
      <c r="L376" s="32">
        <v>8.87</v>
      </c>
      <c r="M376" s="32">
        <v>4.78</v>
      </c>
      <c r="N376" s="32">
        <v>12</v>
      </c>
      <c r="O376" s="32">
        <v>11.52</v>
      </c>
      <c r="P376" s="32">
        <v>0.0982</v>
      </c>
      <c r="Q376" s="32">
        <v>0.0116</v>
      </c>
      <c r="R376" s="32">
        <f t="shared" si="35"/>
        <v>101.7452</v>
      </c>
      <c r="S376" s="19">
        <v>12</v>
      </c>
      <c r="T376" s="19">
        <f>S376/(H376*'Molecular Weight'!$C$2/'Molecular Weight'!$D$2+I376*'Molecular Weight'!$C$3/'Molecular Weight'!$D$3+J376*'Molecular Weight'!$C$4/'Molecular Weight'!$D$4+K376*'Molecular Weight'!$C$5/'Molecular Weight'!$D$5+L376*'Molecular Weight'!$C$6/'Molecular Weight'!$D$6+M376*'Molecular Weight'!$C$8/'Molecular Weight'!$D$8+N376*'Molecular Weight'!$C$9/'Molecular Weight'!$D$9+O376*'Molecular Weight'!$C$10/'Molecular Weight'!$D$10+P376*'Molecular Weight'!$C$11/'Molecular Weight'!$D$11+Q376*'Molecular Weight'!$C$12/'Molecular Weight'!$D$12)</f>
        <v>4.36785116967608</v>
      </c>
      <c r="U376" s="19">
        <f>H376*T376*'Molecular Weight'!$B$2/'Molecular Weight'!$D$2</f>
        <v>2.98581304158782</v>
      </c>
      <c r="V376" s="19">
        <f>I376*T376*'Molecular Weight'!$B$3/'Molecular Weight'!$D$3</f>
        <v>0.0348116098229002</v>
      </c>
      <c r="W376" s="19">
        <f>T376*J376*'Molecular Weight'!$B$4/'Molecular Weight'!$D$4</f>
        <v>1.93974402670589</v>
      </c>
      <c r="X376" s="19">
        <f>K376*T376*'Molecular Weight'!$B$5/'Molecular Weight'!$D$5</f>
        <v>0.00681659515393885</v>
      </c>
      <c r="Y376" s="19">
        <f>L376*T376*'Molecular Weight'!$B$6/'Molecular Weight'!$D$6</f>
        <v>0.539293428104493</v>
      </c>
      <c r="Z376" s="19">
        <f>M376*T376*'Molecular Weight'!$B$8/'Molecular Weight'!$D$8</f>
        <v>0.294309678475495</v>
      </c>
      <c r="AA376" s="19">
        <f>N376*T376*'Molecular Weight'!$B$9/'Molecular Weight'!$D$9</f>
        <v>1.30060084456856</v>
      </c>
      <c r="AB376" s="19">
        <f>O376*T376*'Molecular Weight'!$B$10/'Molecular Weight'!$D$10</f>
        <v>0.897247601188809</v>
      </c>
      <c r="AC376" s="19">
        <f>P376*T376*'Molecular Weight'!$B$11/'Molecular Weight'!$D$11</f>
        <v>0.0138406900568632</v>
      </c>
      <c r="AD376" s="19">
        <f>Q376*T376*'Molecular Weight'!$B$12/'Molecular Weight'!$D$12</f>
        <v>0.00107573404603487</v>
      </c>
      <c r="AE376" s="19">
        <f t="shared" si="36"/>
        <v>8.0135532497108</v>
      </c>
      <c r="AF376" s="19">
        <f t="shared" si="37"/>
        <v>0.0405909816685952</v>
      </c>
      <c r="AG376" s="19">
        <f t="shared" si="38"/>
        <v>0.0752669688767843</v>
      </c>
      <c r="AH376" s="19">
        <f t="shared" si="39"/>
        <v>0.498702446435898</v>
      </c>
      <c r="AI376" s="19">
        <f t="shared" si="40"/>
        <v>3.02062465141072</v>
      </c>
      <c r="AJ376" s="19">
        <f t="shared" si="41"/>
        <v>3.03145155233736</v>
      </c>
    </row>
    <row r="377" spans="1:36">
      <c r="A377" s="35" t="s">
        <v>366</v>
      </c>
      <c r="B377" s="35" t="s">
        <v>367</v>
      </c>
      <c r="C377" s="35"/>
      <c r="D377" s="35">
        <v>4</v>
      </c>
      <c r="E377" s="35">
        <v>1100</v>
      </c>
      <c r="F377" s="32" t="s">
        <v>100</v>
      </c>
      <c r="G377" s="35" t="s">
        <v>49</v>
      </c>
      <c r="H377" s="32">
        <v>40.87</v>
      </c>
      <c r="I377" s="32">
        <v>0.7115</v>
      </c>
      <c r="J377" s="32">
        <v>22.58</v>
      </c>
      <c r="K377" s="32">
        <v>0.1079</v>
      </c>
      <c r="L377" s="32">
        <v>8.91</v>
      </c>
      <c r="M377" s="32">
        <v>4.65</v>
      </c>
      <c r="N377" s="32">
        <v>11.55</v>
      </c>
      <c r="O377" s="32">
        <v>11.95</v>
      </c>
      <c r="P377" s="32">
        <v>0.038</v>
      </c>
      <c r="Q377" s="32">
        <v>0.0056</v>
      </c>
      <c r="R377" s="32">
        <f t="shared" si="35"/>
        <v>101.373</v>
      </c>
      <c r="S377" s="19">
        <v>12</v>
      </c>
      <c r="T377" s="19">
        <f>S377/(H377*'Molecular Weight'!$C$2/'Molecular Weight'!$D$2+I377*'Molecular Weight'!$C$3/'Molecular Weight'!$D$3+J377*'Molecular Weight'!$C$4/'Molecular Weight'!$D$4+K377*'Molecular Weight'!$C$5/'Molecular Weight'!$D$5+L377*'Molecular Weight'!$C$6/'Molecular Weight'!$D$6+M377*'Molecular Weight'!$C$8/'Molecular Weight'!$D$8+N377*'Molecular Weight'!$C$9/'Molecular Weight'!$D$9+O377*'Molecular Weight'!$C$10/'Molecular Weight'!$D$10+P377*'Molecular Weight'!$C$11/'Molecular Weight'!$D$11+Q377*'Molecular Weight'!$C$12/'Molecular Weight'!$D$12)</f>
        <v>4.38793361863838</v>
      </c>
      <c r="U377" s="19">
        <f>H377*T377*'Molecular Weight'!$B$2/'Molecular Weight'!$D$2</f>
        <v>2.98493420429012</v>
      </c>
      <c r="V377" s="19">
        <f>I377*T377*'Molecular Weight'!$B$3/'Molecular Weight'!$D$3</f>
        <v>0.0390740271547084</v>
      </c>
      <c r="W377" s="19">
        <f>T377*J377*'Molecular Weight'!$B$4/'Molecular Weight'!$D$4</f>
        <v>1.94349825635258</v>
      </c>
      <c r="X377" s="19">
        <f>K377*T377*'Molecular Weight'!$B$5/'Molecular Weight'!$D$5</f>
        <v>0.00623012089546787</v>
      </c>
      <c r="Y377" s="19">
        <f>L377*T377*'Molecular Weight'!$B$6/'Molecular Weight'!$D$6</f>
        <v>0.544216154538807</v>
      </c>
      <c r="Z377" s="19">
        <f>M377*T377*'Molecular Weight'!$B$8/'Molecular Weight'!$D$8</f>
        <v>0.287621811765837</v>
      </c>
      <c r="AA377" s="19">
        <f>N377*T377*'Molecular Weight'!$B$9/'Molecular Weight'!$D$9</f>
        <v>1.25758395273631</v>
      </c>
      <c r="AB377" s="19">
        <f>O377*T377*'Molecular Weight'!$B$10/'Molecular Weight'!$D$10</f>
        <v>0.935017951903149</v>
      </c>
      <c r="AC377" s="19">
        <f>P377*T377*'Molecular Weight'!$B$11/'Molecular Weight'!$D$11</f>
        <v>0.00538049298187345</v>
      </c>
      <c r="AD377" s="19">
        <f>Q377*T377*'Molecular Weight'!$B$12/'Molecular Weight'!$D$12</f>
        <v>0.000521707606462312</v>
      </c>
      <c r="AE377" s="19">
        <f t="shared" si="36"/>
        <v>8.00407868022532</v>
      </c>
      <c r="AF377" s="19">
        <f t="shared" si="37"/>
        <v>0.0122298054927192</v>
      </c>
      <c r="AG377" s="19">
        <f t="shared" si="38"/>
        <v>0.0224723308757406</v>
      </c>
      <c r="AH377" s="19">
        <f t="shared" si="39"/>
        <v>0.531986349046088</v>
      </c>
      <c r="AI377" s="19">
        <f t="shared" si="40"/>
        <v>3.02400823144483</v>
      </c>
      <c r="AJ377" s="19">
        <f t="shared" si="41"/>
        <v>3.0244398709441</v>
      </c>
    </row>
    <row r="378" spans="1:36">
      <c r="A378" s="35" t="s">
        <v>366</v>
      </c>
      <c r="B378" s="35" t="s">
        <v>367</v>
      </c>
      <c r="C378" s="35"/>
      <c r="D378" s="35">
        <v>4</v>
      </c>
      <c r="E378" s="35">
        <v>1100</v>
      </c>
      <c r="F378" s="32" t="s">
        <v>100</v>
      </c>
      <c r="G378" s="35" t="s">
        <v>49</v>
      </c>
      <c r="H378" s="32">
        <v>42.34</v>
      </c>
      <c r="I378" s="32">
        <v>0.2301</v>
      </c>
      <c r="J378" s="32">
        <v>23.47</v>
      </c>
      <c r="K378" s="32">
        <v>0.1295</v>
      </c>
      <c r="L378" s="32">
        <v>7.26</v>
      </c>
      <c r="M378" s="32">
        <v>3.08</v>
      </c>
      <c r="N378" s="32">
        <v>17.38</v>
      </c>
      <c r="O378" s="32">
        <v>7.4</v>
      </c>
      <c r="P378" s="32">
        <v>0.0294</v>
      </c>
      <c r="Q378" s="32">
        <v>0.014</v>
      </c>
      <c r="R378" s="32">
        <f t="shared" si="35"/>
        <v>101.333</v>
      </c>
      <c r="S378" s="19">
        <v>12</v>
      </c>
      <c r="T378" s="19">
        <f>S378/(H378*'Molecular Weight'!$C$2/'Molecular Weight'!$D$2+I378*'Molecular Weight'!$C$3/'Molecular Weight'!$D$3+J378*'Molecular Weight'!$C$4/'Molecular Weight'!$D$4+K378*'Molecular Weight'!$C$5/'Molecular Weight'!$D$5+L378*'Molecular Weight'!$C$6/'Molecular Weight'!$D$6+M378*'Molecular Weight'!$C$8/'Molecular Weight'!$D$8+N378*'Molecular Weight'!$C$9/'Molecular Weight'!$D$9+O378*'Molecular Weight'!$C$10/'Molecular Weight'!$D$10+P378*'Molecular Weight'!$C$11/'Molecular Weight'!$D$11+Q378*'Molecular Weight'!$C$12/'Molecular Weight'!$D$12)</f>
        <v>4.2603764844444</v>
      </c>
      <c r="U378" s="19">
        <f>H378*T378*'Molecular Weight'!$B$2/'Molecular Weight'!$D$2</f>
        <v>3.00240246923062</v>
      </c>
      <c r="V378" s="19">
        <f>I378*T378*'Molecular Weight'!$B$3/'Molecular Weight'!$D$3</f>
        <v>0.0122692444189068</v>
      </c>
      <c r="W378" s="19">
        <f>T378*J378*'Molecular Weight'!$B$4/'Molecular Weight'!$D$4</f>
        <v>1.9613777185153</v>
      </c>
      <c r="X378" s="19">
        <f>K378*T378*'Molecular Weight'!$B$5/'Molecular Weight'!$D$5</f>
        <v>0.00725993492644976</v>
      </c>
      <c r="Y378" s="19">
        <f>L378*T378*'Molecular Weight'!$B$6/'Molecular Weight'!$D$6</f>
        <v>0.430544728244242</v>
      </c>
      <c r="Z378" s="19">
        <f>M378*T378*'Molecular Weight'!$B$8/'Molecular Weight'!$D$8</f>
        <v>0.184972646914135</v>
      </c>
      <c r="AA378" s="19">
        <f>N378*T378*'Molecular Weight'!$B$9/'Molecular Weight'!$D$9</f>
        <v>1.83735343175294</v>
      </c>
      <c r="AB378" s="19">
        <f>O378*T378*'Molecular Weight'!$B$10/'Molecular Weight'!$D$10</f>
        <v>0.562175213710566</v>
      </c>
      <c r="AC378" s="19">
        <f>P378*T378*'Molecular Weight'!$B$11/'Molecular Weight'!$D$11</f>
        <v>0.00404178988843709</v>
      </c>
      <c r="AD378" s="19">
        <f>Q378*T378*'Molecular Weight'!$B$12/'Molecular Weight'!$D$12</f>
        <v>0.00126635394442084</v>
      </c>
      <c r="AE378" s="19">
        <f t="shared" si="36"/>
        <v>8.00366353154602</v>
      </c>
      <c r="AF378" s="19">
        <f t="shared" si="37"/>
        <v>0.0109855638930689</v>
      </c>
      <c r="AG378" s="19">
        <f t="shared" si="38"/>
        <v>0.025515499720245</v>
      </c>
      <c r="AH378" s="19">
        <f t="shared" si="39"/>
        <v>0.419559164351173</v>
      </c>
      <c r="AI378" s="19">
        <f t="shared" si="40"/>
        <v>3.01467171364953</v>
      </c>
      <c r="AJ378" s="19">
        <f t="shared" si="41"/>
        <v>3.01504602062188</v>
      </c>
    </row>
    <row r="379" spans="1:36">
      <c r="A379" s="35" t="s">
        <v>366</v>
      </c>
      <c r="B379" s="35" t="s">
        <v>367</v>
      </c>
      <c r="C379" s="35"/>
      <c r="D379" s="35">
        <v>4</v>
      </c>
      <c r="E379" s="35">
        <v>1100</v>
      </c>
      <c r="F379" s="32" t="s">
        <v>100</v>
      </c>
      <c r="G379" s="35" t="s">
        <v>49</v>
      </c>
      <c r="H379" s="32">
        <v>42.11</v>
      </c>
      <c r="I379" s="32">
        <v>0.1755</v>
      </c>
      <c r="J379" s="32">
        <v>23.84</v>
      </c>
      <c r="K379" s="32">
        <v>0.0738</v>
      </c>
      <c r="L379" s="32">
        <v>8.22</v>
      </c>
      <c r="M379" s="32">
        <v>2.89</v>
      </c>
      <c r="N379" s="32">
        <v>17.42</v>
      </c>
      <c r="O379" s="32">
        <v>6.7</v>
      </c>
      <c r="P379" s="32">
        <v>0.0232</v>
      </c>
      <c r="Q379" s="32">
        <v>0.0028</v>
      </c>
      <c r="R379" s="32">
        <f t="shared" si="35"/>
        <v>101.4553</v>
      </c>
      <c r="S379" s="19">
        <v>12</v>
      </c>
      <c r="T379" s="19">
        <f>S379/(H379*'Molecular Weight'!$C$2/'Molecular Weight'!$D$2+I379*'Molecular Weight'!$C$3/'Molecular Weight'!$D$3+J379*'Molecular Weight'!$C$4/'Molecular Weight'!$D$4+K379*'Molecular Weight'!$C$5/'Molecular Weight'!$D$5+L379*'Molecular Weight'!$C$6/'Molecular Weight'!$D$6+M379*'Molecular Weight'!$C$8/'Molecular Weight'!$D$8+N379*'Molecular Weight'!$C$9/'Molecular Weight'!$D$9+O379*'Molecular Weight'!$C$10/'Molecular Weight'!$D$10+P379*'Molecular Weight'!$C$11/'Molecular Weight'!$D$11+Q379*'Molecular Weight'!$C$12/'Molecular Weight'!$D$12)</f>
        <v>4.26076947079524</v>
      </c>
      <c r="U379" s="19">
        <f>H379*T379*'Molecular Weight'!$B$2/'Molecular Weight'!$D$2</f>
        <v>2.98636821596518</v>
      </c>
      <c r="V379" s="19">
        <f>I379*T379*'Molecular Weight'!$B$3/'Molecular Weight'!$D$3</f>
        <v>0.00935876147840507</v>
      </c>
      <c r="W379" s="19">
        <f>T379*J379*'Molecular Weight'!$B$4/'Molecular Weight'!$D$4</f>
        <v>1.99248223192936</v>
      </c>
      <c r="X379" s="19">
        <f>K379*T379*'Molecular Weight'!$B$5/'Molecular Weight'!$D$5</f>
        <v>0.00413770362451068</v>
      </c>
      <c r="Y379" s="19">
        <f>L379*T379*'Molecular Weight'!$B$6/'Molecular Weight'!$D$6</f>
        <v>0.487521228423398</v>
      </c>
      <c r="Z379" s="19">
        <f>M379*T379*'Molecular Weight'!$B$8/'Molecular Weight'!$D$8</f>
        <v>0.173578006351822</v>
      </c>
      <c r="AA379" s="19">
        <f>N379*T379*'Molecular Weight'!$B$9/'Molecular Weight'!$D$9</f>
        <v>1.84175196479536</v>
      </c>
      <c r="AB379" s="19">
        <f>O379*T379*'Molecular Weight'!$B$10/'Molecular Weight'!$D$10</f>
        <v>0.509043428215552</v>
      </c>
      <c r="AC379" s="19">
        <f>P379*T379*'Molecular Weight'!$B$11/'Molecular Weight'!$D$11</f>
        <v>0.00318973384067279</v>
      </c>
      <c r="AD379" s="19">
        <f>Q379*T379*'Molecular Weight'!$B$12/'Molecular Weight'!$D$12</f>
        <v>0.000253294151130078</v>
      </c>
      <c r="AE379" s="19">
        <f t="shared" si="36"/>
        <v>8.00768456877539</v>
      </c>
      <c r="AF379" s="19">
        <f t="shared" si="37"/>
        <v>0.023031582853366</v>
      </c>
      <c r="AG379" s="19">
        <f t="shared" si="38"/>
        <v>0.0472422153345983</v>
      </c>
      <c r="AH379" s="19">
        <f t="shared" si="39"/>
        <v>0.464489645570032</v>
      </c>
      <c r="AI379" s="19">
        <f t="shared" si="40"/>
        <v>2.99572697744358</v>
      </c>
      <c r="AJ379" s="19">
        <f t="shared" si="41"/>
        <v>3.01189462778613</v>
      </c>
    </row>
    <row r="380" spans="1:36">
      <c r="A380" s="35" t="s">
        <v>366</v>
      </c>
      <c r="B380" s="35" t="s">
        <v>367</v>
      </c>
      <c r="C380" s="35"/>
      <c r="D380" s="35">
        <v>4</v>
      </c>
      <c r="E380" s="35">
        <v>1100</v>
      </c>
      <c r="F380" s="32" t="s">
        <v>100</v>
      </c>
      <c r="G380" s="35" t="s">
        <v>49</v>
      </c>
      <c r="H380" s="32">
        <v>42.24</v>
      </c>
      <c r="I380" s="32">
        <v>0.1537</v>
      </c>
      <c r="J380" s="32">
        <v>24.16</v>
      </c>
      <c r="K380" s="32">
        <v>0.1184</v>
      </c>
      <c r="L380" s="32">
        <v>7.72</v>
      </c>
      <c r="M380" s="32">
        <v>2.78</v>
      </c>
      <c r="N380" s="32">
        <v>18.17</v>
      </c>
      <c r="O380" s="32">
        <v>6.39</v>
      </c>
      <c r="P380" s="32">
        <v>0</v>
      </c>
      <c r="Q380" s="32">
        <v>0.01</v>
      </c>
      <c r="R380" s="32">
        <f t="shared" si="35"/>
        <v>101.7421</v>
      </c>
      <c r="S380" s="19">
        <v>12</v>
      </c>
      <c r="T380" s="19">
        <f>S380/(H380*'Molecular Weight'!$C$2/'Molecular Weight'!$D$2+I380*'Molecular Weight'!$C$3/'Molecular Weight'!$D$3+J380*'Molecular Weight'!$C$4/'Molecular Weight'!$D$4+K380*'Molecular Weight'!$C$5/'Molecular Weight'!$D$5+L380*'Molecular Weight'!$C$6/'Molecular Weight'!$D$6+M380*'Molecular Weight'!$C$8/'Molecular Weight'!$D$8+N380*'Molecular Weight'!$C$9/'Molecular Weight'!$D$9+O380*'Molecular Weight'!$C$10/'Molecular Weight'!$D$10+P380*'Molecular Weight'!$C$11/'Molecular Weight'!$D$11+Q380*'Molecular Weight'!$C$12/'Molecular Weight'!$D$12)</f>
        <v>4.23318565627347</v>
      </c>
      <c r="U380" s="19">
        <f>H380*T380*'Molecular Weight'!$B$2/'Molecular Weight'!$D$2</f>
        <v>2.97619444275951</v>
      </c>
      <c r="V380" s="19">
        <f>I380*T380*'Molecular Weight'!$B$3/'Molecular Weight'!$D$3</f>
        <v>0.00814318692577262</v>
      </c>
      <c r="W380" s="19">
        <f>T380*J380*'Molecular Weight'!$B$4/'Molecular Weight'!$D$4</f>
        <v>2.00615467743364</v>
      </c>
      <c r="X380" s="19">
        <f>K380*T380*'Molecular Weight'!$B$5/'Molecular Weight'!$D$5</f>
        <v>0.00659529155474411</v>
      </c>
      <c r="Y380" s="19">
        <f>L380*T380*'Molecular Weight'!$B$6/'Molecular Weight'!$D$6</f>
        <v>0.454902467517138</v>
      </c>
      <c r="Z380" s="19">
        <f>M380*T380*'Molecular Weight'!$B$8/'Molecular Weight'!$D$8</f>
        <v>0.1658902752247</v>
      </c>
      <c r="AA380" s="19">
        <f>N380*T380*'Molecular Weight'!$B$9/'Molecular Weight'!$D$9</f>
        <v>1.90861000929253</v>
      </c>
      <c r="AB380" s="19">
        <f>O380*T380*'Molecular Weight'!$B$10/'Molecular Weight'!$D$10</f>
        <v>0.482347652346424</v>
      </c>
      <c r="AC380" s="19">
        <f>P380*T380*'Molecular Weight'!$B$11/'Molecular Weight'!$D$11</f>
        <v>0</v>
      </c>
      <c r="AD380" s="19">
        <f>Q380*T380*'Molecular Weight'!$B$12/'Molecular Weight'!$D$12</f>
        <v>0.00089876553211751</v>
      </c>
      <c r="AE380" s="19">
        <f t="shared" si="36"/>
        <v>8.00973676858657</v>
      </c>
      <c r="AF380" s="19">
        <f t="shared" si="37"/>
        <v>0.029174797228575</v>
      </c>
      <c r="AG380" s="19">
        <f t="shared" si="38"/>
        <v>0.0641341810867971</v>
      </c>
      <c r="AH380" s="19">
        <f t="shared" si="39"/>
        <v>0.425727670288563</v>
      </c>
      <c r="AI380" s="19">
        <f t="shared" si="40"/>
        <v>2.98433762968528</v>
      </c>
      <c r="AJ380" s="19">
        <f t="shared" si="41"/>
        <v>3.01175040438079</v>
      </c>
    </row>
    <row r="381" spans="1:36">
      <c r="A381" s="35" t="s">
        <v>366</v>
      </c>
      <c r="B381" s="35" t="s">
        <v>367</v>
      </c>
      <c r="C381" s="35"/>
      <c r="D381" s="35">
        <v>4</v>
      </c>
      <c r="E381" s="35">
        <v>1100</v>
      </c>
      <c r="F381" s="32" t="s">
        <v>100</v>
      </c>
      <c r="G381" s="35" t="s">
        <v>49</v>
      </c>
      <c r="H381" s="32">
        <v>42.36</v>
      </c>
      <c r="I381" s="32">
        <v>0.2241</v>
      </c>
      <c r="J381" s="32">
        <v>23.83</v>
      </c>
      <c r="K381" s="32">
        <v>0.13</v>
      </c>
      <c r="L381" s="32">
        <v>7.27</v>
      </c>
      <c r="M381" s="32">
        <v>2.4</v>
      </c>
      <c r="N381" s="32">
        <v>19.03</v>
      </c>
      <c r="O381" s="32">
        <v>6</v>
      </c>
      <c r="P381" s="32">
        <v>0.0077</v>
      </c>
      <c r="Q381" s="32">
        <v>0</v>
      </c>
      <c r="R381" s="32">
        <f t="shared" si="35"/>
        <v>101.2518</v>
      </c>
      <c r="S381" s="19">
        <v>12</v>
      </c>
      <c r="T381" s="19">
        <f>S381/(H381*'Molecular Weight'!$C$2/'Molecular Weight'!$D$2+I381*'Molecular Weight'!$C$3/'Molecular Weight'!$D$3+J381*'Molecular Weight'!$C$4/'Molecular Weight'!$D$4+K381*'Molecular Weight'!$C$5/'Molecular Weight'!$D$5+L381*'Molecular Weight'!$C$6/'Molecular Weight'!$D$6+M381*'Molecular Weight'!$C$8/'Molecular Weight'!$D$8+N381*'Molecular Weight'!$C$9/'Molecular Weight'!$D$9+O381*'Molecular Weight'!$C$10/'Molecular Weight'!$D$10+P381*'Molecular Weight'!$C$11/'Molecular Weight'!$D$11+Q381*'Molecular Weight'!$C$12/'Molecular Weight'!$D$12)</f>
        <v>4.23459094175483</v>
      </c>
      <c r="U381" s="19">
        <f>H381*T381*'Molecular Weight'!$B$2/'Molecular Weight'!$D$2</f>
        <v>2.98564035107748</v>
      </c>
      <c r="V381" s="19">
        <f>I381*T381*'Molecular Weight'!$B$3/'Molecular Weight'!$D$3</f>
        <v>0.0118769941182385</v>
      </c>
      <c r="W381" s="19">
        <f>T381*J381*'Molecular Weight'!$B$4/'Molecular Weight'!$D$4</f>
        <v>1.97940961439815</v>
      </c>
      <c r="X381" s="19">
        <f>K381*T381*'Molecular Weight'!$B$5/'Molecular Weight'!$D$5</f>
        <v>0.00724385581193669</v>
      </c>
      <c r="Y381" s="19">
        <f>L381*T381*'Molecular Weight'!$B$6/'Molecular Weight'!$D$6</f>
        <v>0.428528342797295</v>
      </c>
      <c r="Z381" s="19">
        <f>M381*T381*'Molecular Weight'!$B$8/'Molecular Weight'!$D$8</f>
        <v>0.143262168878089</v>
      </c>
      <c r="AA381" s="19">
        <f>N381*T381*'Molecular Weight'!$B$9/'Molecular Weight'!$D$9</f>
        <v>1.99960956877406</v>
      </c>
      <c r="AB381" s="19">
        <f>O381*T381*'Molecular Weight'!$B$10/'Molecular Weight'!$D$10</f>
        <v>0.453058945266209</v>
      </c>
      <c r="AC381" s="19">
        <f>P381*T381*'Molecular Weight'!$B$11/'Molecular Weight'!$D$11</f>
        <v>0.00105215715558284</v>
      </c>
      <c r="AD381" s="19">
        <f>Q381*T381*'Molecular Weight'!$B$12/'Molecular Weight'!$D$12</f>
        <v>0</v>
      </c>
      <c r="AE381" s="19">
        <f t="shared" si="36"/>
        <v>8.00968199827704</v>
      </c>
      <c r="AF381" s="19">
        <f t="shared" si="37"/>
        <v>0.0290108844145118</v>
      </c>
      <c r="AG381" s="19">
        <f t="shared" si="38"/>
        <v>0.0676988696363422</v>
      </c>
      <c r="AH381" s="19">
        <f t="shared" si="39"/>
        <v>0.399517458382783</v>
      </c>
      <c r="AI381" s="19">
        <f t="shared" si="40"/>
        <v>2.99751734519572</v>
      </c>
      <c r="AJ381" s="19">
        <f t="shared" si="41"/>
        <v>3.02445902571565</v>
      </c>
    </row>
    <row r="382" spans="1:36">
      <c r="A382" s="35" t="s">
        <v>366</v>
      </c>
      <c r="B382" s="35" t="s">
        <v>367</v>
      </c>
      <c r="C382" s="35"/>
      <c r="D382" s="35">
        <v>4</v>
      </c>
      <c r="E382" s="35">
        <v>1100</v>
      </c>
      <c r="F382" s="32" t="s">
        <v>100</v>
      </c>
      <c r="G382" s="35" t="s">
        <v>49</v>
      </c>
      <c r="H382" s="32">
        <v>42.81</v>
      </c>
      <c r="I382" s="32">
        <v>0.2338</v>
      </c>
      <c r="J382" s="32">
        <v>24.12</v>
      </c>
      <c r="K382" s="32">
        <v>0.1327</v>
      </c>
      <c r="L382" s="32">
        <v>6.9</v>
      </c>
      <c r="M382" s="32">
        <v>2.02</v>
      </c>
      <c r="N382" s="32">
        <v>20.09</v>
      </c>
      <c r="O382" s="32">
        <v>5.46</v>
      </c>
      <c r="P382" s="32">
        <v>0.0399</v>
      </c>
      <c r="Q382" s="32">
        <v>0</v>
      </c>
      <c r="R382" s="32">
        <f t="shared" si="35"/>
        <v>101.8064</v>
      </c>
      <c r="S382" s="19">
        <v>12</v>
      </c>
      <c r="T382" s="19">
        <f>S382/(H382*'Molecular Weight'!$C$2/'Molecular Weight'!$D$2+I382*'Molecular Weight'!$C$3/'Molecular Weight'!$D$3+J382*'Molecular Weight'!$C$4/'Molecular Weight'!$D$4+K382*'Molecular Weight'!$C$5/'Molecular Weight'!$D$5+L382*'Molecular Weight'!$C$6/'Molecular Weight'!$D$6+M382*'Molecular Weight'!$C$8/'Molecular Weight'!$D$8+N382*'Molecular Weight'!$C$9/'Molecular Weight'!$D$9+O382*'Molecular Weight'!$C$10/'Molecular Weight'!$D$10+P382*'Molecular Weight'!$C$11/'Molecular Weight'!$D$11+Q382*'Molecular Weight'!$C$12/'Molecular Weight'!$D$12)</f>
        <v>4.18950692547451</v>
      </c>
      <c r="U382" s="19">
        <f>H382*T382*'Molecular Weight'!$B$2/'Molecular Weight'!$D$2</f>
        <v>2.98523288081831</v>
      </c>
      <c r="V382" s="19">
        <f>I382*T382*'Molecular Weight'!$B$3/'Molecular Weight'!$D$3</f>
        <v>0.0122591579371207</v>
      </c>
      <c r="W382" s="19">
        <f>T382*J382*'Molecular Weight'!$B$4/'Molecular Weight'!$D$4</f>
        <v>1.98216765481454</v>
      </c>
      <c r="X382" s="19">
        <f>K382*T382*'Molecular Weight'!$B$5/'Molecular Weight'!$D$5</f>
        <v>0.00731558088045881</v>
      </c>
      <c r="Y382" s="19">
        <f>L382*T382*'Molecular Weight'!$B$6/'Molecular Weight'!$D$6</f>
        <v>0.40238861060376</v>
      </c>
      <c r="Z382" s="19">
        <f>M382*T382*'Molecular Weight'!$B$8/'Molecular Weight'!$D$8</f>
        <v>0.119295235261609</v>
      </c>
      <c r="AA382" s="19">
        <f>N382*T382*'Molecular Weight'!$B$9/'Molecular Weight'!$D$9</f>
        <v>2.08851598344374</v>
      </c>
      <c r="AB382" s="19">
        <f>O382*T382*'Molecular Weight'!$B$10/'Molecular Weight'!$D$10</f>
        <v>0.407894219206327</v>
      </c>
      <c r="AC382" s="19">
        <f>P382*T382*'Molecular Weight'!$B$11/'Molecular Weight'!$D$11</f>
        <v>0.0053940408624212</v>
      </c>
      <c r="AD382" s="19">
        <f>Q382*T382*'Molecular Weight'!$B$12/'Molecular Weight'!$D$12</f>
        <v>0</v>
      </c>
      <c r="AE382" s="19">
        <f t="shared" si="36"/>
        <v>8.01046336382829</v>
      </c>
      <c r="AF382" s="19">
        <f t="shared" si="37"/>
        <v>0.0313490893688897</v>
      </c>
      <c r="AG382" s="19">
        <f t="shared" si="38"/>
        <v>0.0779074967401594</v>
      </c>
      <c r="AH382" s="19">
        <f t="shared" si="39"/>
        <v>0.37103952123487</v>
      </c>
      <c r="AI382" s="19">
        <f t="shared" si="40"/>
        <v>2.99749203875543</v>
      </c>
      <c r="AJ382" s="19">
        <f t="shared" si="41"/>
        <v>3.01809404851544</v>
      </c>
    </row>
    <row r="383" spans="1:36">
      <c r="A383" s="35" t="s">
        <v>366</v>
      </c>
      <c r="B383" s="35" t="s">
        <v>367</v>
      </c>
      <c r="C383" s="35"/>
      <c r="D383" s="35">
        <v>4</v>
      </c>
      <c r="E383" s="35">
        <v>1100</v>
      </c>
      <c r="F383" s="32" t="s">
        <v>100</v>
      </c>
      <c r="G383" s="35" t="s">
        <v>49</v>
      </c>
      <c r="H383" s="32">
        <v>42.7</v>
      </c>
      <c r="I383" s="32">
        <v>0.2102</v>
      </c>
      <c r="J383" s="32">
        <v>24.41</v>
      </c>
      <c r="K383" s="32">
        <v>0.2538</v>
      </c>
      <c r="L383" s="32">
        <v>5.69</v>
      </c>
      <c r="M383" s="32">
        <v>1.79</v>
      </c>
      <c r="N383" s="32">
        <v>21.22</v>
      </c>
      <c r="O383" s="32">
        <v>5.07</v>
      </c>
      <c r="P383" s="32">
        <v>0.0948</v>
      </c>
      <c r="Q383" s="32">
        <v>0.0202</v>
      </c>
      <c r="R383" s="32">
        <f t="shared" si="35"/>
        <v>101.459</v>
      </c>
      <c r="S383" s="19">
        <v>12</v>
      </c>
      <c r="T383" s="19">
        <f>S383/(H383*'Molecular Weight'!$C$2/'Molecular Weight'!$D$2+I383*'Molecular Weight'!$C$3/'Molecular Weight'!$D$3+J383*'Molecular Weight'!$C$4/'Molecular Weight'!$D$4+K383*'Molecular Weight'!$C$5/'Molecular Weight'!$D$5+L383*'Molecular Weight'!$C$6/'Molecular Weight'!$D$6+M383*'Molecular Weight'!$C$8/'Molecular Weight'!$D$8+N383*'Molecular Weight'!$C$9/'Molecular Weight'!$D$9+O383*'Molecular Weight'!$C$10/'Molecular Weight'!$D$10+P383*'Molecular Weight'!$C$11/'Molecular Weight'!$D$11+Q383*'Molecular Weight'!$C$12/'Molecular Weight'!$D$12)</f>
        <v>4.17671717838483</v>
      </c>
      <c r="U383" s="19">
        <f>H383*T383*'Molecular Weight'!$B$2/'Molecular Weight'!$D$2</f>
        <v>2.96847242871225</v>
      </c>
      <c r="V383" s="19">
        <f>I383*T383*'Molecular Weight'!$B$3/'Molecular Weight'!$D$3</f>
        <v>0.0109880594605318</v>
      </c>
      <c r="W383" s="19">
        <f>T383*J383*'Molecular Weight'!$B$4/'Molecular Weight'!$D$4</f>
        <v>1.99987576156088</v>
      </c>
      <c r="X383" s="19">
        <f>K383*T383*'Molecular Weight'!$B$5/'Molecular Weight'!$D$5</f>
        <v>0.0139489547980008</v>
      </c>
      <c r="Y383" s="19">
        <f>L383*T383*'Molecular Weight'!$B$6/'Molecular Weight'!$D$6</f>
        <v>0.330811814379311</v>
      </c>
      <c r="Z383" s="19">
        <f>M383*T383*'Molecular Weight'!$B$8/'Molecular Weight'!$D$8</f>
        <v>0.105389395958681</v>
      </c>
      <c r="AA383" s="19">
        <f>N383*T383*'Molecular Weight'!$B$9/'Molecular Weight'!$D$9</f>
        <v>2.1992540577004</v>
      </c>
      <c r="AB383" s="19">
        <f>O383*T383*'Molecular Weight'!$B$10/'Molecular Weight'!$D$10</f>
        <v>0.377602640770526</v>
      </c>
      <c r="AC383" s="19">
        <f>P383*T383*'Molecular Weight'!$B$11/'Molecular Weight'!$D$11</f>
        <v>0.0127767921429778</v>
      </c>
      <c r="AD383" s="19">
        <f>Q383*T383*'Molecular Weight'!$B$12/'Molecular Weight'!$D$12</f>
        <v>0.0017912884714092</v>
      </c>
      <c r="AE383" s="19">
        <f t="shared" si="36"/>
        <v>8.02091119395497</v>
      </c>
      <c r="AF383" s="19">
        <f t="shared" si="37"/>
        <v>0.0625700301104777</v>
      </c>
      <c r="AG383" s="19">
        <f t="shared" si="38"/>
        <v>0.189140857099905</v>
      </c>
      <c r="AH383" s="19">
        <f t="shared" si="39"/>
        <v>0.268241784268833</v>
      </c>
      <c r="AI383" s="19">
        <f t="shared" si="40"/>
        <v>2.97946048817278</v>
      </c>
      <c r="AJ383" s="19">
        <f t="shared" si="41"/>
        <v>3.01305790880892</v>
      </c>
    </row>
    <row r="384" spans="1:36">
      <c r="A384" s="35" t="s">
        <v>366</v>
      </c>
      <c r="B384" s="35" t="s">
        <v>367</v>
      </c>
      <c r="C384" s="35"/>
      <c r="D384" s="35">
        <v>4</v>
      </c>
      <c r="E384" s="35">
        <v>1100</v>
      </c>
      <c r="F384" s="32" t="s">
        <v>100</v>
      </c>
      <c r="G384" s="35" t="s">
        <v>49</v>
      </c>
      <c r="H384" s="32">
        <v>42.41</v>
      </c>
      <c r="I384" s="32">
        <v>0.1821</v>
      </c>
      <c r="J384" s="32">
        <v>24.13</v>
      </c>
      <c r="K384" s="32">
        <v>0.5542</v>
      </c>
      <c r="L384" s="32">
        <v>5.57</v>
      </c>
      <c r="M384" s="32">
        <v>1.79</v>
      </c>
      <c r="N384" s="32">
        <v>21.3</v>
      </c>
      <c r="O384" s="32">
        <v>5.29</v>
      </c>
      <c r="P384" s="32">
        <v>0</v>
      </c>
      <c r="Q384" s="32">
        <v>0</v>
      </c>
      <c r="R384" s="32">
        <f t="shared" si="35"/>
        <v>101.2263</v>
      </c>
      <c r="S384" s="19">
        <v>12</v>
      </c>
      <c r="T384" s="19">
        <f>S384/(H384*'Molecular Weight'!$C$2/'Molecular Weight'!$D$2+I384*'Molecular Weight'!$C$3/'Molecular Weight'!$D$3+J384*'Molecular Weight'!$C$4/'Molecular Weight'!$D$4+K384*'Molecular Weight'!$C$5/'Molecular Weight'!$D$5+L384*'Molecular Weight'!$C$6/'Molecular Weight'!$D$6+M384*'Molecular Weight'!$C$8/'Molecular Weight'!$D$8+N384*'Molecular Weight'!$C$9/'Molecular Weight'!$D$9+O384*'Molecular Weight'!$C$10/'Molecular Weight'!$D$10+P384*'Molecular Weight'!$C$11/'Molecular Weight'!$D$11+Q384*'Molecular Weight'!$C$12/'Molecular Weight'!$D$12)</f>
        <v>4.19155814977252</v>
      </c>
      <c r="U384" s="19">
        <f>H384*T384*'Molecular Weight'!$B$2/'Molecular Weight'!$D$2</f>
        <v>2.95878796823989</v>
      </c>
      <c r="V384" s="19">
        <f>I384*T384*'Molecular Weight'!$B$3/'Molecular Weight'!$D$3</f>
        <v>0.00955297545774187</v>
      </c>
      <c r="W384" s="19">
        <f>T384*J384*'Molecular Weight'!$B$4/'Molecular Weight'!$D$4</f>
        <v>1.98396034040822</v>
      </c>
      <c r="X384" s="19">
        <f>K384*T384*'Molecular Weight'!$B$5/'Molecular Weight'!$D$5</f>
        <v>0.0305672942509893</v>
      </c>
      <c r="Y384" s="19">
        <f>L384*T384*'Molecular Weight'!$B$6/'Molecular Weight'!$D$6</f>
        <v>0.324985786389656</v>
      </c>
      <c r="Z384" s="19">
        <f>M384*T384*'Molecular Weight'!$B$8/'Molecular Weight'!$D$8</f>
        <v>0.10576387211859</v>
      </c>
      <c r="AA384" s="19">
        <f>N384*T384*'Molecular Weight'!$B$9/'Molecular Weight'!$D$9</f>
        <v>2.21538929504106</v>
      </c>
      <c r="AB384" s="19">
        <f>O384*T384*'Molecular Weight'!$B$10/'Molecular Weight'!$D$10</f>
        <v>0.39538770706663</v>
      </c>
      <c r="AC384" s="19">
        <f>P384*T384*'Molecular Weight'!$B$11/'Molecular Weight'!$D$11</f>
        <v>0</v>
      </c>
      <c r="AD384" s="19">
        <f>Q384*T384*'Molecular Weight'!$B$12/'Molecular Weight'!$D$12</f>
        <v>0</v>
      </c>
      <c r="AE384" s="19">
        <f t="shared" si="36"/>
        <v>8.02439523897278</v>
      </c>
      <c r="AF384" s="19">
        <f t="shared" si="37"/>
        <v>0.0729632225121568</v>
      </c>
      <c r="AG384" s="19">
        <f t="shared" si="38"/>
        <v>0.224512041965658</v>
      </c>
      <c r="AH384" s="19">
        <f t="shared" si="39"/>
        <v>0.252022563877499</v>
      </c>
      <c r="AI384" s="19">
        <f t="shared" si="40"/>
        <v>2.96834094369763</v>
      </c>
      <c r="AJ384" s="19">
        <f t="shared" si="41"/>
        <v>3.04152666061594</v>
      </c>
    </row>
    <row r="385" spans="1:36">
      <c r="A385" s="35" t="s">
        <v>366</v>
      </c>
      <c r="B385" s="35" t="s">
        <v>367</v>
      </c>
      <c r="C385" s="35"/>
      <c r="D385" s="35">
        <v>5</v>
      </c>
      <c r="E385" s="35">
        <v>1000</v>
      </c>
      <c r="F385" s="32" t="s">
        <v>100</v>
      </c>
      <c r="G385" s="35" t="s">
        <v>49</v>
      </c>
      <c r="H385" s="32">
        <v>40.3</v>
      </c>
      <c r="I385" s="32">
        <v>0.3461</v>
      </c>
      <c r="J385" s="32">
        <v>22.81</v>
      </c>
      <c r="K385" s="32">
        <v>0.064</v>
      </c>
      <c r="L385" s="32">
        <v>8.09</v>
      </c>
      <c r="M385" s="32">
        <v>2.69</v>
      </c>
      <c r="N385" s="32">
        <v>12.04</v>
      </c>
      <c r="O385" s="32">
        <v>13.08</v>
      </c>
      <c r="P385" s="32">
        <v>0.1381</v>
      </c>
      <c r="Q385" s="32">
        <v>0.0483</v>
      </c>
      <c r="R385" s="32">
        <f t="shared" si="35"/>
        <v>99.6065</v>
      </c>
      <c r="S385" s="19">
        <v>12</v>
      </c>
      <c r="T385" s="19">
        <f>S385/(H385*'Molecular Weight'!$C$2/'Molecular Weight'!$D$2+I385*'Molecular Weight'!$C$3/'Molecular Weight'!$D$3+J385*'Molecular Weight'!$C$4/'Molecular Weight'!$D$4+K385*'Molecular Weight'!$C$5/'Molecular Weight'!$D$5+L385*'Molecular Weight'!$C$6/'Molecular Weight'!$D$6+M385*'Molecular Weight'!$C$8/'Molecular Weight'!$D$8+N385*'Molecular Weight'!$C$9/'Molecular Weight'!$D$9+O385*'Molecular Weight'!$C$10/'Molecular Weight'!$D$10+P385*'Molecular Weight'!$C$11/'Molecular Weight'!$D$11+Q385*'Molecular Weight'!$C$12/'Molecular Weight'!$D$12)</f>
        <v>4.43150139941356</v>
      </c>
      <c r="U385" s="19">
        <f>H385*T385*'Molecular Weight'!$B$2/'Molecular Weight'!$D$2</f>
        <v>2.97252840207001</v>
      </c>
      <c r="V385" s="19">
        <f>I385*T385*'Molecular Weight'!$B$3/'Molecular Weight'!$D$3</f>
        <v>0.019195777651277</v>
      </c>
      <c r="W385" s="19">
        <f>T385*J385*'Molecular Weight'!$B$4/'Molecular Weight'!$D$4</f>
        <v>1.98278828796829</v>
      </c>
      <c r="X385" s="19">
        <f>K385*T385*'Molecular Weight'!$B$5/'Molecular Weight'!$D$5</f>
        <v>0.00373203618083384</v>
      </c>
      <c r="Y385" s="19">
        <f>L385*T385*'Molecular Weight'!$B$6/'Molecular Weight'!$D$6</f>
        <v>0.499037393113247</v>
      </c>
      <c r="Z385" s="19">
        <f>M385*T385*'Molecular Weight'!$B$8/'Molecular Weight'!$D$8</f>
        <v>0.168039734485797</v>
      </c>
      <c r="AA385" s="19">
        <f>N385*T385*'Molecular Weight'!$B$9/'Molecular Weight'!$D$9</f>
        <v>1.32395227913001</v>
      </c>
      <c r="AB385" s="19">
        <f>O385*T385*'Molecular Weight'!$B$10/'Molecular Weight'!$D$10</f>
        <v>1.03359554750944</v>
      </c>
      <c r="AC385" s="19">
        <f>P385*T385*'Molecular Weight'!$B$11/'Molecular Weight'!$D$11</f>
        <v>0.0197479942968381</v>
      </c>
      <c r="AD385" s="19">
        <f>Q385*T385*'Molecular Weight'!$B$12/'Molecular Weight'!$D$12</f>
        <v>0.00454440589366613</v>
      </c>
      <c r="AE385" s="19">
        <f t="shared" si="36"/>
        <v>8.02716185829941</v>
      </c>
      <c r="AF385" s="19">
        <f t="shared" si="37"/>
        <v>0.0812098485982053</v>
      </c>
      <c r="AG385" s="19">
        <f t="shared" si="38"/>
        <v>0.16273299299593</v>
      </c>
      <c r="AH385" s="19">
        <f t="shared" si="39"/>
        <v>0.417827544515042</v>
      </c>
      <c r="AI385" s="19">
        <f t="shared" si="40"/>
        <v>2.99172417972129</v>
      </c>
      <c r="AJ385" s="19">
        <f t="shared" si="41"/>
        <v>3.02462495423849</v>
      </c>
    </row>
    <row r="386" spans="1:36">
      <c r="A386" s="35" t="s">
        <v>366</v>
      </c>
      <c r="B386" s="35" t="s">
        <v>367</v>
      </c>
      <c r="C386" s="35"/>
      <c r="D386" s="35">
        <v>5</v>
      </c>
      <c r="E386" s="35">
        <v>1000</v>
      </c>
      <c r="F386" s="32" t="s">
        <v>100</v>
      </c>
      <c r="G386" s="35" t="s">
        <v>49</v>
      </c>
      <c r="H386" s="32">
        <v>39.8</v>
      </c>
      <c r="I386" s="32">
        <v>0.6444</v>
      </c>
      <c r="J386" s="32">
        <v>22.36</v>
      </c>
      <c r="K386" s="32">
        <v>0.0557</v>
      </c>
      <c r="L386" s="32">
        <v>8.84</v>
      </c>
      <c r="M386" s="32">
        <v>3.47</v>
      </c>
      <c r="N386" s="32">
        <v>11.05</v>
      </c>
      <c r="O386" s="32">
        <v>12.64</v>
      </c>
      <c r="P386" s="32">
        <v>0.2657</v>
      </c>
      <c r="Q386" s="32">
        <v>0.0618</v>
      </c>
      <c r="R386" s="32">
        <f t="shared" ref="R386:R449" si="42">SUM(H386:Q386)</f>
        <v>99.1876</v>
      </c>
      <c r="S386" s="19">
        <v>12</v>
      </c>
      <c r="T386" s="19">
        <f>S386/(H386*'Molecular Weight'!$C$2/'Molecular Weight'!$D$2+I386*'Molecular Weight'!$C$3/'Molecular Weight'!$D$3+J386*'Molecular Weight'!$C$4/'Molecular Weight'!$D$4+K386*'Molecular Weight'!$C$5/'Molecular Weight'!$D$5+L386*'Molecular Weight'!$C$6/'Molecular Weight'!$D$6+M386*'Molecular Weight'!$C$8/'Molecular Weight'!$D$8+N386*'Molecular Weight'!$C$9/'Molecular Weight'!$D$9+O386*'Molecular Weight'!$C$10/'Molecular Weight'!$D$10+P386*'Molecular Weight'!$C$11/'Molecular Weight'!$D$11+Q386*'Molecular Weight'!$C$12/'Molecular Weight'!$D$12)</f>
        <v>4.48341807622093</v>
      </c>
      <c r="U386" s="19">
        <f>H386*T386*'Molecular Weight'!$B$2/'Molecular Weight'!$D$2</f>
        <v>2.9700406030891</v>
      </c>
      <c r="V386" s="19">
        <f>I386*T386*'Molecular Weight'!$B$3/'Molecular Weight'!$D$3</f>
        <v>0.0361591315183576</v>
      </c>
      <c r="W386" s="19">
        <f>T386*J386*'Molecular Weight'!$B$4/'Molecular Weight'!$D$4</f>
        <v>1.96644229470969</v>
      </c>
      <c r="X386" s="19">
        <f>K386*T386*'Molecular Weight'!$B$5/'Molecular Weight'!$D$5</f>
        <v>0.003286089701237</v>
      </c>
      <c r="Y386" s="19">
        <f>L386*T386*'Molecular Weight'!$B$6/'Molecular Weight'!$D$6</f>
        <v>0.551690086216496</v>
      </c>
      <c r="Z386" s="19">
        <f>M386*T386*'Molecular Weight'!$B$8/'Molecular Weight'!$D$8</f>
        <v>0.219304492874072</v>
      </c>
      <c r="AA386" s="19">
        <f>N386*T386*'Molecular Weight'!$B$9/'Molecular Weight'!$D$9</f>
        <v>1.22932431122187</v>
      </c>
      <c r="AB386" s="19">
        <f>O386*T386*'Molecular Weight'!$B$10/'Molecular Weight'!$D$10</f>
        <v>1.0105278973508</v>
      </c>
      <c r="AC386" s="19">
        <f>P386*T386*'Molecular Weight'!$B$11/'Molecular Weight'!$D$11</f>
        <v>0.0384396315860569</v>
      </c>
      <c r="AD386" s="19">
        <f>Q386*T386*'Molecular Weight'!$B$12/'Molecular Weight'!$D$12</f>
        <v>0.0058827014248504</v>
      </c>
      <c r="AE386" s="19">
        <f t="shared" ref="AE386:AE449" si="43">SUM(U386:AD386)</f>
        <v>8.03109723969253</v>
      </c>
      <c r="AF386" s="19">
        <f t="shared" ref="AF386:AF449" si="44">IF(IF(2*12*(1-8/AE386)&lt;0,0,2*12*(1-8/AE386))&lt;Y386,IF(2*12*(1-8/AE386)&lt;0,0,2*12*(1-8/AE386)),Y386)</f>
        <v>0.0929304838860698</v>
      </c>
      <c r="AG386" s="19">
        <f t="shared" ref="AG386:AG449" si="45">AF386/Y386</f>
        <v>0.16844689837258</v>
      </c>
      <c r="AH386" s="19">
        <f t="shared" ref="AH386:AH449" si="46">Y386-AF386</f>
        <v>0.458759602330426</v>
      </c>
      <c r="AI386" s="19">
        <f t="shared" ref="AI386:AI449" si="47">SUM(U386,V386)</f>
        <v>3.00619973460746</v>
      </c>
      <c r="AJ386" s="19">
        <f t="shared" ref="AJ386:AJ449" si="48">SUM(AA386,AB386,Z386,Y386)</f>
        <v>3.01084678766324</v>
      </c>
    </row>
    <row r="387" spans="1:36">
      <c r="A387" s="35" t="s">
        <v>366</v>
      </c>
      <c r="B387" s="35" t="s">
        <v>367</v>
      </c>
      <c r="C387" s="35"/>
      <c r="D387" s="35">
        <v>5</v>
      </c>
      <c r="E387" s="35">
        <v>1000</v>
      </c>
      <c r="F387" s="32" t="s">
        <v>100</v>
      </c>
      <c r="G387" s="35" t="s">
        <v>49</v>
      </c>
      <c r="H387" s="32">
        <v>39.4</v>
      </c>
      <c r="I387" s="32">
        <v>0.6754</v>
      </c>
      <c r="J387" s="32">
        <v>22.15</v>
      </c>
      <c r="K387" s="32">
        <v>0.0675</v>
      </c>
      <c r="L387" s="32">
        <v>9.73</v>
      </c>
      <c r="M387" s="32">
        <v>3.53</v>
      </c>
      <c r="N387" s="32">
        <v>10.26</v>
      </c>
      <c r="O387" s="32">
        <v>12.96</v>
      </c>
      <c r="P387" s="32">
        <v>0.2158</v>
      </c>
      <c r="Q387" s="32">
        <v>0.0797</v>
      </c>
      <c r="R387" s="32">
        <f t="shared" si="42"/>
        <v>99.0684</v>
      </c>
      <c r="S387" s="19">
        <v>12</v>
      </c>
      <c r="T387" s="19">
        <f>S387/(H387*'Molecular Weight'!$C$2/'Molecular Weight'!$D$2+I387*'Molecular Weight'!$C$3/'Molecular Weight'!$D$3+J387*'Molecular Weight'!$C$4/'Molecular Weight'!$D$4+K387*'Molecular Weight'!$C$5/'Molecular Weight'!$D$5+L387*'Molecular Weight'!$C$6/'Molecular Weight'!$D$6+M387*'Molecular Weight'!$C$8/'Molecular Weight'!$D$8+N387*'Molecular Weight'!$C$9/'Molecular Weight'!$D$9+O387*'Molecular Weight'!$C$10/'Molecular Weight'!$D$10+P387*'Molecular Weight'!$C$11/'Molecular Weight'!$D$11+Q387*'Molecular Weight'!$C$12/'Molecular Weight'!$D$12)</f>
        <v>4.51676921572132</v>
      </c>
      <c r="U387" s="19">
        <f>H387*T387*'Molecular Weight'!$B$2/'Molecular Weight'!$D$2</f>
        <v>2.962062368499</v>
      </c>
      <c r="V387" s="19">
        <f>I387*T387*'Molecular Weight'!$B$3/'Molecular Weight'!$D$3</f>
        <v>0.038180549790966</v>
      </c>
      <c r="W387" s="19">
        <f>T387*J387*'Molecular Weight'!$B$4/'Molecular Weight'!$D$4</f>
        <v>1.96246445916491</v>
      </c>
      <c r="X387" s="19">
        <f>K387*T387*'Molecular Weight'!$B$5/'Molecular Weight'!$D$5</f>
        <v>0.00401186817634304</v>
      </c>
      <c r="Y387" s="19">
        <f>L387*T387*'Molecular Weight'!$B$6/'Molecular Weight'!$D$6</f>
        <v>0.611750619000118</v>
      </c>
      <c r="Z387" s="19">
        <f>M387*T387*'Molecular Weight'!$B$8/'Molecular Weight'!$D$8</f>
        <v>0.224756066133299</v>
      </c>
      <c r="AA387" s="19">
        <f>N387*T387*'Molecular Weight'!$B$9/'Molecular Weight'!$D$9</f>
        <v>1.14992685243922</v>
      </c>
      <c r="AB387" s="19">
        <f>O387*T387*'Molecular Weight'!$B$10/'Molecular Weight'!$D$10</f>
        <v>1.04381827809822</v>
      </c>
      <c r="AC387" s="19">
        <f>P387*T387*'Molecular Weight'!$B$11/'Molecular Weight'!$D$11</f>
        <v>0.0314526878590726</v>
      </c>
      <c r="AD387" s="19">
        <f>Q387*T387*'Molecular Weight'!$B$12/'Molecular Weight'!$D$12</f>
        <v>0.0076430256155624</v>
      </c>
      <c r="AE387" s="19">
        <f t="shared" si="43"/>
        <v>8.03606677477671</v>
      </c>
      <c r="AF387" s="19">
        <f t="shared" si="44"/>
        <v>0.107714709061155</v>
      </c>
      <c r="AG387" s="19">
        <f t="shared" si="45"/>
        <v>0.176076175022447</v>
      </c>
      <c r="AH387" s="19">
        <f t="shared" si="46"/>
        <v>0.504035909938963</v>
      </c>
      <c r="AI387" s="19">
        <f t="shared" si="47"/>
        <v>3.00024291828997</v>
      </c>
      <c r="AJ387" s="19">
        <f t="shared" si="48"/>
        <v>3.03025181567086</v>
      </c>
    </row>
    <row r="388" spans="1:36">
      <c r="A388" s="35" t="s">
        <v>366</v>
      </c>
      <c r="B388" s="35" t="s">
        <v>367</v>
      </c>
      <c r="C388" s="35"/>
      <c r="D388" s="35">
        <v>5</v>
      </c>
      <c r="E388" s="35">
        <v>1000</v>
      </c>
      <c r="F388" s="32" t="s">
        <v>100</v>
      </c>
      <c r="G388" s="35" t="s">
        <v>49</v>
      </c>
      <c r="H388" s="32">
        <v>40.37</v>
      </c>
      <c r="I388" s="32">
        <v>0.5548</v>
      </c>
      <c r="J388" s="32">
        <v>22.72</v>
      </c>
      <c r="K388" s="32">
        <v>0.0459</v>
      </c>
      <c r="L388" s="32">
        <v>6.91</v>
      </c>
      <c r="M388" s="32">
        <v>2.38</v>
      </c>
      <c r="N388" s="32">
        <v>11.37</v>
      </c>
      <c r="O388" s="32">
        <v>14.63</v>
      </c>
      <c r="P388" s="32">
        <v>0.1142</v>
      </c>
      <c r="Q388" s="32">
        <v>0.0413</v>
      </c>
      <c r="R388" s="32">
        <f t="shared" si="42"/>
        <v>99.1362</v>
      </c>
      <c r="S388" s="19">
        <v>12</v>
      </c>
      <c r="T388" s="19">
        <f>S388/(H388*'Molecular Weight'!$C$2/'Molecular Weight'!$D$2+I388*'Molecular Weight'!$C$3/'Molecular Weight'!$D$3+J388*'Molecular Weight'!$C$4/'Molecular Weight'!$D$4+K388*'Molecular Weight'!$C$5/'Molecular Weight'!$D$5+L388*'Molecular Weight'!$C$6/'Molecular Weight'!$D$6+M388*'Molecular Weight'!$C$8/'Molecular Weight'!$D$8+N388*'Molecular Weight'!$C$9/'Molecular Weight'!$D$9+O388*'Molecular Weight'!$C$10/'Molecular Weight'!$D$10+P388*'Molecular Weight'!$C$11/'Molecular Weight'!$D$11+Q388*'Molecular Weight'!$C$12/'Molecular Weight'!$D$12)</f>
        <v>4.44083693463858</v>
      </c>
      <c r="U388" s="19">
        <f>H388*T388*'Molecular Weight'!$B$2/'Molecular Weight'!$D$2</f>
        <v>2.98396449819173</v>
      </c>
      <c r="V388" s="19">
        <f>I388*T388*'Molecular Weight'!$B$3/'Molecular Weight'!$D$3</f>
        <v>0.0308357488277532</v>
      </c>
      <c r="W388" s="19">
        <f>T388*J388*'Molecular Weight'!$B$4/'Molecular Weight'!$D$4</f>
        <v>1.97912544438973</v>
      </c>
      <c r="X388" s="19">
        <f>K388*T388*'Molecular Weight'!$B$5/'Molecular Weight'!$D$5</f>
        <v>0.00268220824133049</v>
      </c>
      <c r="Y388" s="19">
        <f>L388*T388*'Molecular Weight'!$B$6/'Molecular Weight'!$D$6</f>
        <v>0.42714620292807</v>
      </c>
      <c r="Z388" s="19">
        <f>M388*T388*'Molecular Weight'!$B$8/'Molecular Weight'!$D$8</f>
        <v>0.148987762960809</v>
      </c>
      <c r="AA388" s="19">
        <f>N388*T388*'Molecular Weight'!$B$9/'Molecular Weight'!$D$9</f>
        <v>1.25291106567843</v>
      </c>
      <c r="AB388" s="19">
        <f>O388*T388*'Molecular Weight'!$B$10/'Molecular Weight'!$D$10</f>
        <v>1.15851362970332</v>
      </c>
      <c r="AC388" s="19">
        <f>P388*T388*'Molecular Weight'!$B$11/'Molecular Weight'!$D$11</f>
        <v>0.0163647492073483</v>
      </c>
      <c r="AD388" s="19">
        <f>Q388*T388*'Molecular Weight'!$B$12/'Molecular Weight'!$D$12</f>
        <v>0.00389398228026695</v>
      </c>
      <c r="AE388" s="19">
        <f t="shared" si="43"/>
        <v>8.00442529240879</v>
      </c>
      <c r="AF388" s="19">
        <f t="shared" si="44"/>
        <v>0.0132685375815393</v>
      </c>
      <c r="AG388" s="19">
        <f t="shared" si="45"/>
        <v>0.0310632225935384</v>
      </c>
      <c r="AH388" s="19">
        <f t="shared" si="46"/>
        <v>0.413877665346531</v>
      </c>
      <c r="AI388" s="19">
        <f t="shared" si="47"/>
        <v>3.01480024701948</v>
      </c>
      <c r="AJ388" s="19">
        <f t="shared" si="48"/>
        <v>2.98755866127063</v>
      </c>
    </row>
    <row r="389" spans="1:36">
      <c r="A389" s="35" t="s">
        <v>366</v>
      </c>
      <c r="B389" s="35" t="s">
        <v>367</v>
      </c>
      <c r="C389" s="35"/>
      <c r="D389" s="35">
        <v>5</v>
      </c>
      <c r="E389" s="35">
        <v>1000</v>
      </c>
      <c r="F389" s="32" t="s">
        <v>100</v>
      </c>
      <c r="G389" s="35" t="s">
        <v>49</v>
      </c>
      <c r="H389" s="32">
        <v>40.37</v>
      </c>
      <c r="I389" s="32">
        <v>0.3683</v>
      </c>
      <c r="J389" s="32">
        <v>22.43</v>
      </c>
      <c r="K389" s="32">
        <v>0.0131</v>
      </c>
      <c r="L389" s="32">
        <v>8.46</v>
      </c>
      <c r="M389" s="32">
        <v>2.84</v>
      </c>
      <c r="N389" s="32">
        <v>10.89</v>
      </c>
      <c r="O389" s="32">
        <v>13.77</v>
      </c>
      <c r="P389" s="32">
        <v>0.1302</v>
      </c>
      <c r="Q389" s="32">
        <v>0.0426</v>
      </c>
      <c r="R389" s="32">
        <f t="shared" si="42"/>
        <v>99.3142</v>
      </c>
      <c r="S389" s="19">
        <v>12</v>
      </c>
      <c r="T389" s="19">
        <f>S389/(H389*'Molecular Weight'!$C$2/'Molecular Weight'!$D$2+I389*'Molecular Weight'!$C$3/'Molecular Weight'!$D$3+J389*'Molecular Weight'!$C$4/'Molecular Weight'!$D$4+K389*'Molecular Weight'!$C$5/'Molecular Weight'!$D$5+L389*'Molecular Weight'!$C$6/'Molecular Weight'!$D$6+M389*'Molecular Weight'!$C$8/'Molecular Weight'!$D$8+N389*'Molecular Weight'!$C$9/'Molecular Weight'!$D$9+O389*'Molecular Weight'!$C$10/'Molecular Weight'!$D$10+P389*'Molecular Weight'!$C$11/'Molecular Weight'!$D$11+Q389*'Molecular Weight'!$C$12/'Molecular Weight'!$D$12)</f>
        <v>4.46191041460119</v>
      </c>
      <c r="U389" s="19">
        <f>H389*T389*'Molecular Weight'!$B$2/'Molecular Weight'!$D$2</f>
        <v>2.99812455788033</v>
      </c>
      <c r="V389" s="19">
        <f>I389*T389*'Molecular Weight'!$B$3/'Molecular Weight'!$D$3</f>
        <v>0.0205672291076047</v>
      </c>
      <c r="W389" s="19">
        <f>T389*J389*'Molecular Weight'!$B$4/'Molecular Weight'!$D$4</f>
        <v>1.96313555510994</v>
      </c>
      <c r="X389" s="19">
        <f>K389*T389*'Molecular Weight'!$B$5/'Molecular Weight'!$D$5</f>
        <v>0.000769143054559847</v>
      </c>
      <c r="Y389" s="19">
        <f>L389*T389*'Molecular Weight'!$B$6/'Molecular Weight'!$D$6</f>
        <v>0.52544212287759</v>
      </c>
      <c r="Z389" s="19">
        <f>M389*T389*'Molecular Weight'!$B$8/'Molecular Weight'!$D$8</f>
        <v>0.17862736929049</v>
      </c>
      <c r="AA389" s="19">
        <f>N389*T389*'Molecular Weight'!$B$9/'Molecular Weight'!$D$9</f>
        <v>1.20571226836246</v>
      </c>
      <c r="AB389" s="19">
        <f>O389*T389*'Molecular Weight'!$B$10/'Molecular Weight'!$D$10</f>
        <v>1.09558677619576</v>
      </c>
      <c r="AC389" s="19">
        <f>P389*T389*'Molecular Weight'!$B$11/'Molecular Weight'!$D$11</f>
        <v>0.0187460708609576</v>
      </c>
      <c r="AD389" s="19">
        <f>Q389*T389*'Molecular Weight'!$B$12/'Molecular Weight'!$D$12</f>
        <v>0.00403561324123165</v>
      </c>
      <c r="AE389" s="19">
        <f t="shared" si="43"/>
        <v>8.01074670598092</v>
      </c>
      <c r="AF389" s="19">
        <f t="shared" si="44"/>
        <v>0.0321968666603354</v>
      </c>
      <c r="AG389" s="19">
        <f t="shared" si="45"/>
        <v>0.0612757623694288</v>
      </c>
      <c r="AH389" s="19">
        <f t="shared" si="46"/>
        <v>0.493245256217255</v>
      </c>
      <c r="AI389" s="19">
        <f t="shared" si="47"/>
        <v>3.01869178698793</v>
      </c>
      <c r="AJ389" s="19">
        <f t="shared" si="48"/>
        <v>3.0053685367263</v>
      </c>
    </row>
    <row r="390" spans="1:36">
      <c r="A390" s="35" t="s">
        <v>366</v>
      </c>
      <c r="B390" s="35" t="s">
        <v>367</v>
      </c>
      <c r="C390" s="35"/>
      <c r="D390" s="35">
        <v>5</v>
      </c>
      <c r="E390" s="35">
        <v>1000</v>
      </c>
      <c r="F390" s="32" t="s">
        <v>100</v>
      </c>
      <c r="G390" s="35" t="s">
        <v>49</v>
      </c>
      <c r="H390" s="32">
        <v>39.98</v>
      </c>
      <c r="I390" s="32">
        <v>0.7082</v>
      </c>
      <c r="J390" s="32">
        <v>22.04</v>
      </c>
      <c r="K390" s="32">
        <v>0.1508</v>
      </c>
      <c r="L390" s="32">
        <v>8</v>
      </c>
      <c r="M390" s="32">
        <v>3.33</v>
      </c>
      <c r="N390" s="32">
        <v>10.13</v>
      </c>
      <c r="O390" s="32">
        <v>14.18</v>
      </c>
      <c r="P390" s="32">
        <v>0.1628</v>
      </c>
      <c r="Q390" s="32">
        <v>0.0826</v>
      </c>
      <c r="R390" s="32">
        <f t="shared" si="42"/>
        <v>98.7644</v>
      </c>
      <c r="S390" s="19">
        <v>12</v>
      </c>
      <c r="T390" s="19">
        <f>S390/(H390*'Molecular Weight'!$C$2/'Molecular Weight'!$D$2+I390*'Molecular Weight'!$C$3/'Molecular Weight'!$D$3+J390*'Molecular Weight'!$C$4/'Molecular Weight'!$D$4+K390*'Molecular Weight'!$C$5/'Molecular Weight'!$D$5+L390*'Molecular Weight'!$C$6/'Molecular Weight'!$D$6+M390*'Molecular Weight'!$C$8/'Molecular Weight'!$D$8+N390*'Molecular Weight'!$C$9/'Molecular Weight'!$D$9+O390*'Molecular Weight'!$C$10/'Molecular Weight'!$D$10+P390*'Molecular Weight'!$C$11/'Molecular Weight'!$D$11+Q390*'Molecular Weight'!$C$12/'Molecular Weight'!$D$12)</f>
        <v>4.500945627517</v>
      </c>
      <c r="U390" s="19">
        <f>H390*T390*'Molecular Weight'!$B$2/'Molecular Weight'!$D$2</f>
        <v>2.99513658768524</v>
      </c>
      <c r="V390" s="19">
        <f>I390*T390*'Molecular Weight'!$B$3/'Molecular Weight'!$D$3</f>
        <v>0.0398944892791932</v>
      </c>
      <c r="W390" s="19">
        <f>T390*J390*'Molecular Weight'!$B$4/'Molecular Weight'!$D$4</f>
        <v>1.94587763104109</v>
      </c>
      <c r="X390" s="19">
        <f>K390*T390*'Molecular Weight'!$B$5/'Molecular Weight'!$D$5</f>
        <v>0.00893141128534197</v>
      </c>
      <c r="Y390" s="19">
        <f>L390*T390*'Molecular Weight'!$B$6/'Molecular Weight'!$D$6</f>
        <v>0.501218889478507</v>
      </c>
      <c r="Z390" s="19">
        <f>M390*T390*'Molecular Weight'!$B$8/'Molecular Weight'!$D$8</f>
        <v>0.211279235123084</v>
      </c>
      <c r="AA390" s="19">
        <f>N390*T390*'Molecular Weight'!$B$9/'Molecular Weight'!$D$9</f>
        <v>1.13137913664385</v>
      </c>
      <c r="AB390" s="19">
        <f>O390*T390*'Molecular Weight'!$B$10/'Molecular Weight'!$D$10</f>
        <v>1.1380779065298</v>
      </c>
      <c r="AC390" s="19">
        <f>P390*T390*'Molecular Weight'!$B$11/'Molecular Weight'!$D$11</f>
        <v>0.0236448515056395</v>
      </c>
      <c r="AD390" s="19">
        <f>Q390*T390*'Molecular Weight'!$B$12/'Molecular Weight'!$D$12</f>
        <v>0.00789337810685571</v>
      </c>
      <c r="AE390" s="19">
        <f t="shared" si="43"/>
        <v>8.0033335166786</v>
      </c>
      <c r="AF390" s="19">
        <f t="shared" si="44"/>
        <v>0.00999638464643837</v>
      </c>
      <c r="AG390" s="19">
        <f t="shared" si="45"/>
        <v>0.0199441498640227</v>
      </c>
      <c r="AH390" s="19">
        <f t="shared" si="46"/>
        <v>0.491222504832069</v>
      </c>
      <c r="AI390" s="19">
        <f t="shared" si="47"/>
        <v>3.03503107696443</v>
      </c>
      <c r="AJ390" s="19">
        <f t="shared" si="48"/>
        <v>2.98195516777524</v>
      </c>
    </row>
    <row r="391" spans="1:36">
      <c r="A391" s="35" t="s">
        <v>366</v>
      </c>
      <c r="B391" s="35" t="s">
        <v>367</v>
      </c>
      <c r="C391" s="35"/>
      <c r="D391" s="35">
        <v>5</v>
      </c>
      <c r="E391" s="35">
        <v>1000</v>
      </c>
      <c r="F391" s="32" t="s">
        <v>100</v>
      </c>
      <c r="G391" s="35" t="s">
        <v>49</v>
      </c>
      <c r="H391" s="32">
        <v>39.07</v>
      </c>
      <c r="I391" s="32">
        <v>0.8243</v>
      </c>
      <c r="J391" s="32">
        <v>21.8</v>
      </c>
      <c r="K391" s="32">
        <v>0.0347</v>
      </c>
      <c r="L391" s="32">
        <v>8.79</v>
      </c>
      <c r="M391" s="32">
        <v>3.78</v>
      </c>
      <c r="N391" s="32">
        <v>9.12</v>
      </c>
      <c r="O391" s="32">
        <v>14.87</v>
      </c>
      <c r="P391" s="32">
        <v>0.1597</v>
      </c>
      <c r="Q391" s="32">
        <v>0.0492</v>
      </c>
      <c r="R391" s="32">
        <f t="shared" si="42"/>
        <v>98.4979</v>
      </c>
      <c r="S391" s="19">
        <v>12</v>
      </c>
      <c r="T391" s="19">
        <f>S391/(H391*'Molecular Weight'!$C$2/'Molecular Weight'!$D$2+I391*'Molecular Weight'!$C$3/'Molecular Weight'!$D$3+J391*'Molecular Weight'!$C$4/'Molecular Weight'!$D$4+K391*'Molecular Weight'!$C$5/'Molecular Weight'!$D$5+L391*'Molecular Weight'!$C$6/'Molecular Weight'!$D$6+M391*'Molecular Weight'!$C$8/'Molecular Weight'!$D$8+N391*'Molecular Weight'!$C$9/'Molecular Weight'!$D$9+O391*'Molecular Weight'!$C$10/'Molecular Weight'!$D$10+P391*'Molecular Weight'!$C$11/'Molecular Weight'!$D$11+Q391*'Molecular Weight'!$C$12/'Molecular Weight'!$D$12)</f>
        <v>4.55659802423031</v>
      </c>
      <c r="U391" s="19">
        <f>H391*T391*'Molecular Weight'!$B$2/'Molecular Weight'!$D$2</f>
        <v>2.96315387494471</v>
      </c>
      <c r="V391" s="19">
        <f>I391*T391*'Molecular Weight'!$B$3/'Molecular Weight'!$D$3</f>
        <v>0.0470088079020406</v>
      </c>
      <c r="W391" s="19">
        <f>T391*J391*'Molecular Weight'!$B$4/'Molecular Weight'!$D$4</f>
        <v>1.94848640502591</v>
      </c>
      <c r="X391" s="19">
        <f>K391*T391*'Molecular Weight'!$B$5/'Molecular Weight'!$D$5</f>
        <v>0.00208058360998476</v>
      </c>
      <c r="Y391" s="19">
        <f>L391*T391*'Molecular Weight'!$B$6/'Molecular Weight'!$D$6</f>
        <v>0.557523616828848</v>
      </c>
      <c r="Z391" s="19">
        <f>M391*T391*'Molecular Weight'!$B$8/'Molecular Weight'!$D$8</f>
        <v>0.242795891339027</v>
      </c>
      <c r="AA391" s="19">
        <f>N391*T391*'Molecular Weight'!$B$9/'Molecular Weight'!$D$9</f>
        <v>1.03117057024765</v>
      </c>
      <c r="AB391" s="19">
        <f>O391*T391*'Molecular Weight'!$B$10/'Molecular Weight'!$D$10</f>
        <v>1.20821349180287</v>
      </c>
      <c r="AC391" s="19">
        <f>P391*T391*'Molecular Weight'!$B$11/'Molecular Weight'!$D$11</f>
        <v>0.0234814038228326</v>
      </c>
      <c r="AD391" s="19">
        <f>Q391*T391*'Molecular Weight'!$B$12/'Molecular Weight'!$D$12</f>
        <v>0.00475975844569281</v>
      </c>
      <c r="AE391" s="19">
        <f t="shared" si="43"/>
        <v>8.02867440396957</v>
      </c>
      <c r="AF391" s="19">
        <f t="shared" si="44"/>
        <v>0.0857159800787688</v>
      </c>
      <c r="AG391" s="19">
        <f t="shared" si="45"/>
        <v>0.15374412400019</v>
      </c>
      <c r="AH391" s="19">
        <f t="shared" si="46"/>
        <v>0.471807636750079</v>
      </c>
      <c r="AI391" s="19">
        <f t="shared" si="47"/>
        <v>3.01016268284675</v>
      </c>
      <c r="AJ391" s="19">
        <f t="shared" si="48"/>
        <v>3.03970357021839</v>
      </c>
    </row>
    <row r="392" spans="1:36">
      <c r="A392" s="35" t="s">
        <v>366</v>
      </c>
      <c r="B392" s="35" t="s">
        <v>367</v>
      </c>
      <c r="C392" s="35"/>
      <c r="D392" s="35">
        <v>5</v>
      </c>
      <c r="E392" s="35">
        <v>1000</v>
      </c>
      <c r="F392" s="32" t="s">
        <v>100</v>
      </c>
      <c r="G392" s="35" t="s">
        <v>49</v>
      </c>
      <c r="H392" s="32">
        <v>39.33</v>
      </c>
      <c r="I392" s="32">
        <v>0.9054</v>
      </c>
      <c r="J392" s="32">
        <v>22.08</v>
      </c>
      <c r="K392" s="32">
        <v>0.0457</v>
      </c>
      <c r="L392" s="32">
        <v>8.24</v>
      </c>
      <c r="M392" s="32">
        <v>3.54</v>
      </c>
      <c r="N392" s="32">
        <v>9.62</v>
      </c>
      <c r="O392" s="32">
        <v>14.14</v>
      </c>
      <c r="P392" s="32">
        <v>0.1937</v>
      </c>
      <c r="Q392" s="32">
        <v>0.0748</v>
      </c>
      <c r="R392" s="32">
        <f t="shared" si="42"/>
        <v>98.1696</v>
      </c>
      <c r="S392" s="19">
        <v>12</v>
      </c>
      <c r="T392" s="19">
        <f>S392/(H392*'Molecular Weight'!$C$2/'Molecular Weight'!$D$2+I392*'Molecular Weight'!$C$3/'Molecular Weight'!$D$3+J392*'Molecular Weight'!$C$4/'Molecular Weight'!$D$4+K392*'Molecular Weight'!$C$5/'Molecular Weight'!$D$5+L392*'Molecular Weight'!$C$6/'Molecular Weight'!$D$6+M392*'Molecular Weight'!$C$8/'Molecular Weight'!$D$8+N392*'Molecular Weight'!$C$9/'Molecular Weight'!$D$9+O392*'Molecular Weight'!$C$10/'Molecular Weight'!$D$10+P392*'Molecular Weight'!$C$11/'Molecular Weight'!$D$11+Q392*'Molecular Weight'!$C$12/'Molecular Weight'!$D$12)</f>
        <v>4.54226185644617</v>
      </c>
      <c r="U392" s="19">
        <f>H392*T392*'Molecular Weight'!$B$2/'Molecular Weight'!$D$2</f>
        <v>2.97348799623881</v>
      </c>
      <c r="V392" s="19">
        <f>I392*T392*'Molecular Weight'!$B$3/'Molecular Weight'!$D$3</f>
        <v>0.0514713877950734</v>
      </c>
      <c r="W392" s="19">
        <f>T392*J392*'Molecular Weight'!$B$4/'Molecular Weight'!$D$4</f>
        <v>1.96730368360791</v>
      </c>
      <c r="X392" s="19">
        <f>K392*T392*'Molecular Weight'!$B$5/'Molecular Weight'!$D$5</f>
        <v>0.00273151347903928</v>
      </c>
      <c r="Y392" s="19">
        <f>L392*T392*'Molecular Weight'!$B$6/'Molecular Weight'!$D$6</f>
        <v>0.520994400015541</v>
      </c>
      <c r="Z392" s="19">
        <f>M392*T392*'Molecular Weight'!$B$8/'Molecular Weight'!$D$8</f>
        <v>0.226664885421757</v>
      </c>
      <c r="AA392" s="19">
        <f>N392*T392*'Molecular Weight'!$B$9/'Molecular Weight'!$D$9</f>
        <v>1.08428186250651</v>
      </c>
      <c r="AB392" s="19">
        <f>O392*T392*'Molecular Weight'!$B$10/'Molecular Weight'!$D$10</f>
        <v>1.1452849973279</v>
      </c>
      <c r="AC392" s="19">
        <f>P392*T392*'Molecular Weight'!$B$11/'Molecular Weight'!$D$11</f>
        <v>0.0283909687510043</v>
      </c>
      <c r="AD392" s="19">
        <f>Q392*T392*'Molecular Weight'!$B$12/'Molecular Weight'!$D$12</f>
        <v>0.00721361330917566</v>
      </c>
      <c r="AE392" s="19">
        <f t="shared" si="43"/>
        <v>8.00782530845272</v>
      </c>
      <c r="AF392" s="19">
        <f t="shared" si="44"/>
        <v>0.0234529845034315</v>
      </c>
      <c r="AG392" s="19">
        <f t="shared" si="45"/>
        <v>0.0450158091962829</v>
      </c>
      <c r="AH392" s="19">
        <f t="shared" si="46"/>
        <v>0.49754141551211</v>
      </c>
      <c r="AI392" s="19">
        <f t="shared" si="47"/>
        <v>3.02495938403388</v>
      </c>
      <c r="AJ392" s="19">
        <f t="shared" si="48"/>
        <v>2.97722614527171</v>
      </c>
    </row>
    <row r="393" spans="1:36">
      <c r="A393" s="35" t="s">
        <v>366</v>
      </c>
      <c r="B393" s="35" t="s">
        <v>367</v>
      </c>
      <c r="C393" s="35"/>
      <c r="D393" s="35">
        <v>5</v>
      </c>
      <c r="E393" s="35">
        <v>1000</v>
      </c>
      <c r="F393" s="32" t="s">
        <v>100</v>
      </c>
      <c r="G393" s="35" t="s">
        <v>49</v>
      </c>
      <c r="H393" s="32">
        <v>40.37</v>
      </c>
      <c r="I393" s="32">
        <v>0.3471</v>
      </c>
      <c r="J393" s="32">
        <v>22.65</v>
      </c>
      <c r="K393" s="32">
        <v>0.09</v>
      </c>
      <c r="L393" s="32">
        <v>7.31</v>
      </c>
      <c r="M393" s="32">
        <v>2.55</v>
      </c>
      <c r="N393" s="32">
        <v>11.6</v>
      </c>
      <c r="O393" s="32">
        <v>14.34</v>
      </c>
      <c r="P393" s="32">
        <v>0.1991</v>
      </c>
      <c r="Q393" s="32">
        <v>0.0492</v>
      </c>
      <c r="R393" s="32">
        <f t="shared" si="42"/>
        <v>99.5054</v>
      </c>
      <c r="S393" s="19">
        <v>12</v>
      </c>
      <c r="T393" s="19">
        <f>S393/(H393*'Molecular Weight'!$C$2/'Molecular Weight'!$D$2+I393*'Molecular Weight'!$C$3/'Molecular Weight'!$D$3+J393*'Molecular Weight'!$C$4/'Molecular Weight'!$D$4+K393*'Molecular Weight'!$C$5/'Molecular Weight'!$D$5+L393*'Molecular Weight'!$C$6/'Molecular Weight'!$D$6+M393*'Molecular Weight'!$C$8/'Molecular Weight'!$D$8+N393*'Molecular Weight'!$C$9/'Molecular Weight'!$D$9+O393*'Molecular Weight'!$C$10/'Molecular Weight'!$D$10+P393*'Molecular Weight'!$C$11/'Molecular Weight'!$D$11+Q393*'Molecular Weight'!$C$12/'Molecular Weight'!$D$12)</f>
        <v>4.43498452811345</v>
      </c>
      <c r="U393" s="19">
        <f>H393*T393*'Molecular Weight'!$B$2/'Molecular Weight'!$D$2</f>
        <v>2.98003204726931</v>
      </c>
      <c r="V393" s="19">
        <f>I393*T393*'Molecular Weight'!$B$3/'Molecular Weight'!$D$3</f>
        <v>0.0192663720864603</v>
      </c>
      <c r="W393" s="19">
        <f>T393*J393*'Molecular Weight'!$B$4/'Molecular Weight'!$D$4</f>
        <v>1.97042761007787</v>
      </c>
      <c r="X393" s="19">
        <f>K393*T393*'Molecular Weight'!$B$5/'Molecular Weight'!$D$5</f>
        <v>0.00525230090835201</v>
      </c>
      <c r="Y393" s="19">
        <f>L393*T393*'Molecular Weight'!$B$6/'Molecular Weight'!$D$6</f>
        <v>0.451276961309985</v>
      </c>
      <c r="Z393" s="19">
        <f>M393*T393*'Molecular Weight'!$B$8/'Molecular Weight'!$D$8</f>
        <v>0.159419376186768</v>
      </c>
      <c r="AA393" s="19">
        <f>N393*T393*'Molecular Weight'!$B$9/'Molecular Weight'!$D$9</f>
        <v>1.27657122893588</v>
      </c>
      <c r="AB393" s="19">
        <f>O393*T393*'Molecular Weight'!$B$10/'Molecular Weight'!$D$10</f>
        <v>1.13405274845126</v>
      </c>
      <c r="AC393" s="19">
        <f>P393*T393*'Molecular Weight'!$B$11/'Molecular Weight'!$D$11</f>
        <v>0.0284932371586766</v>
      </c>
      <c r="AD393" s="19">
        <f>Q393*T393*'Molecular Weight'!$B$12/'Molecular Weight'!$D$12</f>
        <v>0.0046327226917873</v>
      </c>
      <c r="AE393" s="19">
        <f t="shared" si="43"/>
        <v>8.02942460507635</v>
      </c>
      <c r="AF393" s="19">
        <f t="shared" si="44"/>
        <v>0.0879503272732531</v>
      </c>
      <c r="AG393" s="19">
        <f t="shared" si="45"/>
        <v>0.194892127925049</v>
      </c>
      <c r="AH393" s="19">
        <f t="shared" si="46"/>
        <v>0.363326634036732</v>
      </c>
      <c r="AI393" s="19">
        <f t="shared" si="47"/>
        <v>2.99929841935577</v>
      </c>
      <c r="AJ393" s="19">
        <f t="shared" si="48"/>
        <v>3.02132031488389</v>
      </c>
    </row>
    <row r="394" spans="1:36">
      <c r="A394" s="35" t="s">
        <v>368</v>
      </c>
      <c r="B394" s="35" t="s">
        <v>369</v>
      </c>
      <c r="C394" s="19" t="s">
        <v>370</v>
      </c>
      <c r="D394" s="35">
        <v>5</v>
      </c>
      <c r="E394" s="35">
        <v>1150</v>
      </c>
      <c r="F394" s="32" t="s">
        <v>38</v>
      </c>
      <c r="G394" s="35" t="s">
        <v>39</v>
      </c>
      <c r="H394" s="32">
        <v>42.19</v>
      </c>
      <c r="I394" s="32">
        <v>1.07</v>
      </c>
      <c r="J394" s="32">
        <v>20.86</v>
      </c>
      <c r="K394" s="32">
        <v>1.77</v>
      </c>
      <c r="L394" s="32">
        <v>8.27</v>
      </c>
      <c r="M394" s="32">
        <v>0.23</v>
      </c>
      <c r="N394" s="32">
        <v>20.2</v>
      </c>
      <c r="O394" s="32">
        <v>4.94</v>
      </c>
      <c r="P394" s="32">
        <v>0.18</v>
      </c>
      <c r="Q394" s="32">
        <v>0.12</v>
      </c>
      <c r="R394" s="32">
        <f t="shared" si="42"/>
        <v>99.83</v>
      </c>
      <c r="S394" s="19">
        <v>12</v>
      </c>
      <c r="T394" s="19">
        <f>S394/(H394*'Molecular Weight'!$C$2/'Molecular Weight'!$D$2+I394*'Molecular Weight'!$C$3/'Molecular Weight'!$D$3+J394*'Molecular Weight'!$C$4/'Molecular Weight'!$D$4+K394*'Molecular Weight'!$C$5/'Molecular Weight'!$D$5+L394*'Molecular Weight'!$C$6/'Molecular Weight'!$D$6+M394*'Molecular Weight'!$C$8/'Molecular Weight'!$D$8+N394*'Molecular Weight'!$C$9/'Molecular Weight'!$D$9+O394*'Molecular Weight'!$C$10/'Molecular Weight'!$D$10+P394*'Molecular Weight'!$C$11/'Molecular Weight'!$D$11+Q394*'Molecular Weight'!$C$12/'Molecular Weight'!$D$12)</f>
        <v>4.2982758369878</v>
      </c>
      <c r="U394" s="19">
        <f>H394*T394*'Molecular Weight'!$B$2/'Molecular Weight'!$D$2</f>
        <v>3.01837978632682</v>
      </c>
      <c r="V394" s="19">
        <f>I394*T394*'Molecular Weight'!$B$3/'Molecular Weight'!$D$3</f>
        <v>0.057561391058535</v>
      </c>
      <c r="W394" s="19">
        <f>T394*J394*'Molecular Weight'!$B$4/'Molecular Weight'!$D$4</f>
        <v>1.75876881050541</v>
      </c>
      <c r="X394" s="19">
        <f>K394*T394*'Molecular Weight'!$B$5/'Molecular Weight'!$D$5</f>
        <v>0.100111168254075</v>
      </c>
      <c r="Y394" s="19">
        <f>L394*T394*'Molecular Weight'!$B$6/'Molecular Weight'!$D$6</f>
        <v>0.49480430361761</v>
      </c>
      <c r="Z394" s="19">
        <f>M394*T394*'Molecular Weight'!$B$8/'Molecular Weight'!$D$8</f>
        <v>0.0139357688540625</v>
      </c>
      <c r="AA394" s="19">
        <f>N394*T394*'Molecular Weight'!$B$9/'Molecular Weight'!$D$9</f>
        <v>2.15447076692689</v>
      </c>
      <c r="AB394" s="19">
        <f>O394*T394*'Molecular Weight'!$B$10/'Molecular Weight'!$D$10</f>
        <v>0.378628434998569</v>
      </c>
      <c r="AC394" s="19">
        <f>P394*T394*'Molecular Weight'!$B$11/'Molecular Weight'!$D$11</f>
        <v>0.0249657841451373</v>
      </c>
      <c r="AD394" s="19">
        <f>Q394*T394*'Molecular Weight'!$B$12/'Molecular Weight'!$D$12</f>
        <v>0.0109510212407333</v>
      </c>
      <c r="AE394" s="19">
        <f t="shared" si="43"/>
        <v>8.01257723592784</v>
      </c>
      <c r="AF394" s="19">
        <f t="shared" si="44"/>
        <v>0.0376724808236162</v>
      </c>
      <c r="AG394" s="19">
        <f t="shared" si="45"/>
        <v>0.076136121994464</v>
      </c>
      <c r="AH394" s="19">
        <f t="shared" si="46"/>
        <v>0.457131822793994</v>
      </c>
      <c r="AI394" s="19">
        <f t="shared" si="47"/>
        <v>3.07594117738535</v>
      </c>
      <c r="AJ394" s="19">
        <f t="shared" si="48"/>
        <v>3.04183927439713</v>
      </c>
    </row>
    <row r="395" spans="1:36">
      <c r="A395" s="35" t="s">
        <v>368</v>
      </c>
      <c r="B395" s="35" t="s">
        <v>369</v>
      </c>
      <c r="C395" s="19" t="s">
        <v>371</v>
      </c>
      <c r="D395" s="35">
        <v>5</v>
      </c>
      <c r="E395" s="35">
        <v>1180</v>
      </c>
      <c r="F395" s="32" t="s">
        <v>38</v>
      </c>
      <c r="G395" s="35" t="s">
        <v>39</v>
      </c>
      <c r="H395" s="32">
        <v>41.56</v>
      </c>
      <c r="I395" s="32">
        <v>1.42</v>
      </c>
      <c r="J395" s="32">
        <v>19.68</v>
      </c>
      <c r="K395" s="32">
        <v>2.33</v>
      </c>
      <c r="L395" s="32">
        <v>8.44</v>
      </c>
      <c r="M395" s="32"/>
      <c r="N395" s="32">
        <v>19.93</v>
      </c>
      <c r="O395" s="32">
        <v>5.79</v>
      </c>
      <c r="P395" s="32">
        <v>0.08</v>
      </c>
      <c r="Q395" s="32">
        <v>0.05</v>
      </c>
      <c r="R395" s="32">
        <f t="shared" si="42"/>
        <v>99.28</v>
      </c>
      <c r="S395" s="19">
        <v>12</v>
      </c>
      <c r="T395" s="19">
        <f>S395/(H395*'Molecular Weight'!$C$2/'Molecular Weight'!$D$2+I395*'Molecular Weight'!$C$3/'Molecular Weight'!$D$3+J395*'Molecular Weight'!$C$4/'Molecular Weight'!$D$4+K395*'Molecular Weight'!$C$5/'Molecular Weight'!$D$5+L395*'Molecular Weight'!$C$6/'Molecular Weight'!$D$6+M395*'Molecular Weight'!$C$8/'Molecular Weight'!$D$8+N395*'Molecular Weight'!$C$9/'Molecular Weight'!$D$9+O395*'Molecular Weight'!$C$10/'Molecular Weight'!$D$10+P395*'Molecular Weight'!$C$11/'Molecular Weight'!$D$11+Q395*'Molecular Weight'!$C$12/'Molecular Weight'!$D$12)</f>
        <v>4.34599208530292</v>
      </c>
      <c r="U395" s="19">
        <f>H395*T395*'Molecular Weight'!$B$2/'Molecular Weight'!$D$2</f>
        <v>3.00631543051247</v>
      </c>
      <c r="V395" s="19">
        <f>I395*T395*'Molecular Weight'!$B$3/'Molecular Weight'!$D$3</f>
        <v>0.0772379068977489</v>
      </c>
      <c r="W395" s="19">
        <f>T395*J395*'Molecular Weight'!$B$4/'Molecular Weight'!$D$4</f>
        <v>1.67769957314165</v>
      </c>
      <c r="X395" s="19">
        <f>K395*T395*'Molecular Weight'!$B$5/'Molecular Weight'!$D$5</f>
        <v>0.133247734176667</v>
      </c>
      <c r="Y395" s="19">
        <f>L395*T395*'Molecular Weight'!$B$6/'Molecular Weight'!$D$6</f>
        <v>0.51058147550051</v>
      </c>
      <c r="Z395" s="19">
        <f>M395*T395*'Molecular Weight'!$B$8/'Molecular Weight'!$D$8</f>
        <v>0</v>
      </c>
      <c r="AA395" s="19">
        <f>N395*T395*'Molecular Weight'!$B$9/'Molecular Weight'!$D$9</f>
        <v>2.1492710238235</v>
      </c>
      <c r="AB395" s="19">
        <f>O395*T395*'Molecular Weight'!$B$10/'Molecular Weight'!$D$10</f>
        <v>0.448703533771467</v>
      </c>
      <c r="AC395" s="19">
        <f>P395*T395*'Molecular Weight'!$B$11/'Molecular Weight'!$D$11</f>
        <v>0.0112190825048155</v>
      </c>
      <c r="AD395" s="19">
        <f>Q395*T395*'Molecular Weight'!$B$12/'Molecular Weight'!$D$12</f>
        <v>0.00461357970838951</v>
      </c>
      <c r="AE395" s="19">
        <f t="shared" si="43"/>
        <v>8.01888934003722</v>
      </c>
      <c r="AF395" s="19">
        <f t="shared" si="44"/>
        <v>0.056534532610363</v>
      </c>
      <c r="AG395" s="19">
        <f t="shared" si="45"/>
        <v>0.110725780944057</v>
      </c>
      <c r="AH395" s="19">
        <f t="shared" si="46"/>
        <v>0.454046942890147</v>
      </c>
      <c r="AI395" s="19">
        <f t="shared" si="47"/>
        <v>3.08355333741022</v>
      </c>
      <c r="AJ395" s="19">
        <f t="shared" si="48"/>
        <v>3.10855603309548</v>
      </c>
    </row>
    <row r="396" spans="1:36">
      <c r="A396" s="35" t="s">
        <v>368</v>
      </c>
      <c r="B396" s="35" t="s">
        <v>369</v>
      </c>
      <c r="C396" s="19" t="s">
        <v>372</v>
      </c>
      <c r="D396" s="35">
        <v>5</v>
      </c>
      <c r="E396" s="35">
        <v>1210</v>
      </c>
      <c r="F396" s="32" t="s">
        <v>38</v>
      </c>
      <c r="G396" s="35" t="s">
        <v>39</v>
      </c>
      <c r="H396" s="32">
        <v>41.51</v>
      </c>
      <c r="I396" s="32">
        <v>1.54</v>
      </c>
      <c r="J396" s="32">
        <v>20.41</v>
      </c>
      <c r="K396" s="32">
        <v>1.66</v>
      </c>
      <c r="L396" s="32">
        <v>9.43</v>
      </c>
      <c r="M396" s="32">
        <v>0.21</v>
      </c>
      <c r="N396" s="32">
        <v>18.9</v>
      </c>
      <c r="O396" s="32">
        <v>6.08</v>
      </c>
      <c r="P396" s="32">
        <v>0.17</v>
      </c>
      <c r="Q396" s="32">
        <v>0.08</v>
      </c>
      <c r="R396" s="32">
        <f t="shared" si="42"/>
        <v>99.99</v>
      </c>
      <c r="S396" s="19">
        <v>12</v>
      </c>
      <c r="T396" s="19">
        <f>S396/(H396*'Molecular Weight'!$C$2/'Molecular Weight'!$D$2+I396*'Molecular Weight'!$C$3/'Molecular Weight'!$D$3+J396*'Molecular Weight'!$C$4/'Molecular Weight'!$D$4+K396*'Molecular Weight'!$C$5/'Molecular Weight'!$D$5+L396*'Molecular Weight'!$C$6/'Molecular Weight'!$D$6+M396*'Molecular Weight'!$C$8/'Molecular Weight'!$D$8+N396*'Molecular Weight'!$C$9/'Molecular Weight'!$D$9+O396*'Molecular Weight'!$C$10/'Molecular Weight'!$D$10+P396*'Molecular Weight'!$C$11/'Molecular Weight'!$D$11+Q396*'Molecular Weight'!$C$12/'Molecular Weight'!$D$12)</f>
        <v>4.33387794720856</v>
      </c>
      <c r="U396" s="19">
        <f>H396*T396*'Molecular Weight'!$B$2/'Molecular Weight'!$D$2</f>
        <v>2.994328788093</v>
      </c>
      <c r="V396" s="19">
        <f>I396*T396*'Molecular Weight'!$B$3/'Molecular Weight'!$D$3</f>
        <v>0.0835315649399398</v>
      </c>
      <c r="W396" s="19">
        <f>T396*J396*'Molecular Weight'!$B$4/'Molecular Weight'!$D$4</f>
        <v>1.73508138294482</v>
      </c>
      <c r="X396" s="19">
        <f>K396*T396*'Molecular Weight'!$B$5/'Molecular Weight'!$D$5</f>
        <v>0.0946672464289258</v>
      </c>
      <c r="Y396" s="19">
        <f>L396*T396*'Molecular Weight'!$B$6/'Molecular Weight'!$D$6</f>
        <v>0.568881807379966</v>
      </c>
      <c r="Z396" s="19">
        <f>M396*T396*'Molecular Weight'!$B$8/'Molecular Weight'!$D$8</f>
        <v>0.0128293539457823</v>
      </c>
      <c r="AA396" s="19">
        <f>N396*T396*'Molecular Weight'!$B$9/'Molecular Weight'!$D$9</f>
        <v>2.03251347896382</v>
      </c>
      <c r="AB396" s="19">
        <f>O396*T396*'Molecular Weight'!$B$10/'Molecular Weight'!$D$10</f>
        <v>0.46986408557468</v>
      </c>
      <c r="AC396" s="19">
        <f>P396*T396*'Molecular Weight'!$B$11/'Molecular Weight'!$D$11</f>
        <v>0.0237740965158263</v>
      </c>
      <c r="AD396" s="19">
        <f>Q396*T396*'Molecular Weight'!$B$12/'Molecular Weight'!$D$12</f>
        <v>0.0073611515026897</v>
      </c>
      <c r="AE396" s="19">
        <f t="shared" si="43"/>
        <v>8.02283295628945</v>
      </c>
      <c r="AF396" s="19">
        <f t="shared" si="44"/>
        <v>0.0683039213121308</v>
      </c>
      <c r="AG396" s="19">
        <f t="shared" si="45"/>
        <v>0.120066981271049</v>
      </c>
      <c r="AH396" s="19">
        <f t="shared" si="46"/>
        <v>0.500577886067835</v>
      </c>
      <c r="AI396" s="19">
        <f t="shared" si="47"/>
        <v>3.07786035303294</v>
      </c>
      <c r="AJ396" s="19">
        <f t="shared" si="48"/>
        <v>3.08408872586425</v>
      </c>
    </row>
    <row r="397" spans="1:36">
      <c r="A397" s="35" t="s">
        <v>368</v>
      </c>
      <c r="B397" s="35" t="s">
        <v>369</v>
      </c>
      <c r="C397" s="19" t="s">
        <v>373</v>
      </c>
      <c r="D397" s="35">
        <v>5</v>
      </c>
      <c r="E397" s="35">
        <v>1240</v>
      </c>
      <c r="F397" s="32" t="s">
        <v>38</v>
      </c>
      <c r="G397" s="35" t="s">
        <v>39</v>
      </c>
      <c r="H397" s="32">
        <v>41.25</v>
      </c>
      <c r="I397" s="32">
        <v>1.37</v>
      </c>
      <c r="J397" s="32">
        <v>20.07</v>
      </c>
      <c r="K397" s="32">
        <v>2.18</v>
      </c>
      <c r="L397" s="32">
        <v>8.9</v>
      </c>
      <c r="M397" s="32">
        <v>0.15</v>
      </c>
      <c r="N397" s="32">
        <v>19.79</v>
      </c>
      <c r="O397" s="32">
        <v>5.53</v>
      </c>
      <c r="P397" s="32">
        <v>0.17</v>
      </c>
      <c r="Q397" s="32">
        <v>0.04</v>
      </c>
      <c r="R397" s="32">
        <f t="shared" si="42"/>
        <v>99.45</v>
      </c>
      <c r="S397" s="19">
        <v>12</v>
      </c>
      <c r="T397" s="19">
        <f>S397/(H397*'Molecular Weight'!$C$2/'Molecular Weight'!$D$2+I397*'Molecular Weight'!$C$3/'Molecular Weight'!$D$3+J397*'Molecular Weight'!$C$4/'Molecular Weight'!$D$4+K397*'Molecular Weight'!$C$5/'Molecular Weight'!$D$5+L397*'Molecular Weight'!$C$6/'Molecular Weight'!$D$6+M397*'Molecular Weight'!$C$8/'Molecular Weight'!$D$8+N397*'Molecular Weight'!$C$9/'Molecular Weight'!$D$9+O397*'Molecular Weight'!$C$10/'Molecular Weight'!$D$10+P397*'Molecular Weight'!$C$11/'Molecular Weight'!$D$11+Q397*'Molecular Weight'!$C$12/'Molecular Weight'!$D$12)</f>
        <v>4.34804463894243</v>
      </c>
      <c r="U397" s="19">
        <f>H397*T397*'Molecular Weight'!$B$2/'Molecular Weight'!$D$2</f>
        <v>2.98530028888773</v>
      </c>
      <c r="V397" s="19">
        <f>I397*T397*'Molecular Weight'!$B$3/'Molecular Weight'!$D$3</f>
        <v>0.0745534562622168</v>
      </c>
      <c r="W397" s="19">
        <f>T397*J397*'Molecular Weight'!$B$4/'Molecular Weight'!$D$4</f>
        <v>1.71175472545262</v>
      </c>
      <c r="X397" s="19">
        <f>K397*T397*'Molecular Weight'!$B$5/'Molecular Weight'!$D$5</f>
        <v>0.124728433619245</v>
      </c>
      <c r="Y397" s="19">
        <f>L397*T397*'Molecular Weight'!$B$6/'Molecular Weight'!$D$6</f>
        <v>0.53866365933446</v>
      </c>
      <c r="Z397" s="19">
        <f>M397*T397*'Molecular Weight'!$B$8/'Molecular Weight'!$D$8</f>
        <v>0.00919377919144861</v>
      </c>
      <c r="AA397" s="19">
        <f>N397*T397*'Molecular Weight'!$B$9/'Molecular Weight'!$D$9</f>
        <v>2.13518122592235</v>
      </c>
      <c r="AB397" s="19">
        <f>O397*T397*'Molecular Weight'!$B$10/'Molecular Weight'!$D$10</f>
        <v>0.428756898240935</v>
      </c>
      <c r="AC397" s="19">
        <f>P397*T397*'Molecular Weight'!$B$11/'Molecular Weight'!$D$11</f>
        <v>0.0238518098941663</v>
      </c>
      <c r="AD397" s="19">
        <f>Q397*T397*'Molecular Weight'!$B$12/'Molecular Weight'!$D$12</f>
        <v>0.00369260691205302</v>
      </c>
      <c r="AE397" s="19">
        <f t="shared" si="43"/>
        <v>8.03567688371722</v>
      </c>
      <c r="AF397" s="19">
        <f t="shared" si="44"/>
        <v>0.106555455328025</v>
      </c>
      <c r="AG397" s="19">
        <f t="shared" si="45"/>
        <v>0.197814449669166</v>
      </c>
      <c r="AH397" s="19">
        <f t="shared" si="46"/>
        <v>0.432108204006435</v>
      </c>
      <c r="AI397" s="19">
        <f t="shared" si="47"/>
        <v>3.05985374514995</v>
      </c>
      <c r="AJ397" s="19">
        <f t="shared" si="48"/>
        <v>3.11179556268919</v>
      </c>
    </row>
    <row r="398" spans="1:36">
      <c r="A398" s="35" t="s">
        <v>368</v>
      </c>
      <c r="B398" s="35" t="s">
        <v>369</v>
      </c>
      <c r="C398" s="19" t="s">
        <v>374</v>
      </c>
      <c r="D398" s="35">
        <v>5</v>
      </c>
      <c r="E398" s="35">
        <v>1270</v>
      </c>
      <c r="F398" s="32" t="s">
        <v>38</v>
      </c>
      <c r="G398" s="35" t="s">
        <v>39</v>
      </c>
      <c r="H398" s="32">
        <v>40.81</v>
      </c>
      <c r="I398" s="32">
        <v>1.08</v>
      </c>
      <c r="J398" s="32">
        <v>21.33</v>
      </c>
      <c r="K398" s="32">
        <v>1.94</v>
      </c>
      <c r="L398" s="32">
        <v>7.62</v>
      </c>
      <c r="M398" s="32">
        <v>0.2</v>
      </c>
      <c r="N398" s="32">
        <v>21.04</v>
      </c>
      <c r="O398" s="32">
        <v>4.93</v>
      </c>
      <c r="P398" s="32">
        <v>0.09</v>
      </c>
      <c r="Q398" s="32">
        <v>0.05</v>
      </c>
      <c r="R398" s="32">
        <f t="shared" si="42"/>
        <v>99.09</v>
      </c>
      <c r="S398" s="19">
        <v>12</v>
      </c>
      <c r="T398" s="19">
        <f>S398/(H398*'Molecular Weight'!$C$2/'Molecular Weight'!$D$2+I398*'Molecular Weight'!$C$3/'Molecular Weight'!$D$3+J398*'Molecular Weight'!$C$4/'Molecular Weight'!$D$4+K398*'Molecular Weight'!$C$5/'Molecular Weight'!$D$5+L398*'Molecular Weight'!$C$6/'Molecular Weight'!$D$6+M398*'Molecular Weight'!$C$8/'Molecular Weight'!$D$8+N398*'Molecular Weight'!$C$9/'Molecular Weight'!$D$9+O398*'Molecular Weight'!$C$10/'Molecular Weight'!$D$10+P398*'Molecular Weight'!$C$11/'Molecular Weight'!$D$11+Q398*'Molecular Weight'!$C$12/'Molecular Weight'!$D$12)</f>
        <v>4.32851635120631</v>
      </c>
      <c r="U398" s="19">
        <f>H398*T398*'Molecular Weight'!$B$2/'Molecular Weight'!$D$2</f>
        <v>2.94019228183638</v>
      </c>
      <c r="V398" s="19">
        <f>I398*T398*'Molecular Weight'!$B$3/'Molecular Weight'!$D$3</f>
        <v>0.0585081058736272</v>
      </c>
      <c r="W398" s="19">
        <f>T398*J398*'Molecular Weight'!$B$4/'Molecular Weight'!$D$4</f>
        <v>1.8110485243474</v>
      </c>
      <c r="X398" s="19">
        <f>K398*T398*'Molecular Weight'!$B$5/'Molecular Weight'!$D$5</f>
        <v>0.110498344908747</v>
      </c>
      <c r="Y398" s="19">
        <f>L398*T398*'Molecular Weight'!$B$6/'Molecular Weight'!$D$6</f>
        <v>0.459121584022718</v>
      </c>
      <c r="Z398" s="19">
        <f>M398*T398*'Molecular Weight'!$B$8/'Molecular Weight'!$D$8</f>
        <v>0.0122033164680189</v>
      </c>
      <c r="AA398" s="19">
        <f>N398*T398*'Molecular Weight'!$B$9/'Molecular Weight'!$D$9</f>
        <v>2.25985072033203</v>
      </c>
      <c r="AB398" s="19">
        <f>O398*T398*'Molecular Weight'!$B$10/'Molecular Weight'!$D$10</f>
        <v>0.380520428164178</v>
      </c>
      <c r="AC398" s="19">
        <f>P398*T398*'Molecular Weight'!$B$11/'Molecular Weight'!$D$11</f>
        <v>0.012570715443968</v>
      </c>
      <c r="AD398" s="19">
        <f>Q398*T398*'Molecular Weight'!$B$12/'Molecular Weight'!$D$12</f>
        <v>0.00459502797367973</v>
      </c>
      <c r="AE398" s="19">
        <f t="shared" si="43"/>
        <v>8.04910904937075</v>
      </c>
      <c r="AF398" s="19">
        <f t="shared" si="44"/>
        <v>0.146428278914927</v>
      </c>
      <c r="AG398" s="19">
        <f t="shared" si="45"/>
        <v>0.318931376808635</v>
      </c>
      <c r="AH398" s="19">
        <f t="shared" si="46"/>
        <v>0.312693305107791</v>
      </c>
      <c r="AI398" s="19">
        <f t="shared" si="47"/>
        <v>2.99870038771001</v>
      </c>
      <c r="AJ398" s="19">
        <f t="shared" si="48"/>
        <v>3.11169604898694</v>
      </c>
    </row>
    <row r="399" spans="1:36">
      <c r="A399" s="35" t="s">
        <v>368</v>
      </c>
      <c r="B399" s="35" t="s">
        <v>369</v>
      </c>
      <c r="C399" s="19" t="s">
        <v>371</v>
      </c>
      <c r="D399" s="35">
        <v>5</v>
      </c>
      <c r="E399" s="35">
        <v>1180</v>
      </c>
      <c r="F399" s="32" t="s">
        <v>38</v>
      </c>
      <c r="G399" s="35" t="s">
        <v>39</v>
      </c>
      <c r="H399" s="32">
        <v>41.71</v>
      </c>
      <c r="I399" s="32">
        <v>0.45</v>
      </c>
      <c r="J399" s="32">
        <v>20.48</v>
      </c>
      <c r="K399" s="32">
        <v>2.06</v>
      </c>
      <c r="L399" s="32">
        <v>7.39</v>
      </c>
      <c r="M399" s="32"/>
      <c r="N399" s="32">
        <v>21.26</v>
      </c>
      <c r="O399" s="32">
        <v>5.35</v>
      </c>
      <c r="P399" s="32">
        <v>0.04</v>
      </c>
      <c r="Q399" s="32">
        <v>0.02</v>
      </c>
      <c r="R399" s="32">
        <f t="shared" si="42"/>
        <v>98.76</v>
      </c>
      <c r="S399" s="19">
        <v>12</v>
      </c>
      <c r="T399" s="19">
        <f>S399/(H399*'Molecular Weight'!$C$2/'Molecular Weight'!$D$2+I399*'Molecular Weight'!$C$3/'Molecular Weight'!$D$3+J399*'Molecular Weight'!$C$4/'Molecular Weight'!$D$4+K399*'Molecular Weight'!$C$5/'Molecular Weight'!$D$5+L399*'Molecular Weight'!$C$6/'Molecular Weight'!$D$6+M399*'Molecular Weight'!$C$8/'Molecular Weight'!$D$8+N399*'Molecular Weight'!$C$9/'Molecular Weight'!$D$9+O399*'Molecular Weight'!$C$10/'Molecular Weight'!$D$10+P399*'Molecular Weight'!$C$11/'Molecular Weight'!$D$11+Q399*'Molecular Weight'!$C$12/'Molecular Weight'!$D$12)</f>
        <v>4.33265559912895</v>
      </c>
      <c r="U399" s="19">
        <f>H399*T399*'Molecular Weight'!$B$2/'Molecular Weight'!$D$2</f>
        <v>3.00790720771752</v>
      </c>
      <c r="V399" s="19">
        <f>I399*T399*'Molecular Weight'!$B$3/'Molecular Weight'!$D$3</f>
        <v>0.0244016898574221</v>
      </c>
      <c r="W399" s="19">
        <f>T399*J399*'Molecular Weight'!$B$4/'Molecular Weight'!$D$4</f>
        <v>1.74054112730798</v>
      </c>
      <c r="X399" s="19">
        <f>K399*T399*'Molecular Weight'!$B$5/'Molecular Weight'!$D$5</f>
        <v>0.117445496864342</v>
      </c>
      <c r="Y399" s="19">
        <f>L399*T399*'Molecular Weight'!$B$6/'Molecular Weight'!$D$6</f>
        <v>0.445689377471644</v>
      </c>
      <c r="Z399" s="19">
        <f>M399*T399*'Molecular Weight'!$B$8/'Molecular Weight'!$D$8</f>
        <v>0</v>
      </c>
      <c r="AA399" s="19">
        <f>N399*T399*'Molecular Weight'!$B$9/'Molecular Weight'!$D$9</f>
        <v>2.28566397115339</v>
      </c>
      <c r="AB399" s="19">
        <f>O399*T399*'Molecular Weight'!$B$10/'Molecular Weight'!$D$10</f>
        <v>0.413332871885518</v>
      </c>
      <c r="AC399" s="19">
        <f>P399*T399*'Molecular Weight'!$B$11/'Molecular Weight'!$D$11</f>
        <v>0.00559232733027293</v>
      </c>
      <c r="AD399" s="19">
        <f>Q399*T399*'Molecular Weight'!$B$12/'Molecular Weight'!$D$12</f>
        <v>0.00183976883190189</v>
      </c>
      <c r="AE399" s="19">
        <f t="shared" si="43"/>
        <v>8.04241383841999</v>
      </c>
      <c r="AF399" s="19">
        <f t="shared" si="44"/>
        <v>0.126570472812149</v>
      </c>
      <c r="AG399" s="19">
        <f t="shared" si="45"/>
        <v>0.283988084998058</v>
      </c>
      <c r="AH399" s="19">
        <f t="shared" si="46"/>
        <v>0.319118904659495</v>
      </c>
      <c r="AI399" s="19">
        <f t="shared" si="47"/>
        <v>3.03230889757494</v>
      </c>
      <c r="AJ399" s="19">
        <f t="shared" si="48"/>
        <v>3.14468622051055</v>
      </c>
    </row>
    <row r="400" spans="1:36">
      <c r="A400" s="35" t="s">
        <v>368</v>
      </c>
      <c r="B400" s="35" t="s">
        <v>369</v>
      </c>
      <c r="C400" s="19" t="s">
        <v>371</v>
      </c>
      <c r="D400" s="35">
        <v>5</v>
      </c>
      <c r="E400" s="35">
        <v>1180</v>
      </c>
      <c r="F400" s="32" t="s">
        <v>38</v>
      </c>
      <c r="G400" s="35" t="s">
        <v>39</v>
      </c>
      <c r="H400" s="32">
        <v>42.05</v>
      </c>
      <c r="I400" s="32">
        <v>1.38</v>
      </c>
      <c r="J400" s="32">
        <v>20.07</v>
      </c>
      <c r="K400" s="32">
        <v>2.69</v>
      </c>
      <c r="L400" s="32">
        <v>6.79</v>
      </c>
      <c r="M400" s="32"/>
      <c r="N400" s="32">
        <v>21.23</v>
      </c>
      <c r="O400" s="32">
        <v>5.32</v>
      </c>
      <c r="P400" s="32">
        <v>0.1</v>
      </c>
      <c r="Q400" s="32">
        <v>0.01</v>
      </c>
      <c r="R400" s="32">
        <f t="shared" si="42"/>
        <v>99.64</v>
      </c>
      <c r="S400" s="19">
        <v>12</v>
      </c>
      <c r="T400" s="19">
        <f>S400/(H400*'Molecular Weight'!$C$2/'Molecular Weight'!$D$2+I400*'Molecular Weight'!$C$3/'Molecular Weight'!$D$3+J400*'Molecular Weight'!$C$4/'Molecular Weight'!$D$4+K400*'Molecular Weight'!$C$5/'Molecular Weight'!$D$5+L400*'Molecular Weight'!$C$6/'Molecular Weight'!$D$6+M400*'Molecular Weight'!$C$8/'Molecular Weight'!$D$8+N400*'Molecular Weight'!$C$9/'Molecular Weight'!$D$9+O400*'Molecular Weight'!$C$10/'Molecular Weight'!$D$10+P400*'Molecular Weight'!$C$11/'Molecular Weight'!$D$11+Q400*'Molecular Weight'!$C$12/'Molecular Weight'!$D$12)</f>
        <v>4.2920551874924</v>
      </c>
      <c r="U400" s="19">
        <f>H400*T400*'Molecular Weight'!$B$2/'Molecular Weight'!$D$2</f>
        <v>3.00400999723794</v>
      </c>
      <c r="V400" s="19">
        <f>I400*T400*'Molecular Weight'!$B$3/'Molecular Weight'!$D$3</f>
        <v>0.0741306152533105</v>
      </c>
      <c r="W400" s="19">
        <f>T400*J400*'Molecular Weight'!$B$4/'Molecular Weight'!$D$4</f>
        <v>1.68971258558204</v>
      </c>
      <c r="X400" s="19">
        <f>K400*T400*'Molecular Weight'!$B$5/'Molecular Weight'!$D$5</f>
        <v>0.151926159015127</v>
      </c>
      <c r="Y400" s="19">
        <f>L400*T400*'Molecular Weight'!$B$6/'Molecular Weight'!$D$6</f>
        <v>0.405666129218727</v>
      </c>
      <c r="Z400" s="19">
        <f>M400*T400*'Molecular Weight'!$B$8/'Molecular Weight'!$D$8</f>
        <v>0</v>
      </c>
      <c r="AA400" s="19">
        <f>N400*T400*'Molecular Weight'!$B$9/'Molecular Weight'!$D$9</f>
        <v>2.26105041266659</v>
      </c>
      <c r="AB400" s="19">
        <f>O400*T400*'Molecular Weight'!$B$10/'Molecular Weight'!$D$10</f>
        <v>0.407163580553844</v>
      </c>
      <c r="AC400" s="19">
        <f>P400*T400*'Molecular Weight'!$B$11/'Molecular Weight'!$D$11</f>
        <v>0.0138498069941671</v>
      </c>
      <c r="AD400" s="19">
        <f>Q400*T400*'Molecular Weight'!$B$12/'Molecular Weight'!$D$12</f>
        <v>0.000911264371017494</v>
      </c>
      <c r="AE400" s="19">
        <f t="shared" si="43"/>
        <v>8.00842055089276</v>
      </c>
      <c r="AF400" s="19">
        <f t="shared" si="44"/>
        <v>0.0252350910072758</v>
      </c>
      <c r="AG400" s="19">
        <f t="shared" si="45"/>
        <v>0.0622065516188796</v>
      </c>
      <c r="AH400" s="19">
        <f t="shared" si="46"/>
        <v>0.380431038211451</v>
      </c>
      <c r="AI400" s="19">
        <f t="shared" si="47"/>
        <v>3.07814061249125</v>
      </c>
      <c r="AJ400" s="19">
        <f t="shared" si="48"/>
        <v>3.07388012243916</v>
      </c>
    </row>
    <row r="401" spans="1:36">
      <c r="A401" s="35" t="s">
        <v>368</v>
      </c>
      <c r="B401" s="35" t="s">
        <v>369</v>
      </c>
      <c r="C401" s="19" t="s">
        <v>375</v>
      </c>
      <c r="D401" s="35">
        <v>4</v>
      </c>
      <c r="E401" s="35">
        <v>1090</v>
      </c>
      <c r="F401" s="32" t="s">
        <v>38</v>
      </c>
      <c r="G401" s="35" t="s">
        <v>39</v>
      </c>
      <c r="H401" s="32">
        <v>41.07</v>
      </c>
      <c r="I401" s="32">
        <v>1.4</v>
      </c>
      <c r="J401" s="32">
        <v>19.99</v>
      </c>
      <c r="K401" s="32">
        <v>2</v>
      </c>
      <c r="L401" s="32">
        <v>9.74</v>
      </c>
      <c r="M401" s="32">
        <v>0.28</v>
      </c>
      <c r="N401" s="32">
        <v>18.85</v>
      </c>
      <c r="O401" s="32">
        <v>5.84</v>
      </c>
      <c r="P401" s="32">
        <v>0</v>
      </c>
      <c r="Q401" s="32">
        <v>0.04</v>
      </c>
      <c r="R401" s="32">
        <f t="shared" si="42"/>
        <v>99.21</v>
      </c>
      <c r="S401" s="19">
        <v>12</v>
      </c>
      <c r="T401" s="19">
        <f>S401/(H401*'Molecular Weight'!$C$2/'Molecular Weight'!$D$2+I401*'Molecular Weight'!$C$3/'Molecular Weight'!$D$3+J401*'Molecular Weight'!$C$4/'Molecular Weight'!$D$4+K401*'Molecular Weight'!$C$5/'Molecular Weight'!$D$5+L401*'Molecular Weight'!$C$6/'Molecular Weight'!$D$6+M401*'Molecular Weight'!$C$8/'Molecular Weight'!$D$8+N401*'Molecular Weight'!$C$9/'Molecular Weight'!$D$9+O401*'Molecular Weight'!$C$10/'Molecular Weight'!$D$10+P401*'Molecular Weight'!$C$11/'Molecular Weight'!$D$11+Q401*'Molecular Weight'!$C$12/'Molecular Weight'!$D$12)</f>
        <v>4.37684873528742</v>
      </c>
      <c r="U401" s="19">
        <f>H401*T401*'Molecular Weight'!$B$2/'Molecular Weight'!$D$2</f>
        <v>2.99196367440503</v>
      </c>
      <c r="V401" s="19">
        <f>I401*T401*'Molecular Weight'!$B$3/'Molecular Weight'!$D$3</f>
        <v>0.0766907162628584</v>
      </c>
      <c r="W401" s="19">
        <f>T401*J401*'Molecular Weight'!$B$4/'Molecular Weight'!$D$4</f>
        <v>1.71622609294617</v>
      </c>
      <c r="X401" s="19">
        <f>K401*T401*'Molecular Weight'!$B$5/'Molecular Weight'!$D$5</f>
        <v>0.115187808021249</v>
      </c>
      <c r="Y401" s="19">
        <f>L401*T401*'Molecular Weight'!$B$6/'Molecular Weight'!$D$6</f>
        <v>0.593409057373322</v>
      </c>
      <c r="Z401" s="19">
        <f>M401*T401*'Molecular Weight'!$B$8/'Molecular Weight'!$D$8</f>
        <v>0.0172754108525582</v>
      </c>
      <c r="AA401" s="19">
        <f>N401*T401*'Molecular Weight'!$B$9/'Molecular Weight'!$D$9</f>
        <v>2.04723569876347</v>
      </c>
      <c r="AB401" s="19">
        <f>O401*T401*'Molecular Weight'!$B$10/'Molecular Weight'!$D$10</f>
        <v>0.455791665728932</v>
      </c>
      <c r="AC401" s="19">
        <f>P401*T401*'Molecular Weight'!$B$11/'Molecular Weight'!$D$11</f>
        <v>0</v>
      </c>
      <c r="AD401" s="19">
        <f>Q401*T401*'Molecular Weight'!$B$12/'Molecular Weight'!$D$12</f>
        <v>0.00371706898962838</v>
      </c>
      <c r="AE401" s="19">
        <f t="shared" si="43"/>
        <v>8.01749719334322</v>
      </c>
      <c r="AF401" s="19">
        <f t="shared" si="44"/>
        <v>0.0523770236659189</v>
      </c>
      <c r="AG401" s="19">
        <f t="shared" si="45"/>
        <v>0.0882646178300035</v>
      </c>
      <c r="AH401" s="19">
        <f t="shared" si="46"/>
        <v>0.541032033707403</v>
      </c>
      <c r="AI401" s="19">
        <f t="shared" si="47"/>
        <v>3.06865439066789</v>
      </c>
      <c r="AJ401" s="19">
        <f t="shared" si="48"/>
        <v>3.11371183271828</v>
      </c>
    </row>
    <row r="402" spans="1:36">
      <c r="A402" s="35" t="s">
        <v>368</v>
      </c>
      <c r="B402" s="35" t="s">
        <v>369</v>
      </c>
      <c r="C402" s="19" t="s">
        <v>376</v>
      </c>
      <c r="D402" s="35">
        <v>4</v>
      </c>
      <c r="E402" s="35">
        <v>1150</v>
      </c>
      <c r="F402" s="32" t="s">
        <v>38</v>
      </c>
      <c r="G402" s="35" t="s">
        <v>39</v>
      </c>
      <c r="H402" s="32">
        <v>41.88</v>
      </c>
      <c r="I402" s="32">
        <v>1.01</v>
      </c>
      <c r="J402" s="32">
        <v>20.73</v>
      </c>
      <c r="K402" s="32">
        <v>1.75</v>
      </c>
      <c r="L402" s="32">
        <v>9.17</v>
      </c>
      <c r="M402" s="32">
        <v>0.26</v>
      </c>
      <c r="N402" s="32">
        <v>19.61</v>
      </c>
      <c r="O402" s="32">
        <v>5.77</v>
      </c>
      <c r="P402" s="32">
        <v>0</v>
      </c>
      <c r="Q402" s="32">
        <v>0.05</v>
      </c>
      <c r="R402" s="32">
        <f t="shared" si="42"/>
        <v>100.23</v>
      </c>
      <c r="S402" s="19">
        <v>12</v>
      </c>
      <c r="T402" s="19">
        <f>S402/(H402*'Molecular Weight'!$C$2/'Molecular Weight'!$D$2+I402*'Molecular Weight'!$C$3/'Molecular Weight'!$D$3+J402*'Molecular Weight'!$C$4/'Molecular Weight'!$D$4+K402*'Molecular Weight'!$C$5/'Molecular Weight'!$D$5+L402*'Molecular Weight'!$C$6/'Molecular Weight'!$D$6+M402*'Molecular Weight'!$C$8/'Molecular Weight'!$D$8+N402*'Molecular Weight'!$C$9/'Molecular Weight'!$D$9+O402*'Molecular Weight'!$C$10/'Molecular Weight'!$D$10+P402*'Molecular Weight'!$C$11/'Molecular Weight'!$D$11+Q402*'Molecular Weight'!$C$12/'Molecular Weight'!$D$12)</f>
        <v>4.30842674624508</v>
      </c>
      <c r="U402" s="19">
        <f>H402*T402*'Molecular Weight'!$B$2/'Molecular Weight'!$D$2</f>
        <v>3.00327749888056</v>
      </c>
      <c r="V402" s="19">
        <f>I402*T402*'Molecular Weight'!$B$3/'Molecular Weight'!$D$3</f>
        <v>0.0544619651277539</v>
      </c>
      <c r="W402" s="19">
        <f>T402*J402*'Molecular Weight'!$B$4/'Molecular Weight'!$D$4</f>
        <v>1.75193578755709</v>
      </c>
      <c r="X402" s="19">
        <f>K402*T402*'Molecular Weight'!$B$5/'Molecular Weight'!$D$5</f>
        <v>0.0992137220334087</v>
      </c>
      <c r="Y402" s="19">
        <f>L402*T402*'Molecular Weight'!$B$6/'Molecular Weight'!$D$6</f>
        <v>0.549948124485905</v>
      </c>
      <c r="Z402" s="19">
        <f>M402*T402*'Molecular Weight'!$B$8/'Molecular Weight'!$D$8</f>
        <v>0.0157906816186033</v>
      </c>
      <c r="AA402" s="19">
        <f>N402*T402*'Molecular Weight'!$B$9/'Molecular Weight'!$D$9</f>
        <v>2.0964825928999</v>
      </c>
      <c r="AB402" s="19">
        <f>O402*T402*'Molecular Weight'!$B$10/'Molecular Weight'!$D$10</f>
        <v>0.44328855787864</v>
      </c>
      <c r="AC402" s="19">
        <f>P402*T402*'Molecular Weight'!$B$11/'Molecular Weight'!$D$11</f>
        <v>0</v>
      </c>
      <c r="AD402" s="19">
        <f>Q402*T402*'Molecular Weight'!$B$12/'Molecular Weight'!$D$12</f>
        <v>0.00457370142913491</v>
      </c>
      <c r="AE402" s="19">
        <f t="shared" si="43"/>
        <v>8.01897263191099</v>
      </c>
      <c r="AF402" s="19">
        <f t="shared" si="44"/>
        <v>0.0567832298182251</v>
      </c>
      <c r="AG402" s="19">
        <f t="shared" si="45"/>
        <v>0.103251974668168</v>
      </c>
      <c r="AH402" s="19">
        <f t="shared" si="46"/>
        <v>0.49316489466768</v>
      </c>
      <c r="AI402" s="19">
        <f t="shared" si="47"/>
        <v>3.05773946400831</v>
      </c>
      <c r="AJ402" s="19">
        <f t="shared" si="48"/>
        <v>3.10550995688305</v>
      </c>
    </row>
    <row r="403" spans="1:36">
      <c r="A403" s="35" t="s">
        <v>368</v>
      </c>
      <c r="B403" s="35" t="s">
        <v>369</v>
      </c>
      <c r="C403" s="19" t="s">
        <v>377</v>
      </c>
      <c r="D403" s="35">
        <v>6</v>
      </c>
      <c r="E403" s="35">
        <v>1170</v>
      </c>
      <c r="F403" s="32" t="s">
        <v>38</v>
      </c>
      <c r="G403" s="35" t="s">
        <v>39</v>
      </c>
      <c r="H403" s="32">
        <v>39.65</v>
      </c>
      <c r="I403" s="32">
        <v>2.03</v>
      </c>
      <c r="J403" s="32">
        <v>20.35</v>
      </c>
      <c r="K403" s="32">
        <v>1.99</v>
      </c>
      <c r="L403" s="32">
        <v>10.23</v>
      </c>
      <c r="M403" s="32">
        <v>0.14</v>
      </c>
      <c r="N403" s="32">
        <v>19.28</v>
      </c>
      <c r="O403" s="32">
        <v>5.81</v>
      </c>
      <c r="P403" s="32">
        <v>0.08</v>
      </c>
      <c r="Q403" s="32">
        <v>0</v>
      </c>
      <c r="R403" s="32">
        <f t="shared" si="42"/>
        <v>99.56</v>
      </c>
      <c r="S403" s="19">
        <v>12</v>
      </c>
      <c r="T403" s="19">
        <f>S403/(H403*'Molecular Weight'!$C$2/'Molecular Weight'!$D$2+I403*'Molecular Weight'!$C$3/'Molecular Weight'!$D$3+J403*'Molecular Weight'!$C$4/'Molecular Weight'!$D$4+K403*'Molecular Weight'!$C$5/'Molecular Weight'!$D$5+L403*'Molecular Weight'!$C$6/'Molecular Weight'!$D$6+M403*'Molecular Weight'!$C$8/'Molecular Weight'!$D$8+N403*'Molecular Weight'!$C$9/'Molecular Weight'!$D$9+O403*'Molecular Weight'!$C$10/'Molecular Weight'!$D$10+P403*'Molecular Weight'!$C$11/'Molecular Weight'!$D$11+Q403*'Molecular Weight'!$C$12/'Molecular Weight'!$D$12)</f>
        <v>4.38525751412725</v>
      </c>
      <c r="U403" s="19">
        <f>H403*T403*'Molecular Weight'!$B$2/'Molecular Weight'!$D$2</f>
        <v>2.89406558647046</v>
      </c>
      <c r="V403" s="19">
        <f>I403*T403*'Molecular Weight'!$B$3/'Molecular Weight'!$D$3</f>
        <v>0.111415178393971</v>
      </c>
      <c r="W403" s="19">
        <f>T403*J403*'Molecular Weight'!$B$4/'Molecular Weight'!$D$4</f>
        <v>1.75049020032345</v>
      </c>
      <c r="X403" s="19">
        <f>K403*T403*'Molecular Weight'!$B$5/'Molecular Weight'!$D$5</f>
        <v>0.114832060702852</v>
      </c>
      <c r="Y403" s="19">
        <f>L403*T403*'Molecular Weight'!$B$6/'Molecular Weight'!$D$6</f>
        <v>0.624459693339668</v>
      </c>
      <c r="Z403" s="19">
        <f>M403*T403*'Molecular Weight'!$B$8/'Molecular Weight'!$D$8</f>
        <v>0.00865430014065146</v>
      </c>
      <c r="AA403" s="19">
        <f>N403*T403*'Molecular Weight'!$B$9/'Molecular Weight'!$D$9</f>
        <v>2.09795942611348</v>
      </c>
      <c r="AB403" s="19">
        <f>O403*T403*'Molecular Weight'!$B$10/'Molecular Weight'!$D$10</f>
        <v>0.454321436467177</v>
      </c>
      <c r="AC403" s="19">
        <f>P403*T403*'Molecular Weight'!$B$11/'Molecular Weight'!$D$11</f>
        <v>0.0113204453414063</v>
      </c>
      <c r="AD403" s="19">
        <f>Q403*T403*'Molecular Weight'!$B$12/'Molecular Weight'!$D$12</f>
        <v>0</v>
      </c>
      <c r="AE403" s="19">
        <f t="shared" si="43"/>
        <v>8.06751832729312</v>
      </c>
      <c r="AF403" s="19">
        <f t="shared" si="44"/>
        <v>0.200859767439599</v>
      </c>
      <c r="AG403" s="19">
        <f t="shared" si="45"/>
        <v>0.321653694516908</v>
      </c>
      <c r="AH403" s="19">
        <f t="shared" si="46"/>
        <v>0.423599925900069</v>
      </c>
      <c r="AI403" s="19">
        <f t="shared" si="47"/>
        <v>3.00548076486443</v>
      </c>
      <c r="AJ403" s="19">
        <f t="shared" si="48"/>
        <v>3.18539485606098</v>
      </c>
    </row>
    <row r="404" spans="1:36">
      <c r="A404" s="35" t="s">
        <v>368</v>
      </c>
      <c r="B404" s="35" t="s">
        <v>369</v>
      </c>
      <c r="C404" s="19" t="s">
        <v>378</v>
      </c>
      <c r="D404" s="35">
        <v>6</v>
      </c>
      <c r="E404" s="35">
        <v>1230</v>
      </c>
      <c r="F404" s="32" t="s">
        <v>38</v>
      </c>
      <c r="G404" s="35" t="s">
        <v>39</v>
      </c>
      <c r="H404" s="32">
        <v>41.75</v>
      </c>
      <c r="I404" s="32">
        <v>2.24</v>
      </c>
      <c r="J404" s="32">
        <v>18.67</v>
      </c>
      <c r="K404" s="32">
        <v>2.06</v>
      </c>
      <c r="L404" s="32">
        <v>10.09</v>
      </c>
      <c r="M404" s="32">
        <v>0.18</v>
      </c>
      <c r="N404" s="32">
        <v>19.73</v>
      </c>
      <c r="O404" s="32">
        <v>5.74</v>
      </c>
      <c r="P404" s="32">
        <v>0.08</v>
      </c>
      <c r="Q404" s="32">
        <v>0.03</v>
      </c>
      <c r="R404" s="32">
        <f t="shared" si="42"/>
        <v>100.57</v>
      </c>
      <c r="S404" s="19">
        <v>12</v>
      </c>
      <c r="T404" s="19">
        <f>S404/(H404*'Molecular Weight'!$C$2/'Molecular Weight'!$D$2+I404*'Molecular Weight'!$C$3/'Molecular Weight'!$D$3+J404*'Molecular Weight'!$C$4/'Molecular Weight'!$D$4+K404*'Molecular Weight'!$C$5/'Molecular Weight'!$D$5+L404*'Molecular Weight'!$C$6/'Molecular Weight'!$D$6+M404*'Molecular Weight'!$C$8/'Molecular Weight'!$D$8+N404*'Molecular Weight'!$C$9/'Molecular Weight'!$D$9+O404*'Molecular Weight'!$C$10/'Molecular Weight'!$D$10+P404*'Molecular Weight'!$C$11/'Molecular Weight'!$D$11+Q404*'Molecular Weight'!$C$12/'Molecular Weight'!$D$12)</f>
        <v>4.32836909059629</v>
      </c>
      <c r="U404" s="19">
        <f>H404*T404*'Molecular Weight'!$B$2/'Molecular Weight'!$D$2</f>
        <v>3.00781307477355</v>
      </c>
      <c r="V404" s="19">
        <f>I404*T404*'Molecular Weight'!$B$3/'Molecular Weight'!$D$3</f>
        <v>0.121346017058019</v>
      </c>
      <c r="W404" s="19">
        <f>T404*J404*'Molecular Weight'!$B$4/'Molecular Weight'!$D$4</f>
        <v>1.58514419226035</v>
      </c>
      <c r="X404" s="19">
        <f>K404*T404*'Molecular Weight'!$B$5/'Molecular Weight'!$D$5</f>
        <v>0.117329302278155</v>
      </c>
      <c r="Y404" s="19">
        <f>L404*T404*'Molecular Weight'!$B$6/'Molecular Weight'!$D$6</f>
        <v>0.60792377678336</v>
      </c>
      <c r="Z404" s="19">
        <f>M404*T404*'Molecular Weight'!$B$8/'Molecular Weight'!$D$8</f>
        <v>0.0109826111686965</v>
      </c>
      <c r="AA404" s="19">
        <f>N404*T404*'Molecular Weight'!$B$9/'Molecular Weight'!$D$9</f>
        <v>2.11907499150037</v>
      </c>
      <c r="AB404" s="19">
        <f>O404*T404*'Molecular Weight'!$B$10/'Molecular Weight'!$D$10</f>
        <v>0.443024939016097</v>
      </c>
      <c r="AC404" s="19">
        <f>P404*T404*'Molecular Weight'!$B$11/'Molecular Weight'!$D$11</f>
        <v>0.0111735891335174</v>
      </c>
      <c r="AD404" s="19">
        <f>Q404*T404*'Molecular Weight'!$B$12/'Molecular Weight'!$D$12</f>
        <v>0.00275692298764095</v>
      </c>
      <c r="AE404" s="19">
        <f t="shared" si="43"/>
        <v>8.02656941695976</v>
      </c>
      <c r="AF404" s="19">
        <f t="shared" si="44"/>
        <v>0.0794444019492033</v>
      </c>
      <c r="AG404" s="19">
        <f t="shared" si="45"/>
        <v>0.130681517952067</v>
      </c>
      <c r="AH404" s="19">
        <f t="shared" si="46"/>
        <v>0.528479374834157</v>
      </c>
      <c r="AI404" s="19">
        <f t="shared" si="47"/>
        <v>3.12915909183157</v>
      </c>
      <c r="AJ404" s="19">
        <f t="shared" si="48"/>
        <v>3.18100631846852</v>
      </c>
    </row>
    <row r="405" spans="1:36">
      <c r="A405" s="35" t="s">
        <v>368</v>
      </c>
      <c r="B405" s="35" t="s">
        <v>369</v>
      </c>
      <c r="C405" s="19" t="s">
        <v>379</v>
      </c>
      <c r="D405" s="35">
        <v>6</v>
      </c>
      <c r="E405" s="35">
        <v>1290</v>
      </c>
      <c r="F405" s="32" t="s">
        <v>38</v>
      </c>
      <c r="G405" s="35" t="s">
        <v>39</v>
      </c>
      <c r="H405" s="32">
        <v>41.74</v>
      </c>
      <c r="I405" s="32">
        <v>1.73</v>
      </c>
      <c r="J405" s="32">
        <v>19.16</v>
      </c>
      <c r="K405" s="32">
        <v>2.16</v>
      </c>
      <c r="L405" s="32">
        <v>9.42</v>
      </c>
      <c r="M405" s="32">
        <v>0.12</v>
      </c>
      <c r="N405" s="32">
        <v>20.26</v>
      </c>
      <c r="O405" s="32">
        <v>5.53</v>
      </c>
      <c r="P405" s="32">
        <v>0.04</v>
      </c>
      <c r="Q405" s="32">
        <v>0.01</v>
      </c>
      <c r="R405" s="32">
        <f t="shared" si="42"/>
        <v>100.17</v>
      </c>
      <c r="S405" s="19">
        <v>12</v>
      </c>
      <c r="T405" s="19">
        <f>S405/(H405*'Molecular Weight'!$C$2/'Molecular Weight'!$D$2+I405*'Molecular Weight'!$C$3/'Molecular Weight'!$D$3+J405*'Molecular Weight'!$C$4/'Molecular Weight'!$D$4+K405*'Molecular Weight'!$C$5/'Molecular Weight'!$D$5+L405*'Molecular Weight'!$C$6/'Molecular Weight'!$D$6+M405*'Molecular Weight'!$C$8/'Molecular Weight'!$D$8+N405*'Molecular Weight'!$C$9/'Molecular Weight'!$D$9+O405*'Molecular Weight'!$C$10/'Molecular Weight'!$D$10+P405*'Molecular Weight'!$C$11/'Molecular Weight'!$D$11+Q405*'Molecular Weight'!$C$12/'Molecular Weight'!$D$12)</f>
        <v>4.32576441621779</v>
      </c>
      <c r="U405" s="19">
        <f>H405*T405*'Molecular Weight'!$B$2/'Molecular Weight'!$D$2</f>
        <v>3.00528306812468</v>
      </c>
      <c r="V405" s="19">
        <f>I405*T405*'Molecular Weight'!$B$3/'Molecular Weight'!$D$3</f>
        <v>0.093661732666543</v>
      </c>
      <c r="W405" s="19">
        <f>T405*J405*'Molecular Weight'!$B$4/'Molecular Weight'!$D$4</f>
        <v>1.62576787396495</v>
      </c>
      <c r="X405" s="19">
        <f>K405*T405*'Molecular Weight'!$B$5/'Molecular Weight'!$D$5</f>
        <v>0.122950867017967</v>
      </c>
      <c r="Y405" s="19">
        <f>L405*T405*'Molecular Weight'!$B$6/'Molecular Weight'!$D$6</f>
        <v>0.56721465479916</v>
      </c>
      <c r="Z405" s="19">
        <f>M405*T405*'Molecular Weight'!$B$8/'Molecular Weight'!$D$8</f>
        <v>0.00731733478920405</v>
      </c>
      <c r="AA405" s="19">
        <f>N405*T405*'Molecular Weight'!$B$9/'Molecular Weight'!$D$9</f>
        <v>2.17468950552289</v>
      </c>
      <c r="AB405" s="19">
        <f>O405*T405*'Molecular Weight'!$B$10/'Molecular Weight'!$D$10</f>
        <v>0.426559864865984</v>
      </c>
      <c r="AC405" s="19">
        <f>P405*T405*'Molecular Weight'!$B$11/'Molecular Weight'!$D$11</f>
        <v>0.00558343261209138</v>
      </c>
      <c r="AD405" s="19">
        <f>Q405*T405*'Molecular Weight'!$B$12/'Molecular Weight'!$D$12</f>
        <v>0.000918421319791464</v>
      </c>
      <c r="AE405" s="19">
        <f t="shared" si="43"/>
        <v>8.02994675568326</v>
      </c>
      <c r="AF405" s="19">
        <f t="shared" si="44"/>
        <v>0.0895052181871039</v>
      </c>
      <c r="AG405" s="19">
        <f t="shared" si="45"/>
        <v>0.157797788596975</v>
      </c>
      <c r="AH405" s="19">
        <f t="shared" si="46"/>
        <v>0.477709436612056</v>
      </c>
      <c r="AI405" s="19">
        <f t="shared" si="47"/>
        <v>3.09894480079122</v>
      </c>
      <c r="AJ405" s="19">
        <f t="shared" si="48"/>
        <v>3.17578135997724</v>
      </c>
    </row>
    <row r="406" spans="1:36">
      <c r="A406" s="35" t="s">
        <v>380</v>
      </c>
      <c r="B406" s="35" t="s">
        <v>381</v>
      </c>
      <c r="C406" s="35" t="s">
        <v>382</v>
      </c>
      <c r="D406" s="35">
        <v>10</v>
      </c>
      <c r="E406" s="35">
        <v>1300</v>
      </c>
      <c r="F406" s="32" t="s">
        <v>38</v>
      </c>
      <c r="G406" s="35" t="s">
        <v>39</v>
      </c>
      <c r="H406" s="32">
        <v>48.12</v>
      </c>
      <c r="I406" s="32">
        <v>0.78</v>
      </c>
      <c r="J406" s="32">
        <v>12.77</v>
      </c>
      <c r="K406" s="32">
        <v>0.37</v>
      </c>
      <c r="L406" s="32">
        <v>10.14</v>
      </c>
      <c r="M406" s="32"/>
      <c r="N406" s="32">
        <v>26.17</v>
      </c>
      <c r="O406" s="32">
        <v>1.99</v>
      </c>
      <c r="P406" s="32">
        <v>0.51</v>
      </c>
      <c r="Q406" s="32">
        <v>0.02</v>
      </c>
      <c r="R406" s="32">
        <f t="shared" si="42"/>
        <v>100.87</v>
      </c>
      <c r="S406" s="19">
        <v>12</v>
      </c>
      <c r="T406" s="19">
        <f>S406/(H406*'Molecular Weight'!$C$2/'Molecular Weight'!$D$2+I406*'Molecular Weight'!$C$3/'Molecular Weight'!$D$3+J406*'Molecular Weight'!$C$4/'Molecular Weight'!$D$4+K406*'Molecular Weight'!$C$5/'Molecular Weight'!$D$5+L406*'Molecular Weight'!$C$6/'Molecular Weight'!$D$6+M406*'Molecular Weight'!$C$8/'Molecular Weight'!$D$8+N406*'Molecular Weight'!$C$9/'Molecular Weight'!$D$9+O406*'Molecular Weight'!$C$10/'Molecular Weight'!$D$10+P406*'Molecular Weight'!$C$11/'Molecular Weight'!$D$11+Q406*'Molecular Weight'!$C$12/'Molecular Weight'!$D$12)</f>
        <v>4.22701951772679</v>
      </c>
      <c r="U406" s="19">
        <f>H406*T406*'Molecular Weight'!$B$2/'Molecular Weight'!$D$2</f>
        <v>3.38555557911141</v>
      </c>
      <c r="V406" s="19">
        <f>I406*T406*'Molecular Weight'!$B$3/'Molecular Weight'!$D$3</f>
        <v>0.0412650215748047</v>
      </c>
      <c r="W406" s="19">
        <f>T406*J406*'Molecular Weight'!$B$4/'Molecular Weight'!$D$4</f>
        <v>1.05882776071736</v>
      </c>
      <c r="X406" s="19">
        <f>K406*T406*'Molecular Weight'!$B$5/'Molecular Weight'!$D$5</f>
        <v>0.0205802647747735</v>
      </c>
      <c r="Y406" s="19">
        <f>L406*T406*'Molecular Weight'!$B$6/'Molecular Weight'!$D$6</f>
        <v>0.596631095625691</v>
      </c>
      <c r="Z406" s="19">
        <f>M406*T406*'Molecular Weight'!$B$8/'Molecular Weight'!$D$8</f>
        <v>0</v>
      </c>
      <c r="AA406" s="19">
        <f>N406*T406*'Molecular Weight'!$B$9/'Molecular Weight'!$D$9</f>
        <v>2.74494046597792</v>
      </c>
      <c r="AB406" s="19">
        <f>O406*T406*'Molecular Weight'!$B$10/'Molecular Weight'!$D$10</f>
        <v>0.149995878036311</v>
      </c>
      <c r="AC406" s="19">
        <f>P406*T406*'Molecular Weight'!$B$11/'Molecular Weight'!$D$11</f>
        <v>0.0695637287525223</v>
      </c>
      <c r="AD406" s="19">
        <f>Q406*T406*'Molecular Weight'!$B$12/'Molecular Weight'!$D$12</f>
        <v>0.0017949127463808</v>
      </c>
      <c r="AE406" s="19">
        <f t="shared" si="43"/>
        <v>8.06915470731717</v>
      </c>
      <c r="AF406" s="19">
        <f t="shared" si="44"/>
        <v>0.205686101681397</v>
      </c>
      <c r="AG406" s="19">
        <f t="shared" si="45"/>
        <v>0.344745862542904</v>
      </c>
      <c r="AH406" s="19">
        <f t="shared" si="46"/>
        <v>0.390944993944294</v>
      </c>
      <c r="AI406" s="19">
        <f t="shared" si="47"/>
        <v>3.42682060068621</v>
      </c>
      <c r="AJ406" s="19">
        <f t="shared" si="48"/>
        <v>3.49156743963992</v>
      </c>
    </row>
    <row r="407" spans="1:36">
      <c r="A407" s="35" t="s">
        <v>380</v>
      </c>
      <c r="B407" s="35" t="s">
        <v>381</v>
      </c>
      <c r="C407" s="35" t="s">
        <v>383</v>
      </c>
      <c r="D407" s="35">
        <v>10</v>
      </c>
      <c r="E407" s="35">
        <v>1400</v>
      </c>
      <c r="F407" s="32" t="s">
        <v>38</v>
      </c>
      <c r="G407" s="35" t="s">
        <v>39</v>
      </c>
      <c r="H407" s="32">
        <v>48.14</v>
      </c>
      <c r="I407" s="32">
        <v>0.65</v>
      </c>
      <c r="J407" s="32">
        <v>14.02</v>
      </c>
      <c r="K407" s="32">
        <v>1.21</v>
      </c>
      <c r="L407" s="32">
        <v>4.96</v>
      </c>
      <c r="M407" s="32"/>
      <c r="N407" s="32">
        <v>27.36</v>
      </c>
      <c r="O407" s="32">
        <v>3.53</v>
      </c>
      <c r="P407" s="32">
        <v>0.2</v>
      </c>
      <c r="Q407" s="32">
        <v>0.02</v>
      </c>
      <c r="R407" s="32">
        <f t="shared" si="42"/>
        <v>100.09</v>
      </c>
      <c r="S407" s="19">
        <v>12</v>
      </c>
      <c r="T407" s="19">
        <f>S407/(H407*'Molecular Weight'!$C$2/'Molecular Weight'!$D$2+I407*'Molecular Weight'!$C$3/'Molecular Weight'!$D$3+J407*'Molecular Weight'!$C$4/'Molecular Weight'!$D$4+K407*'Molecular Weight'!$C$5/'Molecular Weight'!$D$5+L407*'Molecular Weight'!$C$6/'Molecular Weight'!$D$6+M407*'Molecular Weight'!$C$8/'Molecular Weight'!$D$8+N407*'Molecular Weight'!$C$9/'Molecular Weight'!$D$9+O407*'Molecular Weight'!$C$10/'Molecular Weight'!$D$10+P407*'Molecular Weight'!$C$11/'Molecular Weight'!$D$11+Q407*'Molecular Weight'!$C$12/'Molecular Weight'!$D$12)</f>
        <v>4.18186423212725</v>
      </c>
      <c r="U407" s="19">
        <f>H407*T407*'Molecular Weight'!$B$2/'Molecular Weight'!$D$2</f>
        <v>3.35078136042953</v>
      </c>
      <c r="V407" s="19">
        <f>I407*T407*'Molecular Weight'!$B$3/'Molecular Weight'!$D$3</f>
        <v>0.0340201721011604</v>
      </c>
      <c r="W407" s="19">
        <f>T407*J407*'Molecular Weight'!$B$4/'Molecular Weight'!$D$4</f>
        <v>1.15005367858815</v>
      </c>
      <c r="X407" s="19">
        <f>K407*T407*'Molecular Weight'!$B$5/'Molecular Weight'!$D$5</f>
        <v>0.0665840610681489</v>
      </c>
      <c r="Y407" s="19">
        <f>L407*T407*'Molecular Weight'!$B$6/'Molecular Weight'!$D$6</f>
        <v>0.28872559286402</v>
      </c>
      <c r="Z407" s="19">
        <f>M407*T407*'Molecular Weight'!$B$8/'Molecular Weight'!$D$8</f>
        <v>0</v>
      </c>
      <c r="AA407" s="19">
        <f>N407*T407*'Molecular Weight'!$B$9/'Molecular Weight'!$D$9</f>
        <v>2.83910187074446</v>
      </c>
      <c r="AB407" s="19">
        <f>O407*T407*'Molecular Weight'!$B$10/'Molecular Weight'!$D$10</f>
        <v>0.263230754982333</v>
      </c>
      <c r="AC407" s="19">
        <f>P407*T407*'Molecular Weight'!$B$11/'Molecular Weight'!$D$11</f>
        <v>0.0269884751992724</v>
      </c>
      <c r="AD407" s="19">
        <f>Q407*T407*'Molecular Weight'!$B$12/'Molecular Weight'!$D$12</f>
        <v>0.00177573852744257</v>
      </c>
      <c r="AE407" s="19">
        <f t="shared" si="43"/>
        <v>8.02126170450452</v>
      </c>
      <c r="AF407" s="19">
        <f t="shared" si="44"/>
        <v>0.0636160403321382</v>
      </c>
      <c r="AG407" s="19">
        <f t="shared" si="45"/>
        <v>0.2203339153315</v>
      </c>
      <c r="AH407" s="19">
        <f t="shared" si="46"/>
        <v>0.225109552531882</v>
      </c>
      <c r="AI407" s="19">
        <f t="shared" si="47"/>
        <v>3.38480153253069</v>
      </c>
      <c r="AJ407" s="19">
        <f t="shared" si="48"/>
        <v>3.39105821859081</v>
      </c>
    </row>
    <row r="408" spans="1:36">
      <c r="A408" s="35" t="s">
        <v>380</v>
      </c>
      <c r="B408" s="35" t="s">
        <v>381</v>
      </c>
      <c r="C408" s="35" t="s">
        <v>384</v>
      </c>
      <c r="D408" s="35">
        <v>12.5</v>
      </c>
      <c r="E408" s="35">
        <v>1600</v>
      </c>
      <c r="F408" s="32" t="s">
        <v>38</v>
      </c>
      <c r="G408" s="35" t="s">
        <v>39</v>
      </c>
      <c r="H408" s="32">
        <v>48.51</v>
      </c>
      <c r="I408" s="32">
        <v>0.35</v>
      </c>
      <c r="J408" s="32">
        <v>10.33</v>
      </c>
      <c r="K408" s="32">
        <v>1.03</v>
      </c>
      <c r="L408" s="32">
        <v>7.06</v>
      </c>
      <c r="M408" s="32"/>
      <c r="N408" s="32">
        <v>29.43</v>
      </c>
      <c r="O408" s="32">
        <v>2.42</v>
      </c>
      <c r="P408" s="32">
        <v>0.15</v>
      </c>
      <c r="Q408" s="32">
        <v>0.01</v>
      </c>
      <c r="R408" s="32">
        <f t="shared" si="42"/>
        <v>99.29</v>
      </c>
      <c r="S408" s="19">
        <v>12</v>
      </c>
      <c r="T408" s="19">
        <f>S408/(H408*'Molecular Weight'!$C$2/'Molecular Weight'!$D$2+I408*'Molecular Weight'!$C$3/'Molecular Weight'!$D$3+J408*'Molecular Weight'!$C$4/'Molecular Weight'!$D$4+K408*'Molecular Weight'!$C$5/'Molecular Weight'!$D$5+L408*'Molecular Weight'!$C$6/'Molecular Weight'!$D$6+M408*'Molecular Weight'!$C$8/'Molecular Weight'!$D$8+N408*'Molecular Weight'!$C$9/'Molecular Weight'!$D$9+O408*'Molecular Weight'!$C$10/'Molecular Weight'!$D$10+P408*'Molecular Weight'!$C$11/'Molecular Weight'!$D$11+Q408*'Molecular Weight'!$C$12/'Molecular Weight'!$D$12)</f>
        <v>4.25214262314563</v>
      </c>
      <c r="U408" s="19">
        <f>H408*T408*'Molecular Weight'!$B$2/'Molecular Weight'!$D$2</f>
        <v>3.43327960467368</v>
      </c>
      <c r="V408" s="19">
        <f>I408*T408*'Molecular Weight'!$B$3/'Molecular Weight'!$D$3</f>
        <v>0.0186264069849934</v>
      </c>
      <c r="W408" s="19">
        <f>T408*J408*'Molecular Weight'!$B$4/'Molecular Weight'!$D$4</f>
        <v>0.861605203944573</v>
      </c>
      <c r="X408" s="19">
        <f>K408*T408*'Molecular Weight'!$B$5/'Molecular Weight'!$D$5</f>
        <v>0.0576315139396012</v>
      </c>
      <c r="Y408" s="19">
        <f>L408*T408*'Molecular Weight'!$B$6/'Molecular Weight'!$D$6</f>
        <v>0.417874817920492</v>
      </c>
      <c r="Z408" s="19">
        <f>M408*T408*'Molecular Weight'!$B$8/'Molecular Weight'!$D$8</f>
        <v>0</v>
      </c>
      <c r="AA408" s="19">
        <f>N408*T408*'Molecular Weight'!$B$9/'Molecular Weight'!$D$9</f>
        <v>3.1052247493592</v>
      </c>
      <c r="AB408" s="19">
        <f>O408*T408*'Molecular Weight'!$B$10/'Molecular Weight'!$D$10</f>
        <v>0.183491175963132</v>
      </c>
      <c r="AC408" s="19">
        <f>P408*T408*'Molecular Weight'!$B$11/'Molecular Weight'!$D$11</f>
        <v>0.0205815228613051</v>
      </c>
      <c r="AD408" s="19">
        <f>Q408*T408*'Molecular Weight'!$B$12/'Molecular Weight'!$D$12</f>
        <v>0.000902790365848329</v>
      </c>
      <c r="AE408" s="19">
        <f t="shared" si="43"/>
        <v>8.09921778601282</v>
      </c>
      <c r="AF408" s="19">
        <f t="shared" si="44"/>
        <v>0.294007017371494</v>
      </c>
      <c r="AG408" s="19">
        <f t="shared" si="45"/>
        <v>0.703576776496338</v>
      </c>
      <c r="AH408" s="19">
        <f t="shared" si="46"/>
        <v>0.123867800548998</v>
      </c>
      <c r="AI408" s="19">
        <f t="shared" si="47"/>
        <v>3.45190601165867</v>
      </c>
      <c r="AJ408" s="19">
        <f t="shared" si="48"/>
        <v>3.70659074324282</v>
      </c>
    </row>
    <row r="409" spans="1:36">
      <c r="A409" s="35" t="s">
        <v>380</v>
      </c>
      <c r="B409" s="35" t="s">
        <v>381</v>
      </c>
      <c r="C409" s="35" t="s">
        <v>385</v>
      </c>
      <c r="D409" s="35">
        <v>13.5</v>
      </c>
      <c r="E409" s="35">
        <v>1550</v>
      </c>
      <c r="F409" s="32" t="s">
        <v>38</v>
      </c>
      <c r="G409" s="35" t="s">
        <v>39</v>
      </c>
      <c r="H409" s="32">
        <v>48.82</v>
      </c>
      <c r="I409" s="32">
        <v>0.43</v>
      </c>
      <c r="J409" s="32">
        <v>9.49</v>
      </c>
      <c r="K409" s="32">
        <v>0.59</v>
      </c>
      <c r="L409" s="32">
        <v>7.43</v>
      </c>
      <c r="M409" s="32"/>
      <c r="N409" s="32">
        <v>28.14</v>
      </c>
      <c r="O409" s="32">
        <v>3.62</v>
      </c>
      <c r="P409" s="32">
        <v>0.18</v>
      </c>
      <c r="Q409" s="32"/>
      <c r="R409" s="32">
        <f t="shared" si="42"/>
        <v>98.7</v>
      </c>
      <c r="S409" s="19">
        <v>12</v>
      </c>
      <c r="T409" s="19">
        <f>S409/(H409*'Molecular Weight'!$C$2/'Molecular Weight'!$D$2+I409*'Molecular Weight'!$C$3/'Molecular Weight'!$D$3+J409*'Molecular Weight'!$C$4/'Molecular Weight'!$D$4+K409*'Molecular Weight'!$C$5/'Molecular Weight'!$D$5+L409*'Molecular Weight'!$C$6/'Molecular Weight'!$D$6+M409*'Molecular Weight'!$C$8/'Molecular Weight'!$D$8+N409*'Molecular Weight'!$C$9/'Molecular Weight'!$D$9+O409*'Molecular Weight'!$C$10/'Molecular Weight'!$D$10+P409*'Molecular Weight'!$C$11/'Molecular Weight'!$D$11+Q409*'Molecular Weight'!$C$12/'Molecular Weight'!$D$12)</f>
        <v>4.29193044494078</v>
      </c>
      <c r="U409" s="19">
        <f>H409*T409*'Molecular Weight'!$B$2/'Molecular Weight'!$D$2</f>
        <v>3.48755067113863</v>
      </c>
      <c r="V409" s="19">
        <f>I409*T409*'Molecular Weight'!$B$3/'Molecular Weight'!$D$3</f>
        <v>0.0230979986398565</v>
      </c>
      <c r="W409" s="19">
        <f>T409*J409*'Molecular Weight'!$B$4/'Molecular Weight'!$D$4</f>
        <v>0.79894899808725</v>
      </c>
      <c r="X409" s="19">
        <f>K409*T409*'Molecular Weight'!$B$5/'Molecular Weight'!$D$5</f>
        <v>0.0333211258966387</v>
      </c>
      <c r="Y409" s="19">
        <f>L409*T409*'Molecular Weight'!$B$6/'Molecular Weight'!$D$6</f>
        <v>0.443889799636832</v>
      </c>
      <c r="Z409" s="19">
        <f>M409*T409*'Molecular Weight'!$B$8/'Molecular Weight'!$D$8</f>
        <v>0</v>
      </c>
      <c r="AA409" s="19">
        <f>N409*T409*'Molecular Weight'!$B$9/'Molecular Weight'!$D$9</f>
        <v>2.99689634542515</v>
      </c>
      <c r="AB409" s="19">
        <f>O409*T409*'Molecular Weight'!$B$10/'Molecular Weight'!$D$10</f>
        <v>0.277046865383124</v>
      </c>
      <c r="AC409" s="19">
        <f>P409*T409*'Molecular Weight'!$B$11/'Molecular Weight'!$D$11</f>
        <v>0.0249289280441865</v>
      </c>
      <c r="AD409" s="19">
        <f>Q409*T409*'Molecular Weight'!$B$12/'Molecular Weight'!$D$12</f>
        <v>0</v>
      </c>
      <c r="AE409" s="19">
        <f t="shared" si="43"/>
        <v>8.08568073225167</v>
      </c>
      <c r="AF409" s="19">
        <f t="shared" si="44"/>
        <v>0.25431842316477</v>
      </c>
      <c r="AG409" s="19">
        <f t="shared" si="45"/>
        <v>0.572931442382413</v>
      </c>
      <c r="AH409" s="19">
        <f t="shared" si="46"/>
        <v>0.189571376472062</v>
      </c>
      <c r="AI409" s="19">
        <f t="shared" si="47"/>
        <v>3.51064866977849</v>
      </c>
      <c r="AJ409" s="19">
        <f t="shared" si="48"/>
        <v>3.71783301044511</v>
      </c>
    </row>
    <row r="410" spans="1:36">
      <c r="A410" s="35" t="s">
        <v>380</v>
      </c>
      <c r="B410" s="35" t="s">
        <v>381</v>
      </c>
      <c r="C410" s="35" t="s">
        <v>386</v>
      </c>
      <c r="D410" s="35">
        <v>15</v>
      </c>
      <c r="E410" s="35">
        <v>1400</v>
      </c>
      <c r="F410" s="32" t="s">
        <v>38</v>
      </c>
      <c r="G410" s="35" t="s">
        <v>39</v>
      </c>
      <c r="H410" s="32">
        <v>52.84</v>
      </c>
      <c r="I410" s="32">
        <v>0.39</v>
      </c>
      <c r="J410" s="32">
        <v>6.52</v>
      </c>
      <c r="K410" s="32">
        <v>0.34</v>
      </c>
      <c r="L410" s="32">
        <v>7.94</v>
      </c>
      <c r="M410" s="32"/>
      <c r="N410" s="32">
        <v>29.22</v>
      </c>
      <c r="O410" s="32">
        <v>2.06</v>
      </c>
      <c r="P410" s="32">
        <v>0.52</v>
      </c>
      <c r="Q410" s="32">
        <v>0.04</v>
      </c>
      <c r="R410" s="32">
        <f t="shared" si="42"/>
        <v>99.87</v>
      </c>
      <c r="S410" s="19">
        <v>12</v>
      </c>
      <c r="T410" s="19">
        <f>S410/(H410*'Molecular Weight'!$C$2/'Molecular Weight'!$D$2+I410*'Molecular Weight'!$C$3/'Molecular Weight'!$D$3+J410*'Molecular Weight'!$C$4/'Molecular Weight'!$D$4+K410*'Molecular Weight'!$C$5/'Molecular Weight'!$D$5+L410*'Molecular Weight'!$C$6/'Molecular Weight'!$D$6+M410*'Molecular Weight'!$C$8/'Molecular Weight'!$D$8+N410*'Molecular Weight'!$C$9/'Molecular Weight'!$D$9+O410*'Molecular Weight'!$C$10/'Molecular Weight'!$D$10+P410*'Molecular Weight'!$C$11/'Molecular Weight'!$D$11+Q410*'Molecular Weight'!$C$12/'Molecular Weight'!$D$12)</f>
        <v>4.21284084512055</v>
      </c>
      <c r="U410" s="19">
        <f>H410*T410*'Molecular Weight'!$B$2/'Molecular Weight'!$D$2</f>
        <v>3.70516827989631</v>
      </c>
      <c r="V410" s="19">
        <f>I410*T410*'Molecular Weight'!$B$3/'Molecular Weight'!$D$3</f>
        <v>0.020563303249024</v>
      </c>
      <c r="W410" s="19">
        <f>T410*J410*'Molecular Weight'!$B$4/'Molecular Weight'!$D$4</f>
        <v>0.538794082192742</v>
      </c>
      <c r="X410" s="19">
        <f>K410*T410*'Molecular Weight'!$B$5/'Molecular Weight'!$D$5</f>
        <v>0.0188481595807749</v>
      </c>
      <c r="Y410" s="19">
        <f>L410*T410*'Molecular Weight'!$B$6/'Molecular Weight'!$D$6</f>
        <v>0.465617431935651</v>
      </c>
      <c r="Z410" s="19">
        <f>M410*T410*'Molecular Weight'!$B$8/'Molecular Weight'!$D$8</f>
        <v>0</v>
      </c>
      <c r="AA410" s="19">
        <f>N410*T410*'Molecular Weight'!$B$9/'Molecular Weight'!$D$9</f>
        <v>3.05457095519659</v>
      </c>
      <c r="AB410" s="19">
        <f>O410*T410*'Molecular Weight'!$B$10/'Molecular Weight'!$D$10</f>
        <v>0.154751286393515</v>
      </c>
      <c r="AC410" s="19">
        <f>P410*T410*'Molecular Weight'!$B$11/'Molecular Weight'!$D$11</f>
        <v>0.0706898108894059</v>
      </c>
      <c r="AD410" s="19">
        <f>Q410*T410*'Molecular Weight'!$B$12/'Molecular Weight'!$D$12</f>
        <v>0.00357778415721491</v>
      </c>
      <c r="AE410" s="19">
        <f t="shared" si="43"/>
        <v>8.03258109349123</v>
      </c>
      <c r="AF410" s="19">
        <f t="shared" si="44"/>
        <v>0.0973468222341465</v>
      </c>
      <c r="AG410" s="19">
        <f t="shared" si="45"/>
        <v>0.209070398909807</v>
      </c>
      <c r="AH410" s="19">
        <f t="shared" si="46"/>
        <v>0.368270609701505</v>
      </c>
      <c r="AI410" s="19">
        <f t="shared" si="47"/>
        <v>3.72573158314533</v>
      </c>
      <c r="AJ410" s="19">
        <f t="shared" si="48"/>
        <v>3.67493967352576</v>
      </c>
    </row>
    <row r="411" spans="1:36">
      <c r="A411" s="35" t="s">
        <v>380</v>
      </c>
      <c r="B411" s="35" t="s">
        <v>381</v>
      </c>
      <c r="C411" s="35" t="s">
        <v>387</v>
      </c>
      <c r="D411" s="35">
        <v>15</v>
      </c>
      <c r="E411" s="35">
        <v>1500</v>
      </c>
      <c r="F411" s="32" t="s">
        <v>38</v>
      </c>
      <c r="G411" s="35" t="s">
        <v>39</v>
      </c>
      <c r="H411" s="32">
        <v>50.06</v>
      </c>
      <c r="I411" s="32">
        <v>0.54</v>
      </c>
      <c r="J411" s="32">
        <v>9.49</v>
      </c>
      <c r="K411" s="32">
        <v>0.59</v>
      </c>
      <c r="L411" s="32">
        <v>7.86</v>
      </c>
      <c r="M411" s="32"/>
      <c r="N411" s="32">
        <v>26.81</v>
      </c>
      <c r="O411" s="32">
        <v>3.47</v>
      </c>
      <c r="P411" s="32">
        <v>0.81</v>
      </c>
      <c r="Q411" s="32"/>
      <c r="R411" s="32">
        <f t="shared" si="42"/>
        <v>99.63</v>
      </c>
      <c r="S411" s="19">
        <v>12</v>
      </c>
      <c r="T411" s="19">
        <f>S411/(H411*'Molecular Weight'!$C$2/'Molecular Weight'!$D$2+I411*'Molecular Weight'!$C$3/'Molecular Weight'!$D$3+J411*'Molecular Weight'!$C$4/'Molecular Weight'!$D$4+K411*'Molecular Weight'!$C$5/'Molecular Weight'!$D$5+L411*'Molecular Weight'!$C$6/'Molecular Weight'!$D$6+M411*'Molecular Weight'!$C$8/'Molecular Weight'!$D$8+N411*'Molecular Weight'!$C$9/'Molecular Weight'!$D$9+O411*'Molecular Weight'!$C$10/'Molecular Weight'!$D$10+P411*'Molecular Weight'!$C$11/'Molecular Weight'!$D$11+Q411*'Molecular Weight'!$C$12/'Molecular Weight'!$D$12)</f>
        <v>4.25464133892579</v>
      </c>
      <c r="U411" s="19">
        <f>H411*T411*'Molecular Weight'!$B$2/'Molecular Weight'!$D$2</f>
        <v>3.54506234065621</v>
      </c>
      <c r="V411" s="19">
        <f>I411*T411*'Molecular Weight'!$B$3/'Molecular Weight'!$D$3</f>
        <v>0.0287547725033783</v>
      </c>
      <c r="W411" s="19">
        <f>T411*J411*'Molecular Weight'!$B$4/'Molecular Weight'!$D$4</f>
        <v>0.792007577607017</v>
      </c>
      <c r="X411" s="19">
        <f>K411*T411*'Molecular Weight'!$B$5/'Molecular Weight'!$D$5</f>
        <v>0.0330316256328208</v>
      </c>
      <c r="Y411" s="19">
        <f>L411*T411*'Molecular Weight'!$B$6/'Molecular Weight'!$D$6</f>
        <v>0.46549945606844</v>
      </c>
      <c r="Z411" s="19">
        <f>M411*T411*'Molecular Weight'!$B$8/'Molecular Weight'!$D$8</f>
        <v>0</v>
      </c>
      <c r="AA411" s="19">
        <f>N411*T411*'Molecular Weight'!$B$9/'Molecular Weight'!$D$9</f>
        <v>2.83044501976676</v>
      </c>
      <c r="AB411" s="19">
        <f>O411*T411*'Molecular Weight'!$B$10/'Molecular Weight'!$D$10</f>
        <v>0.263259726213846</v>
      </c>
      <c r="AC411" s="19">
        <f>P411*T411*'Molecular Weight'!$B$11/'Molecular Weight'!$D$11</f>
        <v>0.111205533544043</v>
      </c>
      <c r="AD411" s="19">
        <f>Q411*T411*'Molecular Weight'!$B$12/'Molecular Weight'!$D$12</f>
        <v>0</v>
      </c>
      <c r="AE411" s="19">
        <f t="shared" si="43"/>
        <v>8.06926605199252</v>
      </c>
      <c r="AF411" s="19">
        <f t="shared" si="44"/>
        <v>0.206014430198382</v>
      </c>
      <c r="AG411" s="19">
        <f t="shared" si="45"/>
        <v>0.442566425186311</v>
      </c>
      <c r="AH411" s="19">
        <f t="shared" si="46"/>
        <v>0.259485025870059</v>
      </c>
      <c r="AI411" s="19">
        <f t="shared" si="47"/>
        <v>3.57381711315959</v>
      </c>
      <c r="AJ411" s="19">
        <f t="shared" si="48"/>
        <v>3.55920420204905</v>
      </c>
    </row>
    <row r="412" spans="1:36">
      <c r="A412" s="35" t="s">
        <v>380</v>
      </c>
      <c r="B412" s="35" t="s">
        <v>381</v>
      </c>
      <c r="C412" s="35" t="s">
        <v>388</v>
      </c>
      <c r="D412" s="35">
        <v>15</v>
      </c>
      <c r="E412" s="35">
        <v>1550</v>
      </c>
      <c r="F412" s="32" t="s">
        <v>38</v>
      </c>
      <c r="G412" s="35" t="s">
        <v>39</v>
      </c>
      <c r="H412" s="32">
        <v>53.08</v>
      </c>
      <c r="I412" s="32">
        <v>0.37</v>
      </c>
      <c r="J412" s="32">
        <v>8.23</v>
      </c>
      <c r="K412" s="32">
        <v>0.48</v>
      </c>
      <c r="L412" s="32">
        <v>4.41</v>
      </c>
      <c r="M412" s="32"/>
      <c r="N412" s="32">
        <v>31.55</v>
      </c>
      <c r="O412" s="32">
        <v>1.11</v>
      </c>
      <c r="P412" s="32">
        <v>0.15</v>
      </c>
      <c r="Q412" s="32">
        <v>0.01</v>
      </c>
      <c r="R412" s="32">
        <f t="shared" si="42"/>
        <v>99.39</v>
      </c>
      <c r="S412" s="19">
        <v>12</v>
      </c>
      <c r="T412" s="19">
        <f>S412/(H412*'Molecular Weight'!$C$2/'Molecular Weight'!$D$2+I412*'Molecular Weight'!$C$3/'Molecular Weight'!$D$3+J412*'Molecular Weight'!$C$4/'Molecular Weight'!$D$4+K412*'Molecular Weight'!$C$5/'Molecular Weight'!$D$5+L412*'Molecular Weight'!$C$6/'Molecular Weight'!$D$6+M412*'Molecular Weight'!$C$8/'Molecular Weight'!$D$8+N412*'Molecular Weight'!$C$9/'Molecular Weight'!$D$9+O412*'Molecular Weight'!$C$10/'Molecular Weight'!$D$10+P412*'Molecular Weight'!$C$11/'Molecular Weight'!$D$11+Q412*'Molecular Weight'!$C$12/'Molecular Weight'!$D$12)</f>
        <v>4.14586349344999</v>
      </c>
      <c r="U412" s="19">
        <f>H412*T412*'Molecular Weight'!$B$2/'Molecular Weight'!$D$2</f>
        <v>3.66282347257532</v>
      </c>
      <c r="V412" s="19">
        <f>I412*T412*'Molecular Weight'!$B$3/'Molecular Weight'!$D$3</f>
        <v>0.0191986169283666</v>
      </c>
      <c r="W412" s="19">
        <f>T412*J412*'Molecular Weight'!$B$4/'Molecular Weight'!$D$4</f>
        <v>0.669291026894731</v>
      </c>
      <c r="X412" s="19">
        <f>K412*T412*'Molecular Weight'!$B$5/'Molecular Weight'!$D$5</f>
        <v>0.0261861237825646</v>
      </c>
      <c r="Y412" s="19">
        <f>L412*T412*'Molecular Weight'!$B$6/'Molecular Weight'!$D$6</f>
        <v>0.254499693849032</v>
      </c>
      <c r="Z412" s="19">
        <f>M412*T412*'Molecular Weight'!$B$8/'Molecular Weight'!$D$8</f>
        <v>0</v>
      </c>
      <c r="AA412" s="19">
        <f>N412*T412*'Molecular Weight'!$B$9/'Molecular Weight'!$D$9</f>
        <v>3.24570702775055</v>
      </c>
      <c r="AB412" s="19">
        <f>O412*T412*'Molecular Weight'!$B$10/'Molecular Weight'!$D$10</f>
        <v>0.0820597089466741</v>
      </c>
      <c r="AC412" s="19">
        <f>P412*T412*'Molecular Weight'!$B$11/'Molecular Weight'!$D$11</f>
        <v>0.0200671030660696</v>
      </c>
      <c r="AD412" s="19">
        <f>Q412*T412*'Molecular Weight'!$B$12/'Molecular Weight'!$D$12</f>
        <v>0.000880225794787683</v>
      </c>
      <c r="AE412" s="19">
        <f t="shared" si="43"/>
        <v>7.98071299958809</v>
      </c>
      <c r="AF412" s="19">
        <f t="shared" si="44"/>
        <v>0</v>
      </c>
      <c r="AG412" s="19">
        <f t="shared" si="45"/>
        <v>0</v>
      </c>
      <c r="AH412" s="19">
        <f t="shared" si="46"/>
        <v>0.254499693849032</v>
      </c>
      <c r="AI412" s="19">
        <f t="shared" si="47"/>
        <v>3.68202208950369</v>
      </c>
      <c r="AJ412" s="19">
        <f t="shared" si="48"/>
        <v>3.58226643054626</v>
      </c>
    </row>
    <row r="413" spans="1:36">
      <c r="A413" s="35" t="s">
        <v>380</v>
      </c>
      <c r="B413" s="35" t="s">
        <v>381</v>
      </c>
      <c r="C413" s="35" t="s">
        <v>389</v>
      </c>
      <c r="D413" s="35">
        <v>15</v>
      </c>
      <c r="E413" s="35">
        <v>1600</v>
      </c>
      <c r="F413" s="32" t="s">
        <v>38</v>
      </c>
      <c r="G413" s="35" t="s">
        <v>39</v>
      </c>
      <c r="H413" s="32">
        <v>51.89</v>
      </c>
      <c r="I413" s="32">
        <v>0.44</v>
      </c>
      <c r="J413" s="32">
        <v>6.39</v>
      </c>
      <c r="K413" s="32">
        <v>0.65</v>
      </c>
      <c r="L413" s="32">
        <v>6.78</v>
      </c>
      <c r="M413" s="32"/>
      <c r="N413" s="32">
        <v>28.4</v>
      </c>
      <c r="O413" s="32">
        <v>5</v>
      </c>
      <c r="P413" s="32">
        <v>0.49</v>
      </c>
      <c r="Q413" s="32">
        <v>0.02</v>
      </c>
      <c r="R413" s="32">
        <f t="shared" si="42"/>
        <v>100.06</v>
      </c>
      <c r="S413" s="19">
        <v>12</v>
      </c>
      <c r="T413" s="19">
        <f>S413/(H413*'Molecular Weight'!$C$2/'Molecular Weight'!$D$2+I413*'Molecular Weight'!$C$3/'Molecular Weight'!$D$3+J413*'Molecular Weight'!$C$4/'Molecular Weight'!$D$4+K413*'Molecular Weight'!$C$5/'Molecular Weight'!$D$5+L413*'Molecular Weight'!$C$6/'Molecular Weight'!$D$6+M413*'Molecular Weight'!$C$8/'Molecular Weight'!$D$8+N413*'Molecular Weight'!$C$9/'Molecular Weight'!$D$9+O413*'Molecular Weight'!$C$10/'Molecular Weight'!$D$10+P413*'Molecular Weight'!$C$11/'Molecular Weight'!$D$11+Q413*'Molecular Weight'!$C$12/'Molecular Weight'!$D$12)</f>
        <v>4.23192433669959</v>
      </c>
      <c r="U413" s="19">
        <f>H413*T413*'Molecular Weight'!$B$2/'Molecular Weight'!$D$2</f>
        <v>3.65503584938984</v>
      </c>
      <c r="V413" s="19">
        <f>I413*T413*'Molecular Weight'!$B$3/'Molecular Weight'!$D$3</f>
        <v>0.0233047147452793</v>
      </c>
      <c r="W413" s="19">
        <f>T413*J413*'Molecular Weight'!$B$4/'Molecular Weight'!$D$4</f>
        <v>0.530443242673801</v>
      </c>
      <c r="X413" s="19">
        <f>K413*T413*'Molecular Weight'!$B$5/'Molecular Weight'!$D$5</f>
        <v>0.0361964710685536</v>
      </c>
      <c r="Y413" s="19">
        <f>L413*T413*'Molecular Weight'!$B$6/'Molecular Weight'!$D$6</f>
        <v>0.399393750039299</v>
      </c>
      <c r="Z413" s="19">
        <f>M413*T413*'Molecular Weight'!$B$8/'Molecular Weight'!$D$8</f>
        <v>0</v>
      </c>
      <c r="AA413" s="19">
        <f>N413*T413*'Molecular Weight'!$B$9/'Molecular Weight'!$D$9</f>
        <v>2.98229903628457</v>
      </c>
      <c r="AB413" s="19">
        <f>O413*T413*'Molecular Weight'!$B$10/'Molecular Weight'!$D$10</f>
        <v>0.37731137096109</v>
      </c>
      <c r="AC413" s="19">
        <f>P413*T413*'Molecular Weight'!$B$11/'Molecular Weight'!$D$11</f>
        <v>0.0669132921904743</v>
      </c>
      <c r="AD413" s="19">
        <f>Q413*T413*'Molecular Weight'!$B$12/'Molecular Weight'!$D$12</f>
        <v>0.00179699547205927</v>
      </c>
      <c r="AE413" s="19">
        <f t="shared" si="43"/>
        <v>8.07269472282497</v>
      </c>
      <c r="AF413" s="19">
        <f t="shared" si="44"/>
        <v>0.216120317651336</v>
      </c>
      <c r="AG413" s="19">
        <f t="shared" si="45"/>
        <v>0.541120930485442</v>
      </c>
      <c r="AH413" s="19">
        <f t="shared" si="46"/>
        <v>0.183273432387963</v>
      </c>
      <c r="AI413" s="19">
        <f t="shared" si="47"/>
        <v>3.67834056413512</v>
      </c>
      <c r="AJ413" s="19">
        <f t="shared" si="48"/>
        <v>3.75900415728496</v>
      </c>
    </row>
    <row r="414" spans="1:36">
      <c r="A414" s="35" t="s">
        <v>380</v>
      </c>
      <c r="B414" s="35" t="s">
        <v>381</v>
      </c>
      <c r="C414" s="35" t="s">
        <v>390</v>
      </c>
      <c r="D414" s="35">
        <v>17.5</v>
      </c>
      <c r="E414" s="35">
        <v>1500</v>
      </c>
      <c r="F414" s="32" t="s">
        <v>38</v>
      </c>
      <c r="G414" s="35" t="s">
        <v>39</v>
      </c>
      <c r="H414" s="32">
        <v>52.85</v>
      </c>
      <c r="I414" s="32">
        <v>0.35</v>
      </c>
      <c r="J414" s="32">
        <v>5.36</v>
      </c>
      <c r="K414" s="32">
        <v>0.48</v>
      </c>
      <c r="L414" s="32">
        <v>6.27</v>
      </c>
      <c r="M414" s="32"/>
      <c r="N414" s="32">
        <v>27.78</v>
      </c>
      <c r="O414" s="32">
        <v>4.39</v>
      </c>
      <c r="P414" s="32">
        <v>0.62</v>
      </c>
      <c r="Q414" s="32">
        <v>0.01</v>
      </c>
      <c r="R414" s="32">
        <f t="shared" si="42"/>
        <v>98.11</v>
      </c>
      <c r="S414" s="19">
        <v>12</v>
      </c>
      <c r="T414" s="19">
        <f>S414/(H414*'Molecular Weight'!$C$2/'Molecular Weight'!$D$2+I414*'Molecular Weight'!$C$3/'Molecular Weight'!$D$3+J414*'Molecular Weight'!$C$4/'Molecular Weight'!$D$4+K414*'Molecular Weight'!$C$5/'Molecular Weight'!$D$5+L414*'Molecular Weight'!$C$6/'Molecular Weight'!$D$6+M414*'Molecular Weight'!$C$8/'Molecular Weight'!$D$8+N414*'Molecular Weight'!$C$9/'Molecular Weight'!$D$9+O414*'Molecular Weight'!$C$10/'Molecular Weight'!$D$10+P414*'Molecular Weight'!$C$11/'Molecular Weight'!$D$11+Q414*'Molecular Weight'!$C$12/'Molecular Weight'!$D$12)</f>
        <v>4.28531209639396</v>
      </c>
      <c r="U414" s="19">
        <f>H414*T414*'Molecular Weight'!$B$2/'Molecular Weight'!$D$2</f>
        <v>3.76961957880195</v>
      </c>
      <c r="V414" s="19">
        <f>I414*T414*'Molecular Weight'!$B$3/'Molecular Weight'!$D$3</f>
        <v>0.0187717050530399</v>
      </c>
      <c r="W414" s="19">
        <f>T414*J414*'Molecular Weight'!$B$4/'Molecular Weight'!$D$4</f>
        <v>0.450554586831535</v>
      </c>
      <c r="X414" s="19">
        <f>K414*T414*'Molecular Weight'!$B$5/'Molecular Weight'!$D$5</f>
        <v>0.0270669097476032</v>
      </c>
      <c r="Y414" s="19">
        <f>L414*T414*'Molecular Weight'!$B$6/'Molecular Weight'!$D$6</f>
        <v>0.374010395940843</v>
      </c>
      <c r="Z414" s="19">
        <f>M414*T414*'Molecular Weight'!$B$8/'Molecular Weight'!$D$8</f>
        <v>0</v>
      </c>
      <c r="AA414" s="19">
        <f>N414*T414*'Molecular Weight'!$B$9/'Molecular Weight'!$D$9</f>
        <v>2.95399429374254</v>
      </c>
      <c r="AB414" s="19">
        <f>O414*T414*'Molecular Weight'!$B$10/'Molecular Weight'!$D$10</f>
        <v>0.335458632367502</v>
      </c>
      <c r="AC414" s="19">
        <f>P414*T414*'Molecular Weight'!$B$11/'Molecular Weight'!$D$11</f>
        <v>0.0857338980240161</v>
      </c>
      <c r="AD414" s="19">
        <f>Q414*T414*'Molecular Weight'!$B$12/'Molecular Weight'!$D$12</f>
        <v>0.000909832716856468</v>
      </c>
      <c r="AE414" s="19">
        <f t="shared" si="43"/>
        <v>8.01611983322589</v>
      </c>
      <c r="AF414" s="19">
        <f t="shared" si="44"/>
        <v>0.0482622522454959</v>
      </c>
      <c r="AG414" s="19">
        <f t="shared" si="45"/>
        <v>0.129039868327963</v>
      </c>
      <c r="AH414" s="19">
        <f t="shared" si="46"/>
        <v>0.325748143695347</v>
      </c>
      <c r="AI414" s="19">
        <f t="shared" si="47"/>
        <v>3.78839128385499</v>
      </c>
      <c r="AJ414" s="19">
        <f t="shared" si="48"/>
        <v>3.66346332205088</v>
      </c>
    </row>
    <row r="415" spans="1:36">
      <c r="A415" s="35" t="s">
        <v>380</v>
      </c>
      <c r="B415" s="35" t="s">
        <v>381</v>
      </c>
      <c r="C415" s="35" t="s">
        <v>391</v>
      </c>
      <c r="D415" s="35">
        <v>17.5</v>
      </c>
      <c r="E415" s="35">
        <v>1560</v>
      </c>
      <c r="F415" s="32" t="s">
        <v>38</v>
      </c>
      <c r="G415" s="35" t="s">
        <v>39</v>
      </c>
      <c r="H415" s="32">
        <v>52.35</v>
      </c>
      <c r="I415" s="32">
        <v>0.39</v>
      </c>
      <c r="J415" s="32">
        <v>6.45</v>
      </c>
      <c r="K415" s="32">
        <v>0.5</v>
      </c>
      <c r="L415" s="32">
        <v>5.16</v>
      </c>
      <c r="M415" s="32"/>
      <c r="N415" s="32">
        <v>31.47</v>
      </c>
      <c r="O415" s="32">
        <v>1.65</v>
      </c>
      <c r="P415" s="32">
        <v>0.33</v>
      </c>
      <c r="Q415" s="32">
        <v>0.01</v>
      </c>
      <c r="R415" s="32">
        <f t="shared" si="42"/>
        <v>98.31</v>
      </c>
      <c r="S415" s="19">
        <v>12</v>
      </c>
      <c r="T415" s="19">
        <f>S415/(H415*'Molecular Weight'!$C$2/'Molecular Weight'!$D$2+I415*'Molecular Weight'!$C$3/'Molecular Weight'!$D$3+J415*'Molecular Weight'!$C$4/'Molecular Weight'!$D$4+K415*'Molecular Weight'!$C$5/'Molecular Weight'!$D$5+L415*'Molecular Weight'!$C$6/'Molecular Weight'!$D$6+M415*'Molecular Weight'!$C$8/'Molecular Weight'!$D$8+N415*'Molecular Weight'!$C$9/'Molecular Weight'!$D$9+O415*'Molecular Weight'!$C$10/'Molecular Weight'!$D$10+P415*'Molecular Weight'!$C$11/'Molecular Weight'!$D$11+Q415*'Molecular Weight'!$C$12/'Molecular Weight'!$D$12)</f>
        <v>4.22585757794347</v>
      </c>
      <c r="U415" s="19">
        <f>H415*T415*'Molecular Weight'!$B$2/'Molecular Weight'!$D$2</f>
        <v>3.68215120181992</v>
      </c>
      <c r="V415" s="19">
        <f>I415*T415*'Molecular Weight'!$B$3/'Molecular Weight'!$D$3</f>
        <v>0.0206268392415263</v>
      </c>
      <c r="W415" s="19">
        <f>T415*J415*'Molecular Weight'!$B$4/'Molecular Weight'!$D$4</f>
        <v>0.534656362842985</v>
      </c>
      <c r="X415" s="19">
        <f>K415*T415*'Molecular Weight'!$B$5/'Molecular Weight'!$D$5</f>
        <v>0.0278035237709288</v>
      </c>
      <c r="Y415" s="19">
        <f>L415*T415*'Molecular Weight'!$B$6/'Molecular Weight'!$D$6</f>
        <v>0.303527632268768</v>
      </c>
      <c r="Z415" s="19">
        <f>M415*T415*'Molecular Weight'!$B$8/'Molecular Weight'!$D$8</f>
        <v>0</v>
      </c>
      <c r="AA415" s="19">
        <f>N415*T415*'Molecular Weight'!$B$9/'Molecular Weight'!$D$9</f>
        <v>3.29994387041888</v>
      </c>
      <c r="AB415" s="19">
        <f>O415*T415*'Molecular Weight'!$B$10/'Molecular Weight'!$D$10</f>
        <v>0.124334254700548</v>
      </c>
      <c r="AC415" s="19">
        <f>P415*T415*'Molecular Weight'!$B$11/'Molecular Weight'!$D$11</f>
        <v>0.0449994514592238</v>
      </c>
      <c r="AD415" s="19">
        <f>Q415*T415*'Molecular Weight'!$B$12/'Molecular Weight'!$D$12</f>
        <v>0.000897209676845748</v>
      </c>
      <c r="AE415" s="19">
        <f t="shared" si="43"/>
        <v>8.03894034619962</v>
      </c>
      <c r="AF415" s="19">
        <f t="shared" si="44"/>
        <v>0.116255161568997</v>
      </c>
      <c r="AG415" s="19">
        <f t="shared" si="45"/>
        <v>0.383013436701062</v>
      </c>
      <c r="AH415" s="19">
        <f t="shared" si="46"/>
        <v>0.187272470699771</v>
      </c>
      <c r="AI415" s="19">
        <f t="shared" si="47"/>
        <v>3.70277804106145</v>
      </c>
      <c r="AJ415" s="19">
        <f t="shared" si="48"/>
        <v>3.7278057573882</v>
      </c>
    </row>
    <row r="416" spans="1:36">
      <c r="A416" s="35" t="s">
        <v>380</v>
      </c>
      <c r="B416" s="35" t="s">
        <v>381</v>
      </c>
      <c r="C416" s="35" t="s">
        <v>392</v>
      </c>
      <c r="D416" s="35">
        <v>20</v>
      </c>
      <c r="E416" s="35">
        <v>1200</v>
      </c>
      <c r="F416" s="32" t="s">
        <v>38</v>
      </c>
      <c r="G416" s="35" t="s">
        <v>39</v>
      </c>
      <c r="H416" s="32">
        <v>51.12</v>
      </c>
      <c r="I416" s="32">
        <v>0.31</v>
      </c>
      <c r="J416" s="32">
        <v>8.51</v>
      </c>
      <c r="K416" s="32">
        <v>0.7</v>
      </c>
      <c r="L416" s="32">
        <v>8.13</v>
      </c>
      <c r="M416" s="32"/>
      <c r="N416" s="32">
        <v>23.48</v>
      </c>
      <c r="O416" s="32">
        <v>6.79</v>
      </c>
      <c r="P416" s="32">
        <v>1.07</v>
      </c>
      <c r="Q416" s="32">
        <v>0.02</v>
      </c>
      <c r="R416" s="32">
        <f t="shared" si="42"/>
        <v>100.13</v>
      </c>
      <c r="S416" s="19">
        <v>12</v>
      </c>
      <c r="T416" s="19">
        <f>S416/(H416*'Molecular Weight'!$C$2/'Molecular Weight'!$D$2+I416*'Molecular Weight'!$C$3/'Molecular Weight'!$D$3+J416*'Molecular Weight'!$C$4/'Molecular Weight'!$D$4+K416*'Molecular Weight'!$C$5/'Molecular Weight'!$D$5+L416*'Molecular Weight'!$C$6/'Molecular Weight'!$D$6+M416*'Molecular Weight'!$C$8/'Molecular Weight'!$D$8+N416*'Molecular Weight'!$C$9/'Molecular Weight'!$D$9+O416*'Molecular Weight'!$C$10/'Molecular Weight'!$D$10+P416*'Molecular Weight'!$C$11/'Molecular Weight'!$D$11+Q416*'Molecular Weight'!$C$12/'Molecular Weight'!$D$12)</f>
        <v>4.27342644636223</v>
      </c>
      <c r="U416" s="19">
        <f>H416*T416*'Molecular Weight'!$B$2/'Molecular Weight'!$D$2</f>
        <v>3.63611118405521</v>
      </c>
      <c r="V416" s="19">
        <f>I416*T416*'Molecular Weight'!$B$3/'Molecular Weight'!$D$3</f>
        <v>0.0165802527956482</v>
      </c>
      <c r="W416" s="19">
        <f>T416*J416*'Molecular Weight'!$B$4/'Molecular Weight'!$D$4</f>
        <v>0.713355415036143</v>
      </c>
      <c r="X416" s="19">
        <f>K416*T416*'Molecular Weight'!$B$5/'Molecular Weight'!$D$5</f>
        <v>0.0393630964202061</v>
      </c>
      <c r="Y416" s="19">
        <f>L416*T416*'Molecular Weight'!$B$6/'Molecular Weight'!$D$6</f>
        <v>0.483615771282363</v>
      </c>
      <c r="Z416" s="19">
        <f>M416*T416*'Molecular Weight'!$B$8/'Molecular Weight'!$D$8</f>
        <v>0</v>
      </c>
      <c r="AA416" s="19">
        <f>N416*T416*'Molecular Weight'!$B$9/'Molecular Weight'!$D$9</f>
        <v>2.48982761688797</v>
      </c>
      <c r="AB416" s="19">
        <f>O416*T416*'Molecular Weight'!$B$10/'Molecular Weight'!$D$10</f>
        <v>0.51741379405848</v>
      </c>
      <c r="AC416" s="19">
        <f>P416*T416*'Molecular Weight'!$B$11/'Molecular Weight'!$D$11</f>
        <v>0.147549735321316</v>
      </c>
      <c r="AD416" s="19">
        <f>Q416*T416*'Molecular Weight'!$B$12/'Molecular Weight'!$D$12</f>
        <v>0.00181461844856146</v>
      </c>
      <c r="AE416" s="19">
        <f t="shared" si="43"/>
        <v>8.0456314843059</v>
      </c>
      <c r="AF416" s="19">
        <f t="shared" si="44"/>
        <v>0.136118044367032</v>
      </c>
      <c r="AG416" s="19">
        <f t="shared" si="45"/>
        <v>0.281459068231168</v>
      </c>
      <c r="AH416" s="19">
        <f t="shared" si="46"/>
        <v>0.347497726915331</v>
      </c>
      <c r="AI416" s="19">
        <f t="shared" si="47"/>
        <v>3.65269143685086</v>
      </c>
      <c r="AJ416" s="19">
        <f t="shared" si="48"/>
        <v>3.49085718222881</v>
      </c>
    </row>
    <row r="417" spans="1:36">
      <c r="A417" s="35" t="s">
        <v>380</v>
      </c>
      <c r="B417" s="35" t="s">
        <v>381</v>
      </c>
      <c r="C417" s="35" t="s">
        <v>393</v>
      </c>
      <c r="D417" s="35">
        <v>20</v>
      </c>
      <c r="E417" s="35">
        <v>1400</v>
      </c>
      <c r="F417" s="32" t="s">
        <v>38</v>
      </c>
      <c r="G417" s="35" t="s">
        <v>39</v>
      </c>
      <c r="H417" s="32">
        <v>52.26</v>
      </c>
      <c r="I417" s="32">
        <v>0.42</v>
      </c>
      <c r="J417" s="32">
        <v>6.2</v>
      </c>
      <c r="K417" s="32">
        <v>0.58</v>
      </c>
      <c r="L417" s="32">
        <v>5.85</v>
      </c>
      <c r="M417" s="32"/>
      <c r="N417" s="32">
        <v>27.51</v>
      </c>
      <c r="O417" s="32">
        <v>5.74</v>
      </c>
      <c r="P417" s="32">
        <v>0.61</v>
      </c>
      <c r="Q417" s="32">
        <v>0.03</v>
      </c>
      <c r="R417" s="32">
        <f t="shared" si="42"/>
        <v>99.2</v>
      </c>
      <c r="S417" s="19">
        <v>12</v>
      </c>
      <c r="T417" s="19">
        <f>S417/(H417*'Molecular Weight'!$C$2/'Molecular Weight'!$D$2+I417*'Molecular Weight'!$C$3/'Molecular Weight'!$D$3+J417*'Molecular Weight'!$C$4/'Molecular Weight'!$D$4+K417*'Molecular Weight'!$C$5/'Molecular Weight'!$D$5+L417*'Molecular Weight'!$C$6/'Molecular Weight'!$D$6+M417*'Molecular Weight'!$C$8/'Molecular Weight'!$D$8+N417*'Molecular Weight'!$C$9/'Molecular Weight'!$D$9+O417*'Molecular Weight'!$C$10/'Molecular Weight'!$D$10+P417*'Molecular Weight'!$C$11/'Molecular Weight'!$D$11+Q417*'Molecular Weight'!$C$12/'Molecular Weight'!$D$12)</f>
        <v>4.25435130503341</v>
      </c>
      <c r="U417" s="19">
        <f>H417*T417*'Molecular Weight'!$B$2/'Molecular Weight'!$D$2</f>
        <v>3.70060584555669</v>
      </c>
      <c r="V417" s="19">
        <f>I417*T417*'Molecular Weight'!$B$3/'Molecular Weight'!$D$3</f>
        <v>0.0223632984745185</v>
      </c>
      <c r="W417" s="19">
        <f>T417*J417*'Molecular Weight'!$B$4/'Molecular Weight'!$D$4</f>
        <v>0.51739855023945</v>
      </c>
      <c r="X417" s="19">
        <f>K417*T417*'Molecular Weight'!$B$5/'Molecular Weight'!$D$5</f>
        <v>0.0324695540090713</v>
      </c>
      <c r="Y417" s="19">
        <f>L417*T417*'Molecular Weight'!$B$6/'Molecular Weight'!$D$6</f>
        <v>0.346435901091947</v>
      </c>
      <c r="Z417" s="19">
        <f>M417*T417*'Molecular Weight'!$B$8/'Molecular Weight'!$D$8</f>
        <v>0</v>
      </c>
      <c r="AA417" s="19">
        <f>N417*T417*'Molecular Weight'!$B$9/'Molecular Weight'!$D$9</f>
        <v>2.90414899259228</v>
      </c>
      <c r="AB417" s="19">
        <f>O417*T417*'Molecular Weight'!$B$10/'Molecular Weight'!$D$10</f>
        <v>0.435448938853277</v>
      </c>
      <c r="AC417" s="19">
        <f>P417*T417*'Molecular Weight'!$B$11/'Molecular Weight'!$D$11</f>
        <v>0.0837416681532875</v>
      </c>
      <c r="AD417" s="19">
        <f>Q417*T417*'Molecular Weight'!$B$12/'Molecular Weight'!$D$12</f>
        <v>0.00270977790129516</v>
      </c>
      <c r="AE417" s="19">
        <f t="shared" si="43"/>
        <v>8.04532252687182</v>
      </c>
      <c r="AF417" s="19">
        <f t="shared" si="44"/>
        <v>0.13520162072937</v>
      </c>
      <c r="AG417" s="19">
        <f t="shared" si="45"/>
        <v>0.390264462497167</v>
      </c>
      <c r="AH417" s="19">
        <f t="shared" si="46"/>
        <v>0.211234280362577</v>
      </c>
      <c r="AI417" s="19">
        <f t="shared" si="47"/>
        <v>3.72296914403121</v>
      </c>
      <c r="AJ417" s="19">
        <f t="shared" si="48"/>
        <v>3.6860338325375</v>
      </c>
    </row>
    <row r="418" spans="1:36">
      <c r="A418" s="35" t="s">
        <v>380</v>
      </c>
      <c r="B418" s="35" t="s">
        <v>381</v>
      </c>
      <c r="C418" s="35" t="s">
        <v>394</v>
      </c>
      <c r="D418" s="35">
        <v>20</v>
      </c>
      <c r="E418" s="35">
        <v>1550</v>
      </c>
      <c r="F418" s="32" t="s">
        <v>38</v>
      </c>
      <c r="G418" s="35" t="s">
        <v>39</v>
      </c>
      <c r="H418" s="32">
        <v>53.06</v>
      </c>
      <c r="I418" s="32">
        <v>0.36</v>
      </c>
      <c r="J418" s="32">
        <v>7.72</v>
      </c>
      <c r="K418" s="32">
        <v>0.47</v>
      </c>
      <c r="L418" s="32">
        <v>5.26</v>
      </c>
      <c r="M418" s="32"/>
      <c r="N418" s="32">
        <v>30.22</v>
      </c>
      <c r="O418" s="32">
        <v>1.58</v>
      </c>
      <c r="P418" s="32">
        <v>0.49</v>
      </c>
      <c r="Q418" s="32">
        <v>0.01</v>
      </c>
      <c r="R418" s="32">
        <f t="shared" si="42"/>
        <v>99.17</v>
      </c>
      <c r="S418" s="19">
        <v>12</v>
      </c>
      <c r="T418" s="19">
        <f>S418/(H418*'Molecular Weight'!$C$2/'Molecular Weight'!$D$2+I418*'Molecular Weight'!$C$3/'Molecular Weight'!$D$3+J418*'Molecular Weight'!$C$4/'Molecular Weight'!$D$4+K418*'Molecular Weight'!$C$5/'Molecular Weight'!$D$5+L418*'Molecular Weight'!$C$6/'Molecular Weight'!$D$6+M418*'Molecular Weight'!$C$8/'Molecular Weight'!$D$8+N418*'Molecular Weight'!$C$9/'Molecular Weight'!$D$9+O418*'Molecular Weight'!$C$10/'Molecular Weight'!$D$10+P418*'Molecular Weight'!$C$11/'Molecular Weight'!$D$11+Q418*'Molecular Weight'!$C$12/'Molecular Weight'!$D$12)</f>
        <v>4.17968778812248</v>
      </c>
      <c r="U418" s="19">
        <f>H418*T418*'Molecular Weight'!$B$2/'Molecular Weight'!$D$2</f>
        <v>3.69131547998966</v>
      </c>
      <c r="V418" s="19">
        <f>I418*T418*'Molecular Weight'!$B$3/'Molecular Weight'!$D$3</f>
        <v>0.0188321352155706</v>
      </c>
      <c r="W418" s="19">
        <f>T418*J418*'Molecular Weight'!$B$4/'Molecular Weight'!$D$4</f>
        <v>0.632938205655268</v>
      </c>
      <c r="X418" s="19">
        <f>K418*T418*'Molecular Weight'!$B$5/'Molecular Weight'!$D$5</f>
        <v>0.0258497698587745</v>
      </c>
      <c r="Y418" s="19">
        <f>L418*T418*'Molecular Weight'!$B$6/'Molecular Weight'!$D$6</f>
        <v>0.306029478918768</v>
      </c>
      <c r="Z418" s="19">
        <f>M418*T418*'Molecular Weight'!$B$8/'Molecular Weight'!$D$8</f>
        <v>0</v>
      </c>
      <c r="AA418" s="19">
        <f>N418*T418*'Molecular Weight'!$B$9/'Molecular Weight'!$D$9</f>
        <v>3.13424726940599</v>
      </c>
      <c r="AB418" s="19">
        <f>O418*T418*'Molecular Weight'!$B$10/'Molecular Weight'!$D$10</f>
        <v>0.117758678766646</v>
      </c>
      <c r="AC418" s="19">
        <f>P418*T418*'Molecular Weight'!$B$11/'Molecular Weight'!$D$11</f>
        <v>0.0660873512804136</v>
      </c>
      <c r="AD418" s="19">
        <f>Q418*T418*'Molecular Weight'!$B$12/'Molecular Weight'!$D$12</f>
        <v>0.000887407173699041</v>
      </c>
      <c r="AE418" s="19">
        <f t="shared" si="43"/>
        <v>7.99394577626479</v>
      </c>
      <c r="AF418" s="19">
        <f t="shared" si="44"/>
        <v>0</v>
      </c>
      <c r="AG418" s="19">
        <f t="shared" si="45"/>
        <v>0</v>
      </c>
      <c r="AH418" s="19">
        <f t="shared" si="46"/>
        <v>0.306029478918768</v>
      </c>
      <c r="AI418" s="19">
        <f t="shared" si="47"/>
        <v>3.71014761520523</v>
      </c>
      <c r="AJ418" s="19">
        <f t="shared" si="48"/>
        <v>3.5580354270914</v>
      </c>
    </row>
    <row r="419" spans="1:36">
      <c r="A419" s="35" t="s">
        <v>380</v>
      </c>
      <c r="B419" s="35" t="s">
        <v>381</v>
      </c>
      <c r="C419" s="35" t="s">
        <v>395</v>
      </c>
      <c r="D419" s="35">
        <v>20</v>
      </c>
      <c r="E419" s="35">
        <v>1600</v>
      </c>
      <c r="F419" s="32" t="s">
        <v>38</v>
      </c>
      <c r="G419" s="35" t="s">
        <v>39</v>
      </c>
      <c r="H419" s="32">
        <v>52.38</v>
      </c>
      <c r="I419" s="32">
        <v>0.39</v>
      </c>
      <c r="J419" s="32">
        <v>7.58</v>
      </c>
      <c r="K419" s="32">
        <v>0.39</v>
      </c>
      <c r="L419" s="32">
        <v>6.08</v>
      </c>
      <c r="M419" s="32"/>
      <c r="N419" s="32">
        <v>30.34</v>
      </c>
      <c r="O419" s="32">
        <v>1.31</v>
      </c>
      <c r="P419" s="32">
        <v>0.59</v>
      </c>
      <c r="Q419" s="32">
        <v>0.02</v>
      </c>
      <c r="R419" s="32">
        <f t="shared" si="42"/>
        <v>99.08</v>
      </c>
      <c r="S419" s="19">
        <v>12</v>
      </c>
      <c r="T419" s="19">
        <f>S419/(H419*'Molecular Weight'!$C$2/'Molecular Weight'!$D$2+I419*'Molecular Weight'!$C$3/'Molecular Weight'!$D$3+J419*'Molecular Weight'!$C$4/'Molecular Weight'!$D$4+K419*'Molecular Weight'!$C$5/'Molecular Weight'!$D$5+L419*'Molecular Weight'!$C$6/'Molecular Weight'!$D$6+M419*'Molecular Weight'!$C$8/'Molecular Weight'!$D$8+N419*'Molecular Weight'!$C$9/'Molecular Weight'!$D$9+O419*'Molecular Weight'!$C$10/'Molecular Weight'!$D$10+P419*'Molecular Weight'!$C$11/'Molecular Weight'!$D$11+Q419*'Molecular Weight'!$C$12/'Molecular Weight'!$D$12)</f>
        <v>4.20353380177058</v>
      </c>
      <c r="U419" s="19">
        <f>H419*T419*'Molecular Weight'!$B$2/'Molecular Weight'!$D$2</f>
        <v>3.66479861079798</v>
      </c>
      <c r="V419" s="19">
        <f>I419*T419*'Molecular Weight'!$B$3/'Molecular Weight'!$D$3</f>
        <v>0.0205178746269152</v>
      </c>
      <c r="W419" s="19">
        <f>T419*J419*'Molecular Weight'!$B$4/'Molecular Weight'!$D$4</f>
        <v>0.625005614307983</v>
      </c>
      <c r="X419" s="19">
        <f>K419*T419*'Molecular Weight'!$B$5/'Molecular Weight'!$D$5</f>
        <v>0.0215721847844006</v>
      </c>
      <c r="Y419" s="19">
        <f>L419*T419*'Molecular Weight'!$B$6/'Molecular Weight'!$D$6</f>
        <v>0.355755644693278</v>
      </c>
      <c r="Z419" s="19">
        <f>M419*T419*'Molecular Weight'!$B$8/'Molecular Weight'!$D$8</f>
        <v>0</v>
      </c>
      <c r="AA419" s="19">
        <f>N419*T419*'Molecular Weight'!$B$9/'Molecular Weight'!$D$9</f>
        <v>3.16464554704018</v>
      </c>
      <c r="AB419" s="19">
        <f>O419*T419*'Molecular Weight'!$B$10/'Molecular Weight'!$D$10</f>
        <v>0.0981923908758819</v>
      </c>
      <c r="AC419" s="19">
        <f>P419*T419*'Molecular Weight'!$B$11/'Molecular Weight'!$D$11</f>
        <v>0.080028555761363</v>
      </c>
      <c r="AD419" s="19">
        <f>Q419*T419*'Molecular Weight'!$B$12/'Molecular Weight'!$D$12</f>
        <v>0.00178494004321468</v>
      </c>
      <c r="AE419" s="19">
        <f t="shared" si="43"/>
        <v>8.0323013629312</v>
      </c>
      <c r="AF419" s="19">
        <f t="shared" si="44"/>
        <v>0.0965143954790335</v>
      </c>
      <c r="AG419" s="19">
        <f t="shared" si="45"/>
        <v>0.271294066359075</v>
      </c>
      <c r="AH419" s="19">
        <f t="shared" si="46"/>
        <v>0.259241249214244</v>
      </c>
      <c r="AI419" s="19">
        <f t="shared" si="47"/>
        <v>3.68531648542489</v>
      </c>
      <c r="AJ419" s="19">
        <f t="shared" si="48"/>
        <v>3.61859358260934</v>
      </c>
    </row>
    <row r="420" spans="1:36">
      <c r="A420" s="35" t="s">
        <v>380</v>
      </c>
      <c r="B420" s="35" t="s">
        <v>381</v>
      </c>
      <c r="C420" s="35" t="s">
        <v>396</v>
      </c>
      <c r="D420" s="35">
        <v>20</v>
      </c>
      <c r="E420" s="35">
        <v>1600</v>
      </c>
      <c r="F420" s="32" t="s">
        <v>38</v>
      </c>
      <c r="G420" s="35" t="s">
        <v>39</v>
      </c>
      <c r="H420" s="32">
        <v>52.25</v>
      </c>
      <c r="I420" s="32">
        <v>0.33</v>
      </c>
      <c r="J420" s="32">
        <v>5.76</v>
      </c>
      <c r="K420" s="32">
        <v>0.54</v>
      </c>
      <c r="L420" s="32">
        <v>5.87</v>
      </c>
      <c r="M420" s="32"/>
      <c r="N420" s="32">
        <v>30.06</v>
      </c>
      <c r="O420" s="32">
        <v>4.1</v>
      </c>
      <c r="P420" s="32">
        <v>0.46</v>
      </c>
      <c r="Q420" s="32">
        <v>0.03</v>
      </c>
      <c r="R420" s="32">
        <f t="shared" si="42"/>
        <v>99.4</v>
      </c>
      <c r="S420" s="19">
        <v>12</v>
      </c>
      <c r="T420" s="19">
        <f>S420/(H420*'Molecular Weight'!$C$2/'Molecular Weight'!$D$2+I420*'Molecular Weight'!$C$3/'Molecular Weight'!$D$3+J420*'Molecular Weight'!$C$4/'Molecular Weight'!$D$4+K420*'Molecular Weight'!$C$5/'Molecular Weight'!$D$5+L420*'Molecular Weight'!$C$6/'Molecular Weight'!$D$6+M420*'Molecular Weight'!$C$8/'Molecular Weight'!$D$8+N420*'Molecular Weight'!$C$9/'Molecular Weight'!$D$9+O420*'Molecular Weight'!$C$10/'Molecular Weight'!$D$10+P420*'Molecular Weight'!$C$11/'Molecular Weight'!$D$11+Q420*'Molecular Weight'!$C$12/'Molecular Weight'!$D$12)</f>
        <v>4.2309986941427</v>
      </c>
      <c r="U420" s="19">
        <f>H420*T420*'Molecular Weight'!$B$2/'Molecular Weight'!$D$2</f>
        <v>3.67958857804521</v>
      </c>
      <c r="V420" s="19">
        <f>I420*T420*'Molecular Weight'!$B$3/'Molecular Weight'!$D$3</f>
        <v>0.0174747130045944</v>
      </c>
      <c r="W420" s="19">
        <f>T420*J420*'Molecular Weight'!$B$4/'Molecular Weight'!$D$4</f>
        <v>0.478041437392349</v>
      </c>
      <c r="X420" s="19">
        <f>K420*T420*'Molecular Weight'!$B$5/'Molecular Weight'!$D$5</f>
        <v>0.0300643370595047</v>
      </c>
      <c r="Y420" s="19">
        <f>L420*T420*'Molecular Weight'!$B$6/'Molecular Weight'!$D$6</f>
        <v>0.345712170582094</v>
      </c>
      <c r="Z420" s="19">
        <f>M420*T420*'Molecular Weight'!$B$8/'Molecular Weight'!$D$8</f>
        <v>0</v>
      </c>
      <c r="AA420" s="19">
        <f>N420*T420*'Molecular Weight'!$B$9/'Molecular Weight'!$D$9</f>
        <v>3.15592607309999</v>
      </c>
      <c r="AB420" s="19">
        <f>O420*T420*'Molecular Weight'!$B$10/'Molecular Weight'!$D$10</f>
        <v>0.309327650606011</v>
      </c>
      <c r="AC420" s="19">
        <f>P420*T420*'Molecular Weight'!$B$11/'Molecular Weight'!$D$11</f>
        <v>0.0628028202421956</v>
      </c>
      <c r="AD420" s="19">
        <f>Q420*T420*'Molecular Weight'!$B$12/'Molecular Weight'!$D$12</f>
        <v>0.00269490362684248</v>
      </c>
      <c r="AE420" s="19">
        <f t="shared" si="43"/>
        <v>8.08163268365879</v>
      </c>
      <c r="AF420" s="19">
        <f t="shared" si="44"/>
        <v>0.242424332371909</v>
      </c>
      <c r="AG420" s="19">
        <f t="shared" si="45"/>
        <v>0.701231697928732</v>
      </c>
      <c r="AH420" s="19">
        <f t="shared" si="46"/>
        <v>0.103287838210185</v>
      </c>
      <c r="AI420" s="19">
        <f t="shared" si="47"/>
        <v>3.6970632910498</v>
      </c>
      <c r="AJ420" s="19">
        <f t="shared" si="48"/>
        <v>3.81096589428809</v>
      </c>
    </row>
    <row r="421" spans="1:36">
      <c r="A421" s="35" t="s">
        <v>380</v>
      </c>
      <c r="B421" s="35" t="s">
        <v>381</v>
      </c>
      <c r="C421" s="35" t="s">
        <v>397</v>
      </c>
      <c r="D421" s="35">
        <v>20</v>
      </c>
      <c r="E421" s="35">
        <v>1630</v>
      </c>
      <c r="F421" s="32" t="s">
        <v>38</v>
      </c>
      <c r="G421" s="35" t="s">
        <v>39</v>
      </c>
      <c r="H421" s="32">
        <v>52.39</v>
      </c>
      <c r="I421" s="32">
        <v>0.36</v>
      </c>
      <c r="J421" s="32">
        <v>8.24</v>
      </c>
      <c r="K421" s="32">
        <v>0.46</v>
      </c>
      <c r="L421" s="32">
        <v>5.81</v>
      </c>
      <c r="M421" s="32"/>
      <c r="N421" s="32">
        <v>30.28</v>
      </c>
      <c r="O421" s="32">
        <v>1.61</v>
      </c>
      <c r="P421" s="32">
        <v>0.25</v>
      </c>
      <c r="Q421" s="32">
        <v>0.04</v>
      </c>
      <c r="R421" s="32">
        <f t="shared" si="42"/>
        <v>99.44</v>
      </c>
      <c r="S421" s="19">
        <v>12</v>
      </c>
      <c r="T421" s="19">
        <f>S421/(H421*'Molecular Weight'!$C$2/'Molecular Weight'!$D$2+I421*'Molecular Weight'!$C$3/'Molecular Weight'!$D$3+J421*'Molecular Weight'!$C$4/'Molecular Weight'!$D$4+K421*'Molecular Weight'!$C$5/'Molecular Weight'!$D$5+L421*'Molecular Weight'!$C$6/'Molecular Weight'!$D$6+M421*'Molecular Weight'!$C$8/'Molecular Weight'!$D$8+N421*'Molecular Weight'!$C$9/'Molecular Weight'!$D$9+O421*'Molecular Weight'!$C$10/'Molecular Weight'!$D$10+P421*'Molecular Weight'!$C$11/'Molecular Weight'!$D$11+Q421*'Molecular Weight'!$C$12/'Molecular Weight'!$D$12)</f>
        <v>4.18125325776088</v>
      </c>
      <c r="U421" s="19">
        <f>H421*T421*'Molecular Weight'!$B$2/'Molecular Weight'!$D$2</f>
        <v>3.6460695435102</v>
      </c>
      <c r="V421" s="19">
        <f>I421*T421*'Molecular Weight'!$B$3/'Molecular Weight'!$D$3</f>
        <v>0.0188391886457311</v>
      </c>
      <c r="W421" s="19">
        <f>T421*J421*'Molecular Weight'!$B$4/'Molecular Weight'!$D$4</f>
        <v>0.675824379049621</v>
      </c>
      <c r="X421" s="19">
        <f>K421*T421*'Molecular Weight'!$B$5/'Molecular Weight'!$D$5</f>
        <v>0.0253092505897757</v>
      </c>
      <c r="Y421" s="19">
        <f>L421*T421*'Molecular Weight'!$B$6/'Molecular Weight'!$D$6</f>
        <v>0.33815536508339</v>
      </c>
      <c r="Z421" s="19">
        <f>M421*T421*'Molecular Weight'!$B$8/'Molecular Weight'!$D$8</f>
        <v>0</v>
      </c>
      <c r="AA421" s="19">
        <f>N421*T421*'Molecular Weight'!$B$9/'Molecular Weight'!$D$9</f>
        <v>3.14164636836227</v>
      </c>
      <c r="AB421" s="19">
        <f>O421*T421*'Molecular Weight'!$B$10/'Molecular Weight'!$D$10</f>
        <v>0.120039546094776</v>
      </c>
      <c r="AC421" s="19">
        <f>P421*T421*'Molecular Weight'!$B$11/'Molecular Weight'!$D$11</f>
        <v>0.0337306651965221</v>
      </c>
      <c r="AD421" s="19">
        <f>Q421*T421*'Molecular Weight'!$B$12/'Molecular Weight'!$D$12</f>
        <v>0.00355095818068865</v>
      </c>
      <c r="AE421" s="19">
        <f t="shared" si="43"/>
        <v>8.00316526471297</v>
      </c>
      <c r="AF421" s="19">
        <f t="shared" si="44"/>
        <v>0.00949203853709335</v>
      </c>
      <c r="AG421" s="19">
        <f t="shared" si="45"/>
        <v>0.0280700515715686</v>
      </c>
      <c r="AH421" s="19">
        <f t="shared" si="46"/>
        <v>0.328663326546297</v>
      </c>
      <c r="AI421" s="19">
        <f t="shared" si="47"/>
        <v>3.66490873215593</v>
      </c>
      <c r="AJ421" s="19">
        <f t="shared" si="48"/>
        <v>3.59984127954044</v>
      </c>
    </row>
    <row r="422" s="56" customFormat="1" spans="1:36">
      <c r="A422" s="35" t="s">
        <v>398</v>
      </c>
      <c r="B422" s="35" t="s">
        <v>399</v>
      </c>
      <c r="C422" s="32" t="s">
        <v>400</v>
      </c>
      <c r="D422" s="32">
        <v>10</v>
      </c>
      <c r="E422" s="32">
        <v>1600</v>
      </c>
      <c r="F422" s="32" t="s">
        <v>38</v>
      </c>
      <c r="G422" s="35" t="s">
        <v>39</v>
      </c>
      <c r="H422" s="32">
        <v>46.4</v>
      </c>
      <c r="I422" s="32">
        <v>0.4</v>
      </c>
      <c r="J422" s="32">
        <v>14.8</v>
      </c>
      <c r="K422" s="32">
        <v>1.4</v>
      </c>
      <c r="L422" s="32">
        <v>5.2</v>
      </c>
      <c r="M422" s="19"/>
      <c r="N422" s="32">
        <v>27.8</v>
      </c>
      <c r="O422" s="32">
        <v>3</v>
      </c>
      <c r="P422" s="32">
        <v>0.2</v>
      </c>
      <c r="Q422" s="32">
        <v>0</v>
      </c>
      <c r="R422" s="32">
        <f t="shared" si="42"/>
        <v>99.2</v>
      </c>
      <c r="S422" s="19">
        <v>12</v>
      </c>
      <c r="T422" s="19">
        <f>S422/(H422*'Molecular Weight'!$C$2/'Molecular Weight'!$D$2+I422*'Molecular Weight'!$C$3/'Molecular Weight'!$D$3+J422*'Molecular Weight'!$C$4/'Molecular Weight'!$D$4+K422*'Molecular Weight'!$C$5/'Molecular Weight'!$D$5+L422*'Molecular Weight'!$C$6/'Molecular Weight'!$D$6+M422*'Molecular Weight'!$C$8/'Molecular Weight'!$D$8+N422*'Molecular Weight'!$C$9/'Molecular Weight'!$D$9+O422*'Molecular Weight'!$C$10/'Molecular Weight'!$D$10+P422*'Molecular Weight'!$C$11/'Molecular Weight'!$D$11+Q422*'Molecular Weight'!$C$12/'Molecular Weight'!$D$12)</f>
        <v>4.23034328929559</v>
      </c>
      <c r="U422" s="19">
        <f>H422*T422*'Molecular Weight'!$B$2/'Molecular Weight'!$D$2</f>
        <v>3.26710933128021</v>
      </c>
      <c r="V422" s="19">
        <f>I422*T422*'Molecular Weight'!$B$3/'Molecular Weight'!$D$3</f>
        <v>0.0211781891829566</v>
      </c>
      <c r="W422" s="19">
        <f>T422*J422*'Molecular Weight'!$B$4/'Molecular Weight'!$D$4</f>
        <v>1.2281106449897</v>
      </c>
      <c r="X422" s="19">
        <f>K422*T422*'Molecular Weight'!$B$5/'Molecular Weight'!$D$5</f>
        <v>0.0779325035201503</v>
      </c>
      <c r="Y422" s="19">
        <f>L422*T422*'Molecular Weight'!$B$6/'Molecular Weight'!$D$6</f>
        <v>0.306205249225182</v>
      </c>
      <c r="Z422" s="19">
        <f>M422*T422*'Molecular Weight'!$B$8/'Molecular Weight'!$D$8</f>
        <v>0</v>
      </c>
      <c r="AA422" s="19">
        <f>N422*T422*'Molecular Weight'!$B$9/'Molecular Weight'!$D$9</f>
        <v>2.91820207053145</v>
      </c>
      <c r="AB422" s="19">
        <f>O422*T422*'Molecular Weight'!$B$10/'Molecular Weight'!$D$10</f>
        <v>0.2263022444345</v>
      </c>
      <c r="AC422" s="19">
        <f>P422*T422*'Molecular Weight'!$B$11/'Molecular Weight'!$D$11</f>
        <v>0.0273013442355314</v>
      </c>
      <c r="AD422" s="19">
        <f>Q422*T422*'Molecular Weight'!$B$12/'Molecular Weight'!$D$12</f>
        <v>0</v>
      </c>
      <c r="AE422" s="19">
        <f t="shared" si="43"/>
        <v>8.07234157739967</v>
      </c>
      <c r="AF422" s="19">
        <f t="shared" si="44"/>
        <v>0.215079830424057</v>
      </c>
      <c r="AG422" s="19">
        <f t="shared" si="45"/>
        <v>0.702404125887105</v>
      </c>
      <c r="AH422" s="19">
        <f t="shared" si="46"/>
        <v>0.0911254188011247</v>
      </c>
      <c r="AI422" s="19">
        <f t="shared" si="47"/>
        <v>3.28828752046317</v>
      </c>
      <c r="AJ422" s="19">
        <f t="shared" si="48"/>
        <v>3.45070956419113</v>
      </c>
    </row>
    <row r="423" s="56" customFormat="1" spans="1:36">
      <c r="A423" s="35" t="s">
        <v>398</v>
      </c>
      <c r="B423" s="35" t="s">
        <v>399</v>
      </c>
      <c r="C423" s="32" t="s">
        <v>401</v>
      </c>
      <c r="D423" s="32">
        <v>10</v>
      </c>
      <c r="E423" s="32">
        <v>1700</v>
      </c>
      <c r="F423" s="32" t="s">
        <v>38</v>
      </c>
      <c r="G423" s="35" t="s">
        <v>39</v>
      </c>
      <c r="H423" s="32">
        <v>47.2</v>
      </c>
      <c r="I423" s="32">
        <v>0.2</v>
      </c>
      <c r="J423" s="32">
        <v>15.9</v>
      </c>
      <c r="K423" s="32">
        <v>1.4</v>
      </c>
      <c r="L423" s="32">
        <v>5.3</v>
      </c>
      <c r="M423" s="19"/>
      <c r="N423" s="32">
        <v>27.8</v>
      </c>
      <c r="O423" s="32">
        <v>2</v>
      </c>
      <c r="P423" s="32">
        <v>0.1</v>
      </c>
      <c r="Q423" s="32">
        <v>0</v>
      </c>
      <c r="R423" s="32">
        <f t="shared" si="42"/>
        <v>99.9</v>
      </c>
      <c r="S423" s="19">
        <v>12</v>
      </c>
      <c r="T423" s="19">
        <f>S423/(H423*'Molecular Weight'!$C$2/'Molecular Weight'!$D$2+I423*'Molecular Weight'!$C$3/'Molecular Weight'!$D$3+J423*'Molecular Weight'!$C$4/'Molecular Weight'!$D$4+K423*'Molecular Weight'!$C$5/'Molecular Weight'!$D$5+L423*'Molecular Weight'!$C$6/'Molecular Weight'!$D$6+M423*'Molecular Weight'!$C$8/'Molecular Weight'!$D$8+N423*'Molecular Weight'!$C$9/'Molecular Weight'!$D$9+O423*'Molecular Weight'!$C$10/'Molecular Weight'!$D$10+P423*'Molecular Weight'!$C$11/'Molecular Weight'!$D$11+Q423*'Molecular Weight'!$C$12/'Molecular Weight'!$D$12)</f>
        <v>4.17741968496027</v>
      </c>
      <c r="U423" s="19">
        <f>H423*T423*'Molecular Weight'!$B$2/'Molecular Weight'!$D$2</f>
        <v>3.2818610041632</v>
      </c>
      <c r="V423" s="19">
        <f>I423*T423*'Molecular Weight'!$B$3/'Molecular Weight'!$D$3</f>
        <v>0.0104566199873849</v>
      </c>
      <c r="W423" s="19">
        <f>T423*J423*'Molecular Weight'!$B$4/'Molecular Weight'!$D$4</f>
        <v>1.30288295392052</v>
      </c>
      <c r="X423" s="19">
        <f>K423*T423*'Molecular Weight'!$B$5/'Molecular Weight'!$D$5</f>
        <v>0.0769575308762995</v>
      </c>
      <c r="Y423" s="19">
        <f>L423*T423*'Molecular Weight'!$B$6/'Molecular Weight'!$D$6</f>
        <v>0.308189369853695</v>
      </c>
      <c r="Z423" s="19">
        <f>M423*T423*'Molecular Weight'!$B$8/'Molecular Weight'!$D$8</f>
        <v>0</v>
      </c>
      <c r="AA423" s="19">
        <f>N423*T423*'Molecular Weight'!$B$9/'Molecular Weight'!$D$9</f>
        <v>2.8816939762257</v>
      </c>
      <c r="AB423" s="19">
        <f>O423*T423*'Molecular Weight'!$B$10/'Molecular Weight'!$D$10</f>
        <v>0.148980730562064</v>
      </c>
      <c r="AC423" s="19">
        <f>P423*T423*'Molecular Weight'!$B$11/'Molecular Weight'!$D$11</f>
        <v>0.013479895724299</v>
      </c>
      <c r="AD423" s="19">
        <f>Q423*T423*'Molecular Weight'!$B$12/'Molecular Weight'!$D$12</f>
        <v>0</v>
      </c>
      <c r="AE423" s="19">
        <f t="shared" si="43"/>
        <v>8.02450208131316</v>
      </c>
      <c r="AF423" s="19">
        <f t="shared" si="44"/>
        <v>0.0732817993636239</v>
      </c>
      <c r="AG423" s="19">
        <f t="shared" si="45"/>
        <v>0.237781722966021</v>
      </c>
      <c r="AH423" s="19">
        <f t="shared" si="46"/>
        <v>0.234907570490071</v>
      </c>
      <c r="AI423" s="19">
        <f t="shared" si="47"/>
        <v>3.29231762415058</v>
      </c>
      <c r="AJ423" s="19">
        <f t="shared" si="48"/>
        <v>3.33886407664146</v>
      </c>
    </row>
    <row r="424" s="56" customFormat="1" spans="1:36">
      <c r="A424" s="35" t="s">
        <v>398</v>
      </c>
      <c r="B424" s="35" t="s">
        <v>399</v>
      </c>
      <c r="C424" s="32" t="s">
        <v>402</v>
      </c>
      <c r="D424" s="32">
        <v>12.5</v>
      </c>
      <c r="E424" s="32">
        <v>1700</v>
      </c>
      <c r="F424" s="32" t="s">
        <v>38</v>
      </c>
      <c r="G424" s="35" t="s">
        <v>39</v>
      </c>
      <c r="H424" s="32">
        <v>48.7</v>
      </c>
      <c r="I424" s="32">
        <v>0.4</v>
      </c>
      <c r="J424" s="32">
        <v>12.7</v>
      </c>
      <c r="K424" s="32">
        <v>1</v>
      </c>
      <c r="L424" s="32">
        <v>6.6</v>
      </c>
      <c r="M424" s="19"/>
      <c r="N424" s="32">
        <v>28.4</v>
      </c>
      <c r="O424" s="32">
        <v>2.4</v>
      </c>
      <c r="P424" s="32">
        <v>0.2</v>
      </c>
      <c r="Q424" s="32">
        <v>0</v>
      </c>
      <c r="R424" s="32">
        <f t="shared" si="42"/>
        <v>100.4</v>
      </c>
      <c r="S424" s="19">
        <v>12</v>
      </c>
      <c r="T424" s="19">
        <f>S424/(H424*'Molecular Weight'!$C$2/'Molecular Weight'!$D$2+I424*'Molecular Weight'!$C$3/'Molecular Weight'!$D$3+J424*'Molecular Weight'!$C$4/'Molecular Weight'!$D$4+K424*'Molecular Weight'!$C$5/'Molecular Weight'!$D$5+L424*'Molecular Weight'!$C$6/'Molecular Weight'!$D$6+M424*'Molecular Weight'!$C$8/'Molecular Weight'!$D$8+N424*'Molecular Weight'!$C$9/'Molecular Weight'!$D$9+O424*'Molecular Weight'!$C$10/'Molecular Weight'!$D$10+P424*'Molecular Weight'!$C$11/'Molecular Weight'!$D$11+Q424*'Molecular Weight'!$C$12/'Molecular Weight'!$D$12)</f>
        <v>4.18525808302754</v>
      </c>
      <c r="U424" s="19">
        <f>H424*T424*'Molecular Weight'!$B$2/'Molecular Weight'!$D$2</f>
        <v>3.39251112921839</v>
      </c>
      <c r="V424" s="19">
        <f>I424*T424*'Molecular Weight'!$B$3/'Molecular Weight'!$D$3</f>
        <v>0.0209524810164082</v>
      </c>
      <c r="W424" s="19">
        <f>T424*J424*'Molecular Weight'!$B$4/'Molecular Weight'!$D$4</f>
        <v>1.04262019722342</v>
      </c>
      <c r="X424" s="19">
        <f>K424*T424*'Molecular Weight'!$B$5/'Molecular Weight'!$D$5</f>
        <v>0.0550728085140804</v>
      </c>
      <c r="Y424" s="19">
        <f>L424*T424*'Molecular Weight'!$B$6/'Molecular Weight'!$D$6</f>
        <v>0.384503108964111</v>
      </c>
      <c r="Z424" s="19">
        <f>M424*T424*'Molecular Weight'!$B$8/'Molecular Weight'!$D$8</f>
        <v>0</v>
      </c>
      <c r="AA424" s="19">
        <f>N424*T424*'Molecular Weight'!$B$9/'Molecular Weight'!$D$9</f>
        <v>2.94941264411866</v>
      </c>
      <c r="AB424" s="19">
        <f>O424*T424*'Molecular Weight'!$B$10/'Molecular Weight'!$D$10</f>
        <v>0.17911232880289</v>
      </c>
      <c r="AC424" s="19">
        <f>P424*T424*'Molecular Weight'!$B$11/'Molecular Weight'!$D$11</f>
        <v>0.0270103780769767</v>
      </c>
      <c r="AD424" s="19">
        <f>Q424*T424*'Molecular Weight'!$B$12/'Molecular Weight'!$D$12</f>
        <v>0</v>
      </c>
      <c r="AE424" s="19">
        <f t="shared" si="43"/>
        <v>8.05119507593494</v>
      </c>
      <c r="AF424" s="19">
        <f t="shared" si="44"/>
        <v>0.152608626526888</v>
      </c>
      <c r="AG424" s="19">
        <f t="shared" si="45"/>
        <v>0.396898290206367</v>
      </c>
      <c r="AH424" s="19">
        <f t="shared" si="46"/>
        <v>0.231894482437223</v>
      </c>
      <c r="AI424" s="19">
        <f t="shared" si="47"/>
        <v>3.4134636102348</v>
      </c>
      <c r="AJ424" s="19">
        <f t="shared" si="48"/>
        <v>3.51302808188566</v>
      </c>
    </row>
    <row r="425" s="56" customFormat="1" spans="1:36">
      <c r="A425" s="35" t="s">
        <v>398</v>
      </c>
      <c r="B425" s="35" t="s">
        <v>399</v>
      </c>
      <c r="C425" s="32" t="s">
        <v>403</v>
      </c>
      <c r="D425" s="32">
        <v>15</v>
      </c>
      <c r="E425" s="32">
        <v>1825</v>
      </c>
      <c r="F425" s="32" t="s">
        <v>38</v>
      </c>
      <c r="G425" s="35" t="s">
        <v>39</v>
      </c>
      <c r="H425" s="32">
        <v>51.8</v>
      </c>
      <c r="I425" s="32">
        <v>0.2</v>
      </c>
      <c r="J425" s="32">
        <v>9</v>
      </c>
      <c r="K425" s="32">
        <v>0.7</v>
      </c>
      <c r="L425" s="32">
        <v>4.8</v>
      </c>
      <c r="M425" s="19"/>
      <c r="N425" s="32">
        <v>31.5</v>
      </c>
      <c r="O425" s="32">
        <v>2</v>
      </c>
      <c r="P425" s="32">
        <v>0.2</v>
      </c>
      <c r="Q425" s="32">
        <v>0</v>
      </c>
      <c r="R425" s="32">
        <f t="shared" si="42"/>
        <v>100.2</v>
      </c>
      <c r="S425" s="19">
        <v>12</v>
      </c>
      <c r="T425" s="19">
        <f>S425/(H425*'Molecular Weight'!$C$2/'Molecular Weight'!$D$2+I425*'Molecular Weight'!$C$3/'Molecular Weight'!$D$3+J425*'Molecular Weight'!$C$4/'Molecular Weight'!$D$4+K425*'Molecular Weight'!$C$5/'Molecular Weight'!$D$5+L425*'Molecular Weight'!$C$6/'Molecular Weight'!$D$6+M425*'Molecular Weight'!$C$8/'Molecular Weight'!$D$8+N425*'Molecular Weight'!$C$9/'Molecular Weight'!$D$9+O425*'Molecular Weight'!$C$10/'Molecular Weight'!$D$10+P425*'Molecular Weight'!$C$11/'Molecular Weight'!$D$11+Q425*'Molecular Weight'!$C$12/'Molecular Weight'!$D$12)</f>
        <v>4.14458632126295</v>
      </c>
      <c r="U425" s="19">
        <f>H425*T425*'Molecular Weight'!$B$2/'Molecular Weight'!$D$2</f>
        <v>3.57339499736054</v>
      </c>
      <c r="V425" s="19">
        <f>I425*T425*'Molecular Weight'!$B$3/'Molecular Weight'!$D$3</f>
        <v>0.0103744338454642</v>
      </c>
      <c r="W425" s="19">
        <f>T425*J425*'Molecular Weight'!$B$4/'Molecular Weight'!$D$4</f>
        <v>0.731684521211585</v>
      </c>
      <c r="X425" s="19">
        <f>K425*T425*'Molecular Weight'!$B$5/'Molecular Weight'!$D$5</f>
        <v>0.0381763329809075</v>
      </c>
      <c r="Y425" s="19">
        <f>L425*T425*'Molecular Weight'!$B$6/'Molecular Weight'!$D$6</f>
        <v>0.276921135050977</v>
      </c>
      <c r="Z425" s="19">
        <f>M425*T425*'Molecular Weight'!$B$8/'Molecular Weight'!$D$8</f>
        <v>0</v>
      </c>
      <c r="AA425" s="19">
        <f>N425*T425*'Molecular Weight'!$B$9/'Molecular Weight'!$D$9</f>
        <v>3.23956499056534</v>
      </c>
      <c r="AB425" s="19">
        <f>O425*T425*'Molecular Weight'!$B$10/'Molecular Weight'!$D$10</f>
        <v>0.147809783211946</v>
      </c>
      <c r="AC425" s="19">
        <f>P425*T425*'Molecular Weight'!$B$11/'Molecular Weight'!$D$11</f>
        <v>0.0267478949420003</v>
      </c>
      <c r="AD425" s="19">
        <f>Q425*T425*'Molecular Weight'!$B$12/'Molecular Weight'!$D$12</f>
        <v>0</v>
      </c>
      <c r="AE425" s="19">
        <f t="shared" si="43"/>
        <v>8.04467408916875</v>
      </c>
      <c r="AF425" s="19">
        <f t="shared" si="44"/>
        <v>0.133278008302859</v>
      </c>
      <c r="AG425" s="19">
        <f t="shared" si="45"/>
        <v>0.48128507157218</v>
      </c>
      <c r="AH425" s="19">
        <f t="shared" si="46"/>
        <v>0.143643126748118</v>
      </c>
      <c r="AI425" s="19">
        <f t="shared" si="47"/>
        <v>3.583769431206</v>
      </c>
      <c r="AJ425" s="19">
        <f t="shared" si="48"/>
        <v>3.66429590882826</v>
      </c>
    </row>
    <row r="426" s="56" customFormat="1" spans="1:36">
      <c r="A426" s="35" t="s">
        <v>398</v>
      </c>
      <c r="B426" s="35" t="s">
        <v>399</v>
      </c>
      <c r="C426" s="32" t="s">
        <v>404</v>
      </c>
      <c r="D426" s="32">
        <v>10</v>
      </c>
      <c r="E426" s="32">
        <v>1800</v>
      </c>
      <c r="F426" s="32" t="s">
        <v>38</v>
      </c>
      <c r="G426" s="35" t="s">
        <v>39</v>
      </c>
      <c r="H426" s="32">
        <v>47.3</v>
      </c>
      <c r="I426" s="32">
        <v>0.2</v>
      </c>
      <c r="J426" s="32">
        <v>14.7</v>
      </c>
      <c r="K426" s="32">
        <v>0.7</v>
      </c>
      <c r="L426" s="32">
        <v>6.4</v>
      </c>
      <c r="M426" s="19"/>
      <c r="N426" s="32">
        <v>26.1</v>
      </c>
      <c r="O426" s="32">
        <v>3.6</v>
      </c>
      <c r="P426" s="32">
        <v>0.1</v>
      </c>
      <c r="Q426" s="32">
        <v>0</v>
      </c>
      <c r="R426" s="32">
        <f t="shared" si="42"/>
        <v>99.1</v>
      </c>
      <c r="S426" s="19">
        <v>12</v>
      </c>
      <c r="T426" s="19">
        <f>S426/(H426*'Molecular Weight'!$C$2/'Molecular Weight'!$D$2+I426*'Molecular Weight'!$C$3/'Molecular Weight'!$D$3+J426*'Molecular Weight'!$C$4/'Molecular Weight'!$D$4+K426*'Molecular Weight'!$C$5/'Molecular Weight'!$D$5+L426*'Molecular Weight'!$C$6/'Molecular Weight'!$D$6+M426*'Molecular Weight'!$C$8/'Molecular Weight'!$D$8+N426*'Molecular Weight'!$C$9/'Molecular Weight'!$D$9+O426*'Molecular Weight'!$C$10/'Molecular Weight'!$D$10+P426*'Molecular Weight'!$C$11/'Molecular Weight'!$D$11+Q426*'Molecular Weight'!$C$12/'Molecular Weight'!$D$12)</f>
        <v>4.24260678001444</v>
      </c>
      <c r="U426" s="19">
        <f>H426*T426*'Molecular Weight'!$B$2/'Molecular Weight'!$D$2</f>
        <v>3.34013483180231</v>
      </c>
      <c r="V426" s="19">
        <f>I426*T426*'Molecular Weight'!$B$3/'Molecular Weight'!$D$3</f>
        <v>0.0106197916896482</v>
      </c>
      <c r="W426" s="19">
        <f>T426*J426*'Molecular Weight'!$B$4/'Molecular Weight'!$D$4</f>
        <v>1.22334875767384</v>
      </c>
      <c r="X426" s="19">
        <f>K426*T426*'Molecular Weight'!$B$5/'Molecular Weight'!$D$5</f>
        <v>0.0390792123956853</v>
      </c>
      <c r="Y426" s="19">
        <f>L426*T426*'Molecular Weight'!$B$6/'Molecular Weight'!$D$6</f>
        <v>0.377960514923335</v>
      </c>
      <c r="Z426" s="19">
        <f>M426*T426*'Molecular Weight'!$B$8/'Molecular Weight'!$D$8</f>
        <v>0</v>
      </c>
      <c r="AA426" s="19">
        <f>N426*T426*'Molecular Weight'!$B$9/'Molecular Weight'!$D$9</f>
        <v>2.74769322477362</v>
      </c>
      <c r="AB426" s="19">
        <f>O426*T426*'Molecular Weight'!$B$10/'Molecular Weight'!$D$10</f>
        <v>0.272349935949572</v>
      </c>
      <c r="AC426" s="19">
        <f>P426*T426*'Molecular Weight'!$B$11/'Molecular Weight'!$D$11</f>
        <v>0.0136902445305403</v>
      </c>
      <c r="AD426" s="19">
        <f>Q426*T426*'Molecular Weight'!$B$12/'Molecular Weight'!$D$12</f>
        <v>0</v>
      </c>
      <c r="AE426" s="19">
        <f t="shared" si="43"/>
        <v>8.02487651373855</v>
      </c>
      <c r="AF426" s="19">
        <f t="shared" si="44"/>
        <v>0.0743981952498611</v>
      </c>
      <c r="AG426" s="19">
        <f t="shared" si="45"/>
        <v>0.196841183965875</v>
      </c>
      <c r="AH426" s="19">
        <f t="shared" si="46"/>
        <v>0.303562319673474</v>
      </c>
      <c r="AI426" s="19">
        <f t="shared" si="47"/>
        <v>3.35075462349196</v>
      </c>
      <c r="AJ426" s="19">
        <f t="shared" si="48"/>
        <v>3.39800367564653</v>
      </c>
    </row>
    <row r="427" spans="1:36">
      <c r="A427" s="35" t="s">
        <v>398</v>
      </c>
      <c r="B427" s="35" t="s">
        <v>399</v>
      </c>
      <c r="C427" s="35" t="s">
        <v>405</v>
      </c>
      <c r="D427" s="35">
        <v>10</v>
      </c>
      <c r="E427" s="35">
        <v>1800</v>
      </c>
      <c r="F427" s="32" t="s">
        <v>38</v>
      </c>
      <c r="G427" s="35" t="s">
        <v>39</v>
      </c>
      <c r="H427" s="32">
        <v>47.62</v>
      </c>
      <c r="I427" s="32">
        <v>0.15</v>
      </c>
      <c r="J427" s="32">
        <v>17.15</v>
      </c>
      <c r="K427" s="32">
        <v>2.5</v>
      </c>
      <c r="L427" s="32">
        <v>1.22</v>
      </c>
      <c r="M427" s="32"/>
      <c r="N427" s="32">
        <v>29.29</v>
      </c>
      <c r="O427" s="32">
        <v>1.7</v>
      </c>
      <c r="P427" s="32">
        <v>0.07</v>
      </c>
      <c r="Q427" s="32">
        <v>0.01</v>
      </c>
      <c r="R427" s="32">
        <f t="shared" si="42"/>
        <v>99.71</v>
      </c>
      <c r="S427" s="19">
        <v>12</v>
      </c>
      <c r="T427" s="19">
        <f>S427/(H427*'Molecular Weight'!$C$2/'Molecular Weight'!$D$2+I427*'Molecular Weight'!$C$3/'Molecular Weight'!$D$3+J427*'Molecular Weight'!$C$4/'Molecular Weight'!$D$4+K427*'Molecular Weight'!$C$5/'Molecular Weight'!$D$5+L427*'Molecular Weight'!$C$6/'Molecular Weight'!$D$6+M427*'Molecular Weight'!$C$8/'Molecular Weight'!$D$8+N427*'Molecular Weight'!$C$9/'Molecular Weight'!$D$9+O427*'Molecular Weight'!$C$10/'Molecular Weight'!$D$10+P427*'Molecular Weight'!$C$11/'Molecular Weight'!$D$11+Q427*'Molecular Weight'!$C$12/'Molecular Weight'!$D$12)</f>
        <v>4.11203938836331</v>
      </c>
      <c r="U427" s="19">
        <f>H427*T427*'Molecular Weight'!$B$2/'Molecular Weight'!$D$2</f>
        <v>3.2592429373146</v>
      </c>
      <c r="V427" s="19">
        <f>I427*T427*'Molecular Weight'!$B$3/'Molecular Weight'!$D$3</f>
        <v>0.00771972350756566</v>
      </c>
      <c r="W427" s="19">
        <f>T427*J427*'Molecular Weight'!$B$4/'Molecular Weight'!$D$4</f>
        <v>1.38331650667773</v>
      </c>
      <c r="X427" s="19">
        <f>K427*T427*'Molecular Weight'!$B$5/'Molecular Weight'!$D$5</f>
        <v>0.135273353127288</v>
      </c>
      <c r="Y427" s="19">
        <f>L427*T427*'Molecular Weight'!$B$6/'Molecular Weight'!$D$6</f>
        <v>0.0698314038669716</v>
      </c>
      <c r="Z427" s="19">
        <f>M427*T427*'Molecular Weight'!$B$8/'Molecular Weight'!$D$8</f>
        <v>0</v>
      </c>
      <c r="AA427" s="19">
        <f>N427*T427*'Molecular Weight'!$B$9/'Molecular Weight'!$D$9</f>
        <v>2.98862614603378</v>
      </c>
      <c r="AB427" s="19">
        <f>O427*T427*'Molecular Weight'!$B$10/'Molecular Weight'!$D$10</f>
        <v>0.124651693299173</v>
      </c>
      <c r="AC427" s="19">
        <f>P427*T427*'Molecular Weight'!$B$11/'Molecular Weight'!$D$11</f>
        <v>0.00928824644031726</v>
      </c>
      <c r="AD427" s="19">
        <f>Q427*T427*'Molecular Weight'!$B$12/'Molecular Weight'!$D$12</f>
        <v>0.000873044456128092</v>
      </c>
      <c r="AE427" s="19">
        <f t="shared" si="43"/>
        <v>7.97882305472355</v>
      </c>
      <c r="AF427" s="19">
        <f t="shared" si="44"/>
        <v>0</v>
      </c>
      <c r="AG427" s="19">
        <f t="shared" si="45"/>
        <v>0</v>
      </c>
      <c r="AH427" s="19">
        <f t="shared" si="46"/>
        <v>0.0698314038669716</v>
      </c>
      <c r="AI427" s="19">
        <f t="shared" si="47"/>
        <v>3.26696266082217</v>
      </c>
      <c r="AJ427" s="19">
        <f t="shared" si="48"/>
        <v>3.18310924319992</v>
      </c>
    </row>
    <row r="428" spans="1:36">
      <c r="A428" s="35" t="s">
        <v>398</v>
      </c>
      <c r="B428" s="35" t="s">
        <v>399</v>
      </c>
      <c r="C428" s="35" t="s">
        <v>406</v>
      </c>
      <c r="D428" s="35">
        <v>10</v>
      </c>
      <c r="E428" s="35">
        <v>1900</v>
      </c>
      <c r="F428" s="32" t="s">
        <v>38</v>
      </c>
      <c r="G428" s="35" t="s">
        <v>39</v>
      </c>
      <c r="H428" s="32">
        <v>47.77</v>
      </c>
      <c r="I428" s="32">
        <v>0.09</v>
      </c>
      <c r="J428" s="32">
        <v>15.92</v>
      </c>
      <c r="K428" s="32">
        <v>1.36</v>
      </c>
      <c r="L428" s="32">
        <v>3.49</v>
      </c>
      <c r="M428" s="32"/>
      <c r="N428" s="32">
        <v>29.78</v>
      </c>
      <c r="O428" s="32">
        <v>1.47</v>
      </c>
      <c r="P428" s="32">
        <v>0.08</v>
      </c>
      <c r="Q428" s="32">
        <v>0.01</v>
      </c>
      <c r="R428" s="32">
        <f t="shared" si="42"/>
        <v>99.97</v>
      </c>
      <c r="S428" s="19">
        <v>12</v>
      </c>
      <c r="T428" s="19">
        <f>S428/(H428*'Molecular Weight'!$C$2/'Molecular Weight'!$D$2+I428*'Molecular Weight'!$C$3/'Molecular Weight'!$D$3+J428*'Molecular Weight'!$C$4/'Molecular Weight'!$D$4+K428*'Molecular Weight'!$C$5/'Molecular Weight'!$D$5+L428*'Molecular Weight'!$C$6/'Molecular Weight'!$D$6+M428*'Molecular Weight'!$C$8/'Molecular Weight'!$D$8+N428*'Molecular Weight'!$C$9/'Molecular Weight'!$D$9+O428*'Molecular Weight'!$C$10/'Molecular Weight'!$D$10+P428*'Molecular Weight'!$C$11/'Molecular Weight'!$D$11+Q428*'Molecular Weight'!$C$12/'Molecular Weight'!$D$12)</f>
        <v>4.13383117407867</v>
      </c>
      <c r="U428" s="19">
        <f>H428*T428*'Molecular Weight'!$B$2/'Molecular Weight'!$D$2</f>
        <v>3.28683613824464</v>
      </c>
      <c r="V428" s="19">
        <f>I428*T428*'Molecular Weight'!$B$3/'Molecular Weight'!$D$3</f>
        <v>0.00465638054652166</v>
      </c>
      <c r="W428" s="19">
        <f>T428*J428*'Molecular Weight'!$B$4/'Molecular Weight'!$D$4</f>
        <v>1.29091000963775</v>
      </c>
      <c r="X428" s="19">
        <f>K428*T428*'Molecular Weight'!$B$5/'Molecular Weight'!$D$5</f>
        <v>0.0739786880287781</v>
      </c>
      <c r="Y428" s="19">
        <f>L428*T428*'Molecular Weight'!$B$6/'Molecular Weight'!$D$6</f>
        <v>0.200822254976817</v>
      </c>
      <c r="Z428" s="19">
        <f>M428*T428*'Molecular Weight'!$B$8/'Molecular Weight'!$D$8</f>
        <v>0</v>
      </c>
      <c r="AA428" s="19">
        <f>N428*T428*'Molecular Weight'!$B$9/'Molecular Weight'!$D$9</f>
        <v>3.05472685766905</v>
      </c>
      <c r="AB428" s="19">
        <f>O428*T428*'Molecular Weight'!$B$10/'Molecular Weight'!$D$10</f>
        <v>0.108358270789865</v>
      </c>
      <c r="AC428" s="19">
        <f>P428*T428*'Molecular Weight'!$B$11/'Molecular Weight'!$D$11</f>
        <v>0.0106713938020747</v>
      </c>
      <c r="AD428" s="19">
        <f>Q428*T428*'Molecular Weight'!$B$12/'Molecular Weight'!$D$12</f>
        <v>0.000877671162224771</v>
      </c>
      <c r="AE428" s="19">
        <f t="shared" si="43"/>
        <v>8.03183766485772</v>
      </c>
      <c r="AF428" s="19">
        <f t="shared" si="44"/>
        <v>0.095134387480031</v>
      </c>
      <c r="AG428" s="19">
        <f t="shared" si="45"/>
        <v>0.473724326474739</v>
      </c>
      <c r="AH428" s="19">
        <f t="shared" si="46"/>
        <v>0.105687867496786</v>
      </c>
      <c r="AI428" s="19">
        <f t="shared" si="47"/>
        <v>3.29149251879116</v>
      </c>
      <c r="AJ428" s="19">
        <f t="shared" si="48"/>
        <v>3.36390738343573</v>
      </c>
    </row>
    <row r="429" spans="1:36">
      <c r="A429" s="35" t="s">
        <v>398</v>
      </c>
      <c r="B429" s="35" t="s">
        <v>399</v>
      </c>
      <c r="C429" s="35" t="s">
        <v>407</v>
      </c>
      <c r="D429" s="35">
        <v>10</v>
      </c>
      <c r="E429" s="35">
        <v>2000</v>
      </c>
      <c r="F429" s="32" t="s">
        <v>38</v>
      </c>
      <c r="G429" s="35" t="s">
        <v>39</v>
      </c>
      <c r="H429" s="32">
        <v>47.18</v>
      </c>
      <c r="I429" s="32">
        <v>0.08</v>
      </c>
      <c r="J429" s="32">
        <v>16.74</v>
      </c>
      <c r="K429" s="32">
        <v>1.4</v>
      </c>
      <c r="L429" s="32">
        <v>3.06</v>
      </c>
      <c r="M429" s="32"/>
      <c r="N429" s="32">
        <v>29.33</v>
      </c>
      <c r="O429" s="32">
        <v>1.15</v>
      </c>
      <c r="P429" s="32">
        <v>0.09</v>
      </c>
      <c r="Q429" s="32">
        <v>0.01</v>
      </c>
      <c r="R429" s="32">
        <f t="shared" si="42"/>
        <v>99.04</v>
      </c>
      <c r="S429" s="19">
        <v>12</v>
      </c>
      <c r="T429" s="19">
        <f>S429/(H429*'Molecular Weight'!$C$2/'Molecular Weight'!$D$2+I429*'Molecular Weight'!$C$3/'Molecular Weight'!$D$3+J429*'Molecular Weight'!$C$4/'Molecular Weight'!$D$4+K429*'Molecular Weight'!$C$5/'Molecular Weight'!$D$5+L429*'Molecular Weight'!$C$6/'Molecular Weight'!$D$6+M429*'Molecular Weight'!$C$8/'Molecular Weight'!$D$8+N429*'Molecular Weight'!$C$9/'Molecular Weight'!$D$9+O429*'Molecular Weight'!$C$10/'Molecular Weight'!$D$10+P429*'Molecular Weight'!$C$11/'Molecular Weight'!$D$11+Q429*'Molecular Weight'!$C$12/'Molecular Weight'!$D$12)</f>
        <v>4.15914923206812</v>
      </c>
      <c r="U429" s="19">
        <f>H429*T429*'Molecular Weight'!$B$2/'Molecular Weight'!$D$2</f>
        <v>3.26612284901754</v>
      </c>
      <c r="V429" s="19">
        <f>I429*T429*'Molecular Weight'!$B$3/'Molecular Weight'!$D$3</f>
        <v>0.00416435467541239</v>
      </c>
      <c r="W429" s="19">
        <f>T429*J429*'Molecular Weight'!$B$4/'Molecular Weight'!$D$4</f>
        <v>1.36571514603414</v>
      </c>
      <c r="X429" s="19">
        <f>K429*T429*'Molecular Weight'!$B$5/'Molecular Weight'!$D$5</f>
        <v>0.0766209477583442</v>
      </c>
      <c r="Y429" s="19">
        <f>L429*T429*'Molecular Weight'!$B$6/'Molecular Weight'!$D$6</f>
        <v>0.177157525753458</v>
      </c>
      <c r="Z429" s="19">
        <f>M429*T429*'Molecular Weight'!$B$8/'Molecular Weight'!$D$8</f>
        <v>0</v>
      </c>
      <c r="AA429" s="19">
        <f>N429*T429*'Molecular Weight'!$B$9/'Molecular Weight'!$D$9</f>
        <v>3.02699372150268</v>
      </c>
      <c r="AB429" s="19">
        <f>O429*T429*'Molecular Weight'!$B$10/'Molecular Weight'!$D$10</f>
        <v>0.0852892585035367</v>
      </c>
      <c r="AC429" s="19">
        <f>P429*T429*'Molecular Weight'!$B$11/'Molecular Weight'!$D$11</f>
        <v>0.0120788457852898</v>
      </c>
      <c r="AD429" s="19">
        <f>Q429*T429*'Molecular Weight'!$B$12/'Molecular Weight'!$D$12</f>
        <v>0.00088304654608665</v>
      </c>
      <c r="AE429" s="19">
        <f t="shared" si="43"/>
        <v>8.01502569557649</v>
      </c>
      <c r="AF429" s="19">
        <f t="shared" si="44"/>
        <v>0.0449925811260599</v>
      </c>
      <c r="AG429" s="19">
        <f t="shared" si="45"/>
        <v>0.253969346967929</v>
      </c>
      <c r="AH429" s="19">
        <f t="shared" si="46"/>
        <v>0.132164944627398</v>
      </c>
      <c r="AI429" s="19">
        <f t="shared" si="47"/>
        <v>3.27028720369295</v>
      </c>
      <c r="AJ429" s="19">
        <f t="shared" si="48"/>
        <v>3.28944050575967</v>
      </c>
    </row>
    <row r="430" spans="1:36">
      <c r="A430" s="35" t="s">
        <v>398</v>
      </c>
      <c r="B430" s="35" t="s">
        <v>399</v>
      </c>
      <c r="C430" s="35" t="s">
        <v>408</v>
      </c>
      <c r="D430" s="35">
        <v>12.5</v>
      </c>
      <c r="E430" s="35">
        <v>1900</v>
      </c>
      <c r="F430" s="32" t="s">
        <v>38</v>
      </c>
      <c r="G430" s="35" t="s">
        <v>39</v>
      </c>
      <c r="H430" s="32">
        <v>48.09</v>
      </c>
      <c r="I430" s="32">
        <v>0.08</v>
      </c>
      <c r="J430" s="32">
        <v>15.19</v>
      </c>
      <c r="K430" s="32">
        <v>1.24</v>
      </c>
      <c r="L430" s="32">
        <v>3.19</v>
      </c>
      <c r="M430" s="32"/>
      <c r="N430" s="32">
        <v>29.94</v>
      </c>
      <c r="O430" s="32">
        <v>1.34</v>
      </c>
      <c r="P430" s="32">
        <v>0.11</v>
      </c>
      <c r="Q430" s="32">
        <v>0.01</v>
      </c>
      <c r="R430" s="32">
        <f t="shared" si="42"/>
        <v>99.19</v>
      </c>
      <c r="S430" s="19">
        <v>12</v>
      </c>
      <c r="T430" s="19">
        <f>S430/(H430*'Molecular Weight'!$C$2/'Molecular Weight'!$D$2+I430*'Molecular Weight'!$C$3/'Molecular Weight'!$D$3+J430*'Molecular Weight'!$C$4/'Molecular Weight'!$D$4+K430*'Molecular Weight'!$C$5/'Molecular Weight'!$D$5+L430*'Molecular Weight'!$C$6/'Molecular Weight'!$D$6+M430*'Molecular Weight'!$C$8/'Molecular Weight'!$D$8+N430*'Molecular Weight'!$C$9/'Molecular Weight'!$D$9+O430*'Molecular Weight'!$C$10/'Molecular Weight'!$D$10+P430*'Molecular Weight'!$C$11/'Molecular Weight'!$D$11+Q430*'Molecular Weight'!$C$12/'Molecular Weight'!$D$12)</f>
        <v>4.1560011588728</v>
      </c>
      <c r="U430" s="19">
        <f>H430*T430*'Molecular Weight'!$B$2/'Molecular Weight'!$D$2</f>
        <v>3.32659946288603</v>
      </c>
      <c r="V430" s="19">
        <f>I430*T430*'Molecular Weight'!$B$3/'Molecular Weight'!$D$3</f>
        <v>0.00416120266220055</v>
      </c>
      <c r="W430" s="19">
        <f>T430*J430*'Molecular Weight'!$B$4/'Molecular Weight'!$D$4</f>
        <v>1.23832204007999</v>
      </c>
      <c r="X430" s="19">
        <f>K430*T430*'Molecular Weight'!$B$5/'Molecular Weight'!$D$5</f>
        <v>0.067812901335644</v>
      </c>
      <c r="Y430" s="19">
        <f>L430*T430*'Molecular Weight'!$B$6/'Molecular Weight'!$D$6</f>
        <v>0.184544038095827</v>
      </c>
      <c r="Z430" s="19">
        <f>M430*T430*'Molecular Weight'!$B$8/'Molecular Weight'!$D$8</f>
        <v>0</v>
      </c>
      <c r="AA430" s="19">
        <f>N430*T430*'Molecular Weight'!$B$9/'Molecular Weight'!$D$9</f>
        <v>3.08760979396158</v>
      </c>
      <c r="AB430" s="19">
        <f>O430*T430*'Molecular Weight'!$B$10/'Molecular Weight'!$D$10</f>
        <v>0.0993053058646496</v>
      </c>
      <c r="AC430" s="19">
        <f>P430*T430*'Molecular Weight'!$B$11/'Molecular Weight'!$D$11</f>
        <v>0.014751859550694</v>
      </c>
      <c r="AD430" s="19">
        <f>Q430*T430*'Molecular Weight'!$B$12/'Molecular Weight'!$D$12</f>
        <v>0.000882378165365774</v>
      </c>
      <c r="AE430" s="19">
        <f t="shared" si="43"/>
        <v>8.02398898260198</v>
      </c>
      <c r="AF430" s="19">
        <f t="shared" si="44"/>
        <v>0.0717517912469638</v>
      </c>
      <c r="AG430" s="19">
        <f t="shared" si="45"/>
        <v>0.388805793930367</v>
      </c>
      <c r="AH430" s="19">
        <f t="shared" si="46"/>
        <v>0.112792246848863</v>
      </c>
      <c r="AI430" s="19">
        <f t="shared" si="47"/>
        <v>3.33076066554823</v>
      </c>
      <c r="AJ430" s="19">
        <f t="shared" si="48"/>
        <v>3.37145913792206</v>
      </c>
    </row>
    <row r="431" spans="1:36">
      <c r="A431" s="35" t="s">
        <v>398</v>
      </c>
      <c r="B431" s="35" t="s">
        <v>399</v>
      </c>
      <c r="C431" s="35" t="s">
        <v>409</v>
      </c>
      <c r="D431" s="35">
        <v>15</v>
      </c>
      <c r="E431" s="35">
        <v>1700</v>
      </c>
      <c r="F431" s="32" t="s">
        <v>38</v>
      </c>
      <c r="G431" s="35" t="s">
        <v>39</v>
      </c>
      <c r="H431" s="32">
        <v>51.46</v>
      </c>
      <c r="I431" s="32">
        <v>0.42</v>
      </c>
      <c r="J431" s="32">
        <v>6.91</v>
      </c>
      <c r="K431" s="32">
        <v>0.62</v>
      </c>
      <c r="L431" s="32">
        <v>7.33</v>
      </c>
      <c r="M431" s="32"/>
      <c r="N431" s="32">
        <v>28.05</v>
      </c>
      <c r="O431" s="32">
        <v>4.76</v>
      </c>
      <c r="P431" s="32">
        <v>0.45</v>
      </c>
      <c r="Q431" s="32">
        <v>0.01</v>
      </c>
      <c r="R431" s="32">
        <f t="shared" si="42"/>
        <v>100.01</v>
      </c>
      <c r="S431" s="19">
        <v>12</v>
      </c>
      <c r="T431" s="19">
        <f>S431/(H431*'Molecular Weight'!$C$2/'Molecular Weight'!$D$2+I431*'Molecular Weight'!$C$3/'Molecular Weight'!$D$3+J431*'Molecular Weight'!$C$4/'Molecular Weight'!$D$4+K431*'Molecular Weight'!$C$5/'Molecular Weight'!$D$5+L431*'Molecular Weight'!$C$6/'Molecular Weight'!$D$6+M431*'Molecular Weight'!$C$8/'Molecular Weight'!$D$8+N431*'Molecular Weight'!$C$9/'Molecular Weight'!$D$9+O431*'Molecular Weight'!$C$10/'Molecular Weight'!$D$10+P431*'Molecular Weight'!$C$11/'Molecular Weight'!$D$11+Q431*'Molecular Weight'!$C$12/'Molecular Weight'!$D$12)</f>
        <v>4.24114820826181</v>
      </c>
      <c r="U431" s="19">
        <f>H431*T431*'Molecular Weight'!$B$2/'Molecular Weight'!$D$2</f>
        <v>3.63264791606446</v>
      </c>
      <c r="V431" s="19">
        <f>I431*T431*'Molecular Weight'!$B$3/'Molecular Weight'!$D$3</f>
        <v>0.0222938954627029</v>
      </c>
      <c r="W431" s="19">
        <f>T431*J431*'Molecular Weight'!$B$4/'Molecular Weight'!$D$4</f>
        <v>0.574859437408574</v>
      </c>
      <c r="X431" s="19">
        <f>K431*T431*'Molecular Weight'!$B$5/'Molecular Weight'!$D$5</f>
        <v>0.034601117035625</v>
      </c>
      <c r="Y431" s="19">
        <f>L431*T431*'Molecular Weight'!$B$6/'Molecular Weight'!$D$6</f>
        <v>0.432734080826268</v>
      </c>
      <c r="Z431" s="19">
        <f>M431*T431*'Molecular Weight'!$B$8/'Molecular Weight'!$D$8</f>
        <v>0</v>
      </c>
      <c r="AA431" s="19">
        <f>N431*T431*'Molecular Weight'!$B$9/'Molecular Weight'!$D$9</f>
        <v>2.95196544024178</v>
      </c>
      <c r="AB431" s="19">
        <f>O431*T431*'Molecular Weight'!$B$10/'Molecular Weight'!$D$10</f>
        <v>0.359983335793977</v>
      </c>
      <c r="AC431" s="19">
        <f>P431*T431*'Molecular Weight'!$B$11/'Molecular Weight'!$D$11</f>
        <v>0.0615849207395229</v>
      </c>
      <c r="AD431" s="19">
        <f>Q431*T431*'Molecular Weight'!$B$12/'Molecular Weight'!$D$12</f>
        <v>0.000900456095172359</v>
      </c>
      <c r="AE431" s="19">
        <f t="shared" si="43"/>
        <v>8.07157059966808</v>
      </c>
      <c r="AF431" s="19">
        <f t="shared" si="44"/>
        <v>0.212807949930419</v>
      </c>
      <c r="AG431" s="19">
        <f t="shared" si="45"/>
        <v>0.491775340467939</v>
      </c>
      <c r="AH431" s="19">
        <f t="shared" si="46"/>
        <v>0.21992613089585</v>
      </c>
      <c r="AI431" s="19">
        <f t="shared" si="47"/>
        <v>3.65494181152716</v>
      </c>
      <c r="AJ431" s="19">
        <f t="shared" si="48"/>
        <v>3.74468285686202</v>
      </c>
    </row>
    <row r="432" spans="1:36">
      <c r="A432" s="35" t="s">
        <v>398</v>
      </c>
      <c r="B432" s="35" t="s">
        <v>399</v>
      </c>
      <c r="C432" s="35" t="s">
        <v>410</v>
      </c>
      <c r="D432" s="35">
        <v>15</v>
      </c>
      <c r="E432" s="35">
        <v>1850</v>
      </c>
      <c r="F432" s="32" t="s">
        <v>38</v>
      </c>
      <c r="G432" s="35" t="s">
        <v>39</v>
      </c>
      <c r="H432" s="32">
        <v>51.74</v>
      </c>
      <c r="I432" s="32">
        <v>0.28</v>
      </c>
      <c r="J432" s="32">
        <v>8.13</v>
      </c>
      <c r="K432" s="32">
        <v>0.61</v>
      </c>
      <c r="L432" s="32">
        <v>5.88</v>
      </c>
      <c r="M432" s="32"/>
      <c r="N432" s="32">
        <v>30.52</v>
      </c>
      <c r="O432" s="32">
        <v>2.14</v>
      </c>
      <c r="P432" s="32">
        <v>0.18</v>
      </c>
      <c r="Q432" s="32">
        <v>0.01</v>
      </c>
      <c r="R432" s="32">
        <f t="shared" si="42"/>
        <v>99.49</v>
      </c>
      <c r="S432" s="19">
        <v>12</v>
      </c>
      <c r="T432" s="19">
        <f>S432/(H432*'Molecular Weight'!$C$2/'Molecular Weight'!$D$2+I432*'Molecular Weight'!$C$3/'Molecular Weight'!$D$3+J432*'Molecular Weight'!$C$4/'Molecular Weight'!$D$4+K432*'Molecular Weight'!$C$5/'Molecular Weight'!$D$5+L432*'Molecular Weight'!$C$6/'Molecular Weight'!$D$6+M432*'Molecular Weight'!$C$8/'Molecular Weight'!$D$8+N432*'Molecular Weight'!$C$9/'Molecular Weight'!$D$9+O432*'Molecular Weight'!$C$10/'Molecular Weight'!$D$10+P432*'Molecular Weight'!$C$11/'Molecular Weight'!$D$11+Q432*'Molecular Weight'!$C$12/'Molecular Weight'!$D$12)</f>
        <v>4.19438250775923</v>
      </c>
      <c r="U432" s="19">
        <f>H432*T432*'Molecular Weight'!$B$2/'Molecular Weight'!$D$2</f>
        <v>3.61213966297374</v>
      </c>
      <c r="V432" s="19">
        <f>I432*T432*'Molecular Weight'!$B$3/'Molecular Weight'!$D$3</f>
        <v>0.0146987121673665</v>
      </c>
      <c r="W432" s="19">
        <f>T432*J432*'Molecular Weight'!$B$4/'Molecular Weight'!$D$4</f>
        <v>0.668896229660309</v>
      </c>
      <c r="X432" s="19">
        <f>K432*T432*'Molecular Weight'!$B$5/'Molecular Weight'!$D$5</f>
        <v>0.0336676535263258</v>
      </c>
      <c r="Y432" s="19">
        <f>L432*T432*'Molecular Weight'!$B$6/'Molecular Weight'!$D$6</f>
        <v>0.343304136214146</v>
      </c>
      <c r="Z432" s="19">
        <f>M432*T432*'Molecular Weight'!$B$8/'Molecular Weight'!$D$8</f>
        <v>0</v>
      </c>
      <c r="AA432" s="19">
        <f>N432*T432*'Molecular Weight'!$B$9/'Molecular Weight'!$D$9</f>
        <v>3.1764901770921</v>
      </c>
      <c r="AB432" s="19">
        <f>O432*T432*'Molecular Weight'!$B$10/'Molecular Weight'!$D$10</f>
        <v>0.160056679147731</v>
      </c>
      <c r="AC432" s="19">
        <f>P432*T432*'Molecular Weight'!$B$11/'Molecular Weight'!$D$11</f>
        <v>0.0243623378959878</v>
      </c>
      <c r="AD432" s="19">
        <f>Q432*T432*'Molecular Weight'!$B$12/'Molecular Weight'!$D$12</f>
        <v>0.000890527071711089</v>
      </c>
      <c r="AE432" s="19">
        <f t="shared" si="43"/>
        <v>8.03450611574942</v>
      </c>
      <c r="AF432" s="19">
        <f t="shared" si="44"/>
        <v>0.103073762849301</v>
      </c>
      <c r="AG432" s="19">
        <f t="shared" si="45"/>
        <v>0.300240375737873</v>
      </c>
      <c r="AH432" s="19">
        <f t="shared" si="46"/>
        <v>0.240230373364845</v>
      </c>
      <c r="AI432" s="19">
        <f t="shared" si="47"/>
        <v>3.62683837514111</v>
      </c>
      <c r="AJ432" s="19">
        <f t="shared" si="48"/>
        <v>3.67985099245398</v>
      </c>
    </row>
    <row r="433" spans="1:36">
      <c r="A433" s="35" t="s">
        <v>398</v>
      </c>
      <c r="B433" s="35" t="s">
        <v>399</v>
      </c>
      <c r="C433" s="35" t="s">
        <v>411</v>
      </c>
      <c r="D433" s="35">
        <v>15</v>
      </c>
      <c r="E433" s="35">
        <v>1900</v>
      </c>
      <c r="F433" s="32" t="s">
        <v>38</v>
      </c>
      <c r="G433" s="35" t="s">
        <v>39</v>
      </c>
      <c r="H433" s="32">
        <v>51.65</v>
      </c>
      <c r="I433" s="32">
        <v>0.14</v>
      </c>
      <c r="J433" s="32">
        <v>9.02</v>
      </c>
      <c r="K433" s="32">
        <v>0.79</v>
      </c>
      <c r="L433" s="32">
        <v>4.38</v>
      </c>
      <c r="M433" s="32"/>
      <c r="N433" s="32">
        <v>31.89</v>
      </c>
      <c r="O433" s="32">
        <v>1.8</v>
      </c>
      <c r="P433" s="32">
        <v>0.18</v>
      </c>
      <c r="Q433" s="32">
        <v>0.11</v>
      </c>
      <c r="R433" s="32">
        <f t="shared" si="42"/>
        <v>99.96</v>
      </c>
      <c r="S433" s="19">
        <v>12</v>
      </c>
      <c r="T433" s="19">
        <f>S433/(H433*'Molecular Weight'!$C$2/'Molecular Weight'!$D$2+I433*'Molecular Weight'!$C$3/'Molecular Weight'!$D$3+J433*'Molecular Weight'!$C$4/'Molecular Weight'!$D$4+K433*'Molecular Weight'!$C$5/'Molecular Weight'!$D$5+L433*'Molecular Weight'!$C$6/'Molecular Weight'!$D$6+M433*'Molecular Weight'!$C$8/'Molecular Weight'!$D$8+N433*'Molecular Weight'!$C$9/'Molecular Weight'!$D$9+O433*'Molecular Weight'!$C$10/'Molecular Weight'!$D$10+P433*'Molecular Weight'!$C$11/'Molecular Weight'!$D$11+Q433*'Molecular Weight'!$C$12/'Molecular Weight'!$D$12)</f>
        <v>4.14891460493983</v>
      </c>
      <c r="U433" s="19">
        <f>H433*T433*'Molecular Weight'!$B$2/'Molecular Weight'!$D$2</f>
        <v>3.56676829802167</v>
      </c>
      <c r="V433" s="19">
        <f>I433*T433*'Molecular Weight'!$B$3/'Molecular Weight'!$D$3</f>
        <v>0.00726968766822999</v>
      </c>
      <c r="W433" s="19">
        <f>T433*J433*'Molecular Weight'!$B$4/'Molecular Weight'!$D$4</f>
        <v>0.73407629926554</v>
      </c>
      <c r="X433" s="19">
        <f>K433*T433*'Molecular Weight'!$B$5/'Molecular Weight'!$D$5</f>
        <v>0.0431297129798337</v>
      </c>
      <c r="Y433" s="19">
        <f>L433*T433*'Molecular Weight'!$B$6/'Molecular Weight'!$D$6</f>
        <v>0.252954426080685</v>
      </c>
      <c r="Z433" s="19">
        <f>M433*T433*'Molecular Weight'!$B$8/'Molecular Weight'!$D$8</f>
        <v>0</v>
      </c>
      <c r="AA433" s="19">
        <f>N433*T433*'Molecular Weight'!$B$9/'Molecular Weight'!$D$9</f>
        <v>3.283098926837</v>
      </c>
      <c r="AB433" s="19">
        <f>O433*T433*'Molecular Weight'!$B$10/'Molecular Weight'!$D$10</f>
        <v>0.133167729830451</v>
      </c>
      <c r="AC433" s="19">
        <f>P433*T433*'Molecular Weight'!$B$11/'Molecular Weight'!$D$11</f>
        <v>0.02409824552724</v>
      </c>
      <c r="AD433" s="19">
        <f>Q433*T433*'Molecular Weight'!$B$12/'Molecular Weight'!$D$12</f>
        <v>0.00968960948075119</v>
      </c>
      <c r="AE433" s="19">
        <f t="shared" si="43"/>
        <v>8.0542529356914</v>
      </c>
      <c r="AF433" s="19">
        <f t="shared" si="44"/>
        <v>0.161662474097837</v>
      </c>
      <c r="AG433" s="19">
        <f t="shared" si="45"/>
        <v>0.639097234243577</v>
      </c>
      <c r="AH433" s="19">
        <f t="shared" si="46"/>
        <v>0.0912919519828478</v>
      </c>
      <c r="AI433" s="19">
        <f t="shared" si="47"/>
        <v>3.5740379856899</v>
      </c>
      <c r="AJ433" s="19">
        <f t="shared" si="48"/>
        <v>3.66922108274814</v>
      </c>
    </row>
    <row r="434" spans="1:36">
      <c r="A434" s="35" t="s">
        <v>398</v>
      </c>
      <c r="B434" s="35" t="s">
        <v>399</v>
      </c>
      <c r="C434" s="35" t="s">
        <v>412</v>
      </c>
      <c r="D434" s="35">
        <v>15</v>
      </c>
      <c r="E434" s="35">
        <v>2100</v>
      </c>
      <c r="F434" s="32" t="s">
        <v>38</v>
      </c>
      <c r="G434" s="35" t="s">
        <v>39</v>
      </c>
      <c r="H434" s="32">
        <v>51.56</v>
      </c>
      <c r="I434" s="32">
        <v>0.13</v>
      </c>
      <c r="J434" s="32">
        <v>10.19</v>
      </c>
      <c r="K434" s="32">
        <v>0.81</v>
      </c>
      <c r="L434" s="32">
        <v>3.93</v>
      </c>
      <c r="M434" s="32"/>
      <c r="N434" s="32">
        <v>32.58</v>
      </c>
      <c r="O434" s="32">
        <v>1.62</v>
      </c>
      <c r="P434" s="32">
        <v>0.12</v>
      </c>
      <c r="Q434" s="32">
        <v>0.01</v>
      </c>
      <c r="R434" s="32">
        <f t="shared" si="42"/>
        <v>100.95</v>
      </c>
      <c r="S434" s="19">
        <v>12</v>
      </c>
      <c r="T434" s="19">
        <f>S434/(H434*'Molecular Weight'!$C$2/'Molecular Weight'!$D$2+I434*'Molecular Weight'!$C$3/'Molecular Weight'!$D$3+J434*'Molecular Weight'!$C$4/'Molecular Weight'!$D$4+K434*'Molecular Weight'!$C$5/'Molecular Weight'!$D$5+L434*'Molecular Weight'!$C$6/'Molecular Weight'!$D$6+M434*'Molecular Weight'!$C$8/'Molecular Weight'!$D$8+N434*'Molecular Weight'!$C$9/'Molecular Weight'!$D$9+O434*'Molecular Weight'!$C$10/'Molecular Weight'!$D$10+P434*'Molecular Weight'!$C$11/'Molecular Weight'!$D$11+Q434*'Molecular Weight'!$C$12/'Molecular Weight'!$D$12)</f>
        <v>4.09624149725739</v>
      </c>
      <c r="U434" s="19">
        <f>H434*T434*'Molecular Weight'!$B$2/'Molecular Weight'!$D$2</f>
        <v>3.51534972700718</v>
      </c>
      <c r="V434" s="19">
        <f>I434*T434*'Molecular Weight'!$B$3/'Molecular Weight'!$D$3</f>
        <v>0.00666472333721478</v>
      </c>
      <c r="W434" s="19">
        <f>T434*J434*'Molecular Weight'!$B$4/'Molecular Weight'!$D$4</f>
        <v>0.818766199628341</v>
      </c>
      <c r="X434" s="19">
        <f>K434*T434*'Molecular Weight'!$B$5/'Molecular Weight'!$D$5</f>
        <v>0.0436601830749192</v>
      </c>
      <c r="Y434" s="19">
        <f>L434*T434*'Molecular Weight'!$B$6/'Molecular Weight'!$D$6</f>
        <v>0.224084480571013</v>
      </c>
      <c r="Z434" s="19">
        <f>M434*T434*'Molecular Weight'!$B$8/'Molecular Weight'!$D$8</f>
        <v>0</v>
      </c>
      <c r="AA434" s="19">
        <f>N434*T434*'Molecular Weight'!$B$9/'Molecular Weight'!$D$9</f>
        <v>3.3115520590731</v>
      </c>
      <c r="AB434" s="19">
        <f>O434*T434*'Molecular Weight'!$B$10/'Molecular Weight'!$D$10</f>
        <v>0.118329372780973</v>
      </c>
      <c r="AC434" s="19">
        <f>P434*T434*'Molecular Weight'!$B$11/'Molecular Weight'!$D$11</f>
        <v>0.0158615353233587</v>
      </c>
      <c r="AD434" s="19">
        <f>Q434*T434*'Molecular Weight'!$B$12/'Molecular Weight'!$D$12</f>
        <v>0.000869690339120466</v>
      </c>
      <c r="AE434" s="19">
        <f t="shared" si="43"/>
        <v>8.05513797113522</v>
      </c>
      <c r="AF434" s="19">
        <f t="shared" si="44"/>
        <v>0.164281643838654</v>
      </c>
      <c r="AG434" s="19">
        <f t="shared" si="45"/>
        <v>0.733123701472012</v>
      </c>
      <c r="AH434" s="19">
        <f t="shared" si="46"/>
        <v>0.0598028367323587</v>
      </c>
      <c r="AI434" s="19">
        <f t="shared" si="47"/>
        <v>3.52201445034439</v>
      </c>
      <c r="AJ434" s="19">
        <f t="shared" si="48"/>
        <v>3.65396591242509</v>
      </c>
    </row>
    <row r="435" spans="1:36">
      <c r="A435" s="35" t="s">
        <v>398</v>
      </c>
      <c r="B435" s="35" t="s">
        <v>399</v>
      </c>
      <c r="C435" s="35" t="s">
        <v>413</v>
      </c>
      <c r="D435" s="35">
        <v>16.5</v>
      </c>
      <c r="E435" s="35">
        <v>1700</v>
      </c>
      <c r="F435" s="32" t="s">
        <v>38</v>
      </c>
      <c r="G435" s="35" t="s">
        <v>39</v>
      </c>
      <c r="H435" s="32">
        <v>52.43</v>
      </c>
      <c r="I435" s="32">
        <v>0.36</v>
      </c>
      <c r="J435" s="32">
        <v>6.7</v>
      </c>
      <c r="K435" s="32">
        <v>0.65</v>
      </c>
      <c r="L435" s="32">
        <v>6.42</v>
      </c>
      <c r="M435" s="32"/>
      <c r="N435" s="32">
        <v>29.77</v>
      </c>
      <c r="O435" s="32">
        <v>2.94</v>
      </c>
      <c r="P435" s="32">
        <v>0.26</v>
      </c>
      <c r="Q435" s="32">
        <v>0.04</v>
      </c>
      <c r="R435" s="32">
        <f t="shared" si="42"/>
        <v>99.57</v>
      </c>
      <c r="S435" s="19">
        <v>12</v>
      </c>
      <c r="T435" s="19">
        <f>S435/(H435*'Molecular Weight'!$C$2/'Molecular Weight'!$D$2+I435*'Molecular Weight'!$C$3/'Molecular Weight'!$D$3+J435*'Molecular Weight'!$C$4/'Molecular Weight'!$D$4+K435*'Molecular Weight'!$C$5/'Molecular Weight'!$D$5+L435*'Molecular Weight'!$C$6/'Molecular Weight'!$D$6+M435*'Molecular Weight'!$C$8/'Molecular Weight'!$D$8+N435*'Molecular Weight'!$C$9/'Molecular Weight'!$D$9+O435*'Molecular Weight'!$C$10/'Molecular Weight'!$D$10+P435*'Molecular Weight'!$C$11/'Molecular Weight'!$D$11+Q435*'Molecular Weight'!$C$12/'Molecular Weight'!$D$12)</f>
        <v>4.21135927068976</v>
      </c>
      <c r="U435" s="19">
        <f>H435*T435*'Molecular Weight'!$B$2/'Molecular Weight'!$D$2</f>
        <v>3.67512594144914</v>
      </c>
      <c r="V435" s="19">
        <f>I435*T435*'Molecular Weight'!$B$3/'Molecular Weight'!$D$3</f>
        <v>0.0189748352621817</v>
      </c>
      <c r="W435" s="19">
        <f>T435*J435*'Molecular Weight'!$B$4/'Molecular Weight'!$D$4</f>
        <v>0.553474050875273</v>
      </c>
      <c r="X435" s="19">
        <f>K435*T435*'Molecular Weight'!$B$5/'Molecular Weight'!$D$5</f>
        <v>0.0360205740634035</v>
      </c>
      <c r="Y435" s="19">
        <f>L435*T435*'Molecular Weight'!$B$6/'Molecular Weight'!$D$6</f>
        <v>0.376349199858412</v>
      </c>
      <c r="Z435" s="19">
        <f>M435*T435*'Molecular Weight'!$B$8/'Molecular Weight'!$D$8</f>
        <v>0</v>
      </c>
      <c r="AA435" s="19">
        <f>N435*T435*'Molecular Weight'!$B$9/'Molecular Weight'!$D$9</f>
        <v>3.11097184834825</v>
      </c>
      <c r="AB435" s="19">
        <f>O435*T435*'Molecular Weight'!$B$10/'Molecular Weight'!$D$10</f>
        <v>0.220780960339299</v>
      </c>
      <c r="AC435" s="19">
        <f>P435*T435*'Molecular Weight'!$B$11/'Molecular Weight'!$D$11</f>
        <v>0.0353324753268583</v>
      </c>
      <c r="AD435" s="19">
        <f>Q435*T435*'Molecular Weight'!$B$12/'Molecular Weight'!$D$12</f>
        <v>0.00357652591990638</v>
      </c>
      <c r="AE435" s="19">
        <f t="shared" si="43"/>
        <v>8.03060641144272</v>
      </c>
      <c r="AF435" s="19">
        <f t="shared" si="44"/>
        <v>0.0914692909838939</v>
      </c>
      <c r="AG435" s="19">
        <f t="shared" si="45"/>
        <v>0.243043670660934</v>
      </c>
      <c r="AH435" s="19">
        <f t="shared" si="46"/>
        <v>0.284879908874518</v>
      </c>
      <c r="AI435" s="19">
        <f t="shared" si="47"/>
        <v>3.69410077671132</v>
      </c>
      <c r="AJ435" s="19">
        <f t="shared" si="48"/>
        <v>3.70810200854596</v>
      </c>
    </row>
    <row r="436" spans="1:36">
      <c r="A436" s="35" t="s">
        <v>398</v>
      </c>
      <c r="B436" s="35" t="s">
        <v>399</v>
      </c>
      <c r="C436" s="35" t="s">
        <v>414</v>
      </c>
      <c r="D436" s="35">
        <v>16.5</v>
      </c>
      <c r="E436" s="35">
        <v>2050</v>
      </c>
      <c r="F436" s="32" t="s">
        <v>38</v>
      </c>
      <c r="G436" s="35" t="s">
        <v>39</v>
      </c>
      <c r="H436" s="32">
        <v>53.21</v>
      </c>
      <c r="I436" s="32">
        <v>0.15</v>
      </c>
      <c r="J436" s="32">
        <v>8.38</v>
      </c>
      <c r="K436" s="32">
        <v>0.72</v>
      </c>
      <c r="L436" s="32">
        <v>4.67</v>
      </c>
      <c r="M436" s="32"/>
      <c r="N436" s="32">
        <v>30.75</v>
      </c>
      <c r="O436" s="32">
        <v>1.67</v>
      </c>
      <c r="P436" s="32">
        <v>0.16</v>
      </c>
      <c r="Q436" s="32">
        <v>0.02</v>
      </c>
      <c r="R436" s="32">
        <f t="shared" si="42"/>
        <v>99.73</v>
      </c>
      <c r="S436" s="19">
        <v>12</v>
      </c>
      <c r="T436" s="19">
        <f>S436/(H436*'Molecular Weight'!$C$2/'Molecular Weight'!$D$2+I436*'Molecular Weight'!$C$3/'Molecular Weight'!$D$3+J436*'Molecular Weight'!$C$4/'Molecular Weight'!$D$4+K436*'Molecular Weight'!$C$5/'Molecular Weight'!$D$5+L436*'Molecular Weight'!$C$6/'Molecular Weight'!$D$6+M436*'Molecular Weight'!$C$8/'Molecular Weight'!$D$8+N436*'Molecular Weight'!$C$9/'Molecular Weight'!$D$9+O436*'Molecular Weight'!$C$10/'Molecular Weight'!$D$10+P436*'Molecular Weight'!$C$11/'Molecular Weight'!$D$11+Q436*'Molecular Weight'!$C$12/'Molecular Weight'!$D$12)</f>
        <v>4.14301135882099</v>
      </c>
      <c r="U436" s="19">
        <f>H436*T436*'Molecular Weight'!$B$2/'Molecular Weight'!$D$2</f>
        <v>3.66926821576006</v>
      </c>
      <c r="V436" s="19">
        <f>I436*T436*'Molecular Weight'!$B$3/'Molecular Weight'!$D$3</f>
        <v>0.00777786863358133</v>
      </c>
      <c r="W436" s="19">
        <f>T436*J436*'Molecular Weight'!$B$4/'Molecular Weight'!$D$4</f>
        <v>0.68102069805649</v>
      </c>
      <c r="X436" s="19">
        <f>K436*T436*'Molecular Weight'!$B$5/'Molecular Weight'!$D$5</f>
        <v>0.0392521636732826</v>
      </c>
      <c r="Y436" s="19">
        <f>L436*T436*'Molecular Weight'!$B$6/'Molecular Weight'!$D$6</f>
        <v>0.26931880631534</v>
      </c>
      <c r="Z436" s="19">
        <f>M436*T436*'Molecular Weight'!$B$8/'Molecular Weight'!$D$8</f>
        <v>0</v>
      </c>
      <c r="AA436" s="19">
        <f>N436*T436*'Molecular Weight'!$B$9/'Molecular Weight'!$D$9</f>
        <v>3.1612307514577</v>
      </c>
      <c r="AB436" s="19">
        <f>O436*T436*'Molecular Weight'!$B$10/'Molecular Weight'!$D$10</f>
        <v>0.123374268352907</v>
      </c>
      <c r="AC436" s="19">
        <f>P436*T436*'Molecular Weight'!$B$11/'Molecular Weight'!$D$11</f>
        <v>0.021390184492138</v>
      </c>
      <c r="AD436" s="19">
        <f>Q436*T436*'Molecular Weight'!$B$12/'Molecular Weight'!$D$12</f>
        <v>0.00175924049206836</v>
      </c>
      <c r="AE436" s="19">
        <f t="shared" si="43"/>
        <v>7.97439219723357</v>
      </c>
      <c r="AF436" s="19">
        <f t="shared" si="44"/>
        <v>0</v>
      </c>
      <c r="AG436" s="19">
        <f t="shared" si="45"/>
        <v>0</v>
      </c>
      <c r="AH436" s="19">
        <f t="shared" si="46"/>
        <v>0.26931880631534</v>
      </c>
      <c r="AI436" s="19">
        <f t="shared" si="47"/>
        <v>3.67704608439364</v>
      </c>
      <c r="AJ436" s="19">
        <f t="shared" si="48"/>
        <v>3.55392382612595</v>
      </c>
    </row>
    <row r="437" spans="1:36">
      <c r="A437" s="35" t="s">
        <v>398</v>
      </c>
      <c r="B437" s="35" t="s">
        <v>399</v>
      </c>
      <c r="C437" s="35" t="s">
        <v>415</v>
      </c>
      <c r="D437" s="35">
        <v>17.5</v>
      </c>
      <c r="E437" s="35">
        <v>1900</v>
      </c>
      <c r="F437" s="32" t="s">
        <v>38</v>
      </c>
      <c r="G437" s="35" t="s">
        <v>39</v>
      </c>
      <c r="H437" s="32">
        <v>51.38</v>
      </c>
      <c r="I437" s="32">
        <v>0.24</v>
      </c>
      <c r="J437" s="32">
        <v>8.32</v>
      </c>
      <c r="K437" s="32">
        <v>0.64</v>
      </c>
      <c r="L437" s="32">
        <v>5.5</v>
      </c>
      <c r="M437" s="32"/>
      <c r="N437" s="32">
        <v>30.45</v>
      </c>
      <c r="O437" s="32">
        <v>2.67</v>
      </c>
      <c r="P437" s="32">
        <v>0.24</v>
      </c>
      <c r="Q437" s="32">
        <v>0.01</v>
      </c>
      <c r="R437" s="32">
        <f t="shared" si="42"/>
        <v>99.45</v>
      </c>
      <c r="S437" s="19">
        <v>12</v>
      </c>
      <c r="T437" s="19">
        <f>S437/(H437*'Molecular Weight'!$C$2/'Molecular Weight'!$D$2+I437*'Molecular Weight'!$C$3/'Molecular Weight'!$D$3+J437*'Molecular Weight'!$C$4/'Molecular Weight'!$D$4+K437*'Molecular Weight'!$C$5/'Molecular Weight'!$D$5+L437*'Molecular Weight'!$C$6/'Molecular Weight'!$D$6+M437*'Molecular Weight'!$C$8/'Molecular Weight'!$D$8+N437*'Molecular Weight'!$C$9/'Molecular Weight'!$D$9+O437*'Molecular Weight'!$C$10/'Molecular Weight'!$D$10+P437*'Molecular Weight'!$C$11/'Molecular Weight'!$D$11+Q437*'Molecular Weight'!$C$12/'Molecular Weight'!$D$12)</f>
        <v>4.19938831323063</v>
      </c>
      <c r="U437" s="19">
        <f>H437*T437*'Molecular Weight'!$B$2/'Molecular Weight'!$D$2</f>
        <v>3.59128780848518</v>
      </c>
      <c r="V437" s="19">
        <f>I437*T437*'Molecular Weight'!$B$3/'Molecular Weight'!$D$3</f>
        <v>0.0126139323551358</v>
      </c>
      <c r="W437" s="19">
        <f>T437*J437*'Molecular Weight'!$B$4/'Molecular Weight'!$D$4</f>
        <v>0.685345444607274</v>
      </c>
      <c r="X437" s="19">
        <f>K437*T437*'Molecular Weight'!$B$5/'Molecular Weight'!$D$5</f>
        <v>0.0353655966901454</v>
      </c>
      <c r="Y437" s="19">
        <f>L437*T437*'Molecular Weight'!$B$6/'Molecular Weight'!$D$6</f>
        <v>0.321501054047445</v>
      </c>
      <c r="Z437" s="19">
        <f>M437*T437*'Molecular Weight'!$B$8/'Molecular Weight'!$D$8</f>
        <v>0</v>
      </c>
      <c r="AA437" s="19">
        <f>N437*T437*'Molecular Weight'!$B$9/'Molecular Weight'!$D$9</f>
        <v>3.17298695131198</v>
      </c>
      <c r="AB437" s="19">
        <f>O437*T437*'Molecular Weight'!$B$10/'Molecular Weight'!$D$10</f>
        <v>0.199935213914511</v>
      </c>
      <c r="AC437" s="19">
        <f>P437*T437*'Molecular Weight'!$B$11/'Molecular Weight'!$D$11</f>
        <v>0.0325218843231801</v>
      </c>
      <c r="AD437" s="19">
        <f>Q437*T437*'Molecular Weight'!$B$12/'Molecular Weight'!$D$12</f>
        <v>0.000891589875420516</v>
      </c>
      <c r="AE437" s="19">
        <f t="shared" si="43"/>
        <v>8.05244947561027</v>
      </c>
      <c r="AF437" s="19">
        <f t="shared" si="44"/>
        <v>0.156323540862846</v>
      </c>
      <c r="AG437" s="19">
        <f t="shared" si="45"/>
        <v>0.486230259263092</v>
      </c>
      <c r="AH437" s="19">
        <f t="shared" si="46"/>
        <v>0.165177513184599</v>
      </c>
      <c r="AI437" s="19">
        <f t="shared" si="47"/>
        <v>3.60390174084032</v>
      </c>
      <c r="AJ437" s="19">
        <f t="shared" si="48"/>
        <v>3.69442321927394</v>
      </c>
    </row>
    <row r="438" spans="1:36">
      <c r="A438" s="35" t="s">
        <v>398</v>
      </c>
      <c r="B438" s="35" t="s">
        <v>399</v>
      </c>
      <c r="C438" s="35" t="s">
        <v>416</v>
      </c>
      <c r="D438" s="35">
        <v>20</v>
      </c>
      <c r="E438" s="35">
        <v>1810</v>
      </c>
      <c r="F438" s="32" t="s">
        <v>38</v>
      </c>
      <c r="G438" s="35" t="s">
        <v>39</v>
      </c>
      <c r="H438" s="32">
        <v>53.61</v>
      </c>
      <c r="I438" s="32">
        <v>0.16</v>
      </c>
      <c r="J438" s="32">
        <v>7.15</v>
      </c>
      <c r="K438" s="32">
        <v>0.61</v>
      </c>
      <c r="L438" s="32">
        <v>5.19</v>
      </c>
      <c r="M438" s="32"/>
      <c r="N438" s="32">
        <v>30.69</v>
      </c>
      <c r="O438" s="32">
        <v>2.22</v>
      </c>
      <c r="P438" s="32">
        <v>0.23</v>
      </c>
      <c r="Q438" s="32">
        <v>0.02</v>
      </c>
      <c r="R438" s="32">
        <f t="shared" si="42"/>
        <v>99.88</v>
      </c>
      <c r="S438" s="19">
        <v>12</v>
      </c>
      <c r="T438" s="19">
        <f>S438/(H438*'Molecular Weight'!$C$2/'Molecular Weight'!$D$2+I438*'Molecular Weight'!$C$3/'Molecular Weight'!$D$3+J438*'Molecular Weight'!$C$4/'Molecular Weight'!$D$4+K438*'Molecular Weight'!$C$5/'Molecular Weight'!$D$5+L438*'Molecular Weight'!$C$6/'Molecular Weight'!$D$6+M438*'Molecular Weight'!$C$8/'Molecular Weight'!$D$8+N438*'Molecular Weight'!$C$9/'Molecular Weight'!$D$9+O438*'Molecular Weight'!$C$10/'Molecular Weight'!$D$10+P438*'Molecular Weight'!$C$11/'Molecular Weight'!$D$11+Q438*'Molecular Weight'!$C$12/'Molecular Weight'!$D$12)</f>
        <v>4.15464383839899</v>
      </c>
      <c r="U438" s="19">
        <f>H438*T438*'Molecular Weight'!$B$2/'Molecular Weight'!$D$2</f>
        <v>3.7072312945501</v>
      </c>
      <c r="V438" s="19">
        <f>I438*T438*'Molecular Weight'!$B$3/'Molecular Weight'!$D$3</f>
        <v>0.00831968728590537</v>
      </c>
      <c r="W438" s="19">
        <f>T438*J438*'Molecular Weight'!$B$4/'Molecular Weight'!$D$4</f>
        <v>0.582693280591463</v>
      </c>
      <c r="X438" s="19">
        <f>K438*T438*'Molecular Weight'!$B$5/'Molecular Weight'!$D$5</f>
        <v>0.0333486774317177</v>
      </c>
      <c r="Y438" s="19">
        <f>L438*T438*'Molecular Weight'!$B$6/'Molecular Weight'!$D$6</f>
        <v>0.300147571287455</v>
      </c>
      <c r="Z438" s="19">
        <f>M438*T438*'Molecular Weight'!$B$8/'Molecular Weight'!$D$8</f>
        <v>0</v>
      </c>
      <c r="AA438" s="19">
        <f>N438*T438*'Molecular Weight'!$B$9/'Molecular Weight'!$D$9</f>
        <v>3.16392107693462</v>
      </c>
      <c r="AB438" s="19">
        <f>O438*T438*'Molecular Weight'!$B$10/'Molecular Weight'!$D$10</f>
        <v>0.164466999308947</v>
      </c>
      <c r="AC438" s="19">
        <f>P438*T438*'Molecular Weight'!$B$11/'Molecular Weight'!$D$11</f>
        <v>0.0308347235505572</v>
      </c>
      <c r="AD438" s="19">
        <f>Q438*T438*'Molecular Weight'!$B$12/'Molecular Weight'!$D$12</f>
        <v>0.00176417997384246</v>
      </c>
      <c r="AE438" s="19">
        <f t="shared" si="43"/>
        <v>7.99272749091461</v>
      </c>
      <c r="AF438" s="19">
        <f t="shared" si="44"/>
        <v>0</v>
      </c>
      <c r="AG438" s="19">
        <f t="shared" si="45"/>
        <v>0</v>
      </c>
      <c r="AH438" s="19">
        <f t="shared" si="46"/>
        <v>0.300147571287455</v>
      </c>
      <c r="AI438" s="19">
        <f t="shared" si="47"/>
        <v>3.71555098183601</v>
      </c>
      <c r="AJ438" s="19">
        <f t="shared" si="48"/>
        <v>3.62853564753102</v>
      </c>
    </row>
    <row r="439" spans="1:36">
      <c r="A439" s="35" t="s">
        <v>398</v>
      </c>
      <c r="B439" s="35" t="s">
        <v>399</v>
      </c>
      <c r="C439" s="35" t="s">
        <v>417</v>
      </c>
      <c r="D439" s="35">
        <v>20</v>
      </c>
      <c r="E439" s="35">
        <v>1900</v>
      </c>
      <c r="F439" s="32" t="s">
        <v>38</v>
      </c>
      <c r="G439" s="35" t="s">
        <v>39</v>
      </c>
      <c r="H439" s="32">
        <v>52.85</v>
      </c>
      <c r="I439" s="32">
        <v>0.15</v>
      </c>
      <c r="J439" s="32">
        <v>7.74</v>
      </c>
      <c r="K439" s="32">
        <v>0.63</v>
      </c>
      <c r="L439" s="32">
        <v>5.17</v>
      </c>
      <c r="M439" s="32"/>
      <c r="N439" s="32">
        <v>31.74</v>
      </c>
      <c r="O439" s="32">
        <v>1.82</v>
      </c>
      <c r="P439" s="32">
        <v>0.19</v>
      </c>
      <c r="Q439" s="32">
        <v>0.01</v>
      </c>
      <c r="R439" s="32">
        <f t="shared" si="42"/>
        <v>100.3</v>
      </c>
      <c r="S439" s="19">
        <v>12</v>
      </c>
      <c r="T439" s="19">
        <f>S439/(H439*'Molecular Weight'!$C$2/'Molecular Weight'!$D$2+I439*'Molecular Weight'!$C$3/'Molecular Weight'!$D$3+J439*'Molecular Weight'!$C$4/'Molecular Weight'!$D$4+K439*'Molecular Weight'!$C$5/'Molecular Weight'!$D$5+L439*'Molecular Weight'!$C$6/'Molecular Weight'!$D$6+M439*'Molecular Weight'!$C$8/'Molecular Weight'!$D$8+N439*'Molecular Weight'!$C$9/'Molecular Weight'!$D$9+O439*'Molecular Weight'!$C$10/'Molecular Weight'!$D$10+P439*'Molecular Weight'!$C$11/'Molecular Weight'!$D$11+Q439*'Molecular Weight'!$C$12/'Molecular Weight'!$D$12)</f>
        <v>4.14017125920121</v>
      </c>
      <c r="U439" s="19">
        <f>H439*T439*'Molecular Weight'!$B$2/'Molecular Weight'!$D$2</f>
        <v>3.6419449242474</v>
      </c>
      <c r="V439" s="19">
        <f>I439*T439*'Molecular Weight'!$B$3/'Molecular Weight'!$D$3</f>
        <v>0.00777253678197974</v>
      </c>
      <c r="W439" s="19">
        <f>T439*J439*'Molecular Weight'!$B$4/'Molecular Weight'!$D$4</f>
        <v>0.628578374778685</v>
      </c>
      <c r="X439" s="19">
        <f>K439*T439*'Molecular Weight'!$B$5/'Molecular Weight'!$D$5</f>
        <v>0.0343220987340846</v>
      </c>
      <c r="Y439" s="19">
        <f>L439*T439*'Molecular Weight'!$B$6/'Molecular Weight'!$D$6</f>
        <v>0.297949407155766</v>
      </c>
      <c r="Z439" s="19">
        <f>M439*T439*'Molecular Weight'!$B$8/'Molecular Weight'!$D$8</f>
        <v>0</v>
      </c>
      <c r="AA439" s="19">
        <f>N439*T439*'Molecular Weight'!$B$9/'Molecular Weight'!$D$9</f>
        <v>3.26077011828899</v>
      </c>
      <c r="AB439" s="19">
        <f>O439*T439*'Molecular Weight'!$B$10/'Molecular Weight'!$D$10</f>
        <v>0.13436361789847</v>
      </c>
      <c r="AC439" s="19">
        <f>P439*T439*'Molecular Weight'!$B$11/'Molecular Weight'!$D$11</f>
        <v>0.0253834314052349</v>
      </c>
      <c r="AD439" s="19">
        <f>Q439*T439*'Molecular Weight'!$B$12/'Molecular Weight'!$D$12</f>
        <v>0.000879017252484333</v>
      </c>
      <c r="AE439" s="19">
        <f t="shared" si="43"/>
        <v>8.03196352654309</v>
      </c>
      <c r="AF439" s="19">
        <f t="shared" si="44"/>
        <v>0.0955089791554906</v>
      </c>
      <c r="AG439" s="19">
        <f t="shared" si="45"/>
        <v>0.320554352053331</v>
      </c>
      <c r="AH439" s="19">
        <f t="shared" si="46"/>
        <v>0.202440428000275</v>
      </c>
      <c r="AI439" s="19">
        <f t="shared" si="47"/>
        <v>3.64971746102938</v>
      </c>
      <c r="AJ439" s="19">
        <f t="shared" si="48"/>
        <v>3.69308314334323</v>
      </c>
    </row>
    <row r="440" spans="1:36">
      <c r="A440" s="35" t="s">
        <v>398</v>
      </c>
      <c r="B440" s="35" t="s">
        <v>399</v>
      </c>
      <c r="C440" s="35" t="s">
        <v>418</v>
      </c>
      <c r="D440" s="35">
        <v>20</v>
      </c>
      <c r="E440" s="35">
        <v>2000</v>
      </c>
      <c r="F440" s="32" t="s">
        <v>38</v>
      </c>
      <c r="G440" s="35" t="s">
        <v>39</v>
      </c>
      <c r="H440" s="32">
        <v>52.44</v>
      </c>
      <c r="I440" s="32">
        <v>0.1</v>
      </c>
      <c r="J440" s="32">
        <v>8.26</v>
      </c>
      <c r="K440" s="32">
        <v>0.7</v>
      </c>
      <c r="L440" s="32">
        <v>4.11</v>
      </c>
      <c r="M440" s="32"/>
      <c r="N440" s="32">
        <v>32.09</v>
      </c>
      <c r="O440" s="32">
        <v>2.27</v>
      </c>
      <c r="P440" s="32">
        <v>0.21</v>
      </c>
      <c r="Q440" s="32">
        <v>0.01</v>
      </c>
      <c r="R440" s="32">
        <f t="shared" si="42"/>
        <v>100.19</v>
      </c>
      <c r="S440" s="19">
        <v>12</v>
      </c>
      <c r="T440" s="19">
        <f>S440/(H440*'Molecular Weight'!$C$2/'Molecular Weight'!$D$2+I440*'Molecular Weight'!$C$3/'Molecular Weight'!$D$3+J440*'Molecular Weight'!$C$4/'Molecular Weight'!$D$4+K440*'Molecular Weight'!$C$5/'Molecular Weight'!$D$5+L440*'Molecular Weight'!$C$6/'Molecular Weight'!$D$6+M440*'Molecular Weight'!$C$8/'Molecular Weight'!$D$8+N440*'Molecular Weight'!$C$9/'Molecular Weight'!$D$9+O440*'Molecular Weight'!$C$10/'Molecular Weight'!$D$10+P440*'Molecular Weight'!$C$11/'Molecular Weight'!$D$11+Q440*'Molecular Weight'!$C$12/'Molecular Weight'!$D$12)</f>
        <v>4.13438206958675</v>
      </c>
      <c r="U440" s="19">
        <f>H440*T440*'Molecular Weight'!$B$2/'Molecular Weight'!$D$2</f>
        <v>3.60863841093757</v>
      </c>
      <c r="V440" s="19">
        <f>I440*T440*'Molecular Weight'!$B$3/'Molecular Weight'!$D$3</f>
        <v>0.00517444564403849</v>
      </c>
      <c r="W440" s="19">
        <f>T440*J440*'Molecular Weight'!$B$4/'Molecular Weight'!$D$4</f>
        <v>0.669870456939713</v>
      </c>
      <c r="X440" s="19">
        <f>K440*T440*'Molecular Weight'!$B$5/'Molecular Weight'!$D$5</f>
        <v>0.0380823402685799</v>
      </c>
      <c r="Y440" s="19">
        <f>L440*T440*'Molecular Weight'!$B$6/'Molecular Weight'!$D$6</f>
        <v>0.236529931876414</v>
      </c>
      <c r="Z440" s="19">
        <f>M440*T440*'Molecular Weight'!$B$8/'Molecular Weight'!$D$8</f>
        <v>0</v>
      </c>
      <c r="AA440" s="19">
        <f>N440*T440*'Molecular Weight'!$B$9/'Molecular Weight'!$D$9</f>
        <v>3.29211713679997</v>
      </c>
      <c r="AB440" s="19">
        <f>O440*T440*'Molecular Weight'!$B$10/'Molecular Weight'!$D$10</f>
        <v>0.167351057381632</v>
      </c>
      <c r="AC440" s="19">
        <f>P440*T440*'Molecular Weight'!$B$11/'Molecular Weight'!$D$11</f>
        <v>0.028016141807461</v>
      </c>
      <c r="AD440" s="19">
        <f>Q440*T440*'Molecular Weight'!$B$12/'Molecular Weight'!$D$12</f>
        <v>0.000877788125177654</v>
      </c>
      <c r="AE440" s="19">
        <f t="shared" si="43"/>
        <v>8.04665770978056</v>
      </c>
      <c r="AF440" s="19">
        <f t="shared" si="44"/>
        <v>0.139161509675292</v>
      </c>
      <c r="AG440" s="19">
        <f t="shared" si="45"/>
        <v>0.5883462975333</v>
      </c>
      <c r="AH440" s="19">
        <f t="shared" si="46"/>
        <v>0.0973684222011222</v>
      </c>
      <c r="AI440" s="19">
        <f t="shared" si="47"/>
        <v>3.61381285658161</v>
      </c>
      <c r="AJ440" s="19">
        <f t="shared" si="48"/>
        <v>3.69599812605802</v>
      </c>
    </row>
    <row r="441" spans="1:36">
      <c r="A441" s="35" t="s">
        <v>398</v>
      </c>
      <c r="B441" s="35" t="s">
        <v>399</v>
      </c>
      <c r="C441" s="35" t="s">
        <v>419</v>
      </c>
      <c r="D441" s="35">
        <v>20</v>
      </c>
      <c r="E441" s="35">
        <v>2100</v>
      </c>
      <c r="F441" s="32" t="s">
        <v>38</v>
      </c>
      <c r="G441" s="35" t="s">
        <v>39</v>
      </c>
      <c r="H441" s="32">
        <v>51</v>
      </c>
      <c r="I441" s="32">
        <v>0.07</v>
      </c>
      <c r="J441" s="32">
        <v>12</v>
      </c>
      <c r="K441" s="32">
        <v>1.15</v>
      </c>
      <c r="L441" s="32">
        <v>2.26</v>
      </c>
      <c r="M441" s="32"/>
      <c r="N441" s="32">
        <v>30.89</v>
      </c>
      <c r="O441" s="32">
        <v>1.89</v>
      </c>
      <c r="P441" s="32">
        <v>0.2</v>
      </c>
      <c r="Q441" s="32">
        <v>0.01</v>
      </c>
      <c r="R441" s="32">
        <f t="shared" si="42"/>
        <v>99.47</v>
      </c>
      <c r="S441" s="19">
        <v>12</v>
      </c>
      <c r="T441" s="19">
        <f>S441/(H441*'Molecular Weight'!$C$2/'Molecular Weight'!$D$2+I441*'Molecular Weight'!$C$3/'Molecular Weight'!$D$3+J441*'Molecular Weight'!$C$4/'Molecular Weight'!$D$4+K441*'Molecular Weight'!$C$5/'Molecular Weight'!$D$5+L441*'Molecular Weight'!$C$6/'Molecular Weight'!$D$6+M441*'Molecular Weight'!$C$8/'Molecular Weight'!$D$8+N441*'Molecular Weight'!$C$9/'Molecular Weight'!$D$9+O441*'Molecular Weight'!$C$10/'Molecular Weight'!$D$10+P441*'Molecular Weight'!$C$11/'Molecular Weight'!$D$11+Q441*'Molecular Weight'!$C$12/'Molecular Weight'!$D$12)</f>
        <v>4.12334018346568</v>
      </c>
      <c r="U441" s="19">
        <f>H441*T441*'Molecular Weight'!$B$2/'Molecular Weight'!$D$2</f>
        <v>3.50017225959969</v>
      </c>
      <c r="V441" s="19">
        <f>I441*T441*'Molecular Weight'!$B$3/'Molecular Weight'!$D$3</f>
        <v>0.00361243820829283</v>
      </c>
      <c r="W441" s="19">
        <f>T441*J441*'Molecular Weight'!$B$4/'Molecular Weight'!$D$4</f>
        <v>0.970578309171991</v>
      </c>
      <c r="X441" s="19">
        <f>K441*T441*'Molecular Weight'!$B$5/'Molecular Weight'!$D$5</f>
        <v>0.0623967525624781</v>
      </c>
      <c r="Y441" s="19">
        <f>L441*T441*'Molecular Weight'!$B$6/'Molecular Weight'!$D$6</f>
        <v>0.129715323143547</v>
      </c>
      <c r="Z441" s="19">
        <f>M441*T441*'Molecular Weight'!$B$8/'Molecular Weight'!$D$8</f>
        <v>0</v>
      </c>
      <c r="AA441" s="19">
        <f>N441*T441*'Molecular Weight'!$B$9/'Molecular Weight'!$D$9</f>
        <v>3.16054536643312</v>
      </c>
      <c r="AB441" s="19">
        <f>O441*T441*'Molecular Weight'!$B$10/'Molecular Weight'!$D$10</f>
        <v>0.138964210890694</v>
      </c>
      <c r="AC441" s="19">
        <f>P441*T441*'Molecular Weight'!$B$11/'Molecular Weight'!$D$11</f>
        <v>0.0266107788542477</v>
      </c>
      <c r="AD441" s="19">
        <f>Q441*T441*'Molecular Weight'!$B$12/'Molecular Weight'!$D$12</f>
        <v>0.000875443775682734</v>
      </c>
      <c r="AE441" s="19">
        <f t="shared" si="43"/>
        <v>7.99347088263974</v>
      </c>
      <c r="AF441" s="19">
        <f t="shared" si="44"/>
        <v>0</v>
      </c>
      <c r="AG441" s="19">
        <f t="shared" si="45"/>
        <v>0</v>
      </c>
      <c r="AH441" s="19">
        <f t="shared" si="46"/>
        <v>0.129715323143547</v>
      </c>
      <c r="AI441" s="19">
        <f t="shared" si="47"/>
        <v>3.50378469780798</v>
      </c>
      <c r="AJ441" s="19">
        <f t="shared" si="48"/>
        <v>3.42922490046736</v>
      </c>
    </row>
    <row r="442" spans="1:36">
      <c r="A442" s="35" t="s">
        <v>398</v>
      </c>
      <c r="B442" s="35" t="s">
        <v>399</v>
      </c>
      <c r="C442" s="35" t="s">
        <v>420</v>
      </c>
      <c r="D442" s="35">
        <v>15</v>
      </c>
      <c r="E442" s="35">
        <v>1800</v>
      </c>
      <c r="F442" s="32" t="s">
        <v>38</v>
      </c>
      <c r="G442" s="35" t="s">
        <v>39</v>
      </c>
      <c r="H442" s="32">
        <v>51.67</v>
      </c>
      <c r="I442" s="32">
        <v>0.2</v>
      </c>
      <c r="J442" s="32">
        <v>8.35</v>
      </c>
      <c r="K442" s="32">
        <v>0.36</v>
      </c>
      <c r="L442" s="32">
        <v>5.61</v>
      </c>
      <c r="M442" s="32"/>
      <c r="N442" s="32">
        <v>29.32</v>
      </c>
      <c r="O442" s="32">
        <v>4.28</v>
      </c>
      <c r="P442" s="32">
        <v>0.14</v>
      </c>
      <c r="Q442" s="32">
        <v>0.01</v>
      </c>
      <c r="R442" s="32">
        <f t="shared" si="42"/>
        <v>99.94</v>
      </c>
      <c r="S442" s="19">
        <v>12</v>
      </c>
      <c r="T442" s="19">
        <f>S442/(H442*'Molecular Weight'!$C$2/'Molecular Weight'!$D$2+I442*'Molecular Weight'!$C$3/'Molecular Weight'!$D$3+J442*'Molecular Weight'!$C$4/'Molecular Weight'!$D$4+K442*'Molecular Weight'!$C$5/'Molecular Weight'!$D$5+L442*'Molecular Weight'!$C$6/'Molecular Weight'!$D$6+M442*'Molecular Weight'!$C$8/'Molecular Weight'!$D$8+N442*'Molecular Weight'!$C$9/'Molecular Weight'!$D$9+O442*'Molecular Weight'!$C$10/'Molecular Weight'!$D$10+P442*'Molecular Weight'!$C$11/'Molecular Weight'!$D$11+Q442*'Molecular Weight'!$C$12/'Molecular Weight'!$D$12)</f>
        <v>4.19264558572237</v>
      </c>
      <c r="U442" s="19">
        <f>H442*T442*'Molecular Weight'!$B$2/'Molecular Weight'!$D$2</f>
        <v>3.60575894497794</v>
      </c>
      <c r="V442" s="19">
        <f>I442*T442*'Molecular Weight'!$B$3/'Molecular Weight'!$D$3</f>
        <v>0.0104947323797807</v>
      </c>
      <c r="W442" s="19">
        <f>T442*J442*'Molecular Weight'!$B$4/'Molecular Weight'!$D$4</f>
        <v>0.686712252663433</v>
      </c>
      <c r="X442" s="19">
        <f>K442*T442*'Molecular Weight'!$B$5/'Molecular Weight'!$D$5</f>
        <v>0.0198612068012376</v>
      </c>
      <c r="Y442" s="19">
        <f>L442*T442*'Molecular Weight'!$B$6/'Molecular Weight'!$D$6</f>
        <v>0.327404534185725</v>
      </c>
      <c r="Z442" s="19">
        <f>M442*T442*'Molecular Weight'!$B$8/'Molecular Weight'!$D$8</f>
        <v>0</v>
      </c>
      <c r="AA442" s="19">
        <f>N442*T442*'Molecular Weight'!$B$9/'Molecular Weight'!$D$9</f>
        <v>3.0503317263866</v>
      </c>
      <c r="AB442" s="19">
        <f>O442*T442*'Molecular Weight'!$B$10/'Molecular Weight'!$D$10</f>
        <v>0.319980797198498</v>
      </c>
      <c r="AC442" s="19">
        <f>P442*T442*'Molecular Weight'!$B$11/'Molecular Weight'!$D$11</f>
        <v>0.0189406383349833</v>
      </c>
      <c r="AD442" s="19">
        <f>Q442*T442*'Molecular Weight'!$B$12/'Molecular Weight'!$D$12</f>
        <v>0.000890158298454856</v>
      </c>
      <c r="AE442" s="19">
        <f t="shared" si="43"/>
        <v>8.04037499122665</v>
      </c>
      <c r="AF442" s="19">
        <f t="shared" si="44"/>
        <v>0.120516740885473</v>
      </c>
      <c r="AG442" s="19">
        <f t="shared" si="45"/>
        <v>0.36809734839258</v>
      </c>
      <c r="AH442" s="19">
        <f t="shared" si="46"/>
        <v>0.206887793300252</v>
      </c>
      <c r="AI442" s="19">
        <f t="shared" si="47"/>
        <v>3.61625367735772</v>
      </c>
      <c r="AJ442" s="19">
        <f t="shared" si="48"/>
        <v>3.69771705777082</v>
      </c>
    </row>
    <row r="443" spans="1:36">
      <c r="A443" s="35" t="s">
        <v>398</v>
      </c>
      <c r="B443" s="35" t="s">
        <v>399</v>
      </c>
      <c r="C443" s="35" t="s">
        <v>421</v>
      </c>
      <c r="D443" s="35">
        <v>20</v>
      </c>
      <c r="E443" s="35">
        <v>2000</v>
      </c>
      <c r="F443" s="32" t="s">
        <v>38</v>
      </c>
      <c r="G443" s="35" t="s">
        <v>39</v>
      </c>
      <c r="H443" s="32">
        <v>52.02</v>
      </c>
      <c r="I443" s="32">
        <v>0.09</v>
      </c>
      <c r="J443" s="32">
        <v>8.8</v>
      </c>
      <c r="K443" s="32">
        <v>0.36</v>
      </c>
      <c r="L443" s="32">
        <v>3.95</v>
      </c>
      <c r="M443" s="32"/>
      <c r="N443" s="32">
        <v>30.87</v>
      </c>
      <c r="O443" s="32">
        <v>2.92</v>
      </c>
      <c r="P443" s="32">
        <v>0.1</v>
      </c>
      <c r="Q443" s="32">
        <v>0.01</v>
      </c>
      <c r="R443" s="32">
        <f t="shared" si="42"/>
        <v>99.12</v>
      </c>
      <c r="S443" s="19">
        <v>12</v>
      </c>
      <c r="T443" s="19">
        <f>S443/(H443*'Molecular Weight'!$C$2/'Molecular Weight'!$D$2+I443*'Molecular Weight'!$C$3/'Molecular Weight'!$D$3+J443*'Molecular Weight'!$C$4/'Molecular Weight'!$D$4+K443*'Molecular Weight'!$C$5/'Molecular Weight'!$D$5+L443*'Molecular Weight'!$C$6/'Molecular Weight'!$D$6+M443*'Molecular Weight'!$C$8/'Molecular Weight'!$D$8+N443*'Molecular Weight'!$C$9/'Molecular Weight'!$D$9+O443*'Molecular Weight'!$C$10/'Molecular Weight'!$D$10+P443*'Molecular Weight'!$C$11/'Molecular Weight'!$D$11+Q443*'Molecular Weight'!$C$12/'Molecular Weight'!$D$12)</f>
        <v>4.17427456138889</v>
      </c>
      <c r="U443" s="19">
        <f>H443*T443*'Molecular Weight'!$B$2/'Molecular Weight'!$D$2</f>
        <v>3.61427700871255</v>
      </c>
      <c r="V443" s="19">
        <f>I443*T443*'Molecular Weight'!$B$3/'Molecular Weight'!$D$3</f>
        <v>0.00470193630193992</v>
      </c>
      <c r="W443" s="19">
        <f>T443*J443*'Molecular Weight'!$B$4/'Molecular Weight'!$D$4</f>
        <v>0.720549551593217</v>
      </c>
      <c r="X443" s="19">
        <f>K443*T443*'Molecular Weight'!$B$5/'Molecular Weight'!$D$5</f>
        <v>0.0197741804342391</v>
      </c>
      <c r="Y443" s="19">
        <f>L443*T443*'Molecular Weight'!$B$6/'Molecular Weight'!$D$6</f>
        <v>0.229515374686611</v>
      </c>
      <c r="Z443" s="19">
        <f>M443*T443*'Molecular Weight'!$B$8/'Molecular Weight'!$D$8</f>
        <v>0</v>
      </c>
      <c r="AA443" s="19">
        <f>N443*T443*'Molecular Weight'!$B$9/'Molecular Weight'!$D$9</f>
        <v>3.19751503002667</v>
      </c>
      <c r="AB443" s="19">
        <f>O443*T443*'Molecular Weight'!$B$10/'Molecular Weight'!$D$10</f>
        <v>0.217348104836939</v>
      </c>
      <c r="AC443" s="19">
        <f>P443*T443*'Molecular Weight'!$B$11/'Molecular Weight'!$D$11</f>
        <v>0.013469746890574</v>
      </c>
      <c r="AD443" s="19">
        <f>Q443*T443*'Molecular Weight'!$B$12/'Molecular Weight'!$D$12</f>
        <v>0.000886257868660061</v>
      </c>
      <c r="AE443" s="19">
        <f t="shared" si="43"/>
        <v>8.0180371913514</v>
      </c>
      <c r="AF443" s="19">
        <f t="shared" si="44"/>
        <v>0.0539898459064894</v>
      </c>
      <c r="AG443" s="19">
        <f t="shared" si="45"/>
        <v>0.235234114403922</v>
      </c>
      <c r="AH443" s="19">
        <f t="shared" si="46"/>
        <v>0.175525528780122</v>
      </c>
      <c r="AI443" s="19">
        <f t="shared" si="47"/>
        <v>3.61897894501449</v>
      </c>
      <c r="AJ443" s="19">
        <f t="shared" si="48"/>
        <v>3.64437850955022</v>
      </c>
    </row>
    <row r="444" spans="1:36">
      <c r="A444" s="35" t="s">
        <v>422</v>
      </c>
      <c r="B444" s="35" t="s">
        <v>423</v>
      </c>
      <c r="C444" s="35" t="s">
        <v>424</v>
      </c>
      <c r="D444" s="35">
        <v>8</v>
      </c>
      <c r="E444" s="35">
        <v>900</v>
      </c>
      <c r="F444" s="32" t="s">
        <v>100</v>
      </c>
      <c r="G444" s="35" t="s">
        <v>49</v>
      </c>
      <c r="H444" s="32">
        <v>38.66</v>
      </c>
      <c r="I444" s="32">
        <v>0.8554</v>
      </c>
      <c r="J444" s="32">
        <v>20.75</v>
      </c>
      <c r="K444" s="32"/>
      <c r="L444" s="32">
        <v>25.42</v>
      </c>
      <c r="M444" s="32"/>
      <c r="N444" s="32">
        <v>3.99</v>
      </c>
      <c r="O444" s="32">
        <v>11.61</v>
      </c>
      <c r="P444" s="32">
        <v>0.3889</v>
      </c>
      <c r="Q444" s="32">
        <v>0.0834</v>
      </c>
      <c r="R444" s="32">
        <f t="shared" si="42"/>
        <v>101.7577</v>
      </c>
      <c r="S444" s="19">
        <v>12</v>
      </c>
      <c r="T444" s="19">
        <f>S444/(H444*'Molecular Weight'!$C$2/'Molecular Weight'!$D$2+I444*'Molecular Weight'!$C$3/'Molecular Weight'!$D$3+J444*'Molecular Weight'!$C$4/'Molecular Weight'!$D$4+K444*'Molecular Weight'!$C$5/'Molecular Weight'!$D$5+L444*'Molecular Weight'!$C$6/'Molecular Weight'!$D$6+M444*'Molecular Weight'!$C$8/'Molecular Weight'!$D$8+N444*'Molecular Weight'!$C$9/'Molecular Weight'!$D$9+O444*'Molecular Weight'!$C$10/'Molecular Weight'!$D$10+P444*'Molecular Weight'!$C$11/'Molecular Weight'!$D$11+Q444*'Molecular Weight'!$C$12/'Molecular Weight'!$D$12)</f>
        <v>4.64049507088403</v>
      </c>
      <c r="U444" s="19">
        <f>H444*T444*'Molecular Weight'!$B$2/'Molecular Weight'!$D$2</f>
        <v>2.98604426498629</v>
      </c>
      <c r="V444" s="19">
        <f>I444*T444*'Molecular Weight'!$B$3/'Molecular Weight'!$D$3</f>
        <v>0.0496805942882878</v>
      </c>
      <c r="W444" s="19">
        <f>T444*J444*'Molecular Weight'!$B$4/'Molecular Weight'!$D$4</f>
        <v>1.88878526325703</v>
      </c>
      <c r="X444" s="19">
        <f>K444*T444*'Molecular Weight'!$B$5/'Molecular Weight'!$D$5</f>
        <v>0</v>
      </c>
      <c r="Y444" s="19">
        <f>L444*T444*'Molecular Weight'!$B$6/'Molecular Weight'!$D$6</f>
        <v>1.6420014574314</v>
      </c>
      <c r="Z444" s="19">
        <f>M444*T444*'Molecular Weight'!$B$8/'Molecular Weight'!$D$8</f>
        <v>0</v>
      </c>
      <c r="AA444" s="19">
        <f>N444*T444*'Molecular Weight'!$B$9/'Molecular Weight'!$D$9</f>
        <v>0.459443556645838</v>
      </c>
      <c r="AB444" s="19">
        <f>O444*T444*'Molecular Weight'!$B$10/'Molecular Weight'!$D$10</f>
        <v>0.960701636465114</v>
      </c>
      <c r="AC444" s="19">
        <f>P444*T444*'Molecular Weight'!$B$11/'Molecular Weight'!$D$11</f>
        <v>0.0582345444681123</v>
      </c>
      <c r="AD444" s="19">
        <f>Q444*T444*'Molecular Weight'!$B$12/'Molecular Weight'!$D$12</f>
        <v>0.0082169275777437</v>
      </c>
      <c r="AE444" s="19">
        <f t="shared" si="43"/>
        <v>8.05310824511983</v>
      </c>
      <c r="AF444" s="19">
        <f t="shared" si="44"/>
        <v>0.158274028372621</v>
      </c>
      <c r="AG444" s="19">
        <f t="shared" si="45"/>
        <v>0.0963909183248902</v>
      </c>
      <c r="AH444" s="19">
        <f t="shared" si="46"/>
        <v>1.48372742905878</v>
      </c>
      <c r="AI444" s="19">
        <f t="shared" si="47"/>
        <v>3.03572485927458</v>
      </c>
      <c r="AJ444" s="19">
        <f t="shared" si="48"/>
        <v>3.06214665054235</v>
      </c>
    </row>
    <row r="445" spans="1:36">
      <c r="A445" s="35" t="s">
        <v>422</v>
      </c>
      <c r="B445" s="35" t="s">
        <v>423</v>
      </c>
      <c r="C445" s="35" t="s">
        <v>425</v>
      </c>
      <c r="D445" s="35">
        <v>8</v>
      </c>
      <c r="E445" s="35">
        <v>1100</v>
      </c>
      <c r="F445" s="32" t="s">
        <v>100</v>
      </c>
      <c r="G445" s="35" t="s">
        <v>49</v>
      </c>
      <c r="H445" s="32">
        <v>39.2736363636364</v>
      </c>
      <c r="I445" s="32">
        <v>0.928681818181818</v>
      </c>
      <c r="J445" s="32">
        <v>20.7563636363636</v>
      </c>
      <c r="K445" s="32"/>
      <c r="L445" s="32">
        <v>19.12</v>
      </c>
      <c r="M445" s="32"/>
      <c r="N445" s="32">
        <v>8.81181818181818</v>
      </c>
      <c r="O445" s="32">
        <v>11.2281818181818</v>
      </c>
      <c r="P445" s="32">
        <v>0.549890909090909</v>
      </c>
      <c r="Q445" s="32">
        <v>0.0965181818181818</v>
      </c>
      <c r="R445" s="32">
        <f t="shared" si="42"/>
        <v>100.765090909091</v>
      </c>
      <c r="S445" s="19">
        <v>12</v>
      </c>
      <c r="T445" s="19">
        <f>S445/(H445*'Molecular Weight'!$C$2/'Molecular Weight'!$D$2+I445*'Molecular Weight'!$C$3/'Molecular Weight'!$D$3+J445*'Molecular Weight'!$C$4/'Molecular Weight'!$D$4+K445*'Molecular Weight'!$C$5/'Molecular Weight'!$D$5+L445*'Molecular Weight'!$C$6/'Molecular Weight'!$D$6+M445*'Molecular Weight'!$C$8/'Molecular Weight'!$D$8+N445*'Molecular Weight'!$C$9/'Molecular Weight'!$D$9+O445*'Molecular Weight'!$C$10/'Molecular Weight'!$D$10+P445*'Molecular Weight'!$C$11/'Molecular Weight'!$D$11+Q445*'Molecular Weight'!$C$12/'Molecular Weight'!$D$12)</f>
        <v>4.55190072820887</v>
      </c>
      <c r="U445" s="19">
        <f>H445*T445*'Molecular Weight'!$B$2/'Molecular Weight'!$D$2</f>
        <v>2.97552752934499</v>
      </c>
      <c r="V445" s="19">
        <f>I445*T445*'Molecular Weight'!$B$3/'Molecular Weight'!$D$3</f>
        <v>0.0529069767766728</v>
      </c>
      <c r="W445" s="19">
        <f>T445*J445*'Molecular Weight'!$B$4/'Molecular Weight'!$D$4</f>
        <v>1.85329358084213</v>
      </c>
      <c r="X445" s="19">
        <f>K445*T445*'Molecular Weight'!$B$5/'Molecular Weight'!$D$5</f>
        <v>0</v>
      </c>
      <c r="Y445" s="19">
        <f>L445*T445*'Molecular Weight'!$B$6/'Molecular Weight'!$D$6</f>
        <v>1.21147469269702</v>
      </c>
      <c r="Z445" s="19">
        <f>M445*T445*'Molecular Weight'!$B$8/'Molecular Weight'!$D$8</f>
        <v>0</v>
      </c>
      <c r="AA445" s="19">
        <f>N445*T445*'Molecular Weight'!$B$9/'Molecular Weight'!$D$9</f>
        <v>0.995298302696336</v>
      </c>
      <c r="AB445" s="19">
        <f>O445*T445*'Molecular Weight'!$B$10/'Molecular Weight'!$D$10</f>
        <v>0.911368919305338</v>
      </c>
      <c r="AC445" s="19">
        <f>P445*T445*'Molecular Weight'!$B$11/'Molecular Weight'!$D$11</f>
        <v>0.0807695653283752</v>
      </c>
      <c r="AD445" s="19">
        <f>Q445*T445*'Molecular Weight'!$B$12/'Molecular Weight'!$D$12</f>
        <v>0.00932783826122246</v>
      </c>
      <c r="AE445" s="19">
        <f t="shared" si="43"/>
        <v>8.08996740525208</v>
      </c>
      <c r="AF445" s="19">
        <f t="shared" si="44"/>
        <v>0.266900670656358</v>
      </c>
      <c r="AG445" s="19">
        <f t="shared" si="45"/>
        <v>0.220310562214202</v>
      </c>
      <c r="AH445" s="19">
        <f t="shared" si="46"/>
        <v>0.944574022040658</v>
      </c>
      <c r="AI445" s="19">
        <f t="shared" si="47"/>
        <v>3.02843450612166</v>
      </c>
      <c r="AJ445" s="19">
        <f t="shared" si="48"/>
        <v>3.11814191469869</v>
      </c>
    </row>
    <row r="446" spans="1:36">
      <c r="A446" s="35" t="s">
        <v>422</v>
      </c>
      <c r="B446" s="35" t="s">
        <v>423</v>
      </c>
      <c r="C446" s="35" t="s">
        <v>426</v>
      </c>
      <c r="D446" s="35">
        <v>8</v>
      </c>
      <c r="E446" s="35">
        <v>1200</v>
      </c>
      <c r="F446" s="32" t="s">
        <v>100</v>
      </c>
      <c r="G446" s="35" t="s">
        <v>49</v>
      </c>
      <c r="H446" s="32">
        <v>40.3444444444444</v>
      </c>
      <c r="I446" s="32">
        <v>0.468144444444444</v>
      </c>
      <c r="J446" s="32">
        <v>22.2933333333333</v>
      </c>
      <c r="K446" s="32"/>
      <c r="L446" s="32">
        <v>18.1066666666667</v>
      </c>
      <c r="M446" s="32"/>
      <c r="N446" s="32">
        <v>12.6111111111111</v>
      </c>
      <c r="O446" s="32">
        <v>7.67555555555556</v>
      </c>
      <c r="P446" s="32">
        <v>0.373644444444444</v>
      </c>
      <c r="Q446" s="32">
        <v>0.0618888888888889</v>
      </c>
      <c r="R446" s="32">
        <f t="shared" si="42"/>
        <v>101.934788888889</v>
      </c>
      <c r="S446" s="19">
        <v>12</v>
      </c>
      <c r="T446" s="19">
        <f>S446/(H446*'Molecular Weight'!$C$2/'Molecular Weight'!$D$2+I446*'Molecular Weight'!$C$3/'Molecular Weight'!$D$3+J446*'Molecular Weight'!$C$4/'Molecular Weight'!$D$4+K446*'Molecular Weight'!$C$5/'Molecular Weight'!$D$5+L446*'Molecular Weight'!$C$6/'Molecular Weight'!$D$6+M446*'Molecular Weight'!$C$8/'Molecular Weight'!$D$8+N446*'Molecular Weight'!$C$9/'Molecular Weight'!$D$9+O446*'Molecular Weight'!$C$10/'Molecular Weight'!$D$10+P446*'Molecular Weight'!$C$11/'Molecular Weight'!$D$11+Q446*'Molecular Weight'!$C$12/'Molecular Weight'!$D$12)</f>
        <v>4.41304370687814</v>
      </c>
      <c r="U446" s="19">
        <f>H446*T446*'Molecular Weight'!$B$2/'Molecular Weight'!$D$2</f>
        <v>2.96341206163532</v>
      </c>
      <c r="V446" s="19">
        <f>I446*T446*'Molecular Weight'!$B$3/'Molecular Weight'!$D$3</f>
        <v>0.0258565944238488</v>
      </c>
      <c r="W446" s="19">
        <f>T446*J446*'Molecular Weight'!$B$4/'Molecular Weight'!$D$4</f>
        <v>1.92980491118092</v>
      </c>
      <c r="X446" s="19">
        <f>K446*T446*'Molecular Weight'!$B$5/'Molecular Weight'!$D$5</f>
        <v>0</v>
      </c>
      <c r="Y446" s="19">
        <f>L446*T446*'Molecular Weight'!$B$6/'Molecular Weight'!$D$6</f>
        <v>1.1122704814292</v>
      </c>
      <c r="Z446" s="19">
        <f>M446*T446*'Molecular Weight'!$B$8/'Molecular Weight'!$D$8</f>
        <v>0</v>
      </c>
      <c r="AA446" s="19">
        <f>N446*T446*'Molecular Weight'!$B$9/'Molecular Weight'!$D$9</f>
        <v>1.38097728351439</v>
      </c>
      <c r="AB446" s="19">
        <f>O446*T446*'Molecular Weight'!$B$10/'Molecular Weight'!$D$10</f>
        <v>0.604004317782418</v>
      </c>
      <c r="AC446" s="19">
        <f>P446*T446*'Molecular Weight'!$B$11/'Molecular Weight'!$D$11</f>
        <v>0.0532077852263805</v>
      </c>
      <c r="AD446" s="19">
        <f>Q446*T446*'Molecular Weight'!$B$12/'Molecular Weight'!$D$12</f>
        <v>0.00579869154218241</v>
      </c>
      <c r="AE446" s="19">
        <f t="shared" si="43"/>
        <v>8.07533212673465</v>
      </c>
      <c r="AF446" s="19">
        <f t="shared" si="44"/>
        <v>0.22388813404295</v>
      </c>
      <c r="AG446" s="19">
        <f t="shared" si="45"/>
        <v>0.201289288694659</v>
      </c>
      <c r="AH446" s="19">
        <f t="shared" si="46"/>
        <v>0.888382347386249</v>
      </c>
      <c r="AI446" s="19">
        <f t="shared" si="47"/>
        <v>2.98926865605917</v>
      </c>
      <c r="AJ446" s="19">
        <f t="shared" si="48"/>
        <v>3.09725208272601</v>
      </c>
    </row>
    <row r="447" spans="1:36">
      <c r="A447" s="35" t="s">
        <v>422</v>
      </c>
      <c r="B447" s="35" t="s">
        <v>423</v>
      </c>
      <c r="C447" s="35" t="s">
        <v>427</v>
      </c>
      <c r="D447" s="35">
        <v>8</v>
      </c>
      <c r="E447" s="35">
        <v>1300</v>
      </c>
      <c r="F447" s="32" t="s">
        <v>100</v>
      </c>
      <c r="G447" s="35" t="s">
        <v>49</v>
      </c>
      <c r="H447" s="32">
        <v>41.669</v>
      </c>
      <c r="I447" s="32">
        <v>0.37824</v>
      </c>
      <c r="J447" s="32">
        <v>22.586</v>
      </c>
      <c r="K447" s="32"/>
      <c r="L447" s="32">
        <v>17.294</v>
      </c>
      <c r="M447" s="32"/>
      <c r="N447" s="32">
        <v>14.033</v>
      </c>
      <c r="O447" s="32">
        <v>6.348</v>
      </c>
      <c r="P447" s="32">
        <v>0.3543</v>
      </c>
      <c r="Q447" s="32">
        <v>0.28229</v>
      </c>
      <c r="R447" s="32">
        <f t="shared" si="42"/>
        <v>102.94483</v>
      </c>
      <c r="S447" s="19">
        <v>12</v>
      </c>
      <c r="T447" s="19">
        <f>S447/(H447*'Molecular Weight'!$C$2/'Molecular Weight'!$D$2+I447*'Molecular Weight'!$C$3/'Molecular Weight'!$D$3+J447*'Molecular Weight'!$C$4/'Molecular Weight'!$D$4+K447*'Molecular Weight'!$C$5/'Molecular Weight'!$D$5+L447*'Molecular Weight'!$C$6/'Molecular Weight'!$D$6+M447*'Molecular Weight'!$C$8/'Molecular Weight'!$D$8+N447*'Molecular Weight'!$C$9/'Molecular Weight'!$D$9+O447*'Molecular Weight'!$C$10/'Molecular Weight'!$D$10+P447*'Molecular Weight'!$C$11/'Molecular Weight'!$D$11+Q447*'Molecular Weight'!$C$12/'Molecular Weight'!$D$12)</f>
        <v>4.32901831907257</v>
      </c>
      <c r="U447" s="19">
        <f>H447*T447*'Molecular Weight'!$B$2/'Molecular Weight'!$D$2</f>
        <v>3.00242783517701</v>
      </c>
      <c r="V447" s="19">
        <f>I447*T447*'Molecular Weight'!$B$3/'Molecular Weight'!$D$3</f>
        <v>0.0204932151314895</v>
      </c>
      <c r="W447" s="19">
        <f>T447*J447*'Molecular Weight'!$B$4/'Molecular Weight'!$D$4</f>
        <v>1.91791305913246</v>
      </c>
      <c r="X447" s="19">
        <f>K447*T447*'Molecular Weight'!$B$5/'Molecular Weight'!$D$5</f>
        <v>0</v>
      </c>
      <c r="Y447" s="19">
        <f>L447*T447*'Molecular Weight'!$B$6/'Molecular Weight'!$D$6</f>
        <v>1.04212197675447</v>
      </c>
      <c r="Z447" s="19">
        <f>M447*T447*'Molecular Weight'!$B$8/'Molecular Weight'!$D$8</f>
        <v>0</v>
      </c>
      <c r="AA447" s="19">
        <f>N447*T447*'Molecular Weight'!$B$9/'Molecular Weight'!$D$9</f>
        <v>1.50742218539815</v>
      </c>
      <c r="AB447" s="19">
        <f>O447*T447*'Molecular Weight'!$B$10/'Molecular Weight'!$D$10</f>
        <v>0.490025112151795</v>
      </c>
      <c r="AC447" s="19">
        <f>P447*T447*'Molecular Weight'!$B$11/'Molecular Weight'!$D$11</f>
        <v>0.0494924553226012</v>
      </c>
      <c r="AD447" s="19">
        <f>Q447*T447*'Molecular Weight'!$B$12/'Molecular Weight'!$D$12</f>
        <v>0.0259456174371761</v>
      </c>
      <c r="AE447" s="19">
        <f t="shared" si="43"/>
        <v>8.05584145650516</v>
      </c>
      <c r="AF447" s="19">
        <f t="shared" si="44"/>
        <v>0.166363124617048</v>
      </c>
      <c r="AG447" s="19">
        <f t="shared" si="45"/>
        <v>0.159638821873002</v>
      </c>
      <c r="AH447" s="19">
        <f t="shared" si="46"/>
        <v>0.875758852137421</v>
      </c>
      <c r="AI447" s="19">
        <f t="shared" si="47"/>
        <v>3.0229210503085</v>
      </c>
      <c r="AJ447" s="19">
        <f t="shared" si="48"/>
        <v>3.03956927430441</v>
      </c>
    </row>
    <row r="448" spans="1:36">
      <c r="A448" s="35" t="s">
        <v>422</v>
      </c>
      <c r="B448" s="35" t="s">
        <v>423</v>
      </c>
      <c r="C448" s="35" t="s">
        <v>428</v>
      </c>
      <c r="D448" s="35">
        <v>13</v>
      </c>
      <c r="E448" s="35">
        <v>1150</v>
      </c>
      <c r="F448" s="32" t="s">
        <v>100</v>
      </c>
      <c r="G448" s="35" t="s">
        <v>49</v>
      </c>
      <c r="H448" s="32">
        <v>39.70625</v>
      </c>
      <c r="I448" s="32">
        <v>0.856525</v>
      </c>
      <c r="J448" s="32">
        <v>22.17125</v>
      </c>
      <c r="K448" s="32"/>
      <c r="L448" s="32">
        <v>15.59125</v>
      </c>
      <c r="M448" s="32"/>
      <c r="N448" s="32">
        <v>10.14875</v>
      </c>
      <c r="O448" s="32">
        <v>10.68875</v>
      </c>
      <c r="P448" s="32">
        <v>0.6417875</v>
      </c>
      <c r="Q448" s="32">
        <v>0.024</v>
      </c>
      <c r="R448" s="32">
        <f t="shared" si="42"/>
        <v>99.8285625</v>
      </c>
      <c r="S448" s="19">
        <v>12</v>
      </c>
      <c r="T448" s="19">
        <f>S448/(H448*'Molecular Weight'!$C$2/'Molecular Weight'!$D$2+I448*'Molecular Weight'!$C$3/'Molecular Weight'!$D$3+J448*'Molecular Weight'!$C$4/'Molecular Weight'!$D$4+K448*'Molecular Weight'!$C$5/'Molecular Weight'!$D$5+L448*'Molecular Weight'!$C$6/'Molecular Weight'!$D$6+M448*'Molecular Weight'!$C$8/'Molecular Weight'!$D$8+N448*'Molecular Weight'!$C$9/'Molecular Weight'!$D$9+O448*'Molecular Weight'!$C$10/'Molecular Weight'!$D$10+P448*'Molecular Weight'!$C$11/'Molecular Weight'!$D$11+Q448*'Molecular Weight'!$C$12/'Molecular Weight'!$D$12)</f>
        <v>4.50174015982282</v>
      </c>
      <c r="U448" s="19">
        <f>H448*T448*'Molecular Weight'!$B$2/'Molecular Weight'!$D$2</f>
        <v>2.97515346572844</v>
      </c>
      <c r="V448" s="19">
        <f>I448*T448*'Molecular Weight'!$B$3/'Molecular Weight'!$D$3</f>
        <v>0.0482584854867614</v>
      </c>
      <c r="W448" s="19">
        <f>T448*J448*'Molecular Weight'!$B$4/'Molecular Weight'!$D$4</f>
        <v>1.95781103410105</v>
      </c>
      <c r="X448" s="19">
        <f>K448*T448*'Molecular Weight'!$B$5/'Molecular Weight'!$D$5</f>
        <v>0</v>
      </c>
      <c r="Y448" s="19">
        <f>L448*T448*'Molecular Weight'!$B$6/'Molecular Weight'!$D$6</f>
        <v>0.97700106162079</v>
      </c>
      <c r="Z448" s="19">
        <f>M448*T448*'Molecular Weight'!$B$8/'Molecular Weight'!$D$8</f>
        <v>0</v>
      </c>
      <c r="AA448" s="19">
        <f>N448*T448*'Molecular Weight'!$B$9/'Molecular Weight'!$D$9</f>
        <v>1.13367333615389</v>
      </c>
      <c r="AB448" s="19">
        <f>O448*T448*'Molecular Weight'!$B$10/'Molecular Weight'!$D$10</f>
        <v>0.858023807655245</v>
      </c>
      <c r="AC448" s="19">
        <f>P448*T448*'Molecular Weight'!$B$11/'Molecular Weight'!$D$11</f>
        <v>0.0932288016399576</v>
      </c>
      <c r="AD448" s="19">
        <f>Q448*T448*'Molecular Weight'!$B$12/'Molecular Weight'!$D$12</f>
        <v>0.00229388033621545</v>
      </c>
      <c r="AE448" s="19">
        <f t="shared" si="43"/>
        <v>8.04544387272236</v>
      </c>
      <c r="AF448" s="19">
        <f t="shared" si="44"/>
        <v>0.135561562865955</v>
      </c>
      <c r="AG448" s="19">
        <f t="shared" si="45"/>
        <v>0.138752728314405</v>
      </c>
      <c r="AH448" s="19">
        <f t="shared" si="46"/>
        <v>0.841439498754835</v>
      </c>
      <c r="AI448" s="19">
        <f t="shared" si="47"/>
        <v>3.0234119512152</v>
      </c>
      <c r="AJ448" s="19">
        <f t="shared" si="48"/>
        <v>2.96869820542993</v>
      </c>
    </row>
    <row r="449" spans="1:36">
      <c r="A449" s="35" t="s">
        <v>422</v>
      </c>
      <c r="B449" s="35" t="s">
        <v>423</v>
      </c>
      <c r="C449" s="35" t="s">
        <v>429</v>
      </c>
      <c r="D449" s="35">
        <v>13</v>
      </c>
      <c r="E449" s="35">
        <v>1250</v>
      </c>
      <c r="F449" s="32" t="s">
        <v>100</v>
      </c>
      <c r="G449" s="35" t="s">
        <v>49</v>
      </c>
      <c r="H449" s="32">
        <v>40.275</v>
      </c>
      <c r="I449" s="32">
        <v>0.89933</v>
      </c>
      <c r="J449" s="32">
        <v>21.637</v>
      </c>
      <c r="K449" s="32"/>
      <c r="L449" s="32">
        <v>16.126</v>
      </c>
      <c r="M449" s="32"/>
      <c r="N449" s="32">
        <v>9.719</v>
      </c>
      <c r="O449" s="32">
        <v>10.878</v>
      </c>
      <c r="P449" s="32">
        <v>0.8389</v>
      </c>
      <c r="Q449" s="32">
        <v>0.01301</v>
      </c>
      <c r="R449" s="32">
        <f t="shared" si="42"/>
        <v>100.38624</v>
      </c>
      <c r="S449" s="19">
        <v>12</v>
      </c>
      <c r="T449" s="19">
        <f>S449/(H449*'Molecular Weight'!$C$2/'Molecular Weight'!$D$2+I449*'Molecular Weight'!$C$3/'Molecular Weight'!$D$3+J449*'Molecular Weight'!$C$4/'Molecular Weight'!$D$4+K449*'Molecular Weight'!$C$5/'Molecular Weight'!$D$5+L449*'Molecular Weight'!$C$6/'Molecular Weight'!$D$6+M449*'Molecular Weight'!$C$8/'Molecular Weight'!$D$8+N449*'Molecular Weight'!$C$9/'Molecular Weight'!$D$9+O449*'Molecular Weight'!$C$10/'Molecular Weight'!$D$10+P449*'Molecular Weight'!$C$11/'Molecular Weight'!$D$11+Q449*'Molecular Weight'!$C$12/'Molecular Weight'!$D$12)</f>
        <v>4.48910421003751</v>
      </c>
      <c r="U449" s="19">
        <f>H449*T449*'Molecular Weight'!$B$2/'Molecular Weight'!$D$2</f>
        <v>3.00929880258424</v>
      </c>
      <c r="V449" s="19">
        <f>I449*T449*'Molecular Weight'!$B$3/'Molecular Weight'!$D$3</f>
        <v>0.0505279860977852</v>
      </c>
      <c r="W449" s="19">
        <f>T449*J449*'Molecular Weight'!$B$4/'Molecular Weight'!$D$4</f>
        <v>1.90527163186704</v>
      </c>
      <c r="X449" s="19">
        <f>K449*T449*'Molecular Weight'!$B$5/'Molecular Weight'!$D$5</f>
        <v>0</v>
      </c>
      <c r="Y449" s="19">
        <f>L449*T449*'Molecular Weight'!$B$6/'Molecular Weight'!$D$6</f>
        <v>1.00767392108943</v>
      </c>
      <c r="Z449" s="19">
        <f>M449*T449*'Molecular Weight'!$B$8/'Molecular Weight'!$D$8</f>
        <v>0</v>
      </c>
      <c r="AA449" s="19">
        <f>N449*T449*'Molecular Weight'!$B$9/'Molecular Weight'!$D$9</f>
        <v>1.08262044211798</v>
      </c>
      <c r="AB449" s="19">
        <f>O449*T449*'Molecular Weight'!$B$10/'Molecular Weight'!$D$10</f>
        <v>0.870764543451999</v>
      </c>
      <c r="AC449" s="19">
        <f>P449*T449*'Molecular Weight'!$B$11/'Molecular Weight'!$D$11</f>
        <v>0.121520152365294</v>
      </c>
      <c r="AD449" s="19">
        <f>Q449*T449*'Molecular Weight'!$B$12/'Molecular Weight'!$D$12</f>
        <v>0.00123998398667915</v>
      </c>
      <c r="AE449" s="19">
        <f t="shared" si="43"/>
        <v>8.04891746356045</v>
      </c>
      <c r="AF449" s="19">
        <f t="shared" si="44"/>
        <v>0.145860499969817</v>
      </c>
      <c r="AG449" s="19">
        <f t="shared" si="45"/>
        <v>0.144749702177587</v>
      </c>
      <c r="AH449" s="19">
        <f t="shared" si="46"/>
        <v>0.861813421119618</v>
      </c>
      <c r="AI449" s="19">
        <f t="shared" si="47"/>
        <v>3.05982678868202</v>
      </c>
      <c r="AJ449" s="19">
        <f t="shared" si="48"/>
        <v>2.96105890665941</v>
      </c>
    </row>
    <row r="450" spans="1:36">
      <c r="A450" s="35" t="s">
        <v>422</v>
      </c>
      <c r="B450" s="35" t="s">
        <v>423</v>
      </c>
      <c r="C450" s="35" t="s">
        <v>430</v>
      </c>
      <c r="D450" s="35">
        <v>13</v>
      </c>
      <c r="E450" s="35">
        <v>1400</v>
      </c>
      <c r="F450" s="32" t="s">
        <v>100</v>
      </c>
      <c r="G450" s="35" t="s">
        <v>49</v>
      </c>
      <c r="H450" s="32">
        <v>40.66</v>
      </c>
      <c r="I450" s="32">
        <v>0.6311</v>
      </c>
      <c r="J450" s="32">
        <v>21.56</v>
      </c>
      <c r="K450" s="32"/>
      <c r="L450" s="32">
        <v>17.04</v>
      </c>
      <c r="M450" s="32"/>
      <c r="N450" s="32">
        <v>12.65</v>
      </c>
      <c r="O450" s="32">
        <v>7.81</v>
      </c>
      <c r="P450" s="32">
        <v>0.7573</v>
      </c>
      <c r="Q450" s="32">
        <v>0.023</v>
      </c>
      <c r="R450" s="32">
        <f t="shared" ref="R450:R513" si="49">SUM(H450:Q450)</f>
        <v>101.1314</v>
      </c>
      <c r="S450" s="19">
        <v>12</v>
      </c>
      <c r="T450" s="19">
        <f>S450/(H450*'Molecular Weight'!$C$2/'Molecular Weight'!$D$2+I450*'Molecular Weight'!$C$3/'Molecular Weight'!$D$3+J450*'Molecular Weight'!$C$4/'Molecular Weight'!$D$4+K450*'Molecular Weight'!$C$5/'Molecular Weight'!$D$5+L450*'Molecular Weight'!$C$6/'Molecular Weight'!$D$6+M450*'Molecular Weight'!$C$8/'Molecular Weight'!$D$8+N450*'Molecular Weight'!$C$9/'Molecular Weight'!$D$9+O450*'Molecular Weight'!$C$10/'Molecular Weight'!$D$10+P450*'Molecular Weight'!$C$11/'Molecular Weight'!$D$11+Q450*'Molecular Weight'!$C$12/'Molecular Weight'!$D$12)</f>
        <v>4.43375450964381</v>
      </c>
      <c r="U450" s="19">
        <f>H450*T450*'Molecular Weight'!$B$2/'Molecular Weight'!$D$2</f>
        <v>3.00060683026161</v>
      </c>
      <c r="V450" s="19">
        <f>I450*T450*'Molecular Weight'!$B$3/'Molecular Weight'!$D$3</f>
        <v>0.0350205565836822</v>
      </c>
      <c r="W450" s="19">
        <f>T450*J450*'Molecular Weight'!$B$4/'Molecular Weight'!$D$4</f>
        <v>1.87508331165007</v>
      </c>
      <c r="X450" s="19">
        <f>K450*T450*'Molecular Weight'!$B$5/'Molecular Weight'!$D$5</f>
        <v>0</v>
      </c>
      <c r="Y450" s="19">
        <f>L450*T450*'Molecular Weight'!$B$6/'Molecular Weight'!$D$6</f>
        <v>1.0516589204389</v>
      </c>
      <c r="Z450" s="19">
        <f>M450*T450*'Molecular Weight'!$B$8/'Molecular Weight'!$D$8</f>
        <v>0</v>
      </c>
      <c r="AA450" s="19">
        <f>N450*T450*'Molecular Weight'!$B$9/'Molecular Weight'!$D$9</f>
        <v>1.3917368373944</v>
      </c>
      <c r="AB450" s="19">
        <f>O450*T450*'Molecular Weight'!$B$10/'Molecular Weight'!$D$10</f>
        <v>0.617468308136915</v>
      </c>
      <c r="AC450" s="19">
        <f>P450*T450*'Molecular Weight'!$B$11/'Molecular Weight'!$D$11</f>
        <v>0.108347282676775</v>
      </c>
      <c r="AD450" s="19">
        <f>Q450*T450*'Molecular Weight'!$B$12/'Molecular Weight'!$D$12</f>
        <v>0.00216510305141842</v>
      </c>
      <c r="AE450" s="19">
        <f t="shared" ref="AE450:AE513" si="50">SUM(U450:AD450)</f>
        <v>8.08208715019377</v>
      </c>
      <c r="AF450" s="19">
        <f t="shared" ref="AF450:AF513" si="51">IF(IF(2*12*(1-8/AE450)&lt;0,0,2*12*(1-8/AE450))&lt;Y450,IF(2*12*(1-8/AE450)&lt;0,0,2*12*(1-8/AE450)),Y450)</f>
        <v>0.243760252523787</v>
      </c>
      <c r="AG450" s="19">
        <f t="shared" ref="AG450:AG513" si="52">AF450/Y450</f>
        <v>0.231786416476224</v>
      </c>
      <c r="AH450" s="19">
        <f t="shared" ref="AH450:AH513" si="53">Y450-AF450</f>
        <v>0.807898667915113</v>
      </c>
      <c r="AI450" s="19">
        <f t="shared" ref="AI450:AI513" si="54">SUM(U450,V450)</f>
        <v>3.03562738684529</v>
      </c>
      <c r="AJ450" s="19">
        <f t="shared" ref="AJ450:AJ513" si="55">SUM(AA450,AB450,Z450,Y450)</f>
        <v>3.06086406597021</v>
      </c>
    </row>
    <row r="451" spans="1:36">
      <c r="A451" s="35" t="s">
        <v>422</v>
      </c>
      <c r="B451" s="35" t="s">
        <v>423</v>
      </c>
      <c r="C451" s="35" t="s">
        <v>431</v>
      </c>
      <c r="D451" s="35">
        <v>13</v>
      </c>
      <c r="E451" s="35">
        <v>1600</v>
      </c>
      <c r="F451" s="32" t="s">
        <v>100</v>
      </c>
      <c r="G451" s="35" t="s">
        <v>49</v>
      </c>
      <c r="H451" s="32">
        <v>41.6511111111111</v>
      </c>
      <c r="I451" s="32">
        <v>0.466011111111111</v>
      </c>
      <c r="J451" s="32">
        <v>21.52</v>
      </c>
      <c r="K451" s="32"/>
      <c r="L451" s="32">
        <v>14.3844444444444</v>
      </c>
      <c r="M451" s="32"/>
      <c r="N451" s="32">
        <v>12.7588888888889</v>
      </c>
      <c r="O451" s="32">
        <v>8.24111111111111</v>
      </c>
      <c r="P451" s="32">
        <v>0.947766666666667</v>
      </c>
      <c r="Q451" s="32">
        <v>0.136788888888889</v>
      </c>
      <c r="R451" s="32">
        <f t="shared" si="49"/>
        <v>100.106122222222</v>
      </c>
      <c r="S451" s="19">
        <v>12</v>
      </c>
      <c r="T451" s="19">
        <f>S451/(H451*'Molecular Weight'!$C$2/'Molecular Weight'!$D$2+I451*'Molecular Weight'!$C$3/'Molecular Weight'!$D$3+J451*'Molecular Weight'!$C$4/'Molecular Weight'!$D$4+K451*'Molecular Weight'!$C$5/'Molecular Weight'!$D$5+L451*'Molecular Weight'!$C$6/'Molecular Weight'!$D$6+M451*'Molecular Weight'!$C$8/'Molecular Weight'!$D$8+N451*'Molecular Weight'!$C$9/'Molecular Weight'!$D$9+O451*'Molecular Weight'!$C$10/'Molecular Weight'!$D$10+P451*'Molecular Weight'!$C$11/'Molecular Weight'!$D$11+Q451*'Molecular Weight'!$C$12/'Molecular Weight'!$D$12)</f>
        <v>4.42494350249258</v>
      </c>
      <c r="U451" s="19">
        <f>H451*T451*'Molecular Weight'!$B$2/'Molecular Weight'!$D$2</f>
        <v>3.06764003799447</v>
      </c>
      <c r="V451" s="19">
        <f>I451*T451*'Molecular Weight'!$B$3/'Molecular Weight'!$D$3</f>
        <v>0.0258081706908693</v>
      </c>
      <c r="W451" s="19">
        <f>T451*J451*'Molecular Weight'!$B$4/'Molecular Weight'!$D$4</f>
        <v>1.86788513483014</v>
      </c>
      <c r="X451" s="19">
        <f>K451*T451*'Molecular Weight'!$B$5/'Molecular Weight'!$D$5</f>
        <v>0</v>
      </c>
      <c r="Y451" s="19">
        <f>L451*T451*'Molecular Weight'!$B$6/'Molecular Weight'!$D$6</f>
        <v>0.886001586600915</v>
      </c>
      <c r="Z451" s="19">
        <f>M451*T451*'Molecular Weight'!$B$8/'Molecular Weight'!$D$8</f>
        <v>0</v>
      </c>
      <c r="AA451" s="19">
        <f>N451*T451*'Molecular Weight'!$B$9/'Molecular Weight'!$D$9</f>
        <v>1.40092710888123</v>
      </c>
      <c r="AB451" s="19">
        <f>O451*T451*'Molecular Weight'!$B$10/'Molecular Weight'!$D$10</f>
        <v>0.650257686598261</v>
      </c>
      <c r="AC451" s="19">
        <f>P451*T451*'Molecular Weight'!$B$11/'Molecular Weight'!$D$11</f>
        <v>0.13532797526769</v>
      </c>
      <c r="AD451" s="19">
        <f>Q451*T451*'Molecular Weight'!$B$12/'Molecular Weight'!$D$12</f>
        <v>0.0128510213397467</v>
      </c>
      <c r="AE451" s="19">
        <f t="shared" si="50"/>
        <v>8.04669872220332</v>
      </c>
      <c r="AF451" s="19">
        <f t="shared" si="51"/>
        <v>0.139283123622748</v>
      </c>
      <c r="AG451" s="19">
        <f t="shared" si="52"/>
        <v>0.157204146955423</v>
      </c>
      <c r="AH451" s="19">
        <f t="shared" si="53"/>
        <v>0.746718462978166</v>
      </c>
      <c r="AI451" s="19">
        <f t="shared" si="54"/>
        <v>3.09344820868534</v>
      </c>
      <c r="AJ451" s="19">
        <f t="shared" si="55"/>
        <v>2.93718638208041</v>
      </c>
    </row>
    <row r="452" spans="1:36">
      <c r="A452" s="35" t="s">
        <v>422</v>
      </c>
      <c r="B452" s="35" t="s">
        <v>423</v>
      </c>
      <c r="C452" s="35" t="s">
        <v>432</v>
      </c>
      <c r="D452" s="35">
        <v>13</v>
      </c>
      <c r="E452" s="35">
        <v>1700</v>
      </c>
      <c r="F452" s="32" t="s">
        <v>100</v>
      </c>
      <c r="G452" s="35" t="s">
        <v>49</v>
      </c>
      <c r="H452" s="32">
        <v>41.637</v>
      </c>
      <c r="I452" s="32">
        <v>0.44687</v>
      </c>
      <c r="J452" s="32">
        <v>21.895</v>
      </c>
      <c r="K452" s="32"/>
      <c r="L452" s="32">
        <v>14.999</v>
      </c>
      <c r="M452" s="32"/>
      <c r="N452" s="32">
        <v>12.605</v>
      </c>
      <c r="O452" s="32">
        <v>7.63</v>
      </c>
      <c r="P452" s="32">
        <v>1.00141</v>
      </c>
      <c r="Q452" s="32">
        <v>0.05699</v>
      </c>
      <c r="R452" s="32">
        <f t="shared" si="49"/>
        <v>100.27127</v>
      </c>
      <c r="S452" s="19">
        <v>12</v>
      </c>
      <c r="T452" s="19">
        <f>S452/(H452*'Molecular Weight'!$C$2/'Molecular Weight'!$D$2+I452*'Molecular Weight'!$C$3/'Molecular Weight'!$D$3+J452*'Molecular Weight'!$C$4/'Molecular Weight'!$D$4+K452*'Molecular Weight'!$C$5/'Molecular Weight'!$D$5+L452*'Molecular Weight'!$C$6/'Molecular Weight'!$D$6+M452*'Molecular Weight'!$C$8/'Molecular Weight'!$D$8+N452*'Molecular Weight'!$C$9/'Molecular Weight'!$D$9+O452*'Molecular Weight'!$C$10/'Molecular Weight'!$D$10+P452*'Molecular Weight'!$C$11/'Molecular Weight'!$D$11+Q452*'Molecular Weight'!$C$12/'Molecular Weight'!$D$12)</f>
        <v>4.41852071838575</v>
      </c>
      <c r="U452" s="19">
        <f>H452*T452*'Molecular Weight'!$B$2/'Molecular Weight'!$D$2</f>
        <v>3.06214958640858</v>
      </c>
      <c r="V452" s="19">
        <f>I452*T452*'Molecular Weight'!$B$3/'Molecular Weight'!$D$3</f>
        <v>0.0247121946611394</v>
      </c>
      <c r="W452" s="19">
        <f>T452*J452*'Molecular Weight'!$B$4/'Molecular Weight'!$D$4</f>
        <v>1.89767577734516</v>
      </c>
      <c r="X452" s="19">
        <f>K452*T452*'Molecular Weight'!$B$5/'Molecular Weight'!$D$5</f>
        <v>0</v>
      </c>
      <c r="Y452" s="19">
        <f>L452*T452*'Molecular Weight'!$B$6/'Molecular Weight'!$D$6</f>
        <v>0.922513812013751</v>
      </c>
      <c r="Z452" s="19">
        <f>M452*T452*'Molecular Weight'!$B$8/'Molecular Weight'!$D$8</f>
        <v>0</v>
      </c>
      <c r="AA452" s="19">
        <f>N452*T452*'Molecular Weight'!$B$9/'Molecular Weight'!$D$9</f>
        <v>1.38202118251247</v>
      </c>
      <c r="AB452" s="19">
        <f>O452*T452*'Molecular Weight'!$B$10/'Molecular Weight'!$D$10</f>
        <v>0.601164641249702</v>
      </c>
      <c r="AC452" s="19">
        <f>P452*T452*'Molecular Weight'!$B$11/'Molecular Weight'!$D$11</f>
        <v>0.142779955876046</v>
      </c>
      <c r="AD452" s="19">
        <f>Q452*T452*'Molecular Weight'!$B$12/'Molecular Weight'!$D$12</f>
        <v>0.00534631625776654</v>
      </c>
      <c r="AE452" s="19">
        <f t="shared" si="50"/>
        <v>8.03836346632461</v>
      </c>
      <c r="AF452" s="19">
        <f t="shared" si="51"/>
        <v>0.114541124651534</v>
      </c>
      <c r="AG452" s="19">
        <f t="shared" si="52"/>
        <v>0.124161961761312</v>
      </c>
      <c r="AH452" s="19">
        <f t="shared" si="53"/>
        <v>0.807972687362218</v>
      </c>
      <c r="AI452" s="19">
        <f t="shared" si="54"/>
        <v>3.08686178106972</v>
      </c>
      <c r="AJ452" s="19">
        <f t="shared" si="55"/>
        <v>2.90569963577592</v>
      </c>
    </row>
    <row r="453" spans="1:36">
      <c r="A453" s="35" t="s">
        <v>422</v>
      </c>
      <c r="B453" s="35" t="s">
        <v>423</v>
      </c>
      <c r="C453" s="35" t="s">
        <v>433</v>
      </c>
      <c r="D453" s="35">
        <v>13</v>
      </c>
      <c r="E453" s="35">
        <v>1850</v>
      </c>
      <c r="F453" s="32" t="s">
        <v>100</v>
      </c>
      <c r="G453" s="35" t="s">
        <v>49</v>
      </c>
      <c r="H453" s="32">
        <v>43.6825</v>
      </c>
      <c r="I453" s="32">
        <v>0.268475</v>
      </c>
      <c r="J453" s="32">
        <v>22.1025</v>
      </c>
      <c r="K453" s="32"/>
      <c r="L453" s="32">
        <v>9.9825</v>
      </c>
      <c r="M453" s="32"/>
      <c r="N453" s="32">
        <v>17.9325</v>
      </c>
      <c r="O453" s="32">
        <v>6</v>
      </c>
      <c r="P453" s="32">
        <v>0.982275</v>
      </c>
      <c r="Q453" s="32">
        <v>0.09105</v>
      </c>
      <c r="R453" s="32">
        <f t="shared" si="49"/>
        <v>101.0418</v>
      </c>
      <c r="S453" s="19">
        <v>12</v>
      </c>
      <c r="T453" s="19">
        <f>S453/(H453*'Molecular Weight'!$C$2/'Molecular Weight'!$D$2+I453*'Molecular Weight'!$C$3/'Molecular Weight'!$D$3+J453*'Molecular Weight'!$C$4/'Molecular Weight'!$D$4+K453*'Molecular Weight'!$C$5/'Molecular Weight'!$D$5+L453*'Molecular Weight'!$C$6/'Molecular Weight'!$D$6+M453*'Molecular Weight'!$C$8/'Molecular Weight'!$D$8+N453*'Molecular Weight'!$C$9/'Molecular Weight'!$D$9+O453*'Molecular Weight'!$C$10/'Molecular Weight'!$D$10+P453*'Molecular Weight'!$C$11/'Molecular Weight'!$D$11+Q453*'Molecular Weight'!$C$12/'Molecular Weight'!$D$12)</f>
        <v>4.25693746543637</v>
      </c>
      <c r="U453" s="19">
        <f>H453*T453*'Molecular Weight'!$B$2/'Molecular Weight'!$D$2</f>
        <v>3.09510104583762</v>
      </c>
      <c r="V453" s="19">
        <f>I453*T453*'Molecular Weight'!$B$3/'Molecular Weight'!$D$3</f>
        <v>0.0143038959453445</v>
      </c>
      <c r="W453" s="19">
        <f>T453*J453*'Molecular Weight'!$B$4/'Molecular Weight'!$D$4</f>
        <v>1.845605341895</v>
      </c>
      <c r="X453" s="19">
        <f>K453*T453*'Molecular Weight'!$B$5/'Molecular Weight'!$D$5</f>
        <v>0</v>
      </c>
      <c r="Y453" s="19">
        <f>L453*T453*'Molecular Weight'!$B$6/'Molecular Weight'!$D$6</f>
        <v>0.59152113375165</v>
      </c>
      <c r="Z453" s="19">
        <f>M453*T453*'Molecular Weight'!$B$8/'Molecular Weight'!$D$8</f>
        <v>0</v>
      </c>
      <c r="AA453" s="19">
        <f>N453*T453*'Molecular Weight'!$B$9/'Molecular Weight'!$D$9</f>
        <v>1.89423154091657</v>
      </c>
      <c r="AB453" s="19">
        <f>O453*T453*'Molecular Weight'!$B$10/'Molecular Weight'!$D$10</f>
        <v>0.455449800153677</v>
      </c>
      <c r="AC453" s="19">
        <f>P453*T453*'Molecular Weight'!$B$11/'Molecular Weight'!$D$11</f>
        <v>0.134930082247871</v>
      </c>
      <c r="AD453" s="19">
        <f>Q453*T453*'Molecular Weight'!$B$12/'Molecular Weight'!$D$12</f>
        <v>0.00822917529146457</v>
      </c>
      <c r="AE453" s="19">
        <f t="shared" si="50"/>
        <v>8.0393720160392</v>
      </c>
      <c r="AF453" s="19">
        <f t="shared" si="51"/>
        <v>0.117537586649257</v>
      </c>
      <c r="AG453" s="19">
        <f t="shared" si="52"/>
        <v>0.198703951461191</v>
      </c>
      <c r="AH453" s="19">
        <f t="shared" si="53"/>
        <v>0.473983547102394</v>
      </c>
      <c r="AI453" s="19">
        <f t="shared" si="54"/>
        <v>3.10940494178296</v>
      </c>
      <c r="AJ453" s="19">
        <f t="shared" si="55"/>
        <v>2.9412024748219</v>
      </c>
    </row>
    <row r="454" spans="1:36">
      <c r="A454" s="35" t="s">
        <v>422</v>
      </c>
      <c r="B454" s="35" t="s">
        <v>423</v>
      </c>
      <c r="C454" s="35" t="s">
        <v>434</v>
      </c>
      <c r="D454" s="35">
        <v>8</v>
      </c>
      <c r="E454" s="35">
        <v>900</v>
      </c>
      <c r="F454" s="32" t="s">
        <v>100</v>
      </c>
      <c r="G454" s="35" t="s">
        <v>49</v>
      </c>
      <c r="H454" s="32">
        <v>40.08</v>
      </c>
      <c r="I454" s="32">
        <v>1.24507142857143</v>
      </c>
      <c r="J454" s="32">
        <v>21.27</v>
      </c>
      <c r="K454" s="32"/>
      <c r="L454" s="32">
        <v>16.8328571428571</v>
      </c>
      <c r="M454" s="32"/>
      <c r="N454" s="32">
        <v>3.33857142857143</v>
      </c>
      <c r="O454" s="32">
        <v>19.8971428571429</v>
      </c>
      <c r="P454" s="32">
        <v>0.408728571428571</v>
      </c>
      <c r="Q454" s="32">
        <v>0.1936</v>
      </c>
      <c r="R454" s="32">
        <f t="shared" si="49"/>
        <v>103.265971428571</v>
      </c>
      <c r="S454" s="19">
        <v>12</v>
      </c>
      <c r="T454" s="19">
        <f>S454/(H454*'Molecular Weight'!$C$2/'Molecular Weight'!$D$2+I454*'Molecular Weight'!$C$3/'Molecular Weight'!$D$3+J454*'Molecular Weight'!$C$4/'Molecular Weight'!$D$4+K454*'Molecular Weight'!$C$5/'Molecular Weight'!$D$5+L454*'Molecular Weight'!$C$6/'Molecular Weight'!$D$6+M454*'Molecular Weight'!$C$8/'Molecular Weight'!$D$8+N454*'Molecular Weight'!$C$9/'Molecular Weight'!$D$9+O454*'Molecular Weight'!$C$10/'Molecular Weight'!$D$10+P454*'Molecular Weight'!$C$11/'Molecular Weight'!$D$11+Q454*'Molecular Weight'!$C$12/'Molecular Weight'!$D$12)</f>
        <v>4.49131586817434</v>
      </c>
      <c r="U454" s="19">
        <f>H454*T454*'Molecular Weight'!$B$2/'Molecular Weight'!$D$2</f>
        <v>2.9962040611922</v>
      </c>
      <c r="V454" s="19">
        <f>I454*T454*'Molecular Weight'!$B$3/'Molecular Weight'!$D$3</f>
        <v>0.0699875977991659</v>
      </c>
      <c r="W454" s="19">
        <f>T454*J454*'Molecular Weight'!$B$4/'Molecular Weight'!$D$4</f>
        <v>1.87387776610569</v>
      </c>
      <c r="X454" s="19">
        <f>K454*T454*'Molecular Weight'!$B$5/'Molecular Weight'!$D$5</f>
        <v>0</v>
      </c>
      <c r="Y454" s="19">
        <f>L454*T454*'Molecular Weight'!$B$6/'Molecular Weight'!$D$6</f>
        <v>1.05236189299034</v>
      </c>
      <c r="Z454" s="19">
        <f>M454*T454*'Molecular Weight'!$B$8/'Molecular Weight'!$D$8</f>
        <v>0</v>
      </c>
      <c r="AA454" s="19">
        <f>N454*T454*'Molecular Weight'!$B$9/'Molecular Weight'!$D$9</f>
        <v>0.372073916480802</v>
      </c>
      <c r="AB454" s="19">
        <f>O454*T454*'Molecular Weight'!$B$10/'Molecular Weight'!$D$10</f>
        <v>1.59351557499318</v>
      </c>
      <c r="AC454" s="19">
        <f>P454*T454*'Molecular Weight'!$B$11/'Molecular Weight'!$D$11</f>
        <v>0.0592361767871368</v>
      </c>
      <c r="AD454" s="19">
        <f>Q454*T454*'Molecular Weight'!$B$12/'Molecular Weight'!$D$12</f>
        <v>0.0184611200016678</v>
      </c>
      <c r="AE454" s="19">
        <f t="shared" si="50"/>
        <v>8.03571810635019</v>
      </c>
      <c r="AF454" s="19">
        <f t="shared" si="51"/>
        <v>0.106678026911756</v>
      </c>
      <c r="AG454" s="19">
        <f t="shared" si="52"/>
        <v>0.101370096753147</v>
      </c>
      <c r="AH454" s="19">
        <f t="shared" si="53"/>
        <v>0.945683866078582</v>
      </c>
      <c r="AI454" s="19">
        <f t="shared" si="54"/>
        <v>3.06619165899137</v>
      </c>
      <c r="AJ454" s="19">
        <f t="shared" si="55"/>
        <v>3.01795138446432</v>
      </c>
    </row>
    <row r="455" spans="1:36">
      <c r="A455" s="35" t="s">
        <v>422</v>
      </c>
      <c r="B455" s="35" t="s">
        <v>423</v>
      </c>
      <c r="C455" s="35" t="s">
        <v>435</v>
      </c>
      <c r="D455" s="35">
        <v>8</v>
      </c>
      <c r="E455" s="35">
        <v>1000</v>
      </c>
      <c r="F455" s="32" t="s">
        <v>100</v>
      </c>
      <c r="G455" s="35" t="s">
        <v>49</v>
      </c>
      <c r="H455" s="32">
        <v>39.7442857142857</v>
      </c>
      <c r="I455" s="32">
        <v>1.4408</v>
      </c>
      <c r="J455" s="32">
        <v>20.6471428571429</v>
      </c>
      <c r="K455" s="32"/>
      <c r="L455" s="32">
        <v>21.2742857142857</v>
      </c>
      <c r="M455" s="32"/>
      <c r="N455" s="32">
        <v>3.51142857142857</v>
      </c>
      <c r="O455" s="32">
        <v>16.4785714285714</v>
      </c>
      <c r="P455" s="32">
        <v>0.454528571428571</v>
      </c>
      <c r="Q455" s="32">
        <v>0.0707571428571429</v>
      </c>
      <c r="R455" s="32">
        <f t="shared" si="49"/>
        <v>103.6218</v>
      </c>
      <c r="S455" s="19">
        <v>12</v>
      </c>
      <c r="T455" s="19">
        <f>S455/(H455*'Molecular Weight'!$C$2/'Molecular Weight'!$D$2+I455*'Molecular Weight'!$C$3/'Molecular Weight'!$D$3+J455*'Molecular Weight'!$C$4/'Molecular Weight'!$D$4+K455*'Molecular Weight'!$C$5/'Molecular Weight'!$D$5+L455*'Molecular Weight'!$C$6/'Molecular Weight'!$D$6+M455*'Molecular Weight'!$C$8/'Molecular Weight'!$D$8+N455*'Molecular Weight'!$C$9/'Molecular Weight'!$D$9+O455*'Molecular Weight'!$C$10/'Molecular Weight'!$D$10+P455*'Molecular Weight'!$C$11/'Molecular Weight'!$D$11+Q455*'Molecular Weight'!$C$12/'Molecular Weight'!$D$12)</f>
        <v>4.52521241242272</v>
      </c>
      <c r="U455" s="19">
        <f>H455*T455*'Molecular Weight'!$B$2/'Molecular Weight'!$D$2</f>
        <v>2.99353087611786</v>
      </c>
      <c r="V455" s="19">
        <f>I455*T455*'Molecular Weight'!$B$3/'Molecular Weight'!$D$3</f>
        <v>0.0816010768938506</v>
      </c>
      <c r="W455" s="19">
        <f>T455*J455*'Molecular Weight'!$B$4/'Molecular Weight'!$D$4</f>
        <v>1.8327325841155</v>
      </c>
      <c r="X455" s="19">
        <f>K455*T455*'Molecular Weight'!$B$5/'Molecular Weight'!$D$5</f>
        <v>0</v>
      </c>
      <c r="Y455" s="19">
        <f>L455*T455*'Molecular Weight'!$B$6/'Molecular Weight'!$D$6</f>
        <v>1.34007045907173</v>
      </c>
      <c r="Z455" s="19">
        <f>M455*T455*'Molecular Weight'!$B$8/'Molecular Weight'!$D$8</f>
        <v>0</v>
      </c>
      <c r="AA455" s="19">
        <f>N455*T455*'Molecular Weight'!$B$9/'Molecular Weight'!$D$9</f>
        <v>0.394291815304327</v>
      </c>
      <c r="AB455" s="19">
        <f>O455*T455*'Molecular Weight'!$B$10/'Molecular Weight'!$D$10</f>
        <v>1.32969037032036</v>
      </c>
      <c r="AC455" s="19">
        <f>P455*T455*'Molecular Weight'!$B$11/'Molecular Weight'!$D$11</f>
        <v>0.0663710336634185</v>
      </c>
      <c r="AD455" s="19">
        <f>Q455*T455*'Molecular Weight'!$B$12/'Molecular Weight'!$D$12</f>
        <v>0.00679811255041849</v>
      </c>
      <c r="AE455" s="19">
        <f t="shared" si="50"/>
        <v>8.04508632803746</v>
      </c>
      <c r="AF455" s="19">
        <f t="shared" si="51"/>
        <v>0.134500964784928</v>
      </c>
      <c r="AG455" s="19">
        <f t="shared" si="52"/>
        <v>0.100368576797147</v>
      </c>
      <c r="AH455" s="19">
        <f t="shared" si="53"/>
        <v>1.2055694942868</v>
      </c>
      <c r="AI455" s="19">
        <f t="shared" si="54"/>
        <v>3.07513195301171</v>
      </c>
      <c r="AJ455" s="19">
        <f t="shared" si="55"/>
        <v>3.06405264469642</v>
      </c>
    </row>
    <row r="456" spans="1:36">
      <c r="A456" s="35" t="s">
        <v>422</v>
      </c>
      <c r="B456" s="35" t="s">
        <v>423</v>
      </c>
      <c r="C456" s="35" t="s">
        <v>436</v>
      </c>
      <c r="D456" s="35">
        <v>8</v>
      </c>
      <c r="E456" s="35">
        <v>1100</v>
      </c>
      <c r="F456" s="32" t="s">
        <v>100</v>
      </c>
      <c r="G456" s="35" t="s">
        <v>49</v>
      </c>
      <c r="H456" s="32">
        <v>39.8383333333333</v>
      </c>
      <c r="I456" s="32">
        <v>1.11213333333333</v>
      </c>
      <c r="J456" s="32">
        <v>21.44</v>
      </c>
      <c r="K456" s="32"/>
      <c r="L456" s="32">
        <v>20.5716666666667</v>
      </c>
      <c r="M456" s="32"/>
      <c r="N456" s="32">
        <v>6.71</v>
      </c>
      <c r="O456" s="32">
        <v>12.7183333333333</v>
      </c>
      <c r="P456" s="32">
        <v>0.521083333333333</v>
      </c>
      <c r="Q456" s="32">
        <v>0.148216666666667</v>
      </c>
      <c r="R456" s="32">
        <f t="shared" si="49"/>
        <v>103.059766666667</v>
      </c>
      <c r="S456" s="19">
        <v>12</v>
      </c>
      <c r="T456" s="19">
        <f>S456/(H456*'Molecular Weight'!$C$2/'Molecular Weight'!$D$2+I456*'Molecular Weight'!$C$3/'Molecular Weight'!$D$3+J456*'Molecular Weight'!$C$4/'Molecular Weight'!$D$4+K456*'Molecular Weight'!$C$5/'Molecular Weight'!$D$5+L456*'Molecular Weight'!$C$6/'Molecular Weight'!$D$6+M456*'Molecular Weight'!$C$8/'Molecular Weight'!$D$8+N456*'Molecular Weight'!$C$9/'Molecular Weight'!$D$9+O456*'Molecular Weight'!$C$10/'Molecular Weight'!$D$10+P456*'Molecular Weight'!$C$11/'Molecular Weight'!$D$11+Q456*'Molecular Weight'!$C$12/'Molecular Weight'!$D$12)</f>
        <v>4.48686198176132</v>
      </c>
      <c r="U456" s="19">
        <f>H456*T456*'Molecular Weight'!$B$2/'Molecular Weight'!$D$2</f>
        <v>2.97518480775746</v>
      </c>
      <c r="V456" s="19">
        <f>I456*T456*'Molecular Weight'!$B$3/'Molecular Weight'!$D$3</f>
        <v>0.0624529258070439</v>
      </c>
      <c r="W456" s="19">
        <f>T456*J456*'Molecular Weight'!$B$4/'Molecular Weight'!$D$4</f>
        <v>1.88698157883411</v>
      </c>
      <c r="X456" s="19">
        <f>K456*T456*'Molecular Weight'!$B$5/'Molecular Weight'!$D$5</f>
        <v>0</v>
      </c>
      <c r="Y456" s="19">
        <f>L456*T456*'Molecular Weight'!$B$6/'Molecular Weight'!$D$6</f>
        <v>1.28483058279696</v>
      </c>
      <c r="Z456" s="19">
        <f>M456*T456*'Molecular Weight'!$B$8/'Molecular Weight'!$D$8</f>
        <v>0</v>
      </c>
      <c r="AA456" s="19">
        <f>N456*T456*'Molecular Weight'!$B$9/'Molecular Weight'!$D$9</f>
        <v>0.74706808678954</v>
      </c>
      <c r="AB456" s="19">
        <f>O456*T456*'Molecular Weight'!$B$10/'Molecular Weight'!$D$10</f>
        <v>1.01757143909952</v>
      </c>
      <c r="AC456" s="19">
        <f>P456*T456*'Molecular Weight'!$B$11/'Molecular Weight'!$D$11</f>
        <v>0.0754446272237106</v>
      </c>
      <c r="AD456" s="19">
        <f>Q456*T456*'Molecular Weight'!$B$12/'Molecular Weight'!$D$12</f>
        <v>0.0141194846439503</v>
      </c>
      <c r="AE456" s="19">
        <f t="shared" si="50"/>
        <v>8.06365353295228</v>
      </c>
      <c r="AF456" s="19">
        <f t="shared" si="51"/>
        <v>0.189453178340538</v>
      </c>
      <c r="AG456" s="19">
        <f t="shared" si="52"/>
        <v>0.147453820664913</v>
      </c>
      <c r="AH456" s="19">
        <f t="shared" si="53"/>
        <v>1.09537740445642</v>
      </c>
      <c r="AI456" s="19">
        <f t="shared" si="54"/>
        <v>3.0376377335645</v>
      </c>
      <c r="AJ456" s="19">
        <f t="shared" si="55"/>
        <v>3.04947010868602</v>
      </c>
    </row>
    <row r="457" spans="1:36">
      <c r="A457" s="35" t="s">
        <v>422</v>
      </c>
      <c r="B457" s="35" t="s">
        <v>423</v>
      </c>
      <c r="C457" s="35" t="s">
        <v>437</v>
      </c>
      <c r="D457" s="35">
        <v>8</v>
      </c>
      <c r="E457" s="35">
        <v>1250</v>
      </c>
      <c r="F457" s="32" t="s">
        <v>100</v>
      </c>
      <c r="G457" s="35" t="s">
        <v>49</v>
      </c>
      <c r="H457" s="32">
        <v>41.4042857142857</v>
      </c>
      <c r="I457" s="32">
        <v>0.9276</v>
      </c>
      <c r="J457" s="32">
        <v>21.9014285714286</v>
      </c>
      <c r="K457" s="32"/>
      <c r="L457" s="32">
        <v>19.3728571428571</v>
      </c>
      <c r="M457" s="32"/>
      <c r="N457" s="32">
        <v>8.49428571428571</v>
      </c>
      <c r="O457" s="32">
        <v>11.1271428571429</v>
      </c>
      <c r="P457" s="32">
        <v>0.482328571428571</v>
      </c>
      <c r="Q457" s="32">
        <v>0.0765142857142857</v>
      </c>
      <c r="R457" s="32">
        <f t="shared" si="49"/>
        <v>103.786442857143</v>
      </c>
      <c r="S457" s="19">
        <v>12</v>
      </c>
      <c r="T457" s="19">
        <f>S457/(H457*'Molecular Weight'!$C$2/'Molecular Weight'!$D$2+I457*'Molecular Weight'!$C$3/'Molecular Weight'!$D$3+J457*'Molecular Weight'!$C$4/'Molecular Weight'!$D$4+K457*'Molecular Weight'!$C$5/'Molecular Weight'!$D$5+L457*'Molecular Weight'!$C$6/'Molecular Weight'!$D$6+M457*'Molecular Weight'!$C$8/'Molecular Weight'!$D$8+N457*'Molecular Weight'!$C$9/'Molecular Weight'!$D$9+O457*'Molecular Weight'!$C$10/'Molecular Weight'!$D$10+P457*'Molecular Weight'!$C$11/'Molecular Weight'!$D$11+Q457*'Molecular Weight'!$C$12/'Molecular Weight'!$D$12)</f>
        <v>4.39015394498252</v>
      </c>
      <c r="U457" s="19">
        <f>H457*T457*'Molecular Weight'!$B$2/'Molecular Weight'!$D$2</f>
        <v>3.02548582336476</v>
      </c>
      <c r="V457" s="19">
        <f>I457*T457*'Molecular Weight'!$B$3/'Molecular Weight'!$D$3</f>
        <v>0.0509675444226006</v>
      </c>
      <c r="W457" s="19">
        <f>T457*J457*'Molecular Weight'!$B$4/'Molecular Weight'!$D$4</f>
        <v>1.88604635236583</v>
      </c>
      <c r="X457" s="19">
        <f>K457*T457*'Molecular Weight'!$B$5/'Molecular Weight'!$D$5</f>
        <v>0</v>
      </c>
      <c r="Y457" s="19">
        <f>L457*T457*'Molecular Weight'!$B$6/'Molecular Weight'!$D$6</f>
        <v>1.18387841329756</v>
      </c>
      <c r="Z457" s="19">
        <f>M457*T457*'Molecular Weight'!$B$8/'Molecular Weight'!$D$8</f>
        <v>0</v>
      </c>
      <c r="AA457" s="19">
        <f>N457*T457*'Molecular Weight'!$B$9/'Molecular Weight'!$D$9</f>
        <v>0.925340494748885</v>
      </c>
      <c r="AB457" s="19">
        <f>O457*T457*'Molecular Weight'!$B$10/'Molecular Weight'!$D$10</f>
        <v>0.871074716666726</v>
      </c>
      <c r="AC457" s="19">
        <f>P457*T457*'Molecular Weight'!$B$11/'Molecular Weight'!$D$11</f>
        <v>0.0683283859514335</v>
      </c>
      <c r="AD457" s="19">
        <f>Q457*T457*'Molecular Weight'!$B$12/'Molecular Weight'!$D$12</f>
        <v>0.00713183637528856</v>
      </c>
      <c r="AE457" s="19">
        <f t="shared" si="50"/>
        <v>8.01825356719309</v>
      </c>
      <c r="AF457" s="19">
        <f t="shared" si="51"/>
        <v>0.0546360387536913</v>
      </c>
      <c r="AG457" s="19">
        <f t="shared" si="52"/>
        <v>0.0461500422171806</v>
      </c>
      <c r="AH457" s="19">
        <f t="shared" si="53"/>
        <v>1.12924237454387</v>
      </c>
      <c r="AI457" s="19">
        <f t="shared" si="54"/>
        <v>3.07645336778736</v>
      </c>
      <c r="AJ457" s="19">
        <f t="shared" si="55"/>
        <v>2.98029362471317</v>
      </c>
    </row>
    <row r="458" spans="1:36">
      <c r="A458" s="35" t="s">
        <v>422</v>
      </c>
      <c r="B458" s="35" t="s">
        <v>423</v>
      </c>
      <c r="C458" s="35" t="s">
        <v>438</v>
      </c>
      <c r="D458" s="35">
        <v>8</v>
      </c>
      <c r="E458" s="35">
        <v>1400</v>
      </c>
      <c r="F458" s="32" t="s">
        <v>100</v>
      </c>
      <c r="G458" s="35" t="s">
        <v>49</v>
      </c>
      <c r="H458" s="32">
        <v>40.539</v>
      </c>
      <c r="I458" s="32">
        <v>0.71265</v>
      </c>
      <c r="J458" s="32">
        <v>22.001</v>
      </c>
      <c r="K458" s="32"/>
      <c r="L458" s="32">
        <v>20.63</v>
      </c>
      <c r="M458" s="32"/>
      <c r="N458" s="32">
        <v>9.426</v>
      </c>
      <c r="O458" s="32">
        <v>9.052</v>
      </c>
      <c r="P458" s="32">
        <v>0.48576</v>
      </c>
      <c r="Q458" s="32">
        <v>0.26097</v>
      </c>
      <c r="R458" s="32">
        <f t="shared" si="49"/>
        <v>103.10738</v>
      </c>
      <c r="S458" s="19">
        <v>12</v>
      </c>
      <c r="T458" s="19">
        <f>S458/(H458*'Molecular Weight'!$C$2/'Molecular Weight'!$D$2+I458*'Molecular Weight'!$C$3/'Molecular Weight'!$D$3+J458*'Molecular Weight'!$C$4/'Molecular Weight'!$D$4+K458*'Molecular Weight'!$C$5/'Molecular Weight'!$D$5+L458*'Molecular Weight'!$C$6/'Molecular Weight'!$D$6+M458*'Molecular Weight'!$C$8/'Molecular Weight'!$D$8+N458*'Molecular Weight'!$C$9/'Molecular Weight'!$D$9+O458*'Molecular Weight'!$C$10/'Molecular Weight'!$D$10+P458*'Molecular Weight'!$C$11/'Molecular Weight'!$D$11+Q458*'Molecular Weight'!$C$12/'Molecular Weight'!$D$12)</f>
        <v>4.4317024266537</v>
      </c>
      <c r="U458" s="19">
        <f>H458*T458*'Molecular Weight'!$B$2/'Molecular Weight'!$D$2</f>
        <v>2.99029268765171</v>
      </c>
      <c r="V458" s="19">
        <f>I458*T458*'Molecular Weight'!$B$3/'Molecular Weight'!$D$3</f>
        <v>0.0395275686402348</v>
      </c>
      <c r="W458" s="19">
        <f>T458*J458*'Molecular Weight'!$B$4/'Molecular Weight'!$D$4</f>
        <v>1.91255168867807</v>
      </c>
      <c r="X458" s="19">
        <f>K458*T458*'Molecular Weight'!$B$5/'Molecular Weight'!$D$5</f>
        <v>0</v>
      </c>
      <c r="Y458" s="19">
        <f>L458*T458*'Molecular Weight'!$B$6/'Molecular Weight'!$D$6</f>
        <v>1.27263392346695</v>
      </c>
      <c r="Z458" s="19">
        <f>M458*T458*'Molecular Weight'!$B$8/'Molecular Weight'!$D$8</f>
        <v>0</v>
      </c>
      <c r="AA458" s="19">
        <f>N458*T458*'Molecular Weight'!$B$9/'Molecular Weight'!$D$9</f>
        <v>1.03655650306794</v>
      </c>
      <c r="AB458" s="19">
        <f>O458*T458*'Molecular Weight'!$B$10/'Molecular Weight'!$D$10</f>
        <v>0.715331140621778</v>
      </c>
      <c r="AC458" s="19">
        <f>P458*T458*'Molecular Weight'!$B$11/'Molecular Weight'!$D$11</f>
        <v>0.0694657557525429</v>
      </c>
      <c r="AD458" s="19">
        <f>Q458*T458*'Molecular Weight'!$B$12/'Molecular Weight'!$D$12</f>
        <v>0.0245550187321405</v>
      </c>
      <c r="AE458" s="19">
        <f t="shared" si="50"/>
        <v>8.06091428661137</v>
      </c>
      <c r="AF458" s="19">
        <f t="shared" si="51"/>
        <v>0.181361918349756</v>
      </c>
      <c r="AG458" s="19">
        <f t="shared" si="52"/>
        <v>0.142509102582842</v>
      </c>
      <c r="AH458" s="19">
        <f t="shared" si="53"/>
        <v>1.0912720051172</v>
      </c>
      <c r="AI458" s="19">
        <f t="shared" si="54"/>
        <v>3.02982025629194</v>
      </c>
      <c r="AJ458" s="19">
        <f t="shared" si="55"/>
        <v>3.02452156715667</v>
      </c>
    </row>
    <row r="459" spans="1:36">
      <c r="A459" s="35" t="s">
        <v>422</v>
      </c>
      <c r="B459" s="35" t="s">
        <v>423</v>
      </c>
      <c r="C459" s="35" t="s">
        <v>439</v>
      </c>
      <c r="D459" s="35">
        <v>13</v>
      </c>
      <c r="E459" s="35">
        <v>1300</v>
      </c>
      <c r="F459" s="32" t="s">
        <v>100</v>
      </c>
      <c r="G459" s="35" t="s">
        <v>49</v>
      </c>
      <c r="H459" s="32">
        <v>40.0788888888889</v>
      </c>
      <c r="I459" s="32">
        <v>1.5393</v>
      </c>
      <c r="J459" s="32">
        <v>20.99</v>
      </c>
      <c r="K459" s="32"/>
      <c r="L459" s="32">
        <v>15.9822222222222</v>
      </c>
      <c r="M459" s="32"/>
      <c r="N459" s="32">
        <v>5.09111111111111</v>
      </c>
      <c r="O459" s="32">
        <v>14.9922222222222</v>
      </c>
      <c r="P459" s="32">
        <v>1.08485555555556</v>
      </c>
      <c r="Q459" s="32">
        <v>0.132433333333333</v>
      </c>
      <c r="R459" s="32">
        <f t="shared" si="49"/>
        <v>99.8910333333333</v>
      </c>
      <c r="S459" s="19">
        <v>12</v>
      </c>
      <c r="T459" s="19">
        <f>S459/(H459*'Molecular Weight'!$C$2/'Molecular Weight'!$D$2+I459*'Molecular Weight'!$C$3/'Molecular Weight'!$D$3+J459*'Molecular Weight'!$C$4/'Molecular Weight'!$D$4+K459*'Molecular Weight'!$C$5/'Molecular Weight'!$D$5+L459*'Molecular Weight'!$C$6/'Molecular Weight'!$D$6+M459*'Molecular Weight'!$C$8/'Molecular Weight'!$D$8+N459*'Molecular Weight'!$C$9/'Molecular Weight'!$D$9+O459*'Molecular Weight'!$C$10/'Molecular Weight'!$D$10+P459*'Molecular Weight'!$C$11/'Molecular Weight'!$D$11+Q459*'Molecular Weight'!$C$12/'Molecular Weight'!$D$12)</f>
        <v>4.57080977741286</v>
      </c>
      <c r="U459" s="19">
        <f>H459*T459*'Molecular Weight'!$B$2/'Molecular Weight'!$D$2</f>
        <v>3.04915075234982</v>
      </c>
      <c r="V459" s="19">
        <f>I459*T459*'Molecular Weight'!$B$3/'Molecular Weight'!$D$3</f>
        <v>0.0880581663375672</v>
      </c>
      <c r="W459" s="19">
        <f>T459*J459*'Molecular Weight'!$B$4/'Molecular Weight'!$D$4</f>
        <v>1.88193992208505</v>
      </c>
      <c r="X459" s="19">
        <f>K459*T459*'Molecular Weight'!$B$5/'Molecular Weight'!$D$5</f>
        <v>0</v>
      </c>
      <c r="Y459" s="19">
        <f>L459*T459*'Molecular Weight'!$B$6/'Molecular Weight'!$D$6</f>
        <v>1.01686661467314</v>
      </c>
      <c r="Z459" s="19">
        <f>M459*T459*'Molecular Weight'!$B$8/'Molecular Weight'!$D$8</f>
        <v>0</v>
      </c>
      <c r="AA459" s="19">
        <f>N459*T459*'Molecular Weight'!$B$9/'Molecular Weight'!$D$9</f>
        <v>0.577431772817914</v>
      </c>
      <c r="AB459" s="19">
        <f>O459*T459*'Molecular Weight'!$B$10/'Molecular Weight'!$D$10</f>
        <v>1.2219435791455</v>
      </c>
      <c r="AC459" s="19">
        <f>P459*T459*'Molecular Weight'!$B$11/'Molecular Weight'!$D$11</f>
        <v>0.160008660226332</v>
      </c>
      <c r="AD459" s="19">
        <f>Q459*T459*'Molecular Weight'!$B$12/'Molecular Weight'!$D$12</f>
        <v>0.0128519654958678</v>
      </c>
      <c r="AE459" s="19">
        <f t="shared" si="50"/>
        <v>8.00825143313119</v>
      </c>
      <c r="AF459" s="19">
        <f t="shared" si="51"/>
        <v>0.0247287933954272</v>
      </c>
      <c r="AG459" s="19">
        <f t="shared" si="52"/>
        <v>0.0243186205925111</v>
      </c>
      <c r="AH459" s="19">
        <f t="shared" si="53"/>
        <v>0.992137821277712</v>
      </c>
      <c r="AI459" s="19">
        <f t="shared" si="54"/>
        <v>3.13720891868738</v>
      </c>
      <c r="AJ459" s="19">
        <f t="shared" si="55"/>
        <v>2.81624196663655</v>
      </c>
    </row>
    <row r="460" spans="1:36">
      <c r="A460" s="35" t="s">
        <v>422</v>
      </c>
      <c r="B460" s="35" t="s">
        <v>423</v>
      </c>
      <c r="C460" s="35" t="s">
        <v>440</v>
      </c>
      <c r="D460" s="35">
        <v>13</v>
      </c>
      <c r="E460" s="35">
        <v>1600</v>
      </c>
      <c r="F460" s="32" t="s">
        <v>100</v>
      </c>
      <c r="G460" s="35" t="s">
        <v>49</v>
      </c>
      <c r="H460" s="32">
        <v>41.0811111111111</v>
      </c>
      <c r="I460" s="32">
        <v>0.792188888888889</v>
      </c>
      <c r="J460" s="32">
        <v>21.5911111111111</v>
      </c>
      <c r="K460" s="32"/>
      <c r="L460" s="32">
        <v>15.8211111111111</v>
      </c>
      <c r="M460" s="32"/>
      <c r="N460" s="32">
        <v>10.3666666666667</v>
      </c>
      <c r="O460" s="32">
        <v>9.49222222222222</v>
      </c>
      <c r="P460" s="32">
        <v>0.928166666666667</v>
      </c>
      <c r="Q460" s="32">
        <v>0.0923777777777778</v>
      </c>
      <c r="R460" s="32">
        <f t="shared" si="49"/>
        <v>100.164955555556</v>
      </c>
      <c r="S460" s="19">
        <v>12</v>
      </c>
      <c r="T460" s="19">
        <f>S460/(H460*'Molecular Weight'!$C$2/'Molecular Weight'!$D$2+I460*'Molecular Weight'!$C$3/'Molecular Weight'!$D$3+J460*'Molecular Weight'!$C$4/'Molecular Weight'!$D$4+K460*'Molecular Weight'!$C$5/'Molecular Weight'!$D$5+L460*'Molecular Weight'!$C$6/'Molecular Weight'!$D$6+M460*'Molecular Weight'!$C$8/'Molecular Weight'!$D$8+N460*'Molecular Weight'!$C$9/'Molecular Weight'!$D$9+O460*'Molecular Weight'!$C$10/'Molecular Weight'!$D$10+P460*'Molecular Weight'!$C$11/'Molecular Weight'!$D$11+Q460*'Molecular Weight'!$C$12/'Molecular Weight'!$D$12)</f>
        <v>4.46870652649236</v>
      </c>
      <c r="U460" s="19">
        <f>H460*T460*'Molecular Weight'!$B$2/'Molecular Weight'!$D$2</f>
        <v>3.05558304490313</v>
      </c>
      <c r="V460" s="19">
        <f>I460*T460*'Molecular Weight'!$B$3/'Molecular Weight'!$D$3</f>
        <v>0.0443061283853881</v>
      </c>
      <c r="W460" s="19">
        <f>T460*J460*'Molecular Weight'!$B$4/'Molecular Weight'!$D$4</f>
        <v>1.8925919799224</v>
      </c>
      <c r="X460" s="19">
        <f>K460*T460*'Molecular Weight'!$B$5/'Molecular Weight'!$D$5</f>
        <v>0</v>
      </c>
      <c r="Y460" s="19">
        <f>L460*T460*'Molecular Weight'!$B$6/'Molecular Weight'!$D$6</f>
        <v>0.98413004563729</v>
      </c>
      <c r="Z460" s="19">
        <f>M460*T460*'Molecular Weight'!$B$8/'Molecular Weight'!$D$8</f>
        <v>0</v>
      </c>
      <c r="AA460" s="19">
        <f>N460*T460*'Molecular Weight'!$B$9/'Molecular Weight'!$D$9</f>
        <v>1.149518386881</v>
      </c>
      <c r="AB460" s="19">
        <f>O460*T460*'Molecular Weight'!$B$10/'Molecular Weight'!$D$10</f>
        <v>0.756382942142658</v>
      </c>
      <c r="AC460" s="19">
        <f>P460*T460*'Molecular Weight'!$B$11/'Molecular Weight'!$D$11</f>
        <v>0.133840091674927</v>
      </c>
      <c r="AD460" s="19">
        <f>Q460*T460*'Molecular Weight'!$B$12/'Molecular Weight'!$D$12</f>
        <v>0.00876452608191967</v>
      </c>
      <c r="AE460" s="19">
        <f t="shared" si="50"/>
        <v>8.02511714562871</v>
      </c>
      <c r="AF460" s="19">
        <f t="shared" si="51"/>
        <v>0.0751156007009035</v>
      </c>
      <c r="AG460" s="19">
        <f t="shared" si="52"/>
        <v>0.0763269052031239</v>
      </c>
      <c r="AH460" s="19">
        <f t="shared" si="53"/>
        <v>0.909014444936387</v>
      </c>
      <c r="AI460" s="19">
        <f t="shared" si="54"/>
        <v>3.09988917328852</v>
      </c>
      <c r="AJ460" s="19">
        <f t="shared" si="55"/>
        <v>2.89003137466095</v>
      </c>
    </row>
    <row r="461" spans="1:36">
      <c r="A461" s="35" t="s">
        <v>422</v>
      </c>
      <c r="B461" s="35" t="s">
        <v>423</v>
      </c>
      <c r="C461" s="35" t="s">
        <v>441</v>
      </c>
      <c r="D461" s="35">
        <v>8</v>
      </c>
      <c r="E461" s="35">
        <v>1000</v>
      </c>
      <c r="F461" s="32" t="s">
        <v>100</v>
      </c>
      <c r="G461" s="35" t="s">
        <v>49</v>
      </c>
      <c r="H461" s="32">
        <v>40.1514285714286</v>
      </c>
      <c r="I461" s="32">
        <v>0</v>
      </c>
      <c r="J461" s="32">
        <v>21.2971428571429</v>
      </c>
      <c r="K461" s="32"/>
      <c r="L461" s="32">
        <v>23.0342857142857</v>
      </c>
      <c r="M461" s="32"/>
      <c r="N461" s="32">
        <v>3.54142857142857</v>
      </c>
      <c r="O461" s="32">
        <v>15.3071428571429</v>
      </c>
      <c r="P461" s="32">
        <v>0.234657142857143</v>
      </c>
      <c r="Q461" s="32">
        <v>0.518628571428571</v>
      </c>
      <c r="R461" s="32">
        <f t="shared" si="49"/>
        <v>104.084714285714</v>
      </c>
      <c r="S461" s="19">
        <v>12</v>
      </c>
      <c r="T461" s="19">
        <f>S461/(H461*'Molecular Weight'!$C$2/'Molecular Weight'!$D$2+I461*'Molecular Weight'!$C$3/'Molecular Weight'!$D$3+J461*'Molecular Weight'!$C$4/'Molecular Weight'!$D$4+K461*'Molecular Weight'!$C$5/'Molecular Weight'!$D$5+L461*'Molecular Weight'!$C$6/'Molecular Weight'!$D$6+M461*'Molecular Weight'!$C$8/'Molecular Weight'!$D$8+N461*'Molecular Weight'!$C$9/'Molecular Weight'!$D$9+O461*'Molecular Weight'!$C$10/'Molecular Weight'!$D$10+P461*'Molecular Weight'!$C$11/'Molecular Weight'!$D$11+Q461*'Molecular Weight'!$C$12/'Molecular Weight'!$D$12)</f>
        <v>4.52150353076611</v>
      </c>
      <c r="U461" s="19">
        <f>H461*T461*'Molecular Weight'!$B$2/'Molecular Weight'!$D$2</f>
        <v>3.02171814332586</v>
      </c>
      <c r="V461" s="19">
        <f>I461*T461*'Molecular Weight'!$B$3/'Molecular Weight'!$D$3</f>
        <v>0</v>
      </c>
      <c r="W461" s="19">
        <f>T461*J461*'Molecular Weight'!$B$4/'Molecular Weight'!$D$4</f>
        <v>1.88888008285213</v>
      </c>
      <c r="X461" s="19">
        <f>K461*T461*'Molecular Weight'!$B$5/'Molecular Weight'!$D$5</f>
        <v>0</v>
      </c>
      <c r="Y461" s="19">
        <f>L461*T461*'Molecular Weight'!$B$6/'Molecular Weight'!$D$6</f>
        <v>1.44974393354424</v>
      </c>
      <c r="Z461" s="19">
        <f>M461*T461*'Molecular Weight'!$B$8/'Molecular Weight'!$D$8</f>
        <v>0</v>
      </c>
      <c r="AA461" s="19">
        <f>N461*T461*'Molecular Weight'!$B$9/'Molecular Weight'!$D$9</f>
        <v>0.397334535723828</v>
      </c>
      <c r="AB461" s="19">
        <f>O461*T461*'Molecular Weight'!$B$10/'Molecular Weight'!$D$10</f>
        <v>1.23415300418175</v>
      </c>
      <c r="AC461" s="19">
        <f>P461*T461*'Molecular Weight'!$B$11/'Molecular Weight'!$D$11</f>
        <v>0.0342369506275592</v>
      </c>
      <c r="AD461" s="19">
        <f>Q461*T461*'Molecular Weight'!$B$12/'Molecular Weight'!$D$12</f>
        <v>0.0497872806129611</v>
      </c>
      <c r="AE461" s="19">
        <f t="shared" si="50"/>
        <v>8.07585393086833</v>
      </c>
      <c r="AF461" s="19">
        <f t="shared" si="51"/>
        <v>0.225424376966688</v>
      </c>
      <c r="AG461" s="19">
        <f t="shared" si="52"/>
        <v>0.155492547166992</v>
      </c>
      <c r="AH461" s="19">
        <f t="shared" si="53"/>
        <v>1.22431955657755</v>
      </c>
      <c r="AI461" s="19">
        <f t="shared" si="54"/>
        <v>3.02171814332586</v>
      </c>
      <c r="AJ461" s="19">
        <f t="shared" si="55"/>
        <v>3.08123147344982</v>
      </c>
    </row>
    <row r="462" spans="1:36">
      <c r="A462" s="35" t="s">
        <v>422</v>
      </c>
      <c r="B462" s="35" t="s">
        <v>423</v>
      </c>
      <c r="C462" s="35" t="s">
        <v>442</v>
      </c>
      <c r="D462" s="35">
        <v>8</v>
      </c>
      <c r="E462" s="35">
        <v>1250</v>
      </c>
      <c r="F462" s="32" t="s">
        <v>100</v>
      </c>
      <c r="G462" s="35" t="s">
        <v>49</v>
      </c>
      <c r="H462" s="32">
        <v>40.5933333333333</v>
      </c>
      <c r="I462" s="32">
        <v>0</v>
      </c>
      <c r="J462" s="32">
        <v>21.7966666666667</v>
      </c>
      <c r="K462" s="32"/>
      <c r="L462" s="32">
        <v>20.21</v>
      </c>
      <c r="M462" s="32"/>
      <c r="N462" s="32">
        <v>3.86833333333333</v>
      </c>
      <c r="O462" s="32">
        <v>16.75</v>
      </c>
      <c r="P462" s="32">
        <v>0.195316666666667</v>
      </c>
      <c r="Q462" s="32">
        <v>0.210516666666667</v>
      </c>
      <c r="R462" s="32">
        <f t="shared" si="49"/>
        <v>103.624166666667</v>
      </c>
      <c r="S462" s="19">
        <v>12</v>
      </c>
      <c r="T462" s="19">
        <f>S462/(H462*'Molecular Weight'!$C$2/'Molecular Weight'!$D$2+I462*'Molecular Weight'!$C$3/'Molecular Weight'!$D$3+J462*'Molecular Weight'!$C$4/'Molecular Weight'!$D$4+K462*'Molecular Weight'!$C$5/'Molecular Weight'!$D$5+L462*'Molecular Weight'!$C$6/'Molecular Weight'!$D$6+M462*'Molecular Weight'!$C$8/'Molecular Weight'!$D$8+N462*'Molecular Weight'!$C$9/'Molecular Weight'!$D$9+O462*'Molecular Weight'!$C$10/'Molecular Weight'!$D$10+P462*'Molecular Weight'!$C$11/'Molecular Weight'!$D$11+Q462*'Molecular Weight'!$C$12/'Molecular Weight'!$D$12)</f>
        <v>4.48763570444084</v>
      </c>
      <c r="U462" s="19">
        <f>H462*T462*'Molecular Weight'!$B$2/'Molecular Weight'!$D$2</f>
        <v>3.03209207771197</v>
      </c>
      <c r="V462" s="19">
        <f>I462*T462*'Molecular Weight'!$B$3/'Molecular Weight'!$D$3</f>
        <v>0</v>
      </c>
      <c r="W462" s="19">
        <f>T462*J462*'Molecular Weight'!$B$4/'Molecular Weight'!$D$4</f>
        <v>1.91870340469064</v>
      </c>
      <c r="X462" s="19">
        <f>K462*T462*'Molecular Weight'!$B$5/'Molecular Weight'!$D$5</f>
        <v>0</v>
      </c>
      <c r="Y462" s="19">
        <f>L462*T462*'Molecular Weight'!$B$6/'Molecular Weight'!$D$6</f>
        <v>1.26245987732112</v>
      </c>
      <c r="Z462" s="19">
        <f>M462*T462*'Molecular Weight'!$B$8/'Molecular Weight'!$D$8</f>
        <v>0</v>
      </c>
      <c r="AA462" s="19">
        <f>N462*T462*'Molecular Weight'!$B$9/'Molecular Weight'!$D$9</f>
        <v>0.430761061621471</v>
      </c>
      <c r="AB462" s="19">
        <f>O462*T462*'Molecular Weight'!$B$10/'Molecular Weight'!$D$10</f>
        <v>1.34036908076648</v>
      </c>
      <c r="AC462" s="19">
        <f>P462*T462*'Molecular Weight'!$B$11/'Molecular Weight'!$D$11</f>
        <v>0.0282836414006358</v>
      </c>
      <c r="AD462" s="19">
        <f>Q462*T462*'Molecular Weight'!$B$12/'Molecular Weight'!$D$12</f>
        <v>0.0200577942614269</v>
      </c>
      <c r="AE462" s="19">
        <f t="shared" si="50"/>
        <v>8.03272693777374</v>
      </c>
      <c r="AF462" s="19">
        <f t="shared" si="51"/>
        <v>0.0977808050310109</v>
      </c>
      <c r="AG462" s="19">
        <f t="shared" si="52"/>
        <v>0.077452604068889</v>
      </c>
      <c r="AH462" s="19">
        <f t="shared" si="53"/>
        <v>1.16467907229011</v>
      </c>
      <c r="AI462" s="19">
        <f t="shared" si="54"/>
        <v>3.03209207771197</v>
      </c>
      <c r="AJ462" s="19">
        <f t="shared" si="55"/>
        <v>3.03359001970907</v>
      </c>
    </row>
    <row r="463" spans="1:36">
      <c r="A463" s="35" t="s">
        <v>422</v>
      </c>
      <c r="B463" s="35" t="s">
        <v>423</v>
      </c>
      <c r="C463" s="35" t="s">
        <v>443</v>
      </c>
      <c r="D463" s="35">
        <v>8</v>
      </c>
      <c r="E463" s="35">
        <v>1400</v>
      </c>
      <c r="F463" s="32" t="s">
        <v>100</v>
      </c>
      <c r="G463" s="35" t="s">
        <v>49</v>
      </c>
      <c r="H463" s="32">
        <v>40.1814285714286</v>
      </c>
      <c r="I463" s="32">
        <v>0</v>
      </c>
      <c r="J463" s="32">
        <v>21.4928571428571</v>
      </c>
      <c r="K463" s="32"/>
      <c r="L463" s="32">
        <v>20.29</v>
      </c>
      <c r="M463" s="32"/>
      <c r="N463" s="32">
        <v>4.15714285714286</v>
      </c>
      <c r="O463" s="32">
        <v>17.0228571428571</v>
      </c>
      <c r="P463" s="32">
        <v>0.234414285714286</v>
      </c>
      <c r="Q463" s="32">
        <v>0.152571428571429</v>
      </c>
      <c r="R463" s="32">
        <f t="shared" si="49"/>
        <v>103.531271428571</v>
      </c>
      <c r="S463" s="19">
        <v>12</v>
      </c>
      <c r="T463" s="19">
        <f>S463/(H463*'Molecular Weight'!$C$2/'Molecular Weight'!$D$2+I463*'Molecular Weight'!$C$3/'Molecular Weight'!$D$3+J463*'Molecular Weight'!$C$4/'Molecular Weight'!$D$4+K463*'Molecular Weight'!$C$5/'Molecular Weight'!$D$5+L463*'Molecular Weight'!$C$6/'Molecular Weight'!$D$6+M463*'Molecular Weight'!$C$8/'Molecular Weight'!$D$8+N463*'Molecular Weight'!$C$9/'Molecular Weight'!$D$9+O463*'Molecular Weight'!$C$10/'Molecular Weight'!$D$10+P463*'Molecular Weight'!$C$11/'Molecular Weight'!$D$11+Q463*'Molecular Weight'!$C$12/'Molecular Weight'!$D$12)</f>
        <v>4.50361841812766</v>
      </c>
      <c r="U463" s="19">
        <f>H463*T463*'Molecular Weight'!$B$2/'Molecular Weight'!$D$2</f>
        <v>3.01201434389093</v>
      </c>
      <c r="V463" s="19">
        <f>I463*T463*'Molecular Weight'!$B$3/'Molecular Weight'!$D$3</f>
        <v>0</v>
      </c>
      <c r="W463" s="19">
        <f>T463*J463*'Molecular Weight'!$B$4/'Molecular Weight'!$D$4</f>
        <v>1.8986980636869</v>
      </c>
      <c r="X463" s="19">
        <f>K463*T463*'Molecular Weight'!$B$5/'Molecular Weight'!$D$5</f>
        <v>0</v>
      </c>
      <c r="Y463" s="19">
        <f>L463*T463*'Molecular Weight'!$B$6/'Molecular Weight'!$D$6</f>
        <v>1.27197129320449</v>
      </c>
      <c r="Z463" s="19">
        <f>M463*T463*'Molecular Weight'!$B$8/'Molecular Weight'!$D$8</f>
        <v>0</v>
      </c>
      <c r="AA463" s="19">
        <f>N463*T463*'Molecular Weight'!$B$9/'Molecular Weight'!$D$9</f>
        <v>0.464570350824229</v>
      </c>
      <c r="AB463" s="19">
        <f>O463*T463*'Molecular Weight'!$B$10/'Molecular Weight'!$D$10</f>
        <v>1.36705515259856</v>
      </c>
      <c r="AC463" s="19">
        <f>P463*T463*'Molecular Weight'!$B$11/'Molecular Weight'!$D$11</f>
        <v>0.0340662308685092</v>
      </c>
      <c r="AD463" s="19">
        <f>Q463*T463*'Molecular Weight'!$B$12/'Molecular Weight'!$D$12</f>
        <v>0.0145886092525337</v>
      </c>
      <c r="AE463" s="19">
        <f t="shared" si="50"/>
        <v>8.06296404432614</v>
      </c>
      <c r="AF463" s="19">
        <f t="shared" si="51"/>
        <v>0.187417065922653</v>
      </c>
      <c r="AG463" s="19">
        <f t="shared" si="52"/>
        <v>0.147343785920272</v>
      </c>
      <c r="AH463" s="19">
        <f t="shared" si="53"/>
        <v>1.08455422728183</v>
      </c>
      <c r="AI463" s="19">
        <f t="shared" si="54"/>
        <v>3.01201434389093</v>
      </c>
      <c r="AJ463" s="19">
        <f t="shared" si="55"/>
        <v>3.10359679662728</v>
      </c>
    </row>
    <row r="464" spans="1:36">
      <c r="A464" s="35" t="s">
        <v>422</v>
      </c>
      <c r="B464" s="35" t="s">
        <v>423</v>
      </c>
      <c r="C464" s="35" t="s">
        <v>444</v>
      </c>
      <c r="D464" s="35">
        <v>13</v>
      </c>
      <c r="E464" s="35">
        <v>1125</v>
      </c>
      <c r="F464" s="32" t="s">
        <v>100</v>
      </c>
      <c r="G464" s="35" t="s">
        <v>49</v>
      </c>
      <c r="H464" s="32">
        <v>39.0416666666667</v>
      </c>
      <c r="I464" s="32">
        <v>0</v>
      </c>
      <c r="J464" s="32">
        <v>20.37</v>
      </c>
      <c r="K464" s="32"/>
      <c r="L464" s="32">
        <v>19.5916666666667</v>
      </c>
      <c r="M464" s="32"/>
      <c r="N464" s="32">
        <v>3.245</v>
      </c>
      <c r="O464" s="32">
        <v>15.6816666666667</v>
      </c>
      <c r="P464" s="32">
        <v>0.63445</v>
      </c>
      <c r="Q464" s="32">
        <v>0.10895</v>
      </c>
      <c r="R464" s="32">
        <f t="shared" si="49"/>
        <v>98.6734000000001</v>
      </c>
      <c r="S464" s="19">
        <v>12</v>
      </c>
      <c r="T464" s="19">
        <f>S464/(H464*'Molecular Weight'!$C$2/'Molecular Weight'!$D$2+I464*'Molecular Weight'!$C$3/'Molecular Weight'!$D$3+J464*'Molecular Weight'!$C$4/'Molecular Weight'!$D$4+K464*'Molecular Weight'!$C$5/'Molecular Weight'!$D$5+L464*'Molecular Weight'!$C$6/'Molecular Weight'!$D$6+M464*'Molecular Weight'!$C$8/'Molecular Weight'!$D$8+N464*'Molecular Weight'!$C$9/'Molecular Weight'!$D$9+O464*'Molecular Weight'!$C$10/'Molecular Weight'!$D$10+P464*'Molecular Weight'!$C$11/'Molecular Weight'!$D$11+Q464*'Molecular Weight'!$C$12/'Molecular Weight'!$D$12)</f>
        <v>4.71834332930191</v>
      </c>
      <c r="U464" s="19">
        <f>H464*T464*'Molecular Weight'!$B$2/'Molecular Weight'!$D$2</f>
        <v>3.06611164250159</v>
      </c>
      <c r="V464" s="19">
        <f>I464*T464*'Molecular Weight'!$B$3/'Molecular Weight'!$D$3</f>
        <v>0</v>
      </c>
      <c r="W464" s="19">
        <f>T464*J464*'Molecular Weight'!$B$4/'Molecular Weight'!$D$4</f>
        <v>1.88530116943664</v>
      </c>
      <c r="X464" s="19">
        <f>K464*T464*'Molecular Weight'!$B$5/'Molecular Weight'!$D$5</f>
        <v>0</v>
      </c>
      <c r="Y464" s="19">
        <f>L464*T464*'Molecular Weight'!$B$6/'Molecular Weight'!$D$6</f>
        <v>1.28675124897791</v>
      </c>
      <c r="Z464" s="19">
        <f>M464*T464*'Molecular Weight'!$B$8/'Molecular Weight'!$D$8</f>
        <v>0</v>
      </c>
      <c r="AA464" s="19">
        <f>N464*T464*'Molecular Weight'!$B$9/'Molecular Weight'!$D$9</f>
        <v>0.379926156416494</v>
      </c>
      <c r="AB464" s="19">
        <f>O464*T464*'Molecular Weight'!$B$10/'Molecular Weight'!$D$10</f>
        <v>1.31939171378393</v>
      </c>
      <c r="AC464" s="19">
        <f>P464*T464*'Molecular Weight'!$B$11/'Molecular Weight'!$D$11</f>
        <v>0.0965973838423877</v>
      </c>
      <c r="AD464" s="19">
        <f>Q464*T464*'Molecular Weight'!$B$12/'Molecular Weight'!$D$12</f>
        <v>0.0109142994846591</v>
      </c>
      <c r="AE464" s="19">
        <f t="shared" si="50"/>
        <v>8.04499361444361</v>
      </c>
      <c r="AF464" s="19">
        <f t="shared" si="51"/>
        <v>0.134225929615156</v>
      </c>
      <c r="AG464" s="19">
        <f t="shared" si="52"/>
        <v>0.104313813351084</v>
      </c>
      <c r="AH464" s="19">
        <f t="shared" si="53"/>
        <v>1.15252531936276</v>
      </c>
      <c r="AI464" s="19">
        <f t="shared" si="54"/>
        <v>3.06611164250159</v>
      </c>
      <c r="AJ464" s="19">
        <f t="shared" si="55"/>
        <v>2.98606911917833</v>
      </c>
    </row>
    <row r="465" spans="1:36">
      <c r="A465" s="35" t="s">
        <v>422</v>
      </c>
      <c r="B465" s="35" t="s">
        <v>423</v>
      </c>
      <c r="C465" s="35" t="s">
        <v>445</v>
      </c>
      <c r="D465" s="35">
        <v>13</v>
      </c>
      <c r="E465" s="35">
        <v>1200</v>
      </c>
      <c r="F465" s="32" t="s">
        <v>100</v>
      </c>
      <c r="G465" s="35" t="s">
        <v>49</v>
      </c>
      <c r="H465" s="32">
        <v>39.5328571428571</v>
      </c>
      <c r="I465" s="32">
        <v>0</v>
      </c>
      <c r="J465" s="32">
        <v>21.2442857142857</v>
      </c>
      <c r="K465" s="32"/>
      <c r="L465" s="32">
        <v>17.3157142857143</v>
      </c>
      <c r="M465" s="32"/>
      <c r="N465" s="32">
        <v>4.51857142857143</v>
      </c>
      <c r="O465" s="32">
        <v>16.6642857142857</v>
      </c>
      <c r="P465" s="32">
        <v>0.427785714285714</v>
      </c>
      <c r="Q465" s="32">
        <v>0.0479714285714286</v>
      </c>
      <c r="R465" s="32">
        <f t="shared" si="49"/>
        <v>99.7514714285714</v>
      </c>
      <c r="S465" s="19">
        <v>12</v>
      </c>
      <c r="T465" s="19">
        <f>S465/(H465*'Molecular Weight'!$C$2/'Molecular Weight'!$D$2+I465*'Molecular Weight'!$C$3/'Molecular Weight'!$D$3+J465*'Molecular Weight'!$C$4/'Molecular Weight'!$D$4+K465*'Molecular Weight'!$C$5/'Molecular Weight'!$D$5+L465*'Molecular Weight'!$C$6/'Molecular Weight'!$D$6+M465*'Molecular Weight'!$C$8/'Molecular Weight'!$D$8+N465*'Molecular Weight'!$C$9/'Molecular Weight'!$D$9+O465*'Molecular Weight'!$C$10/'Molecular Weight'!$D$10+P465*'Molecular Weight'!$C$11/'Molecular Weight'!$D$11+Q465*'Molecular Weight'!$C$12/'Molecular Weight'!$D$12)</f>
        <v>4.6175111884296</v>
      </c>
      <c r="U465" s="19">
        <f>H465*T465*'Molecular Weight'!$B$2/'Molecular Weight'!$D$2</f>
        <v>3.03833905072789</v>
      </c>
      <c r="V465" s="19">
        <f>I465*T465*'Molecular Weight'!$B$3/'Molecular Weight'!$D$3</f>
        <v>0</v>
      </c>
      <c r="W465" s="19">
        <f>T465*J465*'Molecular Weight'!$B$4/'Molecular Weight'!$D$4</f>
        <v>1.92420021529834</v>
      </c>
      <c r="X465" s="19">
        <f>K465*T465*'Molecular Weight'!$B$5/'Molecular Weight'!$D$5</f>
        <v>0</v>
      </c>
      <c r="Y465" s="19">
        <f>L465*T465*'Molecular Weight'!$B$6/'Molecular Weight'!$D$6</f>
        <v>1.1129663759735</v>
      </c>
      <c r="Z465" s="19">
        <f>M465*T465*'Molecular Weight'!$B$8/'Molecular Weight'!$D$8</f>
        <v>0</v>
      </c>
      <c r="AA465" s="19">
        <f>N465*T465*'Molecular Weight'!$B$9/'Molecular Weight'!$D$9</f>
        <v>0.517730871641362</v>
      </c>
      <c r="AB465" s="19">
        <f>O465*T465*'Molecular Weight'!$B$10/'Molecular Weight'!$D$10</f>
        <v>1.3721028126409</v>
      </c>
      <c r="AC465" s="19">
        <f>P465*T465*'Molecular Weight'!$B$11/'Molecular Weight'!$D$11</f>
        <v>0.0637400878336441</v>
      </c>
      <c r="AD465" s="19">
        <f>Q465*T465*'Molecular Weight'!$B$12/'Molecular Weight'!$D$12</f>
        <v>0.00470294284827012</v>
      </c>
      <c r="AE465" s="19">
        <f t="shared" si="50"/>
        <v>8.0337823569639</v>
      </c>
      <c r="AF465" s="19">
        <f t="shared" si="51"/>
        <v>0.100920902646904</v>
      </c>
      <c r="AG465" s="19">
        <f t="shared" si="52"/>
        <v>0.0906774048395039</v>
      </c>
      <c r="AH465" s="19">
        <f t="shared" si="53"/>
        <v>1.01204547332659</v>
      </c>
      <c r="AI465" s="19">
        <f t="shared" si="54"/>
        <v>3.03833905072789</v>
      </c>
      <c r="AJ465" s="19">
        <f t="shared" si="55"/>
        <v>3.00280006025576</v>
      </c>
    </row>
    <row r="466" spans="1:36">
      <c r="A466" s="35" t="s">
        <v>422</v>
      </c>
      <c r="B466" s="35" t="s">
        <v>423</v>
      </c>
      <c r="C466" s="35" t="s">
        <v>446</v>
      </c>
      <c r="D466" s="35">
        <v>13</v>
      </c>
      <c r="E466" s="35">
        <v>1300</v>
      </c>
      <c r="F466" s="32" t="s">
        <v>100</v>
      </c>
      <c r="G466" s="35" t="s">
        <v>49</v>
      </c>
      <c r="H466" s="32">
        <v>39.988</v>
      </c>
      <c r="I466" s="32">
        <v>0</v>
      </c>
      <c r="J466" s="32">
        <v>21.2</v>
      </c>
      <c r="K466" s="32"/>
      <c r="L466" s="32">
        <v>18.379</v>
      </c>
      <c r="M466" s="32"/>
      <c r="N466" s="32">
        <v>4.389</v>
      </c>
      <c r="O466" s="32">
        <v>16.664</v>
      </c>
      <c r="P466" s="32">
        <v>0.53291</v>
      </c>
      <c r="Q466" s="32">
        <v>0.12396</v>
      </c>
      <c r="R466" s="32">
        <f t="shared" si="49"/>
        <v>101.27687</v>
      </c>
      <c r="S466" s="19">
        <v>12</v>
      </c>
      <c r="T466" s="19">
        <f>S466/(H466*'Molecular Weight'!$C$2/'Molecular Weight'!$D$2+I466*'Molecular Weight'!$C$3/'Molecular Weight'!$D$3+J466*'Molecular Weight'!$C$4/'Molecular Weight'!$D$4+K466*'Molecular Weight'!$C$5/'Molecular Weight'!$D$5+L466*'Molecular Weight'!$C$6/'Molecular Weight'!$D$6+M466*'Molecular Weight'!$C$8/'Molecular Weight'!$D$8+N466*'Molecular Weight'!$C$9/'Molecular Weight'!$D$9+O466*'Molecular Weight'!$C$10/'Molecular Weight'!$D$10+P466*'Molecular Weight'!$C$11/'Molecular Weight'!$D$11+Q466*'Molecular Weight'!$C$12/'Molecular Weight'!$D$12)</f>
        <v>4.56841075579856</v>
      </c>
      <c r="U466" s="19">
        <f>H466*T466*'Molecular Weight'!$B$2/'Molecular Weight'!$D$2</f>
        <v>3.04063930264435</v>
      </c>
      <c r="V466" s="19">
        <f>I466*T466*'Molecular Weight'!$B$3/'Molecular Weight'!$D$3</f>
        <v>0</v>
      </c>
      <c r="W466" s="19">
        <f>T466*J466*'Molecular Weight'!$B$4/'Molecular Weight'!$D$4</f>
        <v>1.89977065560866</v>
      </c>
      <c r="X466" s="19">
        <f>K466*T466*'Molecular Weight'!$B$5/'Molecular Weight'!$D$5</f>
        <v>0</v>
      </c>
      <c r="Y466" s="19">
        <f>L466*T466*'Molecular Weight'!$B$6/'Molecular Weight'!$D$6</f>
        <v>1.16874751226088</v>
      </c>
      <c r="Z466" s="19">
        <f>M466*T466*'Molecular Weight'!$B$8/'Molecular Weight'!$D$8</f>
        <v>0</v>
      </c>
      <c r="AA466" s="19">
        <f>N466*T466*'Molecular Weight'!$B$9/'Molecular Weight'!$D$9</f>
        <v>0.497537340129029</v>
      </c>
      <c r="AB466" s="19">
        <f>O466*T466*'Molecular Weight'!$B$10/'Molecular Weight'!$D$10</f>
        <v>1.35748924455469</v>
      </c>
      <c r="AC466" s="19">
        <f>P466*T466*'Molecular Weight'!$B$11/'Molecular Weight'!$D$11</f>
        <v>0.0785592699539402</v>
      </c>
      <c r="AD466" s="19">
        <f>Q466*T466*'Molecular Weight'!$B$12/'Molecular Weight'!$D$12</f>
        <v>0.0120233587534775</v>
      </c>
      <c r="AE466" s="19">
        <f t="shared" si="50"/>
        <v>8.05476668390503</v>
      </c>
      <c r="AF466" s="19">
        <f t="shared" si="51"/>
        <v>0.163182928233928</v>
      </c>
      <c r="AG466" s="19">
        <f t="shared" si="52"/>
        <v>0.139622053969774</v>
      </c>
      <c r="AH466" s="19">
        <f t="shared" si="53"/>
        <v>1.00556458402695</v>
      </c>
      <c r="AI466" s="19">
        <f t="shared" si="54"/>
        <v>3.04063930264435</v>
      </c>
      <c r="AJ466" s="19">
        <f t="shared" si="55"/>
        <v>3.0237740969446</v>
      </c>
    </row>
    <row r="467" spans="1:36">
      <c r="A467" s="35" t="s">
        <v>422</v>
      </c>
      <c r="B467" s="35" t="s">
        <v>423</v>
      </c>
      <c r="C467" s="35" t="s">
        <v>447</v>
      </c>
      <c r="D467" s="35">
        <v>13</v>
      </c>
      <c r="E467" s="35">
        <v>1400</v>
      </c>
      <c r="F467" s="32" t="s">
        <v>100</v>
      </c>
      <c r="G467" s="35" t="s">
        <v>49</v>
      </c>
      <c r="H467" s="32">
        <v>40.224</v>
      </c>
      <c r="I467" s="32">
        <v>0</v>
      </c>
      <c r="J467" s="32">
        <v>21.554</v>
      </c>
      <c r="K467" s="32"/>
      <c r="L467" s="32">
        <v>16.454</v>
      </c>
      <c r="M467" s="32"/>
      <c r="N467" s="32">
        <v>4.558</v>
      </c>
      <c r="O467" s="32">
        <v>16.862</v>
      </c>
      <c r="P467" s="32">
        <v>0.52052</v>
      </c>
      <c r="Q467" s="32">
        <v>0.0528</v>
      </c>
      <c r="R467" s="32">
        <f t="shared" si="49"/>
        <v>100.22532</v>
      </c>
      <c r="S467" s="19">
        <v>12</v>
      </c>
      <c r="T467" s="19">
        <f>S467/(H467*'Molecular Weight'!$C$2/'Molecular Weight'!$D$2+I467*'Molecular Weight'!$C$3/'Molecular Weight'!$D$3+J467*'Molecular Weight'!$C$4/'Molecular Weight'!$D$4+K467*'Molecular Weight'!$C$5/'Molecular Weight'!$D$5+L467*'Molecular Weight'!$C$6/'Molecular Weight'!$D$6+M467*'Molecular Weight'!$C$8/'Molecular Weight'!$D$8+N467*'Molecular Weight'!$C$9/'Molecular Weight'!$D$9+O467*'Molecular Weight'!$C$10/'Molecular Weight'!$D$10+P467*'Molecular Weight'!$C$11/'Molecular Weight'!$D$11+Q467*'Molecular Weight'!$C$12/'Molecular Weight'!$D$12)</f>
        <v>4.57146459149326</v>
      </c>
      <c r="U467" s="19">
        <f>H467*T467*'Molecular Weight'!$B$2/'Molecular Weight'!$D$2</f>
        <v>3.06062902343916</v>
      </c>
      <c r="V467" s="19">
        <f>I467*T467*'Molecular Weight'!$B$3/'Molecular Weight'!$D$3</f>
        <v>0</v>
      </c>
      <c r="W467" s="19">
        <f>T467*J467*'Molecular Weight'!$B$4/'Molecular Weight'!$D$4</f>
        <v>1.93278438220961</v>
      </c>
      <c r="X467" s="19">
        <f>K467*T467*'Molecular Weight'!$B$5/'Molecular Weight'!$D$5</f>
        <v>0</v>
      </c>
      <c r="Y467" s="19">
        <f>L467*T467*'Molecular Weight'!$B$6/'Molecular Weight'!$D$6</f>
        <v>1.04703338513962</v>
      </c>
      <c r="Z467" s="19">
        <f>M467*T467*'Molecular Weight'!$B$8/'Molecular Weight'!$D$8</f>
        <v>0</v>
      </c>
      <c r="AA467" s="19">
        <f>N467*T467*'Molecular Weight'!$B$9/'Molecular Weight'!$D$9</f>
        <v>0.517040585807104</v>
      </c>
      <c r="AB467" s="19">
        <f>O467*T467*'Molecular Weight'!$B$10/'Molecular Weight'!$D$10</f>
        <v>1.37453701750641</v>
      </c>
      <c r="AC467" s="19">
        <f>P467*T467*'Molecular Weight'!$B$11/'Molecular Weight'!$D$11</f>
        <v>0.0767840835483728</v>
      </c>
      <c r="AD467" s="19">
        <f>Q467*T467*'Molecular Weight'!$B$12/'Molecular Weight'!$D$12</f>
        <v>0.00512469915989054</v>
      </c>
      <c r="AE467" s="19">
        <f t="shared" si="50"/>
        <v>8.01393317681017</v>
      </c>
      <c r="AF467" s="19">
        <f t="shared" si="51"/>
        <v>0.0417268569710112</v>
      </c>
      <c r="AG467" s="19">
        <f t="shared" si="52"/>
        <v>0.039852460831941</v>
      </c>
      <c r="AH467" s="19">
        <f t="shared" si="53"/>
        <v>1.00530652816861</v>
      </c>
      <c r="AI467" s="19">
        <f t="shared" si="54"/>
        <v>3.06062902343916</v>
      </c>
      <c r="AJ467" s="19">
        <f t="shared" si="55"/>
        <v>2.93861098845313</v>
      </c>
    </row>
    <row r="468" spans="1:36">
      <c r="A468" s="35" t="s">
        <v>422</v>
      </c>
      <c r="B468" s="35" t="s">
        <v>423</v>
      </c>
      <c r="C468" s="35" t="s">
        <v>448</v>
      </c>
      <c r="D468" s="35">
        <v>13</v>
      </c>
      <c r="E468" s="35">
        <v>1600</v>
      </c>
      <c r="F468" s="32" t="s">
        <v>100</v>
      </c>
      <c r="G468" s="35" t="s">
        <v>49</v>
      </c>
      <c r="H468" s="32">
        <v>40.051</v>
      </c>
      <c r="I468" s="32">
        <v>0</v>
      </c>
      <c r="J468" s="32">
        <v>21.312</v>
      </c>
      <c r="K468" s="32"/>
      <c r="L468" s="32">
        <v>16.584</v>
      </c>
      <c r="M468" s="32"/>
      <c r="N468" s="32">
        <v>4.527</v>
      </c>
      <c r="O468" s="32">
        <v>17.071</v>
      </c>
      <c r="P468" s="32">
        <v>0.71513</v>
      </c>
      <c r="Q468" s="32">
        <v>0.05545</v>
      </c>
      <c r="R468" s="32">
        <f t="shared" si="49"/>
        <v>100.31558</v>
      </c>
      <c r="S468" s="19">
        <v>12</v>
      </c>
      <c r="T468" s="19">
        <f>S468/(H468*'Molecular Weight'!$C$2/'Molecular Weight'!$D$2+I468*'Molecular Weight'!$C$3/'Molecular Weight'!$D$3+J468*'Molecular Weight'!$C$4/'Molecular Weight'!$D$4+K468*'Molecular Weight'!$C$5/'Molecular Weight'!$D$5+L468*'Molecular Weight'!$C$6/'Molecular Weight'!$D$6+M468*'Molecular Weight'!$C$8/'Molecular Weight'!$D$8+N468*'Molecular Weight'!$C$9/'Molecular Weight'!$D$9+O468*'Molecular Weight'!$C$10/'Molecular Weight'!$D$10+P468*'Molecular Weight'!$C$11/'Molecular Weight'!$D$11+Q468*'Molecular Weight'!$C$12/'Molecular Weight'!$D$12)</f>
        <v>4.58009136543359</v>
      </c>
      <c r="U468" s="19">
        <f>H468*T468*'Molecular Weight'!$B$2/'Molecular Weight'!$D$2</f>
        <v>3.05321636612818</v>
      </c>
      <c r="V468" s="19">
        <f>I468*T468*'Molecular Weight'!$B$3/'Molecular Weight'!$D$3</f>
        <v>0</v>
      </c>
      <c r="W468" s="19">
        <f>T468*J468*'Molecular Weight'!$B$4/'Molecular Weight'!$D$4</f>
        <v>1.91469021538095</v>
      </c>
      <c r="X468" s="19">
        <f>K468*T468*'Molecular Weight'!$B$5/'Molecular Weight'!$D$5</f>
        <v>0</v>
      </c>
      <c r="Y468" s="19">
        <f>L468*T468*'Molecular Weight'!$B$6/'Molecular Weight'!$D$6</f>
        <v>1.05729726063963</v>
      </c>
      <c r="Z468" s="19">
        <f>M468*T468*'Molecular Weight'!$B$8/'Molecular Weight'!$D$8</f>
        <v>0</v>
      </c>
      <c r="AA468" s="19">
        <f>N468*T468*'Molecular Weight'!$B$9/'Molecular Weight'!$D$9</f>
        <v>0.514493141720047</v>
      </c>
      <c r="AB468" s="19">
        <f>O468*T468*'Molecular Weight'!$B$10/'Molecular Weight'!$D$10</f>
        <v>1.39420006596499</v>
      </c>
      <c r="AC468" s="19">
        <f>P468*T468*'Molecular Weight'!$B$11/'Molecular Weight'!$D$11</f>
        <v>0.105690891841321</v>
      </c>
      <c r="AD468" s="19">
        <f>Q468*T468*'Molecular Weight'!$B$12/'Molecular Weight'!$D$12</f>
        <v>0.00539206085378541</v>
      </c>
      <c r="AE468" s="19">
        <f t="shared" si="50"/>
        <v>8.0449800025289</v>
      </c>
      <c r="AF468" s="19">
        <f t="shared" si="51"/>
        <v>0.134185549293377</v>
      </c>
      <c r="AG468" s="19">
        <f t="shared" si="52"/>
        <v>0.126913739672606</v>
      </c>
      <c r="AH468" s="19">
        <f t="shared" si="53"/>
        <v>0.923111711346249</v>
      </c>
      <c r="AI468" s="19">
        <f t="shared" si="54"/>
        <v>3.05321636612818</v>
      </c>
      <c r="AJ468" s="19">
        <f t="shared" si="55"/>
        <v>2.96599046832467</v>
      </c>
    </row>
    <row r="469" s="56" customFormat="1" spans="1:36">
      <c r="A469" s="35" t="s">
        <v>422</v>
      </c>
      <c r="B469" s="35" t="s">
        <v>423</v>
      </c>
      <c r="C469" s="35" t="s">
        <v>449</v>
      </c>
      <c r="D469" s="35">
        <v>13</v>
      </c>
      <c r="E469" s="35">
        <v>1200</v>
      </c>
      <c r="F469" s="32" t="s">
        <v>100</v>
      </c>
      <c r="G469" s="35" t="s">
        <v>49</v>
      </c>
      <c r="H469" s="32">
        <v>40.2</v>
      </c>
      <c r="I469" s="32">
        <v>1.1</v>
      </c>
      <c r="J469" s="32">
        <v>20.7</v>
      </c>
      <c r="K469" s="32"/>
      <c r="L469" s="32">
        <v>16.9</v>
      </c>
      <c r="M469" s="32"/>
      <c r="N469" s="32">
        <v>4</v>
      </c>
      <c r="O469" s="32">
        <v>16.4</v>
      </c>
      <c r="P469" s="32">
        <v>0.8</v>
      </c>
      <c r="Q469" s="32">
        <v>0</v>
      </c>
      <c r="R469" s="32">
        <f t="shared" si="49"/>
        <v>100.1</v>
      </c>
      <c r="S469" s="19">
        <v>12</v>
      </c>
      <c r="T469" s="19">
        <f>S469/(H469*'Molecular Weight'!$C$2/'Molecular Weight'!$D$2+I469*'Molecular Weight'!$C$3/'Molecular Weight'!$D$3+J469*'Molecular Weight'!$C$4/'Molecular Weight'!$D$4+K469*'Molecular Weight'!$C$5/'Molecular Weight'!$D$5+L469*'Molecular Weight'!$C$6/'Molecular Weight'!$D$6+M469*'Molecular Weight'!$C$8/'Molecular Weight'!$D$8+N469*'Molecular Weight'!$C$9/'Molecular Weight'!$D$9+O469*'Molecular Weight'!$C$10/'Molecular Weight'!$D$10+P469*'Molecular Weight'!$C$11/'Molecular Weight'!$D$11+Q469*'Molecular Weight'!$C$12/'Molecular Weight'!$D$12)</f>
        <v>4.58950713551797</v>
      </c>
      <c r="U469" s="19">
        <f>H469*T469*'Molecular Weight'!$B$2/'Molecular Weight'!$D$2</f>
        <v>3.07087528042314</v>
      </c>
      <c r="V469" s="19">
        <f>I469*T469*'Molecular Weight'!$B$3/'Molecular Weight'!$D$3</f>
        <v>0.0631847039933638</v>
      </c>
      <c r="W469" s="19">
        <f>T469*J469*'Molecular Weight'!$B$4/'Molecular Weight'!$D$4</f>
        <v>1.86353075137744</v>
      </c>
      <c r="X469" s="19">
        <f>K469*T469*'Molecular Weight'!$B$5/'Molecular Weight'!$D$5</f>
        <v>0</v>
      </c>
      <c r="Y469" s="19">
        <f>L469*T469*'Molecular Weight'!$B$6/'Molecular Weight'!$D$6</f>
        <v>1.07965855498683</v>
      </c>
      <c r="Z469" s="19">
        <f>M469*T469*'Molecular Weight'!$B$8/'Molecular Weight'!$D$8</f>
        <v>0</v>
      </c>
      <c r="AA469" s="19">
        <f>N469*T469*'Molecular Weight'!$B$9/'Molecular Weight'!$D$9</f>
        <v>0.455534206999302</v>
      </c>
      <c r="AB469" s="19">
        <f>O469*T469*'Molecular Weight'!$B$10/'Molecular Weight'!$D$10</f>
        <v>1.34215258599313</v>
      </c>
      <c r="AC469" s="19">
        <f>P469*T469*'Molecular Weight'!$B$11/'Molecular Weight'!$D$11</f>
        <v>0.118477112243123</v>
      </c>
      <c r="AD469" s="19">
        <f>Q469*T469*'Molecular Weight'!$B$12/'Molecular Weight'!$D$12</f>
        <v>0</v>
      </c>
      <c r="AE469" s="19">
        <f t="shared" si="50"/>
        <v>7.99341319601633</v>
      </c>
      <c r="AF469" s="19">
        <f t="shared" si="51"/>
        <v>0</v>
      </c>
      <c r="AG469" s="19">
        <f t="shared" si="52"/>
        <v>0</v>
      </c>
      <c r="AH469" s="19">
        <f t="shared" si="53"/>
        <v>1.07965855498683</v>
      </c>
      <c r="AI469" s="19">
        <f t="shared" si="54"/>
        <v>3.13405998441651</v>
      </c>
      <c r="AJ469" s="19">
        <f t="shared" si="55"/>
        <v>2.87734534797926</v>
      </c>
    </row>
    <row r="470" s="56" customFormat="1" spans="1:36">
      <c r="A470" s="35" t="s">
        <v>422</v>
      </c>
      <c r="B470" s="35" t="s">
        <v>423</v>
      </c>
      <c r="C470" s="35" t="s">
        <v>450</v>
      </c>
      <c r="D470" s="35">
        <v>13</v>
      </c>
      <c r="E470" s="35">
        <v>1400</v>
      </c>
      <c r="F470" s="32" t="s">
        <v>100</v>
      </c>
      <c r="G470" s="35" t="s">
        <v>49</v>
      </c>
      <c r="H470" s="32">
        <v>41.3</v>
      </c>
      <c r="I470" s="32">
        <v>0.9</v>
      </c>
      <c r="J470" s="32">
        <v>21.9</v>
      </c>
      <c r="K470" s="32"/>
      <c r="L470" s="32">
        <v>17.2</v>
      </c>
      <c r="M470" s="32"/>
      <c r="N470" s="32">
        <v>10</v>
      </c>
      <c r="O470" s="32">
        <v>8.5</v>
      </c>
      <c r="P470" s="32">
        <v>0.8</v>
      </c>
      <c r="Q470" s="32">
        <v>0</v>
      </c>
      <c r="R470" s="32">
        <f t="shared" si="49"/>
        <v>100.6</v>
      </c>
      <c r="S470" s="19">
        <v>12</v>
      </c>
      <c r="T470" s="19">
        <f>S470/(H470*'Molecular Weight'!$C$2/'Molecular Weight'!$D$2+I470*'Molecular Weight'!$C$3/'Molecular Weight'!$D$3+J470*'Molecular Weight'!$C$4/'Molecular Weight'!$D$4+K470*'Molecular Weight'!$C$5/'Molecular Weight'!$D$5+L470*'Molecular Weight'!$C$6/'Molecular Weight'!$D$6+M470*'Molecular Weight'!$C$8/'Molecular Weight'!$D$8+N470*'Molecular Weight'!$C$9/'Molecular Weight'!$D$9+O470*'Molecular Weight'!$C$10/'Molecular Weight'!$D$10+P470*'Molecular Weight'!$C$11/'Molecular Weight'!$D$11+Q470*'Molecular Weight'!$C$12/'Molecular Weight'!$D$12)</f>
        <v>4.45472574298635</v>
      </c>
      <c r="U470" s="19">
        <f>H470*T470*'Molecular Weight'!$B$2/'Molecular Weight'!$D$2</f>
        <v>3.06225321546831</v>
      </c>
      <c r="V470" s="19">
        <f>I470*T470*'Molecular Weight'!$B$3/'Molecular Weight'!$D$3</f>
        <v>0.0501783875930878</v>
      </c>
      <c r="W470" s="19">
        <f>T470*J470*'Molecular Weight'!$B$4/'Molecular Weight'!$D$4</f>
        <v>1.91366209830132</v>
      </c>
      <c r="X470" s="19">
        <f>K470*T470*'Molecular Weight'!$B$5/'Molecular Weight'!$D$5</f>
        <v>0</v>
      </c>
      <c r="Y470" s="19">
        <f>L470*T470*'Molecular Weight'!$B$6/'Molecular Weight'!$D$6</f>
        <v>1.06655460438983</v>
      </c>
      <c r="Z470" s="19">
        <f>M470*T470*'Molecular Weight'!$B$8/'Molecular Weight'!$D$8</f>
        <v>0</v>
      </c>
      <c r="AA470" s="19">
        <f>N470*T470*'Molecular Weight'!$B$9/'Molecular Weight'!$D$9</f>
        <v>1.10539100322242</v>
      </c>
      <c r="AB470" s="19">
        <f>O470*T470*'Molecular Weight'!$B$10/'Molecular Weight'!$D$10</f>
        <v>0.675199158619543</v>
      </c>
      <c r="AC470" s="19">
        <f>P470*T470*'Molecular Weight'!$B$11/'Molecular Weight'!$D$11</f>
        <v>0.114997760386869</v>
      </c>
      <c r="AD470" s="19">
        <f>Q470*T470*'Molecular Weight'!$B$12/'Molecular Weight'!$D$12</f>
        <v>0</v>
      </c>
      <c r="AE470" s="19">
        <f t="shared" si="50"/>
        <v>7.98823622798138</v>
      </c>
      <c r="AF470" s="19">
        <f t="shared" si="51"/>
        <v>0</v>
      </c>
      <c r="AG470" s="19">
        <f t="shared" si="52"/>
        <v>0</v>
      </c>
      <c r="AH470" s="19">
        <f t="shared" si="53"/>
        <v>1.06655460438983</v>
      </c>
      <c r="AI470" s="19">
        <f t="shared" si="54"/>
        <v>3.1124316030614</v>
      </c>
      <c r="AJ470" s="19">
        <f t="shared" si="55"/>
        <v>2.84714476623179</v>
      </c>
    </row>
    <row r="471" s="56" customFormat="1" spans="1:36">
      <c r="A471" s="35" t="s">
        <v>422</v>
      </c>
      <c r="B471" s="35" t="s">
        <v>423</v>
      </c>
      <c r="C471" s="35" t="s">
        <v>451</v>
      </c>
      <c r="D471" s="35">
        <v>8</v>
      </c>
      <c r="E471" s="35">
        <v>900</v>
      </c>
      <c r="F471" s="32" t="s">
        <v>100</v>
      </c>
      <c r="G471" s="35" t="s">
        <v>49</v>
      </c>
      <c r="H471" s="32">
        <v>39.2</v>
      </c>
      <c r="I471" s="32"/>
      <c r="J471" s="32">
        <v>20.9</v>
      </c>
      <c r="K471" s="32"/>
      <c r="L471" s="32">
        <v>25.8</v>
      </c>
      <c r="M471" s="32"/>
      <c r="N471" s="32">
        <v>2.6</v>
      </c>
      <c r="O471" s="32">
        <v>15.6</v>
      </c>
      <c r="P471" s="32">
        <v>0.12</v>
      </c>
      <c r="Q471" s="32">
        <v>0.2</v>
      </c>
      <c r="R471" s="32">
        <f t="shared" si="49"/>
        <v>104.42</v>
      </c>
      <c r="S471" s="19">
        <v>12</v>
      </c>
      <c r="T471" s="19">
        <f>S471/(H471*'Molecular Weight'!$C$2/'Molecular Weight'!$D$2+I471*'Molecular Weight'!$C$3/'Molecular Weight'!$D$3+J471*'Molecular Weight'!$C$4/'Molecular Weight'!$D$4+K471*'Molecular Weight'!$C$5/'Molecular Weight'!$D$5+L471*'Molecular Weight'!$C$6/'Molecular Weight'!$D$6+M471*'Molecular Weight'!$C$8/'Molecular Weight'!$D$8+N471*'Molecular Weight'!$C$9/'Molecular Weight'!$D$9+O471*'Molecular Weight'!$C$10/'Molecular Weight'!$D$10+P471*'Molecular Weight'!$C$11/'Molecular Weight'!$D$11+Q471*'Molecular Weight'!$C$12/'Molecular Weight'!$D$12)</f>
        <v>4.57011477697594</v>
      </c>
      <c r="U471" s="19">
        <f>H471*T471*'Molecular Weight'!$B$2/'Molecular Weight'!$D$2</f>
        <v>2.98183254423197</v>
      </c>
      <c r="V471" s="19">
        <f>I471*T471*'Molecular Weight'!$B$3/'Molecular Weight'!$D$3</f>
        <v>0</v>
      </c>
      <c r="W471" s="19">
        <f>T471*J471*'Molecular Weight'!$B$4/'Molecular Weight'!$D$4</f>
        <v>1.87358569711254</v>
      </c>
      <c r="X471" s="19">
        <f>K471*T471*'Molecular Weight'!$B$5/'Molecular Weight'!$D$5</f>
        <v>0</v>
      </c>
      <c r="Y471" s="19">
        <f>L471*T471*'Molecular Weight'!$B$6/'Molecular Weight'!$D$6</f>
        <v>1.64127173226586</v>
      </c>
      <c r="Z471" s="19">
        <f>M471*T471*'Molecular Weight'!$B$8/'Molecular Weight'!$D$8</f>
        <v>0</v>
      </c>
      <c r="AA471" s="19">
        <f>N471*T471*'Molecular Weight'!$B$9/'Molecular Weight'!$D$9</f>
        <v>0.294846114643609</v>
      </c>
      <c r="AB471" s="19">
        <f>O471*T471*'Molecular Weight'!$B$10/'Molecular Weight'!$D$10</f>
        <v>1.27128727747548</v>
      </c>
      <c r="AC471" s="19">
        <f>P471*T471*'Molecular Weight'!$B$11/'Molecular Weight'!$D$11</f>
        <v>0.0176964754190743</v>
      </c>
      <c r="AD471" s="19">
        <f>Q471*T471*'Molecular Weight'!$B$12/'Molecular Weight'!$D$12</f>
        <v>0.0194060075455454</v>
      </c>
      <c r="AE471" s="19">
        <f t="shared" si="50"/>
        <v>8.09992584869407</v>
      </c>
      <c r="AF471" s="19">
        <f t="shared" si="51"/>
        <v>0.296079299175849</v>
      </c>
      <c r="AG471" s="19">
        <f t="shared" si="52"/>
        <v>0.180396270376933</v>
      </c>
      <c r="AH471" s="19">
        <f t="shared" si="53"/>
        <v>1.34519243309001</v>
      </c>
      <c r="AI471" s="19">
        <f t="shared" si="54"/>
        <v>2.98183254423197</v>
      </c>
      <c r="AJ471" s="19">
        <f t="shared" si="55"/>
        <v>3.20740512438495</v>
      </c>
    </row>
    <row r="472" s="56" customFormat="1" spans="1:36">
      <c r="A472" s="35" t="s">
        <v>422</v>
      </c>
      <c r="B472" s="35" t="s">
        <v>423</v>
      </c>
      <c r="C472" s="35" t="s">
        <v>452</v>
      </c>
      <c r="D472" s="35">
        <v>8</v>
      </c>
      <c r="E472" s="35">
        <v>1100</v>
      </c>
      <c r="F472" s="32" t="s">
        <v>100</v>
      </c>
      <c r="G472" s="35" t="s">
        <v>49</v>
      </c>
      <c r="H472" s="32">
        <v>39.8</v>
      </c>
      <c r="I472" s="32"/>
      <c r="J472" s="32">
        <v>21.9</v>
      </c>
      <c r="K472" s="32"/>
      <c r="L472" s="32">
        <v>22</v>
      </c>
      <c r="M472" s="32"/>
      <c r="N472" s="32">
        <v>3.8</v>
      </c>
      <c r="O472" s="32">
        <v>15.9</v>
      </c>
      <c r="P472" s="32">
        <v>0.1</v>
      </c>
      <c r="Q472" s="32">
        <v>0.1</v>
      </c>
      <c r="R472" s="32">
        <f t="shared" si="49"/>
        <v>103.6</v>
      </c>
      <c r="S472" s="19">
        <v>12</v>
      </c>
      <c r="T472" s="19">
        <f>S472/(H472*'Molecular Weight'!$C$2/'Molecular Weight'!$D$2+I472*'Molecular Weight'!$C$3/'Molecular Weight'!$D$3+J472*'Molecular Weight'!$C$4/'Molecular Weight'!$D$4+K472*'Molecular Weight'!$C$5/'Molecular Weight'!$D$5+L472*'Molecular Weight'!$C$6/'Molecular Weight'!$D$6+M472*'Molecular Weight'!$C$8/'Molecular Weight'!$D$8+N472*'Molecular Weight'!$C$9/'Molecular Weight'!$D$9+O472*'Molecular Weight'!$C$10/'Molecular Weight'!$D$10+P472*'Molecular Weight'!$C$11/'Molecular Weight'!$D$11+Q472*'Molecular Weight'!$C$12/'Molecular Weight'!$D$12)</f>
        <v>4.51807587635242</v>
      </c>
      <c r="U472" s="19">
        <f>H472*T472*'Molecular Weight'!$B$2/'Molecular Weight'!$D$2</f>
        <v>2.99299966509365</v>
      </c>
      <c r="V472" s="19">
        <f>I472*T472*'Molecular Weight'!$B$3/'Molecular Weight'!$D$3</f>
        <v>0</v>
      </c>
      <c r="W472" s="19">
        <f>T472*J472*'Molecular Weight'!$B$4/'Molecular Weight'!$D$4</f>
        <v>1.94087606300742</v>
      </c>
      <c r="X472" s="19">
        <f>K472*T472*'Molecular Weight'!$B$5/'Molecular Weight'!$D$5</f>
        <v>0</v>
      </c>
      <c r="Y472" s="19">
        <f>L472*T472*'Molecular Weight'!$B$6/'Molecular Weight'!$D$6</f>
        <v>1.38359784632173</v>
      </c>
      <c r="Z472" s="19">
        <f>M472*T472*'Molecular Weight'!$B$8/'Molecular Weight'!$D$8</f>
        <v>0</v>
      </c>
      <c r="AA472" s="19">
        <f>N472*T472*'Molecular Weight'!$B$9/'Molecular Weight'!$D$9</f>
        <v>0.426022042931494</v>
      </c>
      <c r="AB472" s="19">
        <f>O472*T472*'Molecular Weight'!$B$10/'Molecular Weight'!$D$10</f>
        <v>1.28098085652645</v>
      </c>
      <c r="AC472" s="19">
        <f>P472*T472*'Molecular Weight'!$B$11/'Molecular Weight'!$D$11</f>
        <v>0.0145791412596077</v>
      </c>
      <c r="AD472" s="19">
        <f>Q472*T472*'Molecular Weight'!$B$12/'Molecular Weight'!$D$12</f>
        <v>0.00959251778418774</v>
      </c>
      <c r="AE472" s="19">
        <f t="shared" si="50"/>
        <v>8.04864813292454</v>
      </c>
      <c r="AF472" s="19">
        <f t="shared" si="51"/>
        <v>0.145062272683155</v>
      </c>
      <c r="AG472" s="19">
        <f t="shared" si="52"/>
        <v>0.104844245796422</v>
      </c>
      <c r="AH472" s="19">
        <f t="shared" si="53"/>
        <v>1.23853557363858</v>
      </c>
      <c r="AI472" s="19">
        <f t="shared" si="54"/>
        <v>2.99299966509365</v>
      </c>
      <c r="AJ472" s="19">
        <f t="shared" si="55"/>
        <v>3.09060074577967</v>
      </c>
    </row>
    <row r="473" spans="1:36">
      <c r="A473" s="35" t="s">
        <v>453</v>
      </c>
      <c r="B473" s="35" t="s">
        <v>454</v>
      </c>
      <c r="C473" s="35" t="s">
        <v>449</v>
      </c>
      <c r="D473" s="35">
        <v>13</v>
      </c>
      <c r="E473" s="35">
        <v>1200</v>
      </c>
      <c r="F473" s="32" t="s">
        <v>100</v>
      </c>
      <c r="G473" s="35" t="s">
        <v>49</v>
      </c>
      <c r="H473" s="35">
        <v>40.205</v>
      </c>
      <c r="I473" s="35">
        <v>1.11476666666667</v>
      </c>
      <c r="J473" s="35">
        <v>20.655</v>
      </c>
      <c r="K473" s="35"/>
      <c r="L473" s="35">
        <v>16.905</v>
      </c>
      <c r="M473" s="35"/>
      <c r="N473" s="35">
        <v>3.99666666666667</v>
      </c>
      <c r="O473" s="35">
        <v>16.4116666666667</v>
      </c>
      <c r="P473" s="35">
        <v>0.83555</v>
      </c>
      <c r="Q473" s="35">
        <v>0.03065</v>
      </c>
      <c r="R473" s="32">
        <f t="shared" si="49"/>
        <v>100.1543</v>
      </c>
      <c r="S473" s="19">
        <v>12</v>
      </c>
      <c r="T473" s="19">
        <f>S473/(H473*'Molecular Weight'!$C$2/'Molecular Weight'!$D$2+I473*'Molecular Weight'!$C$3/'Molecular Weight'!$D$3+J473*'Molecular Weight'!$C$4/'Molecular Weight'!$D$4+K473*'Molecular Weight'!$C$5/'Molecular Weight'!$D$5+L473*'Molecular Weight'!$C$6/'Molecular Weight'!$D$6+M473*'Molecular Weight'!$C$8/'Molecular Weight'!$D$8+N473*'Molecular Weight'!$C$9/'Molecular Weight'!$D$9+O473*'Molecular Weight'!$C$10/'Molecular Weight'!$D$10+P473*'Molecular Weight'!$C$11/'Molecular Weight'!$D$11+Q473*'Molecular Weight'!$C$12/'Molecular Weight'!$D$12)</f>
        <v>4.58897026894911</v>
      </c>
      <c r="U473" s="19">
        <f>H473*T473*'Molecular Weight'!$B$2/'Molecular Weight'!$D$2</f>
        <v>3.07089796376663</v>
      </c>
      <c r="V473" s="19">
        <f>I473*T473*'Molecular Weight'!$B$3/'Molecular Weight'!$D$3</f>
        <v>0.0640254204023637</v>
      </c>
      <c r="W473" s="19">
        <f>T473*J473*'Molecular Weight'!$B$4/'Molecular Weight'!$D$4</f>
        <v>1.85926208130922</v>
      </c>
      <c r="X473" s="19">
        <f>K473*T473*'Molecular Weight'!$B$5/'Molecular Weight'!$D$5</f>
        <v>0</v>
      </c>
      <c r="Y473" s="19">
        <f>L473*T473*'Molecular Weight'!$B$6/'Molecular Weight'!$D$6</f>
        <v>1.07985164805936</v>
      </c>
      <c r="Z473" s="19">
        <f>M473*T473*'Molecular Weight'!$B$8/'Molecular Weight'!$D$8</f>
        <v>0</v>
      </c>
      <c r="AA473" s="19">
        <f>N473*T473*'Molecular Weight'!$B$9/'Molecular Weight'!$D$9</f>
        <v>0.455101352561621</v>
      </c>
      <c r="AB473" s="19">
        <f>O473*T473*'Molecular Weight'!$B$10/'Molecular Weight'!$D$10</f>
        <v>1.34295025672676</v>
      </c>
      <c r="AC473" s="19">
        <f>P473*T473*'Molecular Weight'!$B$11/'Molecular Weight'!$D$11</f>
        <v>0.123727463963228</v>
      </c>
      <c r="AD473" s="19">
        <f>Q473*T473*'Molecular Weight'!$B$12/'Molecular Weight'!$D$12</f>
        <v>0.00298624073764948</v>
      </c>
      <c r="AE473" s="19">
        <f t="shared" si="50"/>
        <v>7.99880242752683</v>
      </c>
      <c r="AF473" s="19">
        <f t="shared" si="51"/>
        <v>0</v>
      </c>
      <c r="AG473" s="19">
        <f t="shared" si="52"/>
        <v>0</v>
      </c>
      <c r="AH473" s="19">
        <f t="shared" si="53"/>
        <v>1.07985164805936</v>
      </c>
      <c r="AI473" s="19">
        <f t="shared" si="54"/>
        <v>3.13492338416899</v>
      </c>
      <c r="AJ473" s="19">
        <f t="shared" si="55"/>
        <v>2.87790325734774</v>
      </c>
    </row>
    <row r="474" spans="1:36">
      <c r="A474" s="35" t="s">
        <v>453</v>
      </c>
      <c r="B474" s="35" t="s">
        <v>454</v>
      </c>
      <c r="C474" s="35" t="s">
        <v>439</v>
      </c>
      <c r="D474" s="35">
        <v>13</v>
      </c>
      <c r="E474" s="35">
        <v>1300</v>
      </c>
      <c r="F474" s="32" t="s">
        <v>100</v>
      </c>
      <c r="G474" s="35" t="s">
        <v>49</v>
      </c>
      <c r="H474" s="35">
        <v>40.0788888888889</v>
      </c>
      <c r="I474" s="35">
        <v>1.5393</v>
      </c>
      <c r="J474" s="35">
        <v>20.99</v>
      </c>
      <c r="K474" s="35"/>
      <c r="L474" s="35">
        <v>15.9822222222222</v>
      </c>
      <c r="M474" s="35"/>
      <c r="N474" s="35">
        <v>5.09111111111111</v>
      </c>
      <c r="O474" s="35">
        <v>14.9922222222222</v>
      </c>
      <c r="P474" s="35">
        <v>1.08485555555556</v>
      </c>
      <c r="Q474" s="35">
        <v>0.132433333333333</v>
      </c>
      <c r="R474" s="32">
        <f t="shared" si="49"/>
        <v>99.8910333333333</v>
      </c>
      <c r="S474" s="19">
        <v>12</v>
      </c>
      <c r="T474" s="19">
        <f>S474/(H474*'Molecular Weight'!$C$2/'Molecular Weight'!$D$2+I474*'Molecular Weight'!$C$3/'Molecular Weight'!$D$3+J474*'Molecular Weight'!$C$4/'Molecular Weight'!$D$4+K474*'Molecular Weight'!$C$5/'Molecular Weight'!$D$5+L474*'Molecular Weight'!$C$6/'Molecular Weight'!$D$6+M474*'Molecular Weight'!$C$8/'Molecular Weight'!$D$8+N474*'Molecular Weight'!$C$9/'Molecular Weight'!$D$9+O474*'Molecular Weight'!$C$10/'Molecular Weight'!$D$10+P474*'Molecular Weight'!$C$11/'Molecular Weight'!$D$11+Q474*'Molecular Weight'!$C$12/'Molecular Weight'!$D$12)</f>
        <v>4.57080977741286</v>
      </c>
      <c r="U474" s="19">
        <f>H474*T474*'Molecular Weight'!$B$2/'Molecular Weight'!$D$2</f>
        <v>3.04915075234982</v>
      </c>
      <c r="V474" s="19">
        <f>I474*T474*'Molecular Weight'!$B$3/'Molecular Weight'!$D$3</f>
        <v>0.0880581663375672</v>
      </c>
      <c r="W474" s="19">
        <f>T474*J474*'Molecular Weight'!$B$4/'Molecular Weight'!$D$4</f>
        <v>1.88193992208505</v>
      </c>
      <c r="X474" s="19">
        <f>K474*T474*'Molecular Weight'!$B$5/'Molecular Weight'!$D$5</f>
        <v>0</v>
      </c>
      <c r="Y474" s="19">
        <f>L474*T474*'Molecular Weight'!$B$6/'Molecular Weight'!$D$6</f>
        <v>1.01686661467314</v>
      </c>
      <c r="Z474" s="19">
        <f>M474*T474*'Molecular Weight'!$B$8/'Molecular Weight'!$D$8</f>
        <v>0</v>
      </c>
      <c r="AA474" s="19">
        <f>N474*T474*'Molecular Weight'!$B$9/'Molecular Weight'!$D$9</f>
        <v>0.577431772817914</v>
      </c>
      <c r="AB474" s="19">
        <f>O474*T474*'Molecular Weight'!$B$10/'Molecular Weight'!$D$10</f>
        <v>1.2219435791455</v>
      </c>
      <c r="AC474" s="19">
        <f>P474*T474*'Molecular Weight'!$B$11/'Molecular Weight'!$D$11</f>
        <v>0.160008660226332</v>
      </c>
      <c r="AD474" s="19">
        <f>Q474*T474*'Molecular Weight'!$B$12/'Molecular Weight'!$D$12</f>
        <v>0.0128519654958678</v>
      </c>
      <c r="AE474" s="19">
        <f t="shared" si="50"/>
        <v>8.00825143313119</v>
      </c>
      <c r="AF474" s="19">
        <f t="shared" si="51"/>
        <v>0.0247287933954325</v>
      </c>
      <c r="AG474" s="19">
        <f t="shared" si="52"/>
        <v>0.0243186205925163</v>
      </c>
      <c r="AH474" s="19">
        <f t="shared" si="53"/>
        <v>0.992137821277707</v>
      </c>
      <c r="AI474" s="19">
        <f t="shared" si="54"/>
        <v>3.13720891868739</v>
      </c>
      <c r="AJ474" s="19">
        <f t="shared" si="55"/>
        <v>2.81624196663655</v>
      </c>
    </row>
    <row r="475" spans="1:36">
      <c r="A475" s="35" t="s">
        <v>453</v>
      </c>
      <c r="B475" s="35" t="s">
        <v>454</v>
      </c>
      <c r="C475" s="35" t="s">
        <v>450</v>
      </c>
      <c r="D475" s="35">
        <v>13</v>
      </c>
      <c r="E475" s="35">
        <v>1400</v>
      </c>
      <c r="F475" s="32" t="s">
        <v>100</v>
      </c>
      <c r="G475" s="35" t="s">
        <v>49</v>
      </c>
      <c r="H475" s="35">
        <v>41.264</v>
      </c>
      <c r="I475" s="35">
        <v>0.91538</v>
      </c>
      <c r="J475" s="35">
        <v>21.864</v>
      </c>
      <c r="K475" s="35"/>
      <c r="L475" s="35">
        <v>17.231</v>
      </c>
      <c r="M475" s="35"/>
      <c r="N475" s="35">
        <v>10.011</v>
      </c>
      <c r="O475" s="35">
        <v>8.533</v>
      </c>
      <c r="P475" s="35">
        <v>0.79475</v>
      </c>
      <c r="Q475" s="35">
        <v>0.04426</v>
      </c>
      <c r="R475" s="32">
        <f t="shared" si="49"/>
        <v>100.65739</v>
      </c>
      <c r="S475" s="19">
        <v>12</v>
      </c>
      <c r="T475" s="19">
        <f>S475/(H475*'Molecular Weight'!$C$2/'Molecular Weight'!$D$2+I475*'Molecular Weight'!$C$3/'Molecular Weight'!$D$3+J475*'Molecular Weight'!$C$4/'Molecular Weight'!$D$4+K475*'Molecular Weight'!$C$5/'Molecular Weight'!$D$5+L475*'Molecular Weight'!$C$6/'Molecular Weight'!$D$6+M475*'Molecular Weight'!$C$8/'Molecular Weight'!$D$8+N475*'Molecular Weight'!$C$9/'Molecular Weight'!$D$9+O475*'Molecular Weight'!$C$10/'Molecular Weight'!$D$10+P475*'Molecular Weight'!$C$11/'Molecular Weight'!$D$11+Q475*'Molecular Weight'!$C$12/'Molecular Weight'!$D$12)</f>
        <v>4.45504758048185</v>
      </c>
      <c r="U475" s="19">
        <f>H475*T475*'Molecular Weight'!$B$2/'Molecular Weight'!$D$2</f>
        <v>3.05980498270644</v>
      </c>
      <c r="V475" s="19">
        <f>I475*T475*'Molecular Weight'!$B$3/'Molecular Weight'!$D$3</f>
        <v>0.0510395676373151</v>
      </c>
      <c r="W475" s="19">
        <f>T475*J475*'Molecular Weight'!$B$4/'Molecular Weight'!$D$4</f>
        <v>1.91065438014231</v>
      </c>
      <c r="X475" s="19">
        <f>K475*T475*'Molecular Weight'!$B$5/'Molecular Weight'!$D$5</f>
        <v>0</v>
      </c>
      <c r="Y475" s="19">
        <f>L475*T475*'Molecular Weight'!$B$6/'Molecular Weight'!$D$6</f>
        <v>1.06855407654904</v>
      </c>
      <c r="Z475" s="19">
        <f>M475*T475*'Molecular Weight'!$B$8/'Molecular Weight'!$D$8</f>
        <v>0</v>
      </c>
      <c r="AA475" s="19">
        <f>N475*T475*'Molecular Weight'!$B$9/'Molecular Weight'!$D$9</f>
        <v>1.10668688159315</v>
      </c>
      <c r="AB475" s="19">
        <f>O475*T475*'Molecular Weight'!$B$10/'Molecular Weight'!$D$10</f>
        <v>0.677869490090079</v>
      </c>
      <c r="AC475" s="19">
        <f>P475*T475*'Molecular Weight'!$B$11/'Molecular Weight'!$D$11</f>
        <v>0.114251341225813</v>
      </c>
      <c r="AD475" s="19">
        <f>Q475*T475*'Molecular Weight'!$B$12/'Molecular Weight'!$D$12</f>
        <v>0.00418642050768846</v>
      </c>
      <c r="AE475" s="19">
        <f t="shared" si="50"/>
        <v>7.99304714045184</v>
      </c>
      <c r="AF475" s="19">
        <f t="shared" si="51"/>
        <v>0</v>
      </c>
      <c r="AG475" s="19">
        <f t="shared" si="52"/>
        <v>0</v>
      </c>
      <c r="AH475" s="19">
        <f t="shared" si="53"/>
        <v>1.06855407654904</v>
      </c>
      <c r="AI475" s="19">
        <f t="shared" si="54"/>
        <v>3.11084455034376</v>
      </c>
      <c r="AJ475" s="19">
        <f t="shared" si="55"/>
        <v>2.85311044823227</v>
      </c>
    </row>
    <row r="476" spans="1:36">
      <c r="A476" s="35" t="s">
        <v>453</v>
      </c>
      <c r="B476" s="35" t="s">
        <v>454</v>
      </c>
      <c r="C476" s="35" t="s">
        <v>440</v>
      </c>
      <c r="D476" s="35">
        <v>13</v>
      </c>
      <c r="E476" s="35">
        <v>1600</v>
      </c>
      <c r="F476" s="32" t="s">
        <v>100</v>
      </c>
      <c r="G476" s="35" t="s">
        <v>49</v>
      </c>
      <c r="H476" s="35">
        <v>41.0811111111111</v>
      </c>
      <c r="I476" s="35">
        <v>0.792188888888889</v>
      </c>
      <c r="J476" s="35">
        <v>21.5911111111111</v>
      </c>
      <c r="K476" s="35"/>
      <c r="L476" s="35">
        <v>15.8211111111111</v>
      </c>
      <c r="M476" s="35"/>
      <c r="N476" s="35">
        <v>10.3666666666667</v>
      </c>
      <c r="O476" s="35">
        <v>9.49222222222222</v>
      </c>
      <c r="P476" s="35">
        <v>0.928166666666667</v>
      </c>
      <c r="Q476" s="35">
        <v>0.0923777777777778</v>
      </c>
      <c r="R476" s="32">
        <f t="shared" si="49"/>
        <v>100.164955555556</v>
      </c>
      <c r="S476" s="19">
        <v>12</v>
      </c>
      <c r="T476" s="19">
        <f>S476/(H476*'Molecular Weight'!$C$2/'Molecular Weight'!$D$2+I476*'Molecular Weight'!$C$3/'Molecular Weight'!$D$3+J476*'Molecular Weight'!$C$4/'Molecular Weight'!$D$4+K476*'Molecular Weight'!$C$5/'Molecular Weight'!$D$5+L476*'Molecular Weight'!$C$6/'Molecular Weight'!$D$6+M476*'Molecular Weight'!$C$8/'Molecular Weight'!$D$8+N476*'Molecular Weight'!$C$9/'Molecular Weight'!$D$9+O476*'Molecular Weight'!$C$10/'Molecular Weight'!$D$10+P476*'Molecular Weight'!$C$11/'Molecular Weight'!$D$11+Q476*'Molecular Weight'!$C$12/'Molecular Weight'!$D$12)</f>
        <v>4.46870652649236</v>
      </c>
      <c r="U476" s="19">
        <f>H476*T476*'Molecular Weight'!$B$2/'Molecular Weight'!$D$2</f>
        <v>3.05558304490313</v>
      </c>
      <c r="V476" s="19">
        <f>I476*T476*'Molecular Weight'!$B$3/'Molecular Weight'!$D$3</f>
        <v>0.0443061283853881</v>
      </c>
      <c r="W476" s="19">
        <f>T476*J476*'Molecular Weight'!$B$4/'Molecular Weight'!$D$4</f>
        <v>1.8925919799224</v>
      </c>
      <c r="X476" s="19">
        <f>K476*T476*'Molecular Weight'!$B$5/'Molecular Weight'!$D$5</f>
        <v>0</v>
      </c>
      <c r="Y476" s="19">
        <f>L476*T476*'Molecular Weight'!$B$6/'Molecular Weight'!$D$6</f>
        <v>0.98413004563729</v>
      </c>
      <c r="Z476" s="19">
        <f>M476*T476*'Molecular Weight'!$B$8/'Molecular Weight'!$D$8</f>
        <v>0</v>
      </c>
      <c r="AA476" s="19">
        <f>N476*T476*'Molecular Weight'!$B$9/'Molecular Weight'!$D$9</f>
        <v>1.149518386881</v>
      </c>
      <c r="AB476" s="19">
        <f>O476*T476*'Molecular Weight'!$B$10/'Molecular Weight'!$D$10</f>
        <v>0.756382942142658</v>
      </c>
      <c r="AC476" s="19">
        <f>P476*T476*'Molecular Weight'!$B$11/'Molecular Weight'!$D$11</f>
        <v>0.133840091674927</v>
      </c>
      <c r="AD476" s="19">
        <f>Q476*T476*'Molecular Weight'!$B$12/'Molecular Weight'!$D$12</f>
        <v>0.00876452608191967</v>
      </c>
      <c r="AE476" s="19">
        <f t="shared" si="50"/>
        <v>8.02511714562871</v>
      </c>
      <c r="AF476" s="19">
        <f t="shared" si="51"/>
        <v>0.0751156007009142</v>
      </c>
      <c r="AG476" s="19">
        <f t="shared" si="52"/>
        <v>0.0763269052031348</v>
      </c>
      <c r="AH476" s="19">
        <f t="shared" si="53"/>
        <v>0.909014444936376</v>
      </c>
      <c r="AI476" s="19">
        <f t="shared" si="54"/>
        <v>3.09988917328852</v>
      </c>
      <c r="AJ476" s="19">
        <f t="shared" si="55"/>
        <v>2.89003137466095</v>
      </c>
    </row>
    <row r="477" spans="1:36">
      <c r="A477" s="35" t="s">
        <v>453</v>
      </c>
      <c r="B477" s="35" t="s">
        <v>454</v>
      </c>
      <c r="C477" s="35" t="s">
        <v>455</v>
      </c>
      <c r="D477" s="35">
        <v>16</v>
      </c>
      <c r="E477" s="35">
        <v>1260</v>
      </c>
      <c r="F477" s="32" t="s">
        <v>100</v>
      </c>
      <c r="G477" s="35" t="s">
        <v>49</v>
      </c>
      <c r="H477" s="35">
        <v>39.31</v>
      </c>
      <c r="I477" s="35">
        <v>1.62</v>
      </c>
      <c r="J477" s="35">
        <v>20.315</v>
      </c>
      <c r="K477" s="35"/>
      <c r="L477" s="35">
        <v>17.55</v>
      </c>
      <c r="M477" s="35"/>
      <c r="N477" s="35">
        <v>4.805</v>
      </c>
      <c r="O477" s="35">
        <v>13.82</v>
      </c>
      <c r="P477" s="35">
        <v>1.09285</v>
      </c>
      <c r="Q477" s="35">
        <v>0.03445</v>
      </c>
      <c r="R477" s="32">
        <f t="shared" si="49"/>
        <v>98.5473</v>
      </c>
      <c r="S477" s="19">
        <v>12</v>
      </c>
      <c r="T477" s="19">
        <f>S477/(H477*'Molecular Weight'!$C$2/'Molecular Weight'!$D$2+I477*'Molecular Weight'!$C$3/'Molecular Weight'!$D$3+J477*'Molecular Weight'!$C$4/'Molecular Weight'!$D$4+K477*'Molecular Weight'!$C$5/'Molecular Weight'!$D$5+L477*'Molecular Weight'!$C$6/'Molecular Weight'!$D$6+M477*'Molecular Weight'!$C$8/'Molecular Weight'!$D$8+N477*'Molecular Weight'!$C$9/'Molecular Weight'!$D$9+O477*'Molecular Weight'!$C$10/'Molecular Weight'!$D$10+P477*'Molecular Weight'!$C$11/'Molecular Weight'!$D$11+Q477*'Molecular Weight'!$C$12/'Molecular Weight'!$D$12)</f>
        <v>4.66050373522584</v>
      </c>
      <c r="U477" s="19">
        <f>H477*T477*'Molecular Weight'!$B$2/'Molecular Weight'!$D$2</f>
        <v>3.04934090931637</v>
      </c>
      <c r="V477" s="19">
        <f>I477*T477*'Molecular Weight'!$B$3/'Molecular Weight'!$D$3</f>
        <v>0.0944933172849294</v>
      </c>
      <c r="W477" s="19">
        <f>T477*J477*'Molecular Weight'!$B$4/'Molecular Weight'!$D$4</f>
        <v>1.85716228680096</v>
      </c>
      <c r="X477" s="19">
        <f>K477*T477*'Molecular Weight'!$B$5/'Molecular Weight'!$D$5</f>
        <v>0</v>
      </c>
      <c r="Y477" s="19">
        <f>L477*T477*'Molecular Weight'!$B$6/'Molecular Weight'!$D$6</f>
        <v>1.13852784734429</v>
      </c>
      <c r="Z477" s="19">
        <f>M477*T477*'Molecular Weight'!$B$8/'Molecular Weight'!$D$8</f>
        <v>0</v>
      </c>
      <c r="AA477" s="19">
        <f>N477*T477*'Molecular Weight'!$B$9/'Molecular Weight'!$D$9</f>
        <v>0.55567544535385</v>
      </c>
      <c r="AB477" s="19">
        <f>O477*T477*'Molecular Weight'!$B$10/'Molecular Weight'!$D$10</f>
        <v>1.14850502176928</v>
      </c>
      <c r="AC477" s="19">
        <f>P477*T477*'Molecular Weight'!$B$11/'Molecular Weight'!$D$11</f>
        <v>0.164350806939063</v>
      </c>
      <c r="AD477" s="19">
        <f>Q477*T477*'Molecular Weight'!$B$12/'Molecular Weight'!$D$12</f>
        <v>0.0034087973180155</v>
      </c>
      <c r="AE477" s="19">
        <f t="shared" si="50"/>
        <v>8.01146443212676</v>
      </c>
      <c r="AF477" s="19">
        <f t="shared" si="51"/>
        <v>0.0343440794592889</v>
      </c>
      <c r="AG477" s="19">
        <f t="shared" si="52"/>
        <v>0.0301653398635784</v>
      </c>
      <c r="AH477" s="19">
        <f t="shared" si="53"/>
        <v>1.104183767885</v>
      </c>
      <c r="AI477" s="19">
        <f t="shared" si="54"/>
        <v>3.1438342266013</v>
      </c>
      <c r="AJ477" s="19">
        <f t="shared" si="55"/>
        <v>2.84270831446742</v>
      </c>
    </row>
    <row r="478" spans="1:36">
      <c r="A478" s="35" t="s">
        <v>453</v>
      </c>
      <c r="B478" s="35" t="s">
        <v>454</v>
      </c>
      <c r="C478" s="35" t="s">
        <v>456</v>
      </c>
      <c r="D478" s="35">
        <v>16</v>
      </c>
      <c r="E478" s="35">
        <v>1350</v>
      </c>
      <c r="F478" s="32" t="s">
        <v>100</v>
      </c>
      <c r="G478" s="35" t="s">
        <v>49</v>
      </c>
      <c r="H478" s="35">
        <v>40.7342857142857</v>
      </c>
      <c r="I478" s="35">
        <v>1.4772</v>
      </c>
      <c r="J478" s="35">
        <v>20.5942857142857</v>
      </c>
      <c r="K478" s="35"/>
      <c r="L478" s="35">
        <v>15.8971428571429</v>
      </c>
      <c r="M478" s="35"/>
      <c r="N478" s="35">
        <v>6.12857142857143</v>
      </c>
      <c r="O478" s="35">
        <v>13.7942857142857</v>
      </c>
      <c r="P478" s="35">
        <v>1.19792857142857</v>
      </c>
      <c r="Q478" s="35">
        <v>0.0147857142857143</v>
      </c>
      <c r="R478" s="32">
        <f t="shared" si="49"/>
        <v>99.8384857142857</v>
      </c>
      <c r="S478" s="19">
        <v>12</v>
      </c>
      <c r="T478" s="19">
        <f>S478/(H478*'Molecular Weight'!$C$2/'Molecular Weight'!$D$2+I478*'Molecular Weight'!$C$3/'Molecular Weight'!$D$3+J478*'Molecular Weight'!$C$4/'Molecular Weight'!$D$4+K478*'Molecular Weight'!$C$5/'Molecular Weight'!$D$5+L478*'Molecular Weight'!$C$6/'Molecular Weight'!$D$6+M478*'Molecular Weight'!$C$8/'Molecular Weight'!$D$8+N478*'Molecular Weight'!$C$9/'Molecular Weight'!$D$9+O478*'Molecular Weight'!$C$10/'Molecular Weight'!$D$10+P478*'Molecular Weight'!$C$11/'Molecular Weight'!$D$11+Q478*'Molecular Weight'!$C$12/'Molecular Weight'!$D$12)</f>
        <v>4.54933432367128</v>
      </c>
      <c r="U478" s="19">
        <f>H478*T478*'Molecular Weight'!$B$2/'Molecular Weight'!$D$2</f>
        <v>3.08445213299322</v>
      </c>
      <c r="V478" s="19">
        <f>I478*T478*'Molecular Weight'!$B$3/'Molecular Weight'!$D$3</f>
        <v>0.0841085940291266</v>
      </c>
      <c r="W478" s="19">
        <f>T478*J478*'Molecular Weight'!$B$4/'Molecular Weight'!$D$4</f>
        <v>1.83778522698103</v>
      </c>
      <c r="X478" s="19">
        <f>K478*T478*'Molecular Weight'!$B$5/'Molecular Weight'!$D$5</f>
        <v>0</v>
      </c>
      <c r="Y478" s="19">
        <f>L478*T478*'Molecular Weight'!$B$6/'Molecular Weight'!$D$6</f>
        <v>1.00670124788845</v>
      </c>
      <c r="Z478" s="19">
        <f>M478*T478*'Molecular Weight'!$B$8/'Molecular Weight'!$D$8</f>
        <v>0</v>
      </c>
      <c r="AA478" s="19">
        <f>N478*T478*'Molecular Weight'!$B$9/'Molecular Weight'!$D$9</f>
        <v>0.691834251986877</v>
      </c>
      <c r="AB478" s="19">
        <f>O478*T478*'Molecular Weight'!$B$10/'Molecular Weight'!$D$10</f>
        <v>1.11902313606506</v>
      </c>
      <c r="AC478" s="19">
        <f>P478*T478*'Molecular Weight'!$B$11/'Molecular Weight'!$D$11</f>
        <v>0.175856004107986</v>
      </c>
      <c r="AD478" s="19">
        <f>Q478*T478*'Molecular Weight'!$B$12/'Molecular Weight'!$D$12</f>
        <v>0.00142813497876851</v>
      </c>
      <c r="AE478" s="19">
        <f t="shared" si="50"/>
        <v>8.00118872903052</v>
      </c>
      <c r="AF478" s="19">
        <f t="shared" si="51"/>
        <v>0.00356565726651858</v>
      </c>
      <c r="AG478" s="19">
        <f t="shared" si="52"/>
        <v>0.00354192196940009</v>
      </c>
      <c r="AH478" s="19">
        <f t="shared" si="53"/>
        <v>1.00313559062193</v>
      </c>
      <c r="AI478" s="19">
        <f t="shared" si="54"/>
        <v>3.16856072702235</v>
      </c>
      <c r="AJ478" s="19">
        <f t="shared" si="55"/>
        <v>2.81755863594039</v>
      </c>
    </row>
    <row r="479" spans="1:36">
      <c r="A479" s="35" t="s">
        <v>453</v>
      </c>
      <c r="B479" s="35" t="s">
        <v>454</v>
      </c>
      <c r="C479" s="35" t="s">
        <v>457</v>
      </c>
      <c r="D479" s="35">
        <v>18</v>
      </c>
      <c r="E479" s="35">
        <v>1300</v>
      </c>
      <c r="F479" s="32" t="s">
        <v>100</v>
      </c>
      <c r="G479" s="35" t="s">
        <v>49</v>
      </c>
      <c r="H479" s="35">
        <v>40.6255555555556</v>
      </c>
      <c r="I479" s="35">
        <v>1.91184444444444</v>
      </c>
      <c r="J479" s="35">
        <v>19.2577777777778</v>
      </c>
      <c r="K479" s="35"/>
      <c r="L479" s="35">
        <v>17.2622222222222</v>
      </c>
      <c r="M479" s="35"/>
      <c r="N479" s="35">
        <v>5.71</v>
      </c>
      <c r="O479" s="35">
        <v>12.715</v>
      </c>
      <c r="P479" s="35">
        <v>1.4156</v>
      </c>
      <c r="Q479" s="35">
        <v>0.09</v>
      </c>
      <c r="R479" s="32">
        <f t="shared" si="49"/>
        <v>98.988</v>
      </c>
      <c r="S479" s="19">
        <v>12</v>
      </c>
      <c r="T479" s="19">
        <f>S479/(H479*'Molecular Weight'!$C$2/'Molecular Weight'!$D$2+I479*'Molecular Weight'!$C$3/'Molecular Weight'!$D$3+J479*'Molecular Weight'!$C$4/'Molecular Weight'!$D$4+K479*'Molecular Weight'!$C$5/'Molecular Weight'!$D$5+L479*'Molecular Weight'!$C$6/'Molecular Weight'!$D$6+M479*'Molecular Weight'!$C$8/'Molecular Weight'!$D$8+N479*'Molecular Weight'!$C$9/'Molecular Weight'!$D$9+O479*'Molecular Weight'!$C$10/'Molecular Weight'!$D$10+P479*'Molecular Weight'!$C$11/'Molecular Weight'!$D$11+Q479*'Molecular Weight'!$C$12/'Molecular Weight'!$D$12)</f>
        <v>4.61651301552491</v>
      </c>
      <c r="U479" s="19">
        <f>H479*T479*'Molecular Weight'!$B$2/'Molecular Weight'!$D$2</f>
        <v>3.12164457365434</v>
      </c>
      <c r="V479" s="19">
        <f>I479*T479*'Molecular Weight'!$B$3/'Molecular Weight'!$D$3</f>
        <v>0.110463764223238</v>
      </c>
      <c r="W479" s="19">
        <f>T479*J479*'Molecular Weight'!$B$4/'Molecular Weight'!$D$4</f>
        <v>1.74389528758724</v>
      </c>
      <c r="X479" s="19">
        <f>K479*T479*'Molecular Weight'!$B$5/'Molecular Weight'!$D$5</f>
        <v>0</v>
      </c>
      <c r="Y479" s="19">
        <f>L479*T479*'Molecular Weight'!$B$6/'Molecular Weight'!$D$6</f>
        <v>1.10928832914493</v>
      </c>
      <c r="Z479" s="19">
        <f>M479*T479*'Molecular Weight'!$B$8/'Molecular Weight'!$D$8</f>
        <v>0</v>
      </c>
      <c r="AA479" s="19">
        <f>N479*T479*'Molecular Weight'!$B$9/'Molecular Weight'!$D$9</f>
        <v>0.65410147192673</v>
      </c>
      <c r="AB479" s="19">
        <f>O479*T479*'Molecular Weight'!$B$10/'Molecular Weight'!$D$10</f>
        <v>1.04670048131953</v>
      </c>
      <c r="AC479" s="19">
        <f>P479*T479*'Molecular Weight'!$B$11/'Molecular Weight'!$D$11</f>
        <v>0.210878858495549</v>
      </c>
      <c r="AD479" s="19">
        <f>Q479*T479*'Molecular Weight'!$B$12/'Molecular Weight'!$D$12</f>
        <v>0.00882136245004759</v>
      </c>
      <c r="AE479" s="19">
        <f t="shared" si="50"/>
        <v>8.00579412880161</v>
      </c>
      <c r="AF479" s="19">
        <f t="shared" si="51"/>
        <v>0.017369806043134</v>
      </c>
      <c r="AG479" s="19">
        <f t="shared" si="52"/>
        <v>0.0156585132888968</v>
      </c>
      <c r="AH479" s="19">
        <f t="shared" si="53"/>
        <v>1.0919185231018</v>
      </c>
      <c r="AI479" s="19">
        <f t="shared" si="54"/>
        <v>3.23210833787758</v>
      </c>
      <c r="AJ479" s="19">
        <f t="shared" si="55"/>
        <v>2.81009028239119</v>
      </c>
    </row>
    <row r="480" spans="1:36">
      <c r="A480" s="35" t="s">
        <v>453</v>
      </c>
      <c r="B480" s="35" t="s">
        <v>454</v>
      </c>
      <c r="C480" s="35" t="s">
        <v>458</v>
      </c>
      <c r="D480" s="35">
        <v>18</v>
      </c>
      <c r="E480" s="35">
        <v>1400</v>
      </c>
      <c r="F480" s="32" t="s">
        <v>100</v>
      </c>
      <c r="G480" s="35" t="s">
        <v>49</v>
      </c>
      <c r="H480" s="35">
        <v>41.7266666666667</v>
      </c>
      <c r="I480" s="35">
        <v>1.26687777777778</v>
      </c>
      <c r="J480" s="35">
        <v>20.6944444444444</v>
      </c>
      <c r="K480" s="35"/>
      <c r="L480" s="35">
        <v>16.1166666666667</v>
      </c>
      <c r="M480" s="35"/>
      <c r="N480" s="35">
        <v>8.59555555555556</v>
      </c>
      <c r="O480" s="35">
        <v>10.3111111111111</v>
      </c>
      <c r="P480" s="35">
        <v>1.35808888888889</v>
      </c>
      <c r="Q480" s="35">
        <v>0.0378777777777778</v>
      </c>
      <c r="R480" s="32">
        <f t="shared" si="49"/>
        <v>100.107288888889</v>
      </c>
      <c r="S480" s="19">
        <v>12</v>
      </c>
      <c r="T480" s="19">
        <f>S480/(H480*'Molecular Weight'!$C$2/'Molecular Weight'!$D$2+I480*'Molecular Weight'!$C$3/'Molecular Weight'!$D$3+J480*'Molecular Weight'!$C$4/'Molecular Weight'!$D$4+K480*'Molecular Weight'!$C$5/'Molecular Weight'!$D$5+L480*'Molecular Weight'!$C$6/'Molecular Weight'!$D$6+M480*'Molecular Weight'!$C$8/'Molecular Weight'!$D$8+N480*'Molecular Weight'!$C$9/'Molecular Weight'!$D$9+O480*'Molecular Weight'!$C$10/'Molecular Weight'!$D$10+P480*'Molecular Weight'!$C$11/'Molecular Weight'!$D$11+Q480*'Molecular Weight'!$C$12/'Molecular Weight'!$D$12)</f>
        <v>4.4885723730816</v>
      </c>
      <c r="U480" s="19">
        <f>H480*T480*'Molecular Weight'!$B$2/'Molecular Weight'!$D$2</f>
        <v>3.11739619209029</v>
      </c>
      <c r="V480" s="19">
        <f>I480*T480*'Molecular Weight'!$B$3/'Molecular Weight'!$D$3</f>
        <v>0.0711698697547478</v>
      </c>
      <c r="W480" s="19">
        <f>T480*J480*'Molecular Weight'!$B$4/'Molecular Weight'!$D$4</f>
        <v>1.822057897403</v>
      </c>
      <c r="X480" s="19">
        <f>K480*T480*'Molecular Weight'!$B$5/'Molecular Weight'!$D$5</f>
        <v>0</v>
      </c>
      <c r="Y480" s="19">
        <f>L480*T480*'Molecular Weight'!$B$6/'Molecular Weight'!$D$6</f>
        <v>1.00697139123281</v>
      </c>
      <c r="Z480" s="19">
        <f>M480*T480*'Molecular Weight'!$B$8/'Molecular Weight'!$D$8</f>
        <v>0</v>
      </c>
      <c r="AA480" s="19">
        <f>N480*T480*'Molecular Weight'!$B$9/'Molecular Weight'!$D$9</f>
        <v>0.957364099204832</v>
      </c>
      <c r="AB480" s="19">
        <f>O480*T480*'Molecular Weight'!$B$10/'Molecular Weight'!$D$10</f>
        <v>0.825288310790085</v>
      </c>
      <c r="AC480" s="19">
        <f>P480*T480*'Molecular Weight'!$B$11/'Molecular Weight'!$D$11</f>
        <v>0.196704752076662</v>
      </c>
      <c r="AD480" s="19">
        <f>Q480*T480*'Molecular Weight'!$B$12/'Molecular Weight'!$D$12</f>
        <v>0.0036097058787061</v>
      </c>
      <c r="AE480" s="19">
        <f t="shared" si="50"/>
        <v>8.00056221843113</v>
      </c>
      <c r="AF480" s="19">
        <f t="shared" si="51"/>
        <v>0.00168653676814312</v>
      </c>
      <c r="AG480" s="19">
        <f t="shared" si="52"/>
        <v>0.00167486065922721</v>
      </c>
      <c r="AH480" s="19">
        <f t="shared" si="53"/>
        <v>1.00528485446467</v>
      </c>
      <c r="AI480" s="19">
        <f t="shared" si="54"/>
        <v>3.18856606184504</v>
      </c>
      <c r="AJ480" s="19">
        <f t="shared" si="55"/>
        <v>2.78962380122773</v>
      </c>
    </row>
    <row r="481" spans="1:36">
      <c r="A481" s="35" t="s">
        <v>453</v>
      </c>
      <c r="B481" s="35" t="s">
        <v>454</v>
      </c>
      <c r="C481" s="35" t="s">
        <v>459</v>
      </c>
      <c r="D481" s="35">
        <v>22</v>
      </c>
      <c r="E481" s="35">
        <v>1400</v>
      </c>
      <c r="F481" s="32" t="s">
        <v>100</v>
      </c>
      <c r="G481" s="35" t="s">
        <v>49</v>
      </c>
      <c r="H481" s="35">
        <v>41.6642857142857</v>
      </c>
      <c r="I481" s="35">
        <v>0.7209</v>
      </c>
      <c r="J481" s="35">
        <v>21.2357142857143</v>
      </c>
      <c r="K481" s="35"/>
      <c r="L481" s="35">
        <v>17.0385714285714</v>
      </c>
      <c r="M481" s="35"/>
      <c r="N481" s="35">
        <v>6.53</v>
      </c>
      <c r="O481" s="35">
        <v>10.89</v>
      </c>
      <c r="P481" s="35">
        <v>1.17098571428571</v>
      </c>
      <c r="Q481" s="35">
        <v>0.355314285714286</v>
      </c>
      <c r="R481" s="32">
        <f t="shared" si="49"/>
        <v>99.6057714285714</v>
      </c>
      <c r="S481" s="19">
        <v>12</v>
      </c>
      <c r="T481" s="19">
        <f>S481/(H481*'Molecular Weight'!$C$2/'Molecular Weight'!$D$2+I481*'Molecular Weight'!$C$3/'Molecular Weight'!$D$3+J481*'Molecular Weight'!$C$4/'Molecular Weight'!$D$4+K481*'Molecular Weight'!$C$5/'Molecular Weight'!$D$5+L481*'Molecular Weight'!$C$6/'Molecular Weight'!$D$6+M481*'Molecular Weight'!$C$8/'Molecular Weight'!$D$8+N481*'Molecular Weight'!$C$9/'Molecular Weight'!$D$9+O481*'Molecular Weight'!$C$10/'Molecular Weight'!$D$10+P481*'Molecular Weight'!$C$11/'Molecular Weight'!$D$11+Q481*'Molecular Weight'!$C$12/'Molecular Weight'!$D$12)</f>
        <v>4.53533502827868</v>
      </c>
      <c r="U481" s="19">
        <f>H481*T481*'Molecular Weight'!$B$2/'Molecular Weight'!$D$2</f>
        <v>3.14516468755344</v>
      </c>
      <c r="V481" s="19">
        <f>I481*T481*'Molecular Weight'!$B$3/'Molecular Weight'!$D$3</f>
        <v>0.0409201880085869</v>
      </c>
      <c r="W481" s="19">
        <f>T481*J481*'Molecular Weight'!$B$4/'Molecular Weight'!$D$4</f>
        <v>1.88919338663236</v>
      </c>
      <c r="X481" s="19">
        <f>K481*T481*'Molecular Weight'!$B$5/'Molecular Weight'!$D$5</f>
        <v>0</v>
      </c>
      <c r="Y481" s="19">
        <f>L481*T481*'Molecular Weight'!$B$6/'Molecular Weight'!$D$6</f>
        <v>1.07566299877266</v>
      </c>
      <c r="Z481" s="19">
        <f>M481*T481*'Molecular Weight'!$B$8/'Molecular Weight'!$D$8</f>
        <v>0</v>
      </c>
      <c r="AA481" s="19">
        <f>N481*T481*'Molecular Weight'!$B$9/'Molecular Weight'!$D$9</f>
        <v>0.734881829644163</v>
      </c>
      <c r="AB481" s="19">
        <f>O481*T481*'Molecular Weight'!$B$10/'Molecular Weight'!$D$10</f>
        <v>0.880702540263102</v>
      </c>
      <c r="AC481" s="19">
        <f>P481*T481*'Molecular Weight'!$B$11/'Molecular Weight'!$D$11</f>
        <v>0.171371814379281</v>
      </c>
      <c r="AD481" s="19">
        <f>Q481*T481*'Molecular Weight'!$B$12/'Molecular Weight'!$D$12</f>
        <v>0.0342137861156649</v>
      </c>
      <c r="AE481" s="19">
        <f t="shared" si="50"/>
        <v>7.97211123136926</v>
      </c>
      <c r="AF481" s="19">
        <f t="shared" si="51"/>
        <v>0</v>
      </c>
      <c r="AG481" s="19">
        <f t="shared" si="52"/>
        <v>0</v>
      </c>
      <c r="AH481" s="19">
        <f t="shared" si="53"/>
        <v>1.07566299877266</v>
      </c>
      <c r="AI481" s="19">
        <f t="shared" si="54"/>
        <v>3.18608487556203</v>
      </c>
      <c r="AJ481" s="19">
        <f t="shared" si="55"/>
        <v>2.69124736867992</v>
      </c>
    </row>
    <row r="482" spans="1:36">
      <c r="A482" s="35" t="s">
        <v>453</v>
      </c>
      <c r="B482" s="35" t="s">
        <v>454</v>
      </c>
      <c r="C482" s="35" t="s">
        <v>460</v>
      </c>
      <c r="D482" s="35">
        <v>22</v>
      </c>
      <c r="E482" s="35">
        <v>1500</v>
      </c>
      <c r="F482" s="32" t="s">
        <v>100</v>
      </c>
      <c r="G482" s="35" t="s">
        <v>49</v>
      </c>
      <c r="H482" s="35">
        <v>41.6</v>
      </c>
      <c r="I482" s="35">
        <v>0.7832</v>
      </c>
      <c r="J482" s="35">
        <v>19.925</v>
      </c>
      <c r="K482" s="35"/>
      <c r="L482" s="35">
        <v>19.61</v>
      </c>
      <c r="M482" s="35"/>
      <c r="N482" s="35">
        <v>9.3</v>
      </c>
      <c r="O482" s="35">
        <v>6.17</v>
      </c>
      <c r="P482" s="35">
        <v>1.5</v>
      </c>
      <c r="Q482" s="35">
        <v>0.0759</v>
      </c>
      <c r="R482" s="32">
        <f t="shared" si="49"/>
        <v>98.9641</v>
      </c>
      <c r="S482" s="19">
        <v>12</v>
      </c>
      <c r="T482" s="19">
        <f>S482/(H482*'Molecular Weight'!$C$2/'Molecular Weight'!$D$2+I482*'Molecular Weight'!$C$3/'Molecular Weight'!$D$3+J482*'Molecular Weight'!$C$4/'Molecular Weight'!$D$4+K482*'Molecular Weight'!$C$5/'Molecular Weight'!$D$5+L482*'Molecular Weight'!$C$6/'Molecular Weight'!$D$6+M482*'Molecular Weight'!$C$8/'Molecular Weight'!$D$8+N482*'Molecular Weight'!$C$9/'Molecular Weight'!$D$9+O482*'Molecular Weight'!$C$10/'Molecular Weight'!$D$10+P482*'Molecular Weight'!$C$11/'Molecular Weight'!$D$11+Q482*'Molecular Weight'!$C$12/'Molecular Weight'!$D$12)</f>
        <v>4.56369292027577</v>
      </c>
      <c r="U482" s="19">
        <f>H482*T482*'Molecular Weight'!$B$2/'Molecular Weight'!$D$2</f>
        <v>3.15994716184208</v>
      </c>
      <c r="V482" s="19">
        <f>I482*T482*'Molecular Weight'!$B$3/'Molecular Weight'!$D$3</f>
        <v>0.0447344717792238</v>
      </c>
      <c r="W482" s="19">
        <f>T482*J482*'Molecular Weight'!$B$4/'Molecular Weight'!$D$4</f>
        <v>1.78367166411327</v>
      </c>
      <c r="X482" s="19">
        <f>K482*T482*'Molecular Weight'!$B$5/'Molecular Weight'!$D$5</f>
        <v>0</v>
      </c>
      <c r="Y482" s="19">
        <f>L482*T482*'Molecular Weight'!$B$6/'Molecular Weight'!$D$6</f>
        <v>1.2457407873971</v>
      </c>
      <c r="Z482" s="19">
        <f>M482*T482*'Molecular Weight'!$B$8/'Molecular Weight'!$D$8</f>
        <v>0</v>
      </c>
      <c r="AA482" s="19">
        <f>N482*T482*'Molecular Weight'!$B$9/'Molecular Weight'!$D$9</f>
        <v>1.05315990467902</v>
      </c>
      <c r="AB482" s="19">
        <f>O482*T482*'Molecular Weight'!$B$10/'Molecular Weight'!$D$10</f>
        <v>0.502103875144463</v>
      </c>
      <c r="AC482" s="19">
        <f>P482*T482*'Molecular Weight'!$B$11/'Molecular Weight'!$D$11</f>
        <v>0.220895107467365</v>
      </c>
      <c r="AD482" s="19">
        <f>Q482*T482*'Molecular Weight'!$B$12/'Molecular Weight'!$D$12</f>
        <v>0.00735423126643165</v>
      </c>
      <c r="AE482" s="19">
        <f t="shared" si="50"/>
        <v>8.01760720368895</v>
      </c>
      <c r="AF482" s="19">
        <f t="shared" si="51"/>
        <v>0.0527056112627227</v>
      </c>
      <c r="AG482" s="19">
        <f t="shared" si="52"/>
        <v>0.0423086502392266</v>
      </c>
      <c r="AH482" s="19">
        <f t="shared" si="53"/>
        <v>1.19303517613438</v>
      </c>
      <c r="AI482" s="19">
        <f t="shared" si="54"/>
        <v>3.2046816336213</v>
      </c>
      <c r="AJ482" s="19">
        <f t="shared" si="55"/>
        <v>2.80100456722058</v>
      </c>
    </row>
    <row r="483" spans="1:36">
      <c r="A483" s="35" t="s">
        <v>453</v>
      </c>
      <c r="B483" s="35" t="s">
        <v>454</v>
      </c>
      <c r="C483" s="35" t="s">
        <v>461</v>
      </c>
      <c r="D483" s="35">
        <v>22</v>
      </c>
      <c r="E483" s="35">
        <v>1550</v>
      </c>
      <c r="F483" s="32" t="s">
        <v>100</v>
      </c>
      <c r="G483" s="35" t="s">
        <v>49</v>
      </c>
      <c r="H483" s="35">
        <v>43.0933333333333</v>
      </c>
      <c r="I483" s="35">
        <v>1.33188888888889</v>
      </c>
      <c r="J483" s="35">
        <v>20.2188888888889</v>
      </c>
      <c r="K483" s="35"/>
      <c r="L483" s="35">
        <v>11.3211111111111</v>
      </c>
      <c r="M483" s="35"/>
      <c r="N483" s="35">
        <v>13.9955555555556</v>
      </c>
      <c r="O483" s="35">
        <v>7.73777777777778</v>
      </c>
      <c r="P483" s="35">
        <v>1.70888888888889</v>
      </c>
      <c r="Q483" s="35">
        <v>0.09</v>
      </c>
      <c r="R483" s="32">
        <f t="shared" si="49"/>
        <v>99.4974444444445</v>
      </c>
      <c r="S483" s="19">
        <v>12</v>
      </c>
      <c r="T483" s="19">
        <f>S483/(H483*'Molecular Weight'!$C$2/'Molecular Weight'!$D$2+I483*'Molecular Weight'!$C$3/'Molecular Weight'!$D$3+J483*'Molecular Weight'!$C$4/'Molecular Weight'!$D$4+K483*'Molecular Weight'!$C$5/'Molecular Weight'!$D$5+L483*'Molecular Weight'!$C$6/'Molecular Weight'!$D$6+M483*'Molecular Weight'!$C$8/'Molecular Weight'!$D$8+N483*'Molecular Weight'!$C$9/'Molecular Weight'!$D$9+O483*'Molecular Weight'!$C$10/'Molecular Weight'!$D$10+P483*'Molecular Weight'!$C$11/'Molecular Weight'!$D$11+Q483*'Molecular Weight'!$C$12/'Molecular Weight'!$D$12)</f>
        <v>4.38892653671345</v>
      </c>
      <c r="U483" s="19">
        <f>H483*T483*'Molecular Weight'!$B$2/'Molecular Weight'!$D$2</f>
        <v>3.14802720076739</v>
      </c>
      <c r="V483" s="19">
        <f>I483*T483*'Molecular Weight'!$B$3/'Molecular Weight'!$D$3</f>
        <v>0.0731609823328941</v>
      </c>
      <c r="W483" s="19">
        <f>T483*J483*'Molecular Weight'!$B$4/'Molecular Weight'!$D$4</f>
        <v>1.74066728103776</v>
      </c>
      <c r="X483" s="19">
        <f>K483*T483*'Molecular Weight'!$B$5/'Molecular Weight'!$D$5</f>
        <v>0</v>
      </c>
      <c r="Y483" s="19">
        <f>L483*T483*'Molecular Weight'!$B$6/'Molecular Weight'!$D$6</f>
        <v>0.691641494719334</v>
      </c>
      <c r="Z483" s="19">
        <f>M483*T483*'Molecular Weight'!$B$8/'Molecular Weight'!$D$8</f>
        <v>0</v>
      </c>
      <c r="AA483" s="19">
        <f>N483*T483*'Molecular Weight'!$B$9/'Molecular Weight'!$D$9</f>
        <v>1.52420509116192</v>
      </c>
      <c r="AB483" s="19">
        <f>O483*T483*'Molecular Weight'!$B$10/'Molecular Weight'!$D$10</f>
        <v>0.605573078175472</v>
      </c>
      <c r="AC483" s="19">
        <f>P483*T483*'Molecular Weight'!$B$11/'Molecular Weight'!$D$11</f>
        <v>0.242019612544021</v>
      </c>
      <c r="AD483" s="19">
        <f>Q483*T483*'Molecular Weight'!$B$12/'Molecular Weight'!$D$12</f>
        <v>0.00838648382811486</v>
      </c>
      <c r="AE483" s="19">
        <f t="shared" si="50"/>
        <v>8.03368122456691</v>
      </c>
      <c r="AF483" s="19">
        <f t="shared" si="51"/>
        <v>0.100620047897077</v>
      </c>
      <c r="AG483" s="19">
        <f t="shared" si="52"/>
        <v>0.145480062525612</v>
      </c>
      <c r="AH483" s="19">
        <f t="shared" si="53"/>
        <v>0.591021446822257</v>
      </c>
      <c r="AI483" s="19">
        <f t="shared" si="54"/>
        <v>3.22118818310028</v>
      </c>
      <c r="AJ483" s="19">
        <f t="shared" si="55"/>
        <v>2.82141966405673</v>
      </c>
    </row>
    <row r="484" spans="1:36">
      <c r="A484" s="35" t="s">
        <v>453</v>
      </c>
      <c r="B484" s="35" t="s">
        <v>454</v>
      </c>
      <c r="C484" s="35" t="s">
        <v>462</v>
      </c>
      <c r="D484" s="35">
        <v>23.5</v>
      </c>
      <c r="E484" s="35">
        <v>1400</v>
      </c>
      <c r="F484" s="32" t="s">
        <v>100</v>
      </c>
      <c r="G484" s="35" t="s">
        <v>49</v>
      </c>
      <c r="H484" s="35">
        <v>42.705</v>
      </c>
      <c r="I484" s="35">
        <v>0.23605</v>
      </c>
      <c r="J484" s="35">
        <v>19.97</v>
      </c>
      <c r="K484" s="35"/>
      <c r="L484" s="35">
        <v>16.32</v>
      </c>
      <c r="M484" s="35"/>
      <c r="N484" s="35">
        <v>6.115</v>
      </c>
      <c r="O484" s="35">
        <v>11.37</v>
      </c>
      <c r="P484" s="35">
        <v>1.3223</v>
      </c>
      <c r="Q484" s="35">
        <v>1.34</v>
      </c>
      <c r="R484" s="32">
        <f t="shared" si="49"/>
        <v>99.37835</v>
      </c>
      <c r="S484" s="19">
        <v>12</v>
      </c>
      <c r="T484" s="19">
        <f>S484/(H484*'Molecular Weight'!$C$2/'Molecular Weight'!$D$2+I484*'Molecular Weight'!$C$3/'Molecular Weight'!$D$3+J484*'Molecular Weight'!$C$4/'Molecular Weight'!$D$4+K484*'Molecular Weight'!$C$5/'Molecular Weight'!$D$5+L484*'Molecular Weight'!$C$6/'Molecular Weight'!$D$6+M484*'Molecular Weight'!$C$8/'Molecular Weight'!$D$8+N484*'Molecular Weight'!$C$9/'Molecular Weight'!$D$9+O484*'Molecular Weight'!$C$10/'Molecular Weight'!$D$10+P484*'Molecular Weight'!$C$11/'Molecular Weight'!$D$11+Q484*'Molecular Weight'!$C$12/'Molecular Weight'!$D$12)</f>
        <v>4.55873284686842</v>
      </c>
      <c r="U484" s="19">
        <f>H484*T484*'Molecular Weight'!$B$2/'Molecular Weight'!$D$2</f>
        <v>3.2403576269227</v>
      </c>
      <c r="V484" s="19">
        <f>I484*T484*'Molecular Weight'!$B$3/'Molecular Weight'!$D$3</f>
        <v>0.0134679460388397</v>
      </c>
      <c r="W484" s="19">
        <f>T484*J484*'Molecular Weight'!$B$4/'Molecular Weight'!$D$4</f>
        <v>1.7857570606505</v>
      </c>
      <c r="X484" s="19">
        <f>K484*T484*'Molecular Weight'!$B$5/'Molecular Weight'!$D$5</f>
        <v>0</v>
      </c>
      <c r="Y484" s="19">
        <f>L484*T484*'Molecular Weight'!$B$6/'Molecular Weight'!$D$6</f>
        <v>1.03561414338659</v>
      </c>
      <c r="Z484" s="19">
        <f>M484*T484*'Molecular Weight'!$B$8/'Molecular Weight'!$D$8</f>
        <v>0</v>
      </c>
      <c r="AA484" s="19">
        <f>N484*T484*'Molecular Weight'!$B$9/'Molecular Weight'!$D$9</f>
        <v>0.691728321553359</v>
      </c>
      <c r="AB484" s="19">
        <f>O484*T484*'Molecular Weight'!$B$10/'Molecular Weight'!$D$10</f>
        <v>0.924265200943186</v>
      </c>
      <c r="AC484" s="19">
        <f>P484*T484*'Molecular Weight'!$B$11/'Molecular Weight'!$D$11</f>
        <v>0.194514761000778</v>
      </c>
      <c r="AD484" s="19">
        <f>Q484*T484*'Molecular Weight'!$B$12/'Molecular Weight'!$D$12</f>
        <v>0.129696433435322</v>
      </c>
      <c r="AE484" s="19">
        <f t="shared" si="50"/>
        <v>8.01540149393127</v>
      </c>
      <c r="AF484" s="19">
        <f t="shared" si="51"/>
        <v>0.046115700458726</v>
      </c>
      <c r="AG484" s="19">
        <f t="shared" si="52"/>
        <v>0.0445298094403402</v>
      </c>
      <c r="AH484" s="19">
        <f t="shared" si="53"/>
        <v>0.989498442927864</v>
      </c>
      <c r="AI484" s="19">
        <f t="shared" si="54"/>
        <v>3.25382557296154</v>
      </c>
      <c r="AJ484" s="19">
        <f t="shared" si="55"/>
        <v>2.65160766588313</v>
      </c>
    </row>
    <row r="485" spans="1:36">
      <c r="A485" s="35" t="s">
        <v>453</v>
      </c>
      <c r="B485" s="35" t="s">
        <v>454</v>
      </c>
      <c r="C485" s="35" t="s">
        <v>444</v>
      </c>
      <c r="D485" s="35">
        <v>13</v>
      </c>
      <c r="E485" s="35">
        <v>1125</v>
      </c>
      <c r="F485" s="32" t="s">
        <v>100</v>
      </c>
      <c r="G485" s="35" t="s">
        <v>49</v>
      </c>
      <c r="H485" s="35">
        <v>39.0416666666667</v>
      </c>
      <c r="I485" s="35"/>
      <c r="J485" s="35">
        <v>20.37</v>
      </c>
      <c r="K485" s="35"/>
      <c r="L485" s="35">
        <v>19.5916666666667</v>
      </c>
      <c r="M485" s="35"/>
      <c r="N485" s="35">
        <v>3.245</v>
      </c>
      <c r="O485" s="35">
        <v>15.6816666666667</v>
      </c>
      <c r="P485" s="35">
        <v>0.63445</v>
      </c>
      <c r="Q485" s="35">
        <v>0.10895</v>
      </c>
      <c r="R485" s="32">
        <f t="shared" si="49"/>
        <v>98.6734000000001</v>
      </c>
      <c r="S485" s="19">
        <v>12</v>
      </c>
      <c r="T485" s="19">
        <f>S485/(H485*'Molecular Weight'!$C$2/'Molecular Weight'!$D$2+I485*'Molecular Weight'!$C$3/'Molecular Weight'!$D$3+J485*'Molecular Weight'!$C$4/'Molecular Weight'!$D$4+K485*'Molecular Weight'!$C$5/'Molecular Weight'!$D$5+L485*'Molecular Weight'!$C$6/'Molecular Weight'!$D$6+M485*'Molecular Weight'!$C$8/'Molecular Weight'!$D$8+N485*'Molecular Weight'!$C$9/'Molecular Weight'!$D$9+O485*'Molecular Weight'!$C$10/'Molecular Weight'!$D$10+P485*'Molecular Weight'!$C$11/'Molecular Weight'!$D$11+Q485*'Molecular Weight'!$C$12/'Molecular Weight'!$D$12)</f>
        <v>4.71834332930191</v>
      </c>
      <c r="U485" s="19">
        <f>H485*T485*'Molecular Weight'!$B$2/'Molecular Weight'!$D$2</f>
        <v>3.06611164250159</v>
      </c>
      <c r="V485" s="19">
        <f>I485*T485*'Molecular Weight'!$B$3/'Molecular Weight'!$D$3</f>
        <v>0</v>
      </c>
      <c r="W485" s="19">
        <f>T485*J485*'Molecular Weight'!$B$4/'Molecular Weight'!$D$4</f>
        <v>1.88530116943664</v>
      </c>
      <c r="X485" s="19">
        <f>K485*T485*'Molecular Weight'!$B$5/'Molecular Weight'!$D$5</f>
        <v>0</v>
      </c>
      <c r="Y485" s="19">
        <f>L485*T485*'Molecular Weight'!$B$6/'Molecular Weight'!$D$6</f>
        <v>1.28675124897791</v>
      </c>
      <c r="Z485" s="19">
        <f>M485*T485*'Molecular Weight'!$B$8/'Molecular Weight'!$D$8</f>
        <v>0</v>
      </c>
      <c r="AA485" s="19">
        <f>N485*T485*'Molecular Weight'!$B$9/'Molecular Weight'!$D$9</f>
        <v>0.379926156416494</v>
      </c>
      <c r="AB485" s="19">
        <f>O485*T485*'Molecular Weight'!$B$10/'Molecular Weight'!$D$10</f>
        <v>1.31939171378393</v>
      </c>
      <c r="AC485" s="19">
        <f>P485*T485*'Molecular Weight'!$B$11/'Molecular Weight'!$D$11</f>
        <v>0.0965973838423877</v>
      </c>
      <c r="AD485" s="19">
        <f>Q485*T485*'Molecular Weight'!$B$12/'Molecular Weight'!$D$12</f>
        <v>0.0109142994846591</v>
      </c>
      <c r="AE485" s="19">
        <f t="shared" si="50"/>
        <v>8.04499361444361</v>
      </c>
      <c r="AF485" s="19">
        <f t="shared" si="51"/>
        <v>0.134225929615151</v>
      </c>
      <c r="AG485" s="19">
        <f t="shared" si="52"/>
        <v>0.10431381335108</v>
      </c>
      <c r="AH485" s="19">
        <f t="shared" si="53"/>
        <v>1.15252531936276</v>
      </c>
      <c r="AI485" s="19">
        <f t="shared" si="54"/>
        <v>3.06611164250159</v>
      </c>
      <c r="AJ485" s="19">
        <f t="shared" si="55"/>
        <v>2.98606911917833</v>
      </c>
    </row>
    <row r="486" spans="1:36">
      <c r="A486" s="35" t="s">
        <v>453</v>
      </c>
      <c r="B486" s="35" t="s">
        <v>454</v>
      </c>
      <c r="C486" s="35" t="s">
        <v>445</v>
      </c>
      <c r="D486" s="35">
        <v>13</v>
      </c>
      <c r="E486" s="35">
        <v>1200</v>
      </c>
      <c r="F486" s="32" t="s">
        <v>100</v>
      </c>
      <c r="G486" s="35" t="s">
        <v>49</v>
      </c>
      <c r="H486" s="35">
        <v>39.5328571428571</v>
      </c>
      <c r="I486" s="35"/>
      <c r="J486" s="35">
        <v>21.2442857142857</v>
      </c>
      <c r="K486" s="35"/>
      <c r="L486" s="35">
        <v>17.3157142857143</v>
      </c>
      <c r="M486" s="35"/>
      <c r="N486" s="35">
        <v>4.51857142857143</v>
      </c>
      <c r="O486" s="35">
        <v>16.6642857142857</v>
      </c>
      <c r="P486" s="35">
        <v>0.427785714285714</v>
      </c>
      <c r="Q486" s="35">
        <v>0.0479714285714286</v>
      </c>
      <c r="R486" s="32">
        <f t="shared" si="49"/>
        <v>99.7514714285714</v>
      </c>
      <c r="S486" s="19">
        <v>12</v>
      </c>
      <c r="T486" s="19">
        <f>S486/(H486*'Molecular Weight'!$C$2/'Molecular Weight'!$D$2+I486*'Molecular Weight'!$C$3/'Molecular Weight'!$D$3+J486*'Molecular Weight'!$C$4/'Molecular Weight'!$D$4+K486*'Molecular Weight'!$C$5/'Molecular Weight'!$D$5+L486*'Molecular Weight'!$C$6/'Molecular Weight'!$D$6+M486*'Molecular Weight'!$C$8/'Molecular Weight'!$D$8+N486*'Molecular Weight'!$C$9/'Molecular Weight'!$D$9+O486*'Molecular Weight'!$C$10/'Molecular Weight'!$D$10+P486*'Molecular Weight'!$C$11/'Molecular Weight'!$D$11+Q486*'Molecular Weight'!$C$12/'Molecular Weight'!$D$12)</f>
        <v>4.6175111884296</v>
      </c>
      <c r="U486" s="19">
        <f>H486*T486*'Molecular Weight'!$B$2/'Molecular Weight'!$D$2</f>
        <v>3.03833905072789</v>
      </c>
      <c r="V486" s="19">
        <f>I486*T486*'Molecular Weight'!$B$3/'Molecular Weight'!$D$3</f>
        <v>0</v>
      </c>
      <c r="W486" s="19">
        <f>T486*J486*'Molecular Weight'!$B$4/'Molecular Weight'!$D$4</f>
        <v>1.92420021529834</v>
      </c>
      <c r="X486" s="19">
        <f>K486*T486*'Molecular Weight'!$B$5/'Molecular Weight'!$D$5</f>
        <v>0</v>
      </c>
      <c r="Y486" s="19">
        <f>L486*T486*'Molecular Weight'!$B$6/'Molecular Weight'!$D$6</f>
        <v>1.1129663759735</v>
      </c>
      <c r="Z486" s="19">
        <f>M486*T486*'Molecular Weight'!$B$8/'Molecular Weight'!$D$8</f>
        <v>0</v>
      </c>
      <c r="AA486" s="19">
        <f>N486*T486*'Molecular Weight'!$B$9/'Molecular Weight'!$D$9</f>
        <v>0.517730871641362</v>
      </c>
      <c r="AB486" s="19">
        <f>O486*T486*'Molecular Weight'!$B$10/'Molecular Weight'!$D$10</f>
        <v>1.3721028126409</v>
      </c>
      <c r="AC486" s="19">
        <f>P486*T486*'Molecular Weight'!$B$11/'Molecular Weight'!$D$11</f>
        <v>0.0637400878336441</v>
      </c>
      <c r="AD486" s="19">
        <f>Q486*T486*'Molecular Weight'!$B$12/'Molecular Weight'!$D$12</f>
        <v>0.00470294284827012</v>
      </c>
      <c r="AE486" s="19">
        <f t="shared" si="50"/>
        <v>8.03378235696391</v>
      </c>
      <c r="AF486" s="19">
        <f t="shared" si="51"/>
        <v>0.100920902646926</v>
      </c>
      <c r="AG486" s="19">
        <f t="shared" si="52"/>
        <v>0.0906774048395227</v>
      </c>
      <c r="AH486" s="19">
        <f t="shared" si="53"/>
        <v>1.01204547332657</v>
      </c>
      <c r="AI486" s="19">
        <f t="shared" si="54"/>
        <v>3.03833905072789</v>
      </c>
      <c r="AJ486" s="19">
        <f t="shared" si="55"/>
        <v>3.00280006025576</v>
      </c>
    </row>
    <row r="487" spans="1:36">
      <c r="A487" s="35" t="s">
        <v>453</v>
      </c>
      <c r="B487" s="35" t="s">
        <v>454</v>
      </c>
      <c r="C487" s="35" t="s">
        <v>446</v>
      </c>
      <c r="D487" s="35">
        <v>13</v>
      </c>
      <c r="E487" s="35">
        <v>1300</v>
      </c>
      <c r="F487" s="32" t="s">
        <v>100</v>
      </c>
      <c r="G487" s="35" t="s">
        <v>49</v>
      </c>
      <c r="H487" s="35">
        <v>39.988</v>
      </c>
      <c r="I487" s="35"/>
      <c r="J487" s="35">
        <v>21.2</v>
      </c>
      <c r="K487" s="35"/>
      <c r="L487" s="35">
        <v>18.379</v>
      </c>
      <c r="M487" s="35"/>
      <c r="N487" s="35">
        <v>4.389</v>
      </c>
      <c r="O487" s="35">
        <v>16.664</v>
      </c>
      <c r="P487" s="35">
        <v>0.53291</v>
      </c>
      <c r="Q487" s="35">
        <v>0.12396</v>
      </c>
      <c r="R487" s="32">
        <f t="shared" si="49"/>
        <v>101.27687</v>
      </c>
      <c r="S487" s="19">
        <v>12</v>
      </c>
      <c r="T487" s="19">
        <f>S487/(H487*'Molecular Weight'!$C$2/'Molecular Weight'!$D$2+I487*'Molecular Weight'!$C$3/'Molecular Weight'!$D$3+J487*'Molecular Weight'!$C$4/'Molecular Weight'!$D$4+K487*'Molecular Weight'!$C$5/'Molecular Weight'!$D$5+L487*'Molecular Weight'!$C$6/'Molecular Weight'!$D$6+M487*'Molecular Weight'!$C$8/'Molecular Weight'!$D$8+N487*'Molecular Weight'!$C$9/'Molecular Weight'!$D$9+O487*'Molecular Weight'!$C$10/'Molecular Weight'!$D$10+P487*'Molecular Weight'!$C$11/'Molecular Weight'!$D$11+Q487*'Molecular Weight'!$C$12/'Molecular Weight'!$D$12)</f>
        <v>4.56841075579856</v>
      </c>
      <c r="U487" s="19">
        <f>H487*T487*'Molecular Weight'!$B$2/'Molecular Weight'!$D$2</f>
        <v>3.04063930264435</v>
      </c>
      <c r="V487" s="19">
        <f>I487*T487*'Molecular Weight'!$B$3/'Molecular Weight'!$D$3</f>
        <v>0</v>
      </c>
      <c r="W487" s="19">
        <f>T487*J487*'Molecular Weight'!$B$4/'Molecular Weight'!$D$4</f>
        <v>1.89977065560866</v>
      </c>
      <c r="X487" s="19">
        <f>K487*T487*'Molecular Weight'!$B$5/'Molecular Weight'!$D$5</f>
        <v>0</v>
      </c>
      <c r="Y487" s="19">
        <f>L487*T487*'Molecular Weight'!$B$6/'Molecular Weight'!$D$6</f>
        <v>1.16874751226088</v>
      </c>
      <c r="Z487" s="19">
        <f>M487*T487*'Molecular Weight'!$B$8/'Molecular Weight'!$D$8</f>
        <v>0</v>
      </c>
      <c r="AA487" s="19">
        <f>N487*T487*'Molecular Weight'!$B$9/'Molecular Weight'!$D$9</f>
        <v>0.497537340129029</v>
      </c>
      <c r="AB487" s="19">
        <f>O487*T487*'Molecular Weight'!$B$10/'Molecular Weight'!$D$10</f>
        <v>1.35748924455469</v>
      </c>
      <c r="AC487" s="19">
        <f>P487*T487*'Molecular Weight'!$B$11/'Molecular Weight'!$D$11</f>
        <v>0.0785592699539402</v>
      </c>
      <c r="AD487" s="19">
        <f>Q487*T487*'Molecular Weight'!$B$12/'Molecular Weight'!$D$12</f>
        <v>0.0120233587534775</v>
      </c>
      <c r="AE487" s="19">
        <f t="shared" si="50"/>
        <v>8.05476668390503</v>
      </c>
      <c r="AF487" s="19">
        <f t="shared" si="51"/>
        <v>0.163182928233923</v>
      </c>
      <c r="AG487" s="19">
        <f t="shared" si="52"/>
        <v>0.13962205396977</v>
      </c>
      <c r="AH487" s="19">
        <f t="shared" si="53"/>
        <v>1.00556458402696</v>
      </c>
      <c r="AI487" s="19">
        <f t="shared" si="54"/>
        <v>3.04063930264435</v>
      </c>
      <c r="AJ487" s="19">
        <f t="shared" si="55"/>
        <v>3.0237740969446</v>
      </c>
    </row>
    <row r="488" spans="1:36">
      <c r="A488" s="35" t="s">
        <v>453</v>
      </c>
      <c r="B488" s="35" t="s">
        <v>454</v>
      </c>
      <c r="C488" s="35" t="s">
        <v>447</v>
      </c>
      <c r="D488" s="35">
        <v>13</v>
      </c>
      <c r="E488" s="35">
        <v>1400</v>
      </c>
      <c r="F488" s="32" t="s">
        <v>100</v>
      </c>
      <c r="G488" s="35" t="s">
        <v>49</v>
      </c>
      <c r="H488" s="35">
        <v>40.224</v>
      </c>
      <c r="I488" s="35"/>
      <c r="J488" s="35">
        <v>21.554</v>
      </c>
      <c r="K488" s="35"/>
      <c r="L488" s="35">
        <v>16.454</v>
      </c>
      <c r="M488" s="35"/>
      <c r="N488" s="35">
        <v>4.558</v>
      </c>
      <c r="O488" s="35">
        <v>16.862</v>
      </c>
      <c r="P488" s="35">
        <v>0.52052</v>
      </c>
      <c r="Q488" s="35">
        <v>0.0528</v>
      </c>
      <c r="R488" s="32">
        <f t="shared" si="49"/>
        <v>100.22532</v>
      </c>
      <c r="S488" s="19">
        <v>12</v>
      </c>
      <c r="T488" s="19">
        <f>S488/(H488*'Molecular Weight'!$C$2/'Molecular Weight'!$D$2+I488*'Molecular Weight'!$C$3/'Molecular Weight'!$D$3+J488*'Molecular Weight'!$C$4/'Molecular Weight'!$D$4+K488*'Molecular Weight'!$C$5/'Molecular Weight'!$D$5+L488*'Molecular Weight'!$C$6/'Molecular Weight'!$D$6+M488*'Molecular Weight'!$C$8/'Molecular Weight'!$D$8+N488*'Molecular Weight'!$C$9/'Molecular Weight'!$D$9+O488*'Molecular Weight'!$C$10/'Molecular Weight'!$D$10+P488*'Molecular Weight'!$C$11/'Molecular Weight'!$D$11+Q488*'Molecular Weight'!$C$12/'Molecular Weight'!$D$12)</f>
        <v>4.57146459149326</v>
      </c>
      <c r="U488" s="19">
        <f>H488*T488*'Molecular Weight'!$B$2/'Molecular Weight'!$D$2</f>
        <v>3.06062902343916</v>
      </c>
      <c r="V488" s="19">
        <f>I488*T488*'Molecular Weight'!$B$3/'Molecular Weight'!$D$3</f>
        <v>0</v>
      </c>
      <c r="W488" s="19">
        <f>T488*J488*'Molecular Weight'!$B$4/'Molecular Weight'!$D$4</f>
        <v>1.93278438220961</v>
      </c>
      <c r="X488" s="19">
        <f>K488*T488*'Molecular Weight'!$B$5/'Molecular Weight'!$D$5</f>
        <v>0</v>
      </c>
      <c r="Y488" s="19">
        <f>L488*T488*'Molecular Weight'!$B$6/'Molecular Weight'!$D$6</f>
        <v>1.04703338513962</v>
      </c>
      <c r="Z488" s="19">
        <f>M488*T488*'Molecular Weight'!$B$8/'Molecular Weight'!$D$8</f>
        <v>0</v>
      </c>
      <c r="AA488" s="19">
        <f>N488*T488*'Molecular Weight'!$B$9/'Molecular Weight'!$D$9</f>
        <v>0.517040585807104</v>
      </c>
      <c r="AB488" s="19">
        <f>O488*T488*'Molecular Weight'!$B$10/'Molecular Weight'!$D$10</f>
        <v>1.37453701750641</v>
      </c>
      <c r="AC488" s="19">
        <f>P488*T488*'Molecular Weight'!$B$11/'Molecular Weight'!$D$11</f>
        <v>0.0767840835483728</v>
      </c>
      <c r="AD488" s="19">
        <f>Q488*T488*'Molecular Weight'!$B$12/'Molecular Weight'!$D$12</f>
        <v>0.00512469915989054</v>
      </c>
      <c r="AE488" s="19">
        <f t="shared" si="50"/>
        <v>8.01393317681017</v>
      </c>
      <c r="AF488" s="19">
        <f t="shared" si="51"/>
        <v>0.0417268569710165</v>
      </c>
      <c r="AG488" s="19">
        <f t="shared" si="52"/>
        <v>0.039852460831946</v>
      </c>
      <c r="AH488" s="19">
        <f t="shared" si="53"/>
        <v>1.0053065281686</v>
      </c>
      <c r="AI488" s="19">
        <f t="shared" si="54"/>
        <v>3.06062902343916</v>
      </c>
      <c r="AJ488" s="19">
        <f t="shared" si="55"/>
        <v>2.93861098845313</v>
      </c>
    </row>
    <row r="489" spans="1:36">
      <c r="A489" s="35" t="s">
        <v>453</v>
      </c>
      <c r="B489" s="35" t="s">
        <v>454</v>
      </c>
      <c r="C489" s="35" t="s">
        <v>448</v>
      </c>
      <c r="D489" s="35">
        <v>13</v>
      </c>
      <c r="E489" s="35">
        <v>1600</v>
      </c>
      <c r="F489" s="32" t="s">
        <v>100</v>
      </c>
      <c r="G489" s="35" t="s">
        <v>49</v>
      </c>
      <c r="H489" s="35">
        <v>40.051</v>
      </c>
      <c r="I489" s="35"/>
      <c r="J489" s="35">
        <v>21.312</v>
      </c>
      <c r="K489" s="35"/>
      <c r="L489" s="35">
        <v>16.584</v>
      </c>
      <c r="M489" s="35"/>
      <c r="N489" s="35">
        <v>4.527</v>
      </c>
      <c r="O489" s="35">
        <v>17.071</v>
      </c>
      <c r="P489" s="35">
        <v>0.71513</v>
      </c>
      <c r="Q489" s="35">
        <v>0.05545</v>
      </c>
      <c r="R489" s="32">
        <f t="shared" si="49"/>
        <v>100.31558</v>
      </c>
      <c r="S489" s="19">
        <v>12</v>
      </c>
      <c r="T489" s="19">
        <f>S489/(H489*'Molecular Weight'!$C$2/'Molecular Weight'!$D$2+I489*'Molecular Weight'!$C$3/'Molecular Weight'!$D$3+J489*'Molecular Weight'!$C$4/'Molecular Weight'!$D$4+K489*'Molecular Weight'!$C$5/'Molecular Weight'!$D$5+L489*'Molecular Weight'!$C$6/'Molecular Weight'!$D$6+M489*'Molecular Weight'!$C$8/'Molecular Weight'!$D$8+N489*'Molecular Weight'!$C$9/'Molecular Weight'!$D$9+O489*'Molecular Weight'!$C$10/'Molecular Weight'!$D$10+P489*'Molecular Weight'!$C$11/'Molecular Weight'!$D$11+Q489*'Molecular Weight'!$C$12/'Molecular Weight'!$D$12)</f>
        <v>4.58009136543359</v>
      </c>
      <c r="U489" s="19">
        <f>H489*T489*'Molecular Weight'!$B$2/'Molecular Weight'!$D$2</f>
        <v>3.05321636612818</v>
      </c>
      <c r="V489" s="19">
        <f>I489*T489*'Molecular Weight'!$B$3/'Molecular Weight'!$D$3</f>
        <v>0</v>
      </c>
      <c r="W489" s="19">
        <f>T489*J489*'Molecular Weight'!$B$4/'Molecular Weight'!$D$4</f>
        <v>1.91469021538095</v>
      </c>
      <c r="X489" s="19">
        <f>K489*T489*'Molecular Weight'!$B$5/'Molecular Weight'!$D$5</f>
        <v>0</v>
      </c>
      <c r="Y489" s="19">
        <f>L489*T489*'Molecular Weight'!$B$6/'Molecular Weight'!$D$6</f>
        <v>1.05729726063963</v>
      </c>
      <c r="Z489" s="19">
        <f>M489*T489*'Molecular Weight'!$B$8/'Molecular Weight'!$D$8</f>
        <v>0</v>
      </c>
      <c r="AA489" s="19">
        <f>N489*T489*'Molecular Weight'!$B$9/'Molecular Weight'!$D$9</f>
        <v>0.514493141720047</v>
      </c>
      <c r="AB489" s="19">
        <f>O489*T489*'Molecular Weight'!$B$10/'Molecular Weight'!$D$10</f>
        <v>1.39420006596499</v>
      </c>
      <c r="AC489" s="19">
        <f>P489*T489*'Molecular Weight'!$B$11/'Molecular Weight'!$D$11</f>
        <v>0.105690891841321</v>
      </c>
      <c r="AD489" s="19">
        <f>Q489*T489*'Molecular Weight'!$B$12/'Molecular Weight'!$D$12</f>
        <v>0.00539206085378541</v>
      </c>
      <c r="AE489" s="19">
        <f t="shared" si="50"/>
        <v>8.0449800025289</v>
      </c>
      <c r="AF489" s="19">
        <f t="shared" si="51"/>
        <v>0.134185549293393</v>
      </c>
      <c r="AG489" s="19">
        <f t="shared" si="52"/>
        <v>0.12691373967262</v>
      </c>
      <c r="AH489" s="19">
        <f t="shared" si="53"/>
        <v>0.923111711346237</v>
      </c>
      <c r="AI489" s="19">
        <f t="shared" si="54"/>
        <v>3.05321636612818</v>
      </c>
      <c r="AJ489" s="19">
        <f t="shared" si="55"/>
        <v>2.96599046832467</v>
      </c>
    </row>
    <row r="490" spans="1:36">
      <c r="A490" s="35" t="s">
        <v>453</v>
      </c>
      <c r="B490" s="35" t="s">
        <v>454</v>
      </c>
      <c r="C490" s="35" t="s">
        <v>463</v>
      </c>
      <c r="D490" s="35">
        <v>16</v>
      </c>
      <c r="E490" s="35">
        <v>1250</v>
      </c>
      <c r="F490" s="32" t="s">
        <v>100</v>
      </c>
      <c r="G490" s="35" t="s">
        <v>49</v>
      </c>
      <c r="H490" s="35">
        <v>39.5277777777778</v>
      </c>
      <c r="I490" s="35"/>
      <c r="J490" s="35">
        <v>19.9666666666667</v>
      </c>
      <c r="K490" s="35"/>
      <c r="L490" s="35">
        <v>19.1444444444444</v>
      </c>
      <c r="M490" s="35"/>
      <c r="N490" s="35">
        <v>4.00888888888889</v>
      </c>
      <c r="O490" s="35">
        <v>14.7677777777778</v>
      </c>
      <c r="P490" s="35">
        <v>0.561655555555555</v>
      </c>
      <c r="Q490" s="35">
        <v>0.112711111111111</v>
      </c>
      <c r="R490" s="32">
        <f t="shared" si="49"/>
        <v>98.0899222222223</v>
      </c>
      <c r="S490" s="19">
        <v>12</v>
      </c>
      <c r="T490" s="19">
        <f>S490/(H490*'Molecular Weight'!$C$2/'Molecular Weight'!$D$2+I490*'Molecular Weight'!$C$3/'Molecular Weight'!$D$3+J490*'Molecular Weight'!$C$4/'Molecular Weight'!$D$4+K490*'Molecular Weight'!$C$5/'Molecular Weight'!$D$5+L490*'Molecular Weight'!$C$6/'Molecular Weight'!$D$6+M490*'Molecular Weight'!$C$8/'Molecular Weight'!$D$8+N490*'Molecular Weight'!$C$9/'Molecular Weight'!$D$9+O490*'Molecular Weight'!$C$10/'Molecular Weight'!$D$10+P490*'Molecular Weight'!$C$11/'Molecular Weight'!$D$11+Q490*'Molecular Weight'!$C$12/'Molecular Weight'!$D$12)</f>
        <v>4.71905990202427</v>
      </c>
      <c r="U490" s="19">
        <f>H490*T490*'Molecular Weight'!$B$2/'Molecular Weight'!$D$2</f>
        <v>3.10475950611247</v>
      </c>
      <c r="V490" s="19">
        <f>I490*T490*'Molecular Weight'!$B$3/'Molecular Weight'!$D$3</f>
        <v>0</v>
      </c>
      <c r="W490" s="19">
        <f>T490*J490*'Molecular Weight'!$B$4/'Molecular Weight'!$D$4</f>
        <v>1.84825217818265</v>
      </c>
      <c r="X490" s="19">
        <f>K490*T490*'Molecular Weight'!$B$5/'Molecular Weight'!$D$5</f>
        <v>0</v>
      </c>
      <c r="Y490" s="19">
        <f>L490*T490*'Molecular Weight'!$B$6/'Molecular Weight'!$D$6</f>
        <v>1.25756932244305</v>
      </c>
      <c r="Z490" s="19">
        <f>M490*T490*'Molecular Weight'!$B$8/'Molecular Weight'!$D$8</f>
        <v>0</v>
      </c>
      <c r="AA490" s="19">
        <f>N490*T490*'Molecular Weight'!$B$9/'Molecular Weight'!$D$9</f>
        <v>0.469433915812064</v>
      </c>
      <c r="AB490" s="19">
        <f>O490*T490*'Molecular Weight'!$B$10/'Molecular Weight'!$D$10</f>
        <v>1.24268951414259</v>
      </c>
      <c r="AC490" s="19">
        <f>P490*T490*'Molecular Weight'!$B$11/'Molecular Weight'!$D$11</f>
        <v>0.0855271445941072</v>
      </c>
      <c r="AD490" s="19">
        <f>Q490*T490*'Molecular Weight'!$B$12/'Molecular Weight'!$D$12</f>
        <v>0.0112927916126761</v>
      </c>
      <c r="AE490" s="19">
        <f t="shared" si="50"/>
        <v>8.01952437289961</v>
      </c>
      <c r="AF490" s="19">
        <f t="shared" si="51"/>
        <v>0.0584305163002057</v>
      </c>
      <c r="AG490" s="19">
        <f t="shared" si="52"/>
        <v>0.0464630579463358</v>
      </c>
      <c r="AH490" s="19">
        <f t="shared" si="53"/>
        <v>1.19913880614284</v>
      </c>
      <c r="AI490" s="19">
        <f t="shared" si="54"/>
        <v>3.10475950611247</v>
      </c>
      <c r="AJ490" s="19">
        <f t="shared" si="55"/>
        <v>2.9696927523977</v>
      </c>
    </row>
    <row r="491" spans="1:36">
      <c r="A491" s="35" t="s">
        <v>453</v>
      </c>
      <c r="B491" s="35" t="s">
        <v>454</v>
      </c>
      <c r="C491" s="35" t="s">
        <v>464</v>
      </c>
      <c r="D491" s="35">
        <v>16</v>
      </c>
      <c r="E491" s="35">
        <v>1350</v>
      </c>
      <c r="F491" s="32" t="s">
        <v>100</v>
      </c>
      <c r="G491" s="35" t="s">
        <v>49</v>
      </c>
      <c r="H491" s="35">
        <v>40.0142857142857</v>
      </c>
      <c r="I491" s="35"/>
      <c r="J491" s="35">
        <v>20.89</v>
      </c>
      <c r="K491" s="35"/>
      <c r="L491" s="35">
        <v>18.7585714285714</v>
      </c>
      <c r="M491" s="35"/>
      <c r="N491" s="35">
        <v>4.18428571428571</v>
      </c>
      <c r="O491" s="35">
        <v>14.6928571428571</v>
      </c>
      <c r="P491" s="35">
        <v>0.6201</v>
      </c>
      <c r="Q491" s="35">
        <v>0.2426</v>
      </c>
      <c r="R491" s="32">
        <f t="shared" si="49"/>
        <v>99.4026999999999</v>
      </c>
      <c r="S491" s="19">
        <v>12</v>
      </c>
      <c r="T491" s="19">
        <f>S491/(H491*'Molecular Weight'!$C$2/'Molecular Weight'!$D$2+I491*'Molecular Weight'!$C$3/'Molecular Weight'!$D$3+J491*'Molecular Weight'!$C$4/'Molecular Weight'!$D$4+K491*'Molecular Weight'!$C$5/'Molecular Weight'!$D$5+L491*'Molecular Weight'!$C$6/'Molecular Weight'!$D$6+M491*'Molecular Weight'!$C$8/'Molecular Weight'!$D$8+N491*'Molecular Weight'!$C$9/'Molecular Weight'!$D$9+O491*'Molecular Weight'!$C$10/'Molecular Weight'!$D$10+P491*'Molecular Weight'!$C$11/'Molecular Weight'!$D$11+Q491*'Molecular Weight'!$C$12/'Molecular Weight'!$D$12)</f>
        <v>4.63999611214673</v>
      </c>
      <c r="U491" s="19">
        <f>H491*T491*'Molecular Weight'!$B$2/'Molecular Weight'!$D$2</f>
        <v>3.0903150823005</v>
      </c>
      <c r="V491" s="19">
        <f>I491*T491*'Molecular Weight'!$B$3/'Molecular Weight'!$D$3</f>
        <v>0</v>
      </c>
      <c r="W491" s="19">
        <f>T491*J491*'Molecular Weight'!$B$4/'Molecular Weight'!$D$4</f>
        <v>1.90132441708013</v>
      </c>
      <c r="X491" s="19">
        <f>K491*T491*'Molecular Weight'!$B$5/'Molecular Weight'!$D$5</f>
        <v>0</v>
      </c>
      <c r="Y491" s="19">
        <f>L491*T491*'Molecular Weight'!$B$6/'Molecular Weight'!$D$6</f>
        <v>1.21157709490532</v>
      </c>
      <c r="Z491" s="19">
        <f>M491*T491*'Molecular Weight'!$B$8/'Molecular Weight'!$D$8</f>
        <v>0</v>
      </c>
      <c r="AA491" s="19">
        <f>N491*T491*'Molecular Weight'!$B$9/'Molecular Weight'!$D$9</f>
        <v>0.481763509836149</v>
      </c>
      <c r="AB491" s="19">
        <f>O491*T491*'Molecular Weight'!$B$10/'Molecular Weight'!$D$10</f>
        <v>1.21567047109815</v>
      </c>
      <c r="AC491" s="19">
        <f>P491*T491*'Molecular Weight'!$B$11/'Molecular Weight'!$D$11</f>
        <v>0.0928448399206901</v>
      </c>
      <c r="AD491" s="19">
        <f>Q491*T491*'Molecular Weight'!$B$12/'Molecular Weight'!$D$12</f>
        <v>0.0238994279576814</v>
      </c>
      <c r="AE491" s="19">
        <f t="shared" si="50"/>
        <v>8.01739484309862</v>
      </c>
      <c r="AF491" s="19">
        <f t="shared" si="51"/>
        <v>0.0520713077672958</v>
      </c>
      <c r="AG491" s="19">
        <f t="shared" si="52"/>
        <v>0.0429781216451315</v>
      </c>
      <c r="AH491" s="19">
        <f t="shared" si="53"/>
        <v>1.15950578713802</v>
      </c>
      <c r="AI491" s="19">
        <f t="shared" si="54"/>
        <v>3.0903150823005</v>
      </c>
      <c r="AJ491" s="19">
        <f t="shared" si="55"/>
        <v>2.90901107583962</v>
      </c>
    </row>
    <row r="492" spans="1:36">
      <c r="A492" s="35" t="s">
        <v>453</v>
      </c>
      <c r="B492" s="35" t="s">
        <v>454</v>
      </c>
      <c r="C492" s="35" t="s">
        <v>465</v>
      </c>
      <c r="D492" s="35">
        <v>18</v>
      </c>
      <c r="E492" s="35">
        <v>1200</v>
      </c>
      <c r="F492" s="32" t="s">
        <v>100</v>
      </c>
      <c r="G492" s="35" t="s">
        <v>49</v>
      </c>
      <c r="H492" s="35">
        <v>40.1044444444445</v>
      </c>
      <c r="I492" s="35"/>
      <c r="J492" s="35">
        <v>20.4566666666667</v>
      </c>
      <c r="K492" s="35"/>
      <c r="L492" s="35">
        <v>20.1922222222222</v>
      </c>
      <c r="M492" s="35"/>
      <c r="N492" s="35">
        <v>2.90555555555556</v>
      </c>
      <c r="O492" s="35">
        <v>14.2355555555556</v>
      </c>
      <c r="P492" s="35">
        <v>0.479711111111111</v>
      </c>
      <c r="Q492" s="35">
        <v>0.200244444444444</v>
      </c>
      <c r="R492" s="32">
        <f t="shared" si="49"/>
        <v>98.5744000000001</v>
      </c>
      <c r="S492" s="19">
        <v>12</v>
      </c>
      <c r="T492" s="19">
        <f>S492/(H492*'Molecular Weight'!$C$2/'Molecular Weight'!$D$2+I492*'Molecular Weight'!$C$3/'Molecular Weight'!$D$3+J492*'Molecular Weight'!$C$4/'Molecular Weight'!$D$4+K492*'Molecular Weight'!$C$5/'Molecular Weight'!$D$5+L492*'Molecular Weight'!$C$6/'Molecular Weight'!$D$6+M492*'Molecular Weight'!$C$8/'Molecular Weight'!$D$8+N492*'Molecular Weight'!$C$9/'Molecular Weight'!$D$9+O492*'Molecular Weight'!$C$10/'Molecular Weight'!$D$10+P492*'Molecular Weight'!$C$11/'Molecular Weight'!$D$11+Q492*'Molecular Weight'!$C$12/'Molecular Weight'!$D$12)</f>
        <v>4.69884884149015</v>
      </c>
      <c r="U492" s="19">
        <f>H492*T492*'Molecular Weight'!$B$2/'Molecular Weight'!$D$2</f>
        <v>3.13656328755633</v>
      </c>
      <c r="V492" s="19">
        <f>I492*T492*'Molecular Weight'!$B$3/'Molecular Weight'!$D$3</f>
        <v>0</v>
      </c>
      <c r="W492" s="19">
        <f>T492*J492*'Molecular Weight'!$B$4/'Molecular Weight'!$D$4</f>
        <v>1.88549989147542</v>
      </c>
      <c r="X492" s="19">
        <f>K492*T492*'Molecular Weight'!$B$5/'Molecular Weight'!$D$5</f>
        <v>0</v>
      </c>
      <c r="Y492" s="19">
        <f>L492*T492*'Molecular Weight'!$B$6/'Molecular Weight'!$D$6</f>
        <v>1.3207154787862</v>
      </c>
      <c r="Z492" s="19">
        <f>M492*T492*'Molecular Weight'!$B$8/'Molecular Weight'!$D$8</f>
        <v>0</v>
      </c>
      <c r="AA492" s="19">
        <f>N492*T492*'Molecular Weight'!$B$9/'Molecular Weight'!$D$9</f>
        <v>0.338778321491501</v>
      </c>
      <c r="AB492" s="19">
        <f>O492*T492*'Molecular Weight'!$B$10/'Molecular Weight'!$D$10</f>
        <v>1.19277324768529</v>
      </c>
      <c r="AC492" s="19">
        <f>P492*T492*'Molecular Weight'!$B$11/'Molecular Weight'!$D$11</f>
        <v>0.0727360438429944</v>
      </c>
      <c r="AD492" s="19">
        <f>Q492*T492*'Molecular Weight'!$B$12/'Molecular Weight'!$D$12</f>
        <v>0.019977035579461</v>
      </c>
      <c r="AE492" s="19">
        <f t="shared" si="50"/>
        <v>7.9670433064172</v>
      </c>
      <c r="AF492" s="19">
        <f t="shared" si="51"/>
        <v>0</v>
      </c>
      <c r="AG492" s="19">
        <f t="shared" si="52"/>
        <v>0</v>
      </c>
      <c r="AH492" s="19">
        <f t="shared" si="53"/>
        <v>1.3207154787862</v>
      </c>
      <c r="AI492" s="19">
        <f t="shared" si="54"/>
        <v>3.13656328755633</v>
      </c>
      <c r="AJ492" s="19">
        <f t="shared" si="55"/>
        <v>2.85226704796299</v>
      </c>
    </row>
    <row r="493" spans="1:36">
      <c r="A493" s="35" t="s">
        <v>453</v>
      </c>
      <c r="B493" s="35" t="s">
        <v>454</v>
      </c>
      <c r="C493" s="35" t="s">
        <v>466</v>
      </c>
      <c r="D493" s="35">
        <v>18</v>
      </c>
      <c r="E493" s="35">
        <v>1300</v>
      </c>
      <c r="F493" s="32" t="s">
        <v>100</v>
      </c>
      <c r="G493" s="35" t="s">
        <v>49</v>
      </c>
      <c r="H493" s="35">
        <v>40.3009090909091</v>
      </c>
      <c r="I493" s="35"/>
      <c r="J493" s="35">
        <v>20.9854545454545</v>
      </c>
      <c r="K493" s="35"/>
      <c r="L493" s="35">
        <v>19.4845454545455</v>
      </c>
      <c r="M493" s="35"/>
      <c r="N493" s="35">
        <v>3.91454545454545</v>
      </c>
      <c r="O493" s="35">
        <v>15.0809090909091</v>
      </c>
      <c r="P493" s="35">
        <v>0.600727272727273</v>
      </c>
      <c r="Q493" s="35">
        <v>0.153127272727273</v>
      </c>
      <c r="R493" s="32">
        <f t="shared" si="49"/>
        <v>100.520218181818</v>
      </c>
      <c r="S493" s="19">
        <v>12</v>
      </c>
      <c r="T493" s="19">
        <f>S493/(H493*'Molecular Weight'!$C$2/'Molecular Weight'!$D$2+I493*'Molecular Weight'!$C$3/'Molecular Weight'!$D$3+J493*'Molecular Weight'!$C$4/'Molecular Weight'!$D$4+K493*'Molecular Weight'!$C$5/'Molecular Weight'!$D$5+L493*'Molecular Weight'!$C$6/'Molecular Weight'!$D$6+M493*'Molecular Weight'!$C$8/'Molecular Weight'!$D$8+N493*'Molecular Weight'!$C$9/'Molecular Weight'!$D$9+O493*'Molecular Weight'!$C$10/'Molecular Weight'!$D$10+P493*'Molecular Weight'!$C$11/'Molecular Weight'!$D$11+Q493*'Molecular Weight'!$C$12/'Molecular Weight'!$D$12)</f>
        <v>4.60188269549749</v>
      </c>
      <c r="U493" s="19">
        <f>H493*T493*'Molecular Weight'!$B$2/'Molecular Weight'!$D$2</f>
        <v>3.08688508918562</v>
      </c>
      <c r="V493" s="19">
        <f>I493*T493*'Molecular Weight'!$B$3/'Molecular Weight'!$D$3</f>
        <v>0</v>
      </c>
      <c r="W493" s="19">
        <f>T493*J493*'Molecular Weight'!$B$4/'Molecular Weight'!$D$4</f>
        <v>1.8943232665727</v>
      </c>
      <c r="X493" s="19">
        <f>K493*T493*'Molecular Weight'!$B$5/'Molecular Weight'!$D$5</f>
        <v>0</v>
      </c>
      <c r="Y493" s="19">
        <f>L493*T493*'Molecular Weight'!$B$6/'Molecular Weight'!$D$6</f>
        <v>1.24812907234002</v>
      </c>
      <c r="Z493" s="19">
        <f>M493*T493*'Molecular Weight'!$B$8/'Molecular Weight'!$D$8</f>
        <v>0</v>
      </c>
      <c r="AA493" s="19">
        <f>N493*T493*'Molecular Weight'!$B$9/'Molecular Weight'!$D$9</f>
        <v>0.447004441389853</v>
      </c>
      <c r="AB493" s="19">
        <f>O493*T493*'Molecular Weight'!$B$10/'Molecular Weight'!$D$10</f>
        <v>1.23752807735067</v>
      </c>
      <c r="AC493" s="19">
        <f>P493*T493*'Molecular Weight'!$B$11/'Molecular Weight'!$D$11</f>
        <v>0.0892054353364646</v>
      </c>
      <c r="AD493" s="19">
        <f>Q493*T493*'Molecular Weight'!$B$12/'Molecular Weight'!$D$12</f>
        <v>0.0149612260418761</v>
      </c>
      <c r="AE493" s="19">
        <f t="shared" si="50"/>
        <v>8.0180366082172</v>
      </c>
      <c r="AF493" s="19">
        <f t="shared" si="51"/>
        <v>0.0539881043657564</v>
      </c>
      <c r="AG493" s="19">
        <f t="shared" si="52"/>
        <v>0.0432552254107328</v>
      </c>
      <c r="AH493" s="19">
        <f t="shared" si="53"/>
        <v>1.19414096797426</v>
      </c>
      <c r="AI493" s="19">
        <f t="shared" si="54"/>
        <v>3.08688508918562</v>
      </c>
      <c r="AJ493" s="19">
        <f t="shared" si="55"/>
        <v>2.93266159108054</v>
      </c>
    </row>
    <row r="494" spans="1:36">
      <c r="A494" s="35" t="s">
        <v>453</v>
      </c>
      <c r="B494" s="35" t="s">
        <v>454</v>
      </c>
      <c r="C494" s="35" t="s">
        <v>467</v>
      </c>
      <c r="D494" s="35">
        <v>18</v>
      </c>
      <c r="E494" s="35">
        <v>1400</v>
      </c>
      <c r="F494" s="32" t="s">
        <v>100</v>
      </c>
      <c r="G494" s="35" t="s">
        <v>49</v>
      </c>
      <c r="H494" s="35">
        <v>39.7514285714286</v>
      </c>
      <c r="I494" s="35"/>
      <c r="J494" s="35">
        <v>20.8771428571429</v>
      </c>
      <c r="K494" s="35"/>
      <c r="L494" s="35">
        <v>20.3885714285714</v>
      </c>
      <c r="M494" s="35"/>
      <c r="N494" s="35">
        <v>3.41571428571429</v>
      </c>
      <c r="O494" s="35">
        <v>15.5357142857143</v>
      </c>
      <c r="P494" s="35">
        <v>0.603628571428571</v>
      </c>
      <c r="Q494" s="35">
        <v>0.0110857142857143</v>
      </c>
      <c r="R494" s="32">
        <f t="shared" si="49"/>
        <v>100.583285714286</v>
      </c>
      <c r="S494" s="19">
        <v>12</v>
      </c>
      <c r="T494" s="19">
        <f>S494/(H494*'Molecular Weight'!$C$2/'Molecular Weight'!$D$2+I494*'Molecular Weight'!$C$3/'Molecular Weight'!$D$3+J494*'Molecular Weight'!$C$4/'Molecular Weight'!$D$4+K494*'Molecular Weight'!$C$5/'Molecular Weight'!$D$5+L494*'Molecular Weight'!$C$6/'Molecular Weight'!$D$6+M494*'Molecular Weight'!$C$8/'Molecular Weight'!$D$8+N494*'Molecular Weight'!$C$9/'Molecular Weight'!$D$9+O494*'Molecular Weight'!$C$10/'Molecular Weight'!$D$10+P494*'Molecular Weight'!$C$11/'Molecular Weight'!$D$11+Q494*'Molecular Weight'!$C$12/'Molecular Weight'!$D$12)</f>
        <v>4.62783582319518</v>
      </c>
      <c r="U494" s="19">
        <f>H494*T494*'Molecular Weight'!$B$2/'Molecular Weight'!$D$2</f>
        <v>3.06196879437486</v>
      </c>
      <c r="V494" s="19">
        <f>I494*T494*'Molecular Weight'!$B$3/'Molecular Weight'!$D$3</f>
        <v>0</v>
      </c>
      <c r="W494" s="19">
        <f>T494*J494*'Molecular Weight'!$B$4/'Molecular Weight'!$D$4</f>
        <v>1.89517437426931</v>
      </c>
      <c r="X494" s="19">
        <f>K494*T494*'Molecular Weight'!$B$5/'Molecular Weight'!$D$5</f>
        <v>0</v>
      </c>
      <c r="Y494" s="19">
        <f>L494*T494*'Molecular Weight'!$B$6/'Molecular Weight'!$D$6</f>
        <v>1.31340424889917</v>
      </c>
      <c r="Z494" s="19">
        <f>M494*T494*'Molecular Weight'!$B$8/'Molecular Weight'!$D$8</f>
        <v>0</v>
      </c>
      <c r="AA494" s="19">
        <f>N494*T494*'Molecular Weight'!$B$9/'Molecular Weight'!$D$9</f>
        <v>0.392242306035437</v>
      </c>
      <c r="AB494" s="19">
        <f>O494*T494*'Molecular Weight'!$B$10/'Molecular Weight'!$D$10</f>
        <v>1.28203878584796</v>
      </c>
      <c r="AC494" s="19">
        <f>P494*T494*'Molecular Weight'!$B$11/'Molecular Weight'!$D$11</f>
        <v>0.0901417853101411</v>
      </c>
      <c r="AD494" s="19">
        <f>Q494*T494*'Molecular Weight'!$B$12/'Molecular Weight'!$D$12</f>
        <v>0.00108923281734894</v>
      </c>
      <c r="AE494" s="19">
        <f t="shared" si="50"/>
        <v>8.03605952755423</v>
      </c>
      <c r="AF494" s="19">
        <f t="shared" si="51"/>
        <v>0.10769316209444</v>
      </c>
      <c r="AG494" s="19">
        <f t="shared" si="52"/>
        <v>0.0819954421380191</v>
      </c>
      <c r="AH494" s="19">
        <f t="shared" si="53"/>
        <v>1.20571108680473</v>
      </c>
      <c r="AI494" s="19">
        <f t="shared" si="54"/>
        <v>3.06196879437486</v>
      </c>
      <c r="AJ494" s="19">
        <f t="shared" si="55"/>
        <v>2.98768534078257</v>
      </c>
    </row>
    <row r="495" spans="1:36">
      <c r="A495" s="35" t="s">
        <v>453</v>
      </c>
      <c r="B495" s="35" t="s">
        <v>454</v>
      </c>
      <c r="C495" s="35" t="s">
        <v>468</v>
      </c>
      <c r="D495" s="35">
        <v>22</v>
      </c>
      <c r="E495" s="35">
        <v>1350</v>
      </c>
      <c r="F495" s="32" t="s">
        <v>100</v>
      </c>
      <c r="G495" s="35" t="s">
        <v>49</v>
      </c>
      <c r="H495" s="35">
        <v>42.491</v>
      </c>
      <c r="I495" s="35"/>
      <c r="J495" s="35">
        <v>19.578</v>
      </c>
      <c r="K495" s="35"/>
      <c r="L495" s="35">
        <v>16.37</v>
      </c>
      <c r="M495" s="35"/>
      <c r="N495" s="35">
        <v>3.885</v>
      </c>
      <c r="O495" s="35">
        <v>14.707</v>
      </c>
      <c r="P495" s="35">
        <v>0.91835</v>
      </c>
      <c r="Q495" s="35">
        <v>1.07544</v>
      </c>
      <c r="R495" s="32">
        <f t="shared" si="49"/>
        <v>99.02479</v>
      </c>
      <c r="S495" s="19">
        <v>12</v>
      </c>
      <c r="T495" s="19">
        <f>S495/(H495*'Molecular Weight'!$C$2/'Molecular Weight'!$D$2+I495*'Molecular Weight'!$C$3/'Molecular Weight'!$D$3+J495*'Molecular Weight'!$C$4/'Molecular Weight'!$D$4+K495*'Molecular Weight'!$C$5/'Molecular Weight'!$D$5+L495*'Molecular Weight'!$C$6/'Molecular Weight'!$D$6+M495*'Molecular Weight'!$C$8/'Molecular Weight'!$D$8+N495*'Molecular Weight'!$C$9/'Molecular Weight'!$D$9+O495*'Molecular Weight'!$C$10/'Molecular Weight'!$D$10+P495*'Molecular Weight'!$C$11/'Molecular Weight'!$D$11+Q495*'Molecular Weight'!$C$12/'Molecular Weight'!$D$12)</f>
        <v>4.60956347155157</v>
      </c>
      <c r="U495" s="19">
        <f>H495*T495*'Molecular Weight'!$B$2/'Molecular Weight'!$D$2</f>
        <v>3.26006926547433</v>
      </c>
      <c r="V495" s="19">
        <f>I495*T495*'Molecular Weight'!$B$3/'Molecular Weight'!$D$3</f>
        <v>0</v>
      </c>
      <c r="W495" s="19">
        <f>T495*J495*'Molecular Weight'!$B$4/'Molecular Weight'!$D$4</f>
        <v>1.77022427708977</v>
      </c>
      <c r="X495" s="19">
        <f>K495*T495*'Molecular Weight'!$B$5/'Molecular Weight'!$D$5</f>
        <v>0</v>
      </c>
      <c r="Y495" s="19">
        <f>L495*T495*'Molecular Weight'!$B$6/'Molecular Weight'!$D$6</f>
        <v>1.05036962735662</v>
      </c>
      <c r="Z495" s="19">
        <f>M495*T495*'Molecular Weight'!$B$8/'Molecular Weight'!$D$8</f>
        <v>0</v>
      </c>
      <c r="AA495" s="19">
        <f>N495*T495*'Molecular Weight'!$B$9/'Molecular Weight'!$D$9</f>
        <v>0.444371069155778</v>
      </c>
      <c r="AB495" s="19">
        <f>O495*T495*'Molecular Weight'!$B$10/'Molecular Weight'!$D$10</f>
        <v>1.20885966433861</v>
      </c>
      <c r="AC495" s="19">
        <f>P495*T495*'Molecular Weight'!$B$11/'Molecular Weight'!$D$11</f>
        <v>0.136598664540154</v>
      </c>
      <c r="AD495" s="19">
        <f>Q495*T495*'Molecular Weight'!$B$12/'Molecular Weight'!$D$12</f>
        <v>0.105250720591198</v>
      </c>
      <c r="AE495" s="19">
        <f t="shared" si="50"/>
        <v>7.97574328854646</v>
      </c>
      <c r="AF495" s="19">
        <f t="shared" si="51"/>
        <v>0</v>
      </c>
      <c r="AG495" s="19">
        <f t="shared" si="52"/>
        <v>0</v>
      </c>
      <c r="AH495" s="19">
        <f t="shared" si="53"/>
        <v>1.05036962735662</v>
      </c>
      <c r="AI495" s="19">
        <f t="shared" si="54"/>
        <v>3.26006926547433</v>
      </c>
      <c r="AJ495" s="19">
        <f t="shared" si="55"/>
        <v>2.70360036085101</v>
      </c>
    </row>
    <row r="496" spans="1:36">
      <c r="A496" s="35" t="s">
        <v>453</v>
      </c>
      <c r="B496" s="35" t="s">
        <v>454</v>
      </c>
      <c r="C496" s="35" t="s">
        <v>469</v>
      </c>
      <c r="D496" s="35">
        <v>22</v>
      </c>
      <c r="E496" s="35">
        <v>1400</v>
      </c>
      <c r="F496" s="32" t="s">
        <v>100</v>
      </c>
      <c r="G496" s="35" t="s">
        <v>49</v>
      </c>
      <c r="H496" s="35">
        <v>38.795</v>
      </c>
      <c r="I496" s="35"/>
      <c r="J496" s="35">
        <v>19.5766666666667</v>
      </c>
      <c r="K496" s="35"/>
      <c r="L496" s="35">
        <v>20.365</v>
      </c>
      <c r="M496" s="35"/>
      <c r="N496" s="35">
        <v>3.105</v>
      </c>
      <c r="O496" s="35">
        <v>16.3216666666667</v>
      </c>
      <c r="P496" s="35">
        <v>0.46755</v>
      </c>
      <c r="Q496" s="35">
        <v>0.0094</v>
      </c>
      <c r="R496" s="32">
        <f t="shared" si="49"/>
        <v>98.6402833333334</v>
      </c>
      <c r="S496" s="19">
        <v>12</v>
      </c>
      <c r="T496" s="19">
        <f>S496/(H496*'Molecular Weight'!$C$2/'Molecular Weight'!$D$2+I496*'Molecular Weight'!$C$3/'Molecular Weight'!$D$3+J496*'Molecular Weight'!$C$4/'Molecular Weight'!$D$4+K496*'Molecular Weight'!$C$5/'Molecular Weight'!$D$5+L496*'Molecular Weight'!$C$6/'Molecular Weight'!$D$6+M496*'Molecular Weight'!$C$8/'Molecular Weight'!$D$8+N496*'Molecular Weight'!$C$9/'Molecular Weight'!$D$9+O496*'Molecular Weight'!$C$10/'Molecular Weight'!$D$10+P496*'Molecular Weight'!$C$11/'Molecular Weight'!$D$11+Q496*'Molecular Weight'!$C$12/'Molecular Weight'!$D$12)</f>
        <v>4.74934318887221</v>
      </c>
      <c r="U496" s="19">
        <f>H496*T496*'Molecular Weight'!$B$2/'Molecular Weight'!$D$2</f>
        <v>3.06675714068404</v>
      </c>
      <c r="V496" s="19">
        <f>I496*T496*'Molecular Weight'!$B$3/'Molecular Weight'!$D$3</f>
        <v>0</v>
      </c>
      <c r="W496" s="19">
        <f>T496*J496*'Molecular Weight'!$B$4/'Molecular Weight'!$D$4</f>
        <v>1.82378008030905</v>
      </c>
      <c r="X496" s="19">
        <f>K496*T496*'Molecular Weight'!$B$5/'Molecular Weight'!$D$5</f>
        <v>0</v>
      </c>
      <c r="Y496" s="19">
        <f>L496*T496*'Molecular Weight'!$B$6/'Molecular Weight'!$D$6</f>
        <v>1.34633037362726</v>
      </c>
      <c r="Z496" s="19">
        <f>M496*T496*'Molecular Weight'!$B$8/'Molecular Weight'!$D$8</f>
        <v>0</v>
      </c>
      <c r="AA496" s="19">
        <f>N496*T496*'Molecular Weight'!$B$9/'Molecular Weight'!$D$9</f>
        <v>0.365923339986308</v>
      </c>
      <c r="AB496" s="19">
        <f>O496*T496*'Molecular Weight'!$B$10/'Molecular Weight'!$D$10</f>
        <v>1.38226099169715</v>
      </c>
      <c r="AC496" s="19">
        <f>P496*T496*'Molecular Weight'!$B$11/'Molecular Weight'!$D$11</f>
        <v>0.0716539337837109</v>
      </c>
      <c r="AD496" s="19">
        <f>Q496*T496*'Molecular Weight'!$B$12/'Molecular Weight'!$D$12</f>
        <v>0.000947851931537129</v>
      </c>
      <c r="AE496" s="19">
        <f t="shared" si="50"/>
        <v>8.05765371201906</v>
      </c>
      <c r="AF496" s="19">
        <f t="shared" si="51"/>
        <v>0.171723573376377</v>
      </c>
      <c r="AG496" s="19">
        <f t="shared" si="52"/>
        <v>0.127549356933634</v>
      </c>
      <c r="AH496" s="19">
        <f t="shared" si="53"/>
        <v>1.17460680025088</v>
      </c>
      <c r="AI496" s="19">
        <f t="shared" si="54"/>
        <v>3.06675714068404</v>
      </c>
      <c r="AJ496" s="19">
        <f t="shared" si="55"/>
        <v>3.09451470531072</v>
      </c>
    </row>
    <row r="497" spans="1:36">
      <c r="A497" s="35" t="s">
        <v>453</v>
      </c>
      <c r="B497" s="35" t="s">
        <v>454</v>
      </c>
      <c r="C497" s="35" t="s">
        <v>470</v>
      </c>
      <c r="D497" s="35">
        <v>22</v>
      </c>
      <c r="E497" s="35">
        <v>1500</v>
      </c>
      <c r="F497" s="32" t="s">
        <v>100</v>
      </c>
      <c r="G497" s="35" t="s">
        <v>49</v>
      </c>
      <c r="H497" s="35">
        <v>40.4155555555556</v>
      </c>
      <c r="I497" s="35"/>
      <c r="J497" s="35">
        <v>20.3688888888889</v>
      </c>
      <c r="K497" s="35"/>
      <c r="L497" s="35">
        <v>22.6033333333333</v>
      </c>
      <c r="M497" s="35"/>
      <c r="N497" s="35">
        <v>4.55666666666667</v>
      </c>
      <c r="O497" s="35">
        <v>12.2433333333333</v>
      </c>
      <c r="P497" s="35">
        <v>0.799322222222222</v>
      </c>
      <c r="Q497" s="35">
        <v>0.0456111111111111</v>
      </c>
      <c r="R497" s="32">
        <f t="shared" si="49"/>
        <v>101.032711111111</v>
      </c>
      <c r="S497" s="19">
        <v>12</v>
      </c>
      <c r="T497" s="19">
        <f>S497/(H497*'Molecular Weight'!$C$2/'Molecular Weight'!$D$2+I497*'Molecular Weight'!$C$3/'Molecular Weight'!$D$3+J497*'Molecular Weight'!$C$4/'Molecular Weight'!$D$4+K497*'Molecular Weight'!$C$5/'Molecular Weight'!$D$5+L497*'Molecular Weight'!$C$6/'Molecular Weight'!$D$6+M497*'Molecular Weight'!$C$8/'Molecular Weight'!$D$8+N497*'Molecular Weight'!$C$9/'Molecular Weight'!$D$9+O497*'Molecular Weight'!$C$10/'Molecular Weight'!$D$10+P497*'Molecular Weight'!$C$11/'Molecular Weight'!$D$11+Q497*'Molecular Weight'!$C$12/'Molecular Weight'!$D$12)</f>
        <v>4.60809307774199</v>
      </c>
      <c r="U497" s="19">
        <f>H497*T497*'Molecular Weight'!$B$2/'Molecular Weight'!$D$2</f>
        <v>3.09984423749422</v>
      </c>
      <c r="V497" s="19">
        <f>I497*T497*'Molecular Weight'!$B$3/'Molecular Weight'!$D$3</f>
        <v>0</v>
      </c>
      <c r="W497" s="19">
        <f>T497*J497*'Molecular Weight'!$B$4/'Molecular Weight'!$D$4</f>
        <v>1.84114821283218</v>
      </c>
      <c r="X497" s="19">
        <f>K497*T497*'Molecular Weight'!$B$5/'Molecular Weight'!$D$5</f>
        <v>0</v>
      </c>
      <c r="Y497" s="19">
        <f>L497*T497*'Molecular Weight'!$B$6/'Molecular Weight'!$D$6</f>
        <v>1.44986447476654</v>
      </c>
      <c r="Z497" s="19">
        <f>M497*T497*'Molecular Weight'!$B$8/'Molecular Weight'!$D$8</f>
        <v>0</v>
      </c>
      <c r="AA497" s="19">
        <f>N497*T497*'Molecular Weight'!$B$9/'Molecular Weight'!$D$9</f>
        <v>0.521030871569339</v>
      </c>
      <c r="AB497" s="19">
        <f>O497*T497*'Molecular Weight'!$B$10/'Molecular Weight'!$D$10</f>
        <v>1.00603458598112</v>
      </c>
      <c r="AC497" s="19">
        <f>P497*T497*'Molecular Weight'!$B$11/'Molecular Weight'!$D$11</f>
        <v>0.118856121300664</v>
      </c>
      <c r="AD497" s="19">
        <f>Q497*T497*'Molecular Weight'!$B$12/'Molecular Weight'!$D$12</f>
        <v>0.00446242559191575</v>
      </c>
      <c r="AE497" s="19">
        <f t="shared" si="50"/>
        <v>8.04124092953598</v>
      </c>
      <c r="AF497" s="19">
        <f t="shared" si="51"/>
        <v>0.123088254354868</v>
      </c>
      <c r="AG497" s="19">
        <f t="shared" si="52"/>
        <v>0.0848963861775342</v>
      </c>
      <c r="AH497" s="19">
        <f t="shared" si="53"/>
        <v>1.32677622041167</v>
      </c>
      <c r="AI497" s="19">
        <f t="shared" si="54"/>
        <v>3.09984423749422</v>
      </c>
      <c r="AJ497" s="19">
        <f t="shared" si="55"/>
        <v>2.976929932317</v>
      </c>
    </row>
    <row r="498" spans="1:36">
      <c r="A498" s="35" t="s">
        <v>453</v>
      </c>
      <c r="B498" s="35" t="s">
        <v>454</v>
      </c>
      <c r="C498" s="35" t="s">
        <v>471</v>
      </c>
      <c r="D498" s="35">
        <v>22</v>
      </c>
      <c r="E498" s="35">
        <v>1550</v>
      </c>
      <c r="F498" s="32" t="s">
        <v>100</v>
      </c>
      <c r="G498" s="35" t="s">
        <v>49</v>
      </c>
      <c r="H498" s="35">
        <v>42.0344444444444</v>
      </c>
      <c r="I498" s="35"/>
      <c r="J498" s="35">
        <v>20.3077777777778</v>
      </c>
      <c r="K498" s="35"/>
      <c r="L498" s="35">
        <v>14.73</v>
      </c>
      <c r="M498" s="35"/>
      <c r="N498" s="35">
        <v>9.38111111111111</v>
      </c>
      <c r="O498" s="35">
        <v>11.7388888888889</v>
      </c>
      <c r="P498" s="35">
        <v>1.07158888888889</v>
      </c>
      <c r="Q498" s="35">
        <v>0.0304555555555556</v>
      </c>
      <c r="R498" s="32">
        <f t="shared" si="49"/>
        <v>99.2942666666667</v>
      </c>
      <c r="S498" s="19">
        <v>12</v>
      </c>
      <c r="T498" s="19">
        <f>S498/(H498*'Molecular Weight'!$C$2/'Molecular Weight'!$D$2+I498*'Molecular Weight'!$C$3/'Molecular Weight'!$D$3+J498*'Molecular Weight'!$C$4/'Molecular Weight'!$D$4+K498*'Molecular Weight'!$C$5/'Molecular Weight'!$D$5+L498*'Molecular Weight'!$C$6/'Molecular Weight'!$D$6+M498*'Molecular Weight'!$C$8/'Molecular Weight'!$D$8+N498*'Molecular Weight'!$C$9/'Molecular Weight'!$D$9+O498*'Molecular Weight'!$C$10/'Molecular Weight'!$D$10+P498*'Molecular Weight'!$C$11/'Molecular Weight'!$D$11+Q498*'Molecular Weight'!$C$12/'Molecular Weight'!$D$12)</f>
        <v>4.50863100345692</v>
      </c>
      <c r="U498" s="19">
        <f>H498*T498*'Molecular Weight'!$B$2/'Molecular Weight'!$D$2</f>
        <v>3.15442409179943</v>
      </c>
      <c r="V498" s="19">
        <f>I498*T498*'Molecular Weight'!$B$3/'Molecular Weight'!$D$3</f>
        <v>0</v>
      </c>
      <c r="W498" s="19">
        <f>T498*J498*'Molecular Weight'!$B$4/'Molecular Weight'!$D$4</f>
        <v>1.7960038544567</v>
      </c>
      <c r="X498" s="19">
        <f>K498*T498*'Molecular Weight'!$B$5/'Molecular Weight'!$D$5</f>
        <v>0</v>
      </c>
      <c r="Y498" s="19">
        <f>L498*T498*'Molecular Weight'!$B$6/'Molecular Weight'!$D$6</f>
        <v>0.924445081861365</v>
      </c>
      <c r="Z498" s="19">
        <f>M498*T498*'Molecular Weight'!$B$8/'Molecular Weight'!$D$8</f>
        <v>0</v>
      </c>
      <c r="AA498" s="19">
        <f>N498*T498*'Molecular Weight'!$B$9/'Molecular Weight'!$D$9</f>
        <v>1.04952775192133</v>
      </c>
      <c r="AB498" s="19">
        <f>O498*T498*'Molecular Weight'!$B$10/'Molecular Weight'!$D$10</f>
        <v>0.94376459326998</v>
      </c>
      <c r="AC498" s="19">
        <f>P498*T498*'Molecular Weight'!$B$11/'Molecular Weight'!$D$11</f>
        <v>0.155901867938187</v>
      </c>
      <c r="AD498" s="19">
        <f>Q498*T498*'Molecular Weight'!$B$12/'Molecular Weight'!$D$12</f>
        <v>0.00291534738864719</v>
      </c>
      <c r="AE498" s="19">
        <f t="shared" si="50"/>
        <v>8.02698258863564</v>
      </c>
      <c r="AF498" s="19">
        <f t="shared" si="51"/>
        <v>0.0806756611347526</v>
      </c>
      <c r="AG498" s="19">
        <f t="shared" si="52"/>
        <v>0.0872692848041471</v>
      </c>
      <c r="AH498" s="19">
        <f t="shared" si="53"/>
        <v>0.843769420726612</v>
      </c>
      <c r="AI498" s="19">
        <f t="shared" si="54"/>
        <v>3.15442409179943</v>
      </c>
      <c r="AJ498" s="19">
        <f t="shared" si="55"/>
        <v>2.91773742705267</v>
      </c>
    </row>
    <row r="499" s="56" customFormat="1" spans="1:36">
      <c r="A499" s="35" t="s">
        <v>453</v>
      </c>
      <c r="B499" s="35" t="s">
        <v>454</v>
      </c>
      <c r="C499" s="32" t="s">
        <v>472</v>
      </c>
      <c r="D499" s="32">
        <v>5.5</v>
      </c>
      <c r="E499" s="32">
        <v>1070</v>
      </c>
      <c r="F499" s="32" t="s">
        <v>100</v>
      </c>
      <c r="G499" s="35" t="s">
        <v>49</v>
      </c>
      <c r="H499" s="35">
        <v>38.5</v>
      </c>
      <c r="I499" s="35">
        <v>1.2</v>
      </c>
      <c r="J499" s="35">
        <v>20.3</v>
      </c>
      <c r="K499" s="35"/>
      <c r="L499" s="35">
        <v>20.6</v>
      </c>
      <c r="M499" s="35"/>
      <c r="N499" s="35">
        <v>6.2</v>
      </c>
      <c r="O499" s="35">
        <v>11.2</v>
      </c>
      <c r="P499" s="35">
        <v>0.3</v>
      </c>
      <c r="Q499" s="32">
        <v>0.2</v>
      </c>
      <c r="R499" s="32">
        <f t="shared" si="49"/>
        <v>98.5</v>
      </c>
      <c r="S499" s="19">
        <v>12</v>
      </c>
      <c r="T499" s="19">
        <f>S499/(H499*'Molecular Weight'!$C$2/'Molecular Weight'!$D$2+I499*'Molecular Weight'!$C$3/'Molecular Weight'!$D$3+J499*'Molecular Weight'!$C$4/'Molecular Weight'!$D$4+K499*'Molecular Weight'!$C$5/'Molecular Weight'!$D$5+L499*'Molecular Weight'!$C$6/'Molecular Weight'!$D$6+M499*'Molecular Weight'!$C$8/'Molecular Weight'!$D$8+N499*'Molecular Weight'!$C$9/'Molecular Weight'!$D$9+O499*'Molecular Weight'!$C$10/'Molecular Weight'!$D$10+P499*'Molecular Weight'!$C$11/'Molecular Weight'!$D$11+Q499*'Molecular Weight'!$C$12/'Molecular Weight'!$D$12)</f>
        <v>4.69441749232811</v>
      </c>
      <c r="U499" s="19">
        <f>H499*T499*'Molecular Weight'!$B$2/'Molecular Weight'!$D$2</f>
        <v>3.00824023726086</v>
      </c>
      <c r="V499" s="19">
        <f>I499*T499*'Molecular Weight'!$B$3/'Molecular Weight'!$D$3</f>
        <v>0.0705043928760167</v>
      </c>
      <c r="W499" s="19">
        <f>T499*J499*'Molecular Weight'!$B$4/'Molecular Weight'!$D$4</f>
        <v>1.86929531373599</v>
      </c>
      <c r="X499" s="19">
        <f>K499*T499*'Molecular Weight'!$B$5/'Molecular Weight'!$D$5</f>
        <v>0</v>
      </c>
      <c r="Y499" s="19">
        <f>L499*T499*'Molecular Weight'!$B$6/'Molecular Weight'!$D$6</f>
        <v>1.34611637447048</v>
      </c>
      <c r="Z499" s="19">
        <f>M499*T499*'Molecular Weight'!$B$8/'Molecular Weight'!$D$8</f>
        <v>0</v>
      </c>
      <c r="AA499" s="19">
        <f>N499*T499*'Molecular Weight'!$B$9/'Molecular Weight'!$D$9</f>
        <v>0.722218075742787</v>
      </c>
      <c r="AB499" s="19">
        <f>O499*T499*'Molecular Weight'!$B$10/'Molecular Weight'!$D$10</f>
        <v>0.937544149680365</v>
      </c>
      <c r="AC499" s="19">
        <f>P499*T499*'Molecular Weight'!$B$11/'Molecular Weight'!$D$11</f>
        <v>0.0454445062180844</v>
      </c>
      <c r="AD499" s="19">
        <f>Q499*T499*'Molecular Weight'!$B$12/'Molecular Weight'!$D$12</f>
        <v>0.0199338322391852</v>
      </c>
      <c r="AE499" s="19">
        <f t="shared" si="50"/>
        <v>8.01929688222377</v>
      </c>
      <c r="AF499" s="19">
        <f t="shared" si="51"/>
        <v>0.0577513440607307</v>
      </c>
      <c r="AG499" s="19">
        <f t="shared" si="52"/>
        <v>0.0429021926751677</v>
      </c>
      <c r="AH499" s="19">
        <f t="shared" si="53"/>
        <v>1.28836503040975</v>
      </c>
      <c r="AI499" s="19">
        <f t="shared" si="54"/>
        <v>3.07874463013688</v>
      </c>
      <c r="AJ499" s="19">
        <f t="shared" si="55"/>
        <v>3.00587859989363</v>
      </c>
    </row>
    <row r="500" s="56" customFormat="1" spans="1:36">
      <c r="A500" s="35" t="s">
        <v>453</v>
      </c>
      <c r="B500" s="35" t="s">
        <v>454</v>
      </c>
      <c r="C500" s="32" t="s">
        <v>473</v>
      </c>
      <c r="D500" s="32">
        <v>5.5</v>
      </c>
      <c r="E500" s="32">
        <v>1125</v>
      </c>
      <c r="F500" s="32" t="s">
        <v>100</v>
      </c>
      <c r="G500" s="35" t="s">
        <v>49</v>
      </c>
      <c r="H500" s="35">
        <v>38.3</v>
      </c>
      <c r="I500" s="35">
        <v>1.5</v>
      </c>
      <c r="J500" s="35">
        <v>20.6</v>
      </c>
      <c r="K500" s="35"/>
      <c r="L500" s="35">
        <v>20.5</v>
      </c>
      <c r="M500" s="35"/>
      <c r="N500" s="35">
        <v>8.6</v>
      </c>
      <c r="O500" s="35">
        <v>8.3</v>
      </c>
      <c r="P500" s="35">
        <v>0.4</v>
      </c>
      <c r="Q500" s="32">
        <v>0.1</v>
      </c>
      <c r="R500" s="32">
        <f t="shared" si="49"/>
        <v>98.3</v>
      </c>
      <c r="S500" s="19">
        <v>12</v>
      </c>
      <c r="T500" s="19">
        <f>S500/(H500*'Molecular Weight'!$C$2/'Molecular Weight'!$D$2+I500*'Molecular Weight'!$C$3/'Molecular Weight'!$D$3+J500*'Molecular Weight'!$C$4/'Molecular Weight'!$D$4+K500*'Molecular Weight'!$C$5/'Molecular Weight'!$D$5+L500*'Molecular Weight'!$C$6/'Molecular Weight'!$D$6+M500*'Molecular Weight'!$C$8/'Molecular Weight'!$D$8+N500*'Molecular Weight'!$C$9/'Molecular Weight'!$D$9+O500*'Molecular Weight'!$C$10/'Molecular Weight'!$D$10+P500*'Molecular Weight'!$C$11/'Molecular Weight'!$D$11+Q500*'Molecular Weight'!$C$12/'Molecular Weight'!$D$12)</f>
        <v>4.66398393449788</v>
      </c>
      <c r="U500" s="19">
        <f>H500*T500*'Molecular Weight'!$B$2/'Molecular Weight'!$D$2</f>
        <v>2.9732121286829</v>
      </c>
      <c r="V500" s="19">
        <f>I500*T500*'Molecular Weight'!$B$3/'Molecular Weight'!$D$3</f>
        <v>0.0875591477064683</v>
      </c>
      <c r="W500" s="19">
        <f>T500*J500*'Molecular Weight'!$B$4/'Molecular Weight'!$D$4</f>
        <v>1.88462277463037</v>
      </c>
      <c r="X500" s="19">
        <f>K500*T500*'Molecular Weight'!$B$5/'Molecular Weight'!$D$5</f>
        <v>0</v>
      </c>
      <c r="Y500" s="19">
        <f>L500*T500*'Molecular Weight'!$B$6/'Molecular Weight'!$D$6</f>
        <v>1.33089742006134</v>
      </c>
      <c r="Z500" s="19">
        <f>M500*T500*'Molecular Weight'!$B$8/'Molecular Weight'!$D$8</f>
        <v>0</v>
      </c>
      <c r="AA500" s="19">
        <f>N500*T500*'Molecular Weight'!$B$9/'Molecular Weight'!$D$9</f>
        <v>0.995291856989621</v>
      </c>
      <c r="AB500" s="19">
        <f>O500*T500*'Molecular Weight'!$B$10/'Molecular Weight'!$D$10</f>
        <v>0.690282928964557</v>
      </c>
      <c r="AC500" s="19">
        <f>P500*T500*'Molecular Weight'!$B$11/'Molecular Weight'!$D$11</f>
        <v>0.0601998571732543</v>
      </c>
      <c r="AD500" s="19">
        <f>Q500*T500*'Molecular Weight'!$B$12/'Molecular Weight'!$D$12</f>
        <v>0.00990230134712925</v>
      </c>
      <c r="AE500" s="19">
        <f t="shared" si="50"/>
        <v>8.03196841555564</v>
      </c>
      <c r="AF500" s="19">
        <f t="shared" si="51"/>
        <v>0.0955235296803956</v>
      </c>
      <c r="AG500" s="19">
        <f t="shared" si="52"/>
        <v>0.0717737732754738</v>
      </c>
      <c r="AH500" s="19">
        <f t="shared" si="53"/>
        <v>1.23537389038094</v>
      </c>
      <c r="AI500" s="19">
        <f t="shared" si="54"/>
        <v>3.06077127638937</v>
      </c>
      <c r="AJ500" s="19">
        <f t="shared" si="55"/>
        <v>3.01647220601552</v>
      </c>
    </row>
    <row r="501" s="56" customFormat="1" spans="1:36">
      <c r="A501" s="35" t="s">
        <v>453</v>
      </c>
      <c r="B501" s="35" t="s">
        <v>454</v>
      </c>
      <c r="C501" s="32" t="s">
        <v>474</v>
      </c>
      <c r="D501" s="32">
        <v>5.5</v>
      </c>
      <c r="E501" s="32">
        <v>1180</v>
      </c>
      <c r="F501" s="32" t="s">
        <v>100</v>
      </c>
      <c r="G501" s="35" t="s">
        <v>49</v>
      </c>
      <c r="H501" s="35">
        <v>39.7</v>
      </c>
      <c r="I501" s="35">
        <v>0.4</v>
      </c>
      <c r="J501" s="35">
        <v>21.9</v>
      </c>
      <c r="K501" s="35"/>
      <c r="L501" s="35">
        <v>20.6</v>
      </c>
      <c r="M501" s="35"/>
      <c r="N501" s="35">
        <v>10</v>
      </c>
      <c r="O501" s="35">
        <v>6.8</v>
      </c>
      <c r="P501" s="35">
        <v>0.2</v>
      </c>
      <c r="Q501" s="32">
        <v>0</v>
      </c>
      <c r="R501" s="32">
        <f t="shared" si="49"/>
        <v>99.6</v>
      </c>
      <c r="S501" s="19">
        <v>12</v>
      </c>
      <c r="T501" s="19">
        <f>S501/(H501*'Molecular Weight'!$C$2/'Molecular Weight'!$D$2+I501*'Molecular Weight'!$C$3/'Molecular Weight'!$D$3+J501*'Molecular Weight'!$C$4/'Molecular Weight'!$D$4+K501*'Molecular Weight'!$C$5/'Molecular Weight'!$D$5+L501*'Molecular Weight'!$C$6/'Molecular Weight'!$D$6+M501*'Molecular Weight'!$C$8/'Molecular Weight'!$D$8+N501*'Molecular Weight'!$C$9/'Molecular Weight'!$D$9+O501*'Molecular Weight'!$C$10/'Molecular Weight'!$D$10+P501*'Molecular Weight'!$C$11/'Molecular Weight'!$D$11+Q501*'Molecular Weight'!$C$12/'Molecular Weight'!$D$12)</f>
        <v>4.55352052128841</v>
      </c>
      <c r="U501" s="19">
        <f>H501*T501*'Molecular Weight'!$B$2/'Molecular Weight'!$D$2</f>
        <v>3.00890087708306</v>
      </c>
      <c r="V501" s="19">
        <f>I501*T501*'Molecular Weight'!$B$3/'Molecular Weight'!$D$3</f>
        <v>0.0227960977286028</v>
      </c>
      <c r="W501" s="19">
        <f>T501*J501*'Molecular Weight'!$B$4/'Molecular Weight'!$D$4</f>
        <v>1.9561023816441</v>
      </c>
      <c r="X501" s="19">
        <f>K501*T501*'Molecular Weight'!$B$5/'Molecular Weight'!$D$5</f>
        <v>0</v>
      </c>
      <c r="Y501" s="19">
        <f>L501*T501*'Molecular Weight'!$B$6/'Molecular Weight'!$D$6</f>
        <v>1.30571440337613</v>
      </c>
      <c r="Z501" s="19">
        <f>M501*T501*'Molecular Weight'!$B$8/'Molecular Weight'!$D$8</f>
        <v>0</v>
      </c>
      <c r="AA501" s="19">
        <f>N501*T501*'Molecular Weight'!$B$9/'Molecular Weight'!$D$9</f>
        <v>1.12990583654799</v>
      </c>
      <c r="AB501" s="19">
        <f>O501*T501*'Molecular Weight'!$B$10/'Molecular Weight'!$D$10</f>
        <v>0.552138722267497</v>
      </c>
      <c r="AC501" s="19">
        <f>P501*T501*'Molecular Weight'!$B$11/'Molecular Weight'!$D$11</f>
        <v>0.0293870314378084</v>
      </c>
      <c r="AD501" s="19">
        <f>Q501*T501*'Molecular Weight'!$B$12/'Molecular Weight'!$D$12</f>
        <v>0</v>
      </c>
      <c r="AE501" s="19">
        <f t="shared" si="50"/>
        <v>8.00494535008519</v>
      </c>
      <c r="AF501" s="19">
        <f t="shared" si="51"/>
        <v>0.0148268847385964</v>
      </c>
      <c r="AG501" s="19">
        <f t="shared" si="52"/>
        <v>0.0113553811616531</v>
      </c>
      <c r="AH501" s="19">
        <f t="shared" si="53"/>
        <v>1.29088751863753</v>
      </c>
      <c r="AI501" s="19">
        <f t="shared" si="54"/>
        <v>3.03169697481166</v>
      </c>
      <c r="AJ501" s="19">
        <f t="shared" si="55"/>
        <v>2.98775896219162</v>
      </c>
    </row>
    <row r="502" s="56" customFormat="1" spans="1:36">
      <c r="A502" s="35" t="s">
        <v>453</v>
      </c>
      <c r="B502" s="35" t="s">
        <v>454</v>
      </c>
      <c r="C502" s="32" t="s">
        <v>475</v>
      </c>
      <c r="D502" s="32">
        <v>6.5</v>
      </c>
      <c r="E502" s="32">
        <v>1070</v>
      </c>
      <c r="F502" s="32" t="s">
        <v>100</v>
      </c>
      <c r="G502" s="35" t="s">
        <v>49</v>
      </c>
      <c r="H502" s="35">
        <v>37.8</v>
      </c>
      <c r="I502" s="35">
        <v>1</v>
      </c>
      <c r="J502" s="35">
        <v>21.3</v>
      </c>
      <c r="K502" s="35"/>
      <c r="L502" s="35">
        <v>21.1</v>
      </c>
      <c r="M502" s="35"/>
      <c r="N502" s="35">
        <v>4.8</v>
      </c>
      <c r="O502" s="35">
        <v>11.7</v>
      </c>
      <c r="P502" s="35">
        <v>0.3</v>
      </c>
      <c r="Q502" s="32">
        <v>0.2</v>
      </c>
      <c r="R502" s="32">
        <f t="shared" si="49"/>
        <v>98.2</v>
      </c>
      <c r="S502" s="19">
        <v>12</v>
      </c>
      <c r="T502" s="19">
        <f>S502/(H502*'Molecular Weight'!$C$2/'Molecular Weight'!$D$2+I502*'Molecular Weight'!$C$3/'Molecular Weight'!$D$3+J502*'Molecular Weight'!$C$4/'Molecular Weight'!$D$4+K502*'Molecular Weight'!$C$5/'Molecular Weight'!$D$5+L502*'Molecular Weight'!$C$6/'Molecular Weight'!$D$6+M502*'Molecular Weight'!$C$8/'Molecular Weight'!$D$8+N502*'Molecular Weight'!$C$9/'Molecular Weight'!$D$9+O502*'Molecular Weight'!$C$10/'Molecular Weight'!$D$10+P502*'Molecular Weight'!$C$11/'Molecular Weight'!$D$11+Q502*'Molecular Weight'!$C$12/'Molecular Weight'!$D$12)</f>
        <v>4.72724064368638</v>
      </c>
      <c r="U502" s="19">
        <f>H502*T502*'Molecular Weight'!$B$2/'Molecular Weight'!$D$2</f>
        <v>2.97419601084129</v>
      </c>
      <c r="V502" s="19">
        <f>I502*T502*'Molecular Weight'!$B$3/'Molecular Weight'!$D$3</f>
        <v>0.0591644636256117</v>
      </c>
      <c r="W502" s="19">
        <f>T502*J502*'Molecular Weight'!$B$4/'Molecular Weight'!$D$4</f>
        <v>1.97509269734248</v>
      </c>
      <c r="X502" s="19">
        <f>K502*T502*'Molecular Weight'!$B$5/'Molecular Weight'!$D$5</f>
        <v>0</v>
      </c>
      <c r="Y502" s="19">
        <f>L502*T502*'Molecular Weight'!$B$6/'Molecular Weight'!$D$6</f>
        <v>1.3884295320404</v>
      </c>
      <c r="Z502" s="19">
        <f>M502*T502*'Molecular Weight'!$B$8/'Molecular Weight'!$D$8</f>
        <v>0</v>
      </c>
      <c r="AA502" s="19">
        <f>N502*T502*'Molecular Weight'!$B$9/'Molecular Weight'!$D$9</f>
        <v>0.563046032002348</v>
      </c>
      <c r="AB502" s="19">
        <f>O502*T502*'Molecular Weight'!$B$10/'Molecular Weight'!$D$10</f>
        <v>0.986246710612172</v>
      </c>
      <c r="AC502" s="19">
        <f>P502*T502*'Molecular Weight'!$B$11/'Molecular Weight'!$D$11</f>
        <v>0.0457622521170027</v>
      </c>
      <c r="AD502" s="19">
        <f>Q502*T502*'Molecular Weight'!$B$12/'Molecular Weight'!$D$12</f>
        <v>0.0200732086780738</v>
      </c>
      <c r="AE502" s="19">
        <f t="shared" si="50"/>
        <v>8.01201090725938</v>
      </c>
      <c r="AF502" s="19">
        <f t="shared" si="51"/>
        <v>0.0359787046675013</v>
      </c>
      <c r="AG502" s="19">
        <f t="shared" si="52"/>
        <v>0.0259132378253493</v>
      </c>
      <c r="AH502" s="19">
        <f t="shared" si="53"/>
        <v>1.3524508273729</v>
      </c>
      <c r="AI502" s="19">
        <f t="shared" si="54"/>
        <v>3.0333604744669</v>
      </c>
      <c r="AJ502" s="19">
        <f t="shared" si="55"/>
        <v>2.93772227465492</v>
      </c>
    </row>
    <row r="503" s="56" customFormat="1" spans="1:36">
      <c r="A503" s="35" t="s">
        <v>453</v>
      </c>
      <c r="B503" s="35" t="s">
        <v>454</v>
      </c>
      <c r="C503" s="32" t="s">
        <v>434</v>
      </c>
      <c r="D503" s="32">
        <v>8</v>
      </c>
      <c r="E503" s="32">
        <v>900</v>
      </c>
      <c r="F503" s="32" t="s">
        <v>100</v>
      </c>
      <c r="G503" s="35" t="s">
        <v>49</v>
      </c>
      <c r="H503" s="35">
        <v>40.1</v>
      </c>
      <c r="I503" s="35">
        <v>1.3</v>
      </c>
      <c r="J503" s="35">
        <v>21.3</v>
      </c>
      <c r="K503" s="35"/>
      <c r="L503" s="35">
        <v>16.8</v>
      </c>
      <c r="M503" s="35"/>
      <c r="N503" s="35">
        <v>3.3</v>
      </c>
      <c r="O503" s="35">
        <v>19.9</v>
      </c>
      <c r="P503" s="35">
        <v>0.4</v>
      </c>
      <c r="Q503" s="32">
        <v>0.2</v>
      </c>
      <c r="R503" s="32">
        <f t="shared" si="49"/>
        <v>103.3</v>
      </c>
      <c r="S503" s="19">
        <v>12</v>
      </c>
      <c r="T503" s="19">
        <f>S503/(H503*'Molecular Weight'!$C$2/'Molecular Weight'!$D$2+I503*'Molecular Weight'!$C$3/'Molecular Weight'!$D$3+J503*'Molecular Weight'!$C$4/'Molecular Weight'!$D$4+K503*'Molecular Weight'!$C$5/'Molecular Weight'!$D$5+L503*'Molecular Weight'!$C$6/'Molecular Weight'!$D$6+M503*'Molecular Weight'!$C$8/'Molecular Weight'!$D$8+N503*'Molecular Weight'!$C$9/'Molecular Weight'!$D$9+O503*'Molecular Weight'!$C$10/'Molecular Weight'!$D$10+P503*'Molecular Weight'!$C$11/'Molecular Weight'!$D$11+Q503*'Molecular Weight'!$C$12/'Molecular Weight'!$D$12)</f>
        <v>4.48881762612468</v>
      </c>
      <c r="U503" s="19">
        <f>H503*T503*'Molecular Weight'!$B$2/'Molecular Weight'!$D$2</f>
        <v>2.99603173780958</v>
      </c>
      <c r="V503" s="19">
        <f>I503*T503*'Molecular Weight'!$B$3/'Molecular Weight'!$D$3</f>
        <v>0.0730345796490875</v>
      </c>
      <c r="W503" s="19">
        <f>T503*J503*'Molecular Weight'!$B$4/'Molecular Weight'!$D$4</f>
        <v>1.8754769603071</v>
      </c>
      <c r="X503" s="19">
        <f>K503*T503*'Molecular Weight'!$B$5/'Molecular Weight'!$D$5</f>
        <v>0</v>
      </c>
      <c r="Y503" s="19">
        <f>L503*T503*'Molecular Weight'!$B$6/'Molecular Weight'!$D$6</f>
        <v>1.04972349831424</v>
      </c>
      <c r="Z503" s="19">
        <f>M503*T503*'Molecular Weight'!$B$8/'Molecular Weight'!$D$8</f>
        <v>0</v>
      </c>
      <c r="AA503" s="19">
        <f>N503*T503*'Molecular Weight'!$B$9/'Molecular Weight'!$D$9</f>
        <v>0.36757067409954</v>
      </c>
      <c r="AB503" s="19">
        <f>O503*T503*'Molecular Weight'!$B$10/'Molecular Weight'!$D$10</f>
        <v>1.59285789514767</v>
      </c>
      <c r="AC503" s="19">
        <f>P503*T503*'Molecular Weight'!$B$11/'Molecular Weight'!$D$11</f>
        <v>0.0579389174072241</v>
      </c>
      <c r="AD503" s="19">
        <f>Q503*T503*'Molecular Weight'!$B$12/'Molecular Weight'!$D$12</f>
        <v>0.0190607967139052</v>
      </c>
      <c r="AE503" s="19">
        <f t="shared" si="50"/>
        <v>8.03169505944835</v>
      </c>
      <c r="AF503" s="19">
        <f t="shared" si="51"/>
        <v>0.0947099486633887</v>
      </c>
      <c r="AG503" s="19">
        <f t="shared" si="52"/>
        <v>0.090223710163185</v>
      </c>
      <c r="AH503" s="19">
        <f t="shared" si="53"/>
        <v>0.955013549650851</v>
      </c>
      <c r="AI503" s="19">
        <f t="shared" si="54"/>
        <v>3.06906631745867</v>
      </c>
      <c r="AJ503" s="19">
        <f t="shared" si="55"/>
        <v>3.01015206756145</v>
      </c>
    </row>
    <row r="504" s="56" customFormat="1" spans="1:36">
      <c r="A504" s="35" t="s">
        <v>453</v>
      </c>
      <c r="B504" s="35" t="s">
        <v>454</v>
      </c>
      <c r="C504" s="32" t="s">
        <v>435</v>
      </c>
      <c r="D504" s="32">
        <v>8</v>
      </c>
      <c r="E504" s="32">
        <v>1000</v>
      </c>
      <c r="F504" s="32" t="s">
        <v>100</v>
      </c>
      <c r="G504" s="35" t="s">
        <v>49</v>
      </c>
      <c r="H504" s="35">
        <v>39.7</v>
      </c>
      <c r="I504" s="35">
        <v>1.4</v>
      </c>
      <c r="J504" s="35">
        <v>20.7</v>
      </c>
      <c r="K504" s="35"/>
      <c r="L504" s="35">
        <v>21.3</v>
      </c>
      <c r="M504" s="35"/>
      <c r="N504" s="35">
        <v>3.5</v>
      </c>
      <c r="O504" s="35">
        <v>16.5</v>
      </c>
      <c r="P504" s="35">
        <v>0.5</v>
      </c>
      <c r="Q504" s="32">
        <v>0.1</v>
      </c>
      <c r="R504" s="32">
        <f t="shared" si="49"/>
        <v>103.7</v>
      </c>
      <c r="S504" s="19">
        <v>12</v>
      </c>
      <c r="T504" s="19">
        <f>S504/(H504*'Molecular Weight'!$C$2/'Molecular Weight'!$D$2+I504*'Molecular Weight'!$C$3/'Molecular Weight'!$D$3+J504*'Molecular Weight'!$C$4/'Molecular Weight'!$D$4+K504*'Molecular Weight'!$C$5/'Molecular Weight'!$D$5+L504*'Molecular Weight'!$C$6/'Molecular Weight'!$D$6+M504*'Molecular Weight'!$C$8/'Molecular Weight'!$D$8+N504*'Molecular Weight'!$C$9/'Molecular Weight'!$D$9+O504*'Molecular Weight'!$C$10/'Molecular Weight'!$D$10+P504*'Molecular Weight'!$C$11/'Molecular Weight'!$D$11+Q504*'Molecular Weight'!$C$12/'Molecular Weight'!$D$12)</f>
        <v>4.52425653659906</v>
      </c>
      <c r="U504" s="19">
        <f>H504*T504*'Molecular Weight'!$B$2/'Molecular Weight'!$D$2</f>
        <v>2.98956365684059</v>
      </c>
      <c r="V504" s="19">
        <f>I504*T504*'Molecular Weight'!$B$3/'Molecular Weight'!$D$3</f>
        <v>0.0792735813671925</v>
      </c>
      <c r="W504" s="19">
        <f>T504*J504*'Molecular Weight'!$B$4/'Molecular Weight'!$D$4</f>
        <v>1.83703629477443</v>
      </c>
      <c r="X504" s="19">
        <f>K504*T504*'Molecular Weight'!$B$5/'Molecular Weight'!$D$5</f>
        <v>0</v>
      </c>
      <c r="Y504" s="19">
        <f>L504*T504*'Molecular Weight'!$B$6/'Molecular Weight'!$D$6</f>
        <v>1.34140679606848</v>
      </c>
      <c r="Z504" s="19">
        <f>M504*T504*'Molecular Weight'!$B$8/'Molecular Weight'!$D$8</f>
        <v>0</v>
      </c>
      <c r="AA504" s="19">
        <f>N504*T504*'Molecular Weight'!$B$9/'Molecular Weight'!$D$9</f>
        <v>0.392925505659968</v>
      </c>
      <c r="AB504" s="19">
        <f>O504*T504*'Molecular Weight'!$B$10/'Molecular Weight'!$D$10</f>
        <v>1.33113824632462</v>
      </c>
      <c r="AC504" s="19">
        <f>P504*T504*'Molecular Weight'!$B$11/'Molecular Weight'!$D$11</f>
        <v>0.0729954265343507</v>
      </c>
      <c r="AD504" s="19">
        <f>Q504*T504*'Molecular Weight'!$B$12/'Molecular Weight'!$D$12</f>
        <v>0.00960564020509354</v>
      </c>
      <c r="AE504" s="19">
        <f t="shared" si="50"/>
        <v>8.05394514777472</v>
      </c>
      <c r="AF504" s="19">
        <f t="shared" si="51"/>
        <v>0.160751473077899</v>
      </c>
      <c r="AG504" s="19">
        <f t="shared" si="52"/>
        <v>0.119837974243939</v>
      </c>
      <c r="AH504" s="19">
        <f t="shared" si="53"/>
        <v>1.18065532299058</v>
      </c>
      <c r="AI504" s="19">
        <f t="shared" si="54"/>
        <v>3.06883723820778</v>
      </c>
      <c r="AJ504" s="19">
        <f t="shared" si="55"/>
        <v>3.06547054805307</v>
      </c>
    </row>
    <row r="505" s="56" customFormat="1" spans="1:36">
      <c r="A505" s="35" t="s">
        <v>453</v>
      </c>
      <c r="B505" s="35" t="s">
        <v>454</v>
      </c>
      <c r="C505" s="32" t="s">
        <v>436</v>
      </c>
      <c r="D505" s="32">
        <v>8</v>
      </c>
      <c r="E505" s="32">
        <v>1100</v>
      </c>
      <c r="F505" s="32" t="s">
        <v>100</v>
      </c>
      <c r="G505" s="35" t="s">
        <v>49</v>
      </c>
      <c r="H505" s="35">
        <v>39.8</v>
      </c>
      <c r="I505" s="35">
        <v>1.1</v>
      </c>
      <c r="J505" s="35">
        <v>21.4</v>
      </c>
      <c r="K505" s="35"/>
      <c r="L505" s="35">
        <v>20.6</v>
      </c>
      <c r="M505" s="35"/>
      <c r="N505" s="35">
        <v>6.7</v>
      </c>
      <c r="O505" s="35">
        <v>12.7</v>
      </c>
      <c r="P505" s="35">
        <v>0.5</v>
      </c>
      <c r="Q505" s="32">
        <v>0.2</v>
      </c>
      <c r="R505" s="32">
        <f t="shared" si="49"/>
        <v>103</v>
      </c>
      <c r="S505" s="19">
        <v>12</v>
      </c>
      <c r="T505" s="19">
        <f>S505/(H505*'Molecular Weight'!$C$2/'Molecular Weight'!$D$2+I505*'Molecular Weight'!$C$3/'Molecular Weight'!$D$3+J505*'Molecular Weight'!$C$4/'Molecular Weight'!$D$4+K505*'Molecular Weight'!$C$5/'Molecular Weight'!$D$5+L505*'Molecular Weight'!$C$6/'Molecular Weight'!$D$6+M505*'Molecular Weight'!$C$8/'Molecular Weight'!$D$8+N505*'Molecular Weight'!$C$9/'Molecular Weight'!$D$9+O505*'Molecular Weight'!$C$10/'Molecular Weight'!$D$10+P505*'Molecular Weight'!$C$11/'Molecular Weight'!$D$11+Q505*'Molecular Weight'!$C$12/'Molecular Weight'!$D$12)</f>
        <v>4.49144302106701</v>
      </c>
      <c r="U505" s="19">
        <f>H505*T505*'Molecular Weight'!$B$2/'Molecular Weight'!$D$2</f>
        <v>2.97535672833667</v>
      </c>
      <c r="V505" s="19">
        <f>I505*T505*'Molecular Weight'!$B$3/'Molecular Weight'!$D$3</f>
        <v>0.0618346348332129</v>
      </c>
      <c r="W505" s="19">
        <f>T505*J505*'Molecular Weight'!$B$4/'Molecular Weight'!$D$4</f>
        <v>1.88538408495163</v>
      </c>
      <c r="X505" s="19">
        <f>K505*T505*'Molecular Weight'!$B$5/'Molecular Weight'!$D$5</f>
        <v>0</v>
      </c>
      <c r="Y505" s="19">
        <f>L505*T505*'Molecular Weight'!$B$6/'Molecular Weight'!$D$6</f>
        <v>1.28791378388057</v>
      </c>
      <c r="Z505" s="19">
        <f>M505*T505*'Molecular Weight'!$B$8/'Molecular Weight'!$D$8</f>
        <v>0</v>
      </c>
      <c r="AA505" s="19">
        <f>N505*T505*'Molecular Weight'!$B$9/'Molecular Weight'!$D$9</f>
        <v>0.746716333527269</v>
      </c>
      <c r="AB505" s="19">
        <f>O505*T505*'Molecular Weight'!$B$10/'Molecular Weight'!$D$10</f>
        <v>1.01714205362965</v>
      </c>
      <c r="AC505" s="19">
        <f>P505*T505*'Molecular Weight'!$B$11/'Molecular Weight'!$D$11</f>
        <v>0.0724660055028559</v>
      </c>
      <c r="AD505" s="19">
        <f>Q505*T505*'Molecular Weight'!$B$12/'Molecular Weight'!$D$12</f>
        <v>0.019071944887758</v>
      </c>
      <c r="AE505" s="19">
        <f t="shared" si="50"/>
        <v>8.06588556954962</v>
      </c>
      <c r="AF505" s="19">
        <f t="shared" si="51"/>
        <v>0.196042164937269</v>
      </c>
      <c r="AG505" s="19">
        <f t="shared" si="52"/>
        <v>0.152216838883874</v>
      </c>
      <c r="AH505" s="19">
        <f t="shared" si="53"/>
        <v>1.0918716189433</v>
      </c>
      <c r="AI505" s="19">
        <f t="shared" si="54"/>
        <v>3.03719136316988</v>
      </c>
      <c r="AJ505" s="19">
        <f t="shared" si="55"/>
        <v>3.05177217103749</v>
      </c>
    </row>
    <row r="506" s="56" customFormat="1" spans="1:36">
      <c r="A506" s="35" t="s">
        <v>453</v>
      </c>
      <c r="B506" s="35" t="s">
        <v>454</v>
      </c>
      <c r="C506" s="32" t="s">
        <v>437</v>
      </c>
      <c r="D506" s="32">
        <v>8</v>
      </c>
      <c r="E506" s="32">
        <v>1250</v>
      </c>
      <c r="F506" s="32" t="s">
        <v>100</v>
      </c>
      <c r="G506" s="35" t="s">
        <v>49</v>
      </c>
      <c r="H506" s="35">
        <v>41.4</v>
      </c>
      <c r="I506" s="35">
        <v>0.9</v>
      </c>
      <c r="J506" s="35">
        <v>21.9</v>
      </c>
      <c r="K506" s="35"/>
      <c r="L506" s="35">
        <v>19.4</v>
      </c>
      <c r="M506" s="35"/>
      <c r="N506" s="35">
        <v>8.5</v>
      </c>
      <c r="O506" s="35">
        <v>11.1</v>
      </c>
      <c r="P506" s="35">
        <v>0.5</v>
      </c>
      <c r="Q506" s="32">
        <v>0.1</v>
      </c>
      <c r="R506" s="32">
        <f t="shared" si="49"/>
        <v>103.8</v>
      </c>
      <c r="S506" s="19">
        <v>12</v>
      </c>
      <c r="T506" s="19">
        <f>S506/(H506*'Molecular Weight'!$C$2/'Molecular Weight'!$D$2+I506*'Molecular Weight'!$C$3/'Molecular Weight'!$D$3+J506*'Molecular Weight'!$C$4/'Molecular Weight'!$D$4+K506*'Molecular Weight'!$C$5/'Molecular Weight'!$D$5+L506*'Molecular Weight'!$C$6/'Molecular Weight'!$D$6+M506*'Molecular Weight'!$C$8/'Molecular Weight'!$D$8+N506*'Molecular Weight'!$C$9/'Molecular Weight'!$D$9+O506*'Molecular Weight'!$C$10/'Molecular Weight'!$D$10+P506*'Molecular Weight'!$C$11/'Molecular Weight'!$D$11+Q506*'Molecular Weight'!$C$12/'Molecular Weight'!$D$12)</f>
        <v>4.39064469586642</v>
      </c>
      <c r="U506" s="19">
        <f>H506*T506*'Molecular Weight'!$B$2/'Molecular Weight'!$D$2</f>
        <v>3.02551082571354</v>
      </c>
      <c r="V506" s="19">
        <f>I506*T506*'Molecular Weight'!$B$3/'Molecular Weight'!$D$3</f>
        <v>0.049456573545429</v>
      </c>
      <c r="W506" s="19">
        <f>T506*J506*'Molecular Weight'!$B$4/'Molecular Weight'!$D$4</f>
        <v>1.88613414749852</v>
      </c>
      <c r="X506" s="19">
        <f>K506*T506*'Molecular Weight'!$B$5/'Molecular Weight'!$D$5</f>
        <v>0</v>
      </c>
      <c r="Y506" s="19">
        <f>L506*T506*'Molecular Weight'!$B$6/'Molecular Weight'!$D$6</f>
        <v>1.18566964225791</v>
      </c>
      <c r="Z506" s="19">
        <f>M506*T506*'Molecular Weight'!$B$8/'Molecular Weight'!$D$8</f>
        <v>0</v>
      </c>
      <c r="AA506" s="19">
        <f>N506*T506*'Molecular Weight'!$B$9/'Molecular Weight'!$D$9</f>
        <v>0.926066499128152</v>
      </c>
      <c r="AB506" s="19">
        <f>O506*T506*'Molecular Weight'!$B$10/'Molecular Weight'!$D$10</f>
        <v>0.869047006492818</v>
      </c>
      <c r="AC506" s="19">
        <f>P506*T506*'Molecular Weight'!$B$11/'Molecular Weight'!$D$11</f>
        <v>0.0708397014499261</v>
      </c>
      <c r="AD506" s="19">
        <f>Q506*T506*'Molecular Weight'!$B$12/'Molecular Weight'!$D$12</f>
        <v>0.00932196326086288</v>
      </c>
      <c r="AE506" s="19">
        <f t="shared" si="50"/>
        <v>8.02204635934716</v>
      </c>
      <c r="AF506" s="19">
        <f t="shared" si="51"/>
        <v>0.0659573132128903</v>
      </c>
      <c r="AG506" s="19">
        <f t="shared" si="52"/>
        <v>0.0556287441814616</v>
      </c>
      <c r="AH506" s="19">
        <f t="shared" si="53"/>
        <v>1.11971232904502</v>
      </c>
      <c r="AI506" s="19">
        <f t="shared" si="54"/>
        <v>3.07496739925897</v>
      </c>
      <c r="AJ506" s="19">
        <f t="shared" si="55"/>
        <v>2.98078314787888</v>
      </c>
    </row>
    <row r="507" s="56" customFormat="1" spans="1:36">
      <c r="A507" s="35" t="s">
        <v>453</v>
      </c>
      <c r="B507" s="35" t="s">
        <v>454</v>
      </c>
      <c r="C507" s="32" t="s">
        <v>438</v>
      </c>
      <c r="D507" s="32">
        <v>8</v>
      </c>
      <c r="E507" s="32">
        <v>1400</v>
      </c>
      <c r="F507" s="32" t="s">
        <v>100</v>
      </c>
      <c r="G507" s="35" t="s">
        <v>49</v>
      </c>
      <c r="H507" s="35">
        <v>40.5</v>
      </c>
      <c r="I507" s="35">
        <v>0.7</v>
      </c>
      <c r="J507" s="35">
        <v>22</v>
      </c>
      <c r="K507" s="35"/>
      <c r="L507" s="35">
        <v>20.6</v>
      </c>
      <c r="M507" s="35"/>
      <c r="N507" s="35">
        <v>9.4</v>
      </c>
      <c r="O507" s="35">
        <v>9.1</v>
      </c>
      <c r="P507" s="35">
        <v>0.5</v>
      </c>
      <c r="Q507" s="32">
        <v>0.3</v>
      </c>
      <c r="R507" s="32">
        <f t="shared" si="49"/>
        <v>103.1</v>
      </c>
      <c r="S507" s="19">
        <v>12</v>
      </c>
      <c r="T507" s="19">
        <f>S507/(H507*'Molecular Weight'!$C$2/'Molecular Weight'!$D$2+I507*'Molecular Weight'!$C$3/'Molecular Weight'!$D$3+J507*'Molecular Weight'!$C$4/'Molecular Weight'!$D$4+K507*'Molecular Weight'!$C$5/'Molecular Weight'!$D$5+L507*'Molecular Weight'!$C$6/'Molecular Weight'!$D$6+M507*'Molecular Weight'!$C$8/'Molecular Weight'!$D$8+N507*'Molecular Weight'!$C$9/'Molecular Weight'!$D$9+O507*'Molecular Weight'!$C$10/'Molecular Weight'!$D$10+P507*'Molecular Weight'!$C$11/'Molecular Weight'!$D$11+Q507*'Molecular Weight'!$C$12/'Molecular Weight'!$D$12)</f>
        <v>4.4336789122681</v>
      </c>
      <c r="U507" s="19">
        <f>H507*T507*'Molecular Weight'!$B$2/'Molecular Weight'!$D$2</f>
        <v>2.98874826809018</v>
      </c>
      <c r="V507" s="19">
        <f>I507*T507*'Molecular Weight'!$B$3/'Molecular Weight'!$D$3</f>
        <v>0.0388432445380184</v>
      </c>
      <c r="W507" s="19">
        <f>T507*J507*'Molecular Weight'!$B$4/'Molecular Weight'!$D$4</f>
        <v>1.91331769458412</v>
      </c>
      <c r="X507" s="19">
        <f>K507*T507*'Molecular Weight'!$B$5/'Molecular Weight'!$D$5</f>
        <v>0</v>
      </c>
      <c r="Y507" s="19">
        <f>L507*T507*'Molecular Weight'!$B$6/'Molecular Weight'!$D$6</f>
        <v>1.27135002217042</v>
      </c>
      <c r="Z507" s="19">
        <f>M507*T507*'Molecular Weight'!$B$8/'Molecular Weight'!$D$8</f>
        <v>0</v>
      </c>
      <c r="AA507" s="19">
        <f>N507*T507*'Molecular Weight'!$B$9/'Molecular Weight'!$D$9</f>
        <v>1.0341583567077</v>
      </c>
      <c r="AB507" s="19">
        <f>O507*T507*'Molecular Weight'!$B$10/'Molecular Weight'!$D$10</f>
        <v>0.719445044608411</v>
      </c>
      <c r="AC507" s="19">
        <f>P507*T507*'Molecular Weight'!$B$11/'Molecular Weight'!$D$11</f>
        <v>0.0715340256900306</v>
      </c>
      <c r="AD507" s="19">
        <f>Q507*T507*'Molecular Weight'!$B$12/'Molecular Weight'!$D$12</f>
        <v>0.0282399930717713</v>
      </c>
      <c r="AE507" s="19">
        <f t="shared" si="50"/>
        <v>8.06563664946065</v>
      </c>
      <c r="AF507" s="19">
        <f t="shared" si="51"/>
        <v>0.195307531881063</v>
      </c>
      <c r="AG507" s="19">
        <f t="shared" si="52"/>
        <v>0.153622156349704</v>
      </c>
      <c r="AH507" s="19">
        <f t="shared" si="53"/>
        <v>1.07604249028936</v>
      </c>
      <c r="AI507" s="19">
        <f t="shared" si="54"/>
        <v>3.0275915126282</v>
      </c>
      <c r="AJ507" s="19">
        <f t="shared" si="55"/>
        <v>3.02495342348653</v>
      </c>
    </row>
    <row r="508" spans="1:36">
      <c r="A508" s="35" t="s">
        <v>476</v>
      </c>
      <c r="B508" s="35" t="s">
        <v>477</v>
      </c>
      <c r="C508" s="35" t="s">
        <v>478</v>
      </c>
      <c r="D508" s="35">
        <v>3.2</v>
      </c>
      <c r="E508" s="35">
        <v>1000</v>
      </c>
      <c r="F508" s="32" t="s">
        <v>38</v>
      </c>
      <c r="G508" s="35" t="s">
        <v>39</v>
      </c>
      <c r="H508" s="32">
        <v>42.2</v>
      </c>
      <c r="I508" s="32">
        <v>0.3</v>
      </c>
      <c r="J508" s="32">
        <v>22.9</v>
      </c>
      <c r="K508" s="32">
        <v>1.36</v>
      </c>
      <c r="L508" s="32">
        <v>8.7</v>
      </c>
      <c r="M508" s="32">
        <v>0.29</v>
      </c>
      <c r="N508" s="32">
        <v>19.4</v>
      </c>
      <c r="O508" s="32">
        <v>5.8</v>
      </c>
      <c r="P508" s="32"/>
      <c r="Q508" s="32"/>
      <c r="R508" s="32">
        <f t="shared" si="49"/>
        <v>100.95</v>
      </c>
      <c r="S508" s="19">
        <v>12</v>
      </c>
      <c r="T508" s="19">
        <f>S508/(H508*'Molecular Weight'!$C$2/'Molecular Weight'!$D$2+I508*'Molecular Weight'!$C$3/'Molecular Weight'!$D$3+J508*'Molecular Weight'!$C$4/'Molecular Weight'!$D$4+K508*'Molecular Weight'!$C$5/'Molecular Weight'!$D$5+L508*'Molecular Weight'!$C$6/'Molecular Weight'!$D$6+M508*'Molecular Weight'!$C$8/'Molecular Weight'!$D$8+N508*'Molecular Weight'!$C$9/'Molecular Weight'!$D$9+O508*'Molecular Weight'!$C$10/'Molecular Weight'!$D$10+P508*'Molecular Weight'!$C$11/'Molecular Weight'!$D$11+Q508*'Molecular Weight'!$C$12/'Molecular Weight'!$D$12)</f>
        <v>4.25088107639858</v>
      </c>
      <c r="U508" s="19">
        <f>H508*T508*'Molecular Weight'!$B$2/'Molecular Weight'!$D$2</f>
        <v>2.98580528335586</v>
      </c>
      <c r="V508" s="19">
        <f>I508*T508*'Molecular Weight'!$B$3/'Molecular Weight'!$D$3</f>
        <v>0.0159607549802199</v>
      </c>
      <c r="W508" s="19">
        <f>T508*J508*'Molecular Weight'!$B$4/'Molecular Weight'!$D$4</f>
        <v>1.90947776872357</v>
      </c>
      <c r="X508" s="19">
        <f>K508*T508*'Molecular Weight'!$B$5/'Molecular Weight'!$D$5</f>
        <v>0.076073403038385</v>
      </c>
      <c r="Y508" s="19">
        <f>L508*T508*'Molecular Weight'!$B$6/'Molecular Weight'!$D$6</f>
        <v>0.514792112537133</v>
      </c>
      <c r="Z508" s="19">
        <f>M508*T508*'Molecular Weight'!$B$8/'Molecular Weight'!$D$8</f>
        <v>0.0173774388519254</v>
      </c>
      <c r="AA508" s="19">
        <f>N508*T508*'Molecular Weight'!$B$9/'Molecular Weight'!$D$9</f>
        <v>2.04632984819187</v>
      </c>
      <c r="AB508" s="19">
        <f>O508*T508*'Molecular Weight'!$B$10/'Molecular Weight'!$D$10</f>
        <v>0.43964176610399</v>
      </c>
      <c r="AC508" s="19">
        <f>P508*T508*'Molecular Weight'!$B$11/'Molecular Weight'!$D$11</f>
        <v>0</v>
      </c>
      <c r="AD508" s="19">
        <f>Q508*T508*'Molecular Weight'!$B$12/'Molecular Weight'!$D$12</f>
        <v>0</v>
      </c>
      <c r="AE508" s="19">
        <f t="shared" si="50"/>
        <v>8.00545837578295</v>
      </c>
      <c r="AF508" s="19">
        <f t="shared" si="51"/>
        <v>0.0163639622669445</v>
      </c>
      <c r="AG508" s="19">
        <f t="shared" si="52"/>
        <v>0.031787515520188</v>
      </c>
      <c r="AH508" s="19">
        <f t="shared" si="53"/>
        <v>0.498428150270188</v>
      </c>
      <c r="AI508" s="19">
        <f t="shared" si="54"/>
        <v>3.00176603833608</v>
      </c>
      <c r="AJ508" s="19">
        <f t="shared" si="55"/>
        <v>3.01814116568492</v>
      </c>
    </row>
    <row r="509" spans="1:36">
      <c r="A509" s="35" t="s">
        <v>476</v>
      </c>
      <c r="B509" s="35" t="s">
        <v>477</v>
      </c>
      <c r="C509" s="35" t="s">
        <v>479</v>
      </c>
      <c r="D509" s="35">
        <v>3.2</v>
      </c>
      <c r="E509" s="35">
        <v>975</v>
      </c>
      <c r="F509" s="32" t="s">
        <v>38</v>
      </c>
      <c r="G509" s="35" t="s">
        <v>39</v>
      </c>
      <c r="H509" s="32">
        <v>42.1</v>
      </c>
      <c r="I509" s="32">
        <v>0.3</v>
      </c>
      <c r="J509" s="32">
        <v>23.1</v>
      </c>
      <c r="K509" s="32">
        <v>1.06</v>
      </c>
      <c r="L509" s="32">
        <v>8.7</v>
      </c>
      <c r="M509" s="32">
        <v>0.31</v>
      </c>
      <c r="N509" s="32">
        <v>19.1</v>
      </c>
      <c r="O509" s="32">
        <v>5.9</v>
      </c>
      <c r="P509" s="32"/>
      <c r="Q509" s="32"/>
      <c r="R509" s="32">
        <f t="shared" si="49"/>
        <v>100.57</v>
      </c>
      <c r="S509" s="19">
        <v>12</v>
      </c>
      <c r="T509" s="19">
        <f>S509/(H509*'Molecular Weight'!$C$2/'Molecular Weight'!$D$2+I509*'Molecular Weight'!$C$3/'Molecular Weight'!$D$3+J509*'Molecular Weight'!$C$4/'Molecular Weight'!$D$4+K509*'Molecular Weight'!$C$5/'Molecular Weight'!$D$5+L509*'Molecular Weight'!$C$6/'Molecular Weight'!$D$6+M509*'Molecular Weight'!$C$8/'Molecular Weight'!$D$8+N509*'Molecular Weight'!$C$9/'Molecular Weight'!$D$9+O509*'Molecular Weight'!$C$10/'Molecular Weight'!$D$10+P509*'Molecular Weight'!$C$11/'Molecular Weight'!$D$11+Q509*'Molecular Weight'!$C$12/'Molecular Weight'!$D$12)</f>
        <v>4.26409012299575</v>
      </c>
      <c r="U509" s="19">
        <f>H509*T509*'Molecular Weight'!$B$2/'Molecular Weight'!$D$2</f>
        <v>2.9879859217397</v>
      </c>
      <c r="V509" s="19">
        <f>I509*T509*'Molecular Weight'!$B$3/'Molecular Weight'!$D$3</f>
        <v>0.0160103508998589</v>
      </c>
      <c r="W509" s="19">
        <f>T509*J509*'Molecular Weight'!$B$4/'Molecular Weight'!$D$4</f>
        <v>1.93213969872895</v>
      </c>
      <c r="X509" s="19">
        <f>K509*T509*'Molecular Weight'!$B$5/'Molecular Weight'!$D$5</f>
        <v>0.059476748869998</v>
      </c>
      <c r="Y509" s="19">
        <f>L509*T509*'Molecular Weight'!$B$6/'Molecular Weight'!$D$6</f>
        <v>0.516391760440744</v>
      </c>
      <c r="Z509" s="19">
        <f>M509*T509*'Molecular Weight'!$B$8/'Molecular Weight'!$D$8</f>
        <v>0.0186336049919465</v>
      </c>
      <c r="AA509" s="19">
        <f>N509*T509*'Molecular Weight'!$B$9/'Molecular Weight'!$D$9</f>
        <v>2.02094593918657</v>
      </c>
      <c r="AB509" s="19">
        <f>O509*T509*'Molecular Weight'!$B$10/'Molecular Weight'!$D$10</f>
        <v>0.448611478703191</v>
      </c>
      <c r="AC509" s="19">
        <f>P509*T509*'Molecular Weight'!$B$11/'Molecular Weight'!$D$11</f>
        <v>0</v>
      </c>
      <c r="AD509" s="19">
        <f>Q509*T509*'Molecular Weight'!$B$12/'Molecular Weight'!$D$12</f>
        <v>0</v>
      </c>
      <c r="AE509" s="19">
        <f t="shared" si="50"/>
        <v>8.00019550356096</v>
      </c>
      <c r="AF509" s="19">
        <f t="shared" si="51"/>
        <v>0.000586496350109655</v>
      </c>
      <c r="AG509" s="19">
        <f t="shared" si="52"/>
        <v>0.00113575853652095</v>
      </c>
      <c r="AH509" s="19">
        <f t="shared" si="53"/>
        <v>0.515805264090634</v>
      </c>
      <c r="AI509" s="19">
        <f t="shared" si="54"/>
        <v>3.00399627263956</v>
      </c>
      <c r="AJ509" s="19">
        <f t="shared" si="55"/>
        <v>3.00458278332245</v>
      </c>
    </row>
    <row r="510" spans="1:36">
      <c r="A510" s="35" t="s">
        <v>476</v>
      </c>
      <c r="B510" s="35" t="s">
        <v>477</v>
      </c>
      <c r="C510" s="35" t="s">
        <v>480</v>
      </c>
      <c r="D510" s="35">
        <v>3.2</v>
      </c>
      <c r="E510" s="35">
        <v>1050</v>
      </c>
      <c r="F510" s="32" t="s">
        <v>38</v>
      </c>
      <c r="G510" s="35" t="s">
        <v>39</v>
      </c>
      <c r="H510" s="32">
        <v>40.9</v>
      </c>
      <c r="I510" s="32">
        <v>0.3</v>
      </c>
      <c r="J510" s="32">
        <v>23.1</v>
      </c>
      <c r="K510" s="32">
        <v>0.97</v>
      </c>
      <c r="L510" s="32">
        <v>8.3</v>
      </c>
      <c r="M510" s="32">
        <v>0.25</v>
      </c>
      <c r="N510" s="32">
        <v>19.2</v>
      </c>
      <c r="O510" s="32">
        <v>5.8</v>
      </c>
      <c r="P510" s="32">
        <v>0</v>
      </c>
      <c r="Q510" s="32"/>
      <c r="R510" s="32">
        <f t="shared" si="49"/>
        <v>98.82</v>
      </c>
      <c r="S510" s="19">
        <v>12</v>
      </c>
      <c r="T510" s="19">
        <f>S510/(H510*'Molecular Weight'!$C$2/'Molecular Weight'!$D$2+I510*'Molecular Weight'!$C$3/'Molecular Weight'!$D$3+J510*'Molecular Weight'!$C$4/'Molecular Weight'!$D$4+K510*'Molecular Weight'!$C$5/'Molecular Weight'!$D$5+L510*'Molecular Weight'!$C$6/'Molecular Weight'!$D$6+M510*'Molecular Weight'!$C$8/'Molecular Weight'!$D$8+N510*'Molecular Weight'!$C$9/'Molecular Weight'!$D$9+O510*'Molecular Weight'!$C$10/'Molecular Weight'!$D$10+P510*'Molecular Weight'!$C$11/'Molecular Weight'!$D$11+Q510*'Molecular Weight'!$C$12/'Molecular Weight'!$D$12)</f>
        <v>4.33720187535587</v>
      </c>
      <c r="U510" s="19">
        <f>H510*T510*'Molecular Weight'!$B$2/'Molecular Weight'!$D$2</f>
        <v>2.95258915948827</v>
      </c>
      <c r="V510" s="19">
        <f>I510*T510*'Molecular Weight'!$B$3/'Molecular Weight'!$D$3</f>
        <v>0.0162848631114738</v>
      </c>
      <c r="W510" s="19">
        <f>T510*J510*'Molecular Weight'!$B$4/'Molecular Weight'!$D$4</f>
        <v>1.9652680133527</v>
      </c>
      <c r="X510" s="19">
        <f>K510*T510*'Molecular Weight'!$B$5/'Molecular Weight'!$D$5</f>
        <v>0.0553600344640462</v>
      </c>
      <c r="Y510" s="19">
        <f>L510*T510*'Molecular Weight'!$B$6/'Molecular Weight'!$D$6</f>
        <v>0.50109654183538</v>
      </c>
      <c r="Z510" s="19">
        <f>M510*T510*'Molecular Weight'!$B$8/'Molecular Weight'!$D$8</f>
        <v>0.0152847542830415</v>
      </c>
      <c r="AA510" s="19">
        <f>N510*T510*'Molecular Weight'!$B$9/'Molecular Weight'!$D$9</f>
        <v>2.06635920612488</v>
      </c>
      <c r="AB510" s="19">
        <f>O510*T510*'Molecular Weight'!$B$10/'Molecular Weight'!$D$10</f>
        <v>0.448569380832098</v>
      </c>
      <c r="AC510" s="19">
        <f>P510*T510*'Molecular Weight'!$B$11/'Molecular Weight'!$D$11</f>
        <v>0</v>
      </c>
      <c r="AD510" s="19">
        <f>Q510*T510*'Molecular Weight'!$B$12/'Molecular Weight'!$D$12</f>
        <v>0</v>
      </c>
      <c r="AE510" s="19">
        <f t="shared" si="50"/>
        <v>8.02081195349189</v>
      </c>
      <c r="AF510" s="19">
        <f t="shared" si="51"/>
        <v>0.0622738554028652</v>
      </c>
      <c r="AG510" s="19">
        <f t="shared" si="52"/>
        <v>0.124275164970752</v>
      </c>
      <c r="AH510" s="19">
        <f t="shared" si="53"/>
        <v>0.438822686432515</v>
      </c>
      <c r="AI510" s="19">
        <f t="shared" si="54"/>
        <v>2.96887402259974</v>
      </c>
      <c r="AJ510" s="19">
        <f t="shared" si="55"/>
        <v>3.0313098830754</v>
      </c>
    </row>
    <row r="511" spans="1:36">
      <c r="A511" s="35" t="s">
        <v>476</v>
      </c>
      <c r="B511" s="35" t="s">
        <v>477</v>
      </c>
      <c r="C511" s="35" t="s">
        <v>481</v>
      </c>
      <c r="D511" s="35">
        <v>3.2</v>
      </c>
      <c r="E511" s="35">
        <v>950</v>
      </c>
      <c r="F511" s="32" t="s">
        <v>38</v>
      </c>
      <c r="G511" s="35" t="s">
        <v>39</v>
      </c>
      <c r="H511" s="32">
        <v>41.6</v>
      </c>
      <c r="I511" s="32">
        <v>0.3</v>
      </c>
      <c r="J511" s="32">
        <v>23.7</v>
      </c>
      <c r="K511" s="32">
        <v>0.34</v>
      </c>
      <c r="L511" s="32">
        <v>9.5</v>
      </c>
      <c r="M511" s="32">
        <v>0.29</v>
      </c>
      <c r="N511" s="32">
        <v>18.7</v>
      </c>
      <c r="O511" s="32">
        <v>5.4</v>
      </c>
      <c r="P511" s="32"/>
      <c r="Q511" s="32"/>
      <c r="R511" s="32">
        <f t="shared" si="49"/>
        <v>99.83</v>
      </c>
      <c r="S511" s="19">
        <v>12</v>
      </c>
      <c r="T511" s="19">
        <f>S511/(H511*'Molecular Weight'!$C$2/'Molecular Weight'!$D$2+I511*'Molecular Weight'!$C$3/'Molecular Weight'!$D$3+J511*'Molecular Weight'!$C$4/'Molecular Weight'!$D$4+K511*'Molecular Weight'!$C$5/'Molecular Weight'!$D$5+L511*'Molecular Weight'!$C$6/'Molecular Weight'!$D$6+M511*'Molecular Weight'!$C$8/'Molecular Weight'!$D$8+N511*'Molecular Weight'!$C$9/'Molecular Weight'!$D$9+O511*'Molecular Weight'!$C$10/'Molecular Weight'!$D$10+P511*'Molecular Weight'!$C$11/'Molecular Weight'!$D$11+Q511*'Molecular Weight'!$C$12/'Molecular Weight'!$D$12)</f>
        <v>4.2964400192763</v>
      </c>
      <c r="U511" s="19">
        <f>H511*T511*'Molecular Weight'!$B$2/'Molecular Weight'!$D$2</f>
        <v>2.97489854863339</v>
      </c>
      <c r="V511" s="19">
        <f>I511*T511*'Molecular Weight'!$B$3/'Molecular Weight'!$D$3</f>
        <v>0.0161318148408372</v>
      </c>
      <c r="W511" s="19">
        <f>T511*J511*'Molecular Weight'!$B$4/'Molecular Weight'!$D$4</f>
        <v>1.99736423022457</v>
      </c>
      <c r="X511" s="19">
        <f>K511*T511*'Molecular Weight'!$B$5/'Molecular Weight'!$D$5</f>
        <v>0.0192221804928475</v>
      </c>
      <c r="Y511" s="19">
        <f>L511*T511*'Molecular Weight'!$B$6/'Molecular Weight'!$D$6</f>
        <v>0.568153955778465</v>
      </c>
      <c r="Z511" s="19">
        <f>M511*T511*'Molecular Weight'!$B$8/'Molecular Weight'!$D$8</f>
        <v>0.0175636820635767</v>
      </c>
      <c r="AA511" s="19">
        <f>N511*T511*'Molecular Weight'!$B$9/'Molecular Weight'!$D$9</f>
        <v>1.9936334580761</v>
      </c>
      <c r="AB511" s="19">
        <f>O511*T511*'Molecular Weight'!$B$10/'Molecular Weight'!$D$10</f>
        <v>0.413708561057276</v>
      </c>
      <c r="AC511" s="19">
        <f>P511*T511*'Molecular Weight'!$B$11/'Molecular Weight'!$D$11</f>
        <v>0</v>
      </c>
      <c r="AD511" s="19">
        <f>Q511*T511*'Molecular Weight'!$B$12/'Molecular Weight'!$D$12</f>
        <v>0</v>
      </c>
      <c r="AE511" s="19">
        <f t="shared" si="50"/>
        <v>8.00067643116706</v>
      </c>
      <c r="AF511" s="19">
        <f t="shared" si="51"/>
        <v>0.00202912193102112</v>
      </c>
      <c r="AG511" s="19">
        <f t="shared" si="52"/>
        <v>0.00357142973376095</v>
      </c>
      <c r="AH511" s="19">
        <f t="shared" si="53"/>
        <v>0.566124833847444</v>
      </c>
      <c r="AI511" s="19">
        <f t="shared" si="54"/>
        <v>2.99103036347423</v>
      </c>
      <c r="AJ511" s="19">
        <f t="shared" si="55"/>
        <v>2.99305965697542</v>
      </c>
    </row>
    <row r="512" spans="1:36">
      <c r="A512" s="35" t="s">
        <v>476</v>
      </c>
      <c r="B512" s="35" t="s">
        <v>477</v>
      </c>
      <c r="C512" s="35" t="s">
        <v>482</v>
      </c>
      <c r="D512" s="35">
        <v>3.2</v>
      </c>
      <c r="E512" s="35">
        <v>925</v>
      </c>
      <c r="F512" s="32" t="s">
        <v>38</v>
      </c>
      <c r="G512" s="35" t="s">
        <v>39</v>
      </c>
      <c r="H512" s="32">
        <v>41.5</v>
      </c>
      <c r="I512" s="32">
        <v>0.2</v>
      </c>
      <c r="J512" s="32">
        <v>23.6</v>
      </c>
      <c r="K512" s="32">
        <v>0.45</v>
      </c>
      <c r="L512" s="32">
        <v>9.5</v>
      </c>
      <c r="M512" s="32">
        <v>0.34</v>
      </c>
      <c r="N512" s="32">
        <v>19</v>
      </c>
      <c r="O512" s="32">
        <v>5.5</v>
      </c>
      <c r="P512" s="32"/>
      <c r="Q512" s="32"/>
      <c r="R512" s="32">
        <f t="shared" si="49"/>
        <v>100.09</v>
      </c>
      <c r="S512" s="19">
        <v>12</v>
      </c>
      <c r="T512" s="19">
        <f>S512/(H512*'Molecular Weight'!$C$2/'Molecular Weight'!$D$2+I512*'Molecular Weight'!$C$3/'Molecular Weight'!$D$3+J512*'Molecular Weight'!$C$4/'Molecular Weight'!$D$4+K512*'Molecular Weight'!$C$5/'Molecular Weight'!$D$5+L512*'Molecular Weight'!$C$6/'Molecular Weight'!$D$6+M512*'Molecular Weight'!$C$8/'Molecular Weight'!$D$8+N512*'Molecular Weight'!$C$9/'Molecular Weight'!$D$9+O512*'Molecular Weight'!$C$10/'Molecular Weight'!$D$10+P512*'Molecular Weight'!$C$11/'Molecular Weight'!$D$11+Q512*'Molecular Weight'!$C$12/'Molecular Weight'!$D$12)</f>
        <v>4.29132517434613</v>
      </c>
      <c r="U512" s="19">
        <f>H512*T512*'Molecular Weight'!$B$2/'Molecular Weight'!$D$2</f>
        <v>2.96421429319847</v>
      </c>
      <c r="V512" s="19">
        <f>I512*T512*'Molecular Weight'!$B$3/'Molecular Weight'!$D$3</f>
        <v>0.0107417401110041</v>
      </c>
      <c r="W512" s="19">
        <f>T512*J512*'Molecular Weight'!$B$4/'Molecular Weight'!$D$4</f>
        <v>1.98656873508373</v>
      </c>
      <c r="X512" s="19">
        <f>K512*T512*'Molecular Weight'!$B$5/'Molecular Weight'!$D$5</f>
        <v>0.0254108339819167</v>
      </c>
      <c r="Y512" s="19">
        <f>L512*T512*'Molecular Weight'!$B$6/'Molecular Weight'!$D$6</f>
        <v>0.567477577342542</v>
      </c>
      <c r="Z512" s="19">
        <f>M512*T512*'Molecular Weight'!$B$8/'Molecular Weight'!$D$8</f>
        <v>0.020567388769068</v>
      </c>
      <c r="AA512" s="19">
        <f>N512*T512*'Molecular Weight'!$B$9/'Molecular Weight'!$D$9</f>
        <v>2.02320541718552</v>
      </c>
      <c r="AB512" s="19">
        <f>O512*T512*'Molecular Weight'!$B$10/'Molecular Weight'!$D$10</f>
        <v>0.420868196485444</v>
      </c>
      <c r="AC512" s="19">
        <f>P512*T512*'Molecular Weight'!$B$11/'Molecular Weight'!$D$11</f>
        <v>0</v>
      </c>
      <c r="AD512" s="19">
        <f>Q512*T512*'Molecular Weight'!$B$12/'Molecular Weight'!$D$12</f>
        <v>0</v>
      </c>
      <c r="AE512" s="19">
        <f t="shared" si="50"/>
        <v>8.01905418215769</v>
      </c>
      <c r="AF512" s="19">
        <f t="shared" si="51"/>
        <v>0.0570267217799998</v>
      </c>
      <c r="AG512" s="19">
        <f t="shared" si="52"/>
        <v>0.100491586023631</v>
      </c>
      <c r="AH512" s="19">
        <f t="shared" si="53"/>
        <v>0.510450855562542</v>
      </c>
      <c r="AI512" s="19">
        <f t="shared" si="54"/>
        <v>2.97495603330947</v>
      </c>
      <c r="AJ512" s="19">
        <f t="shared" si="55"/>
        <v>3.03211857978257</v>
      </c>
    </row>
    <row r="513" spans="1:36">
      <c r="A513" s="35" t="s">
        <v>476</v>
      </c>
      <c r="B513" s="35" t="s">
        <v>477</v>
      </c>
      <c r="C513" s="35" t="s">
        <v>483</v>
      </c>
      <c r="D513" s="35">
        <v>3.2</v>
      </c>
      <c r="E513" s="35">
        <v>1075</v>
      </c>
      <c r="F513" s="32" t="s">
        <v>38</v>
      </c>
      <c r="G513" s="35" t="s">
        <v>39</v>
      </c>
      <c r="H513" s="32">
        <v>42.3</v>
      </c>
      <c r="I513" s="32">
        <v>0.3</v>
      </c>
      <c r="J513" s="32">
        <v>22.3</v>
      </c>
      <c r="K513" s="32">
        <v>1.62</v>
      </c>
      <c r="L513" s="32">
        <v>7.8</v>
      </c>
      <c r="M513" s="32">
        <v>0.28</v>
      </c>
      <c r="N513" s="32">
        <v>19.2</v>
      </c>
      <c r="O513" s="32">
        <v>6.8</v>
      </c>
      <c r="P513" s="32">
        <v>0.1</v>
      </c>
      <c r="Q513" s="32"/>
      <c r="R513" s="32">
        <f t="shared" si="49"/>
        <v>100.7</v>
      </c>
      <c r="S513" s="19">
        <v>12</v>
      </c>
      <c r="T513" s="19">
        <f>S513/(H513*'Molecular Weight'!$C$2/'Molecular Weight'!$D$2+I513*'Molecular Weight'!$C$3/'Molecular Weight'!$D$3+J513*'Molecular Weight'!$C$4/'Molecular Weight'!$D$4+K513*'Molecular Weight'!$C$5/'Molecular Weight'!$D$5+L513*'Molecular Weight'!$C$6/'Molecular Weight'!$D$6+M513*'Molecular Weight'!$C$8/'Molecular Weight'!$D$8+N513*'Molecular Weight'!$C$9/'Molecular Weight'!$D$9+O513*'Molecular Weight'!$C$10/'Molecular Weight'!$D$10+P513*'Molecular Weight'!$C$11/'Molecular Weight'!$D$11+Q513*'Molecular Weight'!$C$12/'Molecular Weight'!$D$12)</f>
        <v>4.26202273569401</v>
      </c>
      <c r="U513" s="19">
        <f>H513*T513*'Molecular Weight'!$B$2/'Molecular Weight'!$D$2</f>
        <v>3.00072506191506</v>
      </c>
      <c r="V513" s="19">
        <f>I513*T513*'Molecular Weight'!$B$3/'Molecular Weight'!$D$3</f>
        <v>0.0160025884944706</v>
      </c>
      <c r="W513" s="19">
        <f>T513*J513*'Molecular Weight'!$B$4/'Molecular Weight'!$D$4</f>
        <v>1.86432143989754</v>
      </c>
      <c r="X513" s="19">
        <f>K513*T513*'Molecular Weight'!$B$5/'Molecular Weight'!$D$5</f>
        <v>0.0908543566264135</v>
      </c>
      <c r="Y513" s="19">
        <f>L513*T513*'Molecular Weight'!$B$6/'Molecular Weight'!$D$6</f>
        <v>0.462747457383258</v>
      </c>
      <c r="Z513" s="19">
        <f>M513*T513*'Molecular Weight'!$B$8/'Molecular Weight'!$D$8</f>
        <v>0.0168221929235174</v>
      </c>
      <c r="AA513" s="19">
        <f>N513*T513*'Molecular Weight'!$B$9/'Molecular Weight'!$D$9</f>
        <v>2.03054184926365</v>
      </c>
      <c r="AB513" s="19">
        <f>O513*T513*'Molecular Weight'!$B$10/'Molecular Weight'!$D$10</f>
        <v>0.516793056396563</v>
      </c>
      <c r="AC513" s="19">
        <f>P513*T513*'Molecular Weight'!$B$11/'Molecular Weight'!$D$11</f>
        <v>0.0137528968560633</v>
      </c>
      <c r="AD513" s="19">
        <f>Q513*T513*'Molecular Weight'!$B$12/'Molecular Weight'!$D$12</f>
        <v>0</v>
      </c>
      <c r="AE513" s="19">
        <f t="shared" si="50"/>
        <v>8.01256089975654</v>
      </c>
      <c r="AF513" s="19">
        <f t="shared" si="51"/>
        <v>0.0376236259453613</v>
      </c>
      <c r="AG513" s="19">
        <f t="shared" si="52"/>
        <v>0.0813048788168717</v>
      </c>
      <c r="AH513" s="19">
        <f t="shared" si="53"/>
        <v>0.425123831437897</v>
      </c>
      <c r="AI513" s="19">
        <f t="shared" si="54"/>
        <v>3.01672765040953</v>
      </c>
      <c r="AJ513" s="19">
        <f t="shared" si="55"/>
        <v>3.02690455596699</v>
      </c>
    </row>
    <row r="514" spans="1:36">
      <c r="A514" s="35" t="s">
        <v>476</v>
      </c>
      <c r="B514" s="35" t="s">
        <v>477</v>
      </c>
      <c r="C514" s="35" t="s">
        <v>484</v>
      </c>
      <c r="D514" s="35">
        <v>3.2</v>
      </c>
      <c r="E514" s="35">
        <v>1100</v>
      </c>
      <c r="F514" s="32" t="s">
        <v>38</v>
      </c>
      <c r="G514" s="35" t="s">
        <v>39</v>
      </c>
      <c r="H514" s="32">
        <v>41.7</v>
      </c>
      <c r="I514" s="32">
        <v>0.2</v>
      </c>
      <c r="J514" s="32">
        <v>22.8</v>
      </c>
      <c r="K514" s="32">
        <v>1.66</v>
      </c>
      <c r="L514" s="32">
        <v>8.1</v>
      </c>
      <c r="M514" s="32">
        <v>0.28</v>
      </c>
      <c r="N514" s="32">
        <v>19.3</v>
      </c>
      <c r="O514" s="32">
        <v>6.3</v>
      </c>
      <c r="P514" s="32"/>
      <c r="Q514" s="32"/>
      <c r="R514" s="32">
        <f t="shared" ref="R514:R577" si="56">SUM(H514:Q514)</f>
        <v>100.34</v>
      </c>
      <c r="S514" s="19">
        <v>12</v>
      </c>
      <c r="T514" s="19">
        <f>S514/(H514*'Molecular Weight'!$C$2/'Molecular Weight'!$D$2+I514*'Molecular Weight'!$C$3/'Molecular Weight'!$D$3+J514*'Molecular Weight'!$C$4/'Molecular Weight'!$D$4+K514*'Molecular Weight'!$C$5/'Molecular Weight'!$D$5+L514*'Molecular Weight'!$C$6/'Molecular Weight'!$D$6+M514*'Molecular Weight'!$C$8/'Molecular Weight'!$D$8+N514*'Molecular Weight'!$C$9/'Molecular Weight'!$D$9+O514*'Molecular Weight'!$C$10/'Molecular Weight'!$D$10+P514*'Molecular Weight'!$C$11/'Molecular Weight'!$D$11+Q514*'Molecular Weight'!$C$12/'Molecular Weight'!$D$12)</f>
        <v>4.27850610635531</v>
      </c>
      <c r="U514" s="19">
        <f>H514*T514*'Molecular Weight'!$B$2/'Molecular Weight'!$D$2</f>
        <v>2.96960227421799</v>
      </c>
      <c r="V514" s="19">
        <f>I514*T514*'Molecular Weight'!$B$3/'Molecular Weight'!$D$3</f>
        <v>0.0107096523313024</v>
      </c>
      <c r="W514" s="19">
        <f>T514*J514*'Molecular Weight'!$B$4/'Molecular Weight'!$D$4</f>
        <v>1.91349429629072</v>
      </c>
      <c r="X514" s="19">
        <f>K514*T514*'Molecular Weight'!$B$5/'Molecular Weight'!$D$5</f>
        <v>0.0934577292788975</v>
      </c>
      <c r="Y514" s="19">
        <f>L514*T514*'Molecular Weight'!$B$6/'Molecular Weight'!$D$6</f>
        <v>0.482403945733269</v>
      </c>
      <c r="Z514" s="19">
        <f>M514*T514*'Molecular Weight'!$B$8/'Molecular Weight'!$D$8</f>
        <v>0.0168872527456934</v>
      </c>
      <c r="AA514" s="19">
        <f>N514*T514*'Molecular Weight'!$B$9/'Molecular Weight'!$D$9</f>
        <v>2.04901160924709</v>
      </c>
      <c r="AB514" s="19">
        <f>O514*T514*'Molecular Weight'!$B$10/'Molecular Weight'!$D$10</f>
        <v>0.480645300820943</v>
      </c>
      <c r="AC514" s="19">
        <f>P514*T514*'Molecular Weight'!$B$11/'Molecular Weight'!$D$11</f>
        <v>0</v>
      </c>
      <c r="AD514" s="19">
        <f>Q514*T514*'Molecular Weight'!$B$12/'Molecular Weight'!$D$12</f>
        <v>0</v>
      </c>
      <c r="AE514" s="19">
        <f t="shared" ref="AE514:AE577" si="57">SUM(U514:AD514)</f>
        <v>8.01621206066591</v>
      </c>
      <c r="AF514" s="19">
        <f t="shared" ref="AF514:AF577" si="58">IF(IF(2*12*(1-8/AE514)&lt;0,0,2*12*(1-8/AE514))&lt;Y514,IF(2*12*(1-8/AE514)&lt;0,0,2*12*(1-8/AE514)),Y514)</f>
        <v>0.0485378197379447</v>
      </c>
      <c r="AG514" s="19">
        <f t="shared" ref="AG514:AG577" si="59">AF514/Y514</f>
        <v>0.100616547951667</v>
      </c>
      <c r="AH514" s="19">
        <f t="shared" ref="AH514:AH577" si="60">Y514-AF514</f>
        <v>0.433866125995324</v>
      </c>
      <c r="AI514" s="19">
        <f t="shared" ref="AI514:AI577" si="61">SUM(U514,V514)</f>
        <v>2.98031192654929</v>
      </c>
      <c r="AJ514" s="19">
        <f t="shared" ref="AJ514:AJ577" si="62">SUM(AA514,AB514,Z514,Y514)</f>
        <v>3.02894810854699</v>
      </c>
    </row>
    <row r="515" spans="1:36">
      <c r="A515" s="35" t="s">
        <v>476</v>
      </c>
      <c r="B515" s="35" t="s">
        <v>477</v>
      </c>
      <c r="C515" s="35" t="s">
        <v>485</v>
      </c>
      <c r="D515" s="35">
        <v>3.2</v>
      </c>
      <c r="E515" s="35">
        <v>1128</v>
      </c>
      <c r="F515" s="32" t="s">
        <v>38</v>
      </c>
      <c r="G515" s="35" t="s">
        <v>39</v>
      </c>
      <c r="H515" s="32">
        <v>42.4</v>
      </c>
      <c r="I515" s="32">
        <v>0.1</v>
      </c>
      <c r="J515" s="32">
        <v>22.3</v>
      </c>
      <c r="K515" s="32">
        <v>2.52</v>
      </c>
      <c r="L515" s="32">
        <v>7</v>
      </c>
      <c r="M515" s="32">
        <v>0.25</v>
      </c>
      <c r="N515" s="32">
        <v>20.1</v>
      </c>
      <c r="O515" s="32">
        <v>6.8</v>
      </c>
      <c r="P515" s="32"/>
      <c r="Q515" s="32"/>
      <c r="R515" s="32">
        <f t="shared" si="56"/>
        <v>101.47</v>
      </c>
      <c r="S515" s="19">
        <v>12</v>
      </c>
      <c r="T515" s="19">
        <f>S515/(H515*'Molecular Weight'!$C$2/'Molecular Weight'!$D$2+I515*'Molecular Weight'!$C$3/'Molecular Weight'!$D$3+J515*'Molecular Weight'!$C$4/'Molecular Weight'!$D$4+K515*'Molecular Weight'!$C$5/'Molecular Weight'!$D$5+L515*'Molecular Weight'!$C$6/'Molecular Weight'!$D$6+M515*'Molecular Weight'!$C$8/'Molecular Weight'!$D$8+N515*'Molecular Weight'!$C$9/'Molecular Weight'!$D$9+O515*'Molecular Weight'!$C$10/'Molecular Weight'!$D$10+P515*'Molecular Weight'!$C$11/'Molecular Weight'!$D$11+Q515*'Molecular Weight'!$C$12/'Molecular Weight'!$D$12)</f>
        <v>4.22414463719237</v>
      </c>
      <c r="U515" s="19">
        <f>H515*T515*'Molecular Weight'!$B$2/'Molecular Weight'!$D$2</f>
        <v>2.98108742704655</v>
      </c>
      <c r="V515" s="19">
        <f>I515*T515*'Molecular Weight'!$B$3/'Molecular Weight'!$D$3</f>
        <v>0.00528678928309433</v>
      </c>
      <c r="W515" s="19">
        <f>T515*J515*'Molecular Weight'!$B$4/'Molecular Weight'!$D$4</f>
        <v>1.84775255805002</v>
      </c>
      <c r="X515" s="19">
        <f>K515*T515*'Molecular Weight'!$B$5/'Molecular Weight'!$D$5</f>
        <v>0.140072958559442</v>
      </c>
      <c r="Y515" s="19">
        <f>L515*T515*'Molecular Weight'!$B$6/'Molecular Weight'!$D$6</f>
        <v>0.411595385027096</v>
      </c>
      <c r="Z515" s="19">
        <f>M515*T515*'Molecular Weight'!$B$8/'Molecular Weight'!$D$8</f>
        <v>0.0148863287186086</v>
      </c>
      <c r="AA515" s="19">
        <f>N515*T515*'Molecular Weight'!$B$9/'Molecular Weight'!$D$9</f>
        <v>2.10683144435649</v>
      </c>
      <c r="AB515" s="19">
        <f>O515*T515*'Molecular Weight'!$B$10/'Molecular Weight'!$D$10</f>
        <v>0.512200134324325</v>
      </c>
      <c r="AC515" s="19">
        <f>P515*T515*'Molecular Weight'!$B$11/'Molecular Weight'!$D$11</f>
        <v>0</v>
      </c>
      <c r="AD515" s="19">
        <f>Q515*T515*'Molecular Weight'!$B$12/'Molecular Weight'!$D$12</f>
        <v>0</v>
      </c>
      <c r="AE515" s="19">
        <f t="shared" si="57"/>
        <v>8.01971302536563</v>
      </c>
      <c r="AF515" s="19">
        <f t="shared" si="58"/>
        <v>0.0589937080390026</v>
      </c>
      <c r="AG515" s="19">
        <f t="shared" si="59"/>
        <v>0.143329371963485</v>
      </c>
      <c r="AH515" s="19">
        <f t="shared" si="60"/>
        <v>0.352601676988093</v>
      </c>
      <c r="AI515" s="19">
        <f t="shared" si="61"/>
        <v>2.98637421632964</v>
      </c>
      <c r="AJ515" s="19">
        <f t="shared" si="62"/>
        <v>3.04551329242652</v>
      </c>
    </row>
    <row r="516" spans="1:36">
      <c r="A516" s="35" t="s">
        <v>476</v>
      </c>
      <c r="B516" s="35" t="s">
        <v>477</v>
      </c>
      <c r="C516" s="35" t="s">
        <v>486</v>
      </c>
      <c r="D516" s="35">
        <v>3.2</v>
      </c>
      <c r="E516" s="35">
        <v>1150</v>
      </c>
      <c r="F516" s="32" t="s">
        <v>38</v>
      </c>
      <c r="G516" s="35" t="s">
        <v>39</v>
      </c>
      <c r="H516" s="32">
        <v>42.2</v>
      </c>
      <c r="I516" s="32">
        <v>0.1</v>
      </c>
      <c r="J516" s="32">
        <v>21.5</v>
      </c>
      <c r="K516" s="32">
        <v>2.72</v>
      </c>
      <c r="L516" s="32">
        <v>6.9</v>
      </c>
      <c r="M516" s="32">
        <v>0.24</v>
      </c>
      <c r="N516" s="32">
        <v>19.6</v>
      </c>
      <c r="O516" s="32">
        <v>7.3</v>
      </c>
      <c r="P516" s="32"/>
      <c r="Q516" s="32"/>
      <c r="R516" s="32">
        <f t="shared" si="56"/>
        <v>100.56</v>
      </c>
      <c r="S516" s="19">
        <v>12</v>
      </c>
      <c r="T516" s="19">
        <f>S516/(H516*'Molecular Weight'!$C$2/'Molecular Weight'!$D$2+I516*'Molecular Weight'!$C$3/'Molecular Weight'!$D$3+J516*'Molecular Weight'!$C$4/'Molecular Weight'!$D$4+K516*'Molecular Weight'!$C$5/'Molecular Weight'!$D$5+L516*'Molecular Weight'!$C$6/'Molecular Weight'!$D$6+M516*'Molecular Weight'!$C$8/'Molecular Weight'!$D$8+N516*'Molecular Weight'!$C$9/'Molecular Weight'!$D$9+O516*'Molecular Weight'!$C$10/'Molecular Weight'!$D$10+P516*'Molecular Weight'!$C$11/'Molecular Weight'!$D$11+Q516*'Molecular Weight'!$C$12/'Molecular Weight'!$D$12)</f>
        <v>4.2711634193732</v>
      </c>
      <c r="U516" s="19">
        <f>H516*T516*'Molecular Weight'!$B$2/'Molecular Weight'!$D$2</f>
        <v>3.00005153624416</v>
      </c>
      <c r="V516" s="19">
        <f>I516*T516*'Molecular Weight'!$B$3/'Molecular Weight'!$D$3</f>
        <v>0.00534563631961602</v>
      </c>
      <c r="W516" s="19">
        <f>T516*J516*'Molecular Weight'!$B$4/'Molecular Weight'!$D$4</f>
        <v>1.80129489047712</v>
      </c>
      <c r="X516" s="19">
        <f>K516*T516*'Molecular Weight'!$B$5/'Molecular Weight'!$D$5</f>
        <v>0.152872748216266</v>
      </c>
      <c r="Y516" s="19">
        <f>L516*T516*'Molecular Weight'!$B$6/'Molecular Weight'!$D$6</f>
        <v>0.410231453141357</v>
      </c>
      <c r="Z516" s="19">
        <f>M516*T516*'Molecular Weight'!$B$8/'Molecular Weight'!$D$8</f>
        <v>0.0144499467246908</v>
      </c>
      <c r="AA516" s="19">
        <f>N516*T516*'Molecular Weight'!$B$9/'Molecular Weight'!$D$9</f>
        <v>2.07729039751153</v>
      </c>
      <c r="AB516" s="19">
        <f>O516*T516*'Molecular Weight'!$B$10/'Molecular Weight'!$D$10</f>
        <v>0.555982399454785</v>
      </c>
      <c r="AC516" s="19">
        <f>P516*T516*'Molecular Weight'!$B$11/'Molecular Weight'!$D$11</f>
        <v>0</v>
      </c>
      <c r="AD516" s="19">
        <f>Q516*T516*'Molecular Weight'!$B$12/'Molecular Weight'!$D$12</f>
        <v>0</v>
      </c>
      <c r="AE516" s="19">
        <f t="shared" si="57"/>
        <v>8.01751900808953</v>
      </c>
      <c r="AF516" s="19">
        <f t="shared" si="58"/>
        <v>0.0524421823913821</v>
      </c>
      <c r="AG516" s="19">
        <f t="shared" si="59"/>
        <v>0.127835596197719</v>
      </c>
      <c r="AH516" s="19">
        <f t="shared" si="60"/>
        <v>0.357789270749975</v>
      </c>
      <c r="AI516" s="19">
        <f t="shared" si="61"/>
        <v>3.00539717256378</v>
      </c>
      <c r="AJ516" s="19">
        <f t="shared" si="62"/>
        <v>3.05795419683236</v>
      </c>
    </row>
    <row r="517" spans="1:36">
      <c r="A517" s="35" t="s">
        <v>487</v>
      </c>
      <c r="B517" s="35" t="s">
        <v>488</v>
      </c>
      <c r="C517" s="35"/>
      <c r="D517" s="35">
        <v>2.4</v>
      </c>
      <c r="E517" s="35">
        <v>960</v>
      </c>
      <c r="F517" s="32" t="s">
        <v>38</v>
      </c>
      <c r="G517" s="35" t="s">
        <v>39</v>
      </c>
      <c r="H517" s="32">
        <v>43.25</v>
      </c>
      <c r="I517" s="32">
        <v>0.44</v>
      </c>
      <c r="J517" s="32">
        <v>21.1</v>
      </c>
      <c r="K517" s="32">
        <v>2.1</v>
      </c>
      <c r="L517" s="32">
        <v>5.18</v>
      </c>
      <c r="M517" s="32"/>
      <c r="N517" s="32">
        <v>20.25</v>
      </c>
      <c r="O517" s="32">
        <v>7.67</v>
      </c>
      <c r="P517" s="32"/>
      <c r="Q517" s="32"/>
      <c r="R517" s="32">
        <f t="shared" si="56"/>
        <v>99.99</v>
      </c>
      <c r="S517" s="19">
        <v>12</v>
      </c>
      <c r="T517" s="19">
        <f>S517/(H517*'Molecular Weight'!$C$2/'Molecular Weight'!$D$2+I517*'Molecular Weight'!$C$3/'Molecular Weight'!$D$3+J517*'Molecular Weight'!$C$4/'Molecular Weight'!$D$4+K517*'Molecular Weight'!$C$5/'Molecular Weight'!$D$5+L517*'Molecular Weight'!$C$6/'Molecular Weight'!$D$6+M517*'Molecular Weight'!$C$8/'Molecular Weight'!$D$8+N517*'Molecular Weight'!$C$9/'Molecular Weight'!$D$9+O517*'Molecular Weight'!$C$10/'Molecular Weight'!$D$10+P517*'Molecular Weight'!$C$11/'Molecular Weight'!$D$11+Q517*'Molecular Weight'!$C$12/'Molecular Weight'!$D$12)</f>
        <v>4.24869369753874</v>
      </c>
      <c r="U517" s="19">
        <f>H517*T517*'Molecular Weight'!$B$2/'Molecular Weight'!$D$2</f>
        <v>3.05852201096123</v>
      </c>
      <c r="V517" s="19">
        <f>I517*T517*'Molecular Weight'!$B$3/'Molecular Weight'!$D$3</f>
        <v>0.0233970616635425</v>
      </c>
      <c r="W517" s="19">
        <f>T517*J517*'Molecular Weight'!$B$4/'Molecular Weight'!$D$4</f>
        <v>1.7584824836812</v>
      </c>
      <c r="X517" s="19">
        <f>K517*T517*'Molecular Weight'!$B$5/'Molecular Weight'!$D$5</f>
        <v>0.11740583939511</v>
      </c>
      <c r="Y517" s="19">
        <f>L517*T517*'Molecular Weight'!$B$6/'Molecular Weight'!$D$6</f>
        <v>0.306350686988456</v>
      </c>
      <c r="Z517" s="19">
        <f>M517*T517*'Molecular Weight'!$B$8/'Molecular Weight'!$D$8</f>
        <v>0</v>
      </c>
      <c r="AA517" s="19">
        <f>N517*T517*'Molecular Weight'!$B$9/'Molecular Weight'!$D$9</f>
        <v>2.13488951303125</v>
      </c>
      <c r="AB517" s="19">
        <f>O517*T517*'Molecular Weight'!$B$10/'Molecular Weight'!$D$10</f>
        <v>0.5810891701163</v>
      </c>
      <c r="AC517" s="19">
        <f>P517*T517*'Molecular Weight'!$B$11/'Molecular Weight'!$D$11</f>
        <v>0</v>
      </c>
      <c r="AD517" s="19">
        <f>Q517*T517*'Molecular Weight'!$B$12/'Molecular Weight'!$D$12</f>
        <v>0</v>
      </c>
      <c r="AE517" s="19">
        <f t="shared" si="57"/>
        <v>7.98013676583709</v>
      </c>
      <c r="AF517" s="19">
        <f t="shared" si="58"/>
        <v>0</v>
      </c>
      <c r="AG517" s="19">
        <f t="shared" si="59"/>
        <v>0</v>
      </c>
      <c r="AH517" s="19">
        <f t="shared" si="60"/>
        <v>0.306350686988456</v>
      </c>
      <c r="AI517" s="19">
        <f t="shared" si="61"/>
        <v>3.08191907262477</v>
      </c>
      <c r="AJ517" s="19">
        <f t="shared" si="62"/>
        <v>3.02232937013601</v>
      </c>
    </row>
    <row r="518" spans="1:36">
      <c r="A518" s="35" t="s">
        <v>487</v>
      </c>
      <c r="B518" s="35" t="s">
        <v>488</v>
      </c>
      <c r="C518" s="35"/>
      <c r="D518" s="35">
        <v>2.5</v>
      </c>
      <c r="E518" s="35">
        <v>1000</v>
      </c>
      <c r="F518" s="32" t="s">
        <v>38</v>
      </c>
      <c r="G518" s="35" t="s">
        <v>39</v>
      </c>
      <c r="H518" s="32">
        <v>42.47</v>
      </c>
      <c r="I518" s="32">
        <v>0.24</v>
      </c>
      <c r="J518" s="32">
        <v>23.7</v>
      </c>
      <c r="K518" s="32">
        <v>0.42</v>
      </c>
      <c r="L518" s="32">
        <v>7.15</v>
      </c>
      <c r="M518" s="32"/>
      <c r="N518" s="32">
        <v>21</v>
      </c>
      <c r="O518" s="32">
        <v>5.01</v>
      </c>
      <c r="P518" s="32"/>
      <c r="Q518" s="32"/>
      <c r="R518" s="32">
        <f t="shared" si="56"/>
        <v>99.99</v>
      </c>
      <c r="S518" s="19">
        <v>12</v>
      </c>
      <c r="T518" s="19">
        <f>S518/(H518*'Molecular Weight'!$C$2/'Molecular Weight'!$D$2+I518*'Molecular Weight'!$C$3/'Molecular Weight'!$D$3+J518*'Molecular Weight'!$C$4/'Molecular Weight'!$D$4+K518*'Molecular Weight'!$C$5/'Molecular Weight'!$D$5+L518*'Molecular Weight'!$C$6/'Molecular Weight'!$D$6+M518*'Molecular Weight'!$C$8/'Molecular Weight'!$D$8+N518*'Molecular Weight'!$C$9/'Molecular Weight'!$D$9+O518*'Molecular Weight'!$C$10/'Molecular Weight'!$D$10+P518*'Molecular Weight'!$C$11/'Molecular Weight'!$D$11+Q518*'Molecular Weight'!$C$12/'Molecular Weight'!$D$12)</f>
        <v>4.23225689148238</v>
      </c>
      <c r="U518" s="19">
        <f>H518*T518*'Molecular Weight'!$B$2/'Molecular Weight'!$D$2</f>
        <v>2.99174351167205</v>
      </c>
      <c r="V518" s="19">
        <f>I518*T518*'Molecular Weight'!$B$3/'Molecular Weight'!$D$3</f>
        <v>0.0127126615013238</v>
      </c>
      <c r="W518" s="19">
        <f>T518*J518*'Molecular Weight'!$B$4/'Molecular Weight'!$D$4</f>
        <v>1.967526252023</v>
      </c>
      <c r="X518" s="19">
        <f>K518*T518*'Molecular Weight'!$B$5/'Molecular Weight'!$D$5</f>
        <v>0.0233903269218054</v>
      </c>
      <c r="Y518" s="19">
        <f>L518*T518*'Molecular Weight'!$B$6/'Molecular Weight'!$D$6</f>
        <v>0.421222672245253</v>
      </c>
      <c r="Z518" s="19">
        <f>M518*T518*'Molecular Weight'!$B$8/'Molecular Weight'!$D$8</f>
        <v>0</v>
      </c>
      <c r="AA518" s="19">
        <f>N518*T518*'Molecular Weight'!$B$9/'Molecular Weight'!$D$9</f>
        <v>2.2053944099536</v>
      </c>
      <c r="AB518" s="19">
        <f>O518*T518*'Molecular Weight'!$B$10/'Molecular Weight'!$D$10</f>
        <v>0.37809570303721</v>
      </c>
      <c r="AC518" s="19">
        <f>P518*T518*'Molecular Weight'!$B$11/'Molecular Weight'!$D$11</f>
        <v>0</v>
      </c>
      <c r="AD518" s="19">
        <f>Q518*T518*'Molecular Weight'!$B$12/'Molecular Weight'!$D$12</f>
        <v>0</v>
      </c>
      <c r="AE518" s="19">
        <f t="shared" si="57"/>
        <v>8.00008553735424</v>
      </c>
      <c r="AF518" s="19">
        <f t="shared" si="58"/>
        <v>0.000256609319020384</v>
      </c>
      <c r="AG518" s="19">
        <f t="shared" si="59"/>
        <v>0.000609201108887548</v>
      </c>
      <c r="AH518" s="19">
        <f t="shared" si="60"/>
        <v>0.420966062926233</v>
      </c>
      <c r="AI518" s="19">
        <f t="shared" si="61"/>
        <v>3.00445617317337</v>
      </c>
      <c r="AJ518" s="19">
        <f t="shared" si="62"/>
        <v>3.00471278523606</v>
      </c>
    </row>
    <row r="519" spans="1:36">
      <c r="A519" s="35" t="s">
        <v>487</v>
      </c>
      <c r="B519" s="35" t="s">
        <v>488</v>
      </c>
      <c r="C519" s="35"/>
      <c r="D519" s="35">
        <v>2.5</v>
      </c>
      <c r="E519" s="35">
        <v>1000</v>
      </c>
      <c r="F519" s="32" t="s">
        <v>38</v>
      </c>
      <c r="G519" s="35" t="s">
        <v>39</v>
      </c>
      <c r="H519" s="32">
        <v>42.62</v>
      </c>
      <c r="I519" s="32">
        <v>0.53</v>
      </c>
      <c r="J519" s="32">
        <v>23.09</v>
      </c>
      <c r="K519" s="32">
        <v>0.7</v>
      </c>
      <c r="L519" s="32">
        <v>5.03</v>
      </c>
      <c r="M519" s="32"/>
      <c r="N519" s="32">
        <v>21.31</v>
      </c>
      <c r="O519" s="32">
        <v>6.73</v>
      </c>
      <c r="P519" s="32"/>
      <c r="Q519" s="32"/>
      <c r="R519" s="32">
        <f t="shared" si="56"/>
        <v>100.01</v>
      </c>
      <c r="S519" s="19">
        <v>12</v>
      </c>
      <c r="T519" s="19">
        <f>S519/(H519*'Molecular Weight'!$C$2/'Molecular Weight'!$D$2+I519*'Molecular Weight'!$C$3/'Molecular Weight'!$D$3+J519*'Molecular Weight'!$C$4/'Molecular Weight'!$D$4+K519*'Molecular Weight'!$C$5/'Molecular Weight'!$D$5+L519*'Molecular Weight'!$C$6/'Molecular Weight'!$D$6+M519*'Molecular Weight'!$C$8/'Molecular Weight'!$D$8+N519*'Molecular Weight'!$C$9/'Molecular Weight'!$D$9+O519*'Molecular Weight'!$C$10/'Molecular Weight'!$D$10+P519*'Molecular Weight'!$C$11/'Molecular Weight'!$D$11+Q519*'Molecular Weight'!$C$12/'Molecular Weight'!$D$12)</f>
        <v>4.21933469341925</v>
      </c>
      <c r="U519" s="19">
        <f>H519*T519*'Molecular Weight'!$B$2/'Molecular Weight'!$D$2</f>
        <v>2.99314321959934</v>
      </c>
      <c r="V519" s="19">
        <f>I519*T519*'Molecular Weight'!$B$3/'Molecular Weight'!$D$3</f>
        <v>0.0279880774407034</v>
      </c>
      <c r="W519" s="19">
        <f>T519*J519*'Molecular Weight'!$B$4/'Molecular Weight'!$D$4</f>
        <v>1.91103252395156</v>
      </c>
      <c r="X519" s="19">
        <f>K519*T519*'Molecular Weight'!$B$5/'Molecular Weight'!$D$5</f>
        <v>0.0388648501268962</v>
      </c>
      <c r="Y519" s="19">
        <f>L519*T519*'Molecular Weight'!$B$6/'Molecular Weight'!$D$6</f>
        <v>0.295423907403937</v>
      </c>
      <c r="Z519" s="19">
        <f>M519*T519*'Molecular Weight'!$B$8/'Molecular Weight'!$D$8</f>
        <v>0</v>
      </c>
      <c r="AA519" s="19">
        <f>N519*T519*'Molecular Weight'!$B$9/'Molecular Weight'!$D$9</f>
        <v>2.23111717907604</v>
      </c>
      <c r="AB519" s="19">
        <f>O519*T519*'Molecular Weight'!$B$10/'Molecular Weight'!$D$10</f>
        <v>0.506350258322246</v>
      </c>
      <c r="AC519" s="19">
        <f>P519*T519*'Molecular Weight'!$B$11/'Molecular Weight'!$D$11</f>
        <v>0</v>
      </c>
      <c r="AD519" s="19">
        <f>Q519*T519*'Molecular Weight'!$B$12/'Molecular Weight'!$D$12</f>
        <v>0</v>
      </c>
      <c r="AE519" s="19">
        <f t="shared" si="57"/>
        <v>8.00392001592072</v>
      </c>
      <c r="AF519" s="19">
        <f t="shared" si="58"/>
        <v>0.0117542881375901</v>
      </c>
      <c r="AG519" s="19">
        <f t="shared" si="59"/>
        <v>0.0397878703889671</v>
      </c>
      <c r="AH519" s="19">
        <f t="shared" si="60"/>
        <v>0.283669619266347</v>
      </c>
      <c r="AI519" s="19">
        <f t="shared" si="61"/>
        <v>3.02113129704004</v>
      </c>
      <c r="AJ519" s="19">
        <f t="shared" si="62"/>
        <v>3.03289134480222</v>
      </c>
    </row>
    <row r="520" spans="1:36">
      <c r="A520" s="35" t="s">
        <v>487</v>
      </c>
      <c r="B520" s="35" t="s">
        <v>488</v>
      </c>
      <c r="C520" s="35"/>
      <c r="D520" s="35">
        <v>2.5</v>
      </c>
      <c r="E520" s="35">
        <v>1000</v>
      </c>
      <c r="F520" s="32" t="s">
        <v>38</v>
      </c>
      <c r="G520" s="35" t="s">
        <v>39</v>
      </c>
      <c r="H520" s="32">
        <v>42.87</v>
      </c>
      <c r="I520" s="32">
        <v>0.39</v>
      </c>
      <c r="J520" s="32">
        <v>23.02</v>
      </c>
      <c r="K520" s="32">
        <v>0.85</v>
      </c>
      <c r="L520" s="32">
        <v>4.96</v>
      </c>
      <c r="M520" s="32"/>
      <c r="N520" s="32">
        <v>21.42</v>
      </c>
      <c r="O520" s="32">
        <v>6.49</v>
      </c>
      <c r="P520" s="32"/>
      <c r="Q520" s="32"/>
      <c r="R520" s="32">
        <f t="shared" si="56"/>
        <v>100</v>
      </c>
      <c r="S520" s="19">
        <v>12</v>
      </c>
      <c r="T520" s="19">
        <f>S520/(H520*'Molecular Weight'!$C$2/'Molecular Weight'!$D$2+I520*'Molecular Weight'!$C$3/'Molecular Weight'!$D$3+J520*'Molecular Weight'!$C$4/'Molecular Weight'!$D$4+K520*'Molecular Weight'!$C$5/'Molecular Weight'!$D$5+L520*'Molecular Weight'!$C$6/'Molecular Weight'!$D$6+M520*'Molecular Weight'!$C$8/'Molecular Weight'!$D$8+N520*'Molecular Weight'!$C$9/'Molecular Weight'!$D$9+O520*'Molecular Weight'!$C$10/'Molecular Weight'!$D$10+P520*'Molecular Weight'!$C$11/'Molecular Weight'!$D$11+Q520*'Molecular Weight'!$C$12/'Molecular Weight'!$D$12)</f>
        <v>4.21460078034833</v>
      </c>
      <c r="U520" s="19">
        <f>H520*T520*'Molecular Weight'!$B$2/'Molecular Weight'!$D$2</f>
        <v>3.00732249423324</v>
      </c>
      <c r="V520" s="19">
        <f>I520*T520*'Molecular Weight'!$B$3/'Molecular Weight'!$D$3</f>
        <v>0.0205718936712872</v>
      </c>
      <c r="W520" s="19">
        <f>T520*J520*'Molecular Weight'!$B$4/'Molecular Weight'!$D$4</f>
        <v>1.90310141160491</v>
      </c>
      <c r="X520" s="19">
        <f>K520*T520*'Molecular Weight'!$B$5/'Molecular Weight'!$D$5</f>
        <v>0.0471400837330887</v>
      </c>
      <c r="Y520" s="19">
        <f>L520*T520*'Molecular Weight'!$B$6/'Molecular Weight'!$D$6</f>
        <v>0.290985799979506</v>
      </c>
      <c r="Z520" s="19">
        <f>M520*T520*'Molecular Weight'!$B$8/'Molecular Weight'!$D$8</f>
        <v>0</v>
      </c>
      <c r="AA520" s="19">
        <f>N520*T520*'Molecular Weight'!$B$9/'Molecular Weight'!$D$9</f>
        <v>2.24011783412062</v>
      </c>
      <c r="AB520" s="19">
        <f>O520*T520*'Molecular Weight'!$B$10/'Molecular Weight'!$D$10</f>
        <v>0.48774534708382</v>
      </c>
      <c r="AC520" s="19">
        <f>P520*T520*'Molecular Weight'!$B$11/'Molecular Weight'!$D$11</f>
        <v>0</v>
      </c>
      <c r="AD520" s="19">
        <f>Q520*T520*'Molecular Weight'!$B$12/'Molecular Weight'!$D$12</f>
        <v>0</v>
      </c>
      <c r="AE520" s="19">
        <f t="shared" si="57"/>
        <v>7.99698486442647</v>
      </c>
      <c r="AF520" s="19">
        <f t="shared" si="58"/>
        <v>0</v>
      </c>
      <c r="AG520" s="19">
        <f t="shared" si="59"/>
        <v>0</v>
      </c>
      <c r="AH520" s="19">
        <f t="shared" si="60"/>
        <v>0.290985799979506</v>
      </c>
      <c r="AI520" s="19">
        <f t="shared" si="61"/>
        <v>3.02789438790453</v>
      </c>
      <c r="AJ520" s="19">
        <f t="shared" si="62"/>
        <v>3.01884898118395</v>
      </c>
    </row>
    <row r="521" spans="1:36">
      <c r="A521" s="35" t="s">
        <v>487</v>
      </c>
      <c r="B521" s="35" t="s">
        <v>488</v>
      </c>
      <c r="C521" s="35"/>
      <c r="D521" s="35">
        <v>2.5</v>
      </c>
      <c r="E521" s="35">
        <v>1000</v>
      </c>
      <c r="F521" s="32" t="s">
        <v>38</v>
      </c>
      <c r="G521" s="35" t="s">
        <v>39</v>
      </c>
      <c r="H521" s="32">
        <v>42.88</v>
      </c>
      <c r="I521" s="32">
        <v>0.44</v>
      </c>
      <c r="J521" s="32">
        <v>22.69</v>
      </c>
      <c r="K521" s="32">
        <v>0.93</v>
      </c>
      <c r="L521" s="32">
        <v>4.8</v>
      </c>
      <c r="M521" s="32"/>
      <c r="N521" s="32">
        <v>21.5</v>
      </c>
      <c r="O521" s="32">
        <v>6.75</v>
      </c>
      <c r="P521" s="32"/>
      <c r="Q521" s="32"/>
      <c r="R521" s="32">
        <f t="shared" si="56"/>
        <v>99.99</v>
      </c>
      <c r="S521" s="19">
        <v>12</v>
      </c>
      <c r="T521" s="19">
        <f>S521/(H521*'Molecular Weight'!$C$2/'Molecular Weight'!$D$2+I521*'Molecular Weight'!$C$3/'Molecular Weight'!$D$3+J521*'Molecular Weight'!$C$4/'Molecular Weight'!$D$4+K521*'Molecular Weight'!$C$5/'Molecular Weight'!$D$5+L521*'Molecular Weight'!$C$6/'Molecular Weight'!$D$6+M521*'Molecular Weight'!$C$8/'Molecular Weight'!$D$8+N521*'Molecular Weight'!$C$9/'Molecular Weight'!$D$9+O521*'Molecular Weight'!$C$10/'Molecular Weight'!$D$10+P521*'Molecular Weight'!$C$11/'Molecular Weight'!$D$11+Q521*'Molecular Weight'!$C$12/'Molecular Weight'!$D$12)</f>
        <v>4.21778867861078</v>
      </c>
      <c r="U521" s="19">
        <f>H521*T521*'Molecular Weight'!$B$2/'Molecular Weight'!$D$2</f>
        <v>3.01029924332274</v>
      </c>
      <c r="V521" s="19">
        <f>I521*T521*'Molecular Weight'!$B$3/'Molecular Weight'!$D$3</f>
        <v>0.0232268713215112</v>
      </c>
      <c r="W521" s="19">
        <f>T521*J521*'Molecular Weight'!$B$4/'Molecular Weight'!$D$4</f>
        <v>1.87723862529774</v>
      </c>
      <c r="X521" s="19">
        <f>K521*T521*'Molecular Weight'!$B$5/'Molecular Weight'!$D$5</f>
        <v>0.0516158098704919</v>
      </c>
      <c r="Y521" s="19">
        <f>L521*T521*'Molecular Weight'!$B$6/'Molecular Weight'!$D$6</f>
        <v>0.281812161154395</v>
      </c>
      <c r="Z521" s="19">
        <f>M521*T521*'Molecular Weight'!$B$8/'Molecular Weight'!$D$8</f>
        <v>0</v>
      </c>
      <c r="AA521" s="19">
        <f>N521*T521*'Molecular Weight'!$B$9/'Molecular Weight'!$D$9</f>
        <v>2.25018502705042</v>
      </c>
      <c r="AB521" s="19">
        <f>O521*T521*'Molecular Weight'!$B$10/'Molecular Weight'!$D$10</f>
        <v>0.50766892975433</v>
      </c>
      <c r="AC521" s="19">
        <f>P521*T521*'Molecular Weight'!$B$11/'Molecular Weight'!$D$11</f>
        <v>0</v>
      </c>
      <c r="AD521" s="19">
        <f>Q521*T521*'Molecular Weight'!$B$12/'Molecular Weight'!$D$12</f>
        <v>0</v>
      </c>
      <c r="AE521" s="19">
        <f t="shared" si="57"/>
        <v>8.00204666777163</v>
      </c>
      <c r="AF521" s="19">
        <f t="shared" si="58"/>
        <v>0.00613843289828253</v>
      </c>
      <c r="AG521" s="19">
        <f t="shared" si="59"/>
        <v>0.0217820014336411</v>
      </c>
      <c r="AH521" s="19">
        <f t="shared" si="60"/>
        <v>0.275673728256112</v>
      </c>
      <c r="AI521" s="19">
        <f t="shared" si="61"/>
        <v>3.03352611464425</v>
      </c>
      <c r="AJ521" s="19">
        <f t="shared" si="62"/>
        <v>3.03966611795914</v>
      </c>
    </row>
    <row r="522" spans="1:36">
      <c r="A522" s="35" t="s">
        <v>487</v>
      </c>
      <c r="B522" s="35" t="s">
        <v>488</v>
      </c>
      <c r="C522" s="35"/>
      <c r="D522" s="35">
        <v>2.5</v>
      </c>
      <c r="E522" s="35">
        <v>1000</v>
      </c>
      <c r="F522" s="32" t="s">
        <v>38</v>
      </c>
      <c r="G522" s="35" t="s">
        <v>39</v>
      </c>
      <c r="H522" s="32">
        <v>43.18</v>
      </c>
      <c r="I522" s="32">
        <v>0.56</v>
      </c>
      <c r="J522" s="32">
        <v>22.25</v>
      </c>
      <c r="K522" s="32">
        <v>0.87</v>
      </c>
      <c r="L522" s="32">
        <v>5.43</v>
      </c>
      <c r="M522" s="32"/>
      <c r="N522" s="32">
        <v>20.9</v>
      </c>
      <c r="O522" s="32">
        <v>6.81</v>
      </c>
      <c r="P522" s="32"/>
      <c r="Q522" s="32"/>
      <c r="R522" s="32">
        <f t="shared" si="56"/>
        <v>100</v>
      </c>
      <c r="S522" s="19">
        <v>12</v>
      </c>
      <c r="T522" s="19">
        <f>S522/(H522*'Molecular Weight'!$C$2/'Molecular Weight'!$D$2+I522*'Molecular Weight'!$C$3/'Molecular Weight'!$D$3+J522*'Molecular Weight'!$C$4/'Molecular Weight'!$D$4+K522*'Molecular Weight'!$C$5/'Molecular Weight'!$D$5+L522*'Molecular Weight'!$C$6/'Molecular Weight'!$D$6+M522*'Molecular Weight'!$C$8/'Molecular Weight'!$D$8+N522*'Molecular Weight'!$C$9/'Molecular Weight'!$D$9+O522*'Molecular Weight'!$C$10/'Molecular Weight'!$D$10+P522*'Molecular Weight'!$C$11/'Molecular Weight'!$D$11+Q522*'Molecular Weight'!$C$12/'Molecular Weight'!$D$12)</f>
        <v>4.22698381787111</v>
      </c>
      <c r="U522" s="19">
        <f>H522*T522*'Molecular Weight'!$B$2/'Molecular Weight'!$D$2</f>
        <v>3.03796872928885</v>
      </c>
      <c r="V522" s="19">
        <f>I522*T522*'Molecular Weight'!$B$3/'Molecular Weight'!$D$3</f>
        <v>0.0296259191240027</v>
      </c>
      <c r="W522" s="19">
        <f>T522*J522*'Molecular Weight'!$B$4/'Molecular Weight'!$D$4</f>
        <v>1.84484876319404</v>
      </c>
      <c r="X522" s="19">
        <f>K522*T522*'Molecular Weight'!$B$5/'Molecular Weight'!$D$5</f>
        <v>0.0483910246930438</v>
      </c>
      <c r="Y522" s="19">
        <f>L522*T522*'Molecular Weight'!$B$6/'Molecular Weight'!$D$6</f>
        <v>0.319495018527841</v>
      </c>
      <c r="Z522" s="19">
        <f>M522*T522*'Molecular Weight'!$B$8/'Molecular Weight'!$D$8</f>
        <v>0</v>
      </c>
      <c r="AA522" s="19">
        <f>N522*T522*'Molecular Weight'!$B$9/'Molecular Weight'!$D$9</f>
        <v>2.19215786088104</v>
      </c>
      <c r="AB522" s="19">
        <f>O522*T522*'Molecular Weight'!$B$10/'Molecular Weight'!$D$10</f>
        <v>0.513298141934776</v>
      </c>
      <c r="AC522" s="19">
        <f>P522*T522*'Molecular Weight'!$B$11/'Molecular Weight'!$D$11</f>
        <v>0</v>
      </c>
      <c r="AD522" s="19">
        <f>Q522*T522*'Molecular Weight'!$B$12/'Molecular Weight'!$D$12</f>
        <v>0</v>
      </c>
      <c r="AE522" s="19">
        <f t="shared" si="57"/>
        <v>7.98578545764359</v>
      </c>
      <c r="AF522" s="19">
        <f t="shared" si="58"/>
        <v>0</v>
      </c>
      <c r="AG522" s="19">
        <f t="shared" si="59"/>
        <v>0</v>
      </c>
      <c r="AH522" s="19">
        <f t="shared" si="60"/>
        <v>0.319495018527841</v>
      </c>
      <c r="AI522" s="19">
        <f t="shared" si="61"/>
        <v>3.06759464841285</v>
      </c>
      <c r="AJ522" s="19">
        <f t="shared" si="62"/>
        <v>3.02495102134366</v>
      </c>
    </row>
    <row r="523" spans="1:36">
      <c r="A523" s="35" t="s">
        <v>487</v>
      </c>
      <c r="B523" s="35" t="s">
        <v>488</v>
      </c>
      <c r="C523" s="35"/>
      <c r="D523" s="35">
        <v>2.5</v>
      </c>
      <c r="E523" s="35">
        <v>1000</v>
      </c>
      <c r="F523" s="32" t="s">
        <v>38</v>
      </c>
      <c r="G523" s="35" t="s">
        <v>39</v>
      </c>
      <c r="H523" s="32">
        <v>42.87</v>
      </c>
      <c r="I523" s="32">
        <v>0.4</v>
      </c>
      <c r="J523" s="32">
        <v>22.3</v>
      </c>
      <c r="K523" s="32">
        <v>1.56</v>
      </c>
      <c r="L523" s="32">
        <v>5.03</v>
      </c>
      <c r="M523" s="32"/>
      <c r="N523" s="32">
        <v>21.47</v>
      </c>
      <c r="O523" s="32">
        <v>6.37</v>
      </c>
      <c r="P523" s="32"/>
      <c r="Q523" s="32"/>
      <c r="R523" s="32">
        <f t="shared" si="56"/>
        <v>100</v>
      </c>
      <c r="S523" s="19">
        <v>12</v>
      </c>
      <c r="T523" s="19">
        <f>S523/(H523*'Molecular Weight'!$C$2/'Molecular Weight'!$D$2+I523*'Molecular Weight'!$C$3/'Molecular Weight'!$D$3+J523*'Molecular Weight'!$C$4/'Molecular Weight'!$D$4+K523*'Molecular Weight'!$C$5/'Molecular Weight'!$D$5+L523*'Molecular Weight'!$C$6/'Molecular Weight'!$D$6+M523*'Molecular Weight'!$C$8/'Molecular Weight'!$D$8+N523*'Molecular Weight'!$C$9/'Molecular Weight'!$D$9+O523*'Molecular Weight'!$C$10/'Molecular Weight'!$D$10+P523*'Molecular Weight'!$C$11/'Molecular Weight'!$D$11+Q523*'Molecular Weight'!$C$12/'Molecular Weight'!$D$12)</f>
        <v>4.22475758298668</v>
      </c>
      <c r="U523" s="19">
        <f>H523*T523*'Molecular Weight'!$B$2/'Molecular Weight'!$D$2</f>
        <v>3.01456986655525</v>
      </c>
      <c r="V523" s="19">
        <f>I523*T523*'Molecular Weight'!$B$3/'Molecular Weight'!$D$3</f>
        <v>0.0211502256970547</v>
      </c>
      <c r="W523" s="19">
        <f>T523*J523*'Molecular Weight'!$B$4/'Molecular Weight'!$D$4</f>
        <v>1.8480206767478</v>
      </c>
      <c r="X523" s="19">
        <f>K523*T523*'Molecular Weight'!$B$5/'Molecular Weight'!$D$5</f>
        <v>0.0867244138359001</v>
      </c>
      <c r="Y523" s="19">
        <f>L523*T523*'Molecular Weight'!$B$6/'Molecular Weight'!$D$6</f>
        <v>0.295803600256445</v>
      </c>
      <c r="Z523" s="19">
        <f>M523*T523*'Molecular Weight'!$B$8/'Molecular Weight'!$D$8</f>
        <v>0</v>
      </c>
      <c r="AA523" s="19">
        <f>N523*T523*'Molecular Weight'!$B$9/'Molecular Weight'!$D$9</f>
        <v>2.25075794805767</v>
      </c>
      <c r="AB523" s="19">
        <f>O523*T523*'Molecular Weight'!$B$10/'Molecular Weight'!$D$10</f>
        <v>0.479880631305727</v>
      </c>
      <c r="AC523" s="19">
        <f>P523*T523*'Molecular Weight'!$B$11/'Molecular Weight'!$D$11</f>
        <v>0</v>
      </c>
      <c r="AD523" s="19">
        <f>Q523*T523*'Molecular Weight'!$B$12/'Molecular Weight'!$D$12</f>
        <v>0</v>
      </c>
      <c r="AE523" s="19">
        <f t="shared" si="57"/>
        <v>7.99690736245585</v>
      </c>
      <c r="AF523" s="19">
        <f t="shared" si="58"/>
        <v>0</v>
      </c>
      <c r="AG523" s="19">
        <f t="shared" si="59"/>
        <v>0</v>
      </c>
      <c r="AH523" s="19">
        <f t="shared" si="60"/>
        <v>0.295803600256445</v>
      </c>
      <c r="AI523" s="19">
        <f t="shared" si="61"/>
        <v>3.0357200922523</v>
      </c>
      <c r="AJ523" s="19">
        <f t="shared" si="62"/>
        <v>3.02644217961984</v>
      </c>
    </row>
    <row r="524" spans="1:36">
      <c r="A524" s="35" t="s">
        <v>487</v>
      </c>
      <c r="B524" s="35" t="s">
        <v>488</v>
      </c>
      <c r="C524" s="35"/>
      <c r="D524" s="35">
        <v>2.5</v>
      </c>
      <c r="E524" s="35">
        <v>1000</v>
      </c>
      <c r="F524" s="32" t="s">
        <v>38</v>
      </c>
      <c r="G524" s="35" t="s">
        <v>39</v>
      </c>
      <c r="H524" s="32">
        <v>42.61</v>
      </c>
      <c r="I524" s="32">
        <v>0.56</v>
      </c>
      <c r="J524" s="32">
        <v>22.31</v>
      </c>
      <c r="K524" s="32">
        <v>1.37</v>
      </c>
      <c r="L524" s="32">
        <v>5.31</v>
      </c>
      <c r="M524" s="32"/>
      <c r="N524" s="32">
        <v>20.96</v>
      </c>
      <c r="O524" s="32">
        <v>6.88</v>
      </c>
      <c r="P524" s="32"/>
      <c r="Q524" s="32"/>
      <c r="R524" s="32">
        <f t="shared" si="56"/>
        <v>100</v>
      </c>
      <c r="S524" s="19">
        <v>12</v>
      </c>
      <c r="T524" s="19">
        <f>S524/(H524*'Molecular Weight'!$C$2/'Molecular Weight'!$D$2+I524*'Molecular Weight'!$C$3/'Molecular Weight'!$D$3+J524*'Molecular Weight'!$C$4/'Molecular Weight'!$D$4+K524*'Molecular Weight'!$C$5/'Molecular Weight'!$D$5+L524*'Molecular Weight'!$C$6/'Molecular Weight'!$D$6+M524*'Molecular Weight'!$C$8/'Molecular Weight'!$D$8+N524*'Molecular Weight'!$C$9/'Molecular Weight'!$D$9+O524*'Molecular Weight'!$C$10/'Molecular Weight'!$D$10+P524*'Molecular Weight'!$C$11/'Molecular Weight'!$D$11+Q524*'Molecular Weight'!$C$12/'Molecular Weight'!$D$12)</f>
        <v>4.23634551880206</v>
      </c>
      <c r="U524" s="19">
        <f>H524*T524*'Molecular Weight'!$B$2/'Molecular Weight'!$D$2</f>
        <v>3.00450536877756</v>
      </c>
      <c r="V524" s="19">
        <f>I524*T524*'Molecular Weight'!$B$3/'Molecular Weight'!$D$3</f>
        <v>0.0296915330479244</v>
      </c>
      <c r="W524" s="19">
        <f>T524*J524*'Molecular Weight'!$B$4/'Molecular Weight'!$D$4</f>
        <v>1.85392052813798</v>
      </c>
      <c r="X524" s="19">
        <f>K524*T524*'Molecular Weight'!$B$5/'Molecular Weight'!$D$5</f>
        <v>0.0763707265051494</v>
      </c>
      <c r="Y524" s="19">
        <f>L524*T524*'Molecular Weight'!$B$6/'Molecular Weight'!$D$6</f>
        <v>0.313126318274484</v>
      </c>
      <c r="Z524" s="19">
        <f>M524*T524*'Molecular Weight'!$B$8/'Molecular Weight'!$D$8</f>
        <v>0</v>
      </c>
      <c r="AA524" s="19">
        <f>N524*T524*'Molecular Weight'!$B$9/'Molecular Weight'!$D$9</f>
        <v>2.20332015072187</v>
      </c>
      <c r="AB524" s="19">
        <f>O524*T524*'Molecular Weight'!$B$10/'Molecular Weight'!$D$10</f>
        <v>0.519722845387985</v>
      </c>
      <c r="AC524" s="19">
        <f>P524*T524*'Molecular Weight'!$B$11/'Molecular Weight'!$D$11</f>
        <v>0</v>
      </c>
      <c r="AD524" s="19">
        <f>Q524*T524*'Molecular Weight'!$B$12/'Molecular Weight'!$D$12</f>
        <v>0</v>
      </c>
      <c r="AE524" s="19">
        <f t="shared" si="57"/>
        <v>8.00065747085295</v>
      </c>
      <c r="AF524" s="19">
        <f t="shared" si="58"/>
        <v>0.00197225047171123</v>
      </c>
      <c r="AG524" s="19">
        <f t="shared" si="59"/>
        <v>0.00629857778349495</v>
      </c>
      <c r="AH524" s="19">
        <f t="shared" si="60"/>
        <v>0.311154067802773</v>
      </c>
      <c r="AI524" s="19">
        <f t="shared" si="61"/>
        <v>3.03419690182548</v>
      </c>
      <c r="AJ524" s="19">
        <f t="shared" si="62"/>
        <v>3.03616931438434</v>
      </c>
    </row>
    <row r="525" spans="1:36">
      <c r="A525" s="35" t="s">
        <v>487</v>
      </c>
      <c r="B525" s="35" t="s">
        <v>488</v>
      </c>
      <c r="C525" s="35"/>
      <c r="D525" s="35">
        <v>2.5</v>
      </c>
      <c r="E525" s="35">
        <v>1000</v>
      </c>
      <c r="F525" s="32" t="s">
        <v>38</v>
      </c>
      <c r="G525" s="35" t="s">
        <v>39</v>
      </c>
      <c r="H525" s="32">
        <v>42.74</v>
      </c>
      <c r="I525" s="32">
        <v>0.43</v>
      </c>
      <c r="J525" s="32">
        <v>22.02</v>
      </c>
      <c r="K525" s="32">
        <v>1.97</v>
      </c>
      <c r="L525" s="32">
        <v>5.25</v>
      </c>
      <c r="M525" s="32"/>
      <c r="N525" s="32">
        <v>20.55</v>
      </c>
      <c r="O525" s="32">
        <v>7.05</v>
      </c>
      <c r="P525" s="32"/>
      <c r="Q525" s="32"/>
      <c r="R525" s="32">
        <f t="shared" si="56"/>
        <v>100.01</v>
      </c>
      <c r="S525" s="19">
        <v>12</v>
      </c>
      <c r="T525" s="19">
        <f>S525/(H525*'Molecular Weight'!$C$2/'Molecular Weight'!$D$2+I525*'Molecular Weight'!$C$3/'Molecular Weight'!$D$3+J525*'Molecular Weight'!$C$4/'Molecular Weight'!$D$4+K525*'Molecular Weight'!$C$5/'Molecular Weight'!$D$5+L525*'Molecular Weight'!$C$6/'Molecular Weight'!$D$6+M525*'Molecular Weight'!$C$8/'Molecular Weight'!$D$8+N525*'Molecular Weight'!$C$9/'Molecular Weight'!$D$9+O525*'Molecular Weight'!$C$10/'Molecular Weight'!$D$10+P525*'Molecular Weight'!$C$11/'Molecular Weight'!$D$11+Q525*'Molecular Weight'!$C$12/'Molecular Weight'!$D$12)</f>
        <v>4.24172718205996</v>
      </c>
      <c r="U525" s="19">
        <f>H525*T525*'Molecular Weight'!$B$2/'Molecular Weight'!$D$2</f>
        <v>3.01750032891549</v>
      </c>
      <c r="V525" s="19">
        <f>I525*T525*'Molecular Weight'!$B$3/'Molecular Weight'!$D$3</f>
        <v>0.022827818376543</v>
      </c>
      <c r="W525" s="19">
        <f>T525*J525*'Molecular Weight'!$B$4/'Molecular Weight'!$D$4</f>
        <v>1.83214657804944</v>
      </c>
      <c r="X525" s="19">
        <f>K525*T525*'Molecular Weight'!$B$5/'Molecular Weight'!$D$5</f>
        <v>0.109957267565736</v>
      </c>
      <c r="Y525" s="19">
        <f>L525*T525*'Molecular Weight'!$B$6/'Molecular Weight'!$D$6</f>
        <v>0.309981454702322</v>
      </c>
      <c r="Z525" s="19">
        <f>M525*T525*'Molecular Weight'!$B$8/'Molecular Weight'!$D$8</f>
        <v>0</v>
      </c>
      <c r="AA525" s="19">
        <f>N525*T525*'Molecular Weight'!$B$9/'Molecular Weight'!$D$9</f>
        <v>2.16296510152189</v>
      </c>
      <c r="AB525" s="19">
        <f>O525*T525*'Molecular Weight'!$B$10/'Molecular Weight'!$D$10</f>
        <v>0.53324138076895</v>
      </c>
      <c r="AC525" s="19">
        <f>P525*T525*'Molecular Weight'!$B$11/'Molecular Weight'!$D$11</f>
        <v>0</v>
      </c>
      <c r="AD525" s="19">
        <f>Q525*T525*'Molecular Weight'!$B$12/'Molecular Weight'!$D$12</f>
        <v>0</v>
      </c>
      <c r="AE525" s="19">
        <f t="shared" si="57"/>
        <v>7.98861992990037</v>
      </c>
      <c r="AF525" s="19">
        <f t="shared" si="58"/>
        <v>0</v>
      </c>
      <c r="AG525" s="19">
        <f t="shared" si="59"/>
        <v>0</v>
      </c>
      <c r="AH525" s="19">
        <f t="shared" si="60"/>
        <v>0.309981454702322</v>
      </c>
      <c r="AI525" s="19">
        <f t="shared" si="61"/>
        <v>3.04032814729203</v>
      </c>
      <c r="AJ525" s="19">
        <f t="shared" si="62"/>
        <v>3.00618793699316</v>
      </c>
    </row>
    <row r="526" spans="1:36">
      <c r="A526" s="35" t="s">
        <v>487</v>
      </c>
      <c r="B526" s="35" t="s">
        <v>488</v>
      </c>
      <c r="C526" s="35"/>
      <c r="D526" s="35">
        <v>2.5</v>
      </c>
      <c r="E526" s="35">
        <v>1000</v>
      </c>
      <c r="F526" s="32" t="s">
        <v>38</v>
      </c>
      <c r="G526" s="35" t="s">
        <v>39</v>
      </c>
      <c r="H526" s="32">
        <v>42.68</v>
      </c>
      <c r="I526" s="32">
        <v>0.52</v>
      </c>
      <c r="J526" s="32">
        <v>22.15</v>
      </c>
      <c r="K526" s="32">
        <v>1.97</v>
      </c>
      <c r="L526" s="32">
        <v>4.9</v>
      </c>
      <c r="M526" s="32"/>
      <c r="N526" s="32">
        <v>20.45</v>
      </c>
      <c r="O526" s="32">
        <v>7.34</v>
      </c>
      <c r="P526" s="32"/>
      <c r="Q526" s="32"/>
      <c r="R526" s="32">
        <f t="shared" si="56"/>
        <v>100.01</v>
      </c>
      <c r="S526" s="19">
        <v>12</v>
      </c>
      <c r="T526" s="19">
        <f>S526/(H526*'Molecular Weight'!$C$2/'Molecular Weight'!$D$2+I526*'Molecular Weight'!$C$3/'Molecular Weight'!$D$3+J526*'Molecular Weight'!$C$4/'Molecular Weight'!$D$4+K526*'Molecular Weight'!$C$5/'Molecular Weight'!$D$5+L526*'Molecular Weight'!$C$6/'Molecular Weight'!$D$6+M526*'Molecular Weight'!$C$8/'Molecular Weight'!$D$8+N526*'Molecular Weight'!$C$9/'Molecular Weight'!$D$9+O526*'Molecular Weight'!$C$10/'Molecular Weight'!$D$10+P526*'Molecular Weight'!$C$11/'Molecular Weight'!$D$11+Q526*'Molecular Weight'!$C$12/'Molecular Weight'!$D$12)</f>
        <v>4.23888276880557</v>
      </c>
      <c r="U526" s="19">
        <f>H526*T526*'Molecular Weight'!$B$2/'Molecular Weight'!$D$2</f>
        <v>3.01124361805295</v>
      </c>
      <c r="V526" s="19">
        <f>I526*T526*'Molecular Weight'!$B$3/'Molecular Weight'!$D$3</f>
        <v>0.0275872220247671</v>
      </c>
      <c r="W526" s="19">
        <f>T526*J526*'Molecular Weight'!$B$4/'Molecular Weight'!$D$4</f>
        <v>1.8417272132021</v>
      </c>
      <c r="X526" s="19">
        <f>K526*T526*'Molecular Weight'!$B$5/'Molecular Weight'!$D$5</f>
        <v>0.109883532529074</v>
      </c>
      <c r="Y526" s="19">
        <f>L526*T526*'Molecular Weight'!$B$6/'Molecular Weight'!$D$6</f>
        <v>0.289122015132896</v>
      </c>
      <c r="Z526" s="19">
        <f>M526*T526*'Molecular Weight'!$B$8/'Molecular Weight'!$D$8</f>
        <v>0</v>
      </c>
      <c r="AA526" s="19">
        <f>N526*T526*'Molecular Weight'!$B$9/'Molecular Weight'!$D$9</f>
        <v>2.1509963429795</v>
      </c>
      <c r="AB526" s="19">
        <f>O526*T526*'Molecular Weight'!$B$10/'Molecular Weight'!$D$10</f>
        <v>0.554803843135393</v>
      </c>
      <c r="AC526" s="19">
        <f>P526*T526*'Molecular Weight'!$B$11/'Molecular Weight'!$D$11</f>
        <v>0</v>
      </c>
      <c r="AD526" s="19">
        <f>Q526*T526*'Molecular Weight'!$B$12/'Molecular Weight'!$D$12</f>
        <v>0</v>
      </c>
      <c r="AE526" s="19">
        <f t="shared" si="57"/>
        <v>7.98536378705668</v>
      </c>
      <c r="AF526" s="19">
        <f t="shared" si="58"/>
        <v>0</v>
      </c>
      <c r="AG526" s="19">
        <f t="shared" si="59"/>
        <v>0</v>
      </c>
      <c r="AH526" s="19">
        <f t="shared" si="60"/>
        <v>0.289122015132896</v>
      </c>
      <c r="AI526" s="19">
        <f t="shared" si="61"/>
        <v>3.03883084007772</v>
      </c>
      <c r="AJ526" s="19">
        <f t="shared" si="62"/>
        <v>2.99492220124779</v>
      </c>
    </row>
    <row r="527" spans="1:36">
      <c r="A527" s="35" t="s">
        <v>487</v>
      </c>
      <c r="B527" s="35" t="s">
        <v>488</v>
      </c>
      <c r="C527" s="35"/>
      <c r="D527" s="35">
        <v>2.5</v>
      </c>
      <c r="E527" s="35">
        <v>1025</v>
      </c>
      <c r="F527" s="32" t="s">
        <v>38</v>
      </c>
      <c r="G527" s="35" t="s">
        <v>39</v>
      </c>
      <c r="H527" s="32">
        <v>42.98</v>
      </c>
      <c r="I527" s="32">
        <v>0.59</v>
      </c>
      <c r="J527" s="32">
        <v>21.95</v>
      </c>
      <c r="K527" s="32">
        <v>1.15</v>
      </c>
      <c r="L527" s="32">
        <v>5.29</v>
      </c>
      <c r="M527" s="32"/>
      <c r="N527" s="32">
        <v>20.49</v>
      </c>
      <c r="O527" s="32">
        <v>7.56</v>
      </c>
      <c r="P527" s="32"/>
      <c r="Q527" s="32"/>
      <c r="R527" s="32">
        <f t="shared" si="56"/>
        <v>100.01</v>
      </c>
      <c r="S527" s="19">
        <v>12</v>
      </c>
      <c r="T527" s="19">
        <f>S527/(H527*'Molecular Weight'!$C$2/'Molecular Weight'!$D$2+I527*'Molecular Weight'!$C$3/'Molecular Weight'!$D$3+J527*'Molecular Weight'!$C$4/'Molecular Weight'!$D$4+K527*'Molecular Weight'!$C$5/'Molecular Weight'!$D$5+L527*'Molecular Weight'!$C$6/'Molecular Weight'!$D$6+M527*'Molecular Weight'!$C$8/'Molecular Weight'!$D$8+N527*'Molecular Weight'!$C$9/'Molecular Weight'!$D$9+O527*'Molecular Weight'!$C$10/'Molecular Weight'!$D$10+P527*'Molecular Weight'!$C$11/'Molecular Weight'!$D$11+Q527*'Molecular Weight'!$C$12/'Molecular Weight'!$D$12)</f>
        <v>4.23886301564677</v>
      </c>
      <c r="U527" s="19">
        <f>H527*T527*'Molecular Weight'!$B$2/'Molecular Weight'!$D$2</f>
        <v>3.03239567930256</v>
      </c>
      <c r="V527" s="19">
        <f>I527*T527*'Molecular Weight'!$B$3/'Molecular Weight'!$D$3</f>
        <v>0.0313007406662277</v>
      </c>
      <c r="W527" s="19">
        <f>T527*J527*'Molecular Weight'!$B$4/'Molecular Weight'!$D$4</f>
        <v>1.82508911717235</v>
      </c>
      <c r="X527" s="19">
        <f>K527*T527*'Molecular Weight'!$B$5/'Molecular Weight'!$D$5</f>
        <v>0.0641449104282358</v>
      </c>
      <c r="Y527" s="19">
        <f>L527*T527*'Molecular Weight'!$B$6/'Molecular Weight'!$D$6</f>
        <v>0.312132312816974</v>
      </c>
      <c r="Z527" s="19">
        <f>M527*T527*'Molecular Weight'!$B$8/'Molecular Weight'!$D$8</f>
        <v>0</v>
      </c>
      <c r="AA527" s="19">
        <f>N527*T527*'Molecular Weight'!$B$9/'Molecular Weight'!$D$9</f>
        <v>2.15519362755837</v>
      </c>
      <c r="AB527" s="19">
        <f>O527*T527*'Molecular Weight'!$B$10/'Molecular Weight'!$D$10</f>
        <v>0.571430178286191</v>
      </c>
      <c r="AC527" s="19">
        <f>P527*T527*'Molecular Weight'!$B$11/'Molecular Weight'!$D$11</f>
        <v>0</v>
      </c>
      <c r="AD527" s="19">
        <f>Q527*T527*'Molecular Weight'!$B$12/'Molecular Weight'!$D$12</f>
        <v>0</v>
      </c>
      <c r="AE527" s="19">
        <f t="shared" si="57"/>
        <v>7.99168656623091</v>
      </c>
      <c r="AF527" s="19">
        <f t="shared" si="58"/>
        <v>0</v>
      </c>
      <c r="AG527" s="19">
        <f t="shared" si="59"/>
        <v>0</v>
      </c>
      <c r="AH527" s="19">
        <f t="shared" si="60"/>
        <v>0.312132312816974</v>
      </c>
      <c r="AI527" s="19">
        <f t="shared" si="61"/>
        <v>3.06369641996879</v>
      </c>
      <c r="AJ527" s="19">
        <f t="shared" si="62"/>
        <v>3.03875611866153</v>
      </c>
    </row>
    <row r="528" spans="1:36">
      <c r="A528" s="35" t="s">
        <v>487</v>
      </c>
      <c r="B528" s="35" t="s">
        <v>488</v>
      </c>
      <c r="C528" s="35"/>
      <c r="D528" s="35">
        <v>2.5</v>
      </c>
      <c r="E528" s="35">
        <v>1025</v>
      </c>
      <c r="F528" s="32" t="s">
        <v>38</v>
      </c>
      <c r="G528" s="35" t="s">
        <v>39</v>
      </c>
      <c r="H528" s="32">
        <v>43.1</v>
      </c>
      <c r="I528" s="32">
        <v>0.26</v>
      </c>
      <c r="J528" s="32">
        <v>23.82</v>
      </c>
      <c r="K528" s="32">
        <v>0.17</v>
      </c>
      <c r="L528" s="32">
        <v>5.57</v>
      </c>
      <c r="M528" s="32"/>
      <c r="N528" s="32">
        <v>21.45</v>
      </c>
      <c r="O528" s="32">
        <v>5.64</v>
      </c>
      <c r="P528" s="32"/>
      <c r="Q528" s="32"/>
      <c r="R528" s="32">
        <f t="shared" si="56"/>
        <v>100.01</v>
      </c>
      <c r="S528" s="19">
        <v>12</v>
      </c>
      <c r="T528" s="19">
        <f>S528/(H528*'Molecular Weight'!$C$2/'Molecular Weight'!$D$2+I528*'Molecular Weight'!$C$3/'Molecular Weight'!$D$3+J528*'Molecular Weight'!$C$4/'Molecular Weight'!$D$4+K528*'Molecular Weight'!$C$5/'Molecular Weight'!$D$5+L528*'Molecular Weight'!$C$6/'Molecular Weight'!$D$6+M528*'Molecular Weight'!$C$8/'Molecular Weight'!$D$8+N528*'Molecular Weight'!$C$9/'Molecular Weight'!$D$9+O528*'Molecular Weight'!$C$10/'Molecular Weight'!$D$10+P528*'Molecular Weight'!$C$11/'Molecular Weight'!$D$11+Q528*'Molecular Weight'!$C$12/'Molecular Weight'!$D$12)</f>
        <v>4.20191246905364</v>
      </c>
      <c r="U528" s="19">
        <f>H528*T528*'Molecular Weight'!$B$2/'Molecular Weight'!$D$2</f>
        <v>3.01435465073588</v>
      </c>
      <c r="V528" s="19">
        <f>I528*T528*'Molecular Weight'!$B$3/'Molecular Weight'!$D$3</f>
        <v>0.0136733071583723</v>
      </c>
      <c r="W528" s="19">
        <f>T528*J528*'Molecular Weight'!$B$4/'Molecular Weight'!$D$4</f>
        <v>1.96331021994621</v>
      </c>
      <c r="X528" s="19">
        <f>K528*T528*'Molecular Weight'!$B$5/'Molecular Weight'!$D$5</f>
        <v>0.00939963313032592</v>
      </c>
      <c r="Y528" s="19">
        <f>L528*T528*'Molecular Weight'!$B$6/'Molecular Weight'!$D$6</f>
        <v>0.325788592046614</v>
      </c>
      <c r="Z528" s="19">
        <f>M528*T528*'Molecular Weight'!$B$8/'Molecular Weight'!$D$8</f>
        <v>0</v>
      </c>
      <c r="AA528" s="19">
        <f>N528*T528*'Molecular Weight'!$B$9/'Molecular Weight'!$D$9</f>
        <v>2.23650179804468</v>
      </c>
      <c r="AB528" s="19">
        <f>O528*T528*'Molecular Weight'!$B$10/'Molecular Weight'!$D$10</f>
        <v>0.422588914505394</v>
      </c>
      <c r="AC528" s="19">
        <f>P528*T528*'Molecular Weight'!$B$11/'Molecular Weight'!$D$11</f>
        <v>0</v>
      </c>
      <c r="AD528" s="19">
        <f>Q528*T528*'Molecular Weight'!$B$12/'Molecular Weight'!$D$12</f>
        <v>0</v>
      </c>
      <c r="AE528" s="19">
        <f t="shared" si="57"/>
        <v>7.98561711556748</v>
      </c>
      <c r="AF528" s="19">
        <f t="shared" si="58"/>
        <v>0</v>
      </c>
      <c r="AG528" s="19">
        <f t="shared" si="59"/>
        <v>0</v>
      </c>
      <c r="AH528" s="19">
        <f t="shared" si="60"/>
        <v>0.325788592046614</v>
      </c>
      <c r="AI528" s="19">
        <f t="shared" si="61"/>
        <v>3.02802795789425</v>
      </c>
      <c r="AJ528" s="19">
        <f t="shared" si="62"/>
        <v>2.98487930459669</v>
      </c>
    </row>
    <row r="529" spans="1:36">
      <c r="A529" s="35" t="s">
        <v>487</v>
      </c>
      <c r="B529" s="35" t="s">
        <v>488</v>
      </c>
      <c r="C529" s="35"/>
      <c r="D529" s="35">
        <v>2.5</v>
      </c>
      <c r="E529" s="35">
        <v>1050</v>
      </c>
      <c r="F529" s="32" t="s">
        <v>38</v>
      </c>
      <c r="G529" s="35" t="s">
        <v>39</v>
      </c>
      <c r="H529" s="32">
        <v>42.94</v>
      </c>
      <c r="I529" s="32">
        <v>0.62</v>
      </c>
      <c r="J529" s="32">
        <v>22.04</v>
      </c>
      <c r="K529" s="32">
        <v>1.22</v>
      </c>
      <c r="L529" s="32">
        <v>4.53</v>
      </c>
      <c r="M529" s="32"/>
      <c r="N529" s="32">
        <v>22.19</v>
      </c>
      <c r="O529" s="32">
        <v>6.45</v>
      </c>
      <c r="P529" s="32"/>
      <c r="Q529" s="32"/>
      <c r="R529" s="32">
        <f t="shared" si="56"/>
        <v>99.99</v>
      </c>
      <c r="S529" s="19">
        <v>12</v>
      </c>
      <c r="T529" s="19">
        <f>S529/(H529*'Molecular Weight'!$C$2/'Molecular Weight'!$D$2+I529*'Molecular Weight'!$C$3/'Molecular Weight'!$D$3+J529*'Molecular Weight'!$C$4/'Molecular Weight'!$D$4+K529*'Molecular Weight'!$C$5/'Molecular Weight'!$D$5+L529*'Molecular Weight'!$C$6/'Molecular Weight'!$D$6+M529*'Molecular Weight'!$C$8/'Molecular Weight'!$D$8+N529*'Molecular Weight'!$C$9/'Molecular Weight'!$D$9+O529*'Molecular Weight'!$C$10/'Molecular Weight'!$D$10+P529*'Molecular Weight'!$C$11/'Molecular Weight'!$D$11+Q529*'Molecular Weight'!$C$12/'Molecular Weight'!$D$12)</f>
        <v>4.21613544711377</v>
      </c>
      <c r="U529" s="19">
        <f>H529*T529*'Molecular Weight'!$B$2/'Molecular Weight'!$D$2</f>
        <v>3.01332982854636</v>
      </c>
      <c r="V529" s="19">
        <f>I529*T529*'Molecular Weight'!$B$3/'Molecular Weight'!$D$3</f>
        <v>0.0327159446459391</v>
      </c>
      <c r="W529" s="19">
        <f>T529*J529*'Molecular Weight'!$B$4/'Molecular Weight'!$D$4</f>
        <v>1.82274667034891</v>
      </c>
      <c r="X529" s="19">
        <f>K529*T529*'Molecular Weight'!$B$5/'Molecular Weight'!$D$5</f>
        <v>0.0676845219485334</v>
      </c>
      <c r="Y529" s="19">
        <f>L529*T529*'Molecular Weight'!$B$6/'Molecular Weight'!$D$6</f>
        <v>0.265855979613382</v>
      </c>
      <c r="Z529" s="19">
        <f>M529*T529*'Molecular Weight'!$B$8/'Molecular Weight'!$D$8</f>
        <v>0</v>
      </c>
      <c r="AA529" s="19">
        <f>N529*T529*'Molecular Weight'!$B$9/'Molecular Weight'!$D$9</f>
        <v>2.32148996455222</v>
      </c>
      <c r="AB529" s="19">
        <f>O529*T529*'Molecular Weight'!$B$10/'Molecular Weight'!$D$10</f>
        <v>0.484915721003634</v>
      </c>
      <c r="AC529" s="19">
        <f>P529*T529*'Molecular Weight'!$B$11/'Molecular Weight'!$D$11</f>
        <v>0</v>
      </c>
      <c r="AD529" s="19">
        <f>Q529*T529*'Molecular Weight'!$B$12/'Molecular Weight'!$D$12</f>
        <v>0</v>
      </c>
      <c r="AE529" s="19">
        <f t="shared" si="57"/>
        <v>8.00873863065898</v>
      </c>
      <c r="AF529" s="19">
        <f t="shared" si="58"/>
        <v>0.0261872868484696</v>
      </c>
      <c r="AG529" s="19">
        <f t="shared" si="59"/>
        <v>0.0985017786192064</v>
      </c>
      <c r="AH529" s="19">
        <f t="shared" si="60"/>
        <v>0.239668692764912</v>
      </c>
      <c r="AI529" s="19">
        <f t="shared" si="61"/>
        <v>3.0460457731923</v>
      </c>
      <c r="AJ529" s="19">
        <f t="shared" si="62"/>
        <v>3.07226166516924</v>
      </c>
    </row>
    <row r="530" spans="1:36">
      <c r="A530" s="35" t="s">
        <v>487</v>
      </c>
      <c r="B530" s="35" t="s">
        <v>488</v>
      </c>
      <c r="C530" s="35"/>
      <c r="D530" s="35">
        <v>2.5</v>
      </c>
      <c r="E530" s="35">
        <v>1050</v>
      </c>
      <c r="F530" s="32" t="s">
        <v>38</v>
      </c>
      <c r="G530" s="35" t="s">
        <v>39</v>
      </c>
      <c r="H530" s="32">
        <v>42.83</v>
      </c>
      <c r="I530" s="32">
        <v>0.33</v>
      </c>
      <c r="J530" s="32">
        <v>22.17</v>
      </c>
      <c r="K530" s="32">
        <v>1.91</v>
      </c>
      <c r="L530" s="32">
        <v>5.28</v>
      </c>
      <c r="M530" s="32"/>
      <c r="N530" s="32">
        <v>20.81</v>
      </c>
      <c r="O530" s="32">
        <v>6.67</v>
      </c>
      <c r="P530" s="32"/>
      <c r="Q530" s="32"/>
      <c r="R530" s="32">
        <f t="shared" si="56"/>
        <v>100</v>
      </c>
      <c r="S530" s="19">
        <v>12</v>
      </c>
      <c r="T530" s="19">
        <f>S530/(H530*'Molecular Weight'!$C$2/'Molecular Weight'!$D$2+I530*'Molecular Weight'!$C$3/'Molecular Weight'!$D$3+J530*'Molecular Weight'!$C$4/'Molecular Weight'!$D$4+K530*'Molecular Weight'!$C$5/'Molecular Weight'!$D$5+L530*'Molecular Weight'!$C$6/'Molecular Weight'!$D$6+M530*'Molecular Weight'!$C$8/'Molecular Weight'!$D$8+N530*'Molecular Weight'!$C$9/'Molecular Weight'!$D$9+O530*'Molecular Weight'!$C$10/'Molecular Weight'!$D$10+P530*'Molecular Weight'!$C$11/'Molecular Weight'!$D$11+Q530*'Molecular Weight'!$C$12/'Molecular Weight'!$D$12)</f>
        <v>4.2360144652732</v>
      </c>
      <c r="U530" s="19">
        <f>H530*T530*'Molecular Weight'!$B$2/'Molecular Weight'!$D$2</f>
        <v>3.01978194986104</v>
      </c>
      <c r="V530" s="19">
        <f>I530*T530*'Molecular Weight'!$B$3/'Molecular Weight'!$D$3</f>
        <v>0.0174954289554463</v>
      </c>
      <c r="W530" s="19">
        <f>T530*J530*'Molecular Weight'!$B$4/'Molecular Weight'!$D$4</f>
        <v>1.84214281473336</v>
      </c>
      <c r="X530" s="19">
        <f>K530*T530*'Molecular Weight'!$B$5/'Molecular Weight'!$D$5</f>
        <v>0.10646473621517</v>
      </c>
      <c r="Y530" s="19">
        <f>L530*T530*'Molecular Weight'!$B$6/'Molecular Weight'!$D$6</f>
        <v>0.311332911701594</v>
      </c>
      <c r="Z530" s="19">
        <f>M530*T530*'Molecular Weight'!$B$8/'Molecular Weight'!$D$8</f>
        <v>0</v>
      </c>
      <c r="AA530" s="19">
        <f>N530*T530*'Molecular Weight'!$B$9/'Molecular Weight'!$D$9</f>
        <v>2.18738116680733</v>
      </c>
      <c r="AB530" s="19">
        <f>O530*T530*'Molecular Weight'!$B$10/'Molecular Weight'!$D$10</f>
        <v>0.503819837435311</v>
      </c>
      <c r="AC530" s="19">
        <f>P530*T530*'Molecular Weight'!$B$11/'Molecular Weight'!$D$11</f>
        <v>0</v>
      </c>
      <c r="AD530" s="19">
        <f>Q530*T530*'Molecular Weight'!$B$12/'Molecular Weight'!$D$12</f>
        <v>0</v>
      </c>
      <c r="AE530" s="19">
        <f t="shared" si="57"/>
        <v>7.98841884570925</v>
      </c>
      <c r="AF530" s="19">
        <f t="shared" si="58"/>
        <v>0</v>
      </c>
      <c r="AG530" s="19">
        <f t="shared" si="59"/>
        <v>0</v>
      </c>
      <c r="AH530" s="19">
        <f t="shared" si="60"/>
        <v>0.311332911701594</v>
      </c>
      <c r="AI530" s="19">
        <f t="shared" si="61"/>
        <v>3.03727737881649</v>
      </c>
      <c r="AJ530" s="19">
        <f t="shared" si="62"/>
        <v>3.00253391594423</v>
      </c>
    </row>
    <row r="531" spans="1:36">
      <c r="A531" s="35" t="s">
        <v>487</v>
      </c>
      <c r="B531" s="35" t="s">
        <v>488</v>
      </c>
      <c r="C531" s="35"/>
      <c r="D531" s="35">
        <v>2.5</v>
      </c>
      <c r="E531" s="35">
        <v>1075</v>
      </c>
      <c r="F531" s="32" t="s">
        <v>38</v>
      </c>
      <c r="G531" s="35" t="s">
        <v>39</v>
      </c>
      <c r="H531" s="32">
        <v>42.46</v>
      </c>
      <c r="I531" s="32">
        <v>0.68</v>
      </c>
      <c r="J531" s="32">
        <v>21.72</v>
      </c>
      <c r="K531" s="32">
        <v>2.05</v>
      </c>
      <c r="L531" s="32">
        <v>4.61</v>
      </c>
      <c r="M531" s="32"/>
      <c r="N531" s="32">
        <v>21.26</v>
      </c>
      <c r="O531" s="32">
        <v>7.21</v>
      </c>
      <c r="P531" s="32"/>
      <c r="Q531" s="32"/>
      <c r="R531" s="32">
        <f t="shared" si="56"/>
        <v>99.99</v>
      </c>
      <c r="S531" s="19">
        <v>12</v>
      </c>
      <c r="T531" s="19">
        <f>S531/(H531*'Molecular Weight'!$C$2/'Molecular Weight'!$D$2+I531*'Molecular Weight'!$C$3/'Molecular Weight'!$D$3+J531*'Molecular Weight'!$C$4/'Molecular Weight'!$D$4+K531*'Molecular Weight'!$C$5/'Molecular Weight'!$D$5+L531*'Molecular Weight'!$C$6/'Molecular Weight'!$D$6+M531*'Molecular Weight'!$C$8/'Molecular Weight'!$D$8+N531*'Molecular Weight'!$C$9/'Molecular Weight'!$D$9+O531*'Molecular Weight'!$C$10/'Molecular Weight'!$D$10+P531*'Molecular Weight'!$C$11/'Molecular Weight'!$D$11+Q531*'Molecular Weight'!$C$12/'Molecular Weight'!$D$12)</f>
        <v>4.23985198329004</v>
      </c>
      <c r="U531" s="19">
        <f>H531*T531*'Molecular Weight'!$B$2/'Molecular Weight'!$D$2</f>
        <v>2.99640671122661</v>
      </c>
      <c r="V531" s="19">
        <f>I531*T531*'Molecular Weight'!$B$3/'Molecular Weight'!$D$3</f>
        <v>0.0360838466662982</v>
      </c>
      <c r="W531" s="19">
        <f>T531*J531*'Molecular Weight'!$B$4/'Molecular Weight'!$D$4</f>
        <v>1.80638652563867</v>
      </c>
      <c r="X531" s="19">
        <f>K531*T531*'Molecular Weight'!$B$5/'Molecular Weight'!$D$5</f>
        <v>0.114371952967229</v>
      </c>
      <c r="Y531" s="19">
        <f>L531*T531*'Molecular Weight'!$B$6/'Molecular Weight'!$D$6</f>
        <v>0.272072907056891</v>
      </c>
      <c r="Z531" s="19">
        <f>M531*T531*'Molecular Weight'!$B$8/'Molecular Weight'!$D$8</f>
        <v>0</v>
      </c>
      <c r="AA531" s="19">
        <f>N531*T531*'Molecular Weight'!$B$9/'Molecular Weight'!$D$9</f>
        <v>2.23670603386467</v>
      </c>
      <c r="AB531" s="19">
        <f>O531*T531*'Molecular Weight'!$B$10/'Molecular Weight'!$D$10</f>
        <v>0.545102225383758</v>
      </c>
      <c r="AC531" s="19">
        <f>P531*T531*'Molecular Weight'!$B$11/'Molecular Weight'!$D$11</f>
        <v>0</v>
      </c>
      <c r="AD531" s="19">
        <f>Q531*T531*'Molecular Weight'!$B$12/'Molecular Weight'!$D$12</f>
        <v>0</v>
      </c>
      <c r="AE531" s="19">
        <f t="shared" si="57"/>
        <v>8.00713020280413</v>
      </c>
      <c r="AF531" s="19">
        <f t="shared" si="58"/>
        <v>0.0213715604673341</v>
      </c>
      <c r="AG531" s="19">
        <f t="shared" si="59"/>
        <v>0.0785508586596066</v>
      </c>
      <c r="AH531" s="19">
        <f t="shared" si="60"/>
        <v>0.250701346589557</v>
      </c>
      <c r="AI531" s="19">
        <f t="shared" si="61"/>
        <v>3.03249055789291</v>
      </c>
      <c r="AJ531" s="19">
        <f t="shared" si="62"/>
        <v>3.05388116630532</v>
      </c>
    </row>
    <row r="532" spans="1:36">
      <c r="A532" s="35" t="s">
        <v>487</v>
      </c>
      <c r="B532" s="35" t="s">
        <v>488</v>
      </c>
      <c r="C532" s="35"/>
      <c r="D532" s="35">
        <v>2.5</v>
      </c>
      <c r="E532" s="35">
        <v>1075</v>
      </c>
      <c r="F532" s="32" t="s">
        <v>38</v>
      </c>
      <c r="G532" s="35" t="s">
        <v>39</v>
      </c>
      <c r="H532" s="32">
        <v>42.8</v>
      </c>
      <c r="I532" s="32">
        <v>0.62</v>
      </c>
      <c r="J532" s="32">
        <v>22.7</v>
      </c>
      <c r="K532" s="32">
        <v>0.54</v>
      </c>
      <c r="L532" s="32">
        <v>4.03</v>
      </c>
      <c r="M532" s="32"/>
      <c r="N532" s="32">
        <v>22.25</v>
      </c>
      <c r="O532" s="32">
        <v>7.24</v>
      </c>
      <c r="P532" s="32"/>
      <c r="Q532" s="32"/>
      <c r="R532" s="32">
        <f t="shared" si="56"/>
        <v>100.18</v>
      </c>
      <c r="S532" s="19">
        <v>12</v>
      </c>
      <c r="T532" s="19">
        <f>S532/(H532*'Molecular Weight'!$C$2/'Molecular Weight'!$D$2+I532*'Molecular Weight'!$C$3/'Molecular Weight'!$D$3+J532*'Molecular Weight'!$C$4/'Molecular Weight'!$D$4+K532*'Molecular Weight'!$C$5/'Molecular Weight'!$D$5+L532*'Molecular Weight'!$C$6/'Molecular Weight'!$D$6+M532*'Molecular Weight'!$C$8/'Molecular Weight'!$D$8+N532*'Molecular Weight'!$C$9/'Molecular Weight'!$D$9+O532*'Molecular Weight'!$C$10/'Molecular Weight'!$D$10+P532*'Molecular Weight'!$C$11/'Molecular Weight'!$D$11+Q532*'Molecular Weight'!$C$12/'Molecular Weight'!$D$12)</f>
        <v>4.20144337976381</v>
      </c>
      <c r="U532" s="19">
        <f>H532*T532*'Molecular Weight'!$B$2/'Molecular Weight'!$D$2</f>
        <v>2.99303889237502</v>
      </c>
      <c r="V532" s="19">
        <f>I532*T532*'Molecular Weight'!$B$3/'Molecular Weight'!$D$3</f>
        <v>0.0326019386164401</v>
      </c>
      <c r="W532" s="19">
        <f>T532*J532*'Molecular Weight'!$B$4/'Molecular Weight'!$D$4</f>
        <v>1.8707878525037</v>
      </c>
      <c r="X532" s="19">
        <f>K532*T532*'Molecular Weight'!$B$5/'Molecular Weight'!$D$5</f>
        <v>0.0298543249565426</v>
      </c>
      <c r="Y532" s="19">
        <f>L532*T532*'Molecular Weight'!$B$6/'Molecular Weight'!$D$6</f>
        <v>0.235687873335859</v>
      </c>
      <c r="Z532" s="19">
        <f>M532*T532*'Molecular Weight'!$B$8/'Molecular Weight'!$D$8</f>
        <v>0</v>
      </c>
      <c r="AA532" s="19">
        <f>N532*T532*'Molecular Weight'!$B$9/'Molecular Weight'!$D$9</f>
        <v>2.31965546401352</v>
      </c>
      <c r="AB532" s="19">
        <f>O532*T532*'Molecular Weight'!$B$10/'Molecular Weight'!$D$10</f>
        <v>0.542411734477353</v>
      </c>
      <c r="AC532" s="19">
        <f>P532*T532*'Molecular Weight'!$B$11/'Molecular Weight'!$D$11</f>
        <v>0</v>
      </c>
      <c r="AD532" s="19">
        <f>Q532*T532*'Molecular Weight'!$B$12/'Molecular Weight'!$D$12</f>
        <v>0</v>
      </c>
      <c r="AE532" s="19">
        <f t="shared" si="57"/>
        <v>8.02403808027844</v>
      </c>
      <c r="AF532" s="19">
        <f t="shared" si="58"/>
        <v>0.0718982039853957</v>
      </c>
      <c r="AG532" s="19">
        <f t="shared" si="59"/>
        <v>0.305056865963314</v>
      </c>
      <c r="AH532" s="19">
        <f t="shared" si="60"/>
        <v>0.163789669350463</v>
      </c>
      <c r="AI532" s="19">
        <f t="shared" si="61"/>
        <v>3.02564083099146</v>
      </c>
      <c r="AJ532" s="19">
        <f t="shared" si="62"/>
        <v>3.09775507182673</v>
      </c>
    </row>
    <row r="533" spans="1:36">
      <c r="A533" s="35" t="s">
        <v>487</v>
      </c>
      <c r="B533" s="35" t="s">
        <v>488</v>
      </c>
      <c r="C533" s="35"/>
      <c r="D533" s="35">
        <v>2.8</v>
      </c>
      <c r="E533" s="35">
        <v>840</v>
      </c>
      <c r="F533" s="32" t="s">
        <v>38</v>
      </c>
      <c r="G533" s="35" t="s">
        <v>39</v>
      </c>
      <c r="H533" s="32">
        <v>42.44</v>
      </c>
      <c r="I533" s="32">
        <v>0.31</v>
      </c>
      <c r="J533" s="32">
        <v>21.19</v>
      </c>
      <c r="K533" s="32">
        <v>2.16</v>
      </c>
      <c r="L533" s="32">
        <v>6.42</v>
      </c>
      <c r="M533" s="32"/>
      <c r="N533" s="32">
        <v>19.06</v>
      </c>
      <c r="O533" s="32">
        <v>8.42</v>
      </c>
      <c r="P533" s="32"/>
      <c r="Q533" s="32"/>
      <c r="R533" s="32">
        <f t="shared" si="56"/>
        <v>100</v>
      </c>
      <c r="S533" s="19">
        <v>12</v>
      </c>
      <c r="T533" s="19">
        <f>S533/(H533*'Molecular Weight'!$C$2/'Molecular Weight'!$D$2+I533*'Molecular Weight'!$C$3/'Molecular Weight'!$D$3+J533*'Molecular Weight'!$C$4/'Molecular Weight'!$D$4+K533*'Molecular Weight'!$C$5/'Molecular Weight'!$D$5+L533*'Molecular Weight'!$C$6/'Molecular Weight'!$D$6+M533*'Molecular Weight'!$C$8/'Molecular Weight'!$D$8+N533*'Molecular Weight'!$C$9/'Molecular Weight'!$D$9+O533*'Molecular Weight'!$C$10/'Molecular Weight'!$D$10+P533*'Molecular Weight'!$C$11/'Molecular Weight'!$D$11+Q533*'Molecular Weight'!$C$12/'Molecular Weight'!$D$12)</f>
        <v>4.28706532587692</v>
      </c>
      <c r="U533" s="19">
        <f>H533*T533*'Molecular Weight'!$B$2/'Molecular Weight'!$D$2</f>
        <v>3.02834641195434</v>
      </c>
      <c r="V533" s="19">
        <f>I533*T533*'Molecular Weight'!$B$3/'Molecular Weight'!$D$3</f>
        <v>0.0166331695997728</v>
      </c>
      <c r="W533" s="19">
        <f>T533*J533*'Molecular Weight'!$B$4/'Molecular Weight'!$D$4</f>
        <v>1.78193240987313</v>
      </c>
      <c r="X533" s="19">
        <f>K533*T533*'Molecular Weight'!$B$5/'Molecular Weight'!$D$5</f>
        <v>0.12185092577004</v>
      </c>
      <c r="Y533" s="19">
        <f>L533*T533*'Molecular Weight'!$B$6/'Molecular Weight'!$D$6</f>
        <v>0.383114690870404</v>
      </c>
      <c r="Z533" s="19">
        <f>M533*T533*'Molecular Weight'!$B$8/'Molecular Weight'!$D$8</f>
        <v>0</v>
      </c>
      <c r="AA533" s="19">
        <f>N533*T533*'Molecular Weight'!$B$9/'Molecular Weight'!$D$9</f>
        <v>2.02757977943459</v>
      </c>
      <c r="AB533" s="19">
        <f>O533*T533*'Molecular Weight'!$B$10/'Molecular Weight'!$D$10</f>
        <v>0.643671363122034</v>
      </c>
      <c r="AC533" s="19">
        <f>P533*T533*'Molecular Weight'!$B$11/'Molecular Weight'!$D$11</f>
        <v>0</v>
      </c>
      <c r="AD533" s="19">
        <f>Q533*T533*'Molecular Weight'!$B$12/'Molecular Weight'!$D$12</f>
        <v>0</v>
      </c>
      <c r="AE533" s="19">
        <f t="shared" si="57"/>
        <v>8.00312875062431</v>
      </c>
      <c r="AF533" s="19">
        <f t="shared" si="58"/>
        <v>0.00938258240286505</v>
      </c>
      <c r="AG533" s="19">
        <f t="shared" si="59"/>
        <v>0.0244902704763125</v>
      </c>
      <c r="AH533" s="19">
        <f t="shared" si="60"/>
        <v>0.373732108467539</v>
      </c>
      <c r="AI533" s="19">
        <f t="shared" si="61"/>
        <v>3.04497958155411</v>
      </c>
      <c r="AJ533" s="19">
        <f t="shared" si="62"/>
        <v>3.05436583342703</v>
      </c>
    </row>
    <row r="534" spans="1:36">
      <c r="A534" s="35" t="s">
        <v>487</v>
      </c>
      <c r="B534" s="35" t="s">
        <v>488</v>
      </c>
      <c r="C534" s="35"/>
      <c r="D534" s="35">
        <v>2.8</v>
      </c>
      <c r="E534" s="35">
        <v>950</v>
      </c>
      <c r="F534" s="32" t="s">
        <v>38</v>
      </c>
      <c r="G534" s="35" t="s">
        <v>39</v>
      </c>
      <c r="H534" s="32">
        <v>42.71</v>
      </c>
      <c r="I534" s="32">
        <v>0.35</v>
      </c>
      <c r="J534" s="32">
        <v>22.14</v>
      </c>
      <c r="K534" s="32">
        <v>2.16</v>
      </c>
      <c r="L534" s="32">
        <v>5.2</v>
      </c>
      <c r="M534" s="32"/>
      <c r="N534" s="32">
        <v>20.82</v>
      </c>
      <c r="O534" s="32">
        <v>6.62</v>
      </c>
      <c r="P534" s="32"/>
      <c r="Q534" s="32"/>
      <c r="R534" s="32">
        <f t="shared" si="56"/>
        <v>100</v>
      </c>
      <c r="S534" s="19">
        <v>12</v>
      </c>
      <c r="T534" s="19">
        <f>S534/(H534*'Molecular Weight'!$C$2/'Molecular Weight'!$D$2+I534*'Molecular Weight'!$C$3/'Molecular Weight'!$D$3+J534*'Molecular Weight'!$C$4/'Molecular Weight'!$D$4+K534*'Molecular Weight'!$C$5/'Molecular Weight'!$D$5+L534*'Molecular Weight'!$C$6/'Molecular Weight'!$D$6+M534*'Molecular Weight'!$C$8/'Molecular Weight'!$D$8+N534*'Molecular Weight'!$C$9/'Molecular Weight'!$D$9+O534*'Molecular Weight'!$C$10/'Molecular Weight'!$D$10+P534*'Molecular Weight'!$C$11/'Molecular Weight'!$D$11+Q534*'Molecular Weight'!$C$12/'Molecular Weight'!$D$12)</f>
        <v>4.23780847337697</v>
      </c>
      <c r="U534" s="19">
        <f>H534*T534*'Molecular Weight'!$B$2/'Molecular Weight'!$D$2</f>
        <v>3.0125965362505</v>
      </c>
      <c r="V534" s="19">
        <f>I534*T534*'Molecular Weight'!$B$3/'Molecular Weight'!$D$3</f>
        <v>0.0185636165917639</v>
      </c>
      <c r="W534" s="19">
        <f>T534*J534*'Molecular Weight'!$B$4/'Molecular Weight'!$D$4</f>
        <v>1.84042918008172</v>
      </c>
      <c r="X534" s="19">
        <f>K534*T534*'Molecular Weight'!$B$5/'Molecular Weight'!$D$5</f>
        <v>0.12045090206585</v>
      </c>
      <c r="Y534" s="19">
        <f>L534*T534*'Molecular Weight'!$B$6/'Molecular Weight'!$D$6</f>
        <v>0.30674560219321</v>
      </c>
      <c r="Z534" s="19">
        <f>M534*T534*'Molecular Weight'!$B$8/'Molecular Weight'!$D$8</f>
        <v>0</v>
      </c>
      <c r="AA534" s="19">
        <f>N534*T534*'Molecular Weight'!$B$9/'Molecular Weight'!$D$9</f>
        <v>2.1893591170151</v>
      </c>
      <c r="AB534" s="19">
        <f>O534*T534*'Molecular Weight'!$B$10/'Molecular Weight'!$D$10</f>
        <v>0.500254851885798</v>
      </c>
      <c r="AC534" s="19">
        <f>P534*T534*'Molecular Weight'!$B$11/'Molecular Weight'!$D$11</f>
        <v>0</v>
      </c>
      <c r="AD534" s="19">
        <f>Q534*T534*'Molecular Weight'!$B$12/'Molecular Weight'!$D$12</f>
        <v>0</v>
      </c>
      <c r="AE534" s="19">
        <f t="shared" si="57"/>
        <v>7.98839980608394</v>
      </c>
      <c r="AF534" s="19">
        <f t="shared" si="58"/>
        <v>0</v>
      </c>
      <c r="AG534" s="19">
        <f t="shared" si="59"/>
        <v>0</v>
      </c>
      <c r="AH534" s="19">
        <f t="shared" si="60"/>
        <v>0.30674560219321</v>
      </c>
      <c r="AI534" s="19">
        <f t="shared" si="61"/>
        <v>3.03116015284226</v>
      </c>
      <c r="AJ534" s="19">
        <f t="shared" si="62"/>
        <v>2.99635957109411</v>
      </c>
    </row>
    <row r="535" spans="1:36">
      <c r="A535" s="35" t="s">
        <v>487</v>
      </c>
      <c r="B535" s="35" t="s">
        <v>488</v>
      </c>
      <c r="C535" s="35"/>
      <c r="D535" s="35">
        <v>3</v>
      </c>
      <c r="E535" s="35">
        <v>1000</v>
      </c>
      <c r="F535" s="32" t="s">
        <v>38</v>
      </c>
      <c r="G535" s="35" t="s">
        <v>39</v>
      </c>
      <c r="H535" s="32">
        <v>42.78</v>
      </c>
      <c r="I535" s="32">
        <v>0.69</v>
      </c>
      <c r="J535" s="32">
        <v>22.7</v>
      </c>
      <c r="K535" s="32">
        <v>0.9</v>
      </c>
      <c r="L535" s="32">
        <v>5.27</v>
      </c>
      <c r="M535" s="32"/>
      <c r="N535" s="32">
        <v>21.73</v>
      </c>
      <c r="O535" s="32">
        <v>5.94</v>
      </c>
      <c r="P535" s="32"/>
      <c r="Q535" s="32"/>
      <c r="R535" s="32">
        <f t="shared" si="56"/>
        <v>100.01</v>
      </c>
      <c r="S535" s="19">
        <v>12</v>
      </c>
      <c r="T535" s="19">
        <f>S535/(H535*'Molecular Weight'!$C$2/'Molecular Weight'!$D$2+I535*'Molecular Weight'!$C$3/'Molecular Weight'!$D$3+J535*'Molecular Weight'!$C$4/'Molecular Weight'!$D$4+K535*'Molecular Weight'!$C$5/'Molecular Weight'!$D$5+L535*'Molecular Weight'!$C$6/'Molecular Weight'!$D$6+M535*'Molecular Weight'!$C$8/'Molecular Weight'!$D$8+N535*'Molecular Weight'!$C$9/'Molecular Weight'!$D$9+O535*'Molecular Weight'!$C$10/'Molecular Weight'!$D$10+P535*'Molecular Weight'!$C$11/'Molecular Weight'!$D$11+Q535*'Molecular Weight'!$C$12/'Molecular Weight'!$D$12)</f>
        <v>4.21714111783623</v>
      </c>
      <c r="U535" s="19">
        <f>H535*T535*'Molecular Weight'!$B$2/'Molecular Weight'!$D$2</f>
        <v>3.00281785987073</v>
      </c>
      <c r="V535" s="19">
        <f>I535*T535*'Molecular Weight'!$B$3/'Molecular Weight'!$D$3</f>
        <v>0.0364183650977096</v>
      </c>
      <c r="W535" s="19">
        <f>T535*J535*'Molecular Weight'!$B$4/'Molecular Weight'!$D$4</f>
        <v>1.87777762602751</v>
      </c>
      <c r="X535" s="19">
        <f>K535*T535*'Molecular Weight'!$B$5/'Molecular Weight'!$D$5</f>
        <v>0.049943114758242</v>
      </c>
      <c r="Y535" s="19">
        <f>L535*T535*'Molecular Weight'!$B$6/'Molecular Weight'!$D$6</f>
        <v>0.309358765186482</v>
      </c>
      <c r="Z535" s="19">
        <f>M535*T535*'Molecular Weight'!$B$8/'Molecular Weight'!$D$8</f>
        <v>0</v>
      </c>
      <c r="AA535" s="19">
        <f>N535*T535*'Molecular Weight'!$B$9/'Molecular Weight'!$D$9</f>
        <v>2.27390760522534</v>
      </c>
      <c r="AB535" s="19">
        <f>O535*T535*'Molecular Weight'!$B$10/'Molecular Weight'!$D$10</f>
        <v>0.446680068472667</v>
      </c>
      <c r="AC535" s="19">
        <f>P535*T535*'Molecular Weight'!$B$11/'Molecular Weight'!$D$11</f>
        <v>0</v>
      </c>
      <c r="AD535" s="19">
        <f>Q535*T535*'Molecular Weight'!$B$12/'Molecular Weight'!$D$12</f>
        <v>0</v>
      </c>
      <c r="AE535" s="19">
        <f t="shared" si="57"/>
        <v>7.99690340463868</v>
      </c>
      <c r="AF535" s="19">
        <f t="shared" si="58"/>
        <v>0</v>
      </c>
      <c r="AG535" s="19">
        <f t="shared" si="59"/>
        <v>0</v>
      </c>
      <c r="AH535" s="19">
        <f t="shared" si="60"/>
        <v>0.309358765186482</v>
      </c>
      <c r="AI535" s="19">
        <f t="shared" si="61"/>
        <v>3.03923622496844</v>
      </c>
      <c r="AJ535" s="19">
        <f t="shared" si="62"/>
        <v>3.02994643888449</v>
      </c>
    </row>
    <row r="536" spans="1:36">
      <c r="A536" s="35" t="s">
        <v>487</v>
      </c>
      <c r="B536" s="35" t="s">
        <v>488</v>
      </c>
      <c r="C536" s="35"/>
      <c r="D536" s="35">
        <v>3</v>
      </c>
      <c r="E536" s="35">
        <v>1000</v>
      </c>
      <c r="F536" s="32" t="s">
        <v>38</v>
      </c>
      <c r="G536" s="35" t="s">
        <v>39</v>
      </c>
      <c r="H536" s="32">
        <v>43.06</v>
      </c>
      <c r="I536" s="32">
        <v>0.46</v>
      </c>
      <c r="J536" s="32">
        <v>21.93</v>
      </c>
      <c r="K536" s="32">
        <v>1.47</v>
      </c>
      <c r="L536" s="32">
        <v>4.92</v>
      </c>
      <c r="M536" s="32"/>
      <c r="N536" s="32">
        <v>22.06</v>
      </c>
      <c r="O536" s="32">
        <v>6.11</v>
      </c>
      <c r="P536" s="32"/>
      <c r="Q536" s="32"/>
      <c r="R536" s="32">
        <f t="shared" si="56"/>
        <v>100.01</v>
      </c>
      <c r="S536" s="19">
        <v>12</v>
      </c>
      <c r="T536" s="19">
        <f>S536/(H536*'Molecular Weight'!$C$2/'Molecular Weight'!$D$2+I536*'Molecular Weight'!$C$3/'Molecular Weight'!$D$3+J536*'Molecular Weight'!$C$4/'Molecular Weight'!$D$4+K536*'Molecular Weight'!$C$5/'Molecular Weight'!$D$5+L536*'Molecular Weight'!$C$6/'Molecular Weight'!$D$6+M536*'Molecular Weight'!$C$8/'Molecular Weight'!$D$8+N536*'Molecular Weight'!$C$9/'Molecular Weight'!$D$9+O536*'Molecular Weight'!$C$10/'Molecular Weight'!$D$10+P536*'Molecular Weight'!$C$11/'Molecular Weight'!$D$11+Q536*'Molecular Weight'!$C$12/'Molecular Weight'!$D$12)</f>
        <v>4.21935562651702</v>
      </c>
      <c r="U536" s="19">
        <f>H536*T536*'Molecular Weight'!$B$2/'Molecular Weight'!$D$2</f>
        <v>3.02405880955098</v>
      </c>
      <c r="V536" s="19">
        <f>I536*T536*'Molecular Weight'!$B$3/'Molecular Weight'!$D$3</f>
        <v>0.0242916594267563</v>
      </c>
      <c r="W536" s="19">
        <f>T536*J536*'Molecular Weight'!$B$4/'Molecular Weight'!$D$4</f>
        <v>1.81503469771515</v>
      </c>
      <c r="X536" s="19">
        <f>K536*T536*'Molecular Weight'!$B$5/'Molecular Weight'!$D$5</f>
        <v>0.0816165901833017</v>
      </c>
      <c r="Y536" s="19">
        <f>L536*T536*'Molecular Weight'!$B$6/'Molecular Weight'!$D$6</f>
        <v>0.288964778430731</v>
      </c>
      <c r="Z536" s="19">
        <f>M536*T536*'Molecular Weight'!$B$8/'Molecular Weight'!$D$8</f>
        <v>0</v>
      </c>
      <c r="AA536" s="19">
        <f>N536*T536*'Molecular Weight'!$B$9/'Molecular Weight'!$D$9</f>
        <v>2.30965223625224</v>
      </c>
      <c r="AB536" s="19">
        <f>O536*T536*'Molecular Weight'!$B$10/'Molecular Weight'!$D$10</f>
        <v>0.45970511551389</v>
      </c>
      <c r="AC536" s="19">
        <f>P536*T536*'Molecular Weight'!$B$11/'Molecular Weight'!$D$11</f>
        <v>0</v>
      </c>
      <c r="AD536" s="19">
        <f>Q536*T536*'Molecular Weight'!$B$12/'Molecular Weight'!$D$12</f>
        <v>0</v>
      </c>
      <c r="AE536" s="19">
        <f t="shared" si="57"/>
        <v>8.00332388707305</v>
      </c>
      <c r="AF536" s="19">
        <f t="shared" si="58"/>
        <v>0.00996751985535038</v>
      </c>
      <c r="AG536" s="19">
        <f t="shared" si="59"/>
        <v>0.0344938919873923</v>
      </c>
      <c r="AH536" s="19">
        <f t="shared" si="60"/>
        <v>0.278997258575381</v>
      </c>
      <c r="AI536" s="19">
        <f t="shared" si="61"/>
        <v>3.04835046897774</v>
      </c>
      <c r="AJ536" s="19">
        <f t="shared" si="62"/>
        <v>3.05832213019686</v>
      </c>
    </row>
    <row r="537" spans="1:36">
      <c r="A537" s="35" t="s">
        <v>487</v>
      </c>
      <c r="B537" s="35" t="s">
        <v>488</v>
      </c>
      <c r="C537" s="35"/>
      <c r="D537" s="35">
        <v>3</v>
      </c>
      <c r="E537" s="35">
        <v>1000</v>
      </c>
      <c r="F537" s="32" t="s">
        <v>38</v>
      </c>
      <c r="G537" s="35" t="s">
        <v>39</v>
      </c>
      <c r="H537" s="32">
        <v>42.31</v>
      </c>
      <c r="I537" s="32">
        <v>0.95</v>
      </c>
      <c r="J537" s="32">
        <v>23.3</v>
      </c>
      <c r="K537" s="32">
        <v>0</v>
      </c>
      <c r="L537" s="32">
        <v>6.72</v>
      </c>
      <c r="M537" s="32"/>
      <c r="N537" s="32">
        <v>20.45</v>
      </c>
      <c r="O537" s="32">
        <v>6.28</v>
      </c>
      <c r="P537" s="32"/>
      <c r="Q537" s="32"/>
      <c r="R537" s="32">
        <f t="shared" si="56"/>
        <v>100.01</v>
      </c>
      <c r="S537" s="19">
        <v>12</v>
      </c>
      <c r="T537" s="19">
        <f>S537/(H537*'Molecular Weight'!$C$2/'Molecular Weight'!$D$2+I537*'Molecular Weight'!$C$3/'Molecular Weight'!$D$3+J537*'Molecular Weight'!$C$4/'Molecular Weight'!$D$4+K537*'Molecular Weight'!$C$5/'Molecular Weight'!$D$5+L537*'Molecular Weight'!$C$6/'Molecular Weight'!$D$6+M537*'Molecular Weight'!$C$8/'Molecular Weight'!$D$8+N537*'Molecular Weight'!$C$9/'Molecular Weight'!$D$9+O537*'Molecular Weight'!$C$10/'Molecular Weight'!$D$10+P537*'Molecular Weight'!$C$11/'Molecular Weight'!$D$11+Q537*'Molecular Weight'!$C$12/'Molecular Weight'!$D$12)</f>
        <v>4.23913476925074</v>
      </c>
      <c r="U537" s="19">
        <f>H537*T537*'Molecular Weight'!$B$2/'Molecular Weight'!$D$2</f>
        <v>2.98531611329892</v>
      </c>
      <c r="V537" s="19">
        <f>I537*T537*'Molecular Weight'!$B$3/'Molecular Weight'!$D$3</f>
        <v>0.0504027287958474</v>
      </c>
      <c r="W537" s="19">
        <f>T537*J537*'Molecular Weight'!$B$4/'Molecular Weight'!$D$4</f>
        <v>1.93746253675054</v>
      </c>
      <c r="X537" s="19">
        <f>K537*T537*'Molecular Weight'!$B$5/'Molecular Weight'!$D$5</f>
        <v>0</v>
      </c>
      <c r="Y537" s="19">
        <f>L537*T537*'Molecular Weight'!$B$6/'Molecular Weight'!$D$6</f>
        <v>0.396533764606974</v>
      </c>
      <c r="Z537" s="19">
        <f>M537*T537*'Molecular Weight'!$B$8/'Molecular Weight'!$D$8</f>
        <v>0</v>
      </c>
      <c r="AA537" s="19">
        <f>N537*T537*'Molecular Weight'!$B$9/'Molecular Weight'!$D$9</f>
        <v>2.15112421913592</v>
      </c>
      <c r="AB537" s="19">
        <f>O537*T537*'Molecular Weight'!$B$10/'Molecular Weight'!$D$10</f>
        <v>0.474710526941774</v>
      </c>
      <c r="AC537" s="19">
        <f>P537*T537*'Molecular Weight'!$B$11/'Molecular Weight'!$D$11</f>
        <v>0</v>
      </c>
      <c r="AD537" s="19">
        <f>Q537*T537*'Molecular Weight'!$B$12/'Molecular Weight'!$D$12</f>
        <v>0</v>
      </c>
      <c r="AE537" s="19">
        <f t="shared" si="57"/>
        <v>7.99554988952998</v>
      </c>
      <c r="AF537" s="19">
        <f t="shared" si="58"/>
        <v>0</v>
      </c>
      <c r="AG537" s="19">
        <f t="shared" si="59"/>
        <v>0</v>
      </c>
      <c r="AH537" s="19">
        <f t="shared" si="60"/>
        <v>0.396533764606974</v>
      </c>
      <c r="AI537" s="19">
        <f t="shared" si="61"/>
        <v>3.03571884209477</v>
      </c>
      <c r="AJ537" s="19">
        <f t="shared" si="62"/>
        <v>3.02236851068467</v>
      </c>
    </row>
    <row r="538" spans="1:36">
      <c r="A538" s="35" t="s">
        <v>487</v>
      </c>
      <c r="B538" s="35" t="s">
        <v>488</v>
      </c>
      <c r="C538" s="35"/>
      <c r="D538" s="35">
        <v>4</v>
      </c>
      <c r="E538" s="35">
        <v>1100</v>
      </c>
      <c r="F538" s="32" t="s">
        <v>38</v>
      </c>
      <c r="G538" s="35" t="s">
        <v>39</v>
      </c>
      <c r="H538" s="32">
        <v>42.89</v>
      </c>
      <c r="I538" s="32">
        <v>0.25</v>
      </c>
      <c r="J538" s="32">
        <v>22.38</v>
      </c>
      <c r="K538" s="32">
        <v>1.94</v>
      </c>
      <c r="L538" s="32">
        <v>4.74</v>
      </c>
      <c r="M538" s="32"/>
      <c r="N538" s="32">
        <v>22.13</v>
      </c>
      <c r="O538" s="32">
        <v>5.67</v>
      </c>
      <c r="P538" s="32"/>
      <c r="Q538" s="32"/>
      <c r="R538" s="32">
        <f t="shared" si="56"/>
        <v>100</v>
      </c>
      <c r="S538" s="19">
        <v>12</v>
      </c>
      <c r="T538" s="19">
        <f>S538/(H538*'Molecular Weight'!$C$2/'Molecular Weight'!$D$2+I538*'Molecular Weight'!$C$3/'Molecular Weight'!$D$3+J538*'Molecular Weight'!$C$4/'Molecular Weight'!$D$4+K538*'Molecular Weight'!$C$5/'Molecular Weight'!$D$5+L538*'Molecular Weight'!$C$6/'Molecular Weight'!$D$6+M538*'Molecular Weight'!$C$8/'Molecular Weight'!$D$8+N538*'Molecular Weight'!$C$9/'Molecular Weight'!$D$9+O538*'Molecular Weight'!$C$10/'Molecular Weight'!$D$10+P538*'Molecular Weight'!$C$11/'Molecular Weight'!$D$11+Q538*'Molecular Weight'!$C$12/'Molecular Weight'!$D$12)</f>
        <v>4.21492853901121</v>
      </c>
      <c r="U538" s="19">
        <f>H538*T538*'Molecular Weight'!$B$2/'Molecular Weight'!$D$2</f>
        <v>3.00895947134139</v>
      </c>
      <c r="V538" s="19">
        <f>I538*T538*'Molecular Weight'!$B$3/'Molecular Weight'!$D$3</f>
        <v>0.0131881368554794</v>
      </c>
      <c r="W538" s="19">
        <f>T538*J538*'Molecular Weight'!$B$4/'Molecular Weight'!$D$4</f>
        <v>1.85033543944823</v>
      </c>
      <c r="X538" s="19">
        <f>K538*T538*'Molecular Weight'!$B$5/'Molecular Weight'!$D$5</f>
        <v>0.107598675777114</v>
      </c>
      <c r="Y538" s="19">
        <f>L538*T538*'Molecular Weight'!$B$6/'Molecular Weight'!$D$6</f>
        <v>0.278100797256586</v>
      </c>
      <c r="Z538" s="19">
        <f>M538*T538*'Molecular Weight'!$B$8/'Molecular Weight'!$D$8</f>
        <v>0</v>
      </c>
      <c r="AA538" s="19">
        <f>N538*T538*'Molecular Weight'!$B$9/'Molecular Weight'!$D$9</f>
        <v>2.31455008854387</v>
      </c>
      <c r="AB538" s="19">
        <f>O538*T538*'Molecular Weight'!$B$10/'Molecular Weight'!$D$10</f>
        <v>0.426152724967788</v>
      </c>
      <c r="AC538" s="19">
        <f>P538*T538*'Molecular Weight'!$B$11/'Molecular Weight'!$D$11</f>
        <v>0</v>
      </c>
      <c r="AD538" s="19">
        <f>Q538*T538*'Molecular Weight'!$B$12/'Molecular Weight'!$D$12</f>
        <v>0</v>
      </c>
      <c r="AE538" s="19">
        <f t="shared" si="57"/>
        <v>7.99888533419046</v>
      </c>
      <c r="AF538" s="19">
        <f t="shared" si="58"/>
        <v>0</v>
      </c>
      <c r="AG538" s="19">
        <f t="shared" si="59"/>
        <v>0</v>
      </c>
      <c r="AH538" s="19">
        <f t="shared" si="60"/>
        <v>0.278100797256586</v>
      </c>
      <c r="AI538" s="19">
        <f t="shared" si="61"/>
        <v>3.02214760819687</v>
      </c>
      <c r="AJ538" s="19">
        <f t="shared" si="62"/>
        <v>3.01880361076824</v>
      </c>
    </row>
    <row r="539" spans="1:36">
      <c r="A539" s="35" t="s">
        <v>487</v>
      </c>
      <c r="B539" s="35" t="s">
        <v>488</v>
      </c>
      <c r="C539" s="35"/>
      <c r="D539" s="35">
        <v>4</v>
      </c>
      <c r="E539" s="35">
        <v>1150</v>
      </c>
      <c r="F539" s="32" t="s">
        <v>38</v>
      </c>
      <c r="G539" s="35" t="s">
        <v>39</v>
      </c>
      <c r="H539" s="32">
        <v>42.64</v>
      </c>
      <c r="I539" s="32">
        <v>0.34</v>
      </c>
      <c r="J539" s="32">
        <v>22.41</v>
      </c>
      <c r="K539" s="32">
        <v>1.79</v>
      </c>
      <c r="L539" s="32">
        <v>5.08</v>
      </c>
      <c r="M539" s="32"/>
      <c r="N539" s="32">
        <v>22.35</v>
      </c>
      <c r="O539" s="32">
        <v>5.39</v>
      </c>
      <c r="P539" s="32"/>
      <c r="Q539" s="32"/>
      <c r="R539" s="32">
        <f t="shared" si="56"/>
        <v>100</v>
      </c>
      <c r="S539" s="19">
        <v>12</v>
      </c>
      <c r="T539" s="19">
        <f>S539/(H539*'Molecular Weight'!$C$2/'Molecular Weight'!$D$2+I539*'Molecular Weight'!$C$3/'Molecular Weight'!$D$3+J539*'Molecular Weight'!$C$4/'Molecular Weight'!$D$4+K539*'Molecular Weight'!$C$5/'Molecular Weight'!$D$5+L539*'Molecular Weight'!$C$6/'Molecular Weight'!$D$6+M539*'Molecular Weight'!$C$8/'Molecular Weight'!$D$8+N539*'Molecular Weight'!$C$9/'Molecular Weight'!$D$9+O539*'Molecular Weight'!$C$10/'Molecular Weight'!$D$10+P539*'Molecular Weight'!$C$11/'Molecular Weight'!$D$11+Q539*'Molecular Weight'!$C$12/'Molecular Weight'!$D$12)</f>
        <v>4.21929824649511</v>
      </c>
      <c r="U539" s="19">
        <f>H539*T539*'Molecular Weight'!$B$2/'Molecular Weight'!$D$2</f>
        <v>2.99452192460971</v>
      </c>
      <c r="V539" s="19">
        <f>I539*T539*'Molecular Weight'!$B$3/'Molecular Weight'!$D$3</f>
        <v>0.0179544606233835</v>
      </c>
      <c r="W539" s="19">
        <f>T539*J539*'Molecular Weight'!$B$4/'Molecular Weight'!$D$4</f>
        <v>1.85473663601325</v>
      </c>
      <c r="X539" s="19">
        <f>K539*T539*'Molecular Weight'!$B$5/'Molecular Weight'!$D$5</f>
        <v>0.099382115418465</v>
      </c>
      <c r="Y539" s="19">
        <f>L539*T539*'Molecular Weight'!$B$6/'Molecular Weight'!$D$6</f>
        <v>0.298357949501603</v>
      </c>
      <c r="Z539" s="19">
        <f>M539*T539*'Molecular Weight'!$B$8/'Molecular Weight'!$D$8</f>
        <v>0</v>
      </c>
      <c r="AA539" s="19">
        <f>N539*T539*'Molecular Weight'!$B$9/'Molecular Weight'!$D$9</f>
        <v>2.33998302255994</v>
      </c>
      <c r="AB539" s="19">
        <f>O539*T539*'Molecular Weight'!$B$10/'Molecular Weight'!$D$10</f>
        <v>0.405528130324691</v>
      </c>
      <c r="AC539" s="19">
        <f>P539*T539*'Molecular Weight'!$B$11/'Molecular Weight'!$D$11</f>
        <v>0</v>
      </c>
      <c r="AD539" s="19">
        <f>Q539*T539*'Molecular Weight'!$B$12/'Molecular Weight'!$D$12</f>
        <v>0</v>
      </c>
      <c r="AE539" s="19">
        <f t="shared" si="57"/>
        <v>8.01046423905104</v>
      </c>
      <c r="AF539" s="19">
        <f t="shared" si="58"/>
        <v>0.0313517081819947</v>
      </c>
      <c r="AG539" s="19">
        <f t="shared" si="59"/>
        <v>0.105080854169854</v>
      </c>
      <c r="AH539" s="19">
        <f t="shared" si="60"/>
        <v>0.267006241319608</v>
      </c>
      <c r="AI539" s="19">
        <f t="shared" si="61"/>
        <v>3.01247638523309</v>
      </c>
      <c r="AJ539" s="19">
        <f t="shared" si="62"/>
        <v>3.04386910238623</v>
      </c>
    </row>
    <row r="540" spans="1:36">
      <c r="A540" s="35" t="s">
        <v>489</v>
      </c>
      <c r="B540" s="35" t="s">
        <v>490</v>
      </c>
      <c r="C540" s="35"/>
      <c r="D540" s="35">
        <v>5</v>
      </c>
      <c r="E540" s="35">
        <v>1000</v>
      </c>
      <c r="F540" s="32" t="s">
        <v>320</v>
      </c>
      <c r="G540" s="35" t="s">
        <v>49</v>
      </c>
      <c r="H540" s="32">
        <v>39.726969161265</v>
      </c>
      <c r="I540" s="32"/>
      <c r="J540" s="32">
        <v>22.0781771754076</v>
      </c>
      <c r="K540" s="32"/>
      <c r="L540" s="32">
        <v>17.481830681595</v>
      </c>
      <c r="M540" s="32"/>
      <c r="N540" s="32">
        <v>7.89628756629346</v>
      </c>
      <c r="O540" s="32">
        <v>12.7578078962876</v>
      </c>
      <c r="P540" s="32">
        <v>0.0589275191514437</v>
      </c>
      <c r="Q540" s="32">
        <v>0</v>
      </c>
      <c r="R540" s="32">
        <f t="shared" si="56"/>
        <v>100</v>
      </c>
      <c r="S540" s="19">
        <v>12</v>
      </c>
      <c r="T540" s="19">
        <f>S540/(H540*'Molecular Weight'!$C$2/'Molecular Weight'!$D$2+I540*'Molecular Weight'!$C$3/'Molecular Weight'!$D$3+J540*'Molecular Weight'!$C$4/'Molecular Weight'!$D$4+K540*'Molecular Weight'!$C$5/'Molecular Weight'!$D$5+L540*'Molecular Weight'!$C$6/'Molecular Weight'!$D$6+M540*'Molecular Weight'!$C$8/'Molecular Weight'!$D$8+N540*'Molecular Weight'!$C$9/'Molecular Weight'!$D$9+O540*'Molecular Weight'!$C$10/'Molecular Weight'!$D$10+P540*'Molecular Weight'!$C$11/'Molecular Weight'!$D$11+Q540*'Molecular Weight'!$C$12/'Molecular Weight'!$D$12)</f>
        <v>4.54578635438905</v>
      </c>
      <c r="U540" s="19">
        <f>H540*T540*'Molecular Weight'!$B$2/'Molecular Weight'!$D$2</f>
        <v>3.00583079751187</v>
      </c>
      <c r="V540" s="19">
        <f>I540*T540*'Molecular Weight'!$B$3/'Molecular Weight'!$D$3</f>
        <v>0</v>
      </c>
      <c r="W540" s="19">
        <f>T540*J540*'Molecular Weight'!$B$4/'Molecular Weight'!$D$4</f>
        <v>1.96866764483624</v>
      </c>
      <c r="X540" s="19">
        <f>K540*T540*'Molecular Weight'!$B$5/'Molecular Weight'!$D$5</f>
        <v>0</v>
      </c>
      <c r="Y540" s="19">
        <f>L540*T540*'Molecular Weight'!$B$6/'Molecular Weight'!$D$6</f>
        <v>1.10618969045287</v>
      </c>
      <c r="Z540" s="19">
        <f>M540*T540*'Molecular Weight'!$B$8/'Molecular Weight'!$D$8</f>
        <v>0</v>
      </c>
      <c r="AA540" s="19">
        <f>N540*T540*'Molecular Weight'!$B$9/'Molecular Weight'!$D$9</f>
        <v>0.890690726282599</v>
      </c>
      <c r="AB540" s="19">
        <f>O540*T540*'Molecular Weight'!$B$10/'Molecular Weight'!$D$10</f>
        <v>1.03413461210523</v>
      </c>
      <c r="AC540" s="19">
        <f>P540*T540*'Molecular Weight'!$B$11/'Molecular Weight'!$D$11</f>
        <v>0.00864381776239536</v>
      </c>
      <c r="AD540" s="19">
        <f>Q540*T540*'Molecular Weight'!$B$12/'Molecular Weight'!$D$12</f>
        <v>0</v>
      </c>
      <c r="AE540" s="19">
        <f t="shared" si="57"/>
        <v>8.0141572889512</v>
      </c>
      <c r="AF540" s="19">
        <f t="shared" si="58"/>
        <v>0.0423968388163924</v>
      </c>
      <c r="AG540" s="19">
        <f t="shared" si="59"/>
        <v>0.0383269155211846</v>
      </c>
      <c r="AH540" s="19">
        <f t="shared" si="60"/>
        <v>1.06379285163648</v>
      </c>
      <c r="AI540" s="19">
        <f t="shared" si="61"/>
        <v>3.00583079751187</v>
      </c>
      <c r="AJ540" s="19">
        <f t="shared" si="62"/>
        <v>3.0310150288407</v>
      </c>
    </row>
    <row r="541" spans="1:36">
      <c r="A541" s="35" t="s">
        <v>489</v>
      </c>
      <c r="B541" s="35" t="s">
        <v>490</v>
      </c>
      <c r="C541" s="35"/>
      <c r="D541" s="35">
        <v>5</v>
      </c>
      <c r="E541" s="35">
        <v>1100</v>
      </c>
      <c r="F541" s="32" t="s">
        <v>320</v>
      </c>
      <c r="G541" s="35" t="s">
        <v>49</v>
      </c>
      <c r="H541" s="32">
        <v>39.69</v>
      </c>
      <c r="I541" s="32"/>
      <c r="J541" s="32">
        <v>22.61</v>
      </c>
      <c r="K541" s="32"/>
      <c r="L541" s="32">
        <v>16.59</v>
      </c>
      <c r="M541" s="32"/>
      <c r="N541" s="32">
        <v>8</v>
      </c>
      <c r="O541" s="32">
        <v>12.95</v>
      </c>
      <c r="P541" s="32">
        <v>0.05</v>
      </c>
      <c r="Q541" s="32">
        <v>0</v>
      </c>
      <c r="R541" s="32">
        <f t="shared" si="56"/>
        <v>99.89</v>
      </c>
      <c r="S541" s="19">
        <v>12</v>
      </c>
      <c r="T541" s="19">
        <f>S541/(H541*'Molecular Weight'!$C$2/'Molecular Weight'!$D$2+I541*'Molecular Weight'!$C$3/'Molecular Weight'!$D$3+J541*'Molecular Weight'!$C$4/'Molecular Weight'!$D$4+K541*'Molecular Weight'!$C$5/'Molecular Weight'!$D$5+L541*'Molecular Weight'!$C$6/'Molecular Weight'!$D$6+M541*'Molecular Weight'!$C$8/'Molecular Weight'!$D$8+N541*'Molecular Weight'!$C$9/'Molecular Weight'!$D$9+O541*'Molecular Weight'!$C$10/'Molecular Weight'!$D$10+P541*'Molecular Weight'!$C$11/'Molecular Weight'!$D$11+Q541*'Molecular Weight'!$C$12/'Molecular Weight'!$D$12)</f>
        <v>4.53229189114459</v>
      </c>
      <c r="U541" s="19">
        <f>H541*T541*'Molecular Weight'!$B$2/'Molecular Weight'!$D$2</f>
        <v>2.99411892742225</v>
      </c>
      <c r="V541" s="19">
        <f>I541*T541*'Molecular Weight'!$B$3/'Molecular Weight'!$D$3</f>
        <v>0</v>
      </c>
      <c r="W541" s="19">
        <f>T541*J541*'Molecular Weight'!$B$4/'Molecular Weight'!$D$4</f>
        <v>2.01010434795565</v>
      </c>
      <c r="X541" s="19">
        <f>K541*T541*'Molecular Weight'!$B$5/'Molecular Weight'!$D$5</f>
        <v>0</v>
      </c>
      <c r="Y541" s="19">
        <f>L541*T541*'Molecular Weight'!$B$6/'Molecular Weight'!$D$6</f>
        <v>1.04664145982863</v>
      </c>
      <c r="Z541" s="19">
        <f>M541*T541*'Molecular Weight'!$B$8/'Molecular Weight'!$D$8</f>
        <v>0</v>
      </c>
      <c r="AA541" s="19">
        <f>N541*T541*'Molecular Weight'!$B$9/'Molecular Weight'!$D$9</f>
        <v>0.899710549110589</v>
      </c>
      <c r="AB541" s="19">
        <f>O541*T541*'Molecular Weight'!$B$10/'Molecular Weight'!$D$10</f>
        <v>1.04659736074041</v>
      </c>
      <c r="AC541" s="19">
        <f>P541*T541*'Molecular Weight'!$B$11/'Molecular Weight'!$D$11</f>
        <v>0.00731250708477669</v>
      </c>
      <c r="AD541" s="19">
        <f>Q541*T541*'Molecular Weight'!$B$12/'Molecular Weight'!$D$12</f>
        <v>0</v>
      </c>
      <c r="AE541" s="19">
        <f t="shared" si="57"/>
        <v>8.0044851521423</v>
      </c>
      <c r="AF541" s="19">
        <f t="shared" si="58"/>
        <v>0.0134479169327335</v>
      </c>
      <c r="AG541" s="19">
        <f t="shared" si="59"/>
        <v>0.0128486377129904</v>
      </c>
      <c r="AH541" s="19">
        <f t="shared" si="60"/>
        <v>1.0331935428959</v>
      </c>
      <c r="AI541" s="19">
        <f t="shared" si="61"/>
        <v>2.99411892742225</v>
      </c>
      <c r="AJ541" s="19">
        <f t="shared" si="62"/>
        <v>2.99294936967963</v>
      </c>
    </row>
    <row r="542" spans="1:36">
      <c r="A542" s="35" t="s">
        <v>489</v>
      </c>
      <c r="B542" s="35" t="s">
        <v>490</v>
      </c>
      <c r="C542" s="35"/>
      <c r="D542" s="35">
        <v>5</v>
      </c>
      <c r="E542" s="35">
        <v>1150</v>
      </c>
      <c r="F542" s="32" t="s">
        <v>320</v>
      </c>
      <c r="G542" s="35" t="s">
        <v>49</v>
      </c>
      <c r="H542" s="32">
        <v>39.01</v>
      </c>
      <c r="I542" s="32"/>
      <c r="J542" s="32">
        <v>21.79</v>
      </c>
      <c r="K542" s="32"/>
      <c r="L542" s="32">
        <v>16.29</v>
      </c>
      <c r="M542" s="32"/>
      <c r="N542" s="32">
        <v>5.67</v>
      </c>
      <c r="O542" s="32">
        <v>17.2</v>
      </c>
      <c r="P542" s="32">
        <v>0.03</v>
      </c>
      <c r="Q542" s="32">
        <v>0</v>
      </c>
      <c r="R542" s="32">
        <f t="shared" si="56"/>
        <v>99.99</v>
      </c>
      <c r="S542" s="19">
        <v>12</v>
      </c>
      <c r="T542" s="19">
        <f>S542/(H542*'Molecular Weight'!$C$2/'Molecular Weight'!$D$2+I542*'Molecular Weight'!$C$3/'Molecular Weight'!$D$3+J542*'Molecular Weight'!$C$4/'Molecular Weight'!$D$4+K542*'Molecular Weight'!$C$5/'Molecular Weight'!$D$5+L542*'Molecular Weight'!$C$6/'Molecular Weight'!$D$6+M542*'Molecular Weight'!$C$8/'Molecular Weight'!$D$8+N542*'Molecular Weight'!$C$9/'Molecular Weight'!$D$9+O542*'Molecular Weight'!$C$10/'Molecular Weight'!$D$10+P542*'Molecular Weight'!$C$11/'Molecular Weight'!$D$11+Q542*'Molecular Weight'!$C$12/'Molecular Weight'!$D$12)</f>
        <v>4.59001057188447</v>
      </c>
      <c r="U542" s="19">
        <f>H542*T542*'Molecular Weight'!$B$2/'Molecular Weight'!$D$2</f>
        <v>2.98029814263005</v>
      </c>
      <c r="V542" s="19">
        <f>I542*T542*'Molecular Weight'!$B$3/'Molecular Weight'!$D$3</f>
        <v>0</v>
      </c>
      <c r="W542" s="19">
        <f>T542*J542*'Molecular Weight'!$B$4/'Molecular Weight'!$D$4</f>
        <v>1.96187387919503</v>
      </c>
      <c r="X542" s="19">
        <f>K542*T542*'Molecular Weight'!$B$5/'Molecular Weight'!$D$5</f>
        <v>0</v>
      </c>
      <c r="Y542" s="19">
        <f>L542*T542*'Molecular Weight'!$B$6/'Molecular Weight'!$D$6</f>
        <v>1.04080278697102</v>
      </c>
      <c r="Z542" s="19">
        <f>M542*T542*'Molecular Weight'!$B$8/'Molecular Weight'!$D$8</f>
        <v>0</v>
      </c>
      <c r="AA542" s="19">
        <f>N542*T542*'Molecular Weight'!$B$9/'Molecular Weight'!$D$9</f>
        <v>0.645790569294912</v>
      </c>
      <c r="AB542" s="19">
        <f>O542*T542*'Molecular Weight'!$B$10/'Molecular Weight'!$D$10</f>
        <v>1.40777785015002</v>
      </c>
      <c r="AC542" s="19">
        <f>P542*T542*'Molecular Weight'!$B$11/'Molecular Weight'!$D$11</f>
        <v>0.00444337906281169</v>
      </c>
      <c r="AD542" s="19">
        <f>Q542*T542*'Molecular Weight'!$B$12/'Molecular Weight'!$D$12</f>
        <v>0</v>
      </c>
      <c r="AE542" s="19">
        <f t="shared" si="57"/>
        <v>8.04098660730384</v>
      </c>
      <c r="AF542" s="19">
        <f t="shared" si="58"/>
        <v>0.122333069725395</v>
      </c>
      <c r="AG542" s="19">
        <f t="shared" si="59"/>
        <v>0.117537223436356</v>
      </c>
      <c r="AH542" s="19">
        <f t="shared" si="60"/>
        <v>0.918469717245625</v>
      </c>
      <c r="AI542" s="19">
        <f t="shared" si="61"/>
        <v>2.98029814263005</v>
      </c>
      <c r="AJ542" s="19">
        <f t="shared" si="62"/>
        <v>3.09437120641595</v>
      </c>
    </row>
    <row r="543" spans="1:36">
      <c r="A543" s="35" t="s">
        <v>489</v>
      </c>
      <c r="B543" s="35" t="s">
        <v>490</v>
      </c>
      <c r="C543" s="35"/>
      <c r="D543" s="35">
        <v>6</v>
      </c>
      <c r="E543" s="35">
        <v>900</v>
      </c>
      <c r="F543" s="32" t="s">
        <v>320</v>
      </c>
      <c r="G543" s="35" t="s">
        <v>49</v>
      </c>
      <c r="H543" s="32">
        <v>40.041</v>
      </c>
      <c r="I543" s="32"/>
      <c r="J543" s="32">
        <v>21.919</v>
      </c>
      <c r="K543" s="32"/>
      <c r="L543" s="32">
        <v>15.516</v>
      </c>
      <c r="M543" s="32"/>
      <c r="N543" s="32">
        <v>7.733</v>
      </c>
      <c r="O543" s="32">
        <v>14.64</v>
      </c>
      <c r="P543" s="32">
        <v>0.031</v>
      </c>
      <c r="Q543" s="32">
        <v>0</v>
      </c>
      <c r="R543" s="32">
        <f t="shared" si="56"/>
        <v>99.88</v>
      </c>
      <c r="S543" s="19">
        <v>12</v>
      </c>
      <c r="T543" s="19">
        <f>S543/(H543*'Molecular Weight'!$C$2/'Molecular Weight'!$D$2+I543*'Molecular Weight'!$C$3/'Molecular Weight'!$D$3+J543*'Molecular Weight'!$C$4/'Molecular Weight'!$D$4+K543*'Molecular Weight'!$C$5/'Molecular Weight'!$D$5+L543*'Molecular Weight'!$C$6/'Molecular Weight'!$D$6+M543*'Molecular Weight'!$C$8/'Molecular Weight'!$D$8+N543*'Molecular Weight'!$C$9/'Molecular Weight'!$D$9+O543*'Molecular Weight'!$C$10/'Molecular Weight'!$D$10+P543*'Molecular Weight'!$C$11/'Molecular Weight'!$D$11+Q543*'Molecular Weight'!$C$12/'Molecular Weight'!$D$12)</f>
        <v>4.53296526221791</v>
      </c>
      <c r="U543" s="19">
        <f>H543*T543*'Molecular Weight'!$B$2/'Molecular Weight'!$D$2</f>
        <v>3.02104630599979</v>
      </c>
      <c r="V543" s="19">
        <f>I543*T543*'Molecular Weight'!$B$3/'Molecular Weight'!$D$3</f>
        <v>0</v>
      </c>
      <c r="W543" s="19">
        <f>T543*J543*'Molecular Weight'!$B$4/'Molecular Weight'!$D$4</f>
        <v>1.9489616630552</v>
      </c>
      <c r="X543" s="19">
        <f>K543*T543*'Molecular Weight'!$B$5/'Molecular Weight'!$D$5</f>
        <v>0</v>
      </c>
      <c r="Y543" s="19">
        <f>L543*T543*'Molecular Weight'!$B$6/'Molecular Weight'!$D$6</f>
        <v>0.979029635420003</v>
      </c>
      <c r="Z543" s="19">
        <f>M543*T543*'Molecular Weight'!$B$8/'Molecular Weight'!$D$8</f>
        <v>0</v>
      </c>
      <c r="AA543" s="19">
        <f>N543*T543*'Molecular Weight'!$B$9/'Molecular Weight'!$D$9</f>
        <v>0.869811919918886</v>
      </c>
      <c r="AB543" s="19">
        <f>O543*T543*'Molecular Weight'!$B$10/'Molecular Weight'!$D$10</f>
        <v>1.18335612408827</v>
      </c>
      <c r="AC543" s="19">
        <f>P543*T543*'Molecular Weight'!$B$11/'Molecular Weight'!$D$11</f>
        <v>0.00453442798092143</v>
      </c>
      <c r="AD543" s="19">
        <f>Q543*T543*'Molecular Weight'!$B$12/'Molecular Weight'!$D$12</f>
        <v>0</v>
      </c>
      <c r="AE543" s="19">
        <f t="shared" si="57"/>
        <v>8.00674007646307</v>
      </c>
      <c r="AF543" s="19">
        <f t="shared" si="58"/>
        <v>0.0202032079933794</v>
      </c>
      <c r="AG543" s="19">
        <f t="shared" si="59"/>
        <v>0.0206359514180714</v>
      </c>
      <c r="AH543" s="19">
        <f t="shared" si="60"/>
        <v>0.958826427426624</v>
      </c>
      <c r="AI543" s="19">
        <f t="shared" si="61"/>
        <v>3.02104630599979</v>
      </c>
      <c r="AJ543" s="19">
        <f t="shared" si="62"/>
        <v>3.03219767942716</v>
      </c>
    </row>
    <row r="544" spans="1:36">
      <c r="A544" s="35" t="s">
        <v>489</v>
      </c>
      <c r="B544" s="35" t="s">
        <v>490</v>
      </c>
      <c r="C544" s="35"/>
      <c r="D544" s="35">
        <v>6</v>
      </c>
      <c r="E544" s="35">
        <v>950</v>
      </c>
      <c r="F544" s="32" t="s">
        <v>320</v>
      </c>
      <c r="G544" s="35" t="s">
        <v>49</v>
      </c>
      <c r="H544" s="32">
        <v>40.867</v>
      </c>
      <c r="I544" s="32"/>
      <c r="J544" s="32">
        <v>22.975</v>
      </c>
      <c r="K544" s="32"/>
      <c r="L544" s="32">
        <v>15.888</v>
      </c>
      <c r="M544" s="32"/>
      <c r="N544" s="32">
        <v>7.717</v>
      </c>
      <c r="O544" s="32">
        <v>13.586</v>
      </c>
      <c r="P544" s="32">
        <v>0.046</v>
      </c>
      <c r="Q544" s="32">
        <v>0.027</v>
      </c>
      <c r="R544" s="32">
        <f t="shared" si="56"/>
        <v>101.106</v>
      </c>
      <c r="S544" s="19">
        <v>12</v>
      </c>
      <c r="T544" s="19">
        <f>S544/(H544*'Molecular Weight'!$C$2/'Molecular Weight'!$D$2+I544*'Molecular Weight'!$C$3/'Molecular Weight'!$D$3+J544*'Molecular Weight'!$C$4/'Molecular Weight'!$D$4+K544*'Molecular Weight'!$C$5/'Molecular Weight'!$D$5+L544*'Molecular Weight'!$C$6/'Molecular Weight'!$D$6+M544*'Molecular Weight'!$C$8/'Molecular Weight'!$D$8+N544*'Molecular Weight'!$C$9/'Molecular Weight'!$D$9+O544*'Molecular Weight'!$C$10/'Molecular Weight'!$D$10+P544*'Molecular Weight'!$C$11/'Molecular Weight'!$D$11+Q544*'Molecular Weight'!$C$12/'Molecular Weight'!$D$12)</f>
        <v>4.45706180747717</v>
      </c>
      <c r="U544" s="19">
        <f>H544*T544*'Molecular Weight'!$B$2/'Molecular Weight'!$D$2</f>
        <v>3.0317367657485</v>
      </c>
      <c r="V544" s="19">
        <f>I544*T544*'Molecular Weight'!$B$3/'Molecular Weight'!$D$3</f>
        <v>0</v>
      </c>
      <c r="W544" s="19">
        <f>T544*J544*'Molecular Weight'!$B$4/'Molecular Weight'!$D$4</f>
        <v>2.0086503536051</v>
      </c>
      <c r="X544" s="19">
        <f>K544*T544*'Molecular Weight'!$B$5/'Molecular Weight'!$D$5</f>
        <v>0</v>
      </c>
      <c r="Y544" s="19">
        <f>L544*T544*'Molecular Weight'!$B$6/'Molecular Weight'!$D$6</f>
        <v>0.985715450963214</v>
      </c>
      <c r="Z544" s="19">
        <f>M544*T544*'Molecular Weight'!$B$8/'Molecular Weight'!$D$8</f>
        <v>0</v>
      </c>
      <c r="AA544" s="19">
        <f>N544*T544*'Molecular Weight'!$B$9/'Molecular Weight'!$D$9</f>
        <v>0.853477567451646</v>
      </c>
      <c r="AB544" s="19">
        <f>O544*T544*'Molecular Weight'!$B$10/'Molecular Weight'!$D$10</f>
        <v>1.079772498509</v>
      </c>
      <c r="AC544" s="19">
        <f>P544*T544*'Molecular Weight'!$B$11/'Molecular Weight'!$D$11</f>
        <v>0.00661583875908196</v>
      </c>
      <c r="AD544" s="19">
        <f>Q544*T544*'Molecular Weight'!$B$12/'Molecular Weight'!$D$12</f>
        <v>0.00255500358390411</v>
      </c>
      <c r="AE544" s="19">
        <f t="shared" si="57"/>
        <v>7.96852347862045</v>
      </c>
      <c r="AF544" s="19">
        <f t="shared" si="58"/>
        <v>0</v>
      </c>
      <c r="AG544" s="19">
        <f t="shared" si="59"/>
        <v>0</v>
      </c>
      <c r="AH544" s="19">
        <f t="shared" si="60"/>
        <v>0.985715450963214</v>
      </c>
      <c r="AI544" s="19">
        <f t="shared" si="61"/>
        <v>3.0317367657485</v>
      </c>
      <c r="AJ544" s="19">
        <f t="shared" si="62"/>
        <v>2.91896551692386</v>
      </c>
    </row>
    <row r="545" spans="1:36">
      <c r="A545" s="35" t="s">
        <v>489</v>
      </c>
      <c r="B545" s="35" t="s">
        <v>490</v>
      </c>
      <c r="C545" s="35"/>
      <c r="D545" s="35">
        <v>6</v>
      </c>
      <c r="E545" s="35">
        <v>1000</v>
      </c>
      <c r="F545" s="32" t="s">
        <v>320</v>
      </c>
      <c r="G545" s="35" t="s">
        <v>49</v>
      </c>
      <c r="H545" s="32">
        <v>40.865</v>
      </c>
      <c r="I545" s="32"/>
      <c r="J545" s="32">
        <v>21.768</v>
      </c>
      <c r="K545" s="32"/>
      <c r="L545" s="32">
        <v>17.321</v>
      </c>
      <c r="M545" s="32"/>
      <c r="N545" s="32">
        <v>6.976</v>
      </c>
      <c r="O545" s="32">
        <v>13.607</v>
      </c>
      <c r="P545" s="32">
        <v>0.022</v>
      </c>
      <c r="Q545" s="32">
        <v>0</v>
      </c>
      <c r="R545" s="32">
        <f t="shared" si="56"/>
        <v>100.559</v>
      </c>
      <c r="S545" s="19">
        <v>12</v>
      </c>
      <c r="T545" s="19">
        <f>S545/(H545*'Molecular Weight'!$C$2/'Molecular Weight'!$D$2+I545*'Molecular Weight'!$C$3/'Molecular Weight'!$D$3+J545*'Molecular Weight'!$C$4/'Molecular Weight'!$D$4+K545*'Molecular Weight'!$C$5/'Molecular Weight'!$D$5+L545*'Molecular Weight'!$C$6/'Molecular Weight'!$D$6+M545*'Molecular Weight'!$C$8/'Molecular Weight'!$D$8+N545*'Molecular Weight'!$C$9/'Molecular Weight'!$D$9+O545*'Molecular Weight'!$C$10/'Molecular Weight'!$D$10+P545*'Molecular Weight'!$C$11/'Molecular Weight'!$D$11+Q545*'Molecular Weight'!$C$12/'Molecular Weight'!$D$12)</f>
        <v>4.51461022758085</v>
      </c>
      <c r="U545" s="19">
        <f>H545*T545*'Molecular Weight'!$B$2/'Molecular Weight'!$D$2</f>
        <v>3.07073147386969</v>
      </c>
      <c r="V545" s="19">
        <f>I545*T545*'Molecular Weight'!$B$3/'Molecular Weight'!$D$3</f>
        <v>0</v>
      </c>
      <c r="W545" s="19">
        <f>T545*J545*'Molecular Weight'!$B$4/'Molecular Weight'!$D$4</f>
        <v>1.92769783118831</v>
      </c>
      <c r="X545" s="19">
        <f>K545*T545*'Molecular Weight'!$B$5/'Molecular Weight'!$D$5</f>
        <v>0</v>
      </c>
      <c r="Y545" s="19">
        <f>L545*T545*'Molecular Weight'!$B$6/'Molecular Weight'!$D$6</f>
        <v>1.08849615467606</v>
      </c>
      <c r="Z545" s="19">
        <f>M545*T545*'Molecular Weight'!$B$8/'Molecular Weight'!$D$8</f>
        <v>0</v>
      </c>
      <c r="AA545" s="19">
        <f>N545*T545*'Molecular Weight'!$B$9/'Molecular Weight'!$D$9</f>
        <v>0.781486872148982</v>
      </c>
      <c r="AB545" s="19">
        <f>O545*T545*'Molecular Weight'!$B$10/'Molecular Weight'!$D$10</f>
        <v>1.09540480325771</v>
      </c>
      <c r="AC545" s="19">
        <f>P545*T545*'Molecular Weight'!$B$11/'Molecular Weight'!$D$11</f>
        <v>0.00320495079079634</v>
      </c>
      <c r="AD545" s="19">
        <f>Q545*T545*'Molecular Weight'!$B$12/'Molecular Weight'!$D$12</f>
        <v>0</v>
      </c>
      <c r="AE545" s="19">
        <f t="shared" si="57"/>
        <v>7.96702208593155</v>
      </c>
      <c r="AF545" s="19">
        <f t="shared" si="58"/>
        <v>0</v>
      </c>
      <c r="AG545" s="19">
        <f t="shared" si="59"/>
        <v>0</v>
      </c>
      <c r="AH545" s="19">
        <f t="shared" si="60"/>
        <v>1.08849615467606</v>
      </c>
      <c r="AI545" s="19">
        <f t="shared" si="61"/>
        <v>3.07073147386969</v>
      </c>
      <c r="AJ545" s="19">
        <f t="shared" si="62"/>
        <v>2.96538783008275</v>
      </c>
    </row>
    <row r="546" spans="1:36">
      <c r="A546" s="35" t="s">
        <v>489</v>
      </c>
      <c r="B546" s="35" t="s">
        <v>490</v>
      </c>
      <c r="C546" s="35"/>
      <c r="D546" s="35">
        <v>6</v>
      </c>
      <c r="E546" s="35">
        <v>1100</v>
      </c>
      <c r="F546" s="32" t="s">
        <v>320</v>
      </c>
      <c r="G546" s="35" t="s">
        <v>49</v>
      </c>
      <c r="H546" s="32">
        <v>40.512</v>
      </c>
      <c r="I546" s="32"/>
      <c r="J546" s="32">
        <v>21.613</v>
      </c>
      <c r="K546" s="32"/>
      <c r="L546" s="32">
        <v>17.051</v>
      </c>
      <c r="M546" s="32"/>
      <c r="N546" s="32">
        <v>7.909</v>
      </c>
      <c r="O546" s="32">
        <v>12.726</v>
      </c>
      <c r="P546" s="32">
        <v>0.066</v>
      </c>
      <c r="Q546" s="32">
        <v>0</v>
      </c>
      <c r="R546" s="32">
        <f t="shared" si="56"/>
        <v>99.877</v>
      </c>
      <c r="S546" s="19">
        <v>12</v>
      </c>
      <c r="T546" s="19">
        <f>S546/(H546*'Molecular Weight'!$C$2/'Molecular Weight'!$D$2+I546*'Molecular Weight'!$C$3/'Molecular Weight'!$D$3+J546*'Molecular Weight'!$C$4/'Molecular Weight'!$D$4+K546*'Molecular Weight'!$C$5/'Molecular Weight'!$D$5+L546*'Molecular Weight'!$C$6/'Molecular Weight'!$D$6+M546*'Molecular Weight'!$C$8/'Molecular Weight'!$D$8+N546*'Molecular Weight'!$C$9/'Molecular Weight'!$D$9+O546*'Molecular Weight'!$C$10/'Molecular Weight'!$D$10+P546*'Molecular Weight'!$C$11/'Molecular Weight'!$D$11+Q546*'Molecular Weight'!$C$12/'Molecular Weight'!$D$12)</f>
        <v>4.53494450058258</v>
      </c>
      <c r="U546" s="19">
        <f>H546*T546*'Molecular Weight'!$B$2/'Molecular Weight'!$D$2</f>
        <v>3.05791730372173</v>
      </c>
      <c r="V546" s="19">
        <f>I546*T546*'Molecular Weight'!$B$3/'Molecular Weight'!$D$3</f>
        <v>0</v>
      </c>
      <c r="W546" s="19">
        <f>T546*J546*'Molecular Weight'!$B$4/'Molecular Weight'!$D$4</f>
        <v>1.92259230072757</v>
      </c>
      <c r="X546" s="19">
        <f>K546*T546*'Molecular Weight'!$B$5/'Molecular Weight'!$D$5</f>
        <v>0</v>
      </c>
      <c r="Y546" s="19">
        <f>L546*T546*'Molecular Weight'!$B$6/'Molecular Weight'!$D$6</f>
        <v>1.07635493707452</v>
      </c>
      <c r="Z546" s="19">
        <f>M546*T546*'Molecular Weight'!$B$8/'Molecular Weight'!$D$8</f>
        <v>0</v>
      </c>
      <c r="AA546" s="19">
        <f>N546*T546*'Molecular Weight'!$B$9/'Molecular Weight'!$D$9</f>
        <v>0.889996924444358</v>
      </c>
      <c r="AB546" s="19">
        <f>O546*T546*'Molecular Weight'!$B$10/'Molecular Weight'!$D$10</f>
        <v>1.02909600061366</v>
      </c>
      <c r="AC546" s="19">
        <f>P546*T546*'Molecular Weight'!$B$11/'Molecular Weight'!$D$11</f>
        <v>0.00965815866532592</v>
      </c>
      <c r="AD546" s="19">
        <f>Q546*T546*'Molecular Weight'!$B$12/'Molecular Weight'!$D$12</f>
        <v>0</v>
      </c>
      <c r="AE546" s="19">
        <f t="shared" si="57"/>
        <v>7.98561562524716</v>
      </c>
      <c r="AF546" s="19">
        <f t="shared" si="58"/>
        <v>0</v>
      </c>
      <c r="AG546" s="19">
        <f t="shared" si="59"/>
        <v>0</v>
      </c>
      <c r="AH546" s="19">
        <f t="shared" si="60"/>
        <v>1.07635493707452</v>
      </c>
      <c r="AI546" s="19">
        <f t="shared" si="61"/>
        <v>3.05791730372173</v>
      </c>
      <c r="AJ546" s="19">
        <f t="shared" si="62"/>
        <v>2.99544786213254</v>
      </c>
    </row>
    <row r="547" spans="1:36">
      <c r="A547" s="35" t="s">
        <v>489</v>
      </c>
      <c r="B547" s="35" t="s">
        <v>490</v>
      </c>
      <c r="C547" s="35"/>
      <c r="D547" s="35">
        <v>6</v>
      </c>
      <c r="E547" s="35">
        <v>1200</v>
      </c>
      <c r="F547" s="32" t="s">
        <v>320</v>
      </c>
      <c r="G547" s="35" t="s">
        <v>49</v>
      </c>
      <c r="H547" s="32">
        <v>39.769</v>
      </c>
      <c r="I547" s="32"/>
      <c r="J547" s="32">
        <v>22.042</v>
      </c>
      <c r="K547" s="32"/>
      <c r="L547" s="32">
        <v>15.384</v>
      </c>
      <c r="M547" s="32"/>
      <c r="N547" s="32">
        <v>8.207</v>
      </c>
      <c r="O547" s="32">
        <v>14.337</v>
      </c>
      <c r="P547" s="32">
        <v>0.086</v>
      </c>
      <c r="Q547" s="32">
        <v>0.006</v>
      </c>
      <c r="R547" s="32">
        <f t="shared" si="56"/>
        <v>99.831</v>
      </c>
      <c r="S547" s="19">
        <v>12</v>
      </c>
      <c r="T547" s="19">
        <f>S547/(H547*'Molecular Weight'!$C$2/'Molecular Weight'!$D$2+I547*'Molecular Weight'!$C$3/'Molecular Weight'!$D$3+J547*'Molecular Weight'!$C$4/'Molecular Weight'!$D$4+K547*'Molecular Weight'!$C$5/'Molecular Weight'!$D$5+L547*'Molecular Weight'!$C$6/'Molecular Weight'!$D$6+M547*'Molecular Weight'!$C$8/'Molecular Weight'!$D$8+N547*'Molecular Weight'!$C$9/'Molecular Weight'!$D$9+O547*'Molecular Weight'!$C$10/'Molecular Weight'!$D$10+P547*'Molecular Weight'!$C$11/'Molecular Weight'!$D$11+Q547*'Molecular Weight'!$C$12/'Molecular Weight'!$D$12)</f>
        <v>4.53290203739519</v>
      </c>
      <c r="U547" s="19">
        <f>H547*T547*'Molecular Weight'!$B$2/'Molecular Weight'!$D$2</f>
        <v>3.00048237558537</v>
      </c>
      <c r="V547" s="19">
        <f>I547*T547*'Molecular Weight'!$B$3/'Molecular Weight'!$D$3</f>
        <v>0</v>
      </c>
      <c r="W547" s="19">
        <f>T547*J547*'Molecular Weight'!$B$4/'Molecular Weight'!$D$4</f>
        <v>1.95987106136259</v>
      </c>
      <c r="X547" s="19">
        <f>K547*T547*'Molecular Weight'!$B$5/'Molecular Weight'!$D$5</f>
        <v>0</v>
      </c>
      <c r="Y547" s="19">
        <f>L547*T547*'Molecular Weight'!$B$6/'Molecular Weight'!$D$6</f>
        <v>0.970687151215027</v>
      </c>
      <c r="Z547" s="19">
        <f>M547*T547*'Molecular Weight'!$B$8/'Molecular Weight'!$D$8</f>
        <v>0</v>
      </c>
      <c r="AA547" s="19">
        <f>N547*T547*'Molecular Weight'!$B$9/'Molecular Weight'!$D$9</f>
        <v>0.923114814414449</v>
      </c>
      <c r="AB547" s="19">
        <f>O547*T547*'Molecular Weight'!$B$10/'Molecular Weight'!$D$10</f>
        <v>1.158848368583</v>
      </c>
      <c r="AC547" s="19">
        <f>P547*T547*'Molecular Weight'!$B$11/'Molecular Weight'!$D$11</f>
        <v>0.0125792053958046</v>
      </c>
      <c r="AD547" s="19">
        <f>Q547*T547*'Molecular Weight'!$B$12/'Molecular Weight'!$D$12</f>
        <v>0.000577439749986648</v>
      </c>
      <c r="AE547" s="19">
        <f t="shared" si="57"/>
        <v>8.02616041630623</v>
      </c>
      <c r="AF547" s="19">
        <f t="shared" si="58"/>
        <v>0.0782254476342006</v>
      </c>
      <c r="AG547" s="19">
        <f t="shared" si="59"/>
        <v>0.0805877027797106</v>
      </c>
      <c r="AH547" s="19">
        <f t="shared" si="60"/>
        <v>0.892461703580826</v>
      </c>
      <c r="AI547" s="19">
        <f t="shared" si="61"/>
        <v>3.00048237558537</v>
      </c>
      <c r="AJ547" s="19">
        <f t="shared" si="62"/>
        <v>3.05265033421248</v>
      </c>
    </row>
    <row r="548" spans="1:36">
      <c r="A548" s="35" t="s">
        <v>489</v>
      </c>
      <c r="B548" s="35" t="s">
        <v>490</v>
      </c>
      <c r="C548" s="35"/>
      <c r="D548" s="35">
        <v>6</v>
      </c>
      <c r="E548" s="35">
        <v>1250</v>
      </c>
      <c r="F548" s="32" t="s">
        <v>320</v>
      </c>
      <c r="G548" s="35" t="s">
        <v>49</v>
      </c>
      <c r="H548" s="32">
        <v>39.108</v>
      </c>
      <c r="I548" s="32"/>
      <c r="J548" s="32">
        <v>22.201</v>
      </c>
      <c r="K548" s="32"/>
      <c r="L548" s="32">
        <v>16.8</v>
      </c>
      <c r="M548" s="32"/>
      <c r="N548" s="32">
        <v>7.798</v>
      </c>
      <c r="O548" s="32">
        <v>13.941</v>
      </c>
      <c r="P548" s="32">
        <v>0.078</v>
      </c>
      <c r="Q548" s="32">
        <v>0</v>
      </c>
      <c r="R548" s="32">
        <f t="shared" si="56"/>
        <v>99.926</v>
      </c>
      <c r="S548" s="19">
        <v>12</v>
      </c>
      <c r="T548" s="19">
        <f>S548/(H548*'Molecular Weight'!$C$2/'Molecular Weight'!$D$2+I548*'Molecular Weight'!$C$3/'Molecular Weight'!$D$3+J548*'Molecular Weight'!$C$4/'Molecular Weight'!$D$4+K548*'Molecular Weight'!$C$5/'Molecular Weight'!$D$5+L548*'Molecular Weight'!$C$6/'Molecular Weight'!$D$6+M548*'Molecular Weight'!$C$8/'Molecular Weight'!$D$8+N548*'Molecular Weight'!$C$9/'Molecular Weight'!$D$9+O548*'Molecular Weight'!$C$10/'Molecular Weight'!$D$10+P548*'Molecular Weight'!$C$11/'Molecular Weight'!$D$11+Q548*'Molecular Weight'!$C$12/'Molecular Weight'!$D$12)</f>
        <v>4.55876394089456</v>
      </c>
      <c r="U548" s="19">
        <f>H548*T548*'Molecular Weight'!$B$2/'Molecular Weight'!$D$2</f>
        <v>2.96744574235194</v>
      </c>
      <c r="V548" s="19">
        <f>I548*T548*'Molecular Weight'!$B$3/'Molecular Weight'!$D$3</f>
        <v>0</v>
      </c>
      <c r="W548" s="19">
        <f>T548*J548*'Molecular Weight'!$B$4/'Molecular Weight'!$D$4</f>
        <v>1.98527105240879</v>
      </c>
      <c r="X548" s="19">
        <f>K548*T548*'Molecular Weight'!$B$5/'Molecular Weight'!$D$5</f>
        <v>0</v>
      </c>
      <c r="Y548" s="19">
        <f>L548*T548*'Molecular Weight'!$B$6/'Molecular Weight'!$D$6</f>
        <v>1.06608065432946</v>
      </c>
      <c r="Z548" s="19">
        <f>M548*T548*'Molecular Weight'!$B$8/'Molecular Weight'!$D$8</f>
        <v>0</v>
      </c>
      <c r="AA548" s="19">
        <f>N548*T548*'Molecular Weight'!$B$9/'Molecular Weight'!$D$9</f>
        <v>0.882115166528432</v>
      </c>
      <c r="AB548" s="19">
        <f>O548*T548*'Molecular Weight'!$B$10/'Molecular Weight'!$D$10</f>
        <v>1.1332690460059</v>
      </c>
      <c r="AC548" s="19">
        <f>P548*T548*'Molecular Weight'!$B$11/'Molecular Weight'!$D$11</f>
        <v>0.0114741396382632</v>
      </c>
      <c r="AD548" s="19">
        <f>Q548*T548*'Molecular Weight'!$B$12/'Molecular Weight'!$D$12</f>
        <v>0</v>
      </c>
      <c r="AE548" s="19">
        <f t="shared" si="57"/>
        <v>8.04565580126279</v>
      </c>
      <c r="AF548" s="19">
        <f t="shared" si="58"/>
        <v>0.136190169872155</v>
      </c>
      <c r="AG548" s="19">
        <f t="shared" si="59"/>
        <v>0.127748467547059</v>
      </c>
      <c r="AH548" s="19">
        <f t="shared" si="60"/>
        <v>0.929890484457305</v>
      </c>
      <c r="AI548" s="19">
        <f t="shared" si="61"/>
        <v>2.96744574235194</v>
      </c>
      <c r="AJ548" s="19">
        <f t="shared" si="62"/>
        <v>3.08146486686379</v>
      </c>
    </row>
    <row r="549" spans="1:36">
      <c r="A549" s="35" t="s">
        <v>489</v>
      </c>
      <c r="B549" s="35" t="s">
        <v>490</v>
      </c>
      <c r="C549" s="35"/>
      <c r="D549" s="35">
        <v>6</v>
      </c>
      <c r="E549" s="35">
        <v>1300</v>
      </c>
      <c r="F549" s="32" t="s">
        <v>320</v>
      </c>
      <c r="G549" s="35" t="s">
        <v>49</v>
      </c>
      <c r="H549" s="32">
        <v>40.201</v>
      </c>
      <c r="I549" s="32"/>
      <c r="J549" s="32">
        <v>22.461</v>
      </c>
      <c r="K549" s="32"/>
      <c r="L549" s="32">
        <v>14.451</v>
      </c>
      <c r="M549" s="32"/>
      <c r="N549" s="32">
        <v>8.69</v>
      </c>
      <c r="O549" s="32">
        <v>14.409</v>
      </c>
      <c r="P549" s="32">
        <v>0.022</v>
      </c>
      <c r="Q549" s="32">
        <v>0.01</v>
      </c>
      <c r="R549" s="32">
        <f t="shared" si="56"/>
        <v>100.244</v>
      </c>
      <c r="S549" s="19">
        <v>12</v>
      </c>
      <c r="T549" s="19">
        <f>S549/(H549*'Molecular Weight'!$C$2/'Molecular Weight'!$D$2+I549*'Molecular Weight'!$C$3/'Molecular Weight'!$D$3+J549*'Molecular Weight'!$C$4/'Molecular Weight'!$D$4+K549*'Molecular Weight'!$C$5/'Molecular Weight'!$D$5+L549*'Molecular Weight'!$C$6/'Molecular Weight'!$D$6+M549*'Molecular Weight'!$C$8/'Molecular Weight'!$D$8+N549*'Molecular Weight'!$C$9/'Molecular Weight'!$D$9+O549*'Molecular Weight'!$C$10/'Molecular Weight'!$D$10+P549*'Molecular Weight'!$C$11/'Molecular Weight'!$D$11+Q549*'Molecular Weight'!$C$12/'Molecular Weight'!$D$12)</f>
        <v>4.48881463998268</v>
      </c>
      <c r="U549" s="19">
        <f>H549*T549*'Molecular Weight'!$B$2/'Molecular Weight'!$D$2</f>
        <v>3.00357585455965</v>
      </c>
      <c r="V549" s="19">
        <f>I549*T549*'Molecular Weight'!$B$3/'Molecular Weight'!$D$3</f>
        <v>0</v>
      </c>
      <c r="W549" s="19">
        <f>T549*J549*'Molecular Weight'!$B$4/'Molecular Weight'!$D$4</f>
        <v>1.97770234658005</v>
      </c>
      <c r="X549" s="19">
        <f>K549*T549*'Molecular Weight'!$B$5/'Molecular Weight'!$D$5</f>
        <v>0</v>
      </c>
      <c r="Y549" s="19">
        <f>L549*T549*'Molecular Weight'!$B$6/'Molecular Weight'!$D$6</f>
        <v>0.902949058496515</v>
      </c>
      <c r="Z549" s="19">
        <f>M549*T549*'Molecular Weight'!$B$8/'Molecular Weight'!$D$8</f>
        <v>0</v>
      </c>
      <c r="AA549" s="19">
        <f>N549*T549*'Molecular Weight'!$B$9/'Molecular Weight'!$D$9</f>
        <v>0.967935464552096</v>
      </c>
      <c r="AB549" s="19">
        <f>O549*T549*'Molecular Weight'!$B$10/'Molecular Weight'!$D$10</f>
        <v>1.15334040919241</v>
      </c>
      <c r="AC549" s="19">
        <f>P549*T549*'Molecular Weight'!$B$11/'Molecular Weight'!$D$11</f>
        <v>0.00318663833751594</v>
      </c>
      <c r="AD549" s="19">
        <f>Q549*T549*'Molecular Weight'!$B$12/'Molecular Weight'!$D$12</f>
        <v>0.000953039201694836</v>
      </c>
      <c r="AE549" s="19">
        <f t="shared" si="57"/>
        <v>8.00964281091993</v>
      </c>
      <c r="AF549" s="19">
        <f t="shared" si="58"/>
        <v>0.0288936058125886</v>
      </c>
      <c r="AG549" s="19">
        <f t="shared" si="59"/>
        <v>0.0319991538179339</v>
      </c>
      <c r="AH549" s="19">
        <f t="shared" si="60"/>
        <v>0.874055452683926</v>
      </c>
      <c r="AI549" s="19">
        <f t="shared" si="61"/>
        <v>3.00357585455965</v>
      </c>
      <c r="AJ549" s="19">
        <f t="shared" si="62"/>
        <v>3.02422493224102</v>
      </c>
    </row>
    <row r="550" spans="1:36">
      <c r="A550" s="35" t="s">
        <v>489</v>
      </c>
      <c r="B550" s="35" t="s">
        <v>490</v>
      </c>
      <c r="C550" s="35"/>
      <c r="D550" s="35">
        <v>6.5</v>
      </c>
      <c r="E550" s="35">
        <v>950</v>
      </c>
      <c r="F550" s="32" t="s">
        <v>320</v>
      </c>
      <c r="G550" s="35" t="s">
        <v>49</v>
      </c>
      <c r="H550" s="32">
        <v>39.829</v>
      </c>
      <c r="I550" s="32"/>
      <c r="J550" s="32">
        <v>22.233</v>
      </c>
      <c r="K550" s="32"/>
      <c r="L550" s="32">
        <v>14.873</v>
      </c>
      <c r="M550" s="32"/>
      <c r="N550" s="32">
        <v>7.735</v>
      </c>
      <c r="O550" s="32">
        <v>15.599</v>
      </c>
      <c r="P550" s="32">
        <v>0.022</v>
      </c>
      <c r="Q550" s="32">
        <v>0</v>
      </c>
      <c r="R550" s="32">
        <f t="shared" si="56"/>
        <v>100.291</v>
      </c>
      <c r="S550" s="19">
        <v>12</v>
      </c>
      <c r="T550" s="19">
        <f>S550/(H550*'Molecular Weight'!$C$2/'Molecular Weight'!$D$2+I550*'Molecular Weight'!$C$3/'Molecular Weight'!$D$3+J550*'Molecular Weight'!$C$4/'Molecular Weight'!$D$4+K550*'Molecular Weight'!$C$5/'Molecular Weight'!$D$5+L550*'Molecular Weight'!$C$6/'Molecular Weight'!$D$6+M550*'Molecular Weight'!$C$8/'Molecular Weight'!$D$8+N550*'Molecular Weight'!$C$9/'Molecular Weight'!$D$9+O550*'Molecular Weight'!$C$10/'Molecular Weight'!$D$10+P550*'Molecular Weight'!$C$11/'Molecular Weight'!$D$11+Q550*'Molecular Weight'!$C$12/'Molecular Weight'!$D$12)</f>
        <v>4.51550517266482</v>
      </c>
      <c r="U550" s="19">
        <f>H550*T550*'Molecular Weight'!$B$2/'Molecular Weight'!$D$2</f>
        <v>2.99347629031403</v>
      </c>
      <c r="V550" s="19">
        <f>I550*T550*'Molecular Weight'!$B$3/'Molecular Weight'!$D$3</f>
        <v>0</v>
      </c>
      <c r="W550" s="19">
        <f>T550*J550*'Molecular Weight'!$B$4/'Molecular Weight'!$D$4</f>
        <v>1.96926689885949</v>
      </c>
      <c r="X550" s="19">
        <f>K550*T550*'Molecular Weight'!$B$5/'Molecular Weight'!$D$5</f>
        <v>0</v>
      </c>
      <c r="Y550" s="19">
        <f>L550*T550*'Molecular Weight'!$B$6/'Molecular Weight'!$D$6</f>
        <v>0.93484282339983</v>
      </c>
      <c r="Z550" s="19">
        <f>M550*T550*'Molecular Weight'!$B$8/'Molecular Weight'!$D$8</f>
        <v>0</v>
      </c>
      <c r="AA550" s="19">
        <f>N550*T550*'Molecular Weight'!$B$9/'Molecular Weight'!$D$9</f>
        <v>0.866685670237279</v>
      </c>
      <c r="AB550" s="19">
        <f>O550*T550*'Molecular Weight'!$B$10/'Molecular Weight'!$D$10</f>
        <v>1.25601578438656</v>
      </c>
      <c r="AC550" s="19">
        <f>P550*T550*'Molecular Weight'!$B$11/'Molecular Weight'!$D$11</f>
        <v>0.00320558611805827</v>
      </c>
      <c r="AD550" s="19">
        <f>Q550*T550*'Molecular Weight'!$B$12/'Molecular Weight'!$D$12</f>
        <v>0</v>
      </c>
      <c r="AE550" s="19">
        <f t="shared" si="57"/>
        <v>8.02349305331525</v>
      </c>
      <c r="AF550" s="19">
        <f t="shared" si="58"/>
        <v>0.0702727946318813</v>
      </c>
      <c r="AG550" s="19">
        <f t="shared" si="59"/>
        <v>0.0751707055698558</v>
      </c>
      <c r="AH550" s="19">
        <f t="shared" si="60"/>
        <v>0.864570028767949</v>
      </c>
      <c r="AI550" s="19">
        <f t="shared" si="61"/>
        <v>2.99347629031403</v>
      </c>
      <c r="AJ550" s="19">
        <f t="shared" si="62"/>
        <v>3.05754427802367</v>
      </c>
    </row>
    <row r="551" spans="1:36">
      <c r="A551" s="35" t="s">
        <v>489</v>
      </c>
      <c r="B551" s="35" t="s">
        <v>490</v>
      </c>
      <c r="C551" s="35"/>
      <c r="D551" s="35">
        <v>6.5</v>
      </c>
      <c r="E551" s="35">
        <v>1000</v>
      </c>
      <c r="F551" s="32" t="s">
        <v>320</v>
      </c>
      <c r="G551" s="35" t="s">
        <v>49</v>
      </c>
      <c r="H551" s="32">
        <v>41.429</v>
      </c>
      <c r="I551" s="32"/>
      <c r="J551" s="32">
        <v>21.196</v>
      </c>
      <c r="K551" s="32"/>
      <c r="L551" s="32">
        <v>15.784</v>
      </c>
      <c r="M551" s="32"/>
      <c r="N551" s="32">
        <v>7.697</v>
      </c>
      <c r="O551" s="32">
        <v>13.799</v>
      </c>
      <c r="P551" s="32">
        <v>0.061</v>
      </c>
      <c r="Q551" s="32">
        <v>0</v>
      </c>
      <c r="R551" s="32">
        <f t="shared" si="56"/>
        <v>99.966</v>
      </c>
      <c r="S551" s="19">
        <v>12</v>
      </c>
      <c r="T551" s="19">
        <f>S551/(H551*'Molecular Weight'!$C$2/'Molecular Weight'!$D$2+I551*'Molecular Weight'!$C$3/'Molecular Weight'!$D$3+J551*'Molecular Weight'!$C$4/'Molecular Weight'!$D$4+K551*'Molecular Weight'!$C$5/'Molecular Weight'!$D$5+L551*'Molecular Weight'!$C$6/'Molecular Weight'!$D$6+M551*'Molecular Weight'!$C$8/'Molecular Weight'!$D$8+N551*'Molecular Weight'!$C$9/'Molecular Weight'!$D$9+O551*'Molecular Weight'!$C$10/'Molecular Weight'!$D$10+P551*'Molecular Weight'!$C$11/'Molecular Weight'!$D$11+Q551*'Molecular Weight'!$C$12/'Molecular Weight'!$D$12)</f>
        <v>4.51037853011382</v>
      </c>
      <c r="U551" s="19">
        <f>H551*T551*'Molecular Weight'!$B$2/'Molecular Weight'!$D$2</f>
        <v>3.11019427636627</v>
      </c>
      <c r="V551" s="19">
        <f>I551*T551*'Molecular Weight'!$B$3/'Molecular Weight'!$D$3</f>
        <v>0</v>
      </c>
      <c r="W551" s="19">
        <f>T551*J551*'Molecular Weight'!$B$4/'Molecular Weight'!$D$4</f>
        <v>1.87528409816188</v>
      </c>
      <c r="X551" s="19">
        <f>K551*T551*'Molecular Weight'!$B$5/'Molecular Weight'!$D$5</f>
        <v>0</v>
      </c>
      <c r="Y551" s="19">
        <f>L551*T551*'Molecular Weight'!$B$6/'Molecular Weight'!$D$6</f>
        <v>0.990977376382468</v>
      </c>
      <c r="Z551" s="19">
        <f>M551*T551*'Molecular Weight'!$B$8/'Molecular Weight'!$D$8</f>
        <v>0</v>
      </c>
      <c r="AA551" s="19">
        <f>N551*T551*'Molecular Weight'!$B$9/'Molecular Weight'!$D$9</f>
        <v>0.861448723232904</v>
      </c>
      <c r="AB551" s="19">
        <f>O551*T551*'Molecular Weight'!$B$10/'Molecular Weight'!$D$10</f>
        <v>1.10982013796435</v>
      </c>
      <c r="AC551" s="19">
        <f>P551*T551*'Molecular Weight'!$B$11/'Molecular Weight'!$D$11</f>
        <v>0.00887812488986585</v>
      </c>
      <c r="AD551" s="19">
        <f>Q551*T551*'Molecular Weight'!$B$12/'Molecular Weight'!$D$12</f>
        <v>0</v>
      </c>
      <c r="AE551" s="19">
        <f t="shared" si="57"/>
        <v>7.95660273699774</v>
      </c>
      <c r="AF551" s="19">
        <f t="shared" si="58"/>
        <v>0</v>
      </c>
      <c r="AG551" s="19">
        <f t="shared" si="59"/>
        <v>0</v>
      </c>
      <c r="AH551" s="19">
        <f t="shared" si="60"/>
        <v>0.990977376382468</v>
      </c>
      <c r="AI551" s="19">
        <f t="shared" si="61"/>
        <v>3.11019427636627</v>
      </c>
      <c r="AJ551" s="19">
        <f t="shared" si="62"/>
        <v>2.96224623757972</v>
      </c>
    </row>
    <row r="552" spans="1:36">
      <c r="A552" s="35" t="s">
        <v>489</v>
      </c>
      <c r="B552" s="35" t="s">
        <v>490</v>
      </c>
      <c r="C552" s="35"/>
      <c r="D552" s="35">
        <v>6.5</v>
      </c>
      <c r="E552" s="35">
        <v>1100</v>
      </c>
      <c r="F552" s="32" t="s">
        <v>320</v>
      </c>
      <c r="G552" s="35" t="s">
        <v>49</v>
      </c>
      <c r="H552" s="32">
        <v>39.975</v>
      </c>
      <c r="I552" s="32"/>
      <c r="J552" s="32">
        <v>21.868</v>
      </c>
      <c r="K552" s="32"/>
      <c r="L552" s="32">
        <v>16.659</v>
      </c>
      <c r="M552" s="32"/>
      <c r="N552" s="32">
        <v>7.853</v>
      </c>
      <c r="O552" s="32">
        <v>13.59</v>
      </c>
      <c r="P552" s="32">
        <v>0.044</v>
      </c>
      <c r="Q552" s="32">
        <v>0</v>
      </c>
      <c r="R552" s="32">
        <f t="shared" si="56"/>
        <v>99.989</v>
      </c>
      <c r="S552" s="19">
        <v>12</v>
      </c>
      <c r="T552" s="19">
        <f>S552/(H552*'Molecular Weight'!$C$2/'Molecular Weight'!$D$2+I552*'Molecular Weight'!$C$3/'Molecular Weight'!$D$3+J552*'Molecular Weight'!$C$4/'Molecular Weight'!$D$4+K552*'Molecular Weight'!$C$5/'Molecular Weight'!$D$5+L552*'Molecular Weight'!$C$6/'Molecular Weight'!$D$6+M552*'Molecular Weight'!$C$8/'Molecular Weight'!$D$8+N552*'Molecular Weight'!$C$9/'Molecular Weight'!$D$9+O552*'Molecular Weight'!$C$10/'Molecular Weight'!$D$10+P552*'Molecular Weight'!$C$11/'Molecular Weight'!$D$11+Q552*'Molecular Weight'!$C$12/'Molecular Weight'!$D$12)</f>
        <v>4.53866267953242</v>
      </c>
      <c r="U552" s="19">
        <f>H552*T552*'Molecular Weight'!$B$2/'Molecular Weight'!$D$2</f>
        <v>3.0198575335271</v>
      </c>
      <c r="V552" s="19">
        <f>I552*T552*'Molecular Weight'!$B$3/'Molecular Weight'!$D$3</f>
        <v>0</v>
      </c>
      <c r="W552" s="19">
        <f>T552*J552*'Molecular Weight'!$B$4/'Molecular Weight'!$D$4</f>
        <v>1.94687084103599</v>
      </c>
      <c r="X552" s="19">
        <f>K552*T552*'Molecular Weight'!$B$5/'Molecular Weight'!$D$5</f>
        <v>0</v>
      </c>
      <c r="Y552" s="19">
        <f>L552*T552*'Molecular Weight'!$B$6/'Molecular Weight'!$D$6</f>
        <v>1.05247190392999</v>
      </c>
      <c r="Z552" s="19">
        <f>M552*T552*'Molecular Weight'!$B$8/'Molecular Weight'!$D$8</f>
        <v>0</v>
      </c>
      <c r="AA552" s="19">
        <f>N552*T552*'Molecular Weight'!$B$9/'Molecular Weight'!$D$9</f>
        <v>0.884419802043873</v>
      </c>
      <c r="AB552" s="19">
        <f>O552*T552*'Molecular Weight'!$B$10/'Molecular Weight'!$D$10</f>
        <v>1.09986493963705</v>
      </c>
      <c r="AC552" s="19">
        <f>P552*T552*'Molecular Weight'!$B$11/'Molecular Weight'!$D$11</f>
        <v>0.00644405156177562</v>
      </c>
      <c r="AD552" s="19">
        <f>Q552*T552*'Molecular Weight'!$B$12/'Molecular Weight'!$D$12</f>
        <v>0</v>
      </c>
      <c r="AE552" s="19">
        <f t="shared" si="57"/>
        <v>8.00992907173578</v>
      </c>
      <c r="AF552" s="19">
        <f t="shared" si="58"/>
        <v>0.0297502911105081</v>
      </c>
      <c r="AG552" s="19">
        <f t="shared" si="59"/>
        <v>0.0282670644217853</v>
      </c>
      <c r="AH552" s="19">
        <f t="shared" si="60"/>
        <v>1.02272161281948</v>
      </c>
      <c r="AI552" s="19">
        <f t="shared" si="61"/>
        <v>3.0198575335271</v>
      </c>
      <c r="AJ552" s="19">
        <f t="shared" si="62"/>
        <v>3.03675664561091</v>
      </c>
    </row>
    <row r="553" spans="1:36">
      <c r="A553" s="35" t="s">
        <v>489</v>
      </c>
      <c r="B553" s="35" t="s">
        <v>490</v>
      </c>
      <c r="C553" s="35"/>
      <c r="D553" s="35">
        <v>6.5</v>
      </c>
      <c r="E553" s="35">
        <v>1200</v>
      </c>
      <c r="F553" s="32" t="s">
        <v>320</v>
      </c>
      <c r="G553" s="35" t="s">
        <v>49</v>
      </c>
      <c r="H553" s="32">
        <v>39.51</v>
      </c>
      <c r="I553" s="32"/>
      <c r="J553" s="32">
        <v>21.819</v>
      </c>
      <c r="K553" s="32"/>
      <c r="L553" s="32">
        <v>16.033</v>
      </c>
      <c r="M553" s="32"/>
      <c r="N553" s="32">
        <v>7.824</v>
      </c>
      <c r="O553" s="32">
        <v>14.493</v>
      </c>
      <c r="P553" s="32">
        <v>0.057</v>
      </c>
      <c r="Q553" s="32">
        <v>0.005</v>
      </c>
      <c r="R553" s="32">
        <f t="shared" si="56"/>
        <v>99.741</v>
      </c>
      <c r="S553" s="19">
        <v>12</v>
      </c>
      <c r="T553" s="19">
        <f>S553/(H553*'Molecular Weight'!$C$2/'Molecular Weight'!$D$2+I553*'Molecular Weight'!$C$3/'Molecular Weight'!$D$3+J553*'Molecular Weight'!$C$4/'Molecular Weight'!$D$4+K553*'Molecular Weight'!$C$5/'Molecular Weight'!$D$5+L553*'Molecular Weight'!$C$6/'Molecular Weight'!$D$6+M553*'Molecular Weight'!$C$8/'Molecular Weight'!$D$8+N553*'Molecular Weight'!$C$9/'Molecular Weight'!$D$9+O553*'Molecular Weight'!$C$10/'Molecular Weight'!$D$10+P553*'Molecular Weight'!$C$11/'Molecular Weight'!$D$11+Q553*'Molecular Weight'!$C$12/'Molecular Weight'!$D$12)</f>
        <v>4.55587624107117</v>
      </c>
      <c r="U553" s="19">
        <f>H553*T553*'Molecular Weight'!$B$2/'Molecular Weight'!$D$2</f>
        <v>2.99604977171641</v>
      </c>
      <c r="V553" s="19">
        <f>I553*T553*'Molecular Weight'!$B$3/'Molecular Weight'!$D$3</f>
        <v>0</v>
      </c>
      <c r="W553" s="19">
        <f>T553*J553*'Molecular Weight'!$B$4/'Molecular Weight'!$D$4</f>
        <v>1.94987571015951</v>
      </c>
      <c r="X553" s="19">
        <f>K553*T553*'Molecular Weight'!$B$5/'Molecular Weight'!$D$5</f>
        <v>0</v>
      </c>
      <c r="Y553" s="19">
        <f>L553*T553*'Molecular Weight'!$B$6/'Molecular Weight'!$D$6</f>
        <v>1.0167645291355</v>
      </c>
      <c r="Z553" s="19">
        <f>M553*T553*'Molecular Weight'!$B$8/'Molecular Weight'!$D$8</f>
        <v>0</v>
      </c>
      <c r="AA553" s="19">
        <f>N553*T553*'Molecular Weight'!$B$9/'Molecular Weight'!$D$9</f>
        <v>0.8844956751896</v>
      </c>
      <c r="AB553" s="19">
        <f>O553*T553*'Molecular Weight'!$B$10/'Molecular Weight'!$D$10</f>
        <v>1.1773950492483</v>
      </c>
      <c r="AC553" s="19">
        <f>P553*T553*'Molecular Weight'!$B$11/'Molecular Weight'!$D$11</f>
        <v>0.00837963684224127</v>
      </c>
      <c r="AD553" s="19">
        <f>Q553*T553*'Molecular Weight'!$B$12/'Molecular Weight'!$D$12</f>
        <v>0.000483638666780379</v>
      </c>
      <c r="AE553" s="19">
        <f t="shared" si="57"/>
        <v>8.03344401095834</v>
      </c>
      <c r="AF553" s="19">
        <f t="shared" si="58"/>
        <v>0.0999143408362961</v>
      </c>
      <c r="AG553" s="19">
        <f t="shared" si="59"/>
        <v>0.0982669418269812</v>
      </c>
      <c r="AH553" s="19">
        <f t="shared" si="60"/>
        <v>0.916850188299204</v>
      </c>
      <c r="AI553" s="19">
        <f t="shared" si="61"/>
        <v>2.99604977171641</v>
      </c>
      <c r="AJ553" s="19">
        <f t="shared" si="62"/>
        <v>3.0786552535734</v>
      </c>
    </row>
    <row r="554" spans="1:36">
      <c r="A554" s="35" t="s">
        <v>489</v>
      </c>
      <c r="B554" s="35" t="s">
        <v>490</v>
      </c>
      <c r="C554" s="35"/>
      <c r="D554" s="35">
        <v>6.5</v>
      </c>
      <c r="E554" s="35">
        <v>1300</v>
      </c>
      <c r="F554" s="32" t="s">
        <v>320</v>
      </c>
      <c r="G554" s="35" t="s">
        <v>49</v>
      </c>
      <c r="H554" s="32">
        <v>39.59</v>
      </c>
      <c r="I554" s="32"/>
      <c r="J554" s="32">
        <v>22.067</v>
      </c>
      <c r="K554" s="32"/>
      <c r="L554" s="32">
        <v>15.483</v>
      </c>
      <c r="M554" s="32"/>
      <c r="N554" s="32">
        <v>7.793</v>
      </c>
      <c r="O554" s="32">
        <v>14.971</v>
      </c>
      <c r="P554" s="32">
        <v>0.084</v>
      </c>
      <c r="Q554" s="32">
        <v>0</v>
      </c>
      <c r="R554" s="32">
        <f t="shared" si="56"/>
        <v>99.988</v>
      </c>
      <c r="S554" s="19">
        <v>12</v>
      </c>
      <c r="T554" s="19">
        <f>S554/(H554*'Molecular Weight'!$C$2/'Molecular Weight'!$D$2+I554*'Molecular Weight'!$C$3/'Molecular Weight'!$D$3+J554*'Molecular Weight'!$C$4/'Molecular Weight'!$D$4+K554*'Molecular Weight'!$C$5/'Molecular Weight'!$D$5+L554*'Molecular Weight'!$C$6/'Molecular Weight'!$D$6+M554*'Molecular Weight'!$C$8/'Molecular Weight'!$D$8+N554*'Molecular Weight'!$C$9/'Molecular Weight'!$D$9+O554*'Molecular Weight'!$C$10/'Molecular Weight'!$D$10+P554*'Molecular Weight'!$C$11/'Molecular Weight'!$D$11+Q554*'Molecular Weight'!$C$12/'Molecular Weight'!$D$12)</f>
        <v>4.53788801024995</v>
      </c>
      <c r="U554" s="19">
        <f>H554*T554*'Molecular Weight'!$B$2/'Molecular Weight'!$D$2</f>
        <v>2.99026275508981</v>
      </c>
      <c r="V554" s="19">
        <f>I554*T554*'Molecular Weight'!$B$3/'Molecular Weight'!$D$3</f>
        <v>0</v>
      </c>
      <c r="W554" s="19">
        <f>T554*J554*'Molecular Weight'!$B$4/'Molecular Weight'!$D$4</f>
        <v>1.96425215225943</v>
      </c>
      <c r="X554" s="19">
        <f>K554*T554*'Molecular Weight'!$B$5/'Molecular Weight'!$D$5</f>
        <v>0</v>
      </c>
      <c r="Y554" s="19">
        <f>L554*T554*'Molecular Weight'!$B$6/'Molecular Weight'!$D$6</f>
        <v>0.978008352765869</v>
      </c>
      <c r="Z554" s="19">
        <f>M554*T554*'Molecular Weight'!$B$8/'Molecular Weight'!$D$8</f>
        <v>0</v>
      </c>
      <c r="AA554" s="19">
        <f>N554*T554*'Molecular Weight'!$B$9/'Molecular Weight'!$D$9</f>
        <v>0.877512686448583</v>
      </c>
      <c r="AB554" s="19">
        <f>O554*T554*'Molecular Weight'!$B$10/'Molecular Weight'!$D$10</f>
        <v>1.21142513198024</v>
      </c>
      <c r="AC554" s="19">
        <f>P554*T554*'Molecular Weight'!$B$11/'Molecular Weight'!$D$11</f>
        <v>0.012300180473088</v>
      </c>
      <c r="AD554" s="19">
        <f>Q554*T554*'Molecular Weight'!$B$12/'Molecular Weight'!$D$12</f>
        <v>0</v>
      </c>
      <c r="AE554" s="19">
        <f t="shared" si="57"/>
        <v>8.03376125901702</v>
      </c>
      <c r="AF554" s="19">
        <f t="shared" si="58"/>
        <v>0.100858139828223</v>
      </c>
      <c r="AG554" s="19">
        <f t="shared" si="59"/>
        <v>0.103126051575112</v>
      </c>
      <c r="AH554" s="19">
        <f t="shared" si="60"/>
        <v>0.877150212937646</v>
      </c>
      <c r="AI554" s="19">
        <f t="shared" si="61"/>
        <v>2.99026275508981</v>
      </c>
      <c r="AJ554" s="19">
        <f t="shared" si="62"/>
        <v>3.06694617119469</v>
      </c>
    </row>
    <row r="555" spans="1:36">
      <c r="A555" s="35" t="s">
        <v>489</v>
      </c>
      <c r="B555" s="35" t="s">
        <v>490</v>
      </c>
      <c r="C555" s="35"/>
      <c r="D555" s="35">
        <v>7</v>
      </c>
      <c r="E555" s="35">
        <v>950</v>
      </c>
      <c r="F555" s="32" t="s">
        <v>320</v>
      </c>
      <c r="G555" s="35" t="s">
        <v>49</v>
      </c>
      <c r="H555" s="32">
        <v>39.821</v>
      </c>
      <c r="I555" s="32"/>
      <c r="J555" s="32">
        <v>21.521</v>
      </c>
      <c r="K555" s="32"/>
      <c r="L555" s="32">
        <v>16.111</v>
      </c>
      <c r="M555" s="32"/>
      <c r="N555" s="32">
        <v>6.894</v>
      </c>
      <c r="O555" s="32">
        <v>14.869</v>
      </c>
      <c r="P555" s="32">
        <v>0.1</v>
      </c>
      <c r="Q555" s="32">
        <v>0.037</v>
      </c>
      <c r="R555" s="32">
        <f t="shared" si="56"/>
        <v>99.353</v>
      </c>
      <c r="S555" s="19">
        <v>12</v>
      </c>
      <c r="T555" s="19">
        <f>S555/(H555*'Molecular Weight'!$C$2/'Molecular Weight'!$D$2+I555*'Molecular Weight'!$C$3/'Molecular Weight'!$D$3+J555*'Molecular Weight'!$C$4/'Molecular Weight'!$D$4+K555*'Molecular Weight'!$C$5/'Molecular Weight'!$D$5+L555*'Molecular Weight'!$C$6/'Molecular Weight'!$D$6+M555*'Molecular Weight'!$C$8/'Molecular Weight'!$D$8+N555*'Molecular Weight'!$C$9/'Molecular Weight'!$D$9+O555*'Molecular Weight'!$C$10/'Molecular Weight'!$D$10+P555*'Molecular Weight'!$C$11/'Molecular Weight'!$D$11+Q555*'Molecular Weight'!$C$12/'Molecular Weight'!$D$12)</f>
        <v>4.57789404118626</v>
      </c>
      <c r="U555" s="19">
        <f>H555*T555*'Molecular Weight'!$B$2/'Molecular Weight'!$D$2</f>
        <v>3.03422634177893</v>
      </c>
      <c r="V555" s="19">
        <f>I555*T555*'Molecular Weight'!$B$3/'Molecular Weight'!$D$3</f>
        <v>0</v>
      </c>
      <c r="W555" s="19">
        <f>T555*J555*'Molecular Weight'!$B$4/'Molecular Weight'!$D$4</f>
        <v>1.93253938133326</v>
      </c>
      <c r="X555" s="19">
        <f>K555*T555*'Molecular Weight'!$B$5/'Molecular Weight'!$D$5</f>
        <v>0</v>
      </c>
      <c r="Y555" s="19">
        <f>L555*T555*'Molecular Weight'!$B$6/'Molecular Weight'!$D$6</f>
        <v>1.02664881538908</v>
      </c>
      <c r="Z555" s="19">
        <f>M555*T555*'Molecular Weight'!$B$8/'Molecular Weight'!$D$8</f>
        <v>0</v>
      </c>
      <c r="AA555" s="19">
        <f>N555*T555*'Molecular Weight'!$B$9/'Molecular Weight'!$D$9</f>
        <v>0.783126588584071</v>
      </c>
      <c r="AB555" s="19">
        <f>O555*T555*'Molecular Weight'!$B$10/'Molecular Weight'!$D$10</f>
        <v>1.21377864654776</v>
      </c>
      <c r="AC555" s="19">
        <f>P555*T555*'Molecular Weight'!$B$11/'Molecular Weight'!$D$11</f>
        <v>0.0147721653474871</v>
      </c>
      <c r="AD555" s="19">
        <f>Q555*T555*'Molecular Weight'!$B$12/'Molecular Weight'!$D$12</f>
        <v>0.0035962224951994</v>
      </c>
      <c r="AE555" s="19">
        <f t="shared" si="57"/>
        <v>8.00868816147579</v>
      </c>
      <c r="AF555" s="19">
        <f t="shared" si="58"/>
        <v>0.026036208579316</v>
      </c>
      <c r="AG555" s="19">
        <f t="shared" si="59"/>
        <v>0.025360384377835</v>
      </c>
      <c r="AH555" s="19">
        <f t="shared" si="60"/>
        <v>1.00061260680976</v>
      </c>
      <c r="AI555" s="19">
        <f t="shared" si="61"/>
        <v>3.03422634177893</v>
      </c>
      <c r="AJ555" s="19">
        <f t="shared" si="62"/>
        <v>3.02355405052091</v>
      </c>
    </row>
    <row r="556" spans="1:36">
      <c r="A556" s="35" t="s">
        <v>489</v>
      </c>
      <c r="B556" s="35" t="s">
        <v>490</v>
      </c>
      <c r="C556" s="35"/>
      <c r="D556" s="35">
        <v>7</v>
      </c>
      <c r="E556" s="35">
        <v>1000</v>
      </c>
      <c r="F556" s="32" t="s">
        <v>320</v>
      </c>
      <c r="G556" s="35" t="s">
        <v>49</v>
      </c>
      <c r="H556" s="32">
        <v>39.19</v>
      </c>
      <c r="I556" s="32"/>
      <c r="J556" s="32">
        <v>22.393</v>
      </c>
      <c r="K556" s="32"/>
      <c r="L556" s="32">
        <v>16.352</v>
      </c>
      <c r="M556" s="32"/>
      <c r="N556" s="32">
        <v>6.989</v>
      </c>
      <c r="O556" s="32">
        <v>14.698</v>
      </c>
      <c r="P556" s="32">
        <v>0.012</v>
      </c>
      <c r="Q556" s="32">
        <v>0.012</v>
      </c>
      <c r="R556" s="32">
        <f t="shared" si="56"/>
        <v>99.646</v>
      </c>
      <c r="S556" s="19">
        <v>12</v>
      </c>
      <c r="T556" s="19">
        <f>S556/(H556*'Molecular Weight'!$C$2/'Molecular Weight'!$D$2+I556*'Molecular Weight'!$C$3/'Molecular Weight'!$D$3+J556*'Molecular Weight'!$C$4/'Molecular Weight'!$D$4+K556*'Molecular Weight'!$C$5/'Molecular Weight'!$D$5+L556*'Molecular Weight'!$C$6/'Molecular Weight'!$D$6+M556*'Molecular Weight'!$C$8/'Molecular Weight'!$D$8+N556*'Molecular Weight'!$C$9/'Molecular Weight'!$D$9+O556*'Molecular Weight'!$C$10/'Molecular Weight'!$D$10+P556*'Molecular Weight'!$C$11/'Molecular Weight'!$D$11+Q556*'Molecular Weight'!$C$12/'Molecular Weight'!$D$12)</f>
        <v>4.56808382956803</v>
      </c>
      <c r="U556" s="19">
        <f>H556*T556*'Molecular Weight'!$B$2/'Molecular Weight'!$D$2</f>
        <v>2.97974709189033</v>
      </c>
      <c r="V556" s="19">
        <f>I556*T556*'Molecular Weight'!$B$3/'Molecular Weight'!$D$3</f>
        <v>0</v>
      </c>
      <c r="W556" s="19">
        <f>T556*J556*'Molecular Weight'!$B$4/'Molecular Weight'!$D$4</f>
        <v>2.00653395832713</v>
      </c>
      <c r="X556" s="19">
        <f>K556*T556*'Molecular Weight'!$B$5/'Molecular Weight'!$D$5</f>
        <v>0</v>
      </c>
      <c r="Y556" s="19">
        <f>L556*T556*'Molecular Weight'!$B$6/'Molecular Weight'!$D$6</f>
        <v>1.03977320129589</v>
      </c>
      <c r="Z556" s="19">
        <f>M556*T556*'Molecular Weight'!$B$8/'Molecular Weight'!$D$8</f>
        <v>0</v>
      </c>
      <c r="AA556" s="19">
        <f>N556*T556*'Molecular Weight'!$B$9/'Molecular Weight'!$D$9</f>
        <v>0.792216820964043</v>
      </c>
      <c r="AB556" s="19">
        <f>O556*T556*'Molecular Weight'!$B$10/'Molecular Weight'!$D$10</f>
        <v>1.19724850440426</v>
      </c>
      <c r="AC556" s="19">
        <f>P556*T556*'Molecular Weight'!$B$11/'Molecular Weight'!$D$11</f>
        <v>0.00176886111503118</v>
      </c>
      <c r="AD556" s="19">
        <f>Q556*T556*'Molecular Weight'!$B$12/'Molecular Weight'!$D$12</f>
        <v>0.00116384301390268</v>
      </c>
      <c r="AE556" s="19">
        <f t="shared" si="57"/>
        <v>8.01845228101059</v>
      </c>
      <c r="AF556" s="19">
        <f t="shared" si="58"/>
        <v>0.0552294543552874</v>
      </c>
      <c r="AG556" s="19">
        <f t="shared" si="59"/>
        <v>0.0531168280606326</v>
      </c>
      <c r="AH556" s="19">
        <f t="shared" si="60"/>
        <v>0.984543746940603</v>
      </c>
      <c r="AI556" s="19">
        <f t="shared" si="61"/>
        <v>2.97974709189033</v>
      </c>
      <c r="AJ556" s="19">
        <f t="shared" si="62"/>
        <v>3.02923852666419</v>
      </c>
    </row>
    <row r="557" spans="1:36">
      <c r="A557" s="35" t="s">
        <v>489</v>
      </c>
      <c r="B557" s="35" t="s">
        <v>490</v>
      </c>
      <c r="C557" s="35"/>
      <c r="D557" s="35">
        <v>7</v>
      </c>
      <c r="E557" s="35">
        <v>1100</v>
      </c>
      <c r="F557" s="32" t="s">
        <v>320</v>
      </c>
      <c r="G557" s="35" t="s">
        <v>49</v>
      </c>
      <c r="H557" s="32">
        <v>39.78</v>
      </c>
      <c r="I557" s="32"/>
      <c r="J557" s="32">
        <v>21.855</v>
      </c>
      <c r="K557" s="32"/>
      <c r="L557" s="32">
        <v>15.255</v>
      </c>
      <c r="M557" s="32"/>
      <c r="N557" s="32">
        <v>7.261</v>
      </c>
      <c r="O557" s="32">
        <v>15.618</v>
      </c>
      <c r="P557" s="32">
        <v>0.084</v>
      </c>
      <c r="Q557" s="32">
        <v>0</v>
      </c>
      <c r="R557" s="32">
        <f t="shared" si="56"/>
        <v>99.853</v>
      </c>
      <c r="S557" s="19">
        <v>12</v>
      </c>
      <c r="T557" s="19">
        <f>S557/(H557*'Molecular Weight'!$C$2/'Molecular Weight'!$D$2+I557*'Molecular Weight'!$C$3/'Molecular Weight'!$D$3+J557*'Molecular Weight'!$C$4/'Molecular Weight'!$D$4+K557*'Molecular Weight'!$C$5/'Molecular Weight'!$D$5+L557*'Molecular Weight'!$C$6/'Molecular Weight'!$D$6+M557*'Molecular Weight'!$C$8/'Molecular Weight'!$D$8+N557*'Molecular Weight'!$C$9/'Molecular Weight'!$D$9+O557*'Molecular Weight'!$C$10/'Molecular Weight'!$D$10+P557*'Molecular Weight'!$C$11/'Molecular Weight'!$D$11+Q557*'Molecular Weight'!$C$12/'Molecular Weight'!$D$12)</f>
        <v>4.54605464340842</v>
      </c>
      <c r="U557" s="19">
        <f>H557*T557*'Molecular Weight'!$B$2/'Molecular Weight'!$D$2</f>
        <v>3.01002086742322</v>
      </c>
      <c r="V557" s="19">
        <f>I557*T557*'Molecular Weight'!$B$3/'Molecular Weight'!$D$3</f>
        <v>0</v>
      </c>
      <c r="W557" s="19">
        <f>T557*J557*'Molecular Weight'!$B$4/'Molecular Weight'!$D$4</f>
        <v>1.94888238979386</v>
      </c>
      <c r="X557" s="19">
        <f>K557*T557*'Molecular Weight'!$B$5/'Molecular Weight'!$D$5</f>
        <v>0</v>
      </c>
      <c r="Y557" s="19">
        <f>L557*T557*'Molecular Weight'!$B$6/'Molecular Weight'!$D$6</f>
        <v>0.965340528747152</v>
      </c>
      <c r="Z557" s="19">
        <f>M557*T557*'Molecular Weight'!$B$8/'Molecular Weight'!$D$8</f>
        <v>0</v>
      </c>
      <c r="AA557" s="19">
        <f>N557*T557*'Molecular Weight'!$B$9/'Molecular Weight'!$D$9</f>
        <v>0.819079473096489</v>
      </c>
      <c r="AB557" s="19">
        <f>O557*T557*'Molecular Weight'!$B$10/'Molecular Weight'!$D$10</f>
        <v>1.26605352034152</v>
      </c>
      <c r="AC557" s="19">
        <f>P557*T557*'Molecular Weight'!$B$11/'Molecular Weight'!$D$11</f>
        <v>0.0123223165552213</v>
      </c>
      <c r="AD557" s="19">
        <f>Q557*T557*'Molecular Weight'!$B$12/'Molecular Weight'!$D$12</f>
        <v>0</v>
      </c>
      <c r="AE557" s="19">
        <f t="shared" si="57"/>
        <v>8.02169909595746</v>
      </c>
      <c r="AF557" s="19">
        <f t="shared" si="58"/>
        <v>0.0649211964634206</v>
      </c>
      <c r="AG557" s="19">
        <f t="shared" si="59"/>
        <v>0.0672521193611101</v>
      </c>
      <c r="AH557" s="19">
        <f t="shared" si="60"/>
        <v>0.900419332283731</v>
      </c>
      <c r="AI557" s="19">
        <f t="shared" si="61"/>
        <v>3.01002086742322</v>
      </c>
      <c r="AJ557" s="19">
        <f t="shared" si="62"/>
        <v>3.05047352218516</v>
      </c>
    </row>
    <row r="558" spans="1:36">
      <c r="A558" s="35" t="s">
        <v>489</v>
      </c>
      <c r="B558" s="35" t="s">
        <v>490</v>
      </c>
      <c r="C558" s="35"/>
      <c r="D558" s="35">
        <v>7</v>
      </c>
      <c r="E558" s="35">
        <v>1300</v>
      </c>
      <c r="F558" s="32" t="s">
        <v>320</v>
      </c>
      <c r="G558" s="35" t="s">
        <v>49</v>
      </c>
      <c r="H558" s="32">
        <v>39.96</v>
      </c>
      <c r="I558" s="32"/>
      <c r="J558" s="32">
        <v>21.93</v>
      </c>
      <c r="K558" s="32"/>
      <c r="L558" s="32">
        <v>15.6</v>
      </c>
      <c r="M558" s="32"/>
      <c r="N558" s="32">
        <v>7.56</v>
      </c>
      <c r="O558" s="32">
        <v>15.58</v>
      </c>
      <c r="P558" s="32">
        <v>0.07</v>
      </c>
      <c r="Q558" s="32">
        <v>0</v>
      </c>
      <c r="R558" s="32">
        <f t="shared" si="56"/>
        <v>100.7</v>
      </c>
      <c r="S558" s="19">
        <v>12</v>
      </c>
      <c r="T558" s="19">
        <f>S558/(H558*'Molecular Weight'!$C$2/'Molecular Weight'!$D$2+I558*'Molecular Weight'!$C$3/'Molecular Weight'!$D$3+J558*'Molecular Weight'!$C$4/'Molecular Weight'!$D$4+K558*'Molecular Weight'!$C$5/'Molecular Weight'!$D$5+L558*'Molecular Weight'!$C$6/'Molecular Weight'!$D$6+M558*'Molecular Weight'!$C$8/'Molecular Weight'!$D$8+N558*'Molecular Weight'!$C$9/'Molecular Weight'!$D$9+O558*'Molecular Weight'!$C$10/'Molecular Weight'!$D$10+P558*'Molecular Weight'!$C$11/'Molecular Weight'!$D$11+Q558*'Molecular Weight'!$C$12/'Molecular Weight'!$D$12)</f>
        <v>4.51268887196724</v>
      </c>
      <c r="U558" s="19">
        <f>H558*T558*'Molecular Weight'!$B$2/'Molecular Weight'!$D$2</f>
        <v>3.00144885692095</v>
      </c>
      <c r="V558" s="19">
        <f>I558*T558*'Molecular Weight'!$B$3/'Molecular Weight'!$D$3</f>
        <v>0</v>
      </c>
      <c r="W558" s="19">
        <f>T558*J558*'Molecular Weight'!$B$4/'Molecular Weight'!$D$4</f>
        <v>1.94121747670148</v>
      </c>
      <c r="X558" s="19">
        <f>K558*T558*'Molecular Weight'!$B$5/'Molecular Weight'!$D$5</f>
        <v>0</v>
      </c>
      <c r="Y558" s="19">
        <f>L558*T558*'Molecular Weight'!$B$6/'Molecular Weight'!$D$6</f>
        <v>0.979926870861483</v>
      </c>
      <c r="Z558" s="19">
        <f>M558*T558*'Molecular Weight'!$B$8/'Molecular Weight'!$D$8</f>
        <v>0</v>
      </c>
      <c r="AA558" s="19">
        <f>N558*T558*'Molecular Weight'!$B$9/'Molecular Weight'!$D$9</f>
        <v>0.846549078711472</v>
      </c>
      <c r="AB558" s="19">
        <f>O558*T558*'Molecular Weight'!$B$10/'Molecular Weight'!$D$10</f>
        <v>1.25370350615638</v>
      </c>
      <c r="AC558" s="19">
        <f>P558*T558*'Molecular Weight'!$B$11/'Molecular Weight'!$D$11</f>
        <v>0.0101932307530722</v>
      </c>
      <c r="AD558" s="19">
        <f>Q558*T558*'Molecular Weight'!$B$12/'Molecular Weight'!$D$12</f>
        <v>0</v>
      </c>
      <c r="AE558" s="19">
        <f t="shared" si="57"/>
        <v>8.03303902010484</v>
      </c>
      <c r="AF558" s="19">
        <f t="shared" si="58"/>
        <v>0.098709402572501</v>
      </c>
      <c r="AG558" s="19">
        <f t="shared" si="59"/>
        <v>0.100731396910999</v>
      </c>
      <c r="AH558" s="19">
        <f t="shared" si="60"/>
        <v>0.881217468288982</v>
      </c>
      <c r="AI558" s="19">
        <f t="shared" si="61"/>
        <v>3.00144885692095</v>
      </c>
      <c r="AJ558" s="19">
        <f t="shared" si="62"/>
        <v>3.08017945572934</v>
      </c>
    </row>
    <row r="559" spans="1:36">
      <c r="A559" s="35" t="s">
        <v>489</v>
      </c>
      <c r="B559" s="35" t="s">
        <v>490</v>
      </c>
      <c r="C559" s="35"/>
      <c r="D559" s="35">
        <v>10</v>
      </c>
      <c r="E559" s="35">
        <v>950</v>
      </c>
      <c r="F559" s="32" t="s">
        <v>320</v>
      </c>
      <c r="G559" s="35" t="s">
        <v>49</v>
      </c>
      <c r="H559" s="32">
        <v>40.058</v>
      </c>
      <c r="I559" s="32"/>
      <c r="J559" s="32">
        <v>21.003</v>
      </c>
      <c r="K559" s="32"/>
      <c r="L559" s="32">
        <v>15.465</v>
      </c>
      <c r="M559" s="32"/>
      <c r="N559" s="32">
        <v>6.596</v>
      </c>
      <c r="O559" s="32">
        <v>16.668</v>
      </c>
      <c r="P559" s="32">
        <v>0.175</v>
      </c>
      <c r="Q559" s="32">
        <v>0.01</v>
      </c>
      <c r="R559" s="32">
        <f t="shared" si="56"/>
        <v>99.975</v>
      </c>
      <c r="S559" s="19">
        <v>12</v>
      </c>
      <c r="T559" s="19">
        <f>S559/(H559*'Molecular Weight'!$C$2/'Molecular Weight'!$D$2+I559*'Molecular Weight'!$C$3/'Molecular Weight'!$D$3+J559*'Molecular Weight'!$C$4/'Molecular Weight'!$D$4+K559*'Molecular Weight'!$C$5/'Molecular Weight'!$D$5+L559*'Molecular Weight'!$C$6/'Molecular Weight'!$D$6+M559*'Molecular Weight'!$C$8/'Molecular Weight'!$D$8+N559*'Molecular Weight'!$C$9/'Molecular Weight'!$D$9+O559*'Molecular Weight'!$C$10/'Molecular Weight'!$D$10+P559*'Molecular Weight'!$C$11/'Molecular Weight'!$D$11+Q559*'Molecular Weight'!$C$12/'Molecular Weight'!$D$12)</f>
        <v>4.56177198768652</v>
      </c>
      <c r="U559" s="19">
        <f>H559*T559*'Molecular Weight'!$B$2/'Molecular Weight'!$D$2</f>
        <v>3.04153565716955</v>
      </c>
      <c r="V559" s="19">
        <f>I559*T559*'Molecular Weight'!$B$3/'Molecular Weight'!$D$3</f>
        <v>0</v>
      </c>
      <c r="W559" s="19">
        <f>T559*J559*'Molecular Weight'!$B$4/'Molecular Weight'!$D$4</f>
        <v>1.87938205291055</v>
      </c>
      <c r="X559" s="19">
        <f>K559*T559*'Molecular Weight'!$B$5/'Molecular Weight'!$D$5</f>
        <v>0</v>
      </c>
      <c r="Y559" s="19">
        <f>L559*T559*'Molecular Weight'!$B$6/'Molecular Weight'!$D$6</f>
        <v>0.982012858986247</v>
      </c>
      <c r="Z559" s="19">
        <f>M559*T559*'Molecular Weight'!$B$8/'Molecular Weight'!$D$8</f>
        <v>0</v>
      </c>
      <c r="AA559" s="19">
        <f>N559*T559*'Molecular Weight'!$B$9/'Molecular Weight'!$D$9</f>
        <v>0.746636427562785</v>
      </c>
      <c r="AB559" s="19">
        <f>O559*T559*'Molecular Weight'!$B$10/'Molecular Weight'!$D$10</f>
        <v>1.35584193100497</v>
      </c>
      <c r="AC559" s="19">
        <f>P559*T559*'Molecular Weight'!$B$11/'Molecular Weight'!$D$11</f>
        <v>0.0257602483977135</v>
      </c>
      <c r="AD559" s="19">
        <f>Q559*T559*'Molecular Weight'!$B$12/'Molecular Weight'!$D$12</f>
        <v>0.000968529084434504</v>
      </c>
      <c r="AE559" s="19">
        <f t="shared" si="57"/>
        <v>8.03213770511625</v>
      </c>
      <c r="AF559" s="19">
        <f t="shared" si="58"/>
        <v>0.0960273530045068</v>
      </c>
      <c r="AG559" s="19">
        <f t="shared" si="59"/>
        <v>0.097786248037157</v>
      </c>
      <c r="AH559" s="19">
        <f t="shared" si="60"/>
        <v>0.88598550598174</v>
      </c>
      <c r="AI559" s="19">
        <f t="shared" si="61"/>
        <v>3.04153565716955</v>
      </c>
      <c r="AJ559" s="19">
        <f t="shared" si="62"/>
        <v>3.084491217554</v>
      </c>
    </row>
    <row r="560" spans="1:36">
      <c r="A560" s="35" t="s">
        <v>489</v>
      </c>
      <c r="B560" s="35" t="s">
        <v>490</v>
      </c>
      <c r="C560" s="35"/>
      <c r="D560" s="35">
        <v>10</v>
      </c>
      <c r="E560" s="35">
        <v>1000</v>
      </c>
      <c r="F560" s="32" t="s">
        <v>320</v>
      </c>
      <c r="G560" s="35" t="s">
        <v>49</v>
      </c>
      <c r="H560" s="32">
        <v>39.596</v>
      </c>
      <c r="I560" s="32"/>
      <c r="J560" s="32">
        <v>21.897</v>
      </c>
      <c r="K560" s="32"/>
      <c r="L560" s="32">
        <v>15.541</v>
      </c>
      <c r="M560" s="32"/>
      <c r="N560" s="32">
        <v>7.07</v>
      </c>
      <c r="O560" s="32">
        <v>15.318</v>
      </c>
      <c r="P560" s="32">
        <v>0.063</v>
      </c>
      <c r="Q560" s="32">
        <v>0.014</v>
      </c>
      <c r="R560" s="32">
        <f t="shared" si="56"/>
        <v>99.499</v>
      </c>
      <c r="S560" s="19">
        <v>12</v>
      </c>
      <c r="T560" s="19">
        <f>S560/(H560*'Molecular Weight'!$C$2/'Molecular Weight'!$D$2+I560*'Molecular Weight'!$C$3/'Molecular Weight'!$D$3+J560*'Molecular Weight'!$C$4/'Molecular Weight'!$D$4+K560*'Molecular Weight'!$C$5/'Molecular Weight'!$D$5+L560*'Molecular Weight'!$C$6/'Molecular Weight'!$D$6+M560*'Molecular Weight'!$C$8/'Molecular Weight'!$D$8+N560*'Molecular Weight'!$C$9/'Molecular Weight'!$D$9+O560*'Molecular Weight'!$C$10/'Molecular Weight'!$D$10+P560*'Molecular Weight'!$C$11/'Molecular Weight'!$D$11+Q560*'Molecular Weight'!$C$12/'Molecular Weight'!$D$12)</f>
        <v>4.56540391376191</v>
      </c>
      <c r="U560" s="19">
        <f>H560*T560*'Molecular Weight'!$B$2/'Molecular Weight'!$D$2</f>
        <v>3.00885042225893</v>
      </c>
      <c r="V560" s="19">
        <f>I560*T560*'Molecular Weight'!$B$3/'Molecular Weight'!$D$3</f>
        <v>0</v>
      </c>
      <c r="W560" s="19">
        <f>T560*J560*'Molecular Weight'!$B$4/'Molecular Weight'!$D$4</f>
        <v>1.96093859355913</v>
      </c>
      <c r="X560" s="19">
        <f>K560*T560*'Molecular Weight'!$B$5/'Molecular Weight'!$D$5</f>
        <v>0</v>
      </c>
      <c r="Y560" s="19">
        <f>L560*T560*'Molecular Weight'!$B$6/'Molecular Weight'!$D$6</f>
        <v>0.987624474161662</v>
      </c>
      <c r="Z560" s="19">
        <f>M560*T560*'Molecular Weight'!$B$8/'Molecular Weight'!$D$8</f>
        <v>0</v>
      </c>
      <c r="AA560" s="19">
        <f>N560*T560*'Molecular Weight'!$B$9/'Molecular Weight'!$D$9</f>
        <v>0.800928180404384</v>
      </c>
      <c r="AB560" s="19">
        <f>O560*T560*'Molecular Weight'!$B$10/'Molecular Weight'!$D$10</f>
        <v>1.24701956403361</v>
      </c>
      <c r="AC560" s="19">
        <f>P560*T560*'Molecular Weight'!$B$11/'Molecular Weight'!$D$11</f>
        <v>0.0092810728159729</v>
      </c>
      <c r="AD560" s="19">
        <f>Q560*T560*'Molecular Weight'!$B$12/'Molecular Weight'!$D$12</f>
        <v>0.00135702027160651</v>
      </c>
      <c r="AE560" s="19">
        <f t="shared" si="57"/>
        <v>8.0159993275053</v>
      </c>
      <c r="AF560" s="19">
        <f t="shared" si="58"/>
        <v>0.0479021821782775</v>
      </c>
      <c r="AG560" s="19">
        <f t="shared" si="59"/>
        <v>0.048502425194494</v>
      </c>
      <c r="AH560" s="19">
        <f t="shared" si="60"/>
        <v>0.939722291983385</v>
      </c>
      <c r="AI560" s="19">
        <f t="shared" si="61"/>
        <v>3.00885042225893</v>
      </c>
      <c r="AJ560" s="19">
        <f t="shared" si="62"/>
        <v>3.03557221859966</v>
      </c>
    </row>
    <row r="561" spans="1:36">
      <c r="A561" s="35" t="s">
        <v>489</v>
      </c>
      <c r="B561" s="35" t="s">
        <v>490</v>
      </c>
      <c r="C561" s="35"/>
      <c r="D561" s="35">
        <v>10</v>
      </c>
      <c r="E561" s="35">
        <v>1100</v>
      </c>
      <c r="F561" s="32" t="s">
        <v>320</v>
      </c>
      <c r="G561" s="35" t="s">
        <v>49</v>
      </c>
      <c r="H561" s="32">
        <v>40.439</v>
      </c>
      <c r="I561" s="32"/>
      <c r="J561" s="32">
        <v>21.5</v>
      </c>
      <c r="K561" s="32"/>
      <c r="L561" s="32">
        <v>15.454</v>
      </c>
      <c r="M561" s="32"/>
      <c r="N561" s="32">
        <v>8.015</v>
      </c>
      <c r="O561" s="32">
        <v>14.994</v>
      </c>
      <c r="P561" s="32">
        <v>0.146</v>
      </c>
      <c r="Q561" s="32">
        <v>0</v>
      </c>
      <c r="R561" s="32">
        <f t="shared" si="56"/>
        <v>100.548</v>
      </c>
      <c r="S561" s="19">
        <v>12</v>
      </c>
      <c r="T561" s="19">
        <f>S561/(H561*'Molecular Weight'!$C$2/'Molecular Weight'!$D$2+I561*'Molecular Weight'!$C$3/'Molecular Weight'!$D$3+J561*'Molecular Weight'!$C$4/'Molecular Weight'!$D$4+K561*'Molecular Weight'!$C$5/'Molecular Weight'!$D$5+L561*'Molecular Weight'!$C$6/'Molecular Weight'!$D$6+M561*'Molecular Weight'!$C$8/'Molecular Weight'!$D$8+N561*'Molecular Weight'!$C$9/'Molecular Weight'!$D$9+O561*'Molecular Weight'!$C$10/'Molecular Weight'!$D$10+P561*'Molecular Weight'!$C$11/'Molecular Weight'!$D$11+Q561*'Molecular Weight'!$C$12/'Molecular Weight'!$D$12)</f>
        <v>4.5070477780998</v>
      </c>
      <c r="U561" s="19">
        <f>H561*T561*'Molecular Weight'!$B$2/'Molecular Weight'!$D$2</f>
        <v>3.0336302446501</v>
      </c>
      <c r="V561" s="19">
        <f>I561*T561*'Molecular Weight'!$B$3/'Molecular Weight'!$D$3</f>
        <v>0</v>
      </c>
      <c r="W561" s="19">
        <f>T561*J561*'Molecular Weight'!$B$4/'Molecular Weight'!$D$4</f>
        <v>1.90077534776669</v>
      </c>
      <c r="X561" s="19">
        <f>K561*T561*'Molecular Weight'!$B$5/'Molecular Weight'!$D$5</f>
        <v>0</v>
      </c>
      <c r="Y561" s="19">
        <f>L561*T561*'Molecular Weight'!$B$6/'Molecular Weight'!$D$6</f>
        <v>0.96954226562854</v>
      </c>
      <c r="Z561" s="19">
        <f>M561*T561*'Molecular Weight'!$B$8/'Molecular Weight'!$D$8</f>
        <v>0</v>
      </c>
      <c r="AA561" s="19">
        <f>N561*T561*'Molecular Weight'!$B$9/'Molecular Weight'!$D$9</f>
        <v>0.896376871996772</v>
      </c>
      <c r="AB561" s="19">
        <f>O561*T561*'Molecular Weight'!$B$10/'Molecular Weight'!$D$10</f>
        <v>1.20504055607754</v>
      </c>
      <c r="AC561" s="19">
        <f>P561*T561*'Molecular Weight'!$B$11/'Molecular Weight'!$D$11</f>
        <v>0.0212335906938551</v>
      </c>
      <c r="AD561" s="19">
        <f>Q561*T561*'Molecular Weight'!$B$12/'Molecular Weight'!$D$12</f>
        <v>0</v>
      </c>
      <c r="AE561" s="19">
        <f t="shared" si="57"/>
        <v>8.0265988768135</v>
      </c>
      <c r="AF561" s="19">
        <f t="shared" si="58"/>
        <v>0.0795321970514795</v>
      </c>
      <c r="AG561" s="19">
        <f t="shared" si="59"/>
        <v>0.0820306652644173</v>
      </c>
      <c r="AH561" s="19">
        <f t="shared" si="60"/>
        <v>0.89001006857706</v>
      </c>
      <c r="AI561" s="19">
        <f t="shared" si="61"/>
        <v>3.0336302446501</v>
      </c>
      <c r="AJ561" s="19">
        <f t="shared" si="62"/>
        <v>3.07095969370285</v>
      </c>
    </row>
    <row r="562" spans="1:36">
      <c r="A562" s="35" t="s">
        <v>489</v>
      </c>
      <c r="B562" s="35" t="s">
        <v>490</v>
      </c>
      <c r="C562" s="35"/>
      <c r="D562" s="35">
        <v>10</v>
      </c>
      <c r="E562" s="35">
        <v>1200</v>
      </c>
      <c r="F562" s="32" t="s">
        <v>320</v>
      </c>
      <c r="G562" s="35" t="s">
        <v>49</v>
      </c>
      <c r="H562" s="32">
        <v>40.86</v>
      </c>
      <c r="I562" s="32"/>
      <c r="J562" s="32">
        <v>21.549</v>
      </c>
      <c r="K562" s="32"/>
      <c r="L562" s="32">
        <v>15.882</v>
      </c>
      <c r="M562" s="32"/>
      <c r="N562" s="32">
        <v>7.279</v>
      </c>
      <c r="O562" s="32">
        <v>15.37</v>
      </c>
      <c r="P562" s="32">
        <v>0.29</v>
      </c>
      <c r="Q562" s="32">
        <v>0</v>
      </c>
      <c r="R562" s="32">
        <f t="shared" si="56"/>
        <v>101.23</v>
      </c>
      <c r="S562" s="19">
        <v>12</v>
      </c>
      <c r="T562" s="19">
        <f>S562/(H562*'Molecular Weight'!$C$2/'Molecular Weight'!$D$2+I562*'Molecular Weight'!$C$3/'Molecular Weight'!$D$3+J562*'Molecular Weight'!$C$4/'Molecular Weight'!$D$4+K562*'Molecular Weight'!$C$5/'Molecular Weight'!$D$5+L562*'Molecular Weight'!$C$6/'Molecular Weight'!$D$6+M562*'Molecular Weight'!$C$8/'Molecular Weight'!$D$8+N562*'Molecular Weight'!$C$9/'Molecular Weight'!$D$9+O562*'Molecular Weight'!$C$10/'Molecular Weight'!$D$10+P562*'Molecular Weight'!$C$11/'Molecular Weight'!$D$11+Q562*'Molecular Weight'!$C$12/'Molecular Weight'!$D$12)</f>
        <v>4.48652502574582</v>
      </c>
      <c r="U562" s="19">
        <f>H562*T562*'Molecular Weight'!$B$2/'Molecular Weight'!$D$2</f>
        <v>3.05125520226322</v>
      </c>
      <c r="V562" s="19">
        <f>I562*T562*'Molecular Weight'!$B$3/'Molecular Weight'!$D$3</f>
        <v>0</v>
      </c>
      <c r="W562" s="19">
        <f>T562*J562*'Molecular Weight'!$B$4/'Molecular Weight'!$D$4</f>
        <v>1.89643247900739</v>
      </c>
      <c r="X562" s="19">
        <f>K562*T562*'Molecular Weight'!$B$5/'Molecular Weight'!$D$5</f>
        <v>0</v>
      </c>
      <c r="Y562" s="19">
        <f>L562*T562*'Molecular Weight'!$B$6/'Molecular Weight'!$D$6</f>
        <v>0.991856771421146</v>
      </c>
      <c r="Z562" s="19">
        <f>M562*T562*'Molecular Weight'!$B$8/'Molecular Weight'!$D$8</f>
        <v>0</v>
      </c>
      <c r="AA562" s="19">
        <f>N562*T562*'Molecular Weight'!$B$9/'Molecular Weight'!$D$9</f>
        <v>0.810357708744512</v>
      </c>
      <c r="AB562" s="19">
        <f>O562*T562*'Molecular Weight'!$B$10/'Molecular Weight'!$D$10</f>
        <v>1.22963426615038</v>
      </c>
      <c r="AC562" s="19">
        <f>P562*T562*'Molecular Weight'!$B$11/'Molecular Weight'!$D$11</f>
        <v>0.041984261292878</v>
      </c>
      <c r="AD562" s="19">
        <f>Q562*T562*'Molecular Weight'!$B$12/'Molecular Weight'!$D$12</f>
        <v>0</v>
      </c>
      <c r="AE562" s="19">
        <f t="shared" si="57"/>
        <v>8.02152068887952</v>
      </c>
      <c r="AF562" s="19">
        <f t="shared" si="58"/>
        <v>0.0643888550739042</v>
      </c>
      <c r="AG562" s="19">
        <f t="shared" si="59"/>
        <v>0.064917493058647</v>
      </c>
      <c r="AH562" s="19">
        <f t="shared" si="60"/>
        <v>0.927467916347242</v>
      </c>
      <c r="AI562" s="19">
        <f t="shared" si="61"/>
        <v>3.05125520226322</v>
      </c>
      <c r="AJ562" s="19">
        <f t="shared" si="62"/>
        <v>3.03184874631604</v>
      </c>
    </row>
    <row r="563" s="57" customFormat="1" spans="1:36">
      <c r="A563" s="35" t="s">
        <v>491</v>
      </c>
      <c r="B563" s="35" t="s">
        <v>492</v>
      </c>
      <c r="C563" s="35"/>
      <c r="D563" s="35">
        <v>9.7</v>
      </c>
      <c r="E563" s="35">
        <v>1900</v>
      </c>
      <c r="F563" s="32" t="s">
        <v>38</v>
      </c>
      <c r="G563" s="35" t="s">
        <v>39</v>
      </c>
      <c r="H563" s="32">
        <v>46.12</v>
      </c>
      <c r="I563" s="32">
        <v>0.28</v>
      </c>
      <c r="J563" s="32">
        <v>16.34</v>
      </c>
      <c r="K563" s="32">
        <v>1.2</v>
      </c>
      <c r="L563" s="32">
        <v>7.08</v>
      </c>
      <c r="M563" s="32">
        <v>0.15</v>
      </c>
      <c r="N563" s="32">
        <v>24.52</v>
      </c>
      <c r="O563" s="32">
        <v>4.5</v>
      </c>
      <c r="P563" s="32">
        <v>0.12</v>
      </c>
      <c r="Q563" s="32"/>
      <c r="R563" s="32">
        <f t="shared" si="56"/>
        <v>100.31</v>
      </c>
      <c r="S563" s="19">
        <v>12</v>
      </c>
      <c r="T563" s="19">
        <f>S563/(H563*'Molecular Weight'!$C$2/'Molecular Weight'!$D$2+I563*'Molecular Weight'!$C$3/'Molecular Weight'!$D$3+J563*'Molecular Weight'!$C$4/'Molecular Weight'!$D$4+K563*'Molecular Weight'!$C$5/'Molecular Weight'!$D$5+L563*'Molecular Weight'!$C$6/'Molecular Weight'!$D$6+M563*'Molecular Weight'!$C$8/'Molecular Weight'!$D$8+N563*'Molecular Weight'!$C$9/'Molecular Weight'!$D$9+O563*'Molecular Weight'!$C$10/'Molecular Weight'!$D$10+P563*'Molecular Weight'!$C$11/'Molecular Weight'!$D$11+Q563*'Molecular Weight'!$C$12/'Molecular Weight'!$D$12)</f>
        <v>4.22827060938589</v>
      </c>
      <c r="U563" s="19">
        <f>H563*T563*'Molecular Weight'!$B$2/'Molecular Weight'!$D$2</f>
        <v>3.24580293783084</v>
      </c>
      <c r="V563" s="19">
        <f>I563*T563*'Molecular Weight'!$B$3/'Molecular Weight'!$D$3</f>
        <v>0.0148174689690619</v>
      </c>
      <c r="W563" s="19">
        <f>T563*J563*'Molecular Weight'!$B$4/'Molecular Weight'!$D$4</f>
        <v>1.35523620551913</v>
      </c>
      <c r="X563" s="19">
        <f>K563*T563*'Molecular Weight'!$B$5/'Molecular Weight'!$D$5</f>
        <v>0.0667665600534649</v>
      </c>
      <c r="Y563" s="19">
        <f>L563*T563*'Molecular Weight'!$B$6/'Molecular Weight'!$D$6</f>
        <v>0.41670595649293</v>
      </c>
      <c r="Z563" s="19">
        <f>M563*T563*'Molecular Weight'!$B$8/'Molecular Weight'!$D$8</f>
        <v>0.00894052144640377</v>
      </c>
      <c r="AA563" s="19">
        <f>N563*T563*'Molecular Weight'!$B$9/'Molecular Weight'!$D$9</f>
        <v>2.57263512015241</v>
      </c>
      <c r="AB563" s="19">
        <f>O563*T563*'Molecular Weight'!$B$10/'Molecular Weight'!$D$10</f>
        <v>0.33928704961192</v>
      </c>
      <c r="AC563" s="19">
        <f>P563*T563*'Molecular Weight'!$B$11/'Molecular Weight'!$D$11</f>
        <v>0.01637278067526</v>
      </c>
      <c r="AD563" s="19">
        <f>Q563*T563*'Molecular Weight'!$B$12/'Molecular Weight'!$D$12</f>
        <v>0</v>
      </c>
      <c r="AE563" s="19">
        <f t="shared" si="57"/>
        <v>8.03656460075142</v>
      </c>
      <c r="AF563" s="19">
        <f t="shared" si="58"/>
        <v>0.109194719588523</v>
      </c>
      <c r="AG563" s="19">
        <f t="shared" si="59"/>
        <v>0.262042617551053</v>
      </c>
      <c r="AH563" s="19">
        <f t="shared" si="60"/>
        <v>0.307511236904407</v>
      </c>
      <c r="AI563" s="19">
        <f t="shared" si="61"/>
        <v>3.2606204067999</v>
      </c>
      <c r="AJ563" s="19">
        <f t="shared" si="62"/>
        <v>3.33756864770366</v>
      </c>
    </row>
    <row r="564" s="57" customFormat="1" spans="1:36">
      <c r="A564" s="35" t="s">
        <v>491</v>
      </c>
      <c r="B564" s="35" t="s">
        <v>492</v>
      </c>
      <c r="C564" s="35"/>
      <c r="D564" s="35">
        <v>9.7</v>
      </c>
      <c r="E564" s="35">
        <v>1950</v>
      </c>
      <c r="F564" s="32" t="s">
        <v>38</v>
      </c>
      <c r="G564" s="35" t="s">
        <v>39</v>
      </c>
      <c r="H564" s="32">
        <v>46.98</v>
      </c>
      <c r="I564" s="32">
        <v>0.05</v>
      </c>
      <c r="J564" s="32">
        <v>17.58</v>
      </c>
      <c r="K564" s="32">
        <v>1.1</v>
      </c>
      <c r="L564" s="32">
        <v>4</v>
      </c>
      <c r="M564" s="32">
        <v>0.08</v>
      </c>
      <c r="N564" s="32">
        <v>27.5</v>
      </c>
      <c r="O564" s="32">
        <v>2.6</v>
      </c>
      <c r="P564" s="32">
        <v>0.02</v>
      </c>
      <c r="Q564" s="32"/>
      <c r="R564" s="32">
        <f t="shared" si="56"/>
        <v>99.91</v>
      </c>
      <c r="S564" s="19">
        <v>12</v>
      </c>
      <c r="T564" s="19">
        <f>S564/(H564*'Molecular Weight'!$C$2/'Molecular Weight'!$D$2+I564*'Molecular Weight'!$C$3/'Molecular Weight'!$D$3+J564*'Molecular Weight'!$C$4/'Molecular Weight'!$D$4+K564*'Molecular Weight'!$C$5/'Molecular Weight'!$D$5+L564*'Molecular Weight'!$C$6/'Molecular Weight'!$D$6+M564*'Molecular Weight'!$C$8/'Molecular Weight'!$D$8+N564*'Molecular Weight'!$C$9/'Molecular Weight'!$D$9+O564*'Molecular Weight'!$C$10/'Molecular Weight'!$D$10+P564*'Molecular Weight'!$C$11/'Molecular Weight'!$D$11+Q564*'Molecular Weight'!$C$12/'Molecular Weight'!$D$12)</f>
        <v>4.15222883379774</v>
      </c>
      <c r="U564" s="19">
        <f>H564*T564*'Molecular Weight'!$B$2/'Molecular Weight'!$D$2</f>
        <v>3.24686602216741</v>
      </c>
      <c r="V564" s="19">
        <f>I564*T564*'Molecular Weight'!$B$3/'Molecular Weight'!$D$3</f>
        <v>0.00259839100988595</v>
      </c>
      <c r="W564" s="19">
        <f>T564*J564*'Molecular Weight'!$B$4/'Molecular Weight'!$D$4</f>
        <v>1.43185921730412</v>
      </c>
      <c r="X564" s="19">
        <f>K564*T564*'Molecular Weight'!$B$5/'Molecular Weight'!$D$5</f>
        <v>0.0601020029893745</v>
      </c>
      <c r="Y564" s="19">
        <f>L564*T564*'Molecular Weight'!$B$6/'Molecular Weight'!$D$6</f>
        <v>0.231193142193638</v>
      </c>
      <c r="Z564" s="19">
        <f>M564*T564*'Molecular Weight'!$B$8/'Molecular Weight'!$D$8</f>
        <v>0.00468252476323399</v>
      </c>
      <c r="AA564" s="19">
        <f>N564*T564*'Molecular Weight'!$B$9/'Molecular Weight'!$D$9</f>
        <v>2.83340677244263</v>
      </c>
      <c r="AB564" s="19">
        <f>O564*T564*'Molecular Weight'!$B$10/'Molecular Weight'!$D$10</f>
        <v>0.192507042936415</v>
      </c>
      <c r="AC564" s="19">
        <f>P564*T564*'Molecular Weight'!$B$11/'Molecular Weight'!$D$11</f>
        <v>0.00267972173849483</v>
      </c>
      <c r="AD564" s="19">
        <f>Q564*T564*'Molecular Weight'!$B$12/'Molecular Weight'!$D$12</f>
        <v>0</v>
      </c>
      <c r="AE564" s="19">
        <f t="shared" si="57"/>
        <v>8.0058948375452</v>
      </c>
      <c r="AF564" s="19">
        <f t="shared" si="58"/>
        <v>0.0176714913142986</v>
      </c>
      <c r="AG564" s="19">
        <f t="shared" si="59"/>
        <v>0.0764360531918271</v>
      </c>
      <c r="AH564" s="19">
        <f t="shared" si="60"/>
        <v>0.213521650879339</v>
      </c>
      <c r="AI564" s="19">
        <f t="shared" si="61"/>
        <v>3.2494644131773</v>
      </c>
      <c r="AJ564" s="19">
        <f t="shared" si="62"/>
        <v>3.26178948233592</v>
      </c>
    </row>
    <row r="565" s="57" customFormat="1" spans="1:36">
      <c r="A565" s="35" t="s">
        <v>491</v>
      </c>
      <c r="B565" s="35" t="s">
        <v>492</v>
      </c>
      <c r="C565" s="35"/>
      <c r="D565" s="35">
        <v>15.5</v>
      </c>
      <c r="E565" s="35">
        <v>2150</v>
      </c>
      <c r="F565" s="32" t="s">
        <v>38</v>
      </c>
      <c r="G565" s="35" t="s">
        <v>39</v>
      </c>
      <c r="H565" s="32">
        <v>51.2</v>
      </c>
      <c r="I565" s="32">
        <v>0.04</v>
      </c>
      <c r="J565" s="32">
        <v>11.47</v>
      </c>
      <c r="K565" s="32">
        <v>0.73</v>
      </c>
      <c r="L565" s="32">
        <v>3.15</v>
      </c>
      <c r="M565" s="32">
        <v>0.08</v>
      </c>
      <c r="N565" s="32">
        <v>31.57</v>
      </c>
      <c r="O565" s="32">
        <v>1.77</v>
      </c>
      <c r="P565" s="32">
        <v>0.05</v>
      </c>
      <c r="Q565" s="32"/>
      <c r="R565" s="32">
        <f t="shared" si="56"/>
        <v>100.06</v>
      </c>
      <c r="S565" s="19">
        <v>12</v>
      </c>
      <c r="T565" s="19">
        <f>S565/(H565*'Molecular Weight'!$C$2/'Molecular Weight'!$D$2+I565*'Molecular Weight'!$C$3/'Molecular Weight'!$D$3+J565*'Molecular Weight'!$C$4/'Molecular Weight'!$D$4+K565*'Molecular Weight'!$C$5/'Molecular Weight'!$D$5+L565*'Molecular Weight'!$C$6/'Molecular Weight'!$D$6+M565*'Molecular Weight'!$C$8/'Molecular Weight'!$D$8+N565*'Molecular Weight'!$C$9/'Molecular Weight'!$D$9+O565*'Molecular Weight'!$C$10/'Molecular Weight'!$D$10+P565*'Molecular Weight'!$C$11/'Molecular Weight'!$D$11+Q565*'Molecular Weight'!$C$12/'Molecular Weight'!$D$12)</f>
        <v>4.11239429687261</v>
      </c>
      <c r="U565" s="19">
        <f>H565*T565*'Molecular Weight'!$B$2/'Molecular Weight'!$D$2</f>
        <v>3.50457037283418</v>
      </c>
      <c r="V565" s="19">
        <f>I565*T565*'Molecular Weight'!$B$3/'Molecular Weight'!$D$3</f>
        <v>0.00205877061170093</v>
      </c>
      <c r="W565" s="19">
        <f>T565*J565*'Molecular Weight'!$B$4/'Molecular Weight'!$D$4</f>
        <v>0.925248383388169</v>
      </c>
      <c r="X565" s="19">
        <f>K565*T565*'Molecular Weight'!$B$5/'Molecular Weight'!$D$5</f>
        <v>0.0395032283270874</v>
      </c>
      <c r="Y565" s="19">
        <f>L565*T565*'Molecular Weight'!$B$6/'Molecular Weight'!$D$6</f>
        <v>0.18031795705942</v>
      </c>
      <c r="Z565" s="19">
        <f>M565*T565*'Molecular Weight'!$B$8/'Molecular Weight'!$D$8</f>
        <v>0.00463760281575711</v>
      </c>
      <c r="AA565" s="19">
        <f>N565*T565*'Molecular Weight'!$B$9/'Molecular Weight'!$D$9</f>
        <v>3.22154560675604</v>
      </c>
      <c r="AB565" s="19">
        <f>O565*T565*'Molecular Weight'!$B$10/'Molecular Weight'!$D$10</f>
        <v>0.12979561172369</v>
      </c>
      <c r="AC565" s="19">
        <f>P565*T565*'Molecular Weight'!$B$11/'Molecular Weight'!$D$11</f>
        <v>0.00663503436087869</v>
      </c>
      <c r="AD565" s="19">
        <f>Q565*T565*'Molecular Weight'!$B$12/'Molecular Weight'!$D$12</f>
        <v>0</v>
      </c>
      <c r="AE565" s="19">
        <f t="shared" si="57"/>
        <v>8.01431256787692</v>
      </c>
      <c r="AF565" s="19">
        <f t="shared" si="58"/>
        <v>0.0428610222195447</v>
      </c>
      <c r="AG565" s="19">
        <f t="shared" si="59"/>
        <v>0.237696915595715</v>
      </c>
      <c r="AH565" s="19">
        <f t="shared" si="60"/>
        <v>0.137456934839875</v>
      </c>
      <c r="AI565" s="19">
        <f t="shared" si="61"/>
        <v>3.50662914344588</v>
      </c>
      <c r="AJ565" s="19">
        <f t="shared" si="62"/>
        <v>3.53629677835491</v>
      </c>
    </row>
    <row r="566" s="57" customFormat="1" spans="1:36">
      <c r="A566" s="35" t="s">
        <v>491</v>
      </c>
      <c r="B566" s="35" t="s">
        <v>492</v>
      </c>
      <c r="C566" s="35"/>
      <c r="D566" s="35">
        <v>15.5</v>
      </c>
      <c r="E566" s="35">
        <v>2050</v>
      </c>
      <c r="F566" s="32" t="s">
        <v>38</v>
      </c>
      <c r="G566" s="35" t="s">
        <v>39</v>
      </c>
      <c r="H566" s="32">
        <v>50.22</v>
      </c>
      <c r="I566" s="32">
        <v>0.04</v>
      </c>
      <c r="J566" s="32">
        <v>12.53</v>
      </c>
      <c r="K566" s="32">
        <v>0.69</v>
      </c>
      <c r="L566" s="32">
        <v>2.94</v>
      </c>
      <c r="M566" s="32">
        <v>0.08</v>
      </c>
      <c r="N566" s="32">
        <v>31.63</v>
      </c>
      <c r="O566" s="32">
        <v>1.46</v>
      </c>
      <c r="P566" s="32">
        <v>0.05</v>
      </c>
      <c r="Q566" s="32"/>
      <c r="R566" s="32">
        <f t="shared" si="56"/>
        <v>99.64</v>
      </c>
      <c r="S566" s="19">
        <v>12</v>
      </c>
      <c r="T566" s="19">
        <f>S566/(H566*'Molecular Weight'!$C$2/'Molecular Weight'!$D$2+I566*'Molecular Weight'!$C$3/'Molecular Weight'!$D$3+J566*'Molecular Weight'!$C$4/'Molecular Weight'!$D$4+K566*'Molecular Weight'!$C$5/'Molecular Weight'!$D$5+L566*'Molecular Weight'!$C$6/'Molecular Weight'!$D$6+M566*'Molecular Weight'!$C$8/'Molecular Weight'!$D$8+N566*'Molecular Weight'!$C$9/'Molecular Weight'!$D$9+O566*'Molecular Weight'!$C$10/'Molecular Weight'!$D$10+P566*'Molecular Weight'!$C$11/'Molecular Weight'!$D$11+Q566*'Molecular Weight'!$C$12/'Molecular Weight'!$D$12)</f>
        <v>4.12538135069871</v>
      </c>
      <c r="U566" s="19">
        <f>H566*T566*'Molecular Weight'!$B$2/'Molecular Weight'!$D$2</f>
        <v>3.44834639534103</v>
      </c>
      <c r="V566" s="19">
        <f>I566*T566*'Molecular Weight'!$B$3/'Molecular Weight'!$D$3</f>
        <v>0.00206527226568146</v>
      </c>
      <c r="W566" s="19">
        <f>T566*J566*'Molecular Weight'!$B$4/'Molecular Weight'!$D$4</f>
        <v>1.01394720133885</v>
      </c>
      <c r="X566" s="19">
        <f>K566*T566*'Molecular Weight'!$B$5/'Molecular Weight'!$D$5</f>
        <v>0.0374565844066334</v>
      </c>
      <c r="Y566" s="19">
        <f>L566*T566*'Molecular Weight'!$B$6/'Molecular Weight'!$D$6</f>
        <v>0.168828245699529</v>
      </c>
      <c r="Z566" s="19">
        <f>M566*T566*'Molecular Weight'!$B$8/'Molecular Weight'!$D$8</f>
        <v>0.00465224849247105</v>
      </c>
      <c r="AA566" s="19">
        <f>N566*T566*'Molecular Weight'!$B$9/'Molecular Weight'!$D$9</f>
        <v>3.23786134299256</v>
      </c>
      <c r="AB566" s="19">
        <f>O566*T566*'Molecular Weight'!$B$10/'Molecular Weight'!$D$10</f>
        <v>0.107401154993226</v>
      </c>
      <c r="AC566" s="19">
        <f>P566*T566*'Molecular Weight'!$B$11/'Molecular Weight'!$D$11</f>
        <v>0.00665598798112086</v>
      </c>
      <c r="AD566" s="19">
        <f>Q566*T566*'Molecular Weight'!$B$12/'Molecular Weight'!$D$12</f>
        <v>0</v>
      </c>
      <c r="AE566" s="19">
        <f t="shared" si="57"/>
        <v>8.0272144335111</v>
      </c>
      <c r="AF566" s="19">
        <f t="shared" si="58"/>
        <v>0.0813665076068935</v>
      </c>
      <c r="AG566" s="19">
        <f t="shared" si="59"/>
        <v>0.481948427940814</v>
      </c>
      <c r="AH566" s="19">
        <f t="shared" si="60"/>
        <v>0.0874617380926355</v>
      </c>
      <c r="AI566" s="19">
        <f t="shared" si="61"/>
        <v>3.45041166760671</v>
      </c>
      <c r="AJ566" s="19">
        <f t="shared" si="62"/>
        <v>3.51874299217779</v>
      </c>
    </row>
    <row r="567" s="57" customFormat="1" spans="1:36">
      <c r="A567" s="35" t="s">
        <v>491</v>
      </c>
      <c r="B567" s="35" t="s">
        <v>492</v>
      </c>
      <c r="C567" s="35"/>
      <c r="D567" s="35">
        <v>18</v>
      </c>
      <c r="E567" s="35">
        <v>2150</v>
      </c>
      <c r="F567" s="32" t="s">
        <v>38</v>
      </c>
      <c r="G567" s="35" t="s">
        <v>39</v>
      </c>
      <c r="H567" s="32">
        <v>51.79</v>
      </c>
      <c r="I567" s="32">
        <v>0.05</v>
      </c>
      <c r="J567" s="32">
        <v>9.64</v>
      </c>
      <c r="K567" s="32">
        <v>0.61</v>
      </c>
      <c r="L567" s="32">
        <v>3.14</v>
      </c>
      <c r="M567" s="32">
        <v>0.06</v>
      </c>
      <c r="N567" s="32">
        <v>32.46</v>
      </c>
      <c r="O567" s="32">
        <v>1.93</v>
      </c>
      <c r="P567" s="32">
        <v>0.06</v>
      </c>
      <c r="Q567" s="32"/>
      <c r="R567" s="32">
        <f t="shared" si="56"/>
        <v>99.74</v>
      </c>
      <c r="S567" s="19">
        <v>12</v>
      </c>
      <c r="T567" s="19">
        <f>S567/(H567*'Molecular Weight'!$C$2/'Molecular Weight'!$D$2+I567*'Molecular Weight'!$C$3/'Molecular Weight'!$D$3+J567*'Molecular Weight'!$C$4/'Molecular Weight'!$D$4+K567*'Molecular Weight'!$C$5/'Molecular Weight'!$D$5+L567*'Molecular Weight'!$C$6/'Molecular Weight'!$D$6+M567*'Molecular Weight'!$C$8/'Molecular Weight'!$D$8+N567*'Molecular Weight'!$C$9/'Molecular Weight'!$D$9+O567*'Molecular Weight'!$C$10/'Molecular Weight'!$D$10+P567*'Molecular Weight'!$C$11/'Molecular Weight'!$D$11+Q567*'Molecular Weight'!$C$12/'Molecular Weight'!$D$12)</f>
        <v>4.12887121979584</v>
      </c>
      <c r="U567" s="19">
        <f>H567*T567*'Molecular Weight'!$B$2/'Molecular Weight'!$D$2</f>
        <v>3.55915846326942</v>
      </c>
      <c r="V567" s="19">
        <f>I567*T567*'Molecular Weight'!$B$3/'Molecular Weight'!$D$3</f>
        <v>0.0025837742301601</v>
      </c>
      <c r="W567" s="19">
        <f>T567*J567*'Molecular Weight'!$B$4/'Molecular Weight'!$D$4</f>
        <v>0.780743792837032</v>
      </c>
      <c r="X567" s="19">
        <f>K567*T567*'Molecular Weight'!$B$5/'Molecular Weight'!$D$5</f>
        <v>0.0331418046460354</v>
      </c>
      <c r="Y567" s="19">
        <f>L567*T567*'Molecular Weight'!$B$6/'Molecular Weight'!$D$6</f>
        <v>0.180465696410898</v>
      </c>
      <c r="Z567" s="19">
        <f>M567*T567*'Molecular Weight'!$B$8/'Molecular Weight'!$D$8</f>
        <v>0.00349213804888287</v>
      </c>
      <c r="AA567" s="19">
        <f>N567*T567*'Molecular Weight'!$B$9/'Molecular Weight'!$D$9</f>
        <v>3.32563671946831</v>
      </c>
      <c r="AB567" s="19">
        <f>O567*T567*'Molecular Weight'!$B$10/'Molecular Weight'!$D$10</f>
        <v>0.142095603676997</v>
      </c>
      <c r="AC567" s="19">
        <f>P567*T567*'Molecular Weight'!$B$11/'Molecular Weight'!$D$11</f>
        <v>0.00799394234229592</v>
      </c>
      <c r="AD567" s="19">
        <f>Q567*T567*'Molecular Weight'!$B$12/'Molecular Weight'!$D$12</f>
        <v>0</v>
      </c>
      <c r="AE567" s="19">
        <f t="shared" si="57"/>
        <v>8.03531193493003</v>
      </c>
      <c r="AF567" s="19">
        <f t="shared" si="58"/>
        <v>0.105470259920674</v>
      </c>
      <c r="AG567" s="19">
        <f t="shared" si="59"/>
        <v>0.584433839883515</v>
      </c>
      <c r="AH567" s="19">
        <f t="shared" si="60"/>
        <v>0.0749954364902242</v>
      </c>
      <c r="AI567" s="19">
        <f t="shared" si="61"/>
        <v>3.56174223749958</v>
      </c>
      <c r="AJ567" s="19">
        <f t="shared" si="62"/>
        <v>3.65169015760509</v>
      </c>
    </row>
    <row r="568" s="57" customFormat="1" spans="1:36">
      <c r="A568" s="35" t="s">
        <v>491</v>
      </c>
      <c r="B568" s="35" t="s">
        <v>492</v>
      </c>
      <c r="C568" s="35"/>
      <c r="D568" s="35">
        <v>18</v>
      </c>
      <c r="E568" s="35">
        <v>2050</v>
      </c>
      <c r="F568" s="32" t="s">
        <v>38</v>
      </c>
      <c r="G568" s="35" t="s">
        <v>39</v>
      </c>
      <c r="H568" s="32">
        <v>52.86</v>
      </c>
      <c r="I568" s="32">
        <v>0.09</v>
      </c>
      <c r="J568" s="32">
        <v>6.74</v>
      </c>
      <c r="K568" s="32">
        <v>0.49</v>
      </c>
      <c r="L568" s="32">
        <v>4.02</v>
      </c>
      <c r="M568" s="32">
        <v>0.09</v>
      </c>
      <c r="N568" s="32">
        <v>31.85</v>
      </c>
      <c r="O568" s="32">
        <v>3.13</v>
      </c>
      <c r="P568" s="32">
        <v>0.1</v>
      </c>
      <c r="Q568" s="32"/>
      <c r="R568" s="32">
        <f t="shared" si="56"/>
        <v>99.37</v>
      </c>
      <c r="S568" s="19">
        <v>12</v>
      </c>
      <c r="T568" s="19">
        <f>S568/(H568*'Molecular Weight'!$C$2/'Molecular Weight'!$D$2+I568*'Molecular Weight'!$C$3/'Molecular Weight'!$D$3+J568*'Molecular Weight'!$C$4/'Molecular Weight'!$D$4+K568*'Molecular Weight'!$C$5/'Molecular Weight'!$D$5+L568*'Molecular Weight'!$C$6/'Molecular Weight'!$D$6+M568*'Molecular Weight'!$C$8/'Molecular Weight'!$D$8+N568*'Molecular Weight'!$C$9/'Molecular Weight'!$D$9+O568*'Molecular Weight'!$C$10/'Molecular Weight'!$D$10+P568*'Molecular Weight'!$C$11/'Molecular Weight'!$D$11+Q568*'Molecular Weight'!$C$12/'Molecular Weight'!$D$12)</f>
        <v>4.17410635357408</v>
      </c>
      <c r="U568" s="19">
        <f>H568*T568*'Molecular Weight'!$B$2/'Molecular Weight'!$D$2</f>
        <v>3.67249104277506</v>
      </c>
      <c r="V568" s="19">
        <f>I568*T568*'Molecular Weight'!$B$3/'Molecular Weight'!$D$3</f>
        <v>0.00470174683130997</v>
      </c>
      <c r="W568" s="19">
        <f>T568*J568*'Molecular Weight'!$B$4/'Molecular Weight'!$D$4</f>
        <v>0.551853213477624</v>
      </c>
      <c r="X568" s="19">
        <f>K568*T568*'Molecular Weight'!$B$5/'Molecular Weight'!$D$5</f>
        <v>0.0269137721330521</v>
      </c>
      <c r="Y568" s="19">
        <f>L568*T568*'Molecular Weight'!$B$6/'Molecular Weight'!$D$6</f>
        <v>0.233573323237302</v>
      </c>
      <c r="Z568" s="19">
        <f>M568*T568*'Molecular Weight'!$B$8/'Molecular Weight'!$D$8</f>
        <v>0.00529559588133165</v>
      </c>
      <c r="AA568" s="19">
        <f>N568*T568*'Molecular Weight'!$B$9/'Molecular Weight'!$D$9</f>
        <v>3.29889050524403</v>
      </c>
      <c r="AB568" s="19">
        <f>O568*T568*'Molecular Weight'!$B$10/'Molecular Weight'!$D$10</f>
        <v>0.23296991595376</v>
      </c>
      <c r="AC568" s="19">
        <f>P568*T568*'Molecular Weight'!$B$11/'Molecular Weight'!$D$11</f>
        <v>0.0134692041096292</v>
      </c>
      <c r="AD568" s="19">
        <f>Q568*T568*'Molecular Weight'!$B$12/'Molecular Weight'!$D$12</f>
        <v>0</v>
      </c>
      <c r="AE568" s="19">
        <f t="shared" si="57"/>
        <v>8.0401583196431</v>
      </c>
      <c r="AF568" s="19">
        <f t="shared" si="58"/>
        <v>0.119873220540901</v>
      </c>
      <c r="AG568" s="19">
        <f t="shared" si="59"/>
        <v>0.513214518162737</v>
      </c>
      <c r="AH568" s="19">
        <f t="shared" si="60"/>
        <v>0.113700102696401</v>
      </c>
      <c r="AI568" s="19">
        <f t="shared" si="61"/>
        <v>3.67719278960637</v>
      </c>
      <c r="AJ568" s="19">
        <f t="shared" si="62"/>
        <v>3.77072934031642</v>
      </c>
    </row>
    <row r="569" s="57" customFormat="1" spans="1:36">
      <c r="A569" s="35" t="s">
        <v>491</v>
      </c>
      <c r="B569" s="35" t="s">
        <v>492</v>
      </c>
      <c r="C569" s="35"/>
      <c r="D569" s="35">
        <v>20</v>
      </c>
      <c r="E569" s="35">
        <v>2150</v>
      </c>
      <c r="F569" s="32" t="s">
        <v>38</v>
      </c>
      <c r="G569" s="35" t="s">
        <v>39</v>
      </c>
      <c r="H569" s="32">
        <v>55.27</v>
      </c>
      <c r="I569" s="32">
        <v>0.09</v>
      </c>
      <c r="J569" s="32">
        <v>5.09</v>
      </c>
      <c r="K569" s="32">
        <v>0.43</v>
      </c>
      <c r="L569" s="32">
        <v>4.07</v>
      </c>
      <c r="M569" s="32">
        <v>0.12</v>
      </c>
      <c r="N569" s="32">
        <v>32.18</v>
      </c>
      <c r="O569" s="32">
        <v>2.67</v>
      </c>
      <c r="P569" s="32">
        <v>0.12</v>
      </c>
      <c r="Q569" s="32"/>
      <c r="R569" s="32">
        <f t="shared" si="56"/>
        <v>100.04</v>
      </c>
      <c r="S569" s="19">
        <v>12</v>
      </c>
      <c r="T569" s="19">
        <f>S569/(H569*'Molecular Weight'!$C$2/'Molecular Weight'!$D$2+I569*'Molecular Weight'!$C$3/'Molecular Weight'!$D$3+J569*'Molecular Weight'!$C$4/'Molecular Weight'!$D$4+K569*'Molecular Weight'!$C$5/'Molecular Weight'!$D$5+L569*'Molecular Weight'!$C$6/'Molecular Weight'!$D$6+M569*'Molecular Weight'!$C$8/'Molecular Weight'!$D$8+N569*'Molecular Weight'!$C$9/'Molecular Weight'!$D$9+O569*'Molecular Weight'!$C$10/'Molecular Weight'!$D$10+P569*'Molecular Weight'!$C$11/'Molecular Weight'!$D$11+Q569*'Molecular Weight'!$C$12/'Molecular Weight'!$D$12)</f>
        <v>4.12826794636051</v>
      </c>
      <c r="U569" s="19">
        <f>H569*T569*'Molecular Weight'!$B$2/'Molecular Weight'!$D$2</f>
        <v>3.79775914439656</v>
      </c>
      <c r="V569" s="19">
        <f>I569*T569*'Molecular Weight'!$B$3/'Molecular Weight'!$D$3</f>
        <v>0.0046501140822584</v>
      </c>
      <c r="W569" s="19">
        <f>T569*J569*'Molecular Weight'!$B$4/'Molecular Weight'!$D$4</f>
        <v>0.412178969144273</v>
      </c>
      <c r="X569" s="19">
        <f>K569*T569*'Molecular Weight'!$B$5/'Molecular Weight'!$D$5</f>
        <v>0.0233588422519247</v>
      </c>
      <c r="Y569" s="19">
        <f>L569*T569*'Molecular Weight'!$B$6/'Molecular Weight'!$D$6</f>
        <v>0.233881549856449</v>
      </c>
      <c r="Z569" s="19">
        <f>M569*T569*'Molecular Weight'!$B$8/'Molecular Weight'!$D$8</f>
        <v>0.00698325561831494</v>
      </c>
      <c r="AA569" s="19">
        <f>N569*T569*'Molecular Weight'!$B$9/'Molecular Weight'!$D$9</f>
        <v>3.29646805245363</v>
      </c>
      <c r="AB569" s="19">
        <f>O569*T569*'Molecular Weight'!$B$10/'Molecular Weight'!$D$10</f>
        <v>0.196549133680146</v>
      </c>
      <c r="AC569" s="19">
        <f>P569*T569*'Molecular Weight'!$B$11/'Molecular Weight'!$D$11</f>
        <v>0.0159855486790339</v>
      </c>
      <c r="AD569" s="19">
        <f>Q569*T569*'Molecular Weight'!$B$12/'Molecular Weight'!$D$12</f>
        <v>0</v>
      </c>
      <c r="AE569" s="19">
        <f t="shared" si="57"/>
        <v>7.98781461016259</v>
      </c>
      <c r="AF569" s="19">
        <f t="shared" si="58"/>
        <v>0</v>
      </c>
      <c r="AG569" s="19">
        <f t="shared" si="59"/>
        <v>0</v>
      </c>
      <c r="AH569" s="19">
        <f t="shared" si="60"/>
        <v>0.233881549856449</v>
      </c>
      <c r="AI569" s="19">
        <f t="shared" si="61"/>
        <v>3.80240925847882</v>
      </c>
      <c r="AJ569" s="19">
        <f t="shared" si="62"/>
        <v>3.73388199160854</v>
      </c>
    </row>
    <row r="570" s="57" customFormat="1" spans="1:36">
      <c r="A570" s="35" t="s">
        <v>491</v>
      </c>
      <c r="B570" s="35" t="s">
        <v>492</v>
      </c>
      <c r="C570" s="35"/>
      <c r="D570" s="35">
        <v>20</v>
      </c>
      <c r="E570" s="35">
        <v>2200</v>
      </c>
      <c r="F570" s="32" t="s">
        <v>38</v>
      </c>
      <c r="G570" s="35" t="s">
        <v>39</v>
      </c>
      <c r="H570" s="32">
        <v>54.24</v>
      </c>
      <c r="I570" s="32">
        <v>0.12</v>
      </c>
      <c r="J570" s="32">
        <v>5.02</v>
      </c>
      <c r="K570" s="32">
        <v>0.41</v>
      </c>
      <c r="L570" s="32">
        <v>4.55</v>
      </c>
      <c r="M570" s="32">
        <v>0.11</v>
      </c>
      <c r="N570" s="32">
        <v>31.87</v>
      </c>
      <c r="O570" s="32">
        <v>3.65</v>
      </c>
      <c r="P570" s="32">
        <v>0.21</v>
      </c>
      <c r="Q570" s="32"/>
      <c r="R570" s="32">
        <f t="shared" si="56"/>
        <v>100.18</v>
      </c>
      <c r="S570" s="19">
        <v>12</v>
      </c>
      <c r="T570" s="19">
        <f>S570/(H570*'Molecular Weight'!$C$2/'Molecular Weight'!$D$2+I570*'Molecular Weight'!$C$3/'Molecular Weight'!$D$3+J570*'Molecular Weight'!$C$4/'Molecular Weight'!$D$4+K570*'Molecular Weight'!$C$5/'Molecular Weight'!$D$5+L570*'Molecular Weight'!$C$6/'Molecular Weight'!$D$6+M570*'Molecular Weight'!$C$8/'Molecular Weight'!$D$8+N570*'Molecular Weight'!$C$9/'Molecular Weight'!$D$9+O570*'Molecular Weight'!$C$10/'Molecular Weight'!$D$10+P570*'Molecular Weight'!$C$11/'Molecular Weight'!$D$11+Q570*'Molecular Weight'!$C$12/'Molecular Weight'!$D$12)</f>
        <v>4.15430134003762</v>
      </c>
      <c r="U570" s="19">
        <f>H570*T570*'Molecular Weight'!$B$2/'Molecular Weight'!$D$2</f>
        <v>3.75048776104595</v>
      </c>
      <c r="V570" s="19">
        <f>I570*T570*'Molecular Weight'!$B$3/'Molecular Weight'!$D$3</f>
        <v>0.0062392510738988</v>
      </c>
      <c r="W570" s="19">
        <f>T570*J570*'Molecular Weight'!$B$4/'Molecular Weight'!$D$4</f>
        <v>0.409074004060197</v>
      </c>
      <c r="X570" s="19">
        <f>K570*T570*'Molecular Weight'!$B$5/'Molecular Weight'!$D$5</f>
        <v>0.0224128370210596</v>
      </c>
      <c r="Y570" s="19">
        <f>L570*T570*'Molecular Weight'!$B$6/'Molecular Weight'!$D$6</f>
        <v>0.263113461820311</v>
      </c>
      <c r="Z570" s="19">
        <f>M570*T570*'Molecular Weight'!$B$8/'Molecular Weight'!$D$8</f>
        <v>0.00644168519036</v>
      </c>
      <c r="AA570" s="19">
        <f>N570*T570*'Molecular Weight'!$B$9/'Molecular Weight'!$D$9</f>
        <v>3.28529984384613</v>
      </c>
      <c r="AB570" s="19">
        <f>O570*T570*'Molecular Weight'!$B$10/'Molecular Weight'!$D$10</f>
        <v>0.270385162110152</v>
      </c>
      <c r="AC570" s="19">
        <f>P570*T570*'Molecular Weight'!$B$11/'Molecular Weight'!$D$11</f>
        <v>0.0281511223429461</v>
      </c>
      <c r="AD570" s="19">
        <f>Q570*T570*'Molecular Weight'!$B$12/'Molecular Weight'!$D$12</f>
        <v>0</v>
      </c>
      <c r="AE570" s="19">
        <f t="shared" si="57"/>
        <v>8.041605128511</v>
      </c>
      <c r="AF570" s="19">
        <f t="shared" si="58"/>
        <v>0.124169623888132</v>
      </c>
      <c r="AG570" s="19">
        <f t="shared" si="59"/>
        <v>0.471924252864462</v>
      </c>
      <c r="AH570" s="19">
        <f t="shared" si="60"/>
        <v>0.138943837932179</v>
      </c>
      <c r="AI570" s="19">
        <f t="shared" si="61"/>
        <v>3.75672701211985</v>
      </c>
      <c r="AJ570" s="19">
        <f t="shared" si="62"/>
        <v>3.82524015296695</v>
      </c>
    </row>
    <row r="571" spans="1:36">
      <c r="A571" s="35" t="s">
        <v>493</v>
      </c>
      <c r="B571" s="35" t="s">
        <v>494</v>
      </c>
      <c r="C571" s="35" t="s">
        <v>495</v>
      </c>
      <c r="D571" s="35">
        <v>21.9</v>
      </c>
      <c r="E571" s="35">
        <v>2200</v>
      </c>
      <c r="F571" s="32" t="s">
        <v>38</v>
      </c>
      <c r="G571" s="35" t="s">
        <v>39</v>
      </c>
      <c r="H571" s="32">
        <v>55.7</v>
      </c>
      <c r="I571" s="32">
        <v>0.06</v>
      </c>
      <c r="J571" s="32">
        <v>4.65</v>
      </c>
      <c r="K571" s="32">
        <v>0.46</v>
      </c>
      <c r="L571" s="32">
        <v>4.56</v>
      </c>
      <c r="M571" s="32"/>
      <c r="N571" s="32">
        <v>32.1</v>
      </c>
      <c r="O571" s="32">
        <v>2.63</v>
      </c>
      <c r="P571" s="32">
        <v>0.17</v>
      </c>
      <c r="Q571" s="32">
        <v>0.01</v>
      </c>
      <c r="R571" s="32">
        <f t="shared" si="56"/>
        <v>100.34</v>
      </c>
      <c r="S571" s="19">
        <v>12</v>
      </c>
      <c r="T571" s="19">
        <f>S571/(H571*'Molecular Weight'!$C$2/'Molecular Weight'!$D$2+I571*'Molecular Weight'!$C$3/'Molecular Weight'!$D$3+J571*'Molecular Weight'!$C$4/'Molecular Weight'!$D$4+K571*'Molecular Weight'!$C$5/'Molecular Weight'!$D$5+L571*'Molecular Weight'!$C$6/'Molecular Weight'!$D$6+M571*'Molecular Weight'!$C$8/'Molecular Weight'!$D$8+N571*'Molecular Weight'!$C$9/'Molecular Weight'!$D$9+O571*'Molecular Weight'!$C$10/'Molecular Weight'!$D$10+P571*'Molecular Weight'!$C$11/'Molecular Weight'!$D$11+Q571*'Molecular Weight'!$C$12/'Molecular Weight'!$D$12)</f>
        <v>4.12181205066738</v>
      </c>
      <c r="U571" s="19">
        <f>H571*T571*'Molecular Weight'!$B$2/'Molecular Weight'!$D$2</f>
        <v>3.82132042646759</v>
      </c>
      <c r="V571" s="19">
        <f>I571*T571*'Molecular Weight'!$B$3/'Molecular Weight'!$D$3</f>
        <v>0.0030952280730919</v>
      </c>
      <c r="W571" s="19">
        <f>T571*J571*'Molecular Weight'!$B$4/'Molecular Weight'!$D$4</f>
        <v>0.375959710388452</v>
      </c>
      <c r="X571" s="19">
        <f>K571*T571*'Molecular Weight'!$B$5/'Molecular Weight'!$D$5</f>
        <v>0.0249494511916178</v>
      </c>
      <c r="Y571" s="19">
        <f>L571*T571*'Molecular Weight'!$B$6/'Molecular Weight'!$D$6</f>
        <v>0.26162949542098</v>
      </c>
      <c r="Z571" s="19">
        <f>M571*T571*'Molecular Weight'!$B$8/'Molecular Weight'!$D$8</f>
        <v>0</v>
      </c>
      <c r="AA571" s="19">
        <f>N571*T571*'Molecular Weight'!$B$9/'Molecular Weight'!$D$9</f>
        <v>3.28313069048195</v>
      </c>
      <c r="AB571" s="19">
        <f>O571*T571*'Molecular Weight'!$B$10/'Molecular Weight'!$D$10</f>
        <v>0.193301813360471</v>
      </c>
      <c r="AC571" s="19">
        <f>P571*T571*'Molecular Weight'!$B$11/'Molecular Weight'!$D$11</f>
        <v>0.0226107792388982</v>
      </c>
      <c r="AD571" s="19">
        <f>Q571*T571*'Molecular Weight'!$B$12/'Molecular Weight'!$D$12</f>
        <v>0.000875119331351884</v>
      </c>
      <c r="AE571" s="19">
        <f t="shared" si="57"/>
        <v>7.9868727139544</v>
      </c>
      <c r="AF571" s="19">
        <f t="shared" si="58"/>
        <v>0</v>
      </c>
      <c r="AG571" s="19">
        <f t="shared" si="59"/>
        <v>0</v>
      </c>
      <c r="AH571" s="19">
        <f t="shared" si="60"/>
        <v>0.26162949542098</v>
      </c>
      <c r="AI571" s="19">
        <f t="shared" si="61"/>
        <v>3.82441565454068</v>
      </c>
      <c r="AJ571" s="19">
        <f t="shared" si="62"/>
        <v>3.7380619992634</v>
      </c>
    </row>
    <row r="572" spans="1:36">
      <c r="A572" s="35" t="s">
        <v>493</v>
      </c>
      <c r="B572" s="35" t="s">
        <v>494</v>
      </c>
      <c r="C572" s="35" t="s">
        <v>496</v>
      </c>
      <c r="D572" s="35">
        <v>22.35</v>
      </c>
      <c r="E572" s="35">
        <v>2000</v>
      </c>
      <c r="F572" s="32" t="s">
        <v>38</v>
      </c>
      <c r="G572" s="35" t="s">
        <v>39</v>
      </c>
      <c r="H572" s="32">
        <v>53.64</v>
      </c>
      <c r="I572" s="32">
        <v>0.03</v>
      </c>
      <c r="J572" s="32">
        <v>6.48</v>
      </c>
      <c r="K572" s="32">
        <v>0.47</v>
      </c>
      <c r="L572" s="32">
        <v>4.84</v>
      </c>
      <c r="M572" s="32"/>
      <c r="N572" s="32">
        <v>30.66</v>
      </c>
      <c r="O572" s="32">
        <v>3.111</v>
      </c>
      <c r="P572" s="32">
        <v>0.48</v>
      </c>
      <c r="Q572" s="32">
        <v>0.01</v>
      </c>
      <c r="R572" s="32">
        <f t="shared" si="56"/>
        <v>99.721</v>
      </c>
      <c r="S572" s="19">
        <v>12</v>
      </c>
      <c r="T572" s="19">
        <f>S572/(H572*'Molecular Weight'!$C$2/'Molecular Weight'!$D$2+I572*'Molecular Weight'!$C$3/'Molecular Weight'!$D$3+J572*'Molecular Weight'!$C$4/'Molecular Weight'!$D$4+K572*'Molecular Weight'!$C$5/'Molecular Weight'!$D$5+L572*'Molecular Weight'!$C$6/'Molecular Weight'!$D$6+M572*'Molecular Weight'!$C$8/'Molecular Weight'!$D$8+N572*'Molecular Weight'!$C$9/'Molecular Weight'!$D$9+O572*'Molecular Weight'!$C$10/'Molecular Weight'!$D$10+P572*'Molecular Weight'!$C$11/'Molecular Weight'!$D$11+Q572*'Molecular Weight'!$C$12/'Molecular Weight'!$D$12)</f>
        <v>4.16985060847871</v>
      </c>
      <c r="U572" s="19">
        <f>H572*T572*'Molecular Weight'!$B$2/'Molecular Weight'!$D$2</f>
        <v>3.72288260051262</v>
      </c>
      <c r="V572" s="19">
        <f>I572*T572*'Molecular Weight'!$B$3/'Molecular Weight'!$D$3</f>
        <v>0.00156565104198199</v>
      </c>
      <c r="W572" s="19">
        <f>T572*J572*'Molecular Weight'!$B$4/'Molecular Weight'!$D$4</f>
        <v>0.530024165220519</v>
      </c>
      <c r="X572" s="19">
        <f>K572*T572*'Molecular Weight'!$B$5/'Molecular Weight'!$D$5</f>
        <v>0.0257889306662938</v>
      </c>
      <c r="Y572" s="19">
        <f>L572*T572*'Molecular Weight'!$B$6/'Molecular Weight'!$D$6</f>
        <v>0.2809309151592</v>
      </c>
      <c r="Z572" s="19">
        <f>M572*T572*'Molecular Weight'!$B$8/'Molecular Weight'!$D$8</f>
        <v>0</v>
      </c>
      <c r="AA572" s="19">
        <f>N572*T572*'Molecular Weight'!$B$9/'Molecular Weight'!$D$9</f>
        <v>3.17239751007338</v>
      </c>
      <c r="AB572" s="19">
        <f>O572*T572*'Molecular Weight'!$B$10/'Molecular Weight'!$D$10</f>
        <v>0.231319637000308</v>
      </c>
      <c r="AC572" s="19">
        <f>P572*T572*'Molecular Weight'!$B$11/'Molecular Weight'!$D$11</f>
        <v>0.0645862630548494</v>
      </c>
      <c r="AD572" s="19">
        <f>Q572*T572*'Molecular Weight'!$B$12/'Molecular Weight'!$D$12</f>
        <v>0.000885318600526266</v>
      </c>
      <c r="AE572" s="19">
        <f t="shared" si="57"/>
        <v>8.03038099132968</v>
      </c>
      <c r="AF572" s="19">
        <f t="shared" si="58"/>
        <v>0.0907981567374581</v>
      </c>
      <c r="AG572" s="19">
        <f t="shared" si="59"/>
        <v>0.323204573928803</v>
      </c>
      <c r="AH572" s="19">
        <f t="shared" si="60"/>
        <v>0.190132758421742</v>
      </c>
      <c r="AI572" s="19">
        <f t="shared" si="61"/>
        <v>3.7244482515546</v>
      </c>
      <c r="AJ572" s="19">
        <f t="shared" si="62"/>
        <v>3.68464806223289</v>
      </c>
    </row>
    <row r="573" spans="1:36">
      <c r="A573" s="35" t="s">
        <v>493</v>
      </c>
      <c r="B573" s="35" t="s">
        <v>494</v>
      </c>
      <c r="C573" s="35" t="s">
        <v>497</v>
      </c>
      <c r="D573" s="35">
        <v>21.525</v>
      </c>
      <c r="E573" s="35">
        <v>1800</v>
      </c>
      <c r="F573" s="32" t="s">
        <v>38</v>
      </c>
      <c r="G573" s="35" t="s">
        <v>39</v>
      </c>
      <c r="H573" s="32">
        <v>50.78</v>
      </c>
      <c r="I573" s="32">
        <v>0.03</v>
      </c>
      <c r="J573" s="32">
        <v>10.56</v>
      </c>
      <c r="K573" s="32">
        <v>0.7</v>
      </c>
      <c r="L573" s="32">
        <v>4.97</v>
      </c>
      <c r="M573" s="32"/>
      <c r="N573" s="32">
        <v>27.99</v>
      </c>
      <c r="O573" s="32">
        <v>4.57</v>
      </c>
      <c r="P573" s="32">
        <v>0.27</v>
      </c>
      <c r="Q573" s="32">
        <v>0.02</v>
      </c>
      <c r="R573" s="32">
        <f t="shared" si="56"/>
        <v>99.89</v>
      </c>
      <c r="S573" s="19">
        <v>12</v>
      </c>
      <c r="T573" s="19">
        <f>S573/(H573*'Molecular Weight'!$C$2/'Molecular Weight'!$D$2+I573*'Molecular Weight'!$C$3/'Molecular Weight'!$D$3+J573*'Molecular Weight'!$C$4/'Molecular Weight'!$D$4+K573*'Molecular Weight'!$C$5/'Molecular Weight'!$D$5+L573*'Molecular Weight'!$C$6/'Molecular Weight'!$D$6+M573*'Molecular Weight'!$C$8/'Molecular Weight'!$D$8+N573*'Molecular Weight'!$C$9/'Molecular Weight'!$D$9+O573*'Molecular Weight'!$C$10/'Molecular Weight'!$D$10+P573*'Molecular Weight'!$C$11/'Molecular Weight'!$D$11+Q573*'Molecular Weight'!$C$12/'Molecular Weight'!$D$12)</f>
        <v>4.18779139056576</v>
      </c>
      <c r="U573" s="19">
        <f>H573*T573*'Molecular Weight'!$B$2/'Molecular Weight'!$D$2</f>
        <v>3.53954804948284</v>
      </c>
      <c r="V573" s="19">
        <f>I573*T573*'Molecular Weight'!$B$3/'Molecular Weight'!$D$3</f>
        <v>0.00157238725553157</v>
      </c>
      <c r="W573" s="19">
        <f>T573*J573*'Molecular Weight'!$B$4/'Molecular Weight'!$D$4</f>
        <v>0.86745933864995</v>
      </c>
      <c r="X573" s="19">
        <f>K573*T573*'Molecular Weight'!$B$5/'Molecular Weight'!$D$5</f>
        <v>0.0385743005907761</v>
      </c>
      <c r="Y573" s="19">
        <f>L573*T573*'Molecular Weight'!$B$6/'Molecular Weight'!$D$6</f>
        <v>0.289717750711467</v>
      </c>
      <c r="Z573" s="19">
        <f>M573*T573*'Molecular Weight'!$B$8/'Molecular Weight'!$D$8</f>
        <v>0</v>
      </c>
      <c r="AA573" s="19">
        <f>N573*T573*'Molecular Weight'!$B$9/'Molecular Weight'!$D$9</f>
        <v>2.90859258118947</v>
      </c>
      <c r="AB573" s="19">
        <f>O573*T573*'Molecular Weight'!$B$10/'Molecular Weight'!$D$10</f>
        <v>0.341266167169856</v>
      </c>
      <c r="AC573" s="19">
        <f>P573*T573*'Molecular Weight'!$B$11/'Molecular Weight'!$D$11</f>
        <v>0.0364860818151906</v>
      </c>
      <c r="AD573" s="19">
        <f>Q573*T573*'Molecular Weight'!$B$12/'Molecular Weight'!$D$12</f>
        <v>0.00177825536754385</v>
      </c>
      <c r="AE573" s="19">
        <f t="shared" si="57"/>
        <v>8.02499491223262</v>
      </c>
      <c r="AF573" s="19">
        <f t="shared" si="58"/>
        <v>0.074751186778772</v>
      </c>
      <c r="AG573" s="19">
        <f t="shared" si="59"/>
        <v>0.258013831031077</v>
      </c>
      <c r="AH573" s="19">
        <f t="shared" si="60"/>
        <v>0.214966563932695</v>
      </c>
      <c r="AI573" s="19">
        <f t="shared" si="61"/>
        <v>3.54112043673837</v>
      </c>
      <c r="AJ573" s="19">
        <f t="shared" si="62"/>
        <v>3.53957649907079</v>
      </c>
    </row>
    <row r="574" spans="1:36">
      <c r="A574" s="35" t="s">
        <v>493</v>
      </c>
      <c r="B574" s="35" t="s">
        <v>494</v>
      </c>
      <c r="C574" s="35" t="s">
        <v>498</v>
      </c>
      <c r="D574" s="35">
        <v>22</v>
      </c>
      <c r="E574" s="35">
        <v>1800</v>
      </c>
      <c r="F574" s="32" t="s">
        <v>38</v>
      </c>
      <c r="G574" s="35" t="s">
        <v>39</v>
      </c>
      <c r="H574" s="32">
        <v>51.41</v>
      </c>
      <c r="I574" s="32">
        <v>0.03</v>
      </c>
      <c r="J574" s="32">
        <v>10.15</v>
      </c>
      <c r="K574" s="32">
        <v>0.68</v>
      </c>
      <c r="L574" s="32">
        <v>4.61</v>
      </c>
      <c r="M574" s="32"/>
      <c r="N574" s="32">
        <v>27.79</v>
      </c>
      <c r="O574" s="32">
        <v>4.59</v>
      </c>
      <c r="P574" s="32">
        <v>0.44</v>
      </c>
      <c r="Q574" s="32">
        <v>0.01</v>
      </c>
      <c r="R574" s="32">
        <f t="shared" si="56"/>
        <v>99.71</v>
      </c>
      <c r="S574" s="19">
        <v>12</v>
      </c>
      <c r="T574" s="19">
        <f>S574/(H574*'Molecular Weight'!$C$2/'Molecular Weight'!$D$2+I574*'Molecular Weight'!$C$3/'Molecular Weight'!$D$3+J574*'Molecular Weight'!$C$4/'Molecular Weight'!$D$4+K574*'Molecular Weight'!$C$5/'Molecular Weight'!$D$5+L574*'Molecular Weight'!$C$6/'Molecular Weight'!$D$6+M574*'Molecular Weight'!$C$8/'Molecular Weight'!$D$8+N574*'Molecular Weight'!$C$9/'Molecular Weight'!$D$9+O574*'Molecular Weight'!$C$10/'Molecular Weight'!$D$10+P574*'Molecular Weight'!$C$11/'Molecular Weight'!$D$11+Q574*'Molecular Weight'!$C$12/'Molecular Weight'!$D$12)</f>
        <v>4.18555201214416</v>
      </c>
      <c r="U574" s="19">
        <f>H574*T574*'Molecular Weight'!$B$2/'Molecular Weight'!$D$2</f>
        <v>3.58154508895359</v>
      </c>
      <c r="V574" s="19">
        <f>I574*T574*'Molecular Weight'!$B$3/'Molecular Weight'!$D$3</f>
        <v>0.00157154643760106</v>
      </c>
      <c r="W574" s="19">
        <f>T574*J574*'Molecular Weight'!$B$4/'Molecular Weight'!$D$4</f>
        <v>0.833333717600299</v>
      </c>
      <c r="X574" s="19">
        <f>K574*T574*'Molecular Weight'!$B$5/'Molecular Weight'!$D$5</f>
        <v>0.0374521398547014</v>
      </c>
      <c r="Y574" s="19">
        <f>L574*T574*'Molecular Weight'!$B$6/'Molecular Weight'!$D$6</f>
        <v>0.268588457349451</v>
      </c>
      <c r="Z574" s="19">
        <f>M574*T574*'Molecular Weight'!$B$8/'Molecular Weight'!$D$8</f>
        <v>0</v>
      </c>
      <c r="AA574" s="19">
        <f>N574*T574*'Molecular Weight'!$B$9/'Molecular Weight'!$D$9</f>
        <v>2.88626527090537</v>
      </c>
      <c r="AB574" s="19">
        <f>O574*T574*'Molecular Weight'!$B$10/'Molecular Weight'!$D$10</f>
        <v>0.342576386158019</v>
      </c>
      <c r="AC574" s="19">
        <f>P574*T574*'Molecular Weight'!$B$11/'Molecular Weight'!$D$11</f>
        <v>0.0594270050126954</v>
      </c>
      <c r="AD574" s="19">
        <f>Q574*T574*'Molecular Weight'!$B$12/'Molecular Weight'!$D$12</f>
        <v>0.000888652231877742</v>
      </c>
      <c r="AE574" s="19">
        <f t="shared" si="57"/>
        <v>8.0116482645036</v>
      </c>
      <c r="AF574" s="19">
        <f t="shared" si="58"/>
        <v>0.0348939867124596</v>
      </c>
      <c r="AG574" s="19">
        <f t="shared" si="59"/>
        <v>0.129916181271559</v>
      </c>
      <c r="AH574" s="19">
        <f t="shared" si="60"/>
        <v>0.233694470636991</v>
      </c>
      <c r="AI574" s="19">
        <f t="shared" si="61"/>
        <v>3.58311663539119</v>
      </c>
      <c r="AJ574" s="19">
        <f t="shared" si="62"/>
        <v>3.49743011441284</v>
      </c>
    </row>
    <row r="575" spans="1:36">
      <c r="A575" s="35" t="s">
        <v>493</v>
      </c>
      <c r="B575" s="35" t="s">
        <v>494</v>
      </c>
      <c r="C575" s="35" t="s">
        <v>499</v>
      </c>
      <c r="D575" s="35">
        <v>22.55</v>
      </c>
      <c r="E575" s="35">
        <v>1800</v>
      </c>
      <c r="F575" s="32" t="s">
        <v>38</v>
      </c>
      <c r="G575" s="35" t="s">
        <v>39</v>
      </c>
      <c r="H575" s="32">
        <v>49.86</v>
      </c>
      <c r="I575" s="32">
        <v>0.03</v>
      </c>
      <c r="J575" s="32">
        <v>12.39</v>
      </c>
      <c r="K575" s="32">
        <v>0.77</v>
      </c>
      <c r="L575" s="32">
        <v>4.28</v>
      </c>
      <c r="M575" s="32"/>
      <c r="N575" s="32">
        <v>28.53</v>
      </c>
      <c r="O575" s="32">
        <v>4.42</v>
      </c>
      <c r="P575" s="32">
        <v>0.39</v>
      </c>
      <c r="Q575" s="32">
        <v>0.01</v>
      </c>
      <c r="R575" s="32">
        <f t="shared" si="56"/>
        <v>100.68</v>
      </c>
      <c r="S575" s="19">
        <v>12</v>
      </c>
      <c r="T575" s="19">
        <f>S575/(H575*'Molecular Weight'!$C$2/'Molecular Weight'!$D$2+I575*'Molecular Weight'!$C$3/'Molecular Weight'!$D$3+J575*'Molecular Weight'!$C$4/'Molecular Weight'!$D$4+K575*'Molecular Weight'!$C$5/'Molecular Weight'!$D$5+L575*'Molecular Weight'!$C$6/'Molecular Weight'!$D$6+M575*'Molecular Weight'!$C$8/'Molecular Weight'!$D$8+N575*'Molecular Weight'!$C$9/'Molecular Weight'!$D$9+O575*'Molecular Weight'!$C$10/'Molecular Weight'!$D$10+P575*'Molecular Weight'!$C$11/'Molecular Weight'!$D$11+Q575*'Molecular Weight'!$C$12/'Molecular Weight'!$D$12)</f>
        <v>4.14791068476198</v>
      </c>
      <c r="U575" s="19">
        <f>H575*T575*'Molecular Weight'!$B$2/'Molecular Weight'!$D$2</f>
        <v>3.44232401368562</v>
      </c>
      <c r="V575" s="19">
        <f>I575*T575*'Molecular Weight'!$B$3/'Molecular Weight'!$D$3</f>
        <v>0.00155741327337746</v>
      </c>
      <c r="W575" s="19">
        <f>T575*J575*'Molecular Weight'!$B$4/'Molecular Weight'!$D$4</f>
        <v>1.00809363248727</v>
      </c>
      <c r="X575" s="19">
        <f>K575*T575*'Molecular Weight'!$B$5/'Molecular Weight'!$D$5</f>
        <v>0.0420276495462428</v>
      </c>
      <c r="Y575" s="19">
        <f>L575*T575*'Molecular Weight'!$B$6/'Molecular Weight'!$D$6</f>
        <v>0.247119400484149</v>
      </c>
      <c r="Z575" s="19">
        <f>M575*T575*'Molecular Weight'!$B$8/'Molecular Weight'!$D$8</f>
        <v>0</v>
      </c>
      <c r="AA575" s="19">
        <f>N575*T575*'Molecular Weight'!$B$9/'Molecular Weight'!$D$9</f>
        <v>2.93647374283522</v>
      </c>
      <c r="AB575" s="19">
        <f>O575*T575*'Molecular Weight'!$B$10/'Molecular Weight'!$D$10</f>
        <v>0.326921633856062</v>
      </c>
      <c r="AC575" s="19">
        <f>P575*T575*'Molecular Weight'!$B$11/'Molecular Weight'!$D$11</f>
        <v>0.0522002312699958</v>
      </c>
      <c r="AD575" s="19">
        <f>Q575*T575*'Molecular Weight'!$B$12/'Molecular Weight'!$D$12</f>
        <v>0.000880660442624623</v>
      </c>
      <c r="AE575" s="19">
        <f t="shared" si="57"/>
        <v>8.05759837788056</v>
      </c>
      <c r="AF575" s="19">
        <f t="shared" si="58"/>
        <v>0.171559936882467</v>
      </c>
      <c r="AG575" s="19">
        <f t="shared" si="59"/>
        <v>0.694239046171008</v>
      </c>
      <c r="AH575" s="19">
        <f t="shared" si="60"/>
        <v>0.075559463601682</v>
      </c>
      <c r="AI575" s="19">
        <f t="shared" si="61"/>
        <v>3.443881426959</v>
      </c>
      <c r="AJ575" s="19">
        <f t="shared" si="62"/>
        <v>3.51051477717543</v>
      </c>
    </row>
    <row r="576" spans="1:36">
      <c r="A576" s="35" t="s">
        <v>493</v>
      </c>
      <c r="B576" s="35" t="s">
        <v>494</v>
      </c>
      <c r="C576" s="35" t="s">
        <v>500</v>
      </c>
      <c r="D576" s="35">
        <v>21</v>
      </c>
      <c r="E576" s="35">
        <v>1800</v>
      </c>
      <c r="F576" s="32" t="s">
        <v>38</v>
      </c>
      <c r="G576" s="35" t="s">
        <v>39</v>
      </c>
      <c r="H576" s="32">
        <v>50.73</v>
      </c>
      <c r="I576" s="32">
        <v>0.06</v>
      </c>
      <c r="J576" s="32">
        <v>11.42</v>
      </c>
      <c r="K576" s="32">
        <v>0.94</v>
      </c>
      <c r="L576" s="32">
        <v>5.2</v>
      </c>
      <c r="M576" s="32"/>
      <c r="N576" s="32">
        <v>28.29</v>
      </c>
      <c r="O576" s="32">
        <v>3.69</v>
      </c>
      <c r="P576" s="32">
        <v>0.26</v>
      </c>
      <c r="Q576" s="32">
        <v>0.01</v>
      </c>
      <c r="R576" s="32">
        <f t="shared" si="56"/>
        <v>100.6</v>
      </c>
      <c r="S576" s="19">
        <v>12</v>
      </c>
      <c r="T576" s="19">
        <f>S576/(H576*'Molecular Weight'!$C$2/'Molecular Weight'!$D$2+I576*'Molecular Weight'!$C$3/'Molecular Weight'!$D$3+J576*'Molecular Weight'!$C$4/'Molecular Weight'!$D$4+K576*'Molecular Weight'!$C$5/'Molecular Weight'!$D$5+L576*'Molecular Weight'!$C$6/'Molecular Weight'!$D$6+M576*'Molecular Weight'!$C$8/'Molecular Weight'!$D$8+N576*'Molecular Weight'!$C$9/'Molecular Weight'!$D$9+O576*'Molecular Weight'!$C$10/'Molecular Weight'!$D$10+P576*'Molecular Weight'!$C$11/'Molecular Weight'!$D$11+Q576*'Molecular Weight'!$C$12/'Molecular Weight'!$D$12)</f>
        <v>4.15327482002628</v>
      </c>
      <c r="U576" s="19">
        <f>H576*T576*'Molecular Weight'!$B$2/'Molecular Weight'!$D$2</f>
        <v>3.50691796970595</v>
      </c>
      <c r="V576" s="19">
        <f>I576*T576*'Molecular Weight'!$B$3/'Molecular Weight'!$D$3</f>
        <v>0.00311885468337393</v>
      </c>
      <c r="W576" s="19">
        <f>T576*J576*'Molecular Weight'!$B$4/'Molecular Weight'!$D$4</f>
        <v>0.930372664666539</v>
      </c>
      <c r="X576" s="19">
        <f>K576*T576*'Molecular Weight'!$B$5/'Molecular Weight'!$D$5</f>
        <v>0.0513728315129246</v>
      </c>
      <c r="Y576" s="19">
        <f>L576*T576*'Molecular Weight'!$B$6/'Molecular Weight'!$D$6</f>
        <v>0.300626796549787</v>
      </c>
      <c r="Z576" s="19">
        <f>M576*T576*'Molecular Weight'!$B$8/'Molecular Weight'!$D$8</f>
        <v>0</v>
      </c>
      <c r="AA576" s="19">
        <f>N576*T576*'Molecular Weight'!$B$9/'Molecular Weight'!$D$9</f>
        <v>2.91553708830133</v>
      </c>
      <c r="AB576" s="19">
        <f>O576*T576*'Molecular Weight'!$B$10/'Molecular Weight'!$D$10</f>
        <v>0.273280743329119</v>
      </c>
      <c r="AC576" s="19">
        <f>P576*T576*'Molecular Weight'!$B$11/'Molecular Weight'!$D$11</f>
        <v>0.0348451582190008</v>
      </c>
      <c r="AD576" s="19">
        <f>Q576*T576*'Molecular Weight'!$B$12/'Molecular Weight'!$D$12</f>
        <v>0.000881799324846345</v>
      </c>
      <c r="AE576" s="19">
        <f t="shared" si="57"/>
        <v>8.01695390629287</v>
      </c>
      <c r="AF576" s="19">
        <f t="shared" si="58"/>
        <v>0.0507541587222446</v>
      </c>
      <c r="AG576" s="19">
        <f t="shared" si="59"/>
        <v>0.168827793479279</v>
      </c>
      <c r="AH576" s="19">
        <f t="shared" si="60"/>
        <v>0.249872637827542</v>
      </c>
      <c r="AI576" s="19">
        <f t="shared" si="61"/>
        <v>3.51003682438932</v>
      </c>
      <c r="AJ576" s="19">
        <f t="shared" si="62"/>
        <v>3.48944462818024</v>
      </c>
    </row>
    <row r="577" spans="1:36">
      <c r="A577" s="35" t="s">
        <v>493</v>
      </c>
      <c r="B577" s="35" t="s">
        <v>494</v>
      </c>
      <c r="C577" s="35" t="s">
        <v>501</v>
      </c>
      <c r="D577" s="35">
        <v>21.575</v>
      </c>
      <c r="E577" s="35">
        <v>1800</v>
      </c>
      <c r="F577" s="32" t="s">
        <v>38</v>
      </c>
      <c r="G577" s="35" t="s">
        <v>39</v>
      </c>
      <c r="H577" s="32">
        <v>47.92</v>
      </c>
      <c r="I577" s="32">
        <v>0.05</v>
      </c>
      <c r="J577" s="32">
        <v>13.95</v>
      </c>
      <c r="K577" s="32">
        <v>1.26</v>
      </c>
      <c r="L577" s="32">
        <v>5.48</v>
      </c>
      <c r="M577" s="32"/>
      <c r="N577" s="32">
        <v>24.68</v>
      </c>
      <c r="O577" s="32">
        <v>5.05</v>
      </c>
      <c r="P577" s="32">
        <v>0.81</v>
      </c>
      <c r="Q577" s="32">
        <v>0.04</v>
      </c>
      <c r="R577" s="32">
        <f t="shared" si="56"/>
        <v>99.24</v>
      </c>
      <c r="S577" s="19">
        <v>12</v>
      </c>
      <c r="T577" s="19">
        <f>S577/(H577*'Molecular Weight'!$C$2/'Molecular Weight'!$D$2+I577*'Molecular Weight'!$C$3/'Molecular Weight'!$D$3+J577*'Molecular Weight'!$C$4/'Molecular Weight'!$D$4+K577*'Molecular Weight'!$C$5/'Molecular Weight'!$D$5+L577*'Molecular Weight'!$C$6/'Molecular Weight'!$D$6+M577*'Molecular Weight'!$C$8/'Molecular Weight'!$D$8+N577*'Molecular Weight'!$C$9/'Molecular Weight'!$D$9+O577*'Molecular Weight'!$C$10/'Molecular Weight'!$D$10+P577*'Molecular Weight'!$C$11/'Molecular Weight'!$D$11+Q577*'Molecular Weight'!$C$12/'Molecular Weight'!$D$12)</f>
        <v>4.24927078802464</v>
      </c>
      <c r="U577" s="19">
        <f>H577*T577*'Molecular Weight'!$B$2/'Molecular Weight'!$D$2</f>
        <v>3.38923196008889</v>
      </c>
      <c r="V577" s="19">
        <f>I577*T577*'Molecular Weight'!$B$3/'Molecular Weight'!$D$3</f>
        <v>0.00265911814019064</v>
      </c>
      <c r="W577" s="19">
        <f>T577*J577*'Molecular Weight'!$B$4/'Molecular Weight'!$D$4</f>
        <v>1.16275652202714</v>
      </c>
      <c r="X577" s="19">
        <f>K577*T577*'Molecular Weight'!$B$5/'Molecular Weight'!$D$5</f>
        <v>0.0704530718193439</v>
      </c>
      <c r="Y577" s="19">
        <f>L577*T577*'Molecular Weight'!$B$6/'Molecular Weight'!$D$6</f>
        <v>0.324137025589853</v>
      </c>
      <c r="Z577" s="19">
        <f>M577*T577*'Molecular Weight'!$B$8/'Molecular Weight'!$D$8</f>
        <v>0</v>
      </c>
      <c r="AA577" s="19">
        <f>N577*T577*'Molecular Weight'!$B$9/'Molecular Weight'!$D$9</f>
        <v>2.60228295405578</v>
      </c>
      <c r="AB577" s="19">
        <f>O577*T577*'Molecular Weight'!$B$10/'Molecular Weight'!$D$10</f>
        <v>0.382646531375257</v>
      </c>
      <c r="AC577" s="19">
        <f>P577*T577*'Molecular Weight'!$B$11/'Molecular Weight'!$D$11</f>
        <v>0.111065160964826</v>
      </c>
      <c r="AD577" s="19">
        <f>Q577*T577*'Molecular Weight'!$B$12/'Molecular Weight'!$D$12</f>
        <v>0.00360872253760054</v>
      </c>
      <c r="AE577" s="19">
        <f t="shared" si="57"/>
        <v>8.04884106659888</v>
      </c>
      <c r="AF577" s="19">
        <f t="shared" si="58"/>
        <v>0.145634084295381</v>
      </c>
      <c r="AG577" s="19">
        <f t="shared" si="59"/>
        <v>0.449297898104547</v>
      </c>
      <c r="AH577" s="19">
        <f t="shared" si="60"/>
        <v>0.178502941294472</v>
      </c>
      <c r="AI577" s="19">
        <f t="shared" si="61"/>
        <v>3.39189107822908</v>
      </c>
      <c r="AJ577" s="19">
        <f t="shared" si="62"/>
        <v>3.30906651102089</v>
      </c>
    </row>
    <row r="578" s="56" customFormat="1" spans="1:36">
      <c r="A578" s="35" t="s">
        <v>493</v>
      </c>
      <c r="B578" s="35" t="s">
        <v>494</v>
      </c>
      <c r="C578" s="35" t="s">
        <v>502</v>
      </c>
      <c r="D578" s="35">
        <f>AVERAGE(20.8,23)</f>
        <v>21.9</v>
      </c>
      <c r="E578" s="35">
        <v>2000</v>
      </c>
      <c r="F578" s="32" t="s">
        <v>38</v>
      </c>
      <c r="G578" s="35" t="s">
        <v>39</v>
      </c>
      <c r="H578" s="32">
        <v>54.5</v>
      </c>
      <c r="I578" s="32">
        <v>0.1</v>
      </c>
      <c r="J578" s="32">
        <v>5.7</v>
      </c>
      <c r="K578" s="32">
        <v>0.5</v>
      </c>
      <c r="L578" s="32">
        <v>5.4</v>
      </c>
      <c r="M578" s="32"/>
      <c r="N578" s="32">
        <v>30.2</v>
      </c>
      <c r="O578" s="32">
        <v>4.3</v>
      </c>
      <c r="P578" s="32">
        <v>0.3</v>
      </c>
      <c r="Q578" s="32">
        <v>0</v>
      </c>
      <c r="R578" s="32">
        <f t="shared" ref="R578:R641" si="63">SUM(H578:Q578)</f>
        <v>101</v>
      </c>
      <c r="S578" s="19">
        <v>12</v>
      </c>
      <c r="T578" s="19">
        <f>S578/(H578*'Molecular Weight'!$C$2/'Molecular Weight'!$D$2+I578*'Molecular Weight'!$C$3/'Molecular Weight'!$D$3+J578*'Molecular Weight'!$C$4/'Molecular Weight'!$D$4+K578*'Molecular Weight'!$C$5/'Molecular Weight'!$D$5+L578*'Molecular Weight'!$C$6/'Molecular Weight'!$D$6+M578*'Molecular Weight'!$C$8/'Molecular Weight'!$D$8+N578*'Molecular Weight'!$C$9/'Molecular Weight'!$D$9+O578*'Molecular Weight'!$C$10/'Molecular Weight'!$D$10+P578*'Molecular Weight'!$C$11/'Molecular Weight'!$D$11+Q578*'Molecular Weight'!$C$12/'Molecular Weight'!$D$12)</f>
        <v>4.1373663039682</v>
      </c>
      <c r="U578" s="19">
        <f>H578*T578*'Molecular Weight'!$B$2/'Molecular Weight'!$D$2</f>
        <v>3.75310358798713</v>
      </c>
      <c r="V578" s="19">
        <f>I578*T578*'Molecular Weight'!$B$3/'Molecular Weight'!$D$3</f>
        <v>0.0051781806057174</v>
      </c>
      <c r="W578" s="19">
        <f>T578*J578*'Molecular Weight'!$B$4/'Molecular Weight'!$D$4</f>
        <v>0.462592937085499</v>
      </c>
      <c r="X578" s="19">
        <f>K578*T578*'Molecular Weight'!$B$5/'Molecular Weight'!$D$5</f>
        <v>0.0272213060330825</v>
      </c>
      <c r="Y578" s="19">
        <f>L578*T578*'Molecular Weight'!$B$6/'Molecular Weight'!$D$6</f>
        <v>0.310993569618991</v>
      </c>
      <c r="Z578" s="19">
        <f>M578*T578*'Molecular Weight'!$B$8/'Molecular Weight'!$D$8</f>
        <v>0</v>
      </c>
      <c r="AA578" s="19">
        <f>N578*T578*'Molecular Weight'!$B$9/'Molecular Weight'!$D$9</f>
        <v>3.10045812356922</v>
      </c>
      <c r="AB578" s="19">
        <f>O578*T578*'Molecular Weight'!$B$10/'Molecular Weight'!$D$10</f>
        <v>0.317237430582441</v>
      </c>
      <c r="AC578" s="19">
        <f>P578*T578*'Molecular Weight'!$B$11/'Molecular Weight'!$D$11</f>
        <v>0.0400519487315412</v>
      </c>
      <c r="AD578" s="19">
        <f>Q578*T578*'Molecular Weight'!$B$12/'Molecular Weight'!$D$12</f>
        <v>0</v>
      </c>
      <c r="AE578" s="19">
        <f t="shared" ref="AE578:AE641" si="64">SUM(U578:AD578)</f>
        <v>8.01683708421363</v>
      </c>
      <c r="AF578" s="19">
        <f t="shared" ref="AF578:AF641" si="65">IF(IF(2*12*(1-8/AE578)&lt;0,0,2*12*(1-8/AE578))&lt;Y578,IF(2*12*(1-8/AE578)&lt;0,0,2*12*(1-8/AE578)),Y578)</f>
        <v>0.0504051681333024</v>
      </c>
      <c r="AG578" s="19">
        <f t="shared" ref="AG578:AG641" si="66">AF578/Y578</f>
        <v>0.162077846802606</v>
      </c>
      <c r="AH578" s="19">
        <f t="shared" ref="AH578:AH641" si="67">Y578-AF578</f>
        <v>0.260588401485688</v>
      </c>
      <c r="AI578" s="19">
        <f t="shared" ref="AI578:AI641" si="68">SUM(U578,V578)</f>
        <v>3.75828176859285</v>
      </c>
      <c r="AJ578" s="19">
        <f t="shared" ref="AJ578:AJ641" si="69">SUM(AA578,AB578,Z578,Y578)</f>
        <v>3.72868912377065</v>
      </c>
    </row>
    <row r="579" s="56" customFormat="1" spans="1:36">
      <c r="A579" s="35" t="s">
        <v>493</v>
      </c>
      <c r="B579" s="35" t="s">
        <v>494</v>
      </c>
      <c r="C579" s="35" t="s">
        <v>503</v>
      </c>
      <c r="D579" s="35">
        <f>AVERAGE(21.45,23.6)</f>
        <v>22.525</v>
      </c>
      <c r="E579" s="35">
        <v>1600</v>
      </c>
      <c r="F579" s="32" t="s">
        <v>38</v>
      </c>
      <c r="G579" s="35" t="s">
        <v>39</v>
      </c>
      <c r="H579" s="32">
        <v>46.7</v>
      </c>
      <c r="I579" s="32">
        <v>0</v>
      </c>
      <c r="J579" s="32">
        <v>16.5</v>
      </c>
      <c r="K579" s="32">
        <v>1.6</v>
      </c>
      <c r="L579" s="32">
        <v>5.1</v>
      </c>
      <c r="M579" s="32"/>
      <c r="N579" s="32">
        <v>25.3</v>
      </c>
      <c r="O579" s="32">
        <v>3.9</v>
      </c>
      <c r="P579" s="32">
        <v>0.4</v>
      </c>
      <c r="Q579" s="32">
        <v>0</v>
      </c>
      <c r="R579" s="32">
        <f t="shared" si="63"/>
        <v>99.5</v>
      </c>
      <c r="S579" s="19">
        <v>12</v>
      </c>
      <c r="T579" s="19">
        <f>S579/(H579*'Molecular Weight'!$C$2/'Molecular Weight'!$D$2+I579*'Molecular Weight'!$C$3/'Molecular Weight'!$D$3+J579*'Molecular Weight'!$C$4/'Molecular Weight'!$D$4+K579*'Molecular Weight'!$C$5/'Molecular Weight'!$D$5+L579*'Molecular Weight'!$C$6/'Molecular Weight'!$D$6+M579*'Molecular Weight'!$C$8/'Molecular Weight'!$D$8+N579*'Molecular Weight'!$C$9/'Molecular Weight'!$D$9+O579*'Molecular Weight'!$C$10/'Molecular Weight'!$D$10+P579*'Molecular Weight'!$C$11/'Molecular Weight'!$D$11+Q579*'Molecular Weight'!$C$12/'Molecular Weight'!$D$12)</f>
        <v>4.21579345086685</v>
      </c>
      <c r="U579" s="19">
        <f>H579*T579*'Molecular Weight'!$B$2/'Molecular Weight'!$D$2</f>
        <v>3.27692333814051</v>
      </c>
      <c r="V579" s="19">
        <f>I579*T579*'Molecular Weight'!$B$3/'Molecular Weight'!$D$3</f>
        <v>0</v>
      </c>
      <c r="W579" s="19">
        <f>T579*J579*'Molecular Weight'!$B$4/'Molecular Weight'!$D$4</f>
        <v>1.36446826087295</v>
      </c>
      <c r="X579" s="19">
        <f>K579*T579*'Molecular Weight'!$B$5/'Molecular Weight'!$D$5</f>
        <v>0.0887593857673131</v>
      </c>
      <c r="Y579" s="19">
        <f>L579*T579*'Molecular Weight'!$B$6/'Molecular Weight'!$D$6</f>
        <v>0.299283777831583</v>
      </c>
      <c r="Z579" s="19">
        <f>M579*T579*'Molecular Weight'!$B$8/'Molecular Weight'!$D$8</f>
        <v>0</v>
      </c>
      <c r="AA579" s="19">
        <f>N579*T579*'Molecular Weight'!$B$9/'Molecular Weight'!$D$9</f>
        <v>2.64663956096604</v>
      </c>
      <c r="AB579" s="19">
        <f>O579*T579*'Molecular Weight'!$B$10/'Molecular Weight'!$D$10</f>
        <v>0.293181070941168</v>
      </c>
      <c r="AC579" s="19">
        <f>P579*T579*'Molecular Weight'!$B$11/'Molecular Weight'!$D$11</f>
        <v>0.054414888039585</v>
      </c>
      <c r="AD579" s="19">
        <f>Q579*T579*'Molecular Weight'!$B$12/'Molecular Weight'!$D$12</f>
        <v>0</v>
      </c>
      <c r="AE579" s="19">
        <f t="shared" si="64"/>
        <v>8.02367028255915</v>
      </c>
      <c r="AF579" s="19">
        <f t="shared" si="65"/>
        <v>0.0708013616479732</v>
      </c>
      <c r="AG579" s="19">
        <f t="shared" si="66"/>
        <v>0.236569326145754</v>
      </c>
      <c r="AH579" s="19">
        <f t="shared" si="67"/>
        <v>0.22848241618361</v>
      </c>
      <c r="AI579" s="19">
        <f t="shared" si="68"/>
        <v>3.27692333814051</v>
      </c>
      <c r="AJ579" s="19">
        <f t="shared" si="69"/>
        <v>3.23910440973879</v>
      </c>
    </row>
    <row r="580" spans="1:36">
      <c r="A580" s="35" t="s">
        <v>504</v>
      </c>
      <c r="B580" s="35" t="s">
        <v>505</v>
      </c>
      <c r="C580" s="35" t="s">
        <v>506</v>
      </c>
      <c r="D580" s="35">
        <v>26</v>
      </c>
      <c r="E580" s="35">
        <v>2030</v>
      </c>
      <c r="F580" s="32" t="s">
        <v>507</v>
      </c>
      <c r="G580" s="35" t="s">
        <v>49</v>
      </c>
      <c r="H580" s="32">
        <v>45.98</v>
      </c>
      <c r="I580" s="32">
        <v>0.34</v>
      </c>
      <c r="J580" s="32">
        <v>17.38</v>
      </c>
      <c r="K580" s="32">
        <v>0.03</v>
      </c>
      <c r="L580" s="32">
        <v>11.29</v>
      </c>
      <c r="M580" s="32">
        <v>0.15</v>
      </c>
      <c r="N580" s="32">
        <v>12.27</v>
      </c>
      <c r="O580" s="32">
        <v>9.27</v>
      </c>
      <c r="P580" s="32">
        <v>1.56</v>
      </c>
      <c r="Q580" s="32">
        <v>0.01</v>
      </c>
      <c r="R580" s="32">
        <f t="shared" si="63"/>
        <v>98.28</v>
      </c>
      <c r="S580" s="19">
        <v>12</v>
      </c>
      <c r="T580" s="19">
        <f>S580/(H580*'Molecular Weight'!$C$2/'Molecular Weight'!$D$2+I580*'Molecular Weight'!$C$3/'Molecular Weight'!$D$3+J580*'Molecular Weight'!$C$4/'Molecular Weight'!$D$4+K580*'Molecular Weight'!$C$5/'Molecular Weight'!$D$5+L580*'Molecular Weight'!$C$6/'Molecular Weight'!$D$6+M580*'Molecular Weight'!$C$8/'Molecular Weight'!$D$8+N580*'Molecular Weight'!$C$9/'Molecular Weight'!$D$9+O580*'Molecular Weight'!$C$10/'Molecular Weight'!$D$10+P580*'Molecular Weight'!$C$11/'Molecular Weight'!$D$11+Q580*'Molecular Weight'!$C$12/'Molecular Weight'!$D$12)</f>
        <v>4.43554621868792</v>
      </c>
      <c r="U580" s="19">
        <f>H580*T580*'Molecular Weight'!$B$2/'Molecular Weight'!$D$2</f>
        <v>3.39458081117295</v>
      </c>
      <c r="V580" s="19">
        <f>I580*T580*'Molecular Weight'!$B$3/'Molecular Weight'!$D$3</f>
        <v>0.0188746647603741</v>
      </c>
      <c r="W580" s="19">
        <f>T580*J580*'Molecular Weight'!$B$4/'Molecular Weight'!$D$4</f>
        <v>1.51215757710467</v>
      </c>
      <c r="X580" s="19">
        <f>K580*T580*'Molecular Weight'!$B$5/'Molecular Weight'!$D$5</f>
        <v>0.00175098870400207</v>
      </c>
      <c r="Y580" s="19">
        <f>L580*T580*'Molecular Weight'!$B$6/'Molecular Weight'!$D$6</f>
        <v>0.697067327519302</v>
      </c>
      <c r="Z580" s="19">
        <f>M580*T580*'Molecular Weight'!$B$8/'Molecular Weight'!$D$8</f>
        <v>0.00937879803782334</v>
      </c>
      <c r="AA580" s="19">
        <f>N580*T580*'Molecular Weight'!$B$9/'Molecular Weight'!$D$9</f>
        <v>1.3504752382953</v>
      </c>
      <c r="AB580" s="19">
        <f>O580*T580*'Molecular Weight'!$B$10/'Molecular Weight'!$D$10</f>
        <v>0.7331938917125</v>
      </c>
      <c r="AC580" s="19">
        <f>P580*T580*'Molecular Weight'!$B$11/'Molecular Weight'!$D$11</f>
        <v>0.223280158152732</v>
      </c>
      <c r="AD580" s="19">
        <f>Q580*T580*'Molecular Weight'!$B$12/'Molecular Weight'!$D$12</f>
        <v>0.000941729558107839</v>
      </c>
      <c r="AE580" s="19">
        <f t="shared" si="64"/>
        <v>7.94170118501776</v>
      </c>
      <c r="AF580" s="19">
        <f t="shared" si="65"/>
        <v>0</v>
      </c>
      <c r="AG580" s="19">
        <f t="shared" si="66"/>
        <v>0</v>
      </c>
      <c r="AH580" s="19">
        <f t="shared" si="67"/>
        <v>0.697067327519302</v>
      </c>
      <c r="AI580" s="19">
        <f t="shared" si="68"/>
        <v>3.41345547593332</v>
      </c>
      <c r="AJ580" s="19">
        <f t="shared" si="69"/>
        <v>2.79011525556493</v>
      </c>
    </row>
    <row r="581" spans="1:36">
      <c r="A581" s="35" t="s">
        <v>504</v>
      </c>
      <c r="B581" s="35" t="s">
        <v>505</v>
      </c>
      <c r="C581" s="35" t="s">
        <v>508</v>
      </c>
      <c r="D581" s="35">
        <v>26</v>
      </c>
      <c r="E581" s="35">
        <v>2300</v>
      </c>
      <c r="F581" s="32" t="s">
        <v>507</v>
      </c>
      <c r="G581" s="35" t="s">
        <v>49</v>
      </c>
      <c r="H581" s="32">
        <v>46.94</v>
      </c>
      <c r="I581" s="32">
        <v>0.36</v>
      </c>
      <c r="J581" s="32">
        <v>18.23</v>
      </c>
      <c r="K581" s="32">
        <v>0.04</v>
      </c>
      <c r="L581" s="32">
        <v>9.62</v>
      </c>
      <c r="M581" s="32">
        <v>0.06</v>
      </c>
      <c r="N581" s="32">
        <v>14.62</v>
      </c>
      <c r="O581" s="32">
        <v>7.46</v>
      </c>
      <c r="P581" s="32">
        <v>2.93</v>
      </c>
      <c r="Q581" s="32">
        <v>0.01</v>
      </c>
      <c r="R581" s="32">
        <f t="shared" si="63"/>
        <v>100.27</v>
      </c>
      <c r="S581" s="19">
        <v>12</v>
      </c>
      <c r="T581" s="19">
        <f>S581/(H581*'Molecular Weight'!$C$2/'Molecular Weight'!$D$2+I581*'Molecular Weight'!$C$3/'Molecular Weight'!$D$3+J581*'Molecular Weight'!$C$4/'Molecular Weight'!$D$4+K581*'Molecular Weight'!$C$5/'Molecular Weight'!$D$5+L581*'Molecular Weight'!$C$6/'Molecular Weight'!$D$6+M581*'Molecular Weight'!$C$8/'Molecular Weight'!$D$8+N581*'Molecular Weight'!$C$9/'Molecular Weight'!$D$9+O581*'Molecular Weight'!$C$10/'Molecular Weight'!$D$10+P581*'Molecular Weight'!$C$11/'Molecular Weight'!$D$11+Q581*'Molecular Weight'!$C$12/'Molecular Weight'!$D$12)</f>
        <v>4.30615594624163</v>
      </c>
      <c r="U581" s="19">
        <f>H581*T581*'Molecular Weight'!$B$2/'Molecular Weight'!$D$2</f>
        <v>3.36436351725337</v>
      </c>
      <c r="V581" s="19">
        <f>I581*T581*'Molecular Weight'!$B$3/'Molecular Weight'!$D$3</f>
        <v>0.0194019542008384</v>
      </c>
      <c r="W581" s="19">
        <f>T581*J581*'Molecular Weight'!$B$4/'Molecular Weight'!$D$4</f>
        <v>1.53984352491144</v>
      </c>
      <c r="X581" s="19">
        <f>K581*T581*'Molecular Weight'!$B$5/'Molecular Weight'!$D$5</f>
        <v>0.00226654698137595</v>
      </c>
      <c r="Y581" s="19">
        <f>L581*T581*'Molecular Weight'!$B$6/'Molecular Weight'!$D$6</f>
        <v>0.576631684338036</v>
      </c>
      <c r="Z581" s="19">
        <f>M581*T581*'Molecular Weight'!$B$8/'Molecular Weight'!$D$8</f>
        <v>0.00364208284147869</v>
      </c>
      <c r="AA581" s="19">
        <f>N581*T581*'Molecular Weight'!$B$9/'Molecular Weight'!$D$9</f>
        <v>1.56218362119237</v>
      </c>
      <c r="AB581" s="19">
        <f>O581*T581*'Molecular Weight'!$B$10/'Molecular Weight'!$D$10</f>
        <v>0.572823169738991</v>
      </c>
      <c r="AC581" s="19">
        <f>P581*T581*'Molecular Weight'!$B$11/'Molecular Weight'!$D$11</f>
        <v>0.407132524120297</v>
      </c>
      <c r="AD581" s="19">
        <f>Q581*T581*'Molecular Weight'!$B$12/'Molecular Weight'!$D$12</f>
        <v>0.000914258162683999</v>
      </c>
      <c r="AE581" s="19">
        <f t="shared" si="64"/>
        <v>8.04920288374088</v>
      </c>
      <c r="AF581" s="19">
        <f t="shared" si="65"/>
        <v>0.146706354261037</v>
      </c>
      <c r="AG581" s="19">
        <f t="shared" si="66"/>
        <v>0.254419516384108</v>
      </c>
      <c r="AH581" s="19">
        <f t="shared" si="67"/>
        <v>0.429925330077</v>
      </c>
      <c r="AI581" s="19">
        <f t="shared" si="68"/>
        <v>3.38376547145421</v>
      </c>
      <c r="AJ581" s="19">
        <f t="shared" si="69"/>
        <v>2.71528055811088</v>
      </c>
    </row>
    <row r="582" spans="1:36">
      <c r="A582" s="35" t="s">
        <v>504</v>
      </c>
      <c r="B582" s="35" t="s">
        <v>505</v>
      </c>
      <c r="C582" s="35" t="s">
        <v>509</v>
      </c>
      <c r="D582" s="35">
        <v>26</v>
      </c>
      <c r="E582" s="35">
        <v>2400</v>
      </c>
      <c r="F582" s="32" t="s">
        <v>507</v>
      </c>
      <c r="G582" s="35" t="s">
        <v>49</v>
      </c>
      <c r="H582" s="32">
        <v>47.23</v>
      </c>
      <c r="I582" s="32">
        <v>0.52</v>
      </c>
      <c r="J582" s="32">
        <v>17.26</v>
      </c>
      <c r="K582" s="32">
        <v>0.02</v>
      </c>
      <c r="L582" s="32">
        <v>12.3</v>
      </c>
      <c r="M582" s="32">
        <v>0.09</v>
      </c>
      <c r="N582" s="32">
        <v>13</v>
      </c>
      <c r="O582" s="32">
        <v>6.63</v>
      </c>
      <c r="P582" s="32">
        <v>3.41</v>
      </c>
      <c r="Q582" s="32">
        <v>0.01</v>
      </c>
      <c r="R582" s="32">
        <f t="shared" si="63"/>
        <v>100.47</v>
      </c>
      <c r="S582" s="19">
        <v>12</v>
      </c>
      <c r="T582" s="19">
        <f>S582/(H582*'Molecular Weight'!$C$2/'Molecular Weight'!$D$2+I582*'Molecular Weight'!$C$3/'Molecular Weight'!$D$3+J582*'Molecular Weight'!$C$4/'Molecular Weight'!$D$4+K582*'Molecular Weight'!$C$5/'Molecular Weight'!$D$5+L582*'Molecular Weight'!$C$6/'Molecular Weight'!$D$6+M582*'Molecular Weight'!$C$8/'Molecular Weight'!$D$8+N582*'Molecular Weight'!$C$9/'Molecular Weight'!$D$9+O582*'Molecular Weight'!$C$10/'Molecular Weight'!$D$10+P582*'Molecular Weight'!$C$11/'Molecular Weight'!$D$11+Q582*'Molecular Weight'!$C$12/'Molecular Weight'!$D$12)</f>
        <v>4.34482679228897</v>
      </c>
      <c r="U582" s="19">
        <f>H582*T582*'Molecular Weight'!$B$2/'Molecular Weight'!$D$2</f>
        <v>3.41554875831904</v>
      </c>
      <c r="V582" s="19">
        <f>I582*T582*'Molecular Weight'!$B$3/'Molecular Weight'!$D$3</f>
        <v>0.0282767200499407</v>
      </c>
      <c r="W582" s="19">
        <f>T582*J582*'Molecular Weight'!$B$4/'Molecular Weight'!$D$4</f>
        <v>1.47100255855056</v>
      </c>
      <c r="X582" s="19">
        <f>K582*T582*'Molecular Weight'!$B$5/'Molecular Weight'!$D$5</f>
        <v>0.00114345069867464</v>
      </c>
      <c r="Y582" s="19">
        <f>L582*T582*'Molecular Weight'!$B$6/'Molecular Weight'!$D$6</f>
        <v>0.743894342220968</v>
      </c>
      <c r="Z582" s="19">
        <f>M582*T582*'Molecular Weight'!$B$8/'Molecular Weight'!$D$8</f>
        <v>0.00551218510439819</v>
      </c>
      <c r="AA582" s="19">
        <f>N582*T582*'Molecular Weight'!$B$9/'Molecular Weight'!$D$9</f>
        <v>1.40155702977064</v>
      </c>
      <c r="AB582" s="19">
        <f>O582*T582*'Molecular Weight'!$B$10/'Molecular Weight'!$D$10</f>
        <v>0.513662653938586</v>
      </c>
      <c r="AC582" s="19">
        <f>P582*T582*'Molecular Weight'!$B$11/'Molecular Weight'!$D$11</f>
        <v>0.478085168173778</v>
      </c>
      <c r="AD582" s="19">
        <f>Q582*T582*'Molecular Weight'!$B$12/'Molecular Weight'!$D$12</f>
        <v>0.000922468533394686</v>
      </c>
      <c r="AE582" s="19">
        <f t="shared" si="64"/>
        <v>8.05960533535998</v>
      </c>
      <c r="AF582" s="19">
        <f t="shared" si="65"/>
        <v>0.177493560678885</v>
      </c>
      <c r="AG582" s="19">
        <f t="shared" si="66"/>
        <v>0.238600498222585</v>
      </c>
      <c r="AH582" s="19">
        <f t="shared" si="67"/>
        <v>0.566400781542083</v>
      </c>
      <c r="AI582" s="19">
        <f t="shared" si="68"/>
        <v>3.44382547836898</v>
      </c>
      <c r="AJ582" s="19">
        <f t="shared" si="69"/>
        <v>2.66462621103459</v>
      </c>
    </row>
    <row r="583" s="56" customFormat="1" spans="1:36">
      <c r="A583" s="35" t="s">
        <v>504</v>
      </c>
      <c r="B583" s="35" t="s">
        <v>505</v>
      </c>
      <c r="C583" s="35" t="s">
        <v>510</v>
      </c>
      <c r="D583" s="35">
        <v>27</v>
      </c>
      <c r="E583" s="35">
        <v>2430</v>
      </c>
      <c r="F583" s="32" t="s">
        <v>507</v>
      </c>
      <c r="G583" s="35" t="s">
        <v>49</v>
      </c>
      <c r="H583" s="32">
        <v>49.2</v>
      </c>
      <c r="I583" s="32">
        <v>0.2</v>
      </c>
      <c r="J583" s="32">
        <v>17.4</v>
      </c>
      <c r="K583" s="32">
        <v>0</v>
      </c>
      <c r="L583" s="32">
        <v>8.6</v>
      </c>
      <c r="M583" s="32">
        <v>0.2</v>
      </c>
      <c r="N583" s="32">
        <v>15.2</v>
      </c>
      <c r="O583" s="32">
        <v>5.1</v>
      </c>
      <c r="P583" s="32">
        <v>3.1</v>
      </c>
      <c r="Q583" s="32">
        <v>0</v>
      </c>
      <c r="R583" s="32">
        <f t="shared" si="63"/>
        <v>99</v>
      </c>
      <c r="S583" s="19">
        <v>12</v>
      </c>
      <c r="T583" s="19">
        <f>S583/(H583*'Molecular Weight'!$C$2/'Molecular Weight'!$D$2+I583*'Molecular Weight'!$C$3/'Molecular Weight'!$D$3+J583*'Molecular Weight'!$C$4/'Molecular Weight'!$D$4+K583*'Molecular Weight'!$C$5/'Molecular Weight'!$D$5+L583*'Molecular Weight'!$C$6/'Molecular Weight'!$D$6+M583*'Molecular Weight'!$C$8/'Molecular Weight'!$D$8+N583*'Molecular Weight'!$C$9/'Molecular Weight'!$D$9+O583*'Molecular Weight'!$C$10/'Molecular Weight'!$D$10+P583*'Molecular Weight'!$C$11/'Molecular Weight'!$D$11+Q583*'Molecular Weight'!$C$12/'Molecular Weight'!$D$12)</f>
        <v>4.29269513808617</v>
      </c>
      <c r="U583" s="19">
        <f>H583*T583*'Molecular Weight'!$B$2/'Molecular Weight'!$D$2</f>
        <v>3.51532291600932</v>
      </c>
      <c r="V583" s="19">
        <f>I583*T583*'Molecular Weight'!$B$3/'Molecular Weight'!$D$3</f>
        <v>0.010745169306849</v>
      </c>
      <c r="W583" s="19">
        <f>T583*J583*'Molecular Weight'!$B$4/'Molecular Weight'!$D$4</f>
        <v>1.46514114167712</v>
      </c>
      <c r="X583" s="19">
        <f>K583*T583*'Molecular Weight'!$B$5/'Molecular Weight'!$D$5</f>
        <v>0</v>
      </c>
      <c r="Y583" s="19">
        <f>L583*T583*'Molecular Weight'!$B$6/'Molecular Weight'!$D$6</f>
        <v>0.513880542699625</v>
      </c>
      <c r="Z583" s="19">
        <f>M583*T583*'Molecular Weight'!$B$8/'Molecular Weight'!$D$8</f>
        <v>0.0121023262985232</v>
      </c>
      <c r="AA583" s="19">
        <f>N583*T583*'Molecular Weight'!$B$9/'Molecular Weight'!$D$9</f>
        <v>1.61908104463796</v>
      </c>
      <c r="AB583" s="19">
        <f>O583*T583*'Molecular Weight'!$B$10/'Molecular Weight'!$D$10</f>
        <v>0.390384186951489</v>
      </c>
      <c r="AC583" s="19">
        <f>P583*T583*'Molecular Weight'!$B$11/'Molecular Weight'!$D$11</f>
        <v>0.429408032528788</v>
      </c>
      <c r="AD583" s="19">
        <f>Q583*T583*'Molecular Weight'!$B$12/'Molecular Weight'!$D$12</f>
        <v>0</v>
      </c>
      <c r="AE583" s="19">
        <f t="shared" si="64"/>
        <v>7.95606536010967</v>
      </c>
      <c r="AF583" s="19">
        <f t="shared" si="65"/>
        <v>0</v>
      </c>
      <c r="AG583" s="19">
        <f t="shared" si="66"/>
        <v>0</v>
      </c>
      <c r="AH583" s="19">
        <f t="shared" si="67"/>
        <v>0.513880542699625</v>
      </c>
      <c r="AI583" s="19">
        <f t="shared" si="68"/>
        <v>3.52606808531617</v>
      </c>
      <c r="AJ583" s="19">
        <f t="shared" si="69"/>
        <v>2.5354481005876</v>
      </c>
    </row>
    <row r="584" customFormat="1" spans="1:36">
      <c r="A584" s="35" t="s">
        <v>511</v>
      </c>
      <c r="B584" s="35" t="s">
        <v>512</v>
      </c>
      <c r="C584" s="35" t="s">
        <v>513</v>
      </c>
      <c r="D584" s="35">
        <v>2.5</v>
      </c>
      <c r="E584" s="35">
        <v>750</v>
      </c>
      <c r="F584" s="32" t="s">
        <v>100</v>
      </c>
      <c r="G584" s="35" t="s">
        <v>49</v>
      </c>
      <c r="H584" s="32">
        <v>37.73</v>
      </c>
      <c r="I584" s="32">
        <v>0.75</v>
      </c>
      <c r="J584" s="32">
        <v>21.82</v>
      </c>
      <c r="K584" s="32"/>
      <c r="L584" s="32">
        <v>23.93</v>
      </c>
      <c r="M584" s="32">
        <v>0.48</v>
      </c>
      <c r="N584" s="32">
        <v>5.85</v>
      </c>
      <c r="O584" s="32">
        <v>8.18</v>
      </c>
      <c r="P584" s="32">
        <v>0.11</v>
      </c>
      <c r="Q584" s="32"/>
      <c r="R584" s="32">
        <f t="shared" si="63"/>
        <v>98.85</v>
      </c>
      <c r="S584" s="19">
        <v>12</v>
      </c>
      <c r="T584" s="19">
        <f>S584/(H584*'Molecular Weight'!$C$2/'Molecular Weight'!$D$2+I584*'Molecular Weight'!$C$3/'Molecular Weight'!$D$3+J584*'Molecular Weight'!$C$4/'Molecular Weight'!$D$4+K584*'Molecular Weight'!$C$5/'Molecular Weight'!$D$5+L584*'Molecular Weight'!$C$6/'Molecular Weight'!$D$6+M584*'Molecular Weight'!$C$8/'Molecular Weight'!$D$8+N584*'Molecular Weight'!$C$9/'Molecular Weight'!$D$9+O584*'Molecular Weight'!$C$10/'Molecular Weight'!$D$10+P584*'Molecular Weight'!$C$11/'Molecular Weight'!$D$11+Q584*'Molecular Weight'!$C$12/'Molecular Weight'!$D$12)</f>
        <v>4.70690000066729</v>
      </c>
      <c r="U584" s="19">
        <f>H584*T584*'Molecular Weight'!$B$2/'Molecular Weight'!$D$2</f>
        <v>2.9559143978891</v>
      </c>
      <c r="V584" s="19">
        <f>I584*T584*'Molecular Weight'!$B$3/'Molecular Weight'!$D$3</f>
        <v>0.044182415525663</v>
      </c>
      <c r="W584" s="19">
        <f>T584*J584*'Molecular Weight'!$B$4/'Molecular Weight'!$D$4</f>
        <v>2.01460490416949</v>
      </c>
      <c r="X584" s="19">
        <f>K584*T584*'Molecular Weight'!$B$5/'Molecular Weight'!$D$5</f>
        <v>0</v>
      </c>
      <c r="Y584" s="19">
        <f>L584*T584*'Molecular Weight'!$B$6/'Molecular Weight'!$D$6</f>
        <v>1.56787468006637</v>
      </c>
      <c r="Z584" s="19">
        <f>M584*T584*'Molecular Weight'!$B$8/'Molecular Weight'!$D$8</f>
        <v>0.0318482097592374</v>
      </c>
      <c r="AA584" s="19">
        <f>N584*T584*'Molecular Weight'!$B$9/'Molecular Weight'!$D$9</f>
        <v>0.68325967751622</v>
      </c>
      <c r="AB584" s="19">
        <f>O584*T584*'Molecular Weight'!$B$10/'Molecular Weight'!$D$10</f>
        <v>0.686562803235707</v>
      </c>
      <c r="AC584" s="19">
        <f>P584*T584*'Molecular Weight'!$B$11/'Molecular Weight'!$D$11</f>
        <v>0.0167072926774251</v>
      </c>
      <c r="AD584" s="19">
        <f>Q584*T584*'Molecular Weight'!$B$12/'Molecular Weight'!$D$12</f>
        <v>0</v>
      </c>
      <c r="AE584" s="19">
        <f t="shared" si="64"/>
        <v>8.00095438083921</v>
      </c>
      <c r="AF584" s="19">
        <f t="shared" si="65"/>
        <v>0.00286280099233149</v>
      </c>
      <c r="AG584" s="19">
        <f t="shared" si="66"/>
        <v>0.00182591187212125</v>
      </c>
      <c r="AH584" s="19">
        <f t="shared" si="67"/>
        <v>1.56501187907404</v>
      </c>
      <c r="AI584" s="19">
        <f t="shared" si="68"/>
        <v>3.00009681341476</v>
      </c>
      <c r="AJ584" s="19">
        <f t="shared" si="69"/>
        <v>2.96954537057754</v>
      </c>
    </row>
    <row r="585" customFormat="1" spans="1:36">
      <c r="A585" s="35" t="s">
        <v>511</v>
      </c>
      <c r="B585" s="35" t="s">
        <v>512</v>
      </c>
      <c r="C585" s="35" t="s">
        <v>514</v>
      </c>
      <c r="D585" s="35">
        <v>2.5</v>
      </c>
      <c r="E585" s="35">
        <v>800</v>
      </c>
      <c r="F585" s="32" t="s">
        <v>100</v>
      </c>
      <c r="G585" s="35" t="s">
        <v>49</v>
      </c>
      <c r="H585" s="32">
        <v>37.88</v>
      </c>
      <c r="I585" s="32">
        <v>0.9</v>
      </c>
      <c r="J585" s="32">
        <v>20.32</v>
      </c>
      <c r="K585" s="32"/>
      <c r="L585" s="32">
        <v>24.16</v>
      </c>
      <c r="M585" s="32">
        <v>0.43</v>
      </c>
      <c r="N585" s="32">
        <v>6.41</v>
      </c>
      <c r="O585" s="32">
        <v>8.89</v>
      </c>
      <c r="P585" s="32">
        <v>0.1</v>
      </c>
      <c r="Q585" s="32"/>
      <c r="R585" s="32">
        <f t="shared" si="63"/>
        <v>99.09</v>
      </c>
      <c r="S585" s="19">
        <v>12</v>
      </c>
      <c r="T585" s="19">
        <f>S585/(H585*'Molecular Weight'!$C$2/'Molecular Weight'!$D$2+I585*'Molecular Weight'!$C$3/'Molecular Weight'!$D$3+J585*'Molecular Weight'!$C$4/'Molecular Weight'!$D$4+K585*'Molecular Weight'!$C$5/'Molecular Weight'!$D$5+L585*'Molecular Weight'!$C$6/'Molecular Weight'!$D$6+M585*'Molecular Weight'!$C$8/'Molecular Weight'!$D$8+N585*'Molecular Weight'!$C$9/'Molecular Weight'!$D$9+O585*'Molecular Weight'!$C$10/'Molecular Weight'!$D$10+P585*'Molecular Weight'!$C$11/'Molecular Weight'!$D$11+Q585*'Molecular Weight'!$C$12/'Molecular Weight'!$D$12)</f>
        <v>4.71892244856295</v>
      </c>
      <c r="U585" s="19">
        <f>H585*T585*'Molecular Weight'!$B$2/'Molecular Weight'!$D$2</f>
        <v>2.97524604446679</v>
      </c>
      <c r="V585" s="19">
        <f>I585*T585*'Molecular Weight'!$B$3/'Molecular Weight'!$D$3</f>
        <v>0.0531543204468918</v>
      </c>
      <c r="W585" s="19">
        <f>T585*J585*'Molecular Weight'!$B$4/'Molecular Weight'!$D$4</f>
        <v>1.88090435768535</v>
      </c>
      <c r="X585" s="19">
        <f>K585*T585*'Molecular Weight'!$B$5/'Molecular Weight'!$D$5</f>
        <v>0</v>
      </c>
      <c r="Y585" s="19">
        <f>L585*T585*'Molecular Weight'!$B$6/'Molecular Weight'!$D$6</f>
        <v>1.58698728225614</v>
      </c>
      <c r="Z585" s="19">
        <f>M585*T585*'Molecular Weight'!$B$8/'Molecular Weight'!$D$8</f>
        <v>0.0286035615010159</v>
      </c>
      <c r="AA585" s="19">
        <f>N585*T585*'Molecular Weight'!$B$9/'Molecular Weight'!$D$9</f>
        <v>0.750577987476142</v>
      </c>
      <c r="AB585" s="19">
        <f>O585*T585*'Molecular Weight'!$B$10/'Molecular Weight'!$D$10</f>
        <v>0.748060281164847</v>
      </c>
      <c r="AC585" s="19">
        <f>P585*T585*'Molecular Weight'!$B$11/'Molecular Weight'!$D$11</f>
        <v>0.0152272424929427</v>
      </c>
      <c r="AD585" s="19">
        <f>Q585*T585*'Molecular Weight'!$B$12/'Molecular Weight'!$D$12</f>
        <v>0</v>
      </c>
      <c r="AE585" s="19">
        <f t="shared" si="64"/>
        <v>8.03876107749012</v>
      </c>
      <c r="AF585" s="19">
        <f t="shared" si="65"/>
        <v>0.115722541172133</v>
      </c>
      <c r="AG585" s="19">
        <f t="shared" si="66"/>
        <v>0.0729196399152084</v>
      </c>
      <c r="AH585" s="19">
        <f t="shared" si="67"/>
        <v>1.471264741084</v>
      </c>
      <c r="AI585" s="19">
        <f t="shared" si="68"/>
        <v>3.02840036491368</v>
      </c>
      <c r="AJ585" s="19">
        <f t="shared" si="69"/>
        <v>3.11422911239814</v>
      </c>
    </row>
    <row r="586" customFormat="1" spans="1:36">
      <c r="A586" s="35" t="s">
        <v>511</v>
      </c>
      <c r="B586" s="35" t="s">
        <v>512</v>
      </c>
      <c r="C586" s="35" t="s">
        <v>515</v>
      </c>
      <c r="D586" s="35">
        <v>2.5</v>
      </c>
      <c r="E586" s="35">
        <v>900</v>
      </c>
      <c r="F586" s="32" t="s">
        <v>100</v>
      </c>
      <c r="G586" s="35" t="s">
        <v>49</v>
      </c>
      <c r="H586" s="32">
        <v>38.97</v>
      </c>
      <c r="I586" s="32">
        <v>0.82</v>
      </c>
      <c r="J586" s="32">
        <v>21.86</v>
      </c>
      <c r="K586" s="32"/>
      <c r="L586" s="32">
        <v>22.52</v>
      </c>
      <c r="M586" s="32">
        <v>0.52</v>
      </c>
      <c r="N586" s="32">
        <v>7.28</v>
      </c>
      <c r="O586" s="32">
        <v>7.73</v>
      </c>
      <c r="P586" s="32">
        <v>0.27</v>
      </c>
      <c r="Q586" s="32"/>
      <c r="R586" s="32">
        <f t="shared" si="63"/>
        <v>99.97</v>
      </c>
      <c r="S586" s="19">
        <v>12</v>
      </c>
      <c r="T586" s="19">
        <f>S586/(H586*'Molecular Weight'!$C$2/'Molecular Weight'!$D$2+I586*'Molecular Weight'!$C$3/'Molecular Weight'!$D$3+J586*'Molecular Weight'!$C$4/'Molecular Weight'!$D$4+K586*'Molecular Weight'!$C$5/'Molecular Weight'!$D$5+L586*'Molecular Weight'!$C$6/'Molecular Weight'!$D$6+M586*'Molecular Weight'!$C$8/'Molecular Weight'!$D$8+N586*'Molecular Weight'!$C$9/'Molecular Weight'!$D$9+O586*'Molecular Weight'!$C$10/'Molecular Weight'!$D$10+P586*'Molecular Weight'!$C$11/'Molecular Weight'!$D$11+Q586*'Molecular Weight'!$C$12/'Molecular Weight'!$D$12)</f>
        <v>4.60717302915805</v>
      </c>
      <c r="U586" s="19">
        <f>H586*T586*'Molecular Weight'!$B$2/'Molecular Weight'!$D$2</f>
        <v>2.98837438326047</v>
      </c>
      <c r="V586" s="19">
        <f>I586*T586*'Molecular Weight'!$B$3/'Molecular Weight'!$D$3</f>
        <v>0.0472826268324106</v>
      </c>
      <c r="W586" s="19">
        <f>T586*J586*'Molecular Weight'!$B$4/'Molecular Weight'!$D$4</f>
        <v>1.97553555153776</v>
      </c>
      <c r="X586" s="19">
        <f>K586*T586*'Molecular Weight'!$B$5/'Molecular Weight'!$D$5</f>
        <v>0</v>
      </c>
      <c r="Y586" s="19">
        <f>L586*T586*'Molecular Weight'!$B$6/'Molecular Weight'!$D$6</f>
        <v>1.4442307435501</v>
      </c>
      <c r="Z586" s="19">
        <f>M586*T586*'Molecular Weight'!$B$8/'Molecular Weight'!$D$8</f>
        <v>0.0337712147612375</v>
      </c>
      <c r="AA586" s="19">
        <f>N586*T586*'Molecular Weight'!$B$9/'Molecular Weight'!$D$9</f>
        <v>0.832263514944681</v>
      </c>
      <c r="AB586" s="19">
        <f>O586*T586*'Molecular Weight'!$B$10/'Molecular Weight'!$D$10</f>
        <v>0.635047209618255</v>
      </c>
      <c r="AC586" s="19">
        <f>P586*T586*'Molecular Weight'!$B$11/'Molecular Weight'!$D$11</f>
        <v>0.0401399392666239</v>
      </c>
      <c r="AD586" s="19">
        <f>Q586*T586*'Molecular Weight'!$B$12/'Molecular Weight'!$D$12</f>
        <v>0</v>
      </c>
      <c r="AE586" s="19">
        <f t="shared" si="64"/>
        <v>7.99664518377155</v>
      </c>
      <c r="AF586" s="19">
        <f t="shared" si="65"/>
        <v>0</v>
      </c>
      <c r="AG586" s="19">
        <f t="shared" si="66"/>
        <v>0</v>
      </c>
      <c r="AH586" s="19">
        <f t="shared" si="67"/>
        <v>1.4442307435501</v>
      </c>
      <c r="AI586" s="19">
        <f t="shared" si="68"/>
        <v>3.03565701009289</v>
      </c>
      <c r="AJ586" s="19">
        <f t="shared" si="69"/>
        <v>2.94531268287428</v>
      </c>
    </row>
    <row r="587" customFormat="1" spans="1:36">
      <c r="A587" s="35" t="s">
        <v>511</v>
      </c>
      <c r="B587" s="35" t="s">
        <v>512</v>
      </c>
      <c r="C587" s="35" t="s">
        <v>516</v>
      </c>
      <c r="D587" s="35">
        <v>3</v>
      </c>
      <c r="E587" s="35">
        <v>850</v>
      </c>
      <c r="F587" s="32" t="s">
        <v>100</v>
      </c>
      <c r="G587" s="35" t="s">
        <v>49</v>
      </c>
      <c r="H587" s="32">
        <v>38.62</v>
      </c>
      <c r="I587" s="32">
        <v>0.88</v>
      </c>
      <c r="J587" s="32">
        <v>21.3</v>
      </c>
      <c r="K587" s="32"/>
      <c r="L587" s="32">
        <v>23.51</v>
      </c>
      <c r="M587" s="32">
        <v>0.31</v>
      </c>
      <c r="N587" s="32">
        <v>7.54</v>
      </c>
      <c r="O587" s="32">
        <v>6.17</v>
      </c>
      <c r="P587" s="32">
        <v>0.3</v>
      </c>
      <c r="Q587" s="32"/>
      <c r="R587" s="32">
        <f t="shared" si="63"/>
        <v>98.63</v>
      </c>
      <c r="S587" s="19">
        <v>12</v>
      </c>
      <c r="T587" s="19">
        <f>S587/(H587*'Molecular Weight'!$C$2/'Molecular Weight'!$D$2+I587*'Molecular Weight'!$C$3/'Molecular Weight'!$D$3+J587*'Molecular Weight'!$C$4/'Molecular Weight'!$D$4+K587*'Molecular Weight'!$C$5/'Molecular Weight'!$D$5+L587*'Molecular Weight'!$C$6/'Molecular Weight'!$D$6+M587*'Molecular Weight'!$C$8/'Molecular Weight'!$D$8+N587*'Molecular Weight'!$C$9/'Molecular Weight'!$D$9+O587*'Molecular Weight'!$C$10/'Molecular Weight'!$D$10+P587*'Molecular Weight'!$C$11/'Molecular Weight'!$D$11+Q587*'Molecular Weight'!$C$12/'Molecular Weight'!$D$12)</f>
        <v>4.67299470927986</v>
      </c>
      <c r="U587" s="19">
        <f>H587*T587*'Molecular Weight'!$B$2/'Molecular Weight'!$D$2</f>
        <v>3.00384580013961</v>
      </c>
      <c r="V587" s="19">
        <f>I587*T587*'Molecular Weight'!$B$3/'Molecular Weight'!$D$3</f>
        <v>0.0514672758969496</v>
      </c>
      <c r="W587" s="19">
        <f>T587*J587*'Molecular Weight'!$B$4/'Molecular Weight'!$D$4</f>
        <v>1.95242815432838</v>
      </c>
      <c r="X587" s="19">
        <f>K587*T587*'Molecular Weight'!$B$5/'Molecular Weight'!$D$5</f>
        <v>0</v>
      </c>
      <c r="Y587" s="19">
        <f>L587*T587*'Molecular Weight'!$B$6/'Molecular Weight'!$D$6</f>
        <v>1.52926093562318</v>
      </c>
      <c r="Z587" s="19">
        <f>M587*T587*'Molecular Weight'!$B$8/'Molecular Weight'!$D$8</f>
        <v>0.0204204730741014</v>
      </c>
      <c r="AA587" s="19">
        <f>N587*T587*'Molecular Weight'!$B$9/'Molecular Weight'!$D$9</f>
        <v>0.87430223592978</v>
      </c>
      <c r="AB587" s="19">
        <f>O587*T587*'Molecular Weight'!$B$10/'Molecular Weight'!$D$10</f>
        <v>0.514129410774906</v>
      </c>
      <c r="AC587" s="19">
        <f>P587*T587*'Molecular Weight'!$B$11/'Molecular Weight'!$D$11</f>
        <v>0.0452371220646646</v>
      </c>
      <c r="AD587" s="19">
        <f>Q587*T587*'Molecular Weight'!$B$12/'Molecular Weight'!$D$12</f>
        <v>0</v>
      </c>
      <c r="AE587" s="19">
        <f t="shared" si="64"/>
        <v>7.99109140783158</v>
      </c>
      <c r="AF587" s="19">
        <f t="shared" si="65"/>
        <v>0</v>
      </c>
      <c r="AG587" s="19">
        <f t="shared" si="66"/>
        <v>0</v>
      </c>
      <c r="AH587" s="19">
        <f t="shared" si="67"/>
        <v>1.52926093562318</v>
      </c>
      <c r="AI587" s="19">
        <f t="shared" si="68"/>
        <v>3.05531307603656</v>
      </c>
      <c r="AJ587" s="19">
        <f t="shared" si="69"/>
        <v>2.93811305540197</v>
      </c>
    </row>
    <row r="588" customFormat="1" spans="1:36">
      <c r="A588" s="35" t="s">
        <v>511</v>
      </c>
      <c r="B588" s="35" t="s">
        <v>512</v>
      </c>
      <c r="C588" s="35" t="s">
        <v>517</v>
      </c>
      <c r="D588" s="35">
        <v>3.5</v>
      </c>
      <c r="E588" s="35">
        <v>700</v>
      </c>
      <c r="F588" s="32" t="s">
        <v>100</v>
      </c>
      <c r="G588" s="35" t="s">
        <v>49</v>
      </c>
      <c r="H588" s="32">
        <v>36.53</v>
      </c>
      <c r="I588" s="32">
        <v>0.52</v>
      </c>
      <c r="J588" s="32">
        <v>20.46</v>
      </c>
      <c r="K588" s="32"/>
      <c r="L588" s="32">
        <v>29.79</v>
      </c>
      <c r="M588" s="32">
        <v>0.44</v>
      </c>
      <c r="N588" s="32">
        <v>3.83</v>
      </c>
      <c r="O588" s="32">
        <v>6.03</v>
      </c>
      <c r="P588" s="32">
        <v>0.17</v>
      </c>
      <c r="Q588" s="32"/>
      <c r="R588" s="32">
        <f t="shared" si="63"/>
        <v>97.77</v>
      </c>
      <c r="S588" s="19">
        <v>12</v>
      </c>
      <c r="T588" s="19">
        <f>S588/(H588*'Molecular Weight'!$C$2/'Molecular Weight'!$D$2+I588*'Molecular Weight'!$C$3/'Molecular Weight'!$D$3+J588*'Molecular Weight'!$C$4/'Molecular Weight'!$D$4+K588*'Molecular Weight'!$C$5/'Molecular Weight'!$D$5+L588*'Molecular Weight'!$C$6/'Molecular Weight'!$D$6+M588*'Molecular Weight'!$C$8/'Molecular Weight'!$D$8+N588*'Molecular Weight'!$C$9/'Molecular Weight'!$D$9+O588*'Molecular Weight'!$C$10/'Molecular Weight'!$D$10+P588*'Molecular Weight'!$C$11/'Molecular Weight'!$D$11+Q588*'Molecular Weight'!$C$12/'Molecular Weight'!$D$12)</f>
        <v>4.88352537594972</v>
      </c>
      <c r="U588" s="19">
        <f>H588*T588*'Molecular Weight'!$B$2/'Molecular Weight'!$D$2</f>
        <v>2.96929397442482</v>
      </c>
      <c r="V588" s="19">
        <f>I588*T588*'Molecular Weight'!$B$3/'Molecular Weight'!$D$3</f>
        <v>0.0317826432477328</v>
      </c>
      <c r="W588" s="19">
        <f>T588*J588*'Molecular Weight'!$B$4/'Molecular Weight'!$D$4</f>
        <v>1.9599240720269</v>
      </c>
      <c r="X588" s="19">
        <f>K588*T588*'Molecular Weight'!$B$5/'Molecular Weight'!$D$5</f>
        <v>0</v>
      </c>
      <c r="Y588" s="19">
        <f>L588*T588*'Molecular Weight'!$B$6/'Molecular Weight'!$D$6</f>
        <v>2.02505875486556</v>
      </c>
      <c r="Z588" s="19">
        <f>M588*T588*'Molecular Weight'!$B$8/'Molecular Weight'!$D$8</f>
        <v>0.0302896978491384</v>
      </c>
      <c r="AA588" s="19">
        <f>N588*T588*'Molecular Weight'!$B$9/'Molecular Weight'!$D$9</f>
        <v>0.464116679649812</v>
      </c>
      <c r="AB588" s="19">
        <f>O588*T588*'Molecular Weight'!$B$10/'Molecular Weight'!$D$10</f>
        <v>0.525100891886177</v>
      </c>
      <c r="AC588" s="19">
        <f>P588*T588*'Molecular Weight'!$B$11/'Molecular Weight'!$D$11</f>
        <v>0.026789264727701</v>
      </c>
      <c r="AD588" s="19">
        <f>Q588*T588*'Molecular Weight'!$B$12/'Molecular Weight'!$D$12</f>
        <v>0</v>
      </c>
      <c r="AE588" s="19">
        <f t="shared" si="64"/>
        <v>8.03235597867785</v>
      </c>
      <c r="AF588" s="19">
        <f t="shared" si="65"/>
        <v>0.096676926462135</v>
      </c>
      <c r="AG588" s="19">
        <f t="shared" si="66"/>
        <v>0.0477403069070719</v>
      </c>
      <c r="AH588" s="19">
        <f t="shared" si="67"/>
        <v>1.92838182840343</v>
      </c>
      <c r="AI588" s="19">
        <f t="shared" si="68"/>
        <v>3.00107661767256</v>
      </c>
      <c r="AJ588" s="19">
        <f t="shared" si="69"/>
        <v>3.04456602425069</v>
      </c>
    </row>
    <row r="589" customFormat="1" spans="1:36">
      <c r="A589" s="35" t="s">
        <v>511</v>
      </c>
      <c r="B589" s="35" t="s">
        <v>512</v>
      </c>
      <c r="C589" s="35" t="s">
        <v>518</v>
      </c>
      <c r="D589" s="35">
        <v>3.5</v>
      </c>
      <c r="E589" s="35">
        <v>750</v>
      </c>
      <c r="F589" s="32" t="s">
        <v>100</v>
      </c>
      <c r="G589" s="35" t="s">
        <v>49</v>
      </c>
      <c r="H589" s="32">
        <v>37.57</v>
      </c>
      <c r="I589" s="32">
        <v>0.76</v>
      </c>
      <c r="J589" s="32">
        <v>21.84</v>
      </c>
      <c r="K589" s="32"/>
      <c r="L589" s="32">
        <v>25.98</v>
      </c>
      <c r="M589" s="32">
        <v>0.58</v>
      </c>
      <c r="N589" s="32">
        <v>5.77</v>
      </c>
      <c r="O589" s="32">
        <v>6.46</v>
      </c>
      <c r="P589" s="32">
        <v>0.17</v>
      </c>
      <c r="Q589" s="32"/>
      <c r="R589" s="32">
        <f t="shared" si="63"/>
        <v>99.13</v>
      </c>
      <c r="S589" s="19">
        <v>12</v>
      </c>
      <c r="T589" s="19">
        <f>S589/(H589*'Molecular Weight'!$C$2/'Molecular Weight'!$D$2+I589*'Molecular Weight'!$C$3/'Molecular Weight'!$D$3+J589*'Molecular Weight'!$C$4/'Molecular Weight'!$D$4+K589*'Molecular Weight'!$C$5/'Molecular Weight'!$D$5+L589*'Molecular Weight'!$C$6/'Molecular Weight'!$D$6+M589*'Molecular Weight'!$C$8/'Molecular Weight'!$D$8+N589*'Molecular Weight'!$C$9/'Molecular Weight'!$D$9+O589*'Molecular Weight'!$C$10/'Molecular Weight'!$D$10+P589*'Molecular Weight'!$C$11/'Molecular Weight'!$D$11+Q589*'Molecular Weight'!$C$12/'Molecular Weight'!$D$12)</f>
        <v>4.71842971760907</v>
      </c>
      <c r="U589" s="19">
        <f>H589*T589*'Molecular Weight'!$B$2/'Molecular Weight'!$D$2</f>
        <v>2.95058928912405</v>
      </c>
      <c r="V589" s="19">
        <f>I589*T589*'Molecular Weight'!$B$3/'Molecular Weight'!$D$3</f>
        <v>0.0448811837970325</v>
      </c>
      <c r="W589" s="19">
        <f>T589*J589*'Molecular Weight'!$B$4/'Molecular Weight'!$D$4</f>
        <v>2.02139084018404</v>
      </c>
      <c r="X589" s="19">
        <f>K589*T589*'Molecular Weight'!$B$5/'Molecular Weight'!$D$5</f>
        <v>0</v>
      </c>
      <c r="Y589" s="19">
        <f>L589*T589*'Molecular Weight'!$B$6/'Molecular Weight'!$D$6</f>
        <v>1.70635863117321</v>
      </c>
      <c r="Z589" s="19">
        <f>M589*T589*'Molecular Weight'!$B$8/'Molecular Weight'!$D$8</f>
        <v>0.0385775195406437</v>
      </c>
      <c r="AA589" s="19">
        <f>N589*T589*'Molecular Weight'!$B$9/'Molecular Weight'!$D$9</f>
        <v>0.675566736243284</v>
      </c>
      <c r="AB589" s="19">
        <f>O589*T589*'Molecular Weight'!$B$10/'Molecular Weight'!$D$10</f>
        <v>0.543528102278078</v>
      </c>
      <c r="AC589" s="19">
        <f>P589*T589*'Molecular Weight'!$B$11/'Molecular Weight'!$D$11</f>
        <v>0.0258836092931121</v>
      </c>
      <c r="AD589" s="19">
        <f>Q589*T589*'Molecular Weight'!$B$12/'Molecular Weight'!$D$12</f>
        <v>0</v>
      </c>
      <c r="AE589" s="19">
        <f t="shared" si="64"/>
        <v>8.00677591163345</v>
      </c>
      <c r="AF589" s="19">
        <f t="shared" si="65"/>
        <v>0.0203105321040127</v>
      </c>
      <c r="AG589" s="19">
        <f t="shared" si="66"/>
        <v>0.0119028507448332</v>
      </c>
      <c r="AH589" s="19">
        <f t="shared" si="67"/>
        <v>1.6860480990692</v>
      </c>
      <c r="AI589" s="19">
        <f t="shared" si="68"/>
        <v>2.99547047292108</v>
      </c>
      <c r="AJ589" s="19">
        <f t="shared" si="69"/>
        <v>2.96403098923522</v>
      </c>
    </row>
    <row r="590" customFormat="1" spans="1:36">
      <c r="A590" s="35" t="s">
        <v>511</v>
      </c>
      <c r="B590" s="35" t="s">
        <v>512</v>
      </c>
      <c r="C590" s="35" t="s">
        <v>519</v>
      </c>
      <c r="D590" s="35">
        <v>3.5</v>
      </c>
      <c r="E590" s="35">
        <v>800</v>
      </c>
      <c r="F590" s="32" t="s">
        <v>100</v>
      </c>
      <c r="G590" s="35" t="s">
        <v>49</v>
      </c>
      <c r="H590" s="32">
        <v>37.78</v>
      </c>
      <c r="I590" s="32">
        <v>0.58</v>
      </c>
      <c r="J590" s="32">
        <v>22.32</v>
      </c>
      <c r="K590" s="32"/>
      <c r="L590" s="32">
        <v>24.71</v>
      </c>
      <c r="M590" s="32">
        <v>0.5</v>
      </c>
      <c r="N590" s="32">
        <v>7.29</v>
      </c>
      <c r="O590" s="32">
        <v>6.74</v>
      </c>
      <c r="P590" s="32">
        <v>0.17</v>
      </c>
      <c r="Q590" s="32"/>
      <c r="R590" s="32">
        <f t="shared" si="63"/>
        <v>100.09</v>
      </c>
      <c r="S590" s="19">
        <v>12</v>
      </c>
      <c r="T590" s="19">
        <f>S590/(H590*'Molecular Weight'!$C$2/'Molecular Weight'!$D$2+I590*'Molecular Weight'!$C$3/'Molecular Weight'!$D$3+J590*'Molecular Weight'!$C$4/'Molecular Weight'!$D$4+K590*'Molecular Weight'!$C$5/'Molecular Weight'!$D$5+L590*'Molecular Weight'!$C$6/'Molecular Weight'!$D$6+M590*'Molecular Weight'!$C$8/'Molecular Weight'!$D$8+N590*'Molecular Weight'!$C$9/'Molecular Weight'!$D$9+O590*'Molecular Weight'!$C$10/'Molecular Weight'!$D$10+P590*'Molecular Weight'!$C$11/'Molecular Weight'!$D$11+Q590*'Molecular Weight'!$C$12/'Molecular Weight'!$D$12)</f>
        <v>4.64444578551428</v>
      </c>
      <c r="U590" s="19">
        <f>H590*T590*'Molecular Weight'!$B$2/'Molecular Weight'!$D$2</f>
        <v>2.92055861812133</v>
      </c>
      <c r="V590" s="19">
        <f>I590*T590*'Molecular Weight'!$B$3/'Molecular Weight'!$D$3</f>
        <v>0.0337143749136205</v>
      </c>
      <c r="W590" s="19">
        <f>T590*J590*'Molecular Weight'!$B$4/'Molecular Weight'!$D$4</f>
        <v>2.03342545964454</v>
      </c>
      <c r="X590" s="19">
        <f>K590*T590*'Molecular Weight'!$B$5/'Molecular Weight'!$D$5</f>
        <v>0</v>
      </c>
      <c r="Y590" s="19">
        <f>L590*T590*'Molecular Weight'!$B$6/'Molecular Weight'!$D$6</f>
        <v>1.59749798663778</v>
      </c>
      <c r="Z590" s="19">
        <f>M590*T590*'Molecular Weight'!$B$8/'Molecular Weight'!$D$8</f>
        <v>0.0327350280907406</v>
      </c>
      <c r="AA590" s="19">
        <f>N590*T590*'Molecular Weight'!$B$9/'Molecular Weight'!$D$9</f>
        <v>0.840149125965238</v>
      </c>
      <c r="AB590" s="19">
        <f>O590*T590*'Molecular Weight'!$B$10/'Molecular Weight'!$D$10</f>
        <v>0.558194803751181</v>
      </c>
      <c r="AC590" s="19">
        <f>P590*T590*'Molecular Weight'!$B$11/'Molecular Weight'!$D$11</f>
        <v>0.0254777600367031</v>
      </c>
      <c r="AD590" s="19">
        <f>Q590*T590*'Molecular Weight'!$B$12/'Molecular Weight'!$D$12</f>
        <v>0</v>
      </c>
      <c r="AE590" s="19">
        <f t="shared" si="64"/>
        <v>8.04175315716113</v>
      </c>
      <c r="AF590" s="19">
        <f t="shared" si="65"/>
        <v>0.124609118469999</v>
      </c>
      <c r="AG590" s="19">
        <f t="shared" si="66"/>
        <v>0.0780026763803697</v>
      </c>
      <c r="AH590" s="19">
        <f t="shared" si="67"/>
        <v>1.47288886816778</v>
      </c>
      <c r="AI590" s="19">
        <f t="shared" si="68"/>
        <v>2.95427299303495</v>
      </c>
      <c r="AJ590" s="19">
        <f t="shared" si="69"/>
        <v>3.02857694444494</v>
      </c>
    </row>
    <row r="591" customFormat="1" spans="1:36">
      <c r="A591" s="35" t="s">
        <v>511</v>
      </c>
      <c r="B591" s="35" t="s">
        <v>512</v>
      </c>
      <c r="C591" s="35" t="s">
        <v>520</v>
      </c>
      <c r="D591" s="35">
        <v>3.5</v>
      </c>
      <c r="E591" s="35">
        <v>900</v>
      </c>
      <c r="F591" s="32" t="s">
        <v>100</v>
      </c>
      <c r="G591" s="35" t="s">
        <v>49</v>
      </c>
      <c r="H591" s="32">
        <v>39.55</v>
      </c>
      <c r="I591" s="32">
        <v>0.84</v>
      </c>
      <c r="J591" s="32">
        <v>21.84</v>
      </c>
      <c r="K591" s="32"/>
      <c r="L591" s="32">
        <v>21.23</v>
      </c>
      <c r="M591" s="32">
        <v>0.28</v>
      </c>
      <c r="N591" s="32">
        <v>9.49</v>
      </c>
      <c r="O591" s="32">
        <v>6.69</v>
      </c>
      <c r="P591" s="32">
        <v>0.27</v>
      </c>
      <c r="Q591" s="32"/>
      <c r="R591" s="32">
        <f t="shared" si="63"/>
        <v>100.19</v>
      </c>
      <c r="S591" s="19">
        <v>12</v>
      </c>
      <c r="T591" s="19">
        <f>S591/(H591*'Molecular Weight'!$C$2/'Molecular Weight'!$D$2+I591*'Molecular Weight'!$C$3/'Molecular Weight'!$D$3+J591*'Molecular Weight'!$C$4/'Molecular Weight'!$D$4+K591*'Molecular Weight'!$C$5/'Molecular Weight'!$D$5+L591*'Molecular Weight'!$C$6/'Molecular Weight'!$D$6+M591*'Molecular Weight'!$C$8/'Molecular Weight'!$D$8+N591*'Molecular Weight'!$C$9/'Molecular Weight'!$D$9+O591*'Molecular Weight'!$C$10/'Molecular Weight'!$D$10+P591*'Molecular Weight'!$C$11/'Molecular Weight'!$D$11+Q591*'Molecular Weight'!$C$12/'Molecular Weight'!$D$12)</f>
        <v>4.54750795585169</v>
      </c>
      <c r="U591" s="19">
        <f>H591*T591*'Molecular Weight'!$B$2/'Molecular Weight'!$D$2</f>
        <v>2.99357422859411</v>
      </c>
      <c r="V591" s="19">
        <f>I591*T591*'Molecular Weight'!$B$3/'Molecular Weight'!$D$3</f>
        <v>0.0478085942792919</v>
      </c>
      <c r="W591" s="19">
        <f>T591*J591*'Molecular Weight'!$B$4/'Molecular Weight'!$D$4</f>
        <v>1.9481673941899</v>
      </c>
      <c r="X591" s="19">
        <f>K591*T591*'Molecular Weight'!$B$5/'Molecular Weight'!$D$5</f>
        <v>0</v>
      </c>
      <c r="Y591" s="19">
        <f>L591*T591*'Molecular Weight'!$B$6/'Molecular Weight'!$D$6</f>
        <v>1.34386962559481</v>
      </c>
      <c r="Z591" s="19">
        <f>M591*T591*'Molecular Weight'!$B$8/'Molecular Weight'!$D$8</f>
        <v>0.0179490023631023</v>
      </c>
      <c r="AA591" s="19">
        <f>N591*T591*'Molecular Weight'!$B$9/'Molecular Weight'!$D$9</f>
        <v>1.07086477670056</v>
      </c>
      <c r="AB591" s="19">
        <f>O591*T591*'Molecular Weight'!$B$10/'Molecular Weight'!$D$10</f>
        <v>0.542489804291152</v>
      </c>
      <c r="AC591" s="19">
        <f>P591*T591*'Molecular Weight'!$B$11/'Molecular Weight'!$D$11</f>
        <v>0.03962010803743</v>
      </c>
      <c r="AD591" s="19">
        <f>Q591*T591*'Molecular Weight'!$B$12/'Molecular Weight'!$D$12</f>
        <v>0</v>
      </c>
      <c r="AE591" s="19">
        <f t="shared" si="64"/>
        <v>8.00434353405036</v>
      </c>
      <c r="AF591" s="19">
        <f t="shared" si="65"/>
        <v>0.013023531132224</v>
      </c>
      <c r="AG591" s="19">
        <f t="shared" si="66"/>
        <v>0.00969106741024793</v>
      </c>
      <c r="AH591" s="19">
        <f t="shared" si="67"/>
        <v>1.33084609446259</v>
      </c>
      <c r="AI591" s="19">
        <f t="shared" si="68"/>
        <v>3.04138282287341</v>
      </c>
      <c r="AJ591" s="19">
        <f t="shared" si="69"/>
        <v>2.97517320894963</v>
      </c>
    </row>
    <row r="592" customFormat="1" spans="1:36">
      <c r="A592" s="35" t="s">
        <v>511</v>
      </c>
      <c r="B592" s="35" t="s">
        <v>512</v>
      </c>
      <c r="C592" s="35" t="s">
        <v>521</v>
      </c>
      <c r="D592" s="35">
        <v>3.5</v>
      </c>
      <c r="E592" s="35">
        <v>900</v>
      </c>
      <c r="F592" s="32" t="s">
        <v>100</v>
      </c>
      <c r="G592" s="35" t="s">
        <v>49</v>
      </c>
      <c r="H592" s="32">
        <v>38.82</v>
      </c>
      <c r="I592" s="32">
        <v>0.6</v>
      </c>
      <c r="J592" s="32">
        <v>22.18</v>
      </c>
      <c r="K592" s="32"/>
      <c r="L592" s="32">
        <v>24.27</v>
      </c>
      <c r="M592" s="32">
        <v>0.4</v>
      </c>
      <c r="N592" s="32">
        <v>7.61</v>
      </c>
      <c r="O592" s="32">
        <v>6.07</v>
      </c>
      <c r="P592" s="32">
        <v>0.29</v>
      </c>
      <c r="Q592" s="32"/>
      <c r="R592" s="32">
        <f t="shared" si="63"/>
        <v>100.24</v>
      </c>
      <c r="S592" s="19">
        <v>12</v>
      </c>
      <c r="T592" s="19">
        <f>S592/(H592*'Molecular Weight'!$C$2/'Molecular Weight'!$D$2+I592*'Molecular Weight'!$C$3/'Molecular Weight'!$D$3+J592*'Molecular Weight'!$C$4/'Molecular Weight'!$D$4+K592*'Molecular Weight'!$C$5/'Molecular Weight'!$D$5+L592*'Molecular Weight'!$C$6/'Molecular Weight'!$D$6+M592*'Molecular Weight'!$C$8/'Molecular Weight'!$D$8+N592*'Molecular Weight'!$C$9/'Molecular Weight'!$D$9+O592*'Molecular Weight'!$C$10/'Molecular Weight'!$D$10+P592*'Molecular Weight'!$C$11/'Molecular Weight'!$D$11+Q592*'Molecular Weight'!$C$12/'Molecular Weight'!$D$12)</f>
        <v>4.60629930309389</v>
      </c>
      <c r="U592" s="19">
        <f>H592*T592*'Molecular Weight'!$B$2/'Molecular Weight'!$D$2</f>
        <v>2.97630723944915</v>
      </c>
      <c r="V592" s="19">
        <f>I592*T592*'Molecular Weight'!$B$3/'Molecular Weight'!$D$3</f>
        <v>0.0345904828768002</v>
      </c>
      <c r="W592" s="19">
        <f>T592*J592*'Molecular Weight'!$B$4/'Molecular Weight'!$D$4</f>
        <v>2.00407451044768</v>
      </c>
      <c r="X592" s="19">
        <f>K592*T592*'Molecular Weight'!$B$5/'Molecular Weight'!$D$5</f>
        <v>0</v>
      </c>
      <c r="Y592" s="19">
        <f>L592*T592*'Molecular Weight'!$B$6/'Molecular Weight'!$D$6</f>
        <v>1.55616486756805</v>
      </c>
      <c r="Z592" s="19">
        <f>M592*T592*'Molecular Weight'!$B$8/'Molecular Weight'!$D$8</f>
        <v>0.0259729309449895</v>
      </c>
      <c r="AA592" s="19">
        <f>N592*T592*'Molecular Weight'!$B$9/'Molecular Weight'!$D$9</f>
        <v>0.869824756738078</v>
      </c>
      <c r="AB592" s="19">
        <f>O592*T592*'Molecular Weight'!$B$10/'Molecular Weight'!$D$10</f>
        <v>0.498577688476818</v>
      </c>
      <c r="AC592" s="19">
        <f>P592*T592*'Molecular Weight'!$B$11/'Molecular Weight'!$D$11</f>
        <v>0.0431050918972968</v>
      </c>
      <c r="AD592" s="19">
        <f>Q592*T592*'Molecular Weight'!$B$12/'Molecular Weight'!$D$12</f>
        <v>0</v>
      </c>
      <c r="AE592" s="19">
        <f t="shared" si="64"/>
        <v>8.00861756839886</v>
      </c>
      <c r="AF592" s="19">
        <f t="shared" si="65"/>
        <v>0.0258248867306108</v>
      </c>
      <c r="AG592" s="19">
        <f t="shared" si="66"/>
        <v>0.0165952125438801</v>
      </c>
      <c r="AH592" s="19">
        <f t="shared" si="67"/>
        <v>1.53033998083744</v>
      </c>
      <c r="AI592" s="19">
        <f t="shared" si="68"/>
        <v>3.01089772232595</v>
      </c>
      <c r="AJ592" s="19">
        <f t="shared" si="69"/>
        <v>2.95054024372794</v>
      </c>
    </row>
    <row r="593" customFormat="1" spans="1:36">
      <c r="A593" s="35" t="s">
        <v>511</v>
      </c>
      <c r="B593" s="35" t="s">
        <v>512</v>
      </c>
      <c r="C593" s="35" t="s">
        <v>522</v>
      </c>
      <c r="D593" s="35">
        <v>3.5</v>
      </c>
      <c r="E593" s="35">
        <v>900</v>
      </c>
      <c r="F593" s="32" t="s">
        <v>100</v>
      </c>
      <c r="G593" s="35" t="s">
        <v>49</v>
      </c>
      <c r="H593" s="32">
        <v>37.84</v>
      </c>
      <c r="I593" s="32">
        <v>0.43</v>
      </c>
      <c r="J593" s="32">
        <v>22.42</v>
      </c>
      <c r="K593" s="32"/>
      <c r="L593" s="32">
        <v>24.15</v>
      </c>
      <c r="M593" s="32">
        <v>0.35</v>
      </c>
      <c r="N593" s="32">
        <v>7.91</v>
      </c>
      <c r="O593" s="32">
        <v>6.39</v>
      </c>
      <c r="P593" s="32">
        <v>0.24</v>
      </c>
      <c r="Q593" s="32"/>
      <c r="R593" s="32">
        <f t="shared" si="63"/>
        <v>99.73</v>
      </c>
      <c r="S593" s="19">
        <v>12</v>
      </c>
      <c r="T593" s="19">
        <f>S593/(H593*'Molecular Weight'!$C$2/'Molecular Weight'!$D$2+I593*'Molecular Weight'!$C$3/'Molecular Weight'!$D$3+J593*'Molecular Weight'!$C$4/'Molecular Weight'!$D$4+K593*'Molecular Weight'!$C$5/'Molecular Weight'!$D$5+L593*'Molecular Weight'!$C$6/'Molecular Weight'!$D$6+M593*'Molecular Weight'!$C$8/'Molecular Weight'!$D$8+N593*'Molecular Weight'!$C$9/'Molecular Weight'!$D$9+O593*'Molecular Weight'!$C$10/'Molecular Weight'!$D$10+P593*'Molecular Weight'!$C$11/'Molecular Weight'!$D$11+Q593*'Molecular Weight'!$C$12/'Molecular Weight'!$D$12)</f>
        <v>4.64166420086562</v>
      </c>
      <c r="U593" s="19">
        <f>H593*T593*'Molecular Weight'!$B$2/'Molecular Weight'!$D$2</f>
        <v>2.92344496272895</v>
      </c>
      <c r="V593" s="19">
        <f>I593*T593*'Molecular Weight'!$B$3/'Molecular Weight'!$D$3</f>
        <v>0.0249801702925184</v>
      </c>
      <c r="W593" s="19">
        <f>T593*J593*'Molecular Weight'!$B$4/'Molecular Weight'!$D$4</f>
        <v>2.04131250261685</v>
      </c>
      <c r="X593" s="19">
        <f>K593*T593*'Molecular Weight'!$B$5/'Molecular Weight'!$D$5</f>
        <v>0</v>
      </c>
      <c r="Y593" s="19">
        <f>L593*T593*'Molecular Weight'!$B$6/'Molecular Weight'!$D$6</f>
        <v>1.56035899848141</v>
      </c>
      <c r="Z593" s="19">
        <f>M593*T593*'Molecular Weight'!$B$8/'Molecular Weight'!$D$8</f>
        <v>0.0229007960290805</v>
      </c>
      <c r="AA593" s="19">
        <f>N593*T593*'Molecular Weight'!$B$9/'Molecular Weight'!$D$9</f>
        <v>0.911056174413079</v>
      </c>
      <c r="AB593" s="19">
        <f>O593*T593*'Molecular Weight'!$B$10/'Molecular Weight'!$D$10</f>
        <v>0.528891480804767</v>
      </c>
      <c r="AC593" s="19">
        <f>P593*T593*'Molecular Weight'!$B$11/'Molecular Weight'!$D$11</f>
        <v>0.0359470606068974</v>
      </c>
      <c r="AD593" s="19">
        <f>Q593*T593*'Molecular Weight'!$B$12/'Molecular Weight'!$D$12</f>
        <v>0</v>
      </c>
      <c r="AE593" s="19">
        <f t="shared" si="64"/>
        <v>8.04889214597356</v>
      </c>
      <c r="AF593" s="19">
        <f t="shared" si="65"/>
        <v>0.145785467376691</v>
      </c>
      <c r="AG593" s="19">
        <f t="shared" si="66"/>
        <v>0.0934307217240224</v>
      </c>
      <c r="AH593" s="19">
        <f t="shared" si="67"/>
        <v>1.41457353110472</v>
      </c>
      <c r="AI593" s="19">
        <f t="shared" si="68"/>
        <v>2.94842513302146</v>
      </c>
      <c r="AJ593" s="19">
        <f t="shared" si="69"/>
        <v>3.02320744972834</v>
      </c>
    </row>
    <row r="594" customFormat="1" spans="1:36">
      <c r="A594" s="35" t="s">
        <v>511</v>
      </c>
      <c r="B594" s="35" t="s">
        <v>512</v>
      </c>
      <c r="C594" s="35" t="s">
        <v>523</v>
      </c>
      <c r="D594" s="35">
        <v>4.5</v>
      </c>
      <c r="E594" s="35">
        <v>700</v>
      </c>
      <c r="F594" s="32" t="s">
        <v>100</v>
      </c>
      <c r="G594" s="35" t="s">
        <v>49</v>
      </c>
      <c r="H594" s="32">
        <v>38.08</v>
      </c>
      <c r="I594" s="32">
        <v>0.45</v>
      </c>
      <c r="J594" s="32">
        <v>21.32</v>
      </c>
      <c r="K594" s="32"/>
      <c r="L594" s="32">
        <v>28.07</v>
      </c>
      <c r="M594" s="32">
        <v>0.57</v>
      </c>
      <c r="N594" s="32">
        <v>4.85</v>
      </c>
      <c r="O594" s="32">
        <v>6.84</v>
      </c>
      <c r="P594" s="32">
        <v>0.26</v>
      </c>
      <c r="Q594" s="32"/>
      <c r="R594" s="32">
        <f t="shared" si="63"/>
        <v>100.44</v>
      </c>
      <c r="S594" s="19">
        <v>12</v>
      </c>
      <c r="T594" s="19">
        <f>S594/(H594*'Molecular Weight'!$C$2/'Molecular Weight'!$D$2+I594*'Molecular Weight'!$C$3/'Molecular Weight'!$D$3+J594*'Molecular Weight'!$C$4/'Molecular Weight'!$D$4+K594*'Molecular Weight'!$C$5/'Molecular Weight'!$D$5+L594*'Molecular Weight'!$C$6/'Molecular Weight'!$D$6+M594*'Molecular Weight'!$C$8/'Molecular Weight'!$D$8+N594*'Molecular Weight'!$C$9/'Molecular Weight'!$D$9+O594*'Molecular Weight'!$C$10/'Molecular Weight'!$D$10+P594*'Molecular Weight'!$C$11/'Molecular Weight'!$D$11+Q594*'Molecular Weight'!$C$12/'Molecular Weight'!$D$12)</f>
        <v>4.7031391904467</v>
      </c>
      <c r="U594" s="19">
        <f>H594*T594*'Molecular Weight'!$B$2/'Molecular Weight'!$D$2</f>
        <v>2.98095107144159</v>
      </c>
      <c r="V594" s="19">
        <f>I594*T594*'Molecular Weight'!$B$3/'Molecular Weight'!$D$3</f>
        <v>0.0264882682816147</v>
      </c>
      <c r="W594" s="19">
        <f>T594*J594*'Molecular Weight'!$B$4/'Molecular Weight'!$D$4</f>
        <v>1.96686793919819</v>
      </c>
      <c r="X594" s="19">
        <f>K594*T594*'Molecular Weight'!$B$5/'Molecular Weight'!$D$5</f>
        <v>0</v>
      </c>
      <c r="Y594" s="19">
        <f>L594*T594*'Molecular Weight'!$B$6/'Molecular Weight'!$D$6</f>
        <v>1.83765474771491</v>
      </c>
      <c r="Z594" s="19">
        <f>M594*T594*'Molecular Weight'!$B$8/'Molecular Weight'!$D$8</f>
        <v>0.0377895311327125</v>
      </c>
      <c r="AA594" s="19">
        <f>N594*T594*'Molecular Weight'!$B$9/'Molecular Weight'!$D$9</f>
        <v>0.56601054773366</v>
      </c>
      <c r="AB594" s="19">
        <f>O594*T594*'Molecular Weight'!$B$10/'Molecular Weight'!$D$10</f>
        <v>0.573635379148635</v>
      </c>
      <c r="AC594" s="19">
        <f>P594*T594*'Molecular Weight'!$B$11/'Molecular Weight'!$D$11</f>
        <v>0.0394584120527958</v>
      </c>
      <c r="AD594" s="19">
        <f>Q594*T594*'Molecular Weight'!$B$12/'Molecular Weight'!$D$12</f>
        <v>0</v>
      </c>
      <c r="AE594" s="19">
        <f t="shared" si="64"/>
        <v>8.0288558967041</v>
      </c>
      <c r="AF594" s="19">
        <f t="shared" si="65"/>
        <v>0.0862565638004247</v>
      </c>
      <c r="AG594" s="19">
        <f t="shared" si="66"/>
        <v>0.0469383946618282</v>
      </c>
      <c r="AH594" s="19">
        <f t="shared" si="67"/>
        <v>1.75139818391448</v>
      </c>
      <c r="AI594" s="19">
        <f t="shared" si="68"/>
        <v>3.0074393397232</v>
      </c>
      <c r="AJ594" s="19">
        <f t="shared" si="69"/>
        <v>3.01509020572992</v>
      </c>
    </row>
    <row r="595" customFormat="1" spans="1:36">
      <c r="A595" s="35" t="s">
        <v>511</v>
      </c>
      <c r="B595" s="35" t="s">
        <v>512</v>
      </c>
      <c r="C595" s="35" t="s">
        <v>524</v>
      </c>
      <c r="D595" s="35">
        <v>4.5</v>
      </c>
      <c r="E595" s="35">
        <v>750</v>
      </c>
      <c r="F595" s="32" t="s">
        <v>100</v>
      </c>
      <c r="G595" s="35" t="s">
        <v>49</v>
      </c>
      <c r="H595" s="32">
        <v>37.25</v>
      </c>
      <c r="I595" s="32">
        <v>0.68</v>
      </c>
      <c r="J595" s="32">
        <v>21.99</v>
      </c>
      <c r="K595" s="32"/>
      <c r="L595" s="32">
        <v>28.05</v>
      </c>
      <c r="M595" s="32">
        <v>0.53</v>
      </c>
      <c r="N595" s="32">
        <v>4.61</v>
      </c>
      <c r="O595" s="32">
        <v>6.69</v>
      </c>
      <c r="P595" s="32">
        <v>0.2</v>
      </c>
      <c r="Q595" s="32">
        <v>0.07</v>
      </c>
      <c r="R595" s="32">
        <f t="shared" si="63"/>
        <v>100.07</v>
      </c>
      <c r="S595" s="19">
        <v>12</v>
      </c>
      <c r="T595" s="19">
        <f>S595/(H595*'Molecular Weight'!$C$2/'Molecular Weight'!$D$2+I595*'Molecular Weight'!$C$3/'Molecular Weight'!$D$3+J595*'Molecular Weight'!$C$4/'Molecular Weight'!$D$4+K595*'Molecular Weight'!$C$5/'Molecular Weight'!$D$5+L595*'Molecular Weight'!$C$6/'Molecular Weight'!$D$6+M595*'Molecular Weight'!$C$8/'Molecular Weight'!$D$8+N595*'Molecular Weight'!$C$9/'Molecular Weight'!$D$9+O595*'Molecular Weight'!$C$10/'Molecular Weight'!$D$10+P595*'Molecular Weight'!$C$11/'Molecular Weight'!$D$11+Q595*'Molecular Weight'!$C$12/'Molecular Weight'!$D$12)</f>
        <v>4.72509587510008</v>
      </c>
      <c r="U595" s="19">
        <f>H595*T595*'Molecular Weight'!$B$2/'Molecular Weight'!$D$2</f>
        <v>2.92959090125629</v>
      </c>
      <c r="V595" s="19">
        <f>I595*T595*'Molecular Weight'!$B$3/'Molecular Weight'!$D$3</f>
        <v>0.0402135819157454</v>
      </c>
      <c r="W595" s="19">
        <f>T595*J595*'Molecular Weight'!$B$4/'Molecular Weight'!$D$4</f>
        <v>2.03814943690566</v>
      </c>
      <c r="X595" s="19">
        <f>K595*T595*'Molecular Weight'!$B$5/'Molecular Weight'!$D$5</f>
        <v>0</v>
      </c>
      <c r="Y595" s="19">
        <f>L595*T595*'Molecular Weight'!$B$6/'Molecular Weight'!$D$6</f>
        <v>1.8449184200523</v>
      </c>
      <c r="Z595" s="19">
        <f>M595*T595*'Molecular Weight'!$B$8/'Molecular Weight'!$D$8</f>
        <v>0.0353016748492112</v>
      </c>
      <c r="AA595" s="19">
        <f>N595*T595*'Molecular Weight'!$B$9/'Molecular Weight'!$D$9</f>
        <v>0.540513448739737</v>
      </c>
      <c r="AB595" s="19">
        <f>O595*T595*'Molecular Weight'!$B$10/'Molecular Weight'!$D$10</f>
        <v>0.563674953716468</v>
      </c>
      <c r="AC595" s="19">
        <f>P595*T595*'Molecular Weight'!$B$11/'Molecular Weight'!$D$11</f>
        <v>0.0304943263962574</v>
      </c>
      <c r="AD595" s="19">
        <f>Q595*T595*'Molecular Weight'!$B$12/'Molecular Weight'!$D$12</f>
        <v>0.0070224354831636</v>
      </c>
      <c r="AE595" s="19">
        <f t="shared" si="64"/>
        <v>8.02987917931484</v>
      </c>
      <c r="AF595" s="19">
        <f t="shared" si="65"/>
        <v>0.0893039966782379</v>
      </c>
      <c r="AG595" s="19">
        <f t="shared" si="66"/>
        <v>0.0484053905623134</v>
      </c>
      <c r="AH595" s="19">
        <f t="shared" si="67"/>
        <v>1.75561442337406</v>
      </c>
      <c r="AI595" s="19">
        <f t="shared" si="68"/>
        <v>2.96980448317204</v>
      </c>
      <c r="AJ595" s="19">
        <f t="shared" si="69"/>
        <v>2.98440849735772</v>
      </c>
    </row>
    <row r="596" customFormat="1" spans="1:36">
      <c r="A596" s="35" t="s">
        <v>511</v>
      </c>
      <c r="B596" s="35" t="s">
        <v>512</v>
      </c>
      <c r="C596" s="35" t="s">
        <v>524</v>
      </c>
      <c r="D596" s="35">
        <v>4.5</v>
      </c>
      <c r="E596" s="35">
        <v>800</v>
      </c>
      <c r="F596" s="32" t="s">
        <v>100</v>
      </c>
      <c r="G596" s="35" t="s">
        <v>49</v>
      </c>
      <c r="H596" s="32">
        <v>37.79</v>
      </c>
      <c r="I596" s="32">
        <v>0.56</v>
      </c>
      <c r="J596" s="32">
        <v>22.05</v>
      </c>
      <c r="K596" s="32"/>
      <c r="L596" s="32">
        <v>25.03</v>
      </c>
      <c r="M596" s="32">
        <v>0.61</v>
      </c>
      <c r="N596" s="32">
        <v>5.5</v>
      </c>
      <c r="O596" s="32">
        <v>7.5</v>
      </c>
      <c r="P596" s="32">
        <v>0.29</v>
      </c>
      <c r="Q596" s="32"/>
      <c r="R596" s="32">
        <f t="shared" si="63"/>
        <v>99.33</v>
      </c>
      <c r="S596" s="19">
        <v>12</v>
      </c>
      <c r="T596" s="19">
        <f>S596/(H596*'Molecular Weight'!$C$2/'Molecular Weight'!$D$2+I596*'Molecular Weight'!$C$3/'Molecular Weight'!$D$3+J596*'Molecular Weight'!$C$4/'Molecular Weight'!$D$4+K596*'Molecular Weight'!$C$5/'Molecular Weight'!$D$5+L596*'Molecular Weight'!$C$6/'Molecular Weight'!$D$6+M596*'Molecular Weight'!$C$8/'Molecular Weight'!$D$8+N596*'Molecular Weight'!$C$9/'Molecular Weight'!$D$9+O596*'Molecular Weight'!$C$10/'Molecular Weight'!$D$10+P596*'Molecular Weight'!$C$11/'Molecular Weight'!$D$11+Q596*'Molecular Weight'!$C$12/'Molecular Weight'!$D$12)</f>
        <v>4.7009131452848</v>
      </c>
      <c r="U596" s="19">
        <f>H596*T596*'Molecular Weight'!$B$2/'Molecular Weight'!$D$2</f>
        <v>2.95684933023157</v>
      </c>
      <c r="V596" s="19">
        <f>I596*T596*'Molecular Weight'!$B$3/'Molecular Weight'!$D$3</f>
        <v>0.0329475764876031</v>
      </c>
      <c r="W596" s="19">
        <f>T596*J596*'Molecular Weight'!$B$4/'Molecular Weight'!$D$4</f>
        <v>2.03325097790369</v>
      </c>
      <c r="X596" s="19">
        <f>K596*T596*'Molecular Weight'!$B$5/'Molecular Weight'!$D$5</f>
        <v>0</v>
      </c>
      <c r="Y596" s="19">
        <f>L596*T596*'Molecular Weight'!$B$6/'Molecular Weight'!$D$6</f>
        <v>1.63785991128172</v>
      </c>
      <c r="Z596" s="19">
        <f>M596*T596*'Molecular Weight'!$B$8/'Molecular Weight'!$D$8</f>
        <v>0.0404222867017723</v>
      </c>
      <c r="AA596" s="19">
        <f>N596*T596*'Molecular Weight'!$B$9/'Molecular Weight'!$D$9</f>
        <v>0.641563828760953</v>
      </c>
      <c r="AB596" s="19">
        <f>O596*T596*'Molecular Weight'!$B$10/'Molecular Weight'!$D$10</f>
        <v>0.628688455592654</v>
      </c>
      <c r="AC596" s="19">
        <f>P596*T596*'Molecular Weight'!$B$11/'Molecular Weight'!$D$11</f>
        <v>0.0439904747380637</v>
      </c>
      <c r="AD596" s="19">
        <f>Q596*T596*'Molecular Weight'!$B$12/'Molecular Weight'!$D$12</f>
        <v>0</v>
      </c>
      <c r="AE596" s="19">
        <f t="shared" si="64"/>
        <v>8.01557284169802</v>
      </c>
      <c r="AF596" s="19">
        <f t="shared" si="65"/>
        <v>0.0466277592548536</v>
      </c>
      <c r="AG596" s="19">
        <f t="shared" si="66"/>
        <v>0.0284687102564009</v>
      </c>
      <c r="AH596" s="19">
        <f t="shared" si="67"/>
        <v>1.59123215202686</v>
      </c>
      <c r="AI596" s="19">
        <f t="shared" si="68"/>
        <v>2.98979690671917</v>
      </c>
      <c r="AJ596" s="19">
        <f t="shared" si="69"/>
        <v>2.9485344823371</v>
      </c>
    </row>
    <row r="597" customFormat="1" spans="1:36">
      <c r="A597" s="35" t="s">
        <v>511</v>
      </c>
      <c r="B597" s="35" t="s">
        <v>512</v>
      </c>
      <c r="C597" s="35" t="s">
        <v>525</v>
      </c>
      <c r="D597" s="35">
        <v>4.5</v>
      </c>
      <c r="E597" s="35">
        <v>800</v>
      </c>
      <c r="F597" s="32" t="s">
        <v>100</v>
      </c>
      <c r="G597" s="35" t="s">
        <v>49</v>
      </c>
      <c r="H597" s="32">
        <v>38.2</v>
      </c>
      <c r="I597" s="32">
        <v>0.63</v>
      </c>
      <c r="J597" s="32">
        <v>21.95</v>
      </c>
      <c r="K597" s="32"/>
      <c r="L597" s="32">
        <v>26.29</v>
      </c>
      <c r="M597" s="32">
        <v>0.51</v>
      </c>
      <c r="N597" s="32">
        <v>6.19</v>
      </c>
      <c r="O597" s="32">
        <v>7.17</v>
      </c>
      <c r="P597" s="32">
        <v>0.2</v>
      </c>
      <c r="Q597" s="32"/>
      <c r="R597" s="32">
        <f t="shared" si="63"/>
        <v>101.14</v>
      </c>
      <c r="S597" s="19">
        <v>12</v>
      </c>
      <c r="T597" s="19">
        <f>S597/(H597*'Molecular Weight'!$C$2/'Molecular Weight'!$D$2+I597*'Molecular Weight'!$C$3/'Molecular Weight'!$D$3+J597*'Molecular Weight'!$C$4/'Molecular Weight'!$D$4+K597*'Molecular Weight'!$C$5/'Molecular Weight'!$D$5+L597*'Molecular Weight'!$C$6/'Molecular Weight'!$D$6+M597*'Molecular Weight'!$C$8/'Molecular Weight'!$D$8+N597*'Molecular Weight'!$C$9/'Molecular Weight'!$D$9+O597*'Molecular Weight'!$C$10/'Molecular Weight'!$D$10+P597*'Molecular Weight'!$C$11/'Molecular Weight'!$D$11+Q597*'Molecular Weight'!$C$12/'Molecular Weight'!$D$12)</f>
        <v>4.63129444074461</v>
      </c>
      <c r="U597" s="19">
        <f>H597*T597*'Molecular Weight'!$B$2/'Molecular Weight'!$D$2</f>
        <v>2.94466457450806</v>
      </c>
      <c r="V597" s="19">
        <f>I597*T597*'Molecular Weight'!$B$3/'Molecular Weight'!$D$3</f>
        <v>0.0365170900834682</v>
      </c>
      <c r="W597" s="19">
        <f>T597*J597*'Molecular Weight'!$B$4/'Molecular Weight'!$D$4</f>
        <v>1.99405478568741</v>
      </c>
      <c r="X597" s="19">
        <f>K597*T597*'Molecular Weight'!$B$5/'Molecular Weight'!$D$5</f>
        <v>0</v>
      </c>
      <c r="Y597" s="19">
        <f>L597*T597*'Molecular Weight'!$B$6/'Molecular Weight'!$D$6</f>
        <v>1.69483199954309</v>
      </c>
      <c r="Z597" s="19">
        <f>M597*T597*'Molecular Weight'!$B$8/'Molecular Weight'!$D$8</f>
        <v>0.0332951813473323</v>
      </c>
      <c r="AA597" s="19">
        <f>N597*T597*'Molecular Weight'!$B$9/'Molecular Weight'!$D$9</f>
        <v>0.711357632461766</v>
      </c>
      <c r="AB597" s="19">
        <f>O597*T597*'Molecular Weight'!$B$10/'Molecular Weight'!$D$10</f>
        <v>0.59212519864727</v>
      </c>
      <c r="AC597" s="19">
        <f>P597*T597*'Molecular Weight'!$B$11/'Molecular Weight'!$D$11</f>
        <v>0.0298889605727307</v>
      </c>
      <c r="AD597" s="19">
        <f>Q597*T597*'Molecular Weight'!$B$12/'Molecular Weight'!$D$12</f>
        <v>0</v>
      </c>
      <c r="AE597" s="19">
        <f t="shared" si="64"/>
        <v>8.03673542285113</v>
      </c>
      <c r="AF597" s="19">
        <f t="shared" si="65"/>
        <v>0.10970252248449</v>
      </c>
      <c r="AG597" s="19">
        <f t="shared" si="66"/>
        <v>0.0647276677063357</v>
      </c>
      <c r="AH597" s="19">
        <f t="shared" si="67"/>
        <v>1.5851294770586</v>
      </c>
      <c r="AI597" s="19">
        <f t="shared" si="68"/>
        <v>2.98118166459153</v>
      </c>
      <c r="AJ597" s="19">
        <f t="shared" si="69"/>
        <v>3.03161001199946</v>
      </c>
    </row>
    <row r="598" customFormat="1" spans="1:36">
      <c r="A598" s="35" t="s">
        <v>511</v>
      </c>
      <c r="B598" s="35" t="s">
        <v>512</v>
      </c>
      <c r="C598" s="35" t="s">
        <v>526</v>
      </c>
      <c r="D598" s="35">
        <v>4.5</v>
      </c>
      <c r="E598" s="35">
        <v>900</v>
      </c>
      <c r="F598" s="32" t="s">
        <v>100</v>
      </c>
      <c r="G598" s="35" t="s">
        <v>49</v>
      </c>
      <c r="H598" s="32">
        <v>38.37</v>
      </c>
      <c r="I598" s="32">
        <v>0.83</v>
      </c>
      <c r="J598" s="32">
        <v>21.4</v>
      </c>
      <c r="K598" s="32"/>
      <c r="L598" s="32">
        <v>22.78</v>
      </c>
      <c r="M598" s="32">
        <v>0.36</v>
      </c>
      <c r="N598" s="32">
        <v>8.54</v>
      </c>
      <c r="O598" s="32">
        <v>6.65</v>
      </c>
      <c r="P598" s="32">
        <v>0.32</v>
      </c>
      <c r="Q598" s="32"/>
      <c r="R598" s="32">
        <f t="shared" si="63"/>
        <v>99.25</v>
      </c>
      <c r="S598" s="19">
        <v>12</v>
      </c>
      <c r="T598" s="19">
        <f>S598/(H598*'Molecular Weight'!$C$2/'Molecular Weight'!$D$2+I598*'Molecular Weight'!$C$3/'Molecular Weight'!$D$3+J598*'Molecular Weight'!$C$4/'Molecular Weight'!$D$4+K598*'Molecular Weight'!$C$5/'Molecular Weight'!$D$5+L598*'Molecular Weight'!$C$6/'Molecular Weight'!$D$6+M598*'Molecular Weight'!$C$8/'Molecular Weight'!$D$8+N598*'Molecular Weight'!$C$9/'Molecular Weight'!$D$9+O598*'Molecular Weight'!$C$10/'Molecular Weight'!$D$10+P598*'Molecular Weight'!$C$11/'Molecular Weight'!$D$11+Q598*'Molecular Weight'!$C$12/'Molecular Weight'!$D$12)</f>
        <v>4.64117154607089</v>
      </c>
      <c r="U598" s="19">
        <f>H598*T598*'Molecular Weight'!$B$2/'Molecular Weight'!$D$2</f>
        <v>2.96407710091112</v>
      </c>
      <c r="V598" s="19">
        <f>I598*T598*'Molecular Weight'!$B$3/'Molecular Weight'!$D$3</f>
        <v>0.0482124203158803</v>
      </c>
      <c r="W598" s="19">
        <f>T598*J598*'Molecular Weight'!$B$4/'Molecular Weight'!$D$4</f>
        <v>1.94823599619296</v>
      </c>
      <c r="X598" s="19">
        <f>K598*T598*'Molecular Weight'!$B$5/'Molecular Weight'!$D$5</f>
        <v>0</v>
      </c>
      <c r="Y598" s="19">
        <f>L598*T598*'Molecular Weight'!$B$6/'Molecular Weight'!$D$6</f>
        <v>1.4716855208727</v>
      </c>
      <c r="Z598" s="19">
        <f>M598*T598*'Molecular Weight'!$B$8/'Molecular Weight'!$D$8</f>
        <v>0.0235526044063366</v>
      </c>
      <c r="AA598" s="19">
        <f>N598*T598*'Molecular Weight'!$B$9/'Molecular Weight'!$D$9</f>
        <v>0.983513771797652</v>
      </c>
      <c r="AB598" s="19">
        <f>O598*T598*'Molecular Weight'!$B$10/'Molecular Weight'!$D$10</f>
        <v>0.550352902663541</v>
      </c>
      <c r="AC598" s="19">
        <f>P598*T598*'Molecular Weight'!$B$11/'Molecular Weight'!$D$11</f>
        <v>0.0479243270326778</v>
      </c>
      <c r="AD598" s="19">
        <f>Q598*T598*'Molecular Weight'!$B$12/'Molecular Weight'!$D$12</f>
        <v>0</v>
      </c>
      <c r="AE598" s="19">
        <f t="shared" si="64"/>
        <v>8.03755464419286</v>
      </c>
      <c r="AF598" s="19">
        <f t="shared" si="65"/>
        <v>0.112137521986234</v>
      </c>
      <c r="AG598" s="19">
        <f t="shared" si="66"/>
        <v>0.0761966604928868</v>
      </c>
      <c r="AH598" s="19">
        <f t="shared" si="67"/>
        <v>1.35954799888647</v>
      </c>
      <c r="AI598" s="19">
        <f t="shared" si="68"/>
        <v>3.012289521227</v>
      </c>
      <c r="AJ598" s="19">
        <f t="shared" si="69"/>
        <v>3.02910479974023</v>
      </c>
    </row>
    <row r="599" customFormat="1" spans="1:36">
      <c r="A599" s="35" t="s">
        <v>511</v>
      </c>
      <c r="B599" s="35" t="s">
        <v>512</v>
      </c>
      <c r="C599" s="35" t="s">
        <v>527</v>
      </c>
      <c r="D599" s="35">
        <v>4.5</v>
      </c>
      <c r="E599" s="35">
        <v>1000</v>
      </c>
      <c r="F599" s="32" t="s">
        <v>100</v>
      </c>
      <c r="G599" s="35" t="s">
        <v>49</v>
      </c>
      <c r="H599" s="32">
        <v>39.25</v>
      </c>
      <c r="I599" s="32">
        <v>0.79</v>
      </c>
      <c r="J599" s="32">
        <v>22.48</v>
      </c>
      <c r="K599" s="32"/>
      <c r="L599" s="32">
        <v>19.5</v>
      </c>
      <c r="M599" s="32">
        <v>0.31</v>
      </c>
      <c r="N599" s="32">
        <v>11.31</v>
      </c>
      <c r="O599" s="32">
        <v>6.15</v>
      </c>
      <c r="P599" s="32">
        <v>0.49</v>
      </c>
      <c r="Q599" s="32"/>
      <c r="R599" s="32">
        <f t="shared" si="63"/>
        <v>100.28</v>
      </c>
      <c r="S599" s="19">
        <v>12</v>
      </c>
      <c r="T599" s="19">
        <f>S599/(H599*'Molecular Weight'!$C$2/'Molecular Weight'!$D$2+I599*'Molecular Weight'!$C$3/'Molecular Weight'!$D$3+J599*'Molecular Weight'!$C$4/'Molecular Weight'!$D$4+K599*'Molecular Weight'!$C$5/'Molecular Weight'!$D$5+L599*'Molecular Weight'!$C$6/'Molecular Weight'!$D$6+M599*'Molecular Weight'!$C$8/'Molecular Weight'!$D$8+N599*'Molecular Weight'!$C$9/'Molecular Weight'!$D$9+O599*'Molecular Weight'!$C$10/'Molecular Weight'!$D$10+P599*'Molecular Weight'!$C$11/'Molecular Weight'!$D$11+Q599*'Molecular Weight'!$C$12/'Molecular Weight'!$D$12)</f>
        <v>4.50818702834215</v>
      </c>
      <c r="U599" s="19">
        <f>H599*T599*'Molecular Weight'!$B$2/'Molecular Weight'!$D$2</f>
        <v>2.94517877600581</v>
      </c>
      <c r="V599" s="19">
        <f>I599*T599*'Molecular Weight'!$B$3/'Molecular Weight'!$D$3</f>
        <v>0.0445740644854856</v>
      </c>
      <c r="W599" s="19">
        <f>T599*J599*'Molecular Weight'!$B$4/'Molecular Weight'!$D$4</f>
        <v>1.98791770100297</v>
      </c>
      <c r="X599" s="19">
        <f>K599*T599*'Molecular Weight'!$B$5/'Molecular Weight'!$D$5</f>
        <v>0</v>
      </c>
      <c r="Y599" s="19">
        <f>L599*T599*'Molecular Weight'!$B$6/'Molecular Weight'!$D$6</f>
        <v>1.22368662378441</v>
      </c>
      <c r="Z599" s="19">
        <f>M599*T599*'Molecular Weight'!$B$8/'Molecular Weight'!$D$8</f>
        <v>0.0197002816293497</v>
      </c>
      <c r="AA599" s="19">
        <f>N599*T599*'Molecular Weight'!$B$9/'Molecular Weight'!$D$9</f>
        <v>1.26520087569602</v>
      </c>
      <c r="AB599" s="19">
        <f>O599*T599*'Molecular Weight'!$B$10/'Molecular Weight'!$D$10</f>
        <v>0.494389269334954</v>
      </c>
      <c r="AC599" s="19">
        <f>P599*T599*'Molecular Weight'!$B$11/'Molecular Weight'!$D$11</f>
        <v>0.0712814341364199</v>
      </c>
      <c r="AD599" s="19">
        <f>Q599*T599*'Molecular Weight'!$B$12/'Molecular Weight'!$D$12</f>
        <v>0</v>
      </c>
      <c r="AE599" s="19">
        <f t="shared" si="64"/>
        <v>8.05192902607542</v>
      </c>
      <c r="AF599" s="19">
        <f t="shared" si="65"/>
        <v>0.15478236603603</v>
      </c>
      <c r="AG599" s="19">
        <f t="shared" si="66"/>
        <v>0.126488565804001</v>
      </c>
      <c r="AH599" s="19">
        <f t="shared" si="67"/>
        <v>1.06890425774838</v>
      </c>
      <c r="AI599" s="19">
        <f t="shared" si="68"/>
        <v>2.9897528404913</v>
      </c>
      <c r="AJ599" s="19">
        <f t="shared" si="69"/>
        <v>3.00297705044473</v>
      </c>
    </row>
    <row r="600" customFormat="1" spans="1:36">
      <c r="A600" s="35" t="s">
        <v>511</v>
      </c>
      <c r="B600" s="35" t="s">
        <v>512</v>
      </c>
      <c r="C600" s="35" t="s">
        <v>528</v>
      </c>
      <c r="D600" s="35">
        <v>4.5</v>
      </c>
      <c r="E600" s="35">
        <v>1050</v>
      </c>
      <c r="F600" s="32" t="s">
        <v>100</v>
      </c>
      <c r="G600" s="35" t="s">
        <v>49</v>
      </c>
      <c r="H600" s="32">
        <v>39.34</v>
      </c>
      <c r="I600" s="32">
        <v>0.9</v>
      </c>
      <c r="J600" s="32">
        <v>22.43</v>
      </c>
      <c r="K600" s="32"/>
      <c r="L600" s="32">
        <v>20.92</v>
      </c>
      <c r="M600" s="32">
        <v>0.29</v>
      </c>
      <c r="N600" s="32">
        <v>9.41</v>
      </c>
      <c r="O600" s="32">
        <v>6.12</v>
      </c>
      <c r="P600" s="32">
        <v>0.41</v>
      </c>
      <c r="Q600" s="32">
        <v>0.16</v>
      </c>
      <c r="R600" s="32">
        <f t="shared" si="63"/>
        <v>99.98</v>
      </c>
      <c r="S600" s="19">
        <v>12</v>
      </c>
      <c r="T600" s="19">
        <f>S600/(H600*'Molecular Weight'!$C$2/'Molecular Weight'!$D$2+I600*'Molecular Weight'!$C$3/'Molecular Weight'!$D$3+J600*'Molecular Weight'!$C$4/'Molecular Weight'!$D$4+K600*'Molecular Weight'!$C$5/'Molecular Weight'!$D$5+L600*'Molecular Weight'!$C$6/'Molecular Weight'!$D$6+M600*'Molecular Weight'!$C$8/'Molecular Weight'!$D$8+N600*'Molecular Weight'!$C$9/'Molecular Weight'!$D$9+O600*'Molecular Weight'!$C$10/'Molecular Weight'!$D$10+P600*'Molecular Weight'!$C$11/'Molecular Weight'!$D$11+Q600*'Molecular Weight'!$C$12/'Molecular Weight'!$D$12)</f>
        <v>4.5483613130487</v>
      </c>
      <c r="U600" s="19">
        <f>H600*T600*'Molecular Weight'!$B$2/'Molecular Weight'!$D$2</f>
        <v>2.97823791703289</v>
      </c>
      <c r="V600" s="19">
        <f>I600*T600*'Molecular Weight'!$B$3/'Molecular Weight'!$D$3</f>
        <v>0.051233106154491</v>
      </c>
      <c r="W600" s="19">
        <f>T600*J600*'Molecular Weight'!$B$4/'Molecular Weight'!$D$4</f>
        <v>2.00117191549004</v>
      </c>
      <c r="X600" s="19">
        <f>K600*T600*'Molecular Weight'!$B$5/'Molecular Weight'!$D$5</f>
        <v>0</v>
      </c>
      <c r="Y600" s="19">
        <f>L600*T600*'Molecular Weight'!$B$6/'Molecular Weight'!$D$6</f>
        <v>1.32449497033656</v>
      </c>
      <c r="Z600" s="19">
        <f>M600*T600*'Molecular Weight'!$B$8/'Molecular Weight'!$D$8</f>
        <v>0.0185935266532862</v>
      </c>
      <c r="AA600" s="19">
        <f>N600*T600*'Molecular Weight'!$B$9/'Molecular Weight'!$D$9</f>
        <v>1.06203672346869</v>
      </c>
      <c r="AB600" s="19">
        <f>O600*T600*'Molecular Weight'!$B$10/'Molecular Weight'!$D$10</f>
        <v>0.496361826602319</v>
      </c>
      <c r="AC600" s="19">
        <f>P600*T600*'Molecular Weight'!$B$11/'Molecular Weight'!$D$11</f>
        <v>0.0601751577395923</v>
      </c>
      <c r="AD600" s="19">
        <f>Q600*T600*'Molecular Weight'!$B$12/'Molecular Weight'!$D$12</f>
        <v>0.0154509089190614</v>
      </c>
      <c r="AE600" s="19">
        <f t="shared" si="64"/>
        <v>8.00775605239693</v>
      </c>
      <c r="AF600" s="19">
        <f t="shared" si="65"/>
        <v>0.0232456204095541</v>
      </c>
      <c r="AG600" s="19">
        <f t="shared" si="66"/>
        <v>0.0175505539319996</v>
      </c>
      <c r="AH600" s="19">
        <f t="shared" si="67"/>
        <v>1.30124934992701</v>
      </c>
      <c r="AI600" s="19">
        <f t="shared" si="68"/>
        <v>3.02947102318738</v>
      </c>
      <c r="AJ600" s="19">
        <f t="shared" si="69"/>
        <v>2.90148704706086</v>
      </c>
    </row>
    <row r="601" spans="1:36">
      <c r="A601" s="35" t="s">
        <v>529</v>
      </c>
      <c r="B601" s="35" t="s">
        <v>530</v>
      </c>
      <c r="C601" s="35" t="s">
        <v>531</v>
      </c>
      <c r="D601" s="35">
        <v>10</v>
      </c>
      <c r="E601" s="35">
        <v>1200</v>
      </c>
      <c r="F601" s="35" t="s">
        <v>532</v>
      </c>
      <c r="G601" s="35" t="s">
        <v>49</v>
      </c>
      <c r="H601" s="32">
        <v>40.56</v>
      </c>
      <c r="I601" s="32">
        <v>0.75</v>
      </c>
      <c r="J601" s="32">
        <v>21.61</v>
      </c>
      <c r="K601" s="32"/>
      <c r="L601" s="32">
        <v>12.88</v>
      </c>
      <c r="M601" s="32"/>
      <c r="N601" s="32">
        <v>8.23</v>
      </c>
      <c r="O601" s="32">
        <v>15.28</v>
      </c>
      <c r="P601" s="32">
        <v>0.2</v>
      </c>
      <c r="Q601" s="32"/>
      <c r="R601" s="32">
        <f t="shared" si="63"/>
        <v>99.51</v>
      </c>
      <c r="S601" s="19">
        <v>12</v>
      </c>
      <c r="T601" s="19">
        <f>S601/(H601*'Molecular Weight'!$C$2/'Molecular Weight'!$D$2+I601*'Molecular Weight'!$C$3/'Molecular Weight'!$D$3+J601*'Molecular Weight'!$C$4/'Molecular Weight'!$D$4+K601*'Molecular Weight'!$C$5/'Molecular Weight'!$D$5+L601*'Molecular Weight'!$C$6/'Molecular Weight'!$D$6+M601*'Molecular Weight'!$C$8/'Molecular Weight'!$D$8+N601*'Molecular Weight'!$C$9/'Molecular Weight'!$D$9+O601*'Molecular Weight'!$C$10/'Molecular Weight'!$D$10+P601*'Molecular Weight'!$C$11/'Molecular Weight'!$D$11+Q601*'Molecular Weight'!$C$12/'Molecular Weight'!$D$12)</f>
        <v>4.50448556392187</v>
      </c>
      <c r="U601" s="19">
        <f>H601*T601*'Molecular Weight'!$B$2/'Molecular Weight'!$D$2</f>
        <v>3.04097760440531</v>
      </c>
      <c r="V601" s="19">
        <f>I601*T601*'Molecular Weight'!$B$3/'Molecular Weight'!$D$3</f>
        <v>0.0422824051682278</v>
      </c>
      <c r="W601" s="19">
        <f>T601*J601*'Molecular Weight'!$B$4/'Molecular Weight'!$D$4</f>
        <v>1.90941414351415</v>
      </c>
      <c r="X601" s="19">
        <f>K601*T601*'Molecular Weight'!$B$5/'Molecular Weight'!$D$5</f>
        <v>0</v>
      </c>
      <c r="Y601" s="19">
        <f>L601*T601*'Molecular Weight'!$B$6/'Molecular Weight'!$D$6</f>
        <v>0.807597077718731</v>
      </c>
      <c r="Z601" s="19">
        <f>M601*T601*'Molecular Weight'!$B$8/'Molecular Weight'!$D$8</f>
        <v>0</v>
      </c>
      <c r="AA601" s="19">
        <f>N601*T601*'Molecular Weight'!$B$9/'Molecular Weight'!$D$9</f>
        <v>0.919898664790992</v>
      </c>
      <c r="AB601" s="19">
        <f>O601*T601*'Molecular Weight'!$B$10/'Molecular Weight'!$D$10</f>
        <v>1.22732773567629</v>
      </c>
      <c r="AC601" s="19">
        <f>P601*T601*'Molecular Weight'!$B$11/'Molecular Weight'!$D$11</f>
        <v>0.0290705747913641</v>
      </c>
      <c r="AD601" s="19">
        <f>Q601*T601*'Molecular Weight'!$B$12/'Molecular Weight'!$D$12</f>
        <v>0</v>
      </c>
      <c r="AE601" s="19">
        <f t="shared" si="64"/>
        <v>7.97656820606507</v>
      </c>
      <c r="AF601" s="19">
        <f t="shared" si="65"/>
        <v>0</v>
      </c>
      <c r="AG601" s="19">
        <f t="shared" si="66"/>
        <v>0</v>
      </c>
      <c r="AH601" s="19">
        <f t="shared" si="67"/>
        <v>0.807597077718731</v>
      </c>
      <c r="AI601" s="19">
        <f t="shared" si="68"/>
        <v>3.08326000957354</v>
      </c>
      <c r="AJ601" s="19">
        <f t="shared" si="69"/>
        <v>2.95482347818601</v>
      </c>
    </row>
    <row r="602" s="56" customFormat="1" spans="1:36">
      <c r="A602" s="35" t="s">
        <v>529</v>
      </c>
      <c r="B602" s="35" t="s">
        <v>530</v>
      </c>
      <c r="C602" s="35" t="s">
        <v>533</v>
      </c>
      <c r="D602" s="35">
        <v>17.5</v>
      </c>
      <c r="E602" s="35">
        <v>1500</v>
      </c>
      <c r="F602" s="35" t="s">
        <v>532</v>
      </c>
      <c r="G602" s="35" t="s">
        <v>49</v>
      </c>
      <c r="H602" s="32">
        <v>44.01</v>
      </c>
      <c r="I602" s="32">
        <v>0.73</v>
      </c>
      <c r="J602" s="32">
        <v>19.69</v>
      </c>
      <c r="K602" s="32"/>
      <c r="L602" s="32">
        <v>11.81</v>
      </c>
      <c r="M602" s="32"/>
      <c r="N602" s="32">
        <v>10.12</v>
      </c>
      <c r="O602" s="32">
        <v>10.34</v>
      </c>
      <c r="P602" s="32">
        <v>1.91</v>
      </c>
      <c r="Q602" s="32"/>
      <c r="R602" s="32">
        <f t="shared" si="63"/>
        <v>98.61</v>
      </c>
      <c r="S602" s="19">
        <v>12</v>
      </c>
      <c r="T602" s="19">
        <f>S602/(H602*'Molecular Weight'!$C$2/'Molecular Weight'!$D$2+I602*'Molecular Weight'!$C$3/'Molecular Weight'!$D$3+J602*'Molecular Weight'!$C$4/'Molecular Weight'!$D$4+K602*'Molecular Weight'!$C$5/'Molecular Weight'!$D$5+L602*'Molecular Weight'!$C$6/'Molecular Weight'!$D$6+M602*'Molecular Weight'!$C$8/'Molecular Weight'!$D$8+N602*'Molecular Weight'!$C$9/'Molecular Weight'!$D$9+O602*'Molecular Weight'!$C$10/'Molecular Weight'!$D$10+P602*'Molecular Weight'!$C$11/'Molecular Weight'!$D$11+Q602*'Molecular Weight'!$C$12/'Molecular Weight'!$D$12)</f>
        <v>4.45538512433808</v>
      </c>
      <c r="U602" s="19">
        <f>H602*T602*'Molecular Weight'!$B$2/'Molecular Weight'!$D$2</f>
        <v>3.26367342413647</v>
      </c>
      <c r="V602" s="19">
        <f>I602*T602*'Molecular Weight'!$B$3/'Molecular Weight'!$D$3</f>
        <v>0.0407062720997096</v>
      </c>
      <c r="W602" s="19">
        <f>T602*J602*'Molecular Weight'!$B$4/'Molecular Weight'!$D$4</f>
        <v>1.72080292464136</v>
      </c>
      <c r="X602" s="19">
        <f>K602*T602*'Molecular Weight'!$B$5/'Molecular Weight'!$D$5</f>
        <v>0</v>
      </c>
      <c r="Y602" s="19">
        <f>L602*T602*'Molecular Weight'!$B$6/'Molecular Weight'!$D$6</f>
        <v>0.732434553430299</v>
      </c>
      <c r="Z602" s="19">
        <f>M602*T602*'Molecular Weight'!$B$8/'Molecular Weight'!$D$8</f>
        <v>0</v>
      </c>
      <c r="AA602" s="19">
        <f>N602*T602*'Molecular Weight'!$B$9/'Molecular Weight'!$D$9</f>
        <v>1.11882127688093</v>
      </c>
      <c r="AB602" s="19">
        <f>O602*T602*'Molecular Weight'!$B$10/'Molecular Weight'!$D$10</f>
        <v>0.821481494038084</v>
      </c>
      <c r="AC602" s="19">
        <f>P602*T602*'Molecular Weight'!$B$11/'Molecular Weight'!$D$11</f>
        <v>0.274597792432582</v>
      </c>
      <c r="AD602" s="19">
        <f>Q602*T602*'Molecular Weight'!$B$12/'Molecular Weight'!$D$12</f>
        <v>0</v>
      </c>
      <c r="AE602" s="19">
        <f t="shared" si="64"/>
        <v>7.97251773765943</v>
      </c>
      <c r="AF602" s="19">
        <f t="shared" si="65"/>
        <v>0</v>
      </c>
      <c r="AG602" s="19">
        <f t="shared" si="66"/>
        <v>0</v>
      </c>
      <c r="AH602" s="19">
        <f t="shared" si="67"/>
        <v>0.732434553430299</v>
      </c>
      <c r="AI602" s="19">
        <f t="shared" si="68"/>
        <v>3.30437969623617</v>
      </c>
      <c r="AJ602" s="19">
        <f t="shared" si="69"/>
        <v>2.67273732434931</v>
      </c>
    </row>
    <row r="603" spans="1:36">
      <c r="A603" s="35" t="s">
        <v>529</v>
      </c>
      <c r="B603" s="35" t="s">
        <v>530</v>
      </c>
      <c r="C603" s="35" t="s">
        <v>534</v>
      </c>
      <c r="D603" s="35">
        <v>21</v>
      </c>
      <c r="E603" s="35">
        <v>1500</v>
      </c>
      <c r="F603" s="35" t="s">
        <v>532</v>
      </c>
      <c r="G603" s="35" t="s">
        <v>49</v>
      </c>
      <c r="H603" s="32">
        <v>45.86</v>
      </c>
      <c r="I603" s="32">
        <v>1.03</v>
      </c>
      <c r="J603" s="32">
        <v>18.14</v>
      </c>
      <c r="K603" s="32"/>
      <c r="L603" s="32">
        <v>12.42</v>
      </c>
      <c r="M603" s="32"/>
      <c r="N603" s="32">
        <v>9.73</v>
      </c>
      <c r="O603" s="32">
        <v>8.96</v>
      </c>
      <c r="P603" s="32">
        <v>3.05</v>
      </c>
      <c r="Q603" s="32"/>
      <c r="R603" s="32">
        <f t="shared" si="63"/>
        <v>99.19</v>
      </c>
      <c r="S603" s="19">
        <v>12</v>
      </c>
      <c r="T603" s="19">
        <f>S603/(H603*'Molecular Weight'!$C$2/'Molecular Weight'!$D$2+I603*'Molecular Weight'!$C$3/'Molecular Weight'!$D$3+J603*'Molecular Weight'!$C$4/'Molecular Weight'!$D$4+K603*'Molecular Weight'!$C$5/'Molecular Weight'!$D$5+L603*'Molecular Weight'!$C$6/'Molecular Weight'!$D$6+M603*'Molecular Weight'!$C$8/'Molecular Weight'!$D$8+N603*'Molecular Weight'!$C$9/'Molecular Weight'!$D$9+O603*'Molecular Weight'!$C$10/'Molecular Weight'!$D$10+P603*'Molecular Weight'!$C$11/'Molecular Weight'!$D$11+Q603*'Molecular Weight'!$C$12/'Molecular Weight'!$D$12)</f>
        <v>4.42893222844357</v>
      </c>
      <c r="U603" s="19">
        <f>H603*T603*'Molecular Weight'!$B$2/'Molecular Weight'!$D$2</f>
        <v>3.38067296931462</v>
      </c>
      <c r="V603" s="19">
        <f>I603*T603*'Molecular Weight'!$B$3/'Molecular Weight'!$D$3</f>
        <v>0.057093869778434</v>
      </c>
      <c r="W603" s="19">
        <f>T603*J603*'Molecular Weight'!$B$4/'Molecular Weight'!$D$4</f>
        <v>1.57592841553484</v>
      </c>
      <c r="X603" s="19">
        <f>K603*T603*'Molecular Weight'!$B$5/'Molecular Weight'!$D$5</f>
        <v>0</v>
      </c>
      <c r="Y603" s="19">
        <f>L603*T603*'Molecular Weight'!$B$6/'Molecular Weight'!$D$6</f>
        <v>0.765692347957532</v>
      </c>
      <c r="Z603" s="19">
        <f>M603*T603*'Molecular Weight'!$B$8/'Molecular Weight'!$D$8</f>
        <v>0</v>
      </c>
      <c r="AA603" s="19">
        <f>N603*T603*'Molecular Weight'!$B$9/'Molecular Weight'!$D$9</f>
        <v>1.06931788046541</v>
      </c>
      <c r="AB603" s="19">
        <f>O603*T603*'Molecular Weight'!$B$10/'Molecular Weight'!$D$10</f>
        <v>0.707618273303395</v>
      </c>
      <c r="AC603" s="19">
        <f>P603*T603*'Molecular Weight'!$B$11/'Molecular Weight'!$D$11</f>
        <v>0.4358903935706</v>
      </c>
      <c r="AD603" s="19">
        <f>Q603*T603*'Molecular Weight'!$B$12/'Molecular Weight'!$D$12</f>
        <v>0</v>
      </c>
      <c r="AE603" s="19">
        <f t="shared" si="64"/>
        <v>7.99221414992483</v>
      </c>
      <c r="AF603" s="19">
        <f t="shared" si="65"/>
        <v>0</v>
      </c>
      <c r="AG603" s="19">
        <f t="shared" si="66"/>
        <v>0</v>
      </c>
      <c r="AH603" s="19">
        <f t="shared" si="67"/>
        <v>0.765692347957532</v>
      </c>
      <c r="AI603" s="19">
        <f t="shared" si="68"/>
        <v>3.43776683909305</v>
      </c>
      <c r="AJ603" s="19">
        <f t="shared" si="69"/>
        <v>2.54262850172634</v>
      </c>
    </row>
    <row r="604" spans="1:36">
      <c r="A604" s="35" t="s">
        <v>529</v>
      </c>
      <c r="B604" s="35" t="s">
        <v>530</v>
      </c>
      <c r="C604" s="35" t="s">
        <v>535</v>
      </c>
      <c r="D604" s="35">
        <v>24</v>
      </c>
      <c r="E604" s="35">
        <v>1500</v>
      </c>
      <c r="F604" s="35" t="s">
        <v>532</v>
      </c>
      <c r="G604" s="35" t="s">
        <v>49</v>
      </c>
      <c r="H604" s="32">
        <v>47.1</v>
      </c>
      <c r="I604" s="32">
        <v>0.27</v>
      </c>
      <c r="J604" s="32">
        <v>18.15</v>
      </c>
      <c r="K604" s="32"/>
      <c r="L604" s="32">
        <v>13.31</v>
      </c>
      <c r="M604" s="32"/>
      <c r="N604" s="32">
        <v>12.18</v>
      </c>
      <c r="O604" s="32">
        <v>6.35</v>
      </c>
      <c r="P604" s="32">
        <v>2.63</v>
      </c>
      <c r="Q604" s="32"/>
      <c r="R604" s="32">
        <f t="shared" si="63"/>
        <v>99.99</v>
      </c>
      <c r="S604" s="19">
        <v>12</v>
      </c>
      <c r="T604" s="19">
        <f>S604/(H604*'Molecular Weight'!$C$2/'Molecular Weight'!$D$2+I604*'Molecular Weight'!$C$3/'Molecular Weight'!$D$3+J604*'Molecular Weight'!$C$4/'Molecular Weight'!$D$4+K604*'Molecular Weight'!$C$5/'Molecular Weight'!$D$5+L604*'Molecular Weight'!$C$6/'Molecular Weight'!$D$6+M604*'Molecular Weight'!$C$8/'Molecular Weight'!$D$8+N604*'Molecular Weight'!$C$9/'Molecular Weight'!$D$9+O604*'Molecular Weight'!$C$10/'Molecular Weight'!$D$10+P604*'Molecular Weight'!$C$11/'Molecular Weight'!$D$11+Q604*'Molecular Weight'!$C$12/'Molecular Weight'!$D$12)</f>
        <v>4.36066940112736</v>
      </c>
      <c r="U604" s="19">
        <f>H604*T604*'Molecular Weight'!$B$2/'Molecular Weight'!$D$2</f>
        <v>3.4185673900316</v>
      </c>
      <c r="V604" s="19">
        <f>I604*T604*'Molecular Weight'!$B$3/'Molecular Weight'!$D$3</f>
        <v>0.014735678827339</v>
      </c>
      <c r="W604" s="19">
        <f>T604*J604*'Molecular Weight'!$B$4/'Molecular Weight'!$D$4</f>
        <v>1.55249410809065</v>
      </c>
      <c r="X604" s="19">
        <f>K604*T604*'Molecular Weight'!$B$5/'Molecular Weight'!$D$5</f>
        <v>0</v>
      </c>
      <c r="Y604" s="19">
        <f>L604*T604*'Molecular Weight'!$B$6/'Molecular Weight'!$D$6</f>
        <v>0.807913554134258</v>
      </c>
      <c r="Z604" s="19">
        <f>M604*T604*'Molecular Weight'!$B$8/'Molecular Weight'!$D$8</f>
        <v>0</v>
      </c>
      <c r="AA604" s="19">
        <f>N604*T604*'Molecular Weight'!$B$9/'Molecular Weight'!$D$9</f>
        <v>1.3179392879834</v>
      </c>
      <c r="AB604" s="19">
        <f>O604*T604*'Molecular Weight'!$B$10/'Molecular Weight'!$D$10</f>
        <v>0.493763386183287</v>
      </c>
      <c r="AC604" s="19">
        <f>P604*T604*'Molecular Weight'!$B$11/'Molecular Weight'!$D$11</f>
        <v>0.370072943690382</v>
      </c>
      <c r="AD604" s="19">
        <f>Q604*T604*'Molecular Weight'!$B$12/'Molecular Weight'!$D$12</f>
        <v>0</v>
      </c>
      <c r="AE604" s="19">
        <f t="shared" si="64"/>
        <v>7.97548634894092</v>
      </c>
      <c r="AF604" s="19">
        <f t="shared" si="65"/>
        <v>0</v>
      </c>
      <c r="AG604" s="19">
        <f t="shared" si="66"/>
        <v>0</v>
      </c>
      <c r="AH604" s="19">
        <f t="shared" si="67"/>
        <v>0.807913554134258</v>
      </c>
      <c r="AI604" s="19">
        <f t="shared" si="68"/>
        <v>3.43330306885894</v>
      </c>
      <c r="AJ604" s="19">
        <f t="shared" si="69"/>
        <v>2.61961622830095</v>
      </c>
    </row>
    <row r="605" spans="1:36">
      <c r="A605" s="35" t="s">
        <v>529</v>
      </c>
      <c r="B605" s="35" t="s">
        <v>530</v>
      </c>
      <c r="C605" s="35" t="s">
        <v>536</v>
      </c>
      <c r="D605" s="35">
        <v>10</v>
      </c>
      <c r="E605" s="35">
        <v>1650</v>
      </c>
      <c r="F605" s="35" t="s">
        <v>532</v>
      </c>
      <c r="G605" s="35" t="s">
        <v>49</v>
      </c>
      <c r="H605" s="32">
        <v>42.08</v>
      </c>
      <c r="I605" s="32">
        <v>0.47</v>
      </c>
      <c r="J605" s="32">
        <v>22.19</v>
      </c>
      <c r="K605" s="32"/>
      <c r="L605" s="32">
        <v>10.11</v>
      </c>
      <c r="M605" s="32"/>
      <c r="N605" s="32">
        <v>11.83</v>
      </c>
      <c r="O605" s="32">
        <v>12.21</v>
      </c>
      <c r="P605" s="32">
        <v>0.18</v>
      </c>
      <c r="Q605" s="32">
        <v>0.07</v>
      </c>
      <c r="R605" s="32">
        <f t="shared" si="63"/>
        <v>99.14</v>
      </c>
      <c r="S605" s="19">
        <v>12</v>
      </c>
      <c r="T605" s="19">
        <f>S605/(H605*'Molecular Weight'!$C$2/'Molecular Weight'!$D$2+I605*'Molecular Weight'!$C$3/'Molecular Weight'!$D$3+J605*'Molecular Weight'!$C$4/'Molecular Weight'!$D$4+K605*'Molecular Weight'!$C$5/'Molecular Weight'!$D$5+L605*'Molecular Weight'!$C$6/'Molecular Weight'!$D$6+M605*'Molecular Weight'!$C$8/'Molecular Weight'!$D$8+N605*'Molecular Weight'!$C$9/'Molecular Weight'!$D$9+O605*'Molecular Weight'!$C$10/'Molecular Weight'!$D$10+P605*'Molecular Weight'!$C$11/'Molecular Weight'!$D$11+Q605*'Molecular Weight'!$C$12/'Molecular Weight'!$D$12)</f>
        <v>4.40995457014772</v>
      </c>
      <c r="U605" s="19">
        <f>H605*T605*'Molecular Weight'!$B$2/'Molecular Weight'!$D$2</f>
        <v>3.08872983208748</v>
      </c>
      <c r="V605" s="19">
        <f>I605*T605*'Molecular Weight'!$B$3/'Molecular Weight'!$D$3</f>
        <v>0.025940909236163</v>
      </c>
      <c r="W605" s="19">
        <f>T605*J605*'Molecular Weight'!$B$4/'Molecular Weight'!$D$4</f>
        <v>1.91951533761432</v>
      </c>
      <c r="X605" s="19">
        <f>K605*T605*'Molecular Weight'!$B$5/'Molecular Weight'!$D$5</f>
        <v>0</v>
      </c>
      <c r="Y605" s="19">
        <f>L605*T605*'Molecular Weight'!$B$6/'Molecular Weight'!$D$6</f>
        <v>0.620610254791111</v>
      </c>
      <c r="Z605" s="19">
        <f>M605*T605*'Molecular Weight'!$B$8/'Molecular Weight'!$D$8</f>
        <v>0</v>
      </c>
      <c r="AA605" s="19">
        <f>N605*T605*'Molecular Weight'!$B$9/'Molecular Weight'!$D$9</f>
        <v>1.29453505123691</v>
      </c>
      <c r="AB605" s="19">
        <f>O605*T605*'Molecular Weight'!$B$10/'Molecular Weight'!$D$10</f>
        <v>0.960155943322105</v>
      </c>
      <c r="AC605" s="19">
        <f>P605*T605*'Molecular Weight'!$B$11/'Molecular Weight'!$D$11</f>
        <v>0.0256144505526489</v>
      </c>
      <c r="AD605" s="19">
        <f>Q605*T605*'Molecular Weight'!$B$12/'Molecular Weight'!$D$12</f>
        <v>0.00655407260956137</v>
      </c>
      <c r="AE605" s="19">
        <f t="shared" si="64"/>
        <v>7.9416558514503</v>
      </c>
      <c r="AF605" s="19">
        <f t="shared" si="65"/>
        <v>0</v>
      </c>
      <c r="AG605" s="19">
        <f t="shared" si="66"/>
        <v>0</v>
      </c>
      <c r="AH605" s="19">
        <f t="shared" si="67"/>
        <v>0.620610254791111</v>
      </c>
      <c r="AI605" s="19">
        <f t="shared" si="68"/>
        <v>3.11467074132365</v>
      </c>
      <c r="AJ605" s="19">
        <f t="shared" si="69"/>
        <v>2.87530124935013</v>
      </c>
    </row>
    <row r="606" spans="1:36">
      <c r="A606" s="35" t="s">
        <v>529</v>
      </c>
      <c r="B606" s="35" t="s">
        <v>530</v>
      </c>
      <c r="C606" s="35" t="s">
        <v>537</v>
      </c>
      <c r="D606" s="35">
        <v>16</v>
      </c>
      <c r="E606" s="35">
        <v>1800</v>
      </c>
      <c r="F606" s="35" t="s">
        <v>532</v>
      </c>
      <c r="G606" s="35" t="s">
        <v>49</v>
      </c>
      <c r="H606" s="32">
        <v>40.9</v>
      </c>
      <c r="I606" s="32">
        <v>0.8</v>
      </c>
      <c r="J606" s="32">
        <v>21.45</v>
      </c>
      <c r="K606" s="32"/>
      <c r="L606" s="32">
        <v>13</v>
      </c>
      <c r="M606" s="32"/>
      <c r="N606" s="32">
        <v>8.06</v>
      </c>
      <c r="O606" s="32">
        <v>15.18</v>
      </c>
      <c r="P606" s="32">
        <v>0.48</v>
      </c>
      <c r="Q606" s="32">
        <v>0.14</v>
      </c>
      <c r="R606" s="32">
        <f t="shared" si="63"/>
        <v>100.01</v>
      </c>
      <c r="S606" s="19">
        <v>12</v>
      </c>
      <c r="T606" s="19">
        <f>S606/(H606*'Molecular Weight'!$C$2/'Molecular Weight'!$D$2+I606*'Molecular Weight'!$C$3/'Molecular Weight'!$D$3+J606*'Molecular Weight'!$C$4/'Molecular Weight'!$D$4+K606*'Molecular Weight'!$C$5/'Molecular Weight'!$D$5+L606*'Molecular Weight'!$C$6/'Molecular Weight'!$D$6+M606*'Molecular Weight'!$C$8/'Molecular Weight'!$D$8+N606*'Molecular Weight'!$C$9/'Molecular Weight'!$D$9+O606*'Molecular Weight'!$C$10/'Molecular Weight'!$D$10+P606*'Molecular Weight'!$C$11/'Molecular Weight'!$D$11+Q606*'Molecular Weight'!$C$12/'Molecular Weight'!$D$12)</f>
        <v>4.48842113819498</v>
      </c>
      <c r="U606" s="19">
        <f>H606*T606*'Molecular Weight'!$B$2/'Molecular Weight'!$D$2</f>
        <v>3.05553303182714</v>
      </c>
      <c r="V606" s="19">
        <f>I606*T606*'Molecular Weight'!$B$3/'Molecular Weight'!$D$3</f>
        <v>0.0449403868655317</v>
      </c>
      <c r="W606" s="19">
        <f>T606*J606*'Molecular Weight'!$B$4/'Molecular Weight'!$D$4</f>
        <v>1.88851772095493</v>
      </c>
      <c r="X606" s="19">
        <f>K606*T606*'Molecular Weight'!$B$5/'Molecular Weight'!$D$5</f>
        <v>0</v>
      </c>
      <c r="Y606" s="19">
        <f>L606*T606*'Molecular Weight'!$B$6/'Molecular Weight'!$D$6</f>
        <v>0.812214292824816</v>
      </c>
      <c r="Z606" s="19">
        <f>M606*T606*'Molecular Weight'!$B$8/'Molecular Weight'!$D$8</f>
        <v>0</v>
      </c>
      <c r="AA606" s="19">
        <f>N606*T606*'Molecular Weight'!$B$9/'Molecular Weight'!$D$9</f>
        <v>0.897684227638997</v>
      </c>
      <c r="AB606" s="19">
        <f>O606*T606*'Molecular Weight'!$B$10/'Molecular Weight'!$D$10</f>
        <v>1.21494709125891</v>
      </c>
      <c r="AC606" s="19">
        <f>P606*T606*'Molecular Weight'!$B$11/'Molecular Weight'!$D$11</f>
        <v>0.0695205597397093</v>
      </c>
      <c r="AD606" s="19">
        <f>Q606*T606*'Molecular Weight'!$B$12/'Molecular Weight'!$D$12</f>
        <v>0.0133413791793481</v>
      </c>
      <c r="AE606" s="19">
        <f t="shared" si="64"/>
        <v>7.99669869028939</v>
      </c>
      <c r="AF606" s="19">
        <f t="shared" si="65"/>
        <v>0</v>
      </c>
      <c r="AG606" s="19">
        <f t="shared" si="66"/>
        <v>0</v>
      </c>
      <c r="AH606" s="19">
        <f t="shared" si="67"/>
        <v>0.812214292824816</v>
      </c>
      <c r="AI606" s="19">
        <f t="shared" si="68"/>
        <v>3.10047341869268</v>
      </c>
      <c r="AJ606" s="19">
        <f t="shared" si="69"/>
        <v>2.92484561172273</v>
      </c>
    </row>
    <row r="607" s="56" customFormat="1" spans="1:36">
      <c r="A607" s="35" t="s">
        <v>538</v>
      </c>
      <c r="B607" s="35" t="s">
        <v>539</v>
      </c>
      <c r="C607" s="35" t="s">
        <v>540</v>
      </c>
      <c r="D607" s="35">
        <v>5</v>
      </c>
      <c r="E607" s="35">
        <v>1200</v>
      </c>
      <c r="F607" s="32" t="s">
        <v>38</v>
      </c>
      <c r="G607" s="35" t="s">
        <v>39</v>
      </c>
      <c r="H607" s="32">
        <v>43.38</v>
      </c>
      <c r="I607" s="32">
        <v>0.7</v>
      </c>
      <c r="J607" s="32">
        <v>22.9</v>
      </c>
      <c r="K607" s="32">
        <v>1.3</v>
      </c>
      <c r="L607" s="32">
        <v>4.67</v>
      </c>
      <c r="M607" s="32"/>
      <c r="N607" s="32">
        <v>21.85</v>
      </c>
      <c r="O607" s="32">
        <v>5.86</v>
      </c>
      <c r="P607" s="32">
        <v>0.12</v>
      </c>
      <c r="Q607" s="32"/>
      <c r="R607" s="32">
        <f t="shared" si="63"/>
        <v>100.78</v>
      </c>
      <c r="S607" s="19">
        <v>12</v>
      </c>
      <c r="T607" s="19">
        <f>S607/(H607*'Molecular Weight'!$C$2/'Molecular Weight'!$D$2+I607*'Molecular Weight'!$C$3/'Molecular Weight'!$D$3+J607*'Molecular Weight'!$C$4/'Molecular Weight'!$D$4+K607*'Molecular Weight'!$C$5/'Molecular Weight'!$D$5+L607*'Molecular Weight'!$C$6/'Molecular Weight'!$D$6+M607*'Molecular Weight'!$C$8/'Molecular Weight'!$D$8+N607*'Molecular Weight'!$C$9/'Molecular Weight'!$D$9+O607*'Molecular Weight'!$C$10/'Molecular Weight'!$D$10+P607*'Molecular Weight'!$C$11/'Molecular Weight'!$D$11+Q607*'Molecular Weight'!$C$12/'Molecular Weight'!$D$12)</f>
        <v>4.17439425772533</v>
      </c>
      <c r="U607" s="19">
        <f>H607*T607*'Molecular Weight'!$B$2/'Molecular Weight'!$D$2</f>
        <v>3.01406829061459</v>
      </c>
      <c r="V607" s="19">
        <f>I607*T607*'Molecular Weight'!$B$3/'Molecular Weight'!$D$3</f>
        <v>0.036571664335516</v>
      </c>
      <c r="W607" s="19">
        <f>T607*J607*'Molecular Weight'!$B$4/'Molecular Weight'!$D$4</f>
        <v>1.8751202138468</v>
      </c>
      <c r="X607" s="19">
        <f>K607*T607*'Molecular Weight'!$B$5/'Molecular Weight'!$D$5</f>
        <v>0.0714088102512393</v>
      </c>
      <c r="Y607" s="19">
        <f>L607*T607*'Molecular Weight'!$B$6/'Molecular Weight'!$D$6</f>
        <v>0.271358869481866</v>
      </c>
      <c r="Z607" s="19">
        <f>M607*T607*'Molecular Weight'!$B$8/'Molecular Weight'!$D$8</f>
        <v>0</v>
      </c>
      <c r="AA607" s="19">
        <f>N607*T607*'Molecular Weight'!$B$9/'Molecular Weight'!$D$9</f>
        <v>2.26328820176919</v>
      </c>
      <c r="AB607" s="19">
        <f>O607*T607*'Molecular Weight'!$B$10/'Molecular Weight'!$D$10</f>
        <v>0.436197402822226</v>
      </c>
      <c r="AC607" s="19">
        <f>P607*T607*'Molecular Weight'!$B$11/'Molecular Weight'!$D$11</f>
        <v>0.016164159758859</v>
      </c>
      <c r="AD607" s="19">
        <f>Q607*T607*'Molecular Weight'!$B$12/'Molecular Weight'!$D$12</f>
        <v>0</v>
      </c>
      <c r="AE607" s="19">
        <f t="shared" si="64"/>
        <v>7.9841776128803</v>
      </c>
      <c r="AF607" s="19">
        <f t="shared" si="65"/>
        <v>0</v>
      </c>
      <c r="AG607" s="19">
        <f t="shared" si="66"/>
        <v>0</v>
      </c>
      <c r="AH607" s="19">
        <f t="shared" si="67"/>
        <v>0.271358869481866</v>
      </c>
      <c r="AI607" s="19">
        <f t="shared" si="68"/>
        <v>3.05063995495011</v>
      </c>
      <c r="AJ607" s="19">
        <f t="shared" si="69"/>
        <v>2.97084447407329</v>
      </c>
    </row>
    <row r="608" s="56" customFormat="1" spans="1:36">
      <c r="A608" s="35" t="s">
        <v>538</v>
      </c>
      <c r="B608" s="35" t="s">
        <v>539</v>
      </c>
      <c r="C608" s="35" t="s">
        <v>541</v>
      </c>
      <c r="D608" s="35">
        <v>8</v>
      </c>
      <c r="E608" s="35">
        <v>1200</v>
      </c>
      <c r="F608" s="32" t="s">
        <v>38</v>
      </c>
      <c r="G608" s="35" t="s">
        <v>39</v>
      </c>
      <c r="H608" s="32">
        <v>43.85</v>
      </c>
      <c r="I608" s="32">
        <v>0.77</v>
      </c>
      <c r="J608" s="32">
        <v>20.3</v>
      </c>
      <c r="K608" s="32">
        <v>1.64</v>
      </c>
      <c r="L608" s="32">
        <v>4.74</v>
      </c>
      <c r="M608" s="32"/>
      <c r="N608" s="32">
        <v>23.01</v>
      </c>
      <c r="O608" s="32">
        <v>5.42</v>
      </c>
      <c r="P608" s="32">
        <v>0.32</v>
      </c>
      <c r="Q608" s="32"/>
      <c r="R608" s="32">
        <f t="shared" si="63"/>
        <v>100.05</v>
      </c>
      <c r="S608" s="19">
        <v>12</v>
      </c>
      <c r="T608" s="19">
        <f>S608/(H608*'Molecular Weight'!$C$2/'Molecular Weight'!$D$2+I608*'Molecular Weight'!$C$3/'Molecular Weight'!$D$3+J608*'Molecular Weight'!$C$4/'Molecular Weight'!$D$4+K608*'Molecular Weight'!$C$5/'Molecular Weight'!$D$5+L608*'Molecular Weight'!$C$6/'Molecular Weight'!$D$6+M608*'Molecular Weight'!$C$8/'Molecular Weight'!$D$8+N608*'Molecular Weight'!$C$9/'Molecular Weight'!$D$9+O608*'Molecular Weight'!$C$10/'Molecular Weight'!$D$10+P608*'Molecular Weight'!$C$11/'Molecular Weight'!$D$11+Q608*'Molecular Weight'!$C$12/'Molecular Weight'!$D$12)</f>
        <v>4.21434677396489</v>
      </c>
      <c r="U608" s="19">
        <f>H608*T608*'Molecular Weight'!$B$2/'Molecular Weight'!$D$2</f>
        <v>3.07588392207657</v>
      </c>
      <c r="V608" s="19">
        <f>I608*T608*'Molecular Weight'!$B$3/'Molecular Weight'!$D$3</f>
        <v>0.0406138550181848</v>
      </c>
      <c r="W608" s="19">
        <f>T608*J608*'Molecular Weight'!$B$4/'Molecular Weight'!$D$4</f>
        <v>1.67813337605899</v>
      </c>
      <c r="X608" s="19">
        <f>K608*T608*'Molecular Weight'!$B$5/'Molecular Weight'!$D$5</f>
        <v>0.090947150592834</v>
      </c>
      <c r="Y608" s="19">
        <f>L608*T608*'Molecular Weight'!$B$6/'Molecular Weight'!$D$6</f>
        <v>0.278062412424744</v>
      </c>
      <c r="Z608" s="19">
        <f>M608*T608*'Molecular Weight'!$B$8/'Molecular Weight'!$D$8</f>
        <v>0</v>
      </c>
      <c r="AA608" s="19">
        <f>N608*T608*'Molecular Weight'!$B$9/'Molecular Weight'!$D$9</f>
        <v>2.40625606126383</v>
      </c>
      <c r="AB608" s="19">
        <f>O608*T608*'Molecular Weight'!$B$10/'Molecular Weight'!$D$10</f>
        <v>0.407306696057235</v>
      </c>
      <c r="AC608" s="19">
        <f>P608*T608*'Molecular Weight'!$B$11/'Molecular Weight'!$D$11</f>
        <v>0.0435169721738872</v>
      </c>
      <c r="AD608" s="19">
        <f>Q608*T608*'Molecular Weight'!$B$12/'Molecular Weight'!$D$12</f>
        <v>0</v>
      </c>
      <c r="AE608" s="19">
        <f t="shared" si="64"/>
        <v>8.02072044566627</v>
      </c>
      <c r="AF608" s="19">
        <f t="shared" si="65"/>
        <v>0.0620007515982222</v>
      </c>
      <c r="AG608" s="19">
        <f t="shared" si="66"/>
        <v>0.222974227467736</v>
      </c>
      <c r="AH608" s="19">
        <f t="shared" si="67"/>
        <v>0.216061660826522</v>
      </c>
      <c r="AI608" s="19">
        <f t="shared" si="68"/>
        <v>3.11649777709476</v>
      </c>
      <c r="AJ608" s="19">
        <f t="shared" si="69"/>
        <v>3.0916251697458</v>
      </c>
    </row>
    <row r="609" s="56" customFormat="1" spans="1:36">
      <c r="A609" s="35" t="s">
        <v>538</v>
      </c>
      <c r="B609" s="35" t="s">
        <v>539</v>
      </c>
      <c r="C609" s="35" t="s">
        <v>542</v>
      </c>
      <c r="D609" s="35">
        <v>10</v>
      </c>
      <c r="E609" s="35">
        <v>1200</v>
      </c>
      <c r="F609" s="32" t="s">
        <v>38</v>
      </c>
      <c r="G609" s="35" t="s">
        <v>39</v>
      </c>
      <c r="H609" s="32">
        <v>45.01</v>
      </c>
      <c r="I609" s="32">
        <v>0.66</v>
      </c>
      <c r="J609" s="32">
        <v>19.8</v>
      </c>
      <c r="K609" s="32">
        <v>1.6</v>
      </c>
      <c r="L609" s="32">
        <v>3.16</v>
      </c>
      <c r="M609" s="32"/>
      <c r="N609" s="32">
        <v>24.88</v>
      </c>
      <c r="O609" s="32">
        <v>4.46</v>
      </c>
      <c r="P609" s="32">
        <v>0.29</v>
      </c>
      <c r="Q609" s="32"/>
      <c r="R609" s="32">
        <f t="shared" si="63"/>
        <v>99.86</v>
      </c>
      <c r="S609" s="19">
        <v>12</v>
      </c>
      <c r="T609" s="19">
        <f>S609/(H609*'Molecular Weight'!$C$2/'Molecular Weight'!$D$2+I609*'Molecular Weight'!$C$3/'Molecular Weight'!$D$3+J609*'Molecular Weight'!$C$4/'Molecular Weight'!$D$4+K609*'Molecular Weight'!$C$5/'Molecular Weight'!$D$5+L609*'Molecular Weight'!$C$6/'Molecular Weight'!$D$6+M609*'Molecular Weight'!$C$8/'Molecular Weight'!$D$8+N609*'Molecular Weight'!$C$9/'Molecular Weight'!$D$9+O609*'Molecular Weight'!$C$10/'Molecular Weight'!$D$10+P609*'Molecular Weight'!$C$11/'Molecular Weight'!$D$11+Q609*'Molecular Weight'!$C$12/'Molecular Weight'!$D$12)</f>
        <v>4.17451828388165</v>
      </c>
      <c r="U609" s="19">
        <f>H609*T609*'Molecular Weight'!$B$2/'Molecular Weight'!$D$2</f>
        <v>3.12741457985208</v>
      </c>
      <c r="V609" s="19">
        <f>I609*T609*'Molecular Weight'!$B$3/'Molecular Weight'!$D$3</f>
        <v>0.0344828794413253</v>
      </c>
      <c r="W609" s="19">
        <f>T609*J609*'Molecular Weight'!$B$4/'Molecular Weight'!$D$4</f>
        <v>1.6213311498795</v>
      </c>
      <c r="X609" s="19">
        <f>K609*T609*'Molecular Weight'!$B$5/'Molecular Weight'!$D$5</f>
        <v>0.0878903777118316</v>
      </c>
      <c r="Y609" s="19">
        <f>L609*T609*'Molecular Weight'!$B$6/'Molecular Weight'!$D$6</f>
        <v>0.183623020282099</v>
      </c>
      <c r="Z609" s="19">
        <f>M609*T609*'Molecular Weight'!$B$8/'Molecular Weight'!$D$8</f>
        <v>0</v>
      </c>
      <c r="AA609" s="19">
        <f>N609*T609*'Molecular Weight'!$B$9/'Molecular Weight'!$D$9</f>
        <v>2.57722121347334</v>
      </c>
      <c r="AB609" s="19">
        <f>O609*T609*'Molecular Weight'!$B$10/'Molecular Weight'!$D$10</f>
        <v>0.331996282919261</v>
      </c>
      <c r="AC609" s="19">
        <f>P609*T609*'Molecular Weight'!$B$11/'Molecular Weight'!$D$11</f>
        <v>0.0390645467029906</v>
      </c>
      <c r="AD609" s="19">
        <f>Q609*T609*'Molecular Weight'!$B$12/'Molecular Weight'!$D$12</f>
        <v>0</v>
      </c>
      <c r="AE609" s="19">
        <f t="shared" si="64"/>
        <v>8.00302405026242</v>
      </c>
      <c r="AF609" s="19">
        <f t="shared" si="65"/>
        <v>0.00906872275308856</v>
      </c>
      <c r="AG609" s="19">
        <f t="shared" si="66"/>
        <v>0.0493877224062447</v>
      </c>
      <c r="AH609" s="19">
        <f t="shared" si="67"/>
        <v>0.174554297529011</v>
      </c>
      <c r="AI609" s="19">
        <f t="shared" si="68"/>
        <v>3.16189745929341</v>
      </c>
      <c r="AJ609" s="19">
        <f t="shared" si="69"/>
        <v>3.0928405166747</v>
      </c>
    </row>
    <row r="610" s="56" customFormat="1" spans="1:36">
      <c r="A610" s="35" t="s">
        <v>538</v>
      </c>
      <c r="B610" s="35" t="s">
        <v>539</v>
      </c>
      <c r="C610" s="35" t="s">
        <v>543</v>
      </c>
      <c r="D610" s="35">
        <v>12</v>
      </c>
      <c r="E610" s="35">
        <v>1200</v>
      </c>
      <c r="F610" s="32" t="s">
        <v>38</v>
      </c>
      <c r="G610" s="35" t="s">
        <v>39</v>
      </c>
      <c r="H610" s="32">
        <v>45.52</v>
      </c>
      <c r="I610" s="32">
        <v>0.68</v>
      </c>
      <c r="J610" s="32">
        <v>18.32</v>
      </c>
      <c r="K610" s="32">
        <v>1.43</v>
      </c>
      <c r="L610" s="32">
        <v>4.23</v>
      </c>
      <c r="M610" s="32"/>
      <c r="N610" s="32">
        <v>23.7</v>
      </c>
      <c r="O610" s="32">
        <v>5.66</v>
      </c>
      <c r="P610" s="32">
        <v>0.43</v>
      </c>
      <c r="Q610" s="32"/>
      <c r="R610" s="32">
        <f t="shared" si="63"/>
        <v>99.97</v>
      </c>
      <c r="S610" s="19">
        <v>12</v>
      </c>
      <c r="T610" s="19">
        <f>S610/(H610*'Molecular Weight'!$C$2/'Molecular Weight'!$D$2+I610*'Molecular Weight'!$C$3/'Molecular Weight'!$D$3+J610*'Molecular Weight'!$C$4/'Molecular Weight'!$D$4+K610*'Molecular Weight'!$C$5/'Molecular Weight'!$D$5+L610*'Molecular Weight'!$C$6/'Molecular Weight'!$D$6+M610*'Molecular Weight'!$C$8/'Molecular Weight'!$D$8+N610*'Molecular Weight'!$C$9/'Molecular Weight'!$D$9+O610*'Molecular Weight'!$C$10/'Molecular Weight'!$D$10+P610*'Molecular Weight'!$C$11/'Molecular Weight'!$D$11+Q610*'Molecular Weight'!$C$12/'Molecular Weight'!$D$12)</f>
        <v>4.203991992768</v>
      </c>
      <c r="U610" s="19">
        <f>H610*T610*'Molecular Weight'!$B$2/'Molecular Weight'!$D$2</f>
        <v>3.18518168293608</v>
      </c>
      <c r="V610" s="19">
        <f>I610*T610*'Molecular Weight'!$B$3/'Molecular Weight'!$D$3</f>
        <v>0.0357786552576</v>
      </c>
      <c r="W610" s="19">
        <f>T610*J610*'Molecular Weight'!$B$4/'Molecular Weight'!$D$4</f>
        <v>1.51073231281894</v>
      </c>
      <c r="X610" s="19">
        <f>K610*T610*'Molecular Weight'!$B$5/'Molecular Weight'!$D$5</f>
        <v>0.0791066326687051</v>
      </c>
      <c r="Y610" s="19">
        <f>L610*T610*'Molecular Weight'!$B$6/'Molecular Weight'!$D$6</f>
        <v>0.247534606478405</v>
      </c>
      <c r="Z610" s="19">
        <f>M610*T610*'Molecular Weight'!$B$8/'Molecular Weight'!$D$8</f>
        <v>0</v>
      </c>
      <c r="AA610" s="19">
        <f>N610*T610*'Molecular Weight'!$B$9/'Molecular Weight'!$D$9</f>
        <v>2.47232283445662</v>
      </c>
      <c r="AB610" s="19">
        <f>O610*T610*'Molecular Weight'!$B$10/'Molecular Weight'!$D$10</f>
        <v>0.424297337358539</v>
      </c>
      <c r="AC610" s="19">
        <f>P610*T610*'Molecular Weight'!$B$11/'Molecular Weight'!$D$11</f>
        <v>0.0583322541752256</v>
      </c>
      <c r="AD610" s="19">
        <f>Q610*T610*'Molecular Weight'!$B$12/'Molecular Weight'!$D$12</f>
        <v>0</v>
      </c>
      <c r="AE610" s="19">
        <f t="shared" si="64"/>
        <v>8.01328631615011</v>
      </c>
      <c r="AF610" s="19">
        <f t="shared" si="65"/>
        <v>0.0397928608840612</v>
      </c>
      <c r="AG610" s="19">
        <f t="shared" si="66"/>
        <v>0.160756758217291</v>
      </c>
      <c r="AH610" s="19">
        <f t="shared" si="67"/>
        <v>0.207741745594344</v>
      </c>
      <c r="AI610" s="19">
        <f t="shared" si="68"/>
        <v>3.22096033819368</v>
      </c>
      <c r="AJ610" s="19">
        <f t="shared" si="69"/>
        <v>3.14415477829356</v>
      </c>
    </row>
    <row r="611" s="56" customFormat="1" spans="1:36">
      <c r="A611" s="35" t="s">
        <v>538</v>
      </c>
      <c r="B611" s="35" t="s">
        <v>539</v>
      </c>
      <c r="C611" s="35" t="s">
        <v>544</v>
      </c>
      <c r="D611" s="35">
        <v>13.7</v>
      </c>
      <c r="E611" s="35">
        <v>1200</v>
      </c>
      <c r="F611" s="32" t="s">
        <v>38</v>
      </c>
      <c r="G611" s="35" t="s">
        <v>39</v>
      </c>
      <c r="H611" s="32">
        <v>46.61</v>
      </c>
      <c r="I611" s="32">
        <v>0.79</v>
      </c>
      <c r="J611" s="32">
        <v>17.18</v>
      </c>
      <c r="K611" s="32">
        <v>1.51</v>
      </c>
      <c r="L611" s="32">
        <v>3.74</v>
      </c>
      <c r="M611" s="32"/>
      <c r="N611" s="32">
        <v>23.41</v>
      </c>
      <c r="O611" s="32">
        <v>6.48</v>
      </c>
      <c r="P611" s="32">
        <v>0.68</v>
      </c>
      <c r="Q611" s="32"/>
      <c r="R611" s="32">
        <f t="shared" si="63"/>
        <v>100.4</v>
      </c>
      <c r="S611" s="19">
        <v>12</v>
      </c>
      <c r="T611" s="19">
        <f>S611/(H611*'Molecular Weight'!$C$2/'Molecular Weight'!$D$2+I611*'Molecular Weight'!$C$3/'Molecular Weight'!$D$3+J611*'Molecular Weight'!$C$4/'Molecular Weight'!$D$4+K611*'Molecular Weight'!$C$5/'Molecular Weight'!$D$5+L611*'Molecular Weight'!$C$6/'Molecular Weight'!$D$6+M611*'Molecular Weight'!$C$8/'Molecular Weight'!$D$8+N611*'Molecular Weight'!$C$9/'Molecular Weight'!$D$9+O611*'Molecular Weight'!$C$10/'Molecular Weight'!$D$10+P611*'Molecular Weight'!$C$11/'Molecular Weight'!$D$11+Q611*'Molecular Weight'!$C$12/'Molecular Weight'!$D$12)</f>
        <v>4.18681066212204</v>
      </c>
      <c r="U611" s="19">
        <f>H611*T611*'Molecular Weight'!$B$2/'Molecular Weight'!$D$2</f>
        <v>3.24812325168955</v>
      </c>
      <c r="V611" s="19">
        <f>I611*T611*'Molecular Weight'!$B$3/'Molecular Weight'!$D$3</f>
        <v>0.0413965009145984</v>
      </c>
      <c r="W611" s="19">
        <f>T611*J611*'Molecular Weight'!$B$4/'Molecular Weight'!$D$4</f>
        <v>1.4109338402365</v>
      </c>
      <c r="X611" s="19">
        <f>K611*T611*'Molecular Weight'!$B$5/'Molecular Weight'!$D$5</f>
        <v>0.0831907901809893</v>
      </c>
      <c r="Y611" s="19">
        <f>L611*T611*'Molecular Weight'!$B$6/'Molecular Weight'!$D$6</f>
        <v>0.217965922554794</v>
      </c>
      <c r="Z611" s="19">
        <f>M611*T611*'Molecular Weight'!$B$8/'Molecular Weight'!$D$8</f>
        <v>0</v>
      </c>
      <c r="AA611" s="19">
        <f>N611*T611*'Molecular Weight'!$B$9/'Molecular Weight'!$D$9</f>
        <v>2.43209026303417</v>
      </c>
      <c r="AB611" s="19">
        <f>O611*T611*'Molecular Weight'!$B$10/'Molecular Weight'!$D$10</f>
        <v>0.483782687064031</v>
      </c>
      <c r="AC611" s="19">
        <f>P611*T611*'Molecular Weight'!$B$11/'Molecular Weight'!$D$11</f>
        <v>0.0918693530249432</v>
      </c>
      <c r="AD611" s="19">
        <f>Q611*T611*'Molecular Weight'!$B$12/'Molecular Weight'!$D$12</f>
        <v>0</v>
      </c>
      <c r="AE611" s="19">
        <f t="shared" si="64"/>
        <v>8.00935260869958</v>
      </c>
      <c r="AF611" s="19">
        <f t="shared" si="65"/>
        <v>0.0280250626681138</v>
      </c>
      <c r="AG611" s="19">
        <f t="shared" si="66"/>
        <v>0.128575432065848</v>
      </c>
      <c r="AH611" s="19">
        <f t="shared" si="67"/>
        <v>0.189940859886681</v>
      </c>
      <c r="AI611" s="19">
        <f t="shared" si="68"/>
        <v>3.28951975260415</v>
      </c>
      <c r="AJ611" s="19">
        <f t="shared" si="69"/>
        <v>3.13383887265299</v>
      </c>
    </row>
    <row r="612" s="56" customFormat="1" spans="1:36">
      <c r="A612" s="35" t="s">
        <v>538</v>
      </c>
      <c r="B612" s="35" t="s">
        <v>539</v>
      </c>
      <c r="C612" s="35" t="s">
        <v>545</v>
      </c>
      <c r="D612" s="35">
        <v>15</v>
      </c>
      <c r="E612" s="35">
        <v>1200</v>
      </c>
      <c r="F612" s="32" t="s">
        <v>38</v>
      </c>
      <c r="G612" s="35" t="s">
        <v>39</v>
      </c>
      <c r="H612" s="32">
        <v>48.03</v>
      </c>
      <c r="I612" s="32">
        <v>0.74</v>
      </c>
      <c r="J612" s="32">
        <v>13.33</v>
      </c>
      <c r="K612" s="32">
        <v>1.22</v>
      </c>
      <c r="L612" s="32">
        <v>3.76</v>
      </c>
      <c r="M612" s="32"/>
      <c r="N612" s="32">
        <v>23.83</v>
      </c>
      <c r="O612" s="32">
        <v>7.45</v>
      </c>
      <c r="P612" s="32">
        <v>1.03</v>
      </c>
      <c r="Q612" s="32"/>
      <c r="R612" s="32">
        <f t="shared" si="63"/>
        <v>99.39</v>
      </c>
      <c r="S612" s="19">
        <v>12</v>
      </c>
      <c r="T612" s="19">
        <f>S612/(H612*'Molecular Weight'!$C$2/'Molecular Weight'!$D$2+I612*'Molecular Weight'!$C$3/'Molecular Weight'!$D$3+J612*'Molecular Weight'!$C$4/'Molecular Weight'!$D$4+K612*'Molecular Weight'!$C$5/'Molecular Weight'!$D$5+L612*'Molecular Weight'!$C$6/'Molecular Weight'!$D$6+M612*'Molecular Weight'!$C$8/'Molecular Weight'!$D$8+N612*'Molecular Weight'!$C$9/'Molecular Weight'!$D$9+O612*'Molecular Weight'!$C$10/'Molecular Weight'!$D$10+P612*'Molecular Weight'!$C$11/'Molecular Weight'!$D$11+Q612*'Molecular Weight'!$C$12/'Molecular Weight'!$D$12)</f>
        <v>4.24507923713458</v>
      </c>
      <c r="U612" s="19">
        <f>H612*T612*'Molecular Weight'!$B$2/'Molecular Weight'!$D$2</f>
        <v>3.39366104792899</v>
      </c>
      <c r="V612" s="19">
        <f>I612*T612*'Molecular Weight'!$B$3/'Molecular Weight'!$D$3</f>
        <v>0.0393161281036244</v>
      </c>
      <c r="W612" s="19">
        <f>T612*J612*'Molecular Weight'!$B$4/'Molecular Weight'!$D$4</f>
        <v>1.10998246824252</v>
      </c>
      <c r="X612" s="19">
        <f>K612*T612*'Molecular Weight'!$B$5/'Molecular Weight'!$D$5</f>
        <v>0.0681491765156153</v>
      </c>
      <c r="Y612" s="19">
        <f>L612*T612*'Molecular Weight'!$B$6/'Molecular Weight'!$D$6</f>
        <v>0.222181207288781</v>
      </c>
      <c r="Z612" s="19">
        <f>M612*T612*'Molecular Weight'!$B$8/'Molecular Weight'!$D$8</f>
        <v>0</v>
      </c>
      <c r="AA612" s="19">
        <f>N612*T612*'Molecular Weight'!$B$9/'Molecular Weight'!$D$9</f>
        <v>2.51017960845948</v>
      </c>
      <c r="AB612" s="19">
        <f>O612*T612*'Molecular Weight'!$B$10/'Molecular Weight'!$D$10</f>
        <v>0.563941517771979</v>
      </c>
      <c r="AC612" s="19">
        <f>P612*T612*'Molecular Weight'!$B$11/'Molecular Weight'!$D$11</f>
        <v>0.14109169455465</v>
      </c>
      <c r="AD612" s="19">
        <f>Q612*T612*'Molecular Weight'!$B$12/'Molecular Weight'!$D$12</f>
        <v>0</v>
      </c>
      <c r="AE612" s="19">
        <f t="shared" si="64"/>
        <v>8.04850284886564</v>
      </c>
      <c r="AF612" s="19">
        <f t="shared" si="65"/>
        <v>0.144631665619584</v>
      </c>
      <c r="AG612" s="19">
        <f t="shared" si="66"/>
        <v>0.650962641640517</v>
      </c>
      <c r="AH612" s="19">
        <f t="shared" si="67"/>
        <v>0.0775495416691968</v>
      </c>
      <c r="AI612" s="19">
        <f t="shared" si="68"/>
        <v>3.43297717603261</v>
      </c>
      <c r="AJ612" s="19">
        <f t="shared" si="69"/>
        <v>3.29630233352024</v>
      </c>
    </row>
    <row r="613" s="56" customFormat="1" spans="1:36">
      <c r="A613" s="35" t="s">
        <v>538</v>
      </c>
      <c r="B613" s="35" t="s">
        <v>539</v>
      </c>
      <c r="C613" s="35" t="s">
        <v>546</v>
      </c>
      <c r="D613" s="35">
        <v>16.5</v>
      </c>
      <c r="E613" s="35">
        <v>1200</v>
      </c>
      <c r="F613" s="32" t="s">
        <v>38</v>
      </c>
      <c r="G613" s="35" t="s">
        <v>39</v>
      </c>
      <c r="H613" s="32">
        <v>48.94</v>
      </c>
      <c r="I613" s="32">
        <v>0.64</v>
      </c>
      <c r="J613" s="32">
        <v>12.06</v>
      </c>
      <c r="K613" s="32">
        <v>1.19</v>
      </c>
      <c r="L613" s="32">
        <v>3.46</v>
      </c>
      <c r="M613" s="32"/>
      <c r="N613" s="32">
        <v>23.21</v>
      </c>
      <c r="O613" s="32">
        <v>9.06</v>
      </c>
      <c r="P613" s="32">
        <v>0.97</v>
      </c>
      <c r="Q613" s="32"/>
      <c r="R613" s="32">
        <f t="shared" si="63"/>
        <v>99.53</v>
      </c>
      <c r="S613" s="19">
        <v>12</v>
      </c>
      <c r="T613" s="19">
        <f>S613/(H613*'Molecular Weight'!$C$2/'Molecular Weight'!$D$2+I613*'Molecular Weight'!$C$3/'Molecular Weight'!$D$3+J613*'Molecular Weight'!$C$4/'Molecular Weight'!$D$4+K613*'Molecular Weight'!$C$5/'Molecular Weight'!$D$5+L613*'Molecular Weight'!$C$6/'Molecular Weight'!$D$6+M613*'Molecular Weight'!$C$8/'Molecular Weight'!$D$8+N613*'Molecular Weight'!$C$9/'Molecular Weight'!$D$9+O613*'Molecular Weight'!$C$10/'Molecular Weight'!$D$10+P613*'Molecular Weight'!$C$11/'Molecular Weight'!$D$11+Q613*'Molecular Weight'!$C$12/'Molecular Weight'!$D$12)</f>
        <v>4.24806910482123</v>
      </c>
      <c r="U613" s="19">
        <f>H613*T613*'Molecular Weight'!$B$2/'Molecular Weight'!$D$2</f>
        <v>3.46039450715631</v>
      </c>
      <c r="V613" s="19">
        <f>I613*T613*'Molecular Weight'!$B$3/'Molecular Weight'!$D$3</f>
        <v>0.0340270866969411</v>
      </c>
      <c r="W613" s="19">
        <f>T613*J613*'Molecular Weight'!$B$4/'Molecular Weight'!$D$4</f>
        <v>1.00493749321585</v>
      </c>
      <c r="X613" s="19">
        <f>K613*T613*'Molecular Weight'!$B$5/'Molecular Weight'!$D$5</f>
        <v>0.066520195206754</v>
      </c>
      <c r="Y613" s="19">
        <f>L613*T613*'Molecular Weight'!$B$6/'Molecular Weight'!$D$6</f>
        <v>0.204597983055143</v>
      </c>
      <c r="Z613" s="19">
        <f>M613*T613*'Molecular Weight'!$B$8/'Molecular Weight'!$D$8</f>
        <v>0</v>
      </c>
      <c r="AA613" s="19">
        <f>N613*T613*'Molecular Weight'!$B$9/'Molecular Weight'!$D$9</f>
        <v>2.44659265317372</v>
      </c>
      <c r="AB613" s="19">
        <f>O613*T613*'Molecular Weight'!$B$10/'Molecular Weight'!$D$10</f>
        <v>0.68629647092868</v>
      </c>
      <c r="AC613" s="19">
        <f>P613*T613*'Molecular Weight'!$B$11/'Molecular Weight'!$D$11</f>
        <v>0.132966345004085</v>
      </c>
      <c r="AD613" s="19">
        <f>Q613*T613*'Molecular Weight'!$B$12/'Molecular Weight'!$D$12</f>
        <v>0</v>
      </c>
      <c r="AE613" s="19">
        <f t="shared" si="64"/>
        <v>8.03633273443748</v>
      </c>
      <c r="AF613" s="19">
        <f t="shared" si="65"/>
        <v>0.108505416004364</v>
      </c>
      <c r="AG613" s="19">
        <f t="shared" si="66"/>
        <v>0.530334729522334</v>
      </c>
      <c r="AH613" s="19">
        <f t="shared" si="67"/>
        <v>0.0960925670507786</v>
      </c>
      <c r="AI613" s="19">
        <f t="shared" si="68"/>
        <v>3.49442159385325</v>
      </c>
      <c r="AJ613" s="19">
        <f t="shared" si="69"/>
        <v>3.33748710715754</v>
      </c>
    </row>
    <row r="614" s="56" customFormat="1" spans="1:36">
      <c r="A614" s="35" t="s">
        <v>538</v>
      </c>
      <c r="B614" s="35" t="s">
        <v>539</v>
      </c>
      <c r="C614" s="35" t="s">
        <v>547</v>
      </c>
      <c r="D614" s="35">
        <v>17</v>
      </c>
      <c r="E614" s="35">
        <v>1400</v>
      </c>
      <c r="F614" s="32" t="s">
        <v>38</v>
      </c>
      <c r="G614" s="35" t="s">
        <v>39</v>
      </c>
      <c r="H614" s="32">
        <v>48.37</v>
      </c>
      <c r="I614" s="32">
        <v>0.63</v>
      </c>
      <c r="J614" s="32">
        <v>12.02</v>
      </c>
      <c r="K614" s="32">
        <v>1.18</v>
      </c>
      <c r="L614" s="32">
        <v>3.41</v>
      </c>
      <c r="M614" s="32"/>
      <c r="N614" s="32">
        <v>23.65</v>
      </c>
      <c r="O614" s="32">
        <v>9.23</v>
      </c>
      <c r="P614" s="32">
        <v>0.93</v>
      </c>
      <c r="Q614" s="32"/>
      <c r="R614" s="32">
        <f t="shared" si="63"/>
        <v>99.42</v>
      </c>
      <c r="S614" s="19">
        <v>12</v>
      </c>
      <c r="T614" s="19">
        <f>S614/(H614*'Molecular Weight'!$C$2/'Molecular Weight'!$D$2+I614*'Molecular Weight'!$C$3/'Molecular Weight'!$D$3+J614*'Molecular Weight'!$C$4/'Molecular Weight'!$D$4+K614*'Molecular Weight'!$C$5/'Molecular Weight'!$D$5+L614*'Molecular Weight'!$C$6/'Molecular Weight'!$D$6+M614*'Molecular Weight'!$C$8/'Molecular Weight'!$D$8+N614*'Molecular Weight'!$C$9/'Molecular Weight'!$D$9+O614*'Molecular Weight'!$C$10/'Molecular Weight'!$D$10+P614*'Molecular Weight'!$C$11/'Molecular Weight'!$D$11+Q614*'Molecular Weight'!$C$12/'Molecular Weight'!$D$12)</f>
        <v>4.26012067567625</v>
      </c>
      <c r="U614" s="19">
        <f>H614*T614*'Molecular Weight'!$B$2/'Molecular Weight'!$D$2</f>
        <v>3.42979422574002</v>
      </c>
      <c r="V614" s="19">
        <f>I614*T614*'Molecular Weight'!$B$3/'Molecular Weight'!$D$3</f>
        <v>0.0335904383689116</v>
      </c>
      <c r="W614" s="19">
        <f>T614*J614*'Molecular Weight'!$B$4/'Molecular Weight'!$D$4</f>
        <v>1.00444587135403</v>
      </c>
      <c r="X614" s="19">
        <f>K614*T614*'Molecular Weight'!$B$5/'Molecular Weight'!$D$5</f>
        <v>0.0661483307756823</v>
      </c>
      <c r="Y614" s="19">
        <f>L614*T614*'Molecular Weight'!$B$6/'Molecular Weight'!$D$6</f>
        <v>0.202213411804789</v>
      </c>
      <c r="Z614" s="19">
        <f>M614*T614*'Molecular Weight'!$B$8/'Molecular Weight'!$D$8</f>
        <v>0</v>
      </c>
      <c r="AA614" s="19">
        <f>N614*T614*'Molecular Weight'!$B$9/'Molecular Weight'!$D$9</f>
        <v>2.50004600446013</v>
      </c>
      <c r="AB614" s="19">
        <f>O614*T614*'Molecular Weight'!$B$10/'Molecular Weight'!$D$10</f>
        <v>0.701157522048712</v>
      </c>
      <c r="AC614" s="19">
        <f>P614*T614*'Molecular Weight'!$B$11/'Molecular Weight'!$D$11</f>
        <v>0.127844860547884</v>
      </c>
      <c r="AD614" s="19">
        <f>Q614*T614*'Molecular Weight'!$B$12/'Molecular Weight'!$D$12</f>
        <v>0</v>
      </c>
      <c r="AE614" s="19">
        <f t="shared" si="64"/>
        <v>8.06524066510016</v>
      </c>
      <c r="AF614" s="19">
        <f t="shared" si="65"/>
        <v>0.194138777430313</v>
      </c>
      <c r="AG614" s="19">
        <f t="shared" si="66"/>
        <v>0.960068749632339</v>
      </c>
      <c r="AH614" s="19">
        <f t="shared" si="67"/>
        <v>0.00807463437447586</v>
      </c>
      <c r="AI614" s="19">
        <f t="shared" si="68"/>
        <v>3.46338466410893</v>
      </c>
      <c r="AJ614" s="19">
        <f t="shared" si="69"/>
        <v>3.40341693831363</v>
      </c>
    </row>
    <row r="615" s="56" customFormat="1" spans="1:36">
      <c r="A615" s="35" t="s">
        <v>548</v>
      </c>
      <c r="B615" s="35" t="s">
        <v>549</v>
      </c>
      <c r="C615" s="35" t="s">
        <v>550</v>
      </c>
      <c r="D615" s="35">
        <v>21.5</v>
      </c>
      <c r="E615" s="35">
        <v>1200</v>
      </c>
      <c r="F615" s="32" t="s">
        <v>507</v>
      </c>
      <c r="G615" s="35" t="s">
        <v>49</v>
      </c>
      <c r="H615" s="32">
        <v>43.35</v>
      </c>
      <c r="I615" s="32">
        <v>0.41</v>
      </c>
      <c r="J615" s="32">
        <v>20.47</v>
      </c>
      <c r="K615" s="32"/>
      <c r="L615" s="32">
        <v>10.71</v>
      </c>
      <c r="M615" s="32"/>
      <c r="N615" s="32">
        <v>11.27</v>
      </c>
      <c r="O615" s="32">
        <v>12.03</v>
      </c>
      <c r="P615" s="32">
        <v>1.52</v>
      </c>
      <c r="Q615" s="32"/>
      <c r="R615" s="32">
        <f t="shared" si="63"/>
        <v>99.76</v>
      </c>
      <c r="S615" s="19">
        <v>12</v>
      </c>
      <c r="T615" s="19">
        <f>S615/(H615*'Molecular Weight'!$C$2/'Molecular Weight'!$D$2+I615*'Molecular Weight'!$C$3/'Molecular Weight'!$D$3+J615*'Molecular Weight'!$C$4/'Molecular Weight'!$D$4+K615*'Molecular Weight'!$C$5/'Molecular Weight'!$D$5+L615*'Molecular Weight'!$C$6/'Molecular Weight'!$D$6+M615*'Molecular Weight'!$C$8/'Molecular Weight'!$D$8+N615*'Molecular Weight'!$C$9/'Molecular Weight'!$D$9+O615*'Molecular Weight'!$C$10/'Molecular Weight'!$D$10+P615*'Molecular Weight'!$C$11/'Molecular Weight'!$D$11+Q615*'Molecular Weight'!$C$12/'Molecular Weight'!$D$12)</f>
        <v>4.40624610808812</v>
      </c>
      <c r="U615" s="19">
        <f>H615*T615*'Molecular Weight'!$B$2/'Molecular Weight'!$D$2</f>
        <v>3.17927378138515</v>
      </c>
      <c r="V615" s="19">
        <f>I615*T615*'Molecular Weight'!$B$3/'Molecular Weight'!$D$3</f>
        <v>0.0226102741466349</v>
      </c>
      <c r="W615" s="19">
        <f>T615*J615*'Molecular Weight'!$B$4/'Molecular Weight'!$D$4</f>
        <v>1.76924005163915</v>
      </c>
      <c r="X615" s="19">
        <f>K615*T615*'Molecular Weight'!$B$5/'Molecular Weight'!$D$5</f>
        <v>0</v>
      </c>
      <c r="Y615" s="19">
        <f>L615*T615*'Molecular Weight'!$B$6/'Molecular Weight'!$D$6</f>
        <v>0.656888861603895</v>
      </c>
      <c r="Z615" s="19">
        <f>M615*T615*'Molecular Weight'!$B$8/'Molecular Weight'!$D$8</f>
        <v>0</v>
      </c>
      <c r="AA615" s="19">
        <f>N615*T615*'Molecular Weight'!$B$9/'Molecular Weight'!$D$9</f>
        <v>1.23221820442067</v>
      </c>
      <c r="AB615" s="19">
        <f>O615*T615*'Molecular Weight'!$B$10/'Molecular Weight'!$D$10</f>
        <v>0.945205789591657</v>
      </c>
      <c r="AC615" s="19">
        <f>P615*T615*'Molecular Weight'!$B$11/'Molecular Weight'!$D$11</f>
        <v>0.216117911722941</v>
      </c>
      <c r="AD615" s="19">
        <f>Q615*T615*'Molecular Weight'!$B$12/'Molecular Weight'!$D$12</f>
        <v>0</v>
      </c>
      <c r="AE615" s="19">
        <f t="shared" si="64"/>
        <v>8.02155487451011</v>
      </c>
      <c r="AF615" s="19">
        <f t="shared" si="65"/>
        <v>0.064490861975699</v>
      </c>
      <c r="AG615" s="19">
        <f t="shared" si="66"/>
        <v>0.0981762147987023</v>
      </c>
      <c r="AH615" s="19">
        <f t="shared" si="67"/>
        <v>0.592397999628196</v>
      </c>
      <c r="AI615" s="19">
        <f t="shared" si="68"/>
        <v>3.20188405553179</v>
      </c>
      <c r="AJ615" s="19">
        <f t="shared" si="69"/>
        <v>2.83431285561622</v>
      </c>
    </row>
    <row r="616" spans="1:36">
      <c r="A616" s="35" t="s">
        <v>548</v>
      </c>
      <c r="B616" s="35" t="s">
        <v>549</v>
      </c>
      <c r="C616" s="35" t="s">
        <v>551</v>
      </c>
      <c r="D616" s="35">
        <v>25</v>
      </c>
      <c r="E616" s="35">
        <v>1500</v>
      </c>
      <c r="F616" s="32" t="s">
        <v>507</v>
      </c>
      <c r="G616" s="35" t="s">
        <v>49</v>
      </c>
      <c r="H616" s="32">
        <v>46.49</v>
      </c>
      <c r="I616" s="32">
        <v>0.23</v>
      </c>
      <c r="J616" s="32">
        <v>18.91</v>
      </c>
      <c r="K616" s="32"/>
      <c r="L616" s="32">
        <v>9.6</v>
      </c>
      <c r="M616" s="32"/>
      <c r="N616" s="32">
        <v>14.5</v>
      </c>
      <c r="O616" s="32">
        <v>8.39</v>
      </c>
      <c r="P616" s="32">
        <v>1.77</v>
      </c>
      <c r="Q616" s="32"/>
      <c r="R616" s="32">
        <f t="shared" si="63"/>
        <v>99.89</v>
      </c>
      <c r="S616" s="19">
        <v>12</v>
      </c>
      <c r="T616" s="19">
        <f>S616/(H616*'Molecular Weight'!$C$2/'Molecular Weight'!$D$2+I616*'Molecular Weight'!$C$3/'Molecular Weight'!$D$3+J616*'Molecular Weight'!$C$4/'Molecular Weight'!$D$4+K616*'Molecular Weight'!$C$5/'Molecular Weight'!$D$5+L616*'Molecular Weight'!$C$6/'Molecular Weight'!$D$6+M616*'Molecular Weight'!$C$8/'Molecular Weight'!$D$8+N616*'Molecular Weight'!$C$9/'Molecular Weight'!$D$9+O616*'Molecular Weight'!$C$10/'Molecular Weight'!$D$10+P616*'Molecular Weight'!$C$11/'Molecular Weight'!$D$11+Q616*'Molecular Weight'!$C$12/'Molecular Weight'!$D$12)</f>
        <v>4.31444829923715</v>
      </c>
      <c r="U616" s="19">
        <f>H616*T616*'Molecular Weight'!$B$2/'Molecular Weight'!$D$2</f>
        <v>3.33852698787509</v>
      </c>
      <c r="V616" s="19">
        <f>I616*T616*'Molecular Weight'!$B$3/'Molecular Weight'!$D$3</f>
        <v>0.0124195633144499</v>
      </c>
      <c r="W616" s="19">
        <f>T616*J616*'Molecular Weight'!$B$4/'Molecular Weight'!$D$4</f>
        <v>1.6003573428516</v>
      </c>
      <c r="X616" s="19">
        <f>K616*T616*'Molecular Weight'!$B$5/'Molecular Weight'!$D$5</f>
        <v>0</v>
      </c>
      <c r="Y616" s="19">
        <f>L616*T616*'Molecular Weight'!$B$6/'Molecular Weight'!$D$6</f>
        <v>0.576540975399174</v>
      </c>
      <c r="Z616" s="19">
        <f>M616*T616*'Molecular Weight'!$B$8/'Molecular Weight'!$D$8</f>
        <v>0</v>
      </c>
      <c r="AA616" s="19">
        <f>N616*T616*'Molecular Weight'!$B$9/'Molecular Weight'!$D$9</f>
        <v>1.55234492156175</v>
      </c>
      <c r="AB616" s="19">
        <f>O616*T616*'Molecular Weight'!$B$10/'Molecular Weight'!$D$10</f>
        <v>0.645474700973604</v>
      </c>
      <c r="AC616" s="19">
        <f>P616*T616*'Molecular Weight'!$B$11/'Molecular Weight'!$D$11</f>
        <v>0.246420570817998</v>
      </c>
      <c r="AD616" s="19">
        <f>Q616*T616*'Molecular Weight'!$B$12/'Molecular Weight'!$D$12</f>
        <v>0</v>
      </c>
      <c r="AE616" s="19">
        <f t="shared" si="64"/>
        <v>7.97208506279366</v>
      </c>
      <c r="AF616" s="19">
        <f t="shared" si="65"/>
        <v>0</v>
      </c>
      <c r="AG616" s="19">
        <f t="shared" si="66"/>
        <v>0</v>
      </c>
      <c r="AH616" s="19">
        <f t="shared" si="67"/>
        <v>0.576540975399174</v>
      </c>
      <c r="AI616" s="19">
        <f t="shared" si="68"/>
        <v>3.35094655118954</v>
      </c>
      <c r="AJ616" s="19">
        <f t="shared" si="69"/>
        <v>2.77436059793453</v>
      </c>
    </row>
    <row r="617" spans="1:36">
      <c r="A617" s="35" t="s">
        <v>548</v>
      </c>
      <c r="B617" s="35" t="s">
        <v>549</v>
      </c>
      <c r="C617" s="35" t="s">
        <v>552</v>
      </c>
      <c r="D617" s="35">
        <v>27</v>
      </c>
      <c r="E617" s="35">
        <v>1500</v>
      </c>
      <c r="F617" s="32" t="s">
        <v>507</v>
      </c>
      <c r="G617" s="35" t="s">
        <v>49</v>
      </c>
      <c r="H617" s="32">
        <v>47.52</v>
      </c>
      <c r="I617" s="32"/>
      <c r="J617" s="32">
        <v>20.15</v>
      </c>
      <c r="K617" s="32"/>
      <c r="L617" s="32">
        <v>6.32</v>
      </c>
      <c r="M617" s="32"/>
      <c r="N617" s="32">
        <v>19.51</v>
      </c>
      <c r="O617" s="32">
        <v>4.85</v>
      </c>
      <c r="P617" s="32">
        <v>1.66</v>
      </c>
      <c r="Q617" s="32"/>
      <c r="R617" s="32">
        <f t="shared" si="63"/>
        <v>100.01</v>
      </c>
      <c r="S617" s="19">
        <v>12</v>
      </c>
      <c r="T617" s="19">
        <f>S617/(H617*'Molecular Weight'!$C$2/'Molecular Weight'!$D$2+I617*'Molecular Weight'!$C$3/'Molecular Weight'!$D$3+J617*'Molecular Weight'!$C$4/'Molecular Weight'!$D$4+K617*'Molecular Weight'!$C$5/'Molecular Weight'!$D$5+L617*'Molecular Weight'!$C$6/'Molecular Weight'!$D$6+M617*'Molecular Weight'!$C$8/'Molecular Weight'!$D$8+N617*'Molecular Weight'!$C$9/'Molecular Weight'!$D$9+O617*'Molecular Weight'!$C$10/'Molecular Weight'!$D$10+P617*'Molecular Weight'!$C$11/'Molecular Weight'!$D$11+Q617*'Molecular Weight'!$C$12/'Molecular Weight'!$D$12)</f>
        <v>4.19561468672405</v>
      </c>
      <c r="U617" s="19">
        <f>H617*T617*'Molecular Weight'!$B$2/'Molecular Weight'!$D$2</f>
        <v>3.31850216233567</v>
      </c>
      <c r="V617" s="19">
        <f>I617*T617*'Molecular Weight'!$B$3/'Molecular Weight'!$D$3</f>
        <v>0</v>
      </c>
      <c r="W617" s="19">
        <f>T617*J617*'Molecular Weight'!$B$4/'Molecular Weight'!$D$4</f>
        <v>1.65832946130815</v>
      </c>
      <c r="X617" s="19">
        <f>K617*T617*'Molecular Weight'!$B$5/'Molecular Weight'!$D$5</f>
        <v>0</v>
      </c>
      <c r="Y617" s="19">
        <f>L617*T617*'Molecular Weight'!$B$6/'Molecular Weight'!$D$6</f>
        <v>0.369101960190646</v>
      </c>
      <c r="Z617" s="19">
        <f>M617*T617*'Molecular Weight'!$B$8/'Molecular Weight'!$D$8</f>
        <v>0</v>
      </c>
      <c r="AA617" s="19">
        <f>N617*T617*'Molecular Weight'!$B$9/'Molecular Weight'!$D$9</f>
        <v>2.03117723419321</v>
      </c>
      <c r="AB617" s="19">
        <f>O617*T617*'Molecular Weight'!$B$10/'Molecular Weight'!$D$10</f>
        <v>0.362851840774102</v>
      </c>
      <c r="AC617" s="19">
        <f>P617*T617*'Molecular Weight'!$B$11/'Molecular Weight'!$D$11</f>
        <v>0.224740896416971</v>
      </c>
      <c r="AD617" s="19">
        <f>Q617*T617*'Molecular Weight'!$B$12/'Molecular Weight'!$D$12</f>
        <v>0</v>
      </c>
      <c r="AE617" s="19">
        <f t="shared" si="64"/>
        <v>7.96470355521874</v>
      </c>
      <c r="AF617" s="19">
        <f t="shared" si="65"/>
        <v>0</v>
      </c>
      <c r="AG617" s="19">
        <f t="shared" si="66"/>
        <v>0</v>
      </c>
      <c r="AH617" s="19">
        <f t="shared" si="67"/>
        <v>0.369101960190646</v>
      </c>
      <c r="AI617" s="19">
        <f t="shared" si="68"/>
        <v>3.31850216233567</v>
      </c>
      <c r="AJ617" s="19">
        <f t="shared" si="69"/>
        <v>2.76313103515795</v>
      </c>
    </row>
    <row r="618" spans="1:36">
      <c r="A618" s="35" t="s">
        <v>553</v>
      </c>
      <c r="B618" s="35" t="s">
        <v>554</v>
      </c>
      <c r="C618" s="35" t="s">
        <v>555</v>
      </c>
      <c r="D618" s="35">
        <v>8</v>
      </c>
      <c r="E618" s="35">
        <v>1300</v>
      </c>
      <c r="F618" s="32" t="s">
        <v>38</v>
      </c>
      <c r="G618" s="35" t="s">
        <v>39</v>
      </c>
      <c r="H618" s="32">
        <v>40.6</v>
      </c>
      <c r="I618" s="32">
        <v>0.32</v>
      </c>
      <c r="J618" s="32">
        <v>14.05</v>
      </c>
      <c r="K618" s="32">
        <v>11.58</v>
      </c>
      <c r="L618" s="32">
        <v>6.06</v>
      </c>
      <c r="M618" s="32"/>
      <c r="N618" s="32">
        <v>20.47</v>
      </c>
      <c r="O618" s="32">
        <v>6.25</v>
      </c>
      <c r="P618" s="32">
        <v>0.02</v>
      </c>
      <c r="Q618" s="32"/>
      <c r="R618" s="32">
        <f t="shared" si="63"/>
        <v>99.35</v>
      </c>
      <c r="S618" s="19">
        <v>12</v>
      </c>
      <c r="T618" s="19">
        <f>S618/(H618*'Molecular Weight'!$C$2/'Molecular Weight'!$D$2+I618*'Molecular Weight'!$C$3/'Molecular Weight'!$D$3+J618*'Molecular Weight'!$C$4/'Molecular Weight'!$D$4+K618*'Molecular Weight'!$C$5/'Molecular Weight'!$D$5+L618*'Molecular Weight'!$C$6/'Molecular Weight'!$D$6+M618*'Molecular Weight'!$C$8/'Molecular Weight'!$D$8+N618*'Molecular Weight'!$C$9/'Molecular Weight'!$D$9+O618*'Molecular Weight'!$C$10/'Molecular Weight'!$D$10+P618*'Molecular Weight'!$C$11/'Molecular Weight'!$D$11+Q618*'Molecular Weight'!$C$12/'Molecular Weight'!$D$12)</f>
        <v>4.43529202717909</v>
      </c>
      <c r="U618" s="19">
        <f>H618*T618*'Molecular Weight'!$B$2/'Molecular Weight'!$D$2</f>
        <v>2.99721798108307</v>
      </c>
      <c r="V618" s="19">
        <f>I618*T618*'Molecular Weight'!$B$3/'Molecular Weight'!$D$3</f>
        <v>0.0177633723241215</v>
      </c>
      <c r="W618" s="19">
        <f>T618*J618*'Molecular Weight'!$B$4/'Molecular Weight'!$D$4</f>
        <v>1.22235882663527</v>
      </c>
      <c r="X618" s="19">
        <f>K618*T618*'Molecular Weight'!$B$5/'Molecular Weight'!$D$5</f>
        <v>0.675842906437711</v>
      </c>
      <c r="Y618" s="19">
        <f>L618*T618*'Molecular Weight'!$B$6/'Molecular Weight'!$D$6</f>
        <v>0.374135157081087</v>
      </c>
      <c r="Z618" s="19">
        <f>M618*T618*'Molecular Weight'!$B$8/'Molecular Weight'!$D$8</f>
        <v>0</v>
      </c>
      <c r="AA618" s="19">
        <f>N618*T618*'Molecular Weight'!$B$9/'Molecular Weight'!$D$9</f>
        <v>2.25286421330908</v>
      </c>
      <c r="AB618" s="19">
        <f>O618*T618*'Molecular Weight'!$B$10/'Molecular Weight'!$D$10</f>
        <v>0.494304122144603</v>
      </c>
      <c r="AC618" s="19">
        <f>P618*T618*'Molecular Weight'!$B$11/'Molecular Weight'!$D$11</f>
        <v>0.00286240208272287</v>
      </c>
      <c r="AD618" s="19">
        <f>Q618*T618*'Molecular Weight'!$B$12/'Molecular Weight'!$D$12</f>
        <v>0</v>
      </c>
      <c r="AE618" s="19">
        <f t="shared" si="64"/>
        <v>8.03734898109768</v>
      </c>
      <c r="AF618" s="19">
        <f t="shared" si="65"/>
        <v>0.111526269227865</v>
      </c>
      <c r="AG618" s="19">
        <f t="shared" si="66"/>
        <v>0.298090855983615</v>
      </c>
      <c r="AH618" s="19">
        <f t="shared" si="67"/>
        <v>0.262608887853222</v>
      </c>
      <c r="AI618" s="19">
        <f t="shared" si="68"/>
        <v>3.0149813534072</v>
      </c>
      <c r="AJ618" s="19">
        <f t="shared" si="69"/>
        <v>3.12130349253477</v>
      </c>
    </row>
    <row r="619" spans="1:36">
      <c r="A619" s="35" t="s">
        <v>553</v>
      </c>
      <c r="B619" s="35" t="s">
        <v>554</v>
      </c>
      <c r="C619" s="35" t="s">
        <v>556</v>
      </c>
      <c r="D619" s="35">
        <v>12</v>
      </c>
      <c r="E619" s="35">
        <v>1300</v>
      </c>
      <c r="F619" s="32" t="s">
        <v>38</v>
      </c>
      <c r="G619" s="35" t="s">
        <v>39</v>
      </c>
      <c r="H619" s="32">
        <v>43.07</v>
      </c>
      <c r="I619" s="32">
        <v>0.44</v>
      </c>
      <c r="J619" s="32">
        <v>12.23</v>
      </c>
      <c r="K619" s="32">
        <v>8.76</v>
      </c>
      <c r="L619" s="32">
        <v>7.2</v>
      </c>
      <c r="M619" s="32"/>
      <c r="N619" s="32">
        <v>21.47</v>
      </c>
      <c r="O619" s="32">
        <v>6.59</v>
      </c>
      <c r="P619" s="32">
        <v>0.13</v>
      </c>
      <c r="Q619" s="32"/>
      <c r="R619" s="32">
        <f t="shared" si="63"/>
        <v>99.89</v>
      </c>
      <c r="S619" s="19">
        <v>12</v>
      </c>
      <c r="T619" s="19">
        <f>S619/(H619*'Molecular Weight'!$C$2/'Molecular Weight'!$D$2+I619*'Molecular Weight'!$C$3/'Molecular Weight'!$D$3+J619*'Molecular Weight'!$C$4/'Molecular Weight'!$D$4+K619*'Molecular Weight'!$C$5/'Molecular Weight'!$D$5+L619*'Molecular Weight'!$C$6/'Molecular Weight'!$D$6+M619*'Molecular Weight'!$C$8/'Molecular Weight'!$D$8+N619*'Molecular Weight'!$C$9/'Molecular Weight'!$D$9+O619*'Molecular Weight'!$C$10/'Molecular Weight'!$D$10+P619*'Molecular Weight'!$C$11/'Molecular Weight'!$D$11+Q619*'Molecular Weight'!$C$12/'Molecular Weight'!$D$12)</f>
        <v>4.39543199003092</v>
      </c>
      <c r="U619" s="19">
        <f>H619*T619*'Molecular Weight'!$B$2/'Molecular Weight'!$D$2</f>
        <v>3.15098628180146</v>
      </c>
      <c r="V619" s="19">
        <f>I619*T619*'Molecular Weight'!$B$3/'Molecular Weight'!$D$3</f>
        <v>0.0242051323606209</v>
      </c>
      <c r="W619" s="19">
        <f>T619*J619*'Molecular Weight'!$B$4/'Molecular Weight'!$D$4</f>
        <v>1.05445534009569</v>
      </c>
      <c r="X619" s="19">
        <f>K619*T619*'Molecular Weight'!$B$5/'Molecular Weight'!$D$5</f>
        <v>0.506664704686767</v>
      </c>
      <c r="Y619" s="19">
        <f>L619*T619*'Molecular Weight'!$B$6/'Molecular Weight'!$D$6</f>
        <v>0.440522137085505</v>
      </c>
      <c r="Z619" s="19">
        <f>M619*T619*'Molecular Weight'!$B$8/'Molecular Weight'!$D$8</f>
        <v>0</v>
      </c>
      <c r="AA619" s="19">
        <f>N619*T619*'Molecular Weight'!$B$9/'Molecular Weight'!$D$9</f>
        <v>2.34168547955245</v>
      </c>
      <c r="AB619" s="19">
        <f>O619*T619*'Molecular Weight'!$B$10/'Molecular Weight'!$D$10</f>
        <v>0.516510285561765</v>
      </c>
      <c r="AC619" s="19">
        <f>P619*T619*'Molecular Weight'!$B$11/'Molecular Weight'!$D$11</f>
        <v>0.0184384046048409</v>
      </c>
      <c r="AD619" s="19">
        <f>Q619*T619*'Molecular Weight'!$B$12/'Molecular Weight'!$D$12</f>
        <v>0</v>
      </c>
      <c r="AE619" s="19">
        <f t="shared" si="64"/>
        <v>8.05346776574911</v>
      </c>
      <c r="AF619" s="19">
        <f t="shared" si="65"/>
        <v>0.159338363957453</v>
      </c>
      <c r="AG619" s="19">
        <f t="shared" si="66"/>
        <v>0.361703420880584</v>
      </c>
      <c r="AH619" s="19">
        <f t="shared" si="67"/>
        <v>0.281183773128052</v>
      </c>
      <c r="AI619" s="19">
        <f t="shared" si="68"/>
        <v>3.17519141416208</v>
      </c>
      <c r="AJ619" s="19">
        <f t="shared" si="69"/>
        <v>3.29871790219972</v>
      </c>
    </row>
    <row r="620" spans="1:36">
      <c r="A620" s="35" t="s">
        <v>553</v>
      </c>
      <c r="B620" s="35" t="s">
        <v>554</v>
      </c>
      <c r="C620" s="35" t="s">
        <v>557</v>
      </c>
      <c r="D620" s="35">
        <v>16.5</v>
      </c>
      <c r="E620" s="35">
        <v>1300</v>
      </c>
      <c r="F620" s="32" t="s">
        <v>38</v>
      </c>
      <c r="G620" s="35" t="s">
        <v>39</v>
      </c>
      <c r="H620" s="32">
        <v>50.98</v>
      </c>
      <c r="I620" s="32">
        <v>0.21</v>
      </c>
      <c r="J620" s="32">
        <v>5.4</v>
      </c>
      <c r="K620" s="32">
        <v>3.87</v>
      </c>
      <c r="L620" s="32">
        <v>6.09</v>
      </c>
      <c r="M620" s="32"/>
      <c r="N620" s="32">
        <v>28.99</v>
      </c>
      <c r="O620" s="32">
        <v>3.19</v>
      </c>
      <c r="P620" s="32">
        <v>0.26</v>
      </c>
      <c r="Q620" s="32"/>
      <c r="R620" s="32">
        <f t="shared" si="63"/>
        <v>98.99</v>
      </c>
      <c r="S620" s="19">
        <v>12</v>
      </c>
      <c r="T620" s="19">
        <f>S620/(H620*'Molecular Weight'!$C$2/'Molecular Weight'!$D$2+I620*'Molecular Weight'!$C$3/'Molecular Weight'!$D$3+J620*'Molecular Weight'!$C$4/'Molecular Weight'!$D$4+K620*'Molecular Weight'!$C$5/'Molecular Weight'!$D$5+L620*'Molecular Weight'!$C$6/'Molecular Weight'!$D$6+M620*'Molecular Weight'!$C$8/'Molecular Weight'!$D$8+N620*'Molecular Weight'!$C$9/'Molecular Weight'!$D$9+O620*'Molecular Weight'!$C$10/'Molecular Weight'!$D$10+P620*'Molecular Weight'!$C$11/'Molecular Weight'!$D$11+Q620*'Molecular Weight'!$C$12/'Molecular Weight'!$D$12)</f>
        <v>4.28142664379609</v>
      </c>
      <c r="U620" s="19">
        <f>H620*T620*'Molecular Weight'!$B$2/'Molecular Weight'!$D$2</f>
        <v>3.63294158290154</v>
      </c>
      <c r="V620" s="19">
        <f>I620*T620*'Molecular Weight'!$B$3/'Molecular Weight'!$D$3</f>
        <v>0.0112528109536568</v>
      </c>
      <c r="W620" s="19">
        <f>T620*J620*'Molecular Weight'!$B$4/'Molecular Weight'!$D$4</f>
        <v>0.453505372234188</v>
      </c>
      <c r="X620" s="19">
        <f>K620*T620*'Molecular Weight'!$B$5/'Molecular Weight'!$D$5</f>
        <v>0.218029095486425</v>
      </c>
      <c r="Y620" s="19">
        <f>L620*T620*'Molecular Weight'!$B$6/'Molecular Weight'!$D$6</f>
        <v>0.362943878907547</v>
      </c>
      <c r="Z620" s="19">
        <f>M620*T620*'Molecular Weight'!$B$8/'Molecular Weight'!$D$8</f>
        <v>0</v>
      </c>
      <c r="AA620" s="19">
        <f>N620*T620*'Molecular Weight'!$B$9/'Molecular Weight'!$D$9</f>
        <v>3.07986497279525</v>
      </c>
      <c r="AB620" s="19">
        <f>O620*T620*'Molecular Weight'!$B$10/'Molecular Weight'!$D$10</f>
        <v>0.24354049560823</v>
      </c>
      <c r="AC620" s="19">
        <f>P620*T620*'Molecular Weight'!$B$11/'Molecular Weight'!$D$11</f>
        <v>0.0359203267953205</v>
      </c>
      <c r="AD620" s="19">
        <f>Q620*T620*'Molecular Weight'!$B$12/'Molecular Weight'!$D$12</f>
        <v>0</v>
      </c>
      <c r="AE620" s="19">
        <f t="shared" si="64"/>
        <v>8.03799853568216</v>
      </c>
      <c r="AF620" s="19">
        <f t="shared" si="65"/>
        <v>0.11345670844843</v>
      </c>
      <c r="AG620" s="19">
        <f t="shared" si="66"/>
        <v>0.312601245101397</v>
      </c>
      <c r="AH620" s="19">
        <f t="shared" si="67"/>
        <v>0.249487170459117</v>
      </c>
      <c r="AI620" s="19">
        <f t="shared" si="68"/>
        <v>3.6441943938552</v>
      </c>
      <c r="AJ620" s="19">
        <f t="shared" si="69"/>
        <v>3.68634934731103</v>
      </c>
    </row>
    <row r="621" s="56" customFormat="1" spans="1:36">
      <c r="A621" s="35" t="s">
        <v>553</v>
      </c>
      <c r="B621" s="35" t="s">
        <v>554</v>
      </c>
      <c r="C621" s="35" t="s">
        <v>558</v>
      </c>
      <c r="D621" s="35">
        <v>21</v>
      </c>
      <c r="E621" s="35">
        <v>1300</v>
      </c>
      <c r="F621" s="32" t="s">
        <v>38</v>
      </c>
      <c r="G621" s="35" t="s">
        <v>39</v>
      </c>
      <c r="H621" s="32">
        <v>46.84</v>
      </c>
      <c r="I621" s="32">
        <v>0.27</v>
      </c>
      <c r="J621" s="32">
        <v>9.27</v>
      </c>
      <c r="K621" s="32">
        <v>6.68</v>
      </c>
      <c r="L621" s="32">
        <v>4.3</v>
      </c>
      <c r="M621" s="32"/>
      <c r="N621" s="32">
        <v>26.49</v>
      </c>
      <c r="O621" s="32">
        <v>5.73</v>
      </c>
      <c r="P621" s="32">
        <v>0.15</v>
      </c>
      <c r="Q621" s="32"/>
      <c r="R621" s="32">
        <f t="shared" si="63"/>
        <v>99.73</v>
      </c>
      <c r="S621" s="19">
        <v>12</v>
      </c>
      <c r="T621" s="19">
        <f>S621/(H621*'Molecular Weight'!$C$2/'Molecular Weight'!$D$2+I621*'Molecular Weight'!$C$3/'Molecular Weight'!$D$3+J621*'Molecular Weight'!$C$4/'Molecular Weight'!$D$4+K621*'Molecular Weight'!$C$5/'Molecular Weight'!$D$5+L621*'Molecular Weight'!$C$6/'Molecular Weight'!$D$6+M621*'Molecular Weight'!$C$8/'Molecular Weight'!$D$8+N621*'Molecular Weight'!$C$9/'Molecular Weight'!$D$9+O621*'Molecular Weight'!$C$10/'Molecular Weight'!$D$10+P621*'Molecular Weight'!$C$11/'Molecular Weight'!$D$11+Q621*'Molecular Weight'!$C$12/'Molecular Weight'!$D$12)</f>
        <v>4.29739628368635</v>
      </c>
      <c r="U621" s="19">
        <f>H621*T621*'Molecular Weight'!$B$2/'Molecular Weight'!$D$2</f>
        <v>3.35036687629609</v>
      </c>
      <c r="V621" s="19">
        <f>I621*T621*'Molecular Weight'!$B$3/'Molecular Weight'!$D$3</f>
        <v>0.014521864788427</v>
      </c>
      <c r="W621" s="19">
        <f>T621*J621*'Molecular Weight'!$B$4/'Molecular Weight'!$D$4</f>
        <v>0.781421411333317</v>
      </c>
      <c r="X621" s="19">
        <f>K621*T621*'Molecular Weight'!$B$5/'Molecular Weight'!$D$5</f>
        <v>0.377743366998156</v>
      </c>
      <c r="Y621" s="19">
        <f>L621*T621*'Molecular Weight'!$B$6/'Molecular Weight'!$D$6</f>
        <v>0.257221659519089</v>
      </c>
      <c r="Z621" s="19">
        <f>M621*T621*'Molecular Weight'!$B$8/'Molecular Weight'!$D$8</f>
        <v>0</v>
      </c>
      <c r="AA621" s="19">
        <f>N621*T621*'Molecular Weight'!$B$9/'Molecular Weight'!$D$9</f>
        <v>2.82476495173329</v>
      </c>
      <c r="AB621" s="19">
        <f>O621*T621*'Molecular Weight'!$B$10/'Molecular Weight'!$D$10</f>
        <v>0.439088457659109</v>
      </c>
      <c r="AC621" s="19">
        <f>P621*T621*'Molecular Weight'!$B$11/'Molecular Weight'!$D$11</f>
        <v>0.0208005628445612</v>
      </c>
      <c r="AD621" s="19">
        <f>Q621*T621*'Molecular Weight'!$B$12/'Molecular Weight'!$D$12</f>
        <v>0</v>
      </c>
      <c r="AE621" s="19">
        <f t="shared" si="64"/>
        <v>8.06592915117203</v>
      </c>
      <c r="AF621" s="19">
        <f t="shared" si="65"/>
        <v>0.196170781874378</v>
      </c>
      <c r="AG621" s="19">
        <f t="shared" si="66"/>
        <v>0.762652656238773</v>
      </c>
      <c r="AH621" s="19">
        <f t="shared" si="67"/>
        <v>0.0610508776447105</v>
      </c>
      <c r="AI621" s="19">
        <f t="shared" si="68"/>
        <v>3.36488874108451</v>
      </c>
      <c r="AJ621" s="19">
        <f t="shared" si="69"/>
        <v>3.52107506891148</v>
      </c>
    </row>
    <row r="622" spans="1:36">
      <c r="A622" s="35" t="s">
        <v>553</v>
      </c>
      <c r="B622" s="35" t="s">
        <v>554</v>
      </c>
      <c r="C622" s="35" t="s">
        <v>559</v>
      </c>
      <c r="D622" s="35">
        <v>23.3</v>
      </c>
      <c r="E622" s="35">
        <v>1300</v>
      </c>
      <c r="F622" s="32" t="s">
        <v>38</v>
      </c>
      <c r="G622" s="35" t="s">
        <v>39</v>
      </c>
      <c r="H622" s="32">
        <v>48.13</v>
      </c>
      <c r="I622" s="32">
        <v>0.06</v>
      </c>
      <c r="J622" s="32">
        <v>8.52</v>
      </c>
      <c r="K622" s="32">
        <v>5.72</v>
      </c>
      <c r="L622" s="32">
        <v>4.63</v>
      </c>
      <c r="M622" s="32"/>
      <c r="N622" s="32">
        <v>26.91</v>
      </c>
      <c r="O622" s="32">
        <v>4.71</v>
      </c>
      <c r="P622" s="32">
        <v>0.17</v>
      </c>
      <c r="Q622" s="32"/>
      <c r="R622" s="32">
        <f t="shared" si="63"/>
        <v>98.85</v>
      </c>
      <c r="S622" s="19">
        <v>12</v>
      </c>
      <c r="T622" s="19">
        <f>S622/(H622*'Molecular Weight'!$C$2/'Molecular Weight'!$D$2+I622*'Molecular Weight'!$C$3/'Molecular Weight'!$D$3+J622*'Molecular Weight'!$C$4/'Molecular Weight'!$D$4+K622*'Molecular Weight'!$C$5/'Molecular Weight'!$D$5+L622*'Molecular Weight'!$C$6/'Molecular Weight'!$D$6+M622*'Molecular Weight'!$C$8/'Molecular Weight'!$D$8+N622*'Molecular Weight'!$C$9/'Molecular Weight'!$D$9+O622*'Molecular Weight'!$C$10/'Molecular Weight'!$D$10+P622*'Molecular Weight'!$C$11/'Molecular Weight'!$D$11+Q622*'Molecular Weight'!$C$12/'Molecular Weight'!$D$12)</f>
        <v>4.30692844898195</v>
      </c>
      <c r="U622" s="19">
        <f>H622*T622*'Molecular Weight'!$B$2/'Molecular Weight'!$D$2</f>
        <v>3.45027407206227</v>
      </c>
      <c r="V622" s="19">
        <f>I622*T622*'Molecular Weight'!$B$3/'Molecular Weight'!$D$3</f>
        <v>0.00323423913565603</v>
      </c>
      <c r="W622" s="19">
        <f>T622*J622*'Molecular Weight'!$B$4/'Molecular Weight'!$D$4</f>
        <v>0.719792671348102</v>
      </c>
      <c r="X622" s="19">
        <f>K622*T622*'Molecular Weight'!$B$5/'Molecular Weight'!$D$5</f>
        <v>0.324174363157797</v>
      </c>
      <c r="Y622" s="19">
        <f>L622*T622*'Molecular Weight'!$B$6/'Molecular Weight'!$D$6</f>
        <v>0.277576262789343</v>
      </c>
      <c r="Z622" s="19">
        <f>M622*T622*'Molecular Weight'!$B$8/'Molecular Weight'!$D$8</f>
        <v>0</v>
      </c>
      <c r="AA622" s="19">
        <f>N622*T622*'Molecular Weight'!$B$9/'Molecular Weight'!$D$9</f>
        <v>2.87591673851375</v>
      </c>
      <c r="AB622" s="19">
        <f>O622*T622*'Molecular Weight'!$B$10/'Molecular Weight'!$D$10</f>
        <v>0.36172669391414</v>
      </c>
      <c r="AC622" s="19">
        <f>P622*T622*'Molecular Weight'!$B$11/'Molecular Weight'!$D$11</f>
        <v>0.0236262612561127</v>
      </c>
      <c r="AD622" s="19">
        <f>Q622*T622*'Molecular Weight'!$B$12/'Molecular Weight'!$D$12</f>
        <v>0</v>
      </c>
      <c r="AE622" s="19">
        <f t="shared" si="64"/>
        <v>8.03632130217718</v>
      </c>
      <c r="AF622" s="19">
        <f t="shared" si="65"/>
        <v>0.108471428589612</v>
      </c>
      <c r="AG622" s="19">
        <f t="shared" si="66"/>
        <v>0.390780636282048</v>
      </c>
      <c r="AH622" s="19">
        <f t="shared" si="67"/>
        <v>0.169104834199731</v>
      </c>
      <c r="AI622" s="19">
        <f t="shared" si="68"/>
        <v>3.45350831119793</v>
      </c>
      <c r="AJ622" s="19">
        <f t="shared" si="69"/>
        <v>3.51521969521724</v>
      </c>
    </row>
    <row r="623" spans="1:36">
      <c r="A623" s="35" t="s">
        <v>553</v>
      </c>
      <c r="B623" s="35" t="s">
        <v>554</v>
      </c>
      <c r="C623" s="35" t="s">
        <v>560</v>
      </c>
      <c r="D623" s="35">
        <v>24.4</v>
      </c>
      <c r="E623" s="35">
        <v>1300</v>
      </c>
      <c r="F623" s="32" t="s">
        <v>38</v>
      </c>
      <c r="G623" s="35" t="s">
        <v>39</v>
      </c>
      <c r="H623" s="32">
        <v>50.09</v>
      </c>
      <c r="I623" s="32">
        <v>0.05</v>
      </c>
      <c r="J623" s="32">
        <v>7.25</v>
      </c>
      <c r="K623" s="32">
        <v>4.99</v>
      </c>
      <c r="L623" s="32">
        <v>4.6</v>
      </c>
      <c r="M623" s="32"/>
      <c r="N623" s="32">
        <v>28.27</v>
      </c>
      <c r="O623" s="32">
        <v>4.82</v>
      </c>
      <c r="P623" s="32">
        <v>0.14</v>
      </c>
      <c r="Q623" s="32"/>
      <c r="R623" s="32">
        <f t="shared" si="63"/>
        <v>100.21</v>
      </c>
      <c r="S623" s="19">
        <v>12</v>
      </c>
      <c r="T623" s="19">
        <f>S623/(H623*'Molecular Weight'!$C$2/'Molecular Weight'!$D$2+I623*'Molecular Weight'!$C$3/'Molecular Weight'!$D$3+J623*'Molecular Weight'!$C$4/'Molecular Weight'!$D$4+K623*'Molecular Weight'!$C$5/'Molecular Weight'!$D$5+L623*'Molecular Weight'!$C$6/'Molecular Weight'!$D$6+M623*'Molecular Weight'!$C$8/'Molecular Weight'!$D$8+N623*'Molecular Weight'!$C$9/'Molecular Weight'!$D$9+O623*'Molecular Weight'!$C$10/'Molecular Weight'!$D$10+P623*'Molecular Weight'!$C$11/'Molecular Weight'!$D$11+Q623*'Molecular Weight'!$C$12/'Molecular Weight'!$D$12)</f>
        <v>4.23394718067731</v>
      </c>
      <c r="U623" s="19">
        <f>H623*T623*'Molecular Weight'!$B$2/'Molecular Weight'!$D$2</f>
        <v>3.52993365978906</v>
      </c>
      <c r="V623" s="19">
        <f>I623*T623*'Molecular Weight'!$B$3/'Molecular Weight'!$D$3</f>
        <v>0.00264952889904713</v>
      </c>
      <c r="W623" s="19">
        <f>T623*J623*'Molecular Weight'!$B$4/'Molecular Weight'!$D$4</f>
        <v>0.602120774027276</v>
      </c>
      <c r="X623" s="19">
        <f>K623*T623*'Molecular Weight'!$B$5/'Molecular Weight'!$D$5</f>
        <v>0.278010348464765</v>
      </c>
      <c r="Y623" s="19">
        <f>L623*T623*'Molecular Weight'!$B$6/'Molecular Weight'!$D$6</f>
        <v>0.271104635733792</v>
      </c>
      <c r="Z623" s="19">
        <f>M623*T623*'Molecular Weight'!$B$8/'Molecular Weight'!$D$8</f>
        <v>0</v>
      </c>
      <c r="AA623" s="19">
        <f>N623*T623*'Molecular Weight'!$B$9/'Molecular Weight'!$D$9</f>
        <v>2.9700666699193</v>
      </c>
      <c r="AB623" s="19">
        <f>O623*T623*'Molecular Weight'!$B$10/'Molecular Weight'!$D$10</f>
        <v>0.363902022305004</v>
      </c>
      <c r="AC623" s="19">
        <f>P623*T623*'Molecular Weight'!$B$11/'Molecular Weight'!$D$11</f>
        <v>0.0191272218552702</v>
      </c>
      <c r="AD623" s="19">
        <f>Q623*T623*'Molecular Weight'!$B$12/'Molecular Weight'!$D$12</f>
        <v>0</v>
      </c>
      <c r="AE623" s="19">
        <f t="shared" si="64"/>
        <v>8.03691486099351</v>
      </c>
      <c r="AF623" s="19">
        <f t="shared" si="65"/>
        <v>0.110235915045471</v>
      </c>
      <c r="AG623" s="19">
        <f t="shared" si="66"/>
        <v>0.406617595258369</v>
      </c>
      <c r="AH623" s="19">
        <f t="shared" si="67"/>
        <v>0.160868720688321</v>
      </c>
      <c r="AI623" s="19">
        <f t="shared" si="68"/>
        <v>3.53258318868811</v>
      </c>
      <c r="AJ623" s="19">
        <f t="shared" si="69"/>
        <v>3.60507332795809</v>
      </c>
    </row>
    <row r="624" spans="1:36">
      <c r="A624" s="35" t="s">
        <v>561</v>
      </c>
      <c r="B624" s="35" t="s">
        <v>562</v>
      </c>
      <c r="C624" s="35" t="s">
        <v>563</v>
      </c>
      <c r="D624" s="35">
        <v>10</v>
      </c>
      <c r="E624" s="35">
        <v>1200</v>
      </c>
      <c r="F624" s="32" t="s">
        <v>507</v>
      </c>
      <c r="G624" s="35" t="s">
        <v>49</v>
      </c>
      <c r="H624" s="32">
        <v>41.17</v>
      </c>
      <c r="I624" s="32">
        <v>0.78</v>
      </c>
      <c r="J624" s="32">
        <v>22.13</v>
      </c>
      <c r="K624" s="32">
        <v>0.12</v>
      </c>
      <c r="L624" s="32">
        <v>9.43</v>
      </c>
      <c r="M624" s="32">
        <v>0.23</v>
      </c>
      <c r="N624" s="32">
        <v>12.19</v>
      </c>
      <c r="O624" s="32">
        <v>13.26</v>
      </c>
      <c r="P624" s="32">
        <v>0.24</v>
      </c>
      <c r="Q624" s="32"/>
      <c r="R624" s="32">
        <f t="shared" si="63"/>
        <v>99.55</v>
      </c>
      <c r="S624" s="19">
        <v>12</v>
      </c>
      <c r="T624" s="19">
        <f>S624/(H624*'Molecular Weight'!$C$2/'Molecular Weight'!$D$2+I624*'Molecular Weight'!$C$3/'Molecular Weight'!$D$3+J624*'Molecular Weight'!$C$4/'Molecular Weight'!$D$4+K624*'Molecular Weight'!$C$5/'Molecular Weight'!$D$5+L624*'Molecular Weight'!$C$6/'Molecular Weight'!$D$6+M624*'Molecular Weight'!$C$8/'Molecular Weight'!$D$8+N624*'Molecular Weight'!$C$9/'Molecular Weight'!$D$9+O624*'Molecular Weight'!$C$10/'Molecular Weight'!$D$10+P624*'Molecular Weight'!$C$11/'Molecular Weight'!$D$11+Q624*'Molecular Weight'!$C$12/'Molecular Weight'!$D$12)</f>
        <v>4.41039568385265</v>
      </c>
      <c r="U624" s="19">
        <f>H624*T624*'Molecular Weight'!$B$2/'Molecular Weight'!$D$2</f>
        <v>3.02223685592899</v>
      </c>
      <c r="V624" s="19">
        <f>I624*T624*'Molecular Weight'!$B$3/'Molecular Weight'!$D$3</f>
        <v>0.0430551768886742</v>
      </c>
      <c r="W624" s="19">
        <f>T624*J624*'Molecular Weight'!$B$4/'Molecular Weight'!$D$4</f>
        <v>1.91451660423027</v>
      </c>
      <c r="X624" s="19">
        <f>K624*T624*'Molecular Weight'!$B$5/'Molecular Weight'!$D$5</f>
        <v>0.00696424083245369</v>
      </c>
      <c r="Y624" s="19">
        <f>L624*T624*'Molecular Weight'!$B$6/'Molecular Weight'!$D$6</f>
        <v>0.578925825427763</v>
      </c>
      <c r="Z624" s="19">
        <f>M624*T624*'Molecular Weight'!$B$8/'Molecular Weight'!$D$8</f>
        <v>0.0142992811853131</v>
      </c>
      <c r="AA624" s="19">
        <f>N624*T624*'Molecular Weight'!$B$9/'Molecular Weight'!$D$9</f>
        <v>1.33406261504129</v>
      </c>
      <c r="AB624" s="19">
        <f>O624*T624*'Molecular Weight'!$B$10/'Molecular Weight'!$D$10</f>
        <v>1.04282893665988</v>
      </c>
      <c r="AC624" s="19">
        <f>P624*T624*'Molecular Weight'!$B$11/'Molecular Weight'!$D$11</f>
        <v>0.034156016912702</v>
      </c>
      <c r="AD624" s="19">
        <f>Q624*T624*'Molecular Weight'!$B$12/'Molecular Weight'!$D$12</f>
        <v>0</v>
      </c>
      <c r="AE624" s="19">
        <f t="shared" si="64"/>
        <v>7.99104555310733</v>
      </c>
      <c r="AF624" s="19">
        <f t="shared" si="65"/>
        <v>0</v>
      </c>
      <c r="AG624" s="19">
        <f t="shared" si="66"/>
        <v>0</v>
      </c>
      <c r="AH624" s="19">
        <f t="shared" si="67"/>
        <v>0.578925825427763</v>
      </c>
      <c r="AI624" s="19">
        <f t="shared" si="68"/>
        <v>3.06529203281766</v>
      </c>
      <c r="AJ624" s="19">
        <f t="shared" si="69"/>
        <v>2.97011665831424</v>
      </c>
    </row>
    <row r="625" spans="1:36">
      <c r="A625" s="35" t="s">
        <v>561</v>
      </c>
      <c r="B625" s="35" t="s">
        <v>562</v>
      </c>
      <c r="C625" s="35" t="s">
        <v>564</v>
      </c>
      <c r="D625" s="35">
        <v>14</v>
      </c>
      <c r="E625" s="35">
        <v>1200</v>
      </c>
      <c r="F625" s="32" t="s">
        <v>507</v>
      </c>
      <c r="G625" s="35" t="s">
        <v>49</v>
      </c>
      <c r="H625" s="32">
        <v>42.62</v>
      </c>
      <c r="I625" s="32">
        <v>0.83</v>
      </c>
      <c r="J625" s="32">
        <v>20.05</v>
      </c>
      <c r="K625" s="32">
        <v>0.09</v>
      </c>
      <c r="L625" s="32">
        <v>8.92</v>
      </c>
      <c r="M625" s="32">
        <v>0.2</v>
      </c>
      <c r="N625" s="32">
        <v>11.3</v>
      </c>
      <c r="O625" s="32">
        <v>14.69</v>
      </c>
      <c r="P625" s="32">
        <v>1.01</v>
      </c>
      <c r="Q625" s="32"/>
      <c r="R625" s="32">
        <f t="shared" si="63"/>
        <v>99.71</v>
      </c>
      <c r="S625" s="19">
        <v>12</v>
      </c>
      <c r="T625" s="19">
        <f>S625/(H625*'Molecular Weight'!$C$2/'Molecular Weight'!$D$2+I625*'Molecular Weight'!$C$3/'Molecular Weight'!$D$3+J625*'Molecular Weight'!$C$4/'Molecular Weight'!$D$4+K625*'Molecular Weight'!$C$5/'Molecular Weight'!$D$5+L625*'Molecular Weight'!$C$6/'Molecular Weight'!$D$6+M625*'Molecular Weight'!$C$8/'Molecular Weight'!$D$8+N625*'Molecular Weight'!$C$9/'Molecular Weight'!$D$9+O625*'Molecular Weight'!$C$10/'Molecular Weight'!$D$10+P625*'Molecular Weight'!$C$11/'Molecular Weight'!$D$11+Q625*'Molecular Weight'!$C$12/'Molecular Weight'!$D$12)</f>
        <v>4.41681722973204</v>
      </c>
      <c r="U625" s="19">
        <f>H625*T625*'Molecular Weight'!$B$2/'Molecular Weight'!$D$2</f>
        <v>3.13323485904093</v>
      </c>
      <c r="V625" s="19">
        <f>I625*T625*'Molecular Weight'!$B$3/'Molecular Weight'!$D$3</f>
        <v>0.045881831047279</v>
      </c>
      <c r="W625" s="19">
        <f>T625*J625*'Molecular Weight'!$B$4/'Molecular Weight'!$D$4</f>
        <v>1.73709661545954</v>
      </c>
      <c r="X625" s="19">
        <f>K625*T625*'Molecular Weight'!$B$5/'Molecular Weight'!$D$5</f>
        <v>0.00523078558689234</v>
      </c>
      <c r="Y625" s="19">
        <f>L625*T625*'Molecular Weight'!$B$6/'Molecular Weight'!$D$6</f>
        <v>0.548413275183878</v>
      </c>
      <c r="Z625" s="19">
        <f>M625*T625*'Molecular Weight'!$B$8/'Molecular Weight'!$D$8</f>
        <v>0.0124522617133691</v>
      </c>
      <c r="AA625" s="19">
        <f>N625*T625*'Molecular Weight'!$B$9/'Molecular Weight'!$D$9</f>
        <v>1.23846239940377</v>
      </c>
      <c r="AB625" s="19">
        <f>O625*T625*'Molecular Weight'!$B$10/'Molecular Weight'!$D$10</f>
        <v>1.15697298688951</v>
      </c>
      <c r="AC625" s="19">
        <f>P625*T625*'Molecular Weight'!$B$11/'Molecular Weight'!$D$11</f>
        <v>0.143949190126794</v>
      </c>
      <c r="AD625" s="19">
        <f>Q625*T625*'Molecular Weight'!$B$12/'Molecular Weight'!$D$12</f>
        <v>0</v>
      </c>
      <c r="AE625" s="19">
        <f t="shared" si="64"/>
        <v>8.02169420445197</v>
      </c>
      <c r="AF625" s="19">
        <f t="shared" si="65"/>
        <v>0.0649066012212538</v>
      </c>
      <c r="AG625" s="19">
        <f t="shared" si="66"/>
        <v>0.118353446494327</v>
      </c>
      <c r="AH625" s="19">
        <f t="shared" si="67"/>
        <v>0.483506673962624</v>
      </c>
      <c r="AI625" s="19">
        <f t="shared" si="68"/>
        <v>3.17911669008821</v>
      </c>
      <c r="AJ625" s="19">
        <f t="shared" si="69"/>
        <v>2.95630092319053</v>
      </c>
    </row>
    <row r="626" spans="1:36">
      <c r="A626" s="35" t="s">
        <v>561</v>
      </c>
      <c r="B626" s="35" t="s">
        <v>562</v>
      </c>
      <c r="C626" s="35" t="s">
        <v>565</v>
      </c>
      <c r="D626" s="35">
        <v>16.5</v>
      </c>
      <c r="E626" s="35">
        <v>1200</v>
      </c>
      <c r="F626" s="32" t="s">
        <v>507</v>
      </c>
      <c r="G626" s="35" t="s">
        <v>49</v>
      </c>
      <c r="H626" s="32">
        <v>44.7</v>
      </c>
      <c r="I626" s="32">
        <v>0.82</v>
      </c>
      <c r="J626" s="32">
        <v>18.48</v>
      </c>
      <c r="K626" s="32">
        <v>0.1</v>
      </c>
      <c r="L626" s="32">
        <v>8.37</v>
      </c>
      <c r="M626" s="32">
        <v>0.15</v>
      </c>
      <c r="N626" s="32">
        <v>11.14</v>
      </c>
      <c r="O626" s="32">
        <v>14.82</v>
      </c>
      <c r="P626" s="32">
        <v>1.56</v>
      </c>
      <c r="Q626" s="32"/>
      <c r="R626" s="32">
        <f t="shared" si="63"/>
        <v>100.14</v>
      </c>
      <c r="S626" s="19">
        <v>12</v>
      </c>
      <c r="T626" s="19">
        <f>S626/(H626*'Molecular Weight'!$C$2/'Molecular Weight'!$D$2+I626*'Molecular Weight'!$C$3/'Molecular Weight'!$D$3+J626*'Molecular Weight'!$C$4/'Molecular Weight'!$D$4+K626*'Molecular Weight'!$C$5/'Molecular Weight'!$D$5+L626*'Molecular Weight'!$C$6/'Molecular Weight'!$D$6+M626*'Molecular Weight'!$C$8/'Molecular Weight'!$D$8+N626*'Molecular Weight'!$C$9/'Molecular Weight'!$D$9+O626*'Molecular Weight'!$C$10/'Molecular Weight'!$D$10+P626*'Molecular Weight'!$C$11/'Molecular Weight'!$D$11+Q626*'Molecular Weight'!$C$12/'Molecular Weight'!$D$12)</f>
        <v>4.3815721150304</v>
      </c>
      <c r="U626" s="19">
        <f>H626*T626*'Molecular Weight'!$B$2/'Molecular Weight'!$D$2</f>
        <v>3.259924659485</v>
      </c>
      <c r="V626" s="19">
        <f>I626*T626*'Molecular Weight'!$B$3/'Molecular Weight'!$D$3</f>
        <v>0.0449673233332281</v>
      </c>
      <c r="W626" s="19">
        <f>T626*J626*'Molecular Weight'!$B$4/'Molecular Weight'!$D$4</f>
        <v>1.58829840497767</v>
      </c>
      <c r="X626" s="19">
        <f>K626*T626*'Molecular Weight'!$B$5/'Molecular Weight'!$D$5</f>
        <v>0.00576560578331522</v>
      </c>
      <c r="Y626" s="19">
        <f>L626*T626*'Molecular Weight'!$B$6/'Molecular Weight'!$D$6</f>
        <v>0.510492185451064</v>
      </c>
      <c r="Z626" s="19">
        <f>M626*T626*'Molecular Weight'!$B$8/'Molecular Weight'!$D$8</f>
        <v>0.00926467179665295</v>
      </c>
      <c r="AA626" s="19">
        <f>N626*T626*'Molecular Weight'!$B$9/'Molecular Weight'!$D$9</f>
        <v>1.21118395437813</v>
      </c>
      <c r="AB626" s="19">
        <f>O626*T626*'Molecular Weight'!$B$10/'Molecular Weight'!$D$10</f>
        <v>1.15789762383649</v>
      </c>
      <c r="AC626" s="19">
        <f>P626*T626*'Molecular Weight'!$B$11/'Molecular Weight'!$D$11</f>
        <v>0.220563165519439</v>
      </c>
      <c r="AD626" s="19">
        <f>Q626*T626*'Molecular Weight'!$B$12/'Molecular Weight'!$D$12</f>
        <v>0</v>
      </c>
      <c r="AE626" s="19">
        <f t="shared" si="64"/>
        <v>8.008357594561</v>
      </c>
      <c r="AF626" s="19">
        <f t="shared" si="65"/>
        <v>0.0250466174987158</v>
      </c>
      <c r="AG626" s="19">
        <f t="shared" si="66"/>
        <v>0.04906366485627</v>
      </c>
      <c r="AH626" s="19">
        <f t="shared" si="67"/>
        <v>0.485445567952348</v>
      </c>
      <c r="AI626" s="19">
        <f t="shared" si="68"/>
        <v>3.30489198281823</v>
      </c>
      <c r="AJ626" s="19">
        <f t="shared" si="69"/>
        <v>2.88883843546234</v>
      </c>
    </row>
    <row r="627" spans="1:36">
      <c r="A627" s="35" t="s">
        <v>561</v>
      </c>
      <c r="B627" s="35" t="s">
        <v>562</v>
      </c>
      <c r="C627" s="35" t="s">
        <v>566</v>
      </c>
      <c r="D627" s="35">
        <v>7.6</v>
      </c>
      <c r="E627" s="35">
        <v>1200</v>
      </c>
      <c r="F627" s="32" t="s">
        <v>507</v>
      </c>
      <c r="G627" s="35" t="s">
        <v>49</v>
      </c>
      <c r="H627" s="32">
        <v>41.43</v>
      </c>
      <c r="I627" s="32">
        <v>0.15</v>
      </c>
      <c r="J627" s="32">
        <v>22.46</v>
      </c>
      <c r="K627" s="32"/>
      <c r="L627" s="32">
        <v>13.61</v>
      </c>
      <c r="M627" s="32"/>
      <c r="N627" s="32">
        <v>12.28</v>
      </c>
      <c r="O627" s="32">
        <v>9.67</v>
      </c>
      <c r="P627" s="32">
        <v>0.38</v>
      </c>
      <c r="Q627" s="32"/>
      <c r="R627" s="32">
        <f t="shared" si="63"/>
        <v>99.98</v>
      </c>
      <c r="S627" s="19">
        <v>12</v>
      </c>
      <c r="T627" s="19">
        <f>S627/(H627*'Molecular Weight'!$C$2/'Molecular Weight'!$D$2+I627*'Molecular Weight'!$C$3/'Molecular Weight'!$D$3+J627*'Molecular Weight'!$C$4/'Molecular Weight'!$D$4+K627*'Molecular Weight'!$C$5/'Molecular Weight'!$D$5+L627*'Molecular Weight'!$C$6/'Molecular Weight'!$D$6+M627*'Molecular Weight'!$C$8/'Molecular Weight'!$D$8+N627*'Molecular Weight'!$C$9/'Molecular Weight'!$D$9+O627*'Molecular Weight'!$C$10/'Molecular Weight'!$D$10+P627*'Molecular Weight'!$C$11/'Molecular Weight'!$D$11+Q627*'Molecular Weight'!$C$12/'Molecular Weight'!$D$12)</f>
        <v>4.41746539962979</v>
      </c>
      <c r="U627" s="19">
        <f>H627*T627*'Molecular Weight'!$B$2/'Molecular Weight'!$D$2</f>
        <v>3.04619826076335</v>
      </c>
      <c r="V627" s="19">
        <f>I627*T627*'Molecular Weight'!$B$3/'Molecular Weight'!$D$3</f>
        <v>0.00829311401682688</v>
      </c>
      <c r="W627" s="19">
        <f>T627*J627*'Molecular Weight'!$B$4/'Molecular Weight'!$D$4</f>
        <v>1.94618032317938</v>
      </c>
      <c r="X627" s="19">
        <f>K627*T627*'Molecular Weight'!$B$5/'Molecular Weight'!$D$5</f>
        <v>0</v>
      </c>
      <c r="Y627" s="19">
        <f>L627*T627*'Molecular Weight'!$B$6/'Molecular Weight'!$D$6</f>
        <v>0.83688340881071</v>
      </c>
      <c r="Z627" s="19">
        <f>M627*T627*'Molecular Weight'!$B$8/'Molecular Weight'!$D$8</f>
        <v>0</v>
      </c>
      <c r="AA627" s="19">
        <f>N627*T627*'Molecular Weight'!$B$9/'Molecular Weight'!$D$9</f>
        <v>1.34606637983756</v>
      </c>
      <c r="AB627" s="19">
        <f>O627*T627*'Molecular Weight'!$B$10/'Molecular Weight'!$D$10</f>
        <v>0.76171345246826</v>
      </c>
      <c r="AC627" s="19">
        <f>P627*T627*'Molecular Weight'!$B$11/'Molecular Weight'!$D$11</f>
        <v>0.0541670491080774</v>
      </c>
      <c r="AD627" s="19">
        <f>Q627*T627*'Molecular Weight'!$B$12/'Molecular Weight'!$D$12</f>
        <v>0</v>
      </c>
      <c r="AE627" s="19">
        <f t="shared" si="64"/>
        <v>7.99950198818417</v>
      </c>
      <c r="AF627" s="19">
        <f t="shared" si="65"/>
        <v>0</v>
      </c>
      <c r="AG627" s="19">
        <f t="shared" si="66"/>
        <v>0</v>
      </c>
      <c r="AH627" s="19">
        <f t="shared" si="67"/>
        <v>0.83688340881071</v>
      </c>
      <c r="AI627" s="19">
        <f t="shared" si="68"/>
        <v>3.05449137478018</v>
      </c>
      <c r="AJ627" s="19">
        <f t="shared" si="69"/>
        <v>2.94466324111653</v>
      </c>
    </row>
    <row r="628" spans="1:36">
      <c r="A628" s="35" t="s">
        <v>561</v>
      </c>
      <c r="B628" s="35" t="s">
        <v>562</v>
      </c>
      <c r="C628" s="35" t="s">
        <v>567</v>
      </c>
      <c r="D628" s="35">
        <v>9.6</v>
      </c>
      <c r="E628" s="35">
        <v>1200</v>
      </c>
      <c r="F628" s="32" t="s">
        <v>507</v>
      </c>
      <c r="G628" s="35" t="s">
        <v>49</v>
      </c>
      <c r="H628" s="32">
        <v>42.86</v>
      </c>
      <c r="I628" s="32">
        <v>0.12</v>
      </c>
      <c r="J628" s="32">
        <v>21.16</v>
      </c>
      <c r="K628" s="32"/>
      <c r="L628" s="32">
        <v>12.48</v>
      </c>
      <c r="M628" s="32"/>
      <c r="N628" s="32">
        <v>11.32</v>
      </c>
      <c r="O628" s="32">
        <v>11.18</v>
      </c>
      <c r="P628" s="32">
        <v>0.71</v>
      </c>
      <c r="Q628" s="32"/>
      <c r="R628" s="32">
        <f t="shared" si="63"/>
        <v>99.83</v>
      </c>
      <c r="S628" s="19">
        <v>12</v>
      </c>
      <c r="T628" s="19">
        <f>S628/(H628*'Molecular Weight'!$C$2/'Molecular Weight'!$D$2+I628*'Molecular Weight'!$C$3/'Molecular Weight'!$D$3+J628*'Molecular Weight'!$C$4/'Molecular Weight'!$D$4+K628*'Molecular Weight'!$C$5/'Molecular Weight'!$D$5+L628*'Molecular Weight'!$C$6/'Molecular Weight'!$D$6+M628*'Molecular Weight'!$C$8/'Molecular Weight'!$D$8+N628*'Molecular Weight'!$C$9/'Molecular Weight'!$D$9+O628*'Molecular Weight'!$C$10/'Molecular Weight'!$D$10+P628*'Molecular Weight'!$C$11/'Molecular Weight'!$D$11+Q628*'Molecular Weight'!$C$12/'Molecular Weight'!$D$12)</f>
        <v>4.41535021283933</v>
      </c>
      <c r="U628" s="19">
        <f>H628*T628*'Molecular Weight'!$B$2/'Molecular Weight'!$D$2</f>
        <v>3.14983205929251</v>
      </c>
      <c r="V628" s="19">
        <f>I628*T628*'Molecular Weight'!$B$3/'Molecular Weight'!$D$3</f>
        <v>0.00663131446233692</v>
      </c>
      <c r="W628" s="19">
        <f>T628*J628*'Molecular Weight'!$B$4/'Molecular Weight'!$D$4</f>
        <v>1.83265614954257</v>
      </c>
      <c r="X628" s="19">
        <f>K628*T628*'Molecular Weight'!$B$5/'Molecular Weight'!$D$5</f>
        <v>0</v>
      </c>
      <c r="Y628" s="19">
        <f>L628*T628*'Molecular Weight'!$B$6/'Molecular Weight'!$D$6</f>
        <v>0.767031885526655</v>
      </c>
      <c r="Z628" s="19">
        <f>M628*T628*'Molecular Weight'!$B$8/'Molecular Weight'!$D$8</f>
        <v>0</v>
      </c>
      <c r="AA628" s="19">
        <f>N628*T628*'Molecular Weight'!$B$9/'Molecular Weight'!$D$9</f>
        <v>1.24024229303576</v>
      </c>
      <c r="AB628" s="19">
        <f>O628*T628*'Molecular Weight'!$B$10/'Molecular Weight'!$D$10</f>
        <v>0.880235652274318</v>
      </c>
      <c r="AC628" s="19">
        <f>P628*T628*'Molecular Weight'!$B$11/'Molecular Weight'!$D$11</f>
        <v>0.101158394679443</v>
      </c>
      <c r="AD628" s="19">
        <f>Q628*T628*'Molecular Weight'!$B$12/'Molecular Weight'!$D$12</f>
        <v>0</v>
      </c>
      <c r="AE628" s="19">
        <f t="shared" si="64"/>
        <v>7.97778774881359</v>
      </c>
      <c r="AF628" s="19">
        <f t="shared" si="65"/>
        <v>0</v>
      </c>
      <c r="AG628" s="19">
        <f t="shared" si="66"/>
        <v>0</v>
      </c>
      <c r="AH628" s="19">
        <f t="shared" si="67"/>
        <v>0.767031885526655</v>
      </c>
      <c r="AI628" s="19">
        <f t="shared" si="68"/>
        <v>3.15646337375484</v>
      </c>
      <c r="AJ628" s="19">
        <f t="shared" si="69"/>
        <v>2.88750983083673</v>
      </c>
    </row>
    <row r="629" spans="1:36">
      <c r="A629" s="35" t="s">
        <v>561</v>
      </c>
      <c r="B629" s="35" t="s">
        <v>562</v>
      </c>
      <c r="C629" s="35" t="s">
        <v>568</v>
      </c>
      <c r="D629" s="35">
        <v>13.5</v>
      </c>
      <c r="E629" s="35">
        <v>1200</v>
      </c>
      <c r="F629" s="32" t="s">
        <v>507</v>
      </c>
      <c r="G629" s="35" t="s">
        <v>49</v>
      </c>
      <c r="H629" s="32">
        <v>43.47</v>
      </c>
      <c r="I629" s="32">
        <v>0.13</v>
      </c>
      <c r="J629" s="32">
        <v>19.46</v>
      </c>
      <c r="K629" s="32">
        <v>0.29</v>
      </c>
      <c r="L629" s="32">
        <v>13.36</v>
      </c>
      <c r="M629" s="32">
        <v>0.37</v>
      </c>
      <c r="N629" s="32">
        <v>11.8</v>
      </c>
      <c r="O629" s="32">
        <v>11.36</v>
      </c>
      <c r="P629" s="32">
        <v>0.39</v>
      </c>
      <c r="Q629" s="32"/>
      <c r="R629" s="32">
        <f t="shared" si="63"/>
        <v>100.63</v>
      </c>
      <c r="S629" s="19">
        <v>12</v>
      </c>
      <c r="T629" s="19">
        <f>S629/(H629*'Molecular Weight'!$C$2/'Molecular Weight'!$D$2+I629*'Molecular Weight'!$C$3/'Molecular Weight'!$D$3+J629*'Molecular Weight'!$C$4/'Molecular Weight'!$D$4+K629*'Molecular Weight'!$C$5/'Molecular Weight'!$D$5+L629*'Molecular Weight'!$C$6/'Molecular Weight'!$D$6+M629*'Molecular Weight'!$C$8/'Molecular Weight'!$D$8+N629*'Molecular Weight'!$C$9/'Molecular Weight'!$D$9+O629*'Molecular Weight'!$C$10/'Molecular Weight'!$D$10+P629*'Molecular Weight'!$C$11/'Molecular Weight'!$D$11+Q629*'Molecular Weight'!$C$12/'Molecular Weight'!$D$12)</f>
        <v>4.40937398210505</v>
      </c>
      <c r="U629" s="19">
        <f>H629*T629*'Molecular Weight'!$B$2/'Molecular Weight'!$D$2</f>
        <v>3.1903376664798</v>
      </c>
      <c r="V629" s="19">
        <f>I629*T629*'Molecular Weight'!$B$3/'Molecular Weight'!$D$3</f>
        <v>0.00717420047151009</v>
      </c>
      <c r="W629" s="19">
        <f>T629*J629*'Molecular Weight'!$B$4/'Molecular Weight'!$D$4</f>
        <v>1.68313883271409</v>
      </c>
      <c r="X629" s="19">
        <f>K629*T629*'Molecular Weight'!$B$5/'Molecular Weight'!$D$5</f>
        <v>0.0168263498231524</v>
      </c>
      <c r="Y629" s="19">
        <f>L629*T629*'Molecular Weight'!$B$6/'Molecular Weight'!$D$6</f>
        <v>0.820006074623099</v>
      </c>
      <c r="Z629" s="19">
        <f>M629*T629*'Molecular Weight'!$B$8/'Molecular Weight'!$D$8</f>
        <v>0.0229978626075397</v>
      </c>
      <c r="AA629" s="19">
        <f>N629*T629*'Molecular Weight'!$B$9/'Molecular Weight'!$D$9</f>
        <v>1.29108220815979</v>
      </c>
      <c r="AB629" s="19">
        <f>O629*T629*'Molecular Weight'!$B$10/'Molecular Weight'!$D$10</f>
        <v>0.893197012066929</v>
      </c>
      <c r="AC629" s="19">
        <f>P629*T629*'Molecular Weight'!$B$11/'Molecular Weight'!$D$11</f>
        <v>0.0554906696683114</v>
      </c>
      <c r="AD629" s="19">
        <f>Q629*T629*'Molecular Weight'!$B$12/'Molecular Weight'!$D$12</f>
        <v>0</v>
      </c>
      <c r="AE629" s="19">
        <f t="shared" si="64"/>
        <v>7.98025087661422</v>
      </c>
      <c r="AF629" s="19">
        <f t="shared" si="65"/>
        <v>0</v>
      </c>
      <c r="AG629" s="19">
        <f t="shared" si="66"/>
        <v>0</v>
      </c>
      <c r="AH629" s="19">
        <f t="shared" si="67"/>
        <v>0.820006074623099</v>
      </c>
      <c r="AI629" s="19">
        <f t="shared" si="68"/>
        <v>3.19751186695131</v>
      </c>
      <c r="AJ629" s="19">
        <f t="shared" si="69"/>
        <v>3.02728315745736</v>
      </c>
    </row>
    <row r="630" spans="1:36">
      <c r="A630" s="35" t="s">
        <v>561</v>
      </c>
      <c r="B630" s="35" t="s">
        <v>562</v>
      </c>
      <c r="C630" s="35" t="s">
        <v>569</v>
      </c>
      <c r="D630" s="35">
        <v>14.2</v>
      </c>
      <c r="E630" s="35">
        <v>1200</v>
      </c>
      <c r="F630" s="32" t="s">
        <v>507</v>
      </c>
      <c r="G630" s="35" t="s">
        <v>49</v>
      </c>
      <c r="H630" s="32">
        <v>46.02</v>
      </c>
      <c r="I630" s="32">
        <v>0.12</v>
      </c>
      <c r="J630" s="32">
        <v>14.61</v>
      </c>
      <c r="K630" s="32">
        <v>0.28</v>
      </c>
      <c r="L630" s="32">
        <v>12.13</v>
      </c>
      <c r="M630" s="32">
        <v>0.31</v>
      </c>
      <c r="N630" s="32">
        <v>11.66</v>
      </c>
      <c r="O630" s="32">
        <v>14.03</v>
      </c>
      <c r="P630" s="32">
        <v>0.89</v>
      </c>
      <c r="Q630" s="32"/>
      <c r="R630" s="32">
        <f t="shared" si="63"/>
        <v>100.05</v>
      </c>
      <c r="S630" s="19">
        <v>12</v>
      </c>
      <c r="T630" s="19">
        <f>S630/(H630*'Molecular Weight'!$C$2/'Molecular Weight'!$D$2+I630*'Molecular Weight'!$C$3/'Molecular Weight'!$D$3+J630*'Molecular Weight'!$C$4/'Molecular Weight'!$D$4+K630*'Molecular Weight'!$C$5/'Molecular Weight'!$D$5+L630*'Molecular Weight'!$C$6/'Molecular Weight'!$D$6+M630*'Molecular Weight'!$C$8/'Molecular Weight'!$D$8+N630*'Molecular Weight'!$C$9/'Molecular Weight'!$D$9+O630*'Molecular Weight'!$C$10/'Molecular Weight'!$D$10+P630*'Molecular Weight'!$C$11/'Molecular Weight'!$D$11+Q630*'Molecular Weight'!$C$12/'Molecular Weight'!$D$12)</f>
        <v>4.44865018860917</v>
      </c>
      <c r="U630" s="19">
        <f>H630*T630*'Molecular Weight'!$B$2/'Molecular Weight'!$D$2</f>
        <v>3.40757126630815</v>
      </c>
      <c r="V630" s="19">
        <f>I630*T630*'Molecular Weight'!$B$3/'Molecular Weight'!$D$3</f>
        <v>0.00668132694159074</v>
      </c>
      <c r="W630" s="19">
        <f>T630*J630*'Molecular Weight'!$B$4/'Molecular Weight'!$D$4</f>
        <v>1.27490740007022</v>
      </c>
      <c r="X630" s="19">
        <f>K630*T630*'Molecular Weight'!$B$5/'Molecular Weight'!$D$5</f>
        <v>0.016390842197652</v>
      </c>
      <c r="Y630" s="19">
        <f>L630*T630*'Molecular Weight'!$B$6/'Molecular Weight'!$D$6</f>
        <v>0.751143190253747</v>
      </c>
      <c r="Z630" s="19">
        <f>M630*T630*'Molecular Weight'!$B$8/'Molecular Weight'!$D$8</f>
        <v>0.0194401121859154</v>
      </c>
      <c r="AA630" s="19">
        <f>N630*T630*'Molecular Weight'!$B$9/'Molecular Weight'!$D$9</f>
        <v>1.28712806945863</v>
      </c>
      <c r="AB630" s="19">
        <f>O630*T630*'Molecular Weight'!$B$10/'Molecular Weight'!$D$10</f>
        <v>1.11295581573086</v>
      </c>
      <c r="AC630" s="19">
        <f>P630*T630*'Molecular Weight'!$B$11/'Molecular Weight'!$D$11</f>
        <v>0.127760524939082</v>
      </c>
      <c r="AD630" s="19">
        <f>Q630*T630*'Molecular Weight'!$B$12/'Molecular Weight'!$D$12</f>
        <v>0</v>
      </c>
      <c r="AE630" s="19">
        <f t="shared" si="64"/>
        <v>8.00397854808586</v>
      </c>
      <c r="AF630" s="19">
        <f t="shared" si="65"/>
        <v>0.0119297113912653</v>
      </c>
      <c r="AG630" s="19">
        <f t="shared" si="66"/>
        <v>0.0158820735461041</v>
      </c>
      <c r="AH630" s="19">
        <f t="shared" si="67"/>
        <v>0.739213478862482</v>
      </c>
      <c r="AI630" s="19">
        <f t="shared" si="68"/>
        <v>3.41425259324974</v>
      </c>
      <c r="AJ630" s="19">
        <f t="shared" si="69"/>
        <v>3.17066718762916</v>
      </c>
    </row>
    <row r="631" spans="1:36">
      <c r="A631" s="35" t="s">
        <v>561</v>
      </c>
      <c r="B631" s="35" t="s">
        <v>562</v>
      </c>
      <c r="C631" s="35" t="s">
        <v>570</v>
      </c>
      <c r="D631" s="35">
        <v>16.5</v>
      </c>
      <c r="E631" s="35">
        <v>1200</v>
      </c>
      <c r="F631" s="32" t="s">
        <v>507</v>
      </c>
      <c r="G631" s="35" t="s">
        <v>49</v>
      </c>
      <c r="H631" s="32">
        <v>45.61</v>
      </c>
      <c r="I631" s="32">
        <v>0.19</v>
      </c>
      <c r="J631" s="32">
        <v>14.67</v>
      </c>
      <c r="K631" s="32">
        <v>0.26</v>
      </c>
      <c r="L631" s="32">
        <v>11.62</v>
      </c>
      <c r="M631" s="32">
        <v>0.3</v>
      </c>
      <c r="N631" s="32">
        <v>11.18</v>
      </c>
      <c r="O631" s="32">
        <v>14.07</v>
      </c>
      <c r="P631" s="32">
        <v>0.85</v>
      </c>
      <c r="Q631" s="32"/>
      <c r="R631" s="32">
        <f t="shared" si="63"/>
        <v>98.75</v>
      </c>
      <c r="S631" s="19">
        <v>12</v>
      </c>
      <c r="T631" s="19">
        <f>S631/(H631*'Molecular Weight'!$C$2/'Molecular Weight'!$D$2+I631*'Molecular Weight'!$C$3/'Molecular Weight'!$D$3+J631*'Molecular Weight'!$C$4/'Molecular Weight'!$D$4+K631*'Molecular Weight'!$C$5/'Molecular Weight'!$D$5+L631*'Molecular Weight'!$C$6/'Molecular Weight'!$D$6+M631*'Molecular Weight'!$C$8/'Molecular Weight'!$D$8+N631*'Molecular Weight'!$C$9/'Molecular Weight'!$D$9+O631*'Molecular Weight'!$C$10/'Molecular Weight'!$D$10+P631*'Molecular Weight'!$C$11/'Molecular Weight'!$D$11+Q631*'Molecular Weight'!$C$12/'Molecular Weight'!$D$12)</f>
        <v>4.49802266339144</v>
      </c>
      <c r="U631" s="19">
        <f>H631*T631*'Molecular Weight'!$B$2/'Molecular Weight'!$D$2</f>
        <v>3.41469396932896</v>
      </c>
      <c r="V631" s="19">
        <f>I631*T631*'Molecular Weight'!$B$3/'Molecular Weight'!$D$3</f>
        <v>0.0106961740431086</v>
      </c>
      <c r="W631" s="19">
        <f>T631*J631*'Molecular Weight'!$B$4/'Molecular Weight'!$D$4</f>
        <v>1.29435057810813</v>
      </c>
      <c r="X631" s="19">
        <f>K631*T631*'Molecular Weight'!$B$5/'Molecular Weight'!$D$5</f>
        <v>0.0153889847027012</v>
      </c>
      <c r="Y631" s="19">
        <f>L631*T631*'Molecular Weight'!$B$6/'Molecular Weight'!$D$6</f>
        <v>0.727547652402681</v>
      </c>
      <c r="Z631" s="19">
        <f>M631*T631*'Molecular Weight'!$B$8/'Molecular Weight'!$D$8</f>
        <v>0.0190218043278465</v>
      </c>
      <c r="AA631" s="19">
        <f>N631*T631*'Molecular Weight'!$B$9/'Molecular Weight'!$D$9</f>
        <v>1.24783854532795</v>
      </c>
      <c r="AB631" s="19">
        <f>O631*T631*'Molecular Weight'!$B$10/'Molecular Weight'!$D$10</f>
        <v>1.12851602842221</v>
      </c>
      <c r="AC631" s="19">
        <f>P631*T631*'Molecular Weight'!$B$11/'Molecular Weight'!$D$11</f>
        <v>0.123372677117868</v>
      </c>
      <c r="AD631" s="19">
        <f>Q631*T631*'Molecular Weight'!$B$12/'Molecular Weight'!$D$12</f>
        <v>0</v>
      </c>
      <c r="AE631" s="19">
        <f t="shared" si="64"/>
        <v>7.98142641378145</v>
      </c>
      <c r="AF631" s="19">
        <f t="shared" si="65"/>
        <v>0</v>
      </c>
      <c r="AG631" s="19">
        <f t="shared" si="66"/>
        <v>0</v>
      </c>
      <c r="AH631" s="19">
        <f t="shared" si="67"/>
        <v>0.727547652402681</v>
      </c>
      <c r="AI631" s="19">
        <f t="shared" si="68"/>
        <v>3.42539014337207</v>
      </c>
      <c r="AJ631" s="19">
        <f t="shared" si="69"/>
        <v>3.12292403048069</v>
      </c>
    </row>
    <row r="632" spans="1:36">
      <c r="A632" s="35" t="s">
        <v>571</v>
      </c>
      <c r="B632" s="35" t="s">
        <v>572</v>
      </c>
      <c r="C632" s="35" t="s">
        <v>573</v>
      </c>
      <c r="D632" s="35">
        <v>21.6</v>
      </c>
      <c r="E632" s="35">
        <v>1600</v>
      </c>
      <c r="F632" s="35" t="s">
        <v>532</v>
      </c>
      <c r="G632" s="35" t="s">
        <v>49</v>
      </c>
      <c r="H632" s="32">
        <v>46.1</v>
      </c>
      <c r="I632" s="32">
        <v>1.36</v>
      </c>
      <c r="J632" s="32">
        <v>19.71</v>
      </c>
      <c r="K632" s="32"/>
      <c r="L632" s="32">
        <v>12.01</v>
      </c>
      <c r="M632" s="32"/>
      <c r="N632" s="32">
        <v>7.91</v>
      </c>
      <c r="O632" s="32">
        <v>9.67</v>
      </c>
      <c r="P632" s="32">
        <v>3.61</v>
      </c>
      <c r="Q632" s="32">
        <v>0.05</v>
      </c>
      <c r="R632" s="32">
        <f t="shared" si="63"/>
        <v>100.42</v>
      </c>
      <c r="S632" s="19">
        <v>12</v>
      </c>
      <c r="T632" s="19">
        <f>S632/(H632*'Molecular Weight'!$C$2/'Molecular Weight'!$D$2+I632*'Molecular Weight'!$C$3/'Molecular Weight'!$D$3+J632*'Molecular Weight'!$C$4/'Molecular Weight'!$D$4+K632*'Molecular Weight'!$C$5/'Molecular Weight'!$D$5+L632*'Molecular Weight'!$C$6/'Molecular Weight'!$D$6+M632*'Molecular Weight'!$C$8/'Molecular Weight'!$D$8+N632*'Molecular Weight'!$C$9/'Molecular Weight'!$D$9+O632*'Molecular Weight'!$C$10/'Molecular Weight'!$D$10+P632*'Molecular Weight'!$C$11/'Molecular Weight'!$D$11+Q632*'Molecular Weight'!$C$12/'Molecular Weight'!$D$12)</f>
        <v>4.37435917081216</v>
      </c>
      <c r="U632" s="19">
        <f>H632*T632*'Molecular Weight'!$B$2/'Molecular Weight'!$D$2</f>
        <v>3.35649064205127</v>
      </c>
      <c r="V632" s="19">
        <f>I632*T632*'Molecular Weight'!$B$3/'Molecular Weight'!$D$3</f>
        <v>0.0744571773755261</v>
      </c>
      <c r="W632" s="19">
        <f>T632*J632*'Molecular Weight'!$B$4/'Molecular Weight'!$D$4</f>
        <v>1.69122438714609</v>
      </c>
      <c r="X632" s="19">
        <f>K632*T632*'Molecular Weight'!$B$5/'Molecular Weight'!$D$5</f>
        <v>0</v>
      </c>
      <c r="Y632" s="19">
        <f>L632*T632*'Molecular Weight'!$B$6/'Molecular Weight'!$D$6</f>
        <v>0.731292506144962</v>
      </c>
      <c r="Z632" s="19">
        <f>M632*T632*'Molecular Weight'!$B$8/'Molecular Weight'!$D$8</f>
        <v>0</v>
      </c>
      <c r="AA632" s="19">
        <f>N632*T632*'Molecular Weight'!$B$9/'Molecular Weight'!$D$9</f>
        <v>0.858590100276034</v>
      </c>
      <c r="AB632" s="19">
        <f>O632*T632*'Molecular Weight'!$B$10/'Molecular Weight'!$D$10</f>
        <v>0.754280548890043</v>
      </c>
      <c r="AC632" s="19">
        <f>P632*T632*'Molecular Weight'!$B$11/'Molecular Weight'!$D$11</f>
        <v>0.509565556845173</v>
      </c>
      <c r="AD632" s="19">
        <f>Q632*T632*'Molecular Weight'!$B$12/'Molecular Weight'!$D$12</f>
        <v>0.00464369338727406</v>
      </c>
      <c r="AE632" s="19">
        <f t="shared" si="64"/>
        <v>7.98054461211638</v>
      </c>
      <c r="AF632" s="19">
        <f t="shared" si="65"/>
        <v>0</v>
      </c>
      <c r="AG632" s="19">
        <f t="shared" si="66"/>
        <v>0</v>
      </c>
      <c r="AH632" s="19">
        <f t="shared" si="67"/>
        <v>0.731292506144962</v>
      </c>
      <c r="AI632" s="19">
        <f t="shared" si="68"/>
        <v>3.4309478194268</v>
      </c>
      <c r="AJ632" s="19">
        <f t="shared" si="69"/>
        <v>2.34416315531104</v>
      </c>
    </row>
    <row r="633" spans="1:36">
      <c r="A633" s="35" t="s">
        <v>571</v>
      </c>
      <c r="B633" s="35" t="s">
        <v>572</v>
      </c>
      <c r="C633" s="35" t="s">
        <v>574</v>
      </c>
      <c r="D633" s="35">
        <v>21.6</v>
      </c>
      <c r="E633" s="35">
        <v>1800</v>
      </c>
      <c r="F633" s="35" t="s">
        <v>532</v>
      </c>
      <c r="G633" s="35" t="s">
        <v>49</v>
      </c>
      <c r="H633" s="32">
        <v>45.61</v>
      </c>
      <c r="I633" s="32">
        <v>1.18</v>
      </c>
      <c r="J633" s="32">
        <v>19.45</v>
      </c>
      <c r="K633" s="32"/>
      <c r="L633" s="32">
        <v>12.81</v>
      </c>
      <c r="M633" s="32"/>
      <c r="N633" s="32">
        <v>7.31</v>
      </c>
      <c r="O633" s="32">
        <v>9.77</v>
      </c>
      <c r="P633" s="32">
        <v>3.73</v>
      </c>
      <c r="Q633" s="32">
        <v>0.07</v>
      </c>
      <c r="R633" s="32">
        <f t="shared" si="63"/>
        <v>99.93</v>
      </c>
      <c r="S633" s="19">
        <v>12</v>
      </c>
      <c r="T633" s="19">
        <f>S633/(H633*'Molecular Weight'!$C$2/'Molecular Weight'!$D$2+I633*'Molecular Weight'!$C$3/'Molecular Weight'!$D$3+J633*'Molecular Weight'!$C$4/'Molecular Weight'!$D$4+K633*'Molecular Weight'!$C$5/'Molecular Weight'!$D$5+L633*'Molecular Weight'!$C$6/'Molecular Weight'!$D$6+M633*'Molecular Weight'!$C$8/'Molecular Weight'!$D$8+N633*'Molecular Weight'!$C$9/'Molecular Weight'!$D$9+O633*'Molecular Weight'!$C$10/'Molecular Weight'!$D$10+P633*'Molecular Weight'!$C$11/'Molecular Weight'!$D$11+Q633*'Molecular Weight'!$C$12/'Molecular Weight'!$D$12)</f>
        <v>4.41993704519566</v>
      </c>
      <c r="U633" s="19">
        <f>H633*T633*'Molecular Weight'!$B$2/'Molecular Weight'!$D$2</f>
        <v>3.35541492395763</v>
      </c>
      <c r="V633" s="19">
        <f>I633*T633*'Molecular Weight'!$B$3/'Molecular Weight'!$D$3</f>
        <v>0.0652756659991349</v>
      </c>
      <c r="W633" s="19">
        <f>T633*J633*'Molecular Weight'!$B$4/'Molecular Weight'!$D$4</f>
        <v>1.68630395310035</v>
      </c>
      <c r="X633" s="19">
        <f>K633*T633*'Molecular Weight'!$B$5/'Molecular Weight'!$D$5</f>
        <v>0</v>
      </c>
      <c r="Y633" s="19">
        <f>L633*T633*'Molecular Weight'!$B$6/'Molecular Weight'!$D$6</f>
        <v>0.788131870113536</v>
      </c>
      <c r="Z633" s="19">
        <f>M633*T633*'Molecular Weight'!$B$8/'Molecular Weight'!$D$8</f>
        <v>0</v>
      </c>
      <c r="AA633" s="19">
        <f>N633*T633*'Molecular Weight'!$B$9/'Molecular Weight'!$D$9</f>
        <v>0.801730516138469</v>
      </c>
      <c r="AB633" s="19">
        <f>O633*T633*'Molecular Weight'!$B$10/'Molecular Weight'!$D$10</f>
        <v>0.770021129307447</v>
      </c>
      <c r="AC633" s="19">
        <f>P633*T633*'Molecular Weight'!$B$11/'Molecular Weight'!$D$11</f>
        <v>0.531989841193282</v>
      </c>
      <c r="AD633" s="19">
        <f>Q633*T633*'Molecular Weight'!$B$12/'Molecular Weight'!$D$12</f>
        <v>0.00656890855973877</v>
      </c>
      <c r="AE633" s="19">
        <f t="shared" si="64"/>
        <v>8.00543680836958</v>
      </c>
      <c r="AF633" s="19">
        <f t="shared" si="65"/>
        <v>0.0162993480547398</v>
      </c>
      <c r="AG633" s="19">
        <f t="shared" si="66"/>
        <v>0.020680990926546</v>
      </c>
      <c r="AH633" s="19">
        <f t="shared" si="67"/>
        <v>0.771832522058796</v>
      </c>
      <c r="AI633" s="19">
        <f t="shared" si="68"/>
        <v>3.42069058995676</v>
      </c>
      <c r="AJ633" s="19">
        <f t="shared" si="69"/>
        <v>2.35988351555945</v>
      </c>
    </row>
    <row r="634" spans="1:36">
      <c r="A634" s="35" t="s">
        <v>571</v>
      </c>
      <c r="B634" s="35" t="s">
        <v>572</v>
      </c>
      <c r="C634" s="35" t="s">
        <v>575</v>
      </c>
      <c r="D634" s="35">
        <v>23.5</v>
      </c>
      <c r="E634" s="35">
        <v>1400</v>
      </c>
      <c r="F634" s="35" t="s">
        <v>532</v>
      </c>
      <c r="G634" s="35" t="s">
        <v>49</v>
      </c>
      <c r="H634" s="32">
        <v>43.4</v>
      </c>
      <c r="I634" s="32">
        <v>0.57</v>
      </c>
      <c r="J634" s="32">
        <v>23.3</v>
      </c>
      <c r="K634" s="32"/>
      <c r="L634" s="32">
        <v>10.19</v>
      </c>
      <c r="M634" s="32"/>
      <c r="N634" s="32">
        <v>8.15</v>
      </c>
      <c r="O634" s="32">
        <v>10.01</v>
      </c>
      <c r="P634" s="32">
        <v>3.3</v>
      </c>
      <c r="Q634" s="32">
        <v>0.94</v>
      </c>
      <c r="R634" s="32">
        <f t="shared" si="63"/>
        <v>99.86</v>
      </c>
      <c r="S634" s="19">
        <v>12</v>
      </c>
      <c r="T634" s="19">
        <f>S634/(H634*'Molecular Weight'!$C$2/'Molecular Weight'!$D$2+I634*'Molecular Weight'!$C$3/'Molecular Weight'!$D$3+J634*'Molecular Weight'!$C$4/'Molecular Weight'!$D$4+K634*'Molecular Weight'!$C$5/'Molecular Weight'!$D$5+L634*'Molecular Weight'!$C$6/'Molecular Weight'!$D$6+M634*'Molecular Weight'!$C$8/'Molecular Weight'!$D$8+N634*'Molecular Weight'!$C$9/'Molecular Weight'!$D$9+O634*'Molecular Weight'!$C$10/'Molecular Weight'!$D$10+P634*'Molecular Weight'!$C$11/'Molecular Weight'!$D$11+Q634*'Molecular Weight'!$C$12/'Molecular Weight'!$D$12)</f>
        <v>4.3950181690604</v>
      </c>
      <c r="U634" s="19">
        <f>H634*T634*'Molecular Weight'!$B$2/'Molecular Weight'!$D$2</f>
        <v>3.17483003557293</v>
      </c>
      <c r="V634" s="19">
        <f>I634*T634*'Molecular Weight'!$B$3/'Molecular Weight'!$D$3</f>
        <v>0.0313536965752744</v>
      </c>
      <c r="W634" s="19">
        <f>T634*J634*'Molecular Weight'!$B$4/'Molecular Weight'!$D$4</f>
        <v>2.00870779401937</v>
      </c>
      <c r="X634" s="19">
        <f>K634*T634*'Molecular Weight'!$B$5/'Molecular Weight'!$D$5</f>
        <v>0</v>
      </c>
      <c r="Y634" s="19">
        <f>L634*T634*'Molecular Weight'!$B$6/'Molecular Weight'!$D$6</f>
        <v>0.62340249363482</v>
      </c>
      <c r="Z634" s="19">
        <f>M634*T634*'Molecular Weight'!$B$8/'Molecular Weight'!$D$8</f>
        <v>0</v>
      </c>
      <c r="AA634" s="19">
        <f>N634*T634*'Molecular Weight'!$B$9/'Molecular Weight'!$D$9</f>
        <v>0.888818810864572</v>
      </c>
      <c r="AB634" s="19">
        <f>O634*T634*'Molecular Weight'!$B$10/'Molecular Weight'!$D$10</f>
        <v>0.78448879943464</v>
      </c>
      <c r="AC634" s="19">
        <f>P634*T634*'Molecular Weight'!$B$11/'Molecular Weight'!$D$11</f>
        <v>0.468007743075164</v>
      </c>
      <c r="AD634" s="19">
        <f>Q634*T634*'Molecular Weight'!$B$12/'Molecular Weight'!$D$12</f>
        <v>0.0877137384058763</v>
      </c>
      <c r="AE634" s="19">
        <f t="shared" si="64"/>
        <v>8.06732311158264</v>
      </c>
      <c r="AF634" s="19">
        <f t="shared" si="65"/>
        <v>0.200283868097896</v>
      </c>
      <c r="AG634" s="19">
        <f t="shared" si="66"/>
        <v>0.321275372079631</v>
      </c>
      <c r="AH634" s="19">
        <f t="shared" si="67"/>
        <v>0.423118625536923</v>
      </c>
      <c r="AI634" s="19">
        <f t="shared" si="68"/>
        <v>3.2061837321482</v>
      </c>
      <c r="AJ634" s="19">
        <f t="shared" si="69"/>
        <v>2.29671010393403</v>
      </c>
    </row>
    <row r="635" spans="1:36">
      <c r="A635" s="35" t="s">
        <v>571</v>
      </c>
      <c r="B635" s="35" t="s">
        <v>572</v>
      </c>
      <c r="C635" s="35" t="s">
        <v>576</v>
      </c>
      <c r="D635" s="35">
        <v>23.5</v>
      </c>
      <c r="E635" s="35">
        <v>1600</v>
      </c>
      <c r="F635" s="35" t="s">
        <v>532</v>
      </c>
      <c r="G635" s="35" t="s">
        <v>49</v>
      </c>
      <c r="H635" s="32">
        <v>46.49</v>
      </c>
      <c r="I635" s="32">
        <v>0.73</v>
      </c>
      <c r="J635" s="32">
        <v>19.67</v>
      </c>
      <c r="K635" s="32"/>
      <c r="L635" s="32">
        <v>12.86</v>
      </c>
      <c r="M635" s="32"/>
      <c r="N635" s="32">
        <v>7.55</v>
      </c>
      <c r="O635" s="32">
        <v>9.36</v>
      </c>
      <c r="P635" s="32">
        <v>3.7</v>
      </c>
      <c r="Q635" s="32">
        <v>0.14</v>
      </c>
      <c r="R635" s="32">
        <f t="shared" si="63"/>
        <v>100.5</v>
      </c>
      <c r="S635" s="19">
        <v>12</v>
      </c>
      <c r="T635" s="19">
        <f>S635/(H635*'Molecular Weight'!$C$2/'Molecular Weight'!$D$2+I635*'Molecular Weight'!$C$3/'Molecular Weight'!$D$3+J635*'Molecular Weight'!$C$4/'Molecular Weight'!$D$4+K635*'Molecular Weight'!$C$5/'Molecular Weight'!$D$5+L635*'Molecular Weight'!$C$6/'Molecular Weight'!$D$6+M635*'Molecular Weight'!$C$8/'Molecular Weight'!$D$8+N635*'Molecular Weight'!$C$9/'Molecular Weight'!$D$9+O635*'Molecular Weight'!$C$10/'Molecular Weight'!$D$10+P635*'Molecular Weight'!$C$11/'Molecular Weight'!$D$11+Q635*'Molecular Weight'!$C$12/'Molecular Weight'!$D$12)</f>
        <v>4.3810433931217</v>
      </c>
      <c r="U635" s="19">
        <f>H635*T635*'Molecular Weight'!$B$2/'Molecular Weight'!$D$2</f>
        <v>3.39005837793322</v>
      </c>
      <c r="V635" s="19">
        <f>I635*T635*'Molecular Weight'!$B$3/'Molecular Weight'!$D$3</f>
        <v>0.0400270547807114</v>
      </c>
      <c r="W635" s="19">
        <f>T635*J635*'Molecular Weight'!$B$4/'Molecular Weight'!$D$4</f>
        <v>1.69037119542377</v>
      </c>
      <c r="X635" s="19">
        <f>K635*T635*'Molecular Weight'!$B$5/'Molecular Weight'!$D$5</f>
        <v>0</v>
      </c>
      <c r="Y635" s="19">
        <f>L635*T635*'Molecular Weight'!$B$6/'Molecular Weight'!$D$6</f>
        <v>0.784245796708589</v>
      </c>
      <c r="Z635" s="19">
        <f>M635*T635*'Molecular Weight'!$B$8/'Molecular Weight'!$D$8</f>
        <v>0</v>
      </c>
      <c r="AA635" s="19">
        <f>N635*T635*'Molecular Weight'!$B$9/'Molecular Weight'!$D$9</f>
        <v>0.820766193996745</v>
      </c>
      <c r="AB635" s="19">
        <f>O635*T635*'Molecular Weight'!$B$10/'Molecular Weight'!$D$10</f>
        <v>0.731215516398343</v>
      </c>
      <c r="AC635" s="19">
        <f>P635*T635*'Molecular Weight'!$B$11/'Molecular Weight'!$D$11</f>
        <v>0.523067459004527</v>
      </c>
      <c r="AD635" s="19">
        <f>Q635*T635*'Molecular Weight'!$B$12/'Molecular Weight'!$D$12</f>
        <v>0.0130222096610836</v>
      </c>
      <c r="AE635" s="19">
        <f t="shared" si="64"/>
        <v>7.99277380390699</v>
      </c>
      <c r="AF635" s="19">
        <f t="shared" si="65"/>
        <v>0</v>
      </c>
      <c r="AG635" s="19">
        <f t="shared" si="66"/>
        <v>0</v>
      </c>
      <c r="AH635" s="19">
        <f t="shared" si="67"/>
        <v>0.784245796708589</v>
      </c>
      <c r="AI635" s="19">
        <f t="shared" si="68"/>
        <v>3.43008543271393</v>
      </c>
      <c r="AJ635" s="19">
        <f t="shared" si="69"/>
        <v>2.33622750710368</v>
      </c>
    </row>
    <row r="636" spans="1:36">
      <c r="A636" s="35" t="s">
        <v>571</v>
      </c>
      <c r="B636" s="35" t="s">
        <v>572</v>
      </c>
      <c r="C636" s="35" t="s">
        <v>577</v>
      </c>
      <c r="D636" s="35">
        <v>23.5</v>
      </c>
      <c r="E636" s="35">
        <v>1800</v>
      </c>
      <c r="F636" s="35" t="s">
        <v>532</v>
      </c>
      <c r="G636" s="35" t="s">
        <v>49</v>
      </c>
      <c r="H636" s="32">
        <v>47.18</v>
      </c>
      <c r="I636" s="32">
        <v>0.75</v>
      </c>
      <c r="J636" s="32">
        <v>18.97</v>
      </c>
      <c r="K636" s="32"/>
      <c r="L636" s="32">
        <v>12.07</v>
      </c>
      <c r="M636" s="32"/>
      <c r="N636" s="32">
        <v>7.65</v>
      </c>
      <c r="O636" s="32">
        <v>9.2</v>
      </c>
      <c r="P636" s="32">
        <v>4.26</v>
      </c>
      <c r="Q636" s="32">
        <v>0.1</v>
      </c>
      <c r="R636" s="32">
        <f t="shared" si="63"/>
        <v>100.18</v>
      </c>
      <c r="S636" s="19">
        <v>12</v>
      </c>
      <c r="T636" s="19">
        <f>S636/(H636*'Molecular Weight'!$C$2/'Molecular Weight'!$D$2+I636*'Molecular Weight'!$C$3/'Molecular Weight'!$D$3+J636*'Molecular Weight'!$C$4/'Molecular Weight'!$D$4+K636*'Molecular Weight'!$C$5/'Molecular Weight'!$D$5+L636*'Molecular Weight'!$C$6/'Molecular Weight'!$D$6+M636*'Molecular Weight'!$C$8/'Molecular Weight'!$D$8+N636*'Molecular Weight'!$C$9/'Molecular Weight'!$D$9+O636*'Molecular Weight'!$C$10/'Molecular Weight'!$D$10+P636*'Molecular Weight'!$C$11/'Molecular Weight'!$D$11+Q636*'Molecular Weight'!$C$12/'Molecular Weight'!$D$12)</f>
        <v>4.38085803111084</v>
      </c>
      <c r="U636" s="19">
        <f>H636*T636*'Molecular Weight'!$B$2/'Molecular Weight'!$D$2</f>
        <v>3.44022772815928</v>
      </c>
      <c r="V636" s="19">
        <f>I636*T636*'Molecular Weight'!$B$3/'Molecular Weight'!$D$3</f>
        <v>0.0411219464747576</v>
      </c>
      <c r="W636" s="19">
        <f>T636*J636*'Molecular Weight'!$B$4/'Molecular Weight'!$D$4</f>
        <v>1.63014666242002</v>
      </c>
      <c r="X636" s="19">
        <f>K636*T636*'Molecular Weight'!$B$5/'Molecular Weight'!$D$5</f>
        <v>0</v>
      </c>
      <c r="Y636" s="19">
        <f>L636*T636*'Molecular Weight'!$B$6/'Molecular Weight'!$D$6</f>
        <v>0.736037812298271</v>
      </c>
      <c r="Z636" s="19">
        <f>M636*T636*'Molecular Weight'!$B$8/'Molecular Weight'!$D$8</f>
        <v>0</v>
      </c>
      <c r="AA636" s="19">
        <f>N636*T636*'Molecular Weight'!$B$9/'Molecular Weight'!$D$9</f>
        <v>0.831602082828732</v>
      </c>
      <c r="AB636" s="19">
        <f>O636*T636*'Molecular Weight'!$B$10/'Molecular Weight'!$D$10</f>
        <v>0.718685696972534</v>
      </c>
      <c r="AC636" s="19">
        <f>P636*T636*'Molecular Weight'!$B$11/'Molecular Weight'!$D$11</f>
        <v>0.602208945225304</v>
      </c>
      <c r="AD636" s="19">
        <f>Q636*T636*'Molecular Weight'!$B$12/'Molecular Weight'!$D$12</f>
        <v>0.00930118477942853</v>
      </c>
      <c r="AE636" s="19">
        <f t="shared" si="64"/>
        <v>8.00933205915833</v>
      </c>
      <c r="AF636" s="19">
        <f t="shared" si="65"/>
        <v>0.0279635577780422</v>
      </c>
      <c r="AG636" s="19">
        <f t="shared" si="66"/>
        <v>0.0379920125173002</v>
      </c>
      <c r="AH636" s="19">
        <f t="shared" si="67"/>
        <v>0.708074254520229</v>
      </c>
      <c r="AI636" s="19">
        <f t="shared" si="68"/>
        <v>3.48134967463403</v>
      </c>
      <c r="AJ636" s="19">
        <f t="shared" si="69"/>
        <v>2.28632559209954</v>
      </c>
    </row>
    <row r="637" customFormat="1" spans="1:36">
      <c r="A637" s="35" t="s">
        <v>578</v>
      </c>
      <c r="B637" s="35" t="s">
        <v>579</v>
      </c>
      <c r="C637" s="35" t="s">
        <v>580</v>
      </c>
      <c r="D637" s="35">
        <v>3</v>
      </c>
      <c r="E637" s="35">
        <v>1525</v>
      </c>
      <c r="F637" s="35" t="s">
        <v>581</v>
      </c>
      <c r="G637" s="35" t="s">
        <v>39</v>
      </c>
      <c r="H637" s="32">
        <v>42.88</v>
      </c>
      <c r="I637" s="32">
        <v>0.41</v>
      </c>
      <c r="J637" s="32">
        <v>22.71</v>
      </c>
      <c r="K637" s="32">
        <v>0.53</v>
      </c>
      <c r="L637" s="32">
        <v>7.14</v>
      </c>
      <c r="M637" s="32"/>
      <c r="N637" s="32">
        <v>22.08</v>
      </c>
      <c r="O637" s="32">
        <v>4.26</v>
      </c>
      <c r="P637" s="32">
        <v>0</v>
      </c>
      <c r="Q637" s="32"/>
      <c r="R637" s="32">
        <f t="shared" si="63"/>
        <v>100.01</v>
      </c>
      <c r="S637" s="19">
        <v>12</v>
      </c>
      <c r="T637" s="19">
        <f>S637/(H637*'Molecular Weight'!$C$2/'Molecular Weight'!$D$2+I637*'Molecular Weight'!$C$3/'Molecular Weight'!$D$3+J637*'Molecular Weight'!$C$4/'Molecular Weight'!$D$4+K637*'Molecular Weight'!$C$5/'Molecular Weight'!$D$5+L637*'Molecular Weight'!$C$6/'Molecular Weight'!$D$6+M637*'Molecular Weight'!$C$8/'Molecular Weight'!$D$8+N637*'Molecular Weight'!$C$9/'Molecular Weight'!$D$9+O637*'Molecular Weight'!$C$10/'Molecular Weight'!$D$10+P637*'Molecular Weight'!$C$11/'Molecular Weight'!$D$11+Q637*'Molecular Weight'!$C$12/'Molecular Weight'!$D$12)</f>
        <v>4.22594938504096</v>
      </c>
      <c r="U637" s="19">
        <f>H637*T637*'Molecular Weight'!$B$2/'Molecular Weight'!$D$2</f>
        <v>3.01612366229288</v>
      </c>
      <c r="V637" s="19">
        <f>I637*T637*'Molecular Weight'!$B$3/'Molecular Weight'!$D$3</f>
        <v>0.0216850969695468</v>
      </c>
      <c r="W637" s="19">
        <f>T637*J637*'Molecular Weight'!$B$4/'Molecular Weight'!$D$4</f>
        <v>1.88252864916203</v>
      </c>
      <c r="X637" s="19">
        <f>K637*T637*'Molecular Weight'!$B$5/'Molecular Weight'!$D$5</f>
        <v>0.0294723754730141</v>
      </c>
      <c r="Y637" s="19">
        <f>L637*T637*'Molecular Weight'!$B$6/'Molecular Weight'!$D$6</f>
        <v>0.420006662154683</v>
      </c>
      <c r="Z637" s="19">
        <f>M637*T637*'Molecular Weight'!$B$8/'Molecular Weight'!$D$8</f>
        <v>0</v>
      </c>
      <c r="AA637" s="19">
        <f>N637*T637*'Molecular Weight'!$B$9/'Molecular Weight'!$D$9</f>
        <v>2.31535886902492</v>
      </c>
      <c r="AB637" s="19">
        <f>O637*T637*'Molecular Weight'!$B$10/'Molecular Weight'!$D$10</f>
        <v>0.321015413342983</v>
      </c>
      <c r="AC637" s="19">
        <f>P637*T637*'Molecular Weight'!$B$11/'Molecular Weight'!$D$11</f>
        <v>0</v>
      </c>
      <c r="AD637" s="19">
        <f>Q637*T637*'Molecular Weight'!$B$12/'Molecular Weight'!$D$12</f>
        <v>0</v>
      </c>
      <c r="AE637" s="19">
        <f t="shared" si="64"/>
        <v>8.00619072842005</v>
      </c>
      <c r="AF637" s="19">
        <f t="shared" si="65"/>
        <v>0.0185578244537519</v>
      </c>
      <c r="AG637" s="19">
        <f t="shared" si="66"/>
        <v>0.044184595450339</v>
      </c>
      <c r="AH637" s="19">
        <f t="shared" si="67"/>
        <v>0.401448837700931</v>
      </c>
      <c r="AI637" s="19">
        <f t="shared" si="68"/>
        <v>3.03780875926243</v>
      </c>
      <c r="AJ637" s="19">
        <f t="shared" si="69"/>
        <v>3.05638094452259</v>
      </c>
    </row>
    <row r="638" customFormat="1" spans="1:36">
      <c r="A638" s="35" t="s">
        <v>578</v>
      </c>
      <c r="B638" s="35" t="s">
        <v>579</v>
      </c>
      <c r="C638" s="35" t="s">
        <v>582</v>
      </c>
      <c r="D638" s="35">
        <v>3</v>
      </c>
      <c r="E638" s="35">
        <v>1500</v>
      </c>
      <c r="F638" s="35" t="s">
        <v>581</v>
      </c>
      <c r="G638" s="35" t="s">
        <v>39</v>
      </c>
      <c r="H638" s="32">
        <v>42.32</v>
      </c>
      <c r="I638" s="32">
        <v>0.71</v>
      </c>
      <c r="J638" s="32">
        <v>22.46</v>
      </c>
      <c r="K638" s="32">
        <v>0.36</v>
      </c>
      <c r="L638" s="32">
        <v>8.45</v>
      </c>
      <c r="M638" s="32"/>
      <c r="N638" s="32">
        <v>21.08</v>
      </c>
      <c r="O638" s="32">
        <v>4.63</v>
      </c>
      <c r="P638" s="32">
        <v>0</v>
      </c>
      <c r="Q638" s="32"/>
      <c r="R638" s="32">
        <f t="shared" si="63"/>
        <v>100.01</v>
      </c>
      <c r="S638" s="19">
        <v>12</v>
      </c>
      <c r="T638" s="19">
        <f>S638/(H638*'Molecular Weight'!$C$2/'Molecular Weight'!$D$2+I638*'Molecular Weight'!$C$3/'Molecular Weight'!$D$3+J638*'Molecular Weight'!$C$4/'Molecular Weight'!$D$4+K638*'Molecular Weight'!$C$5/'Molecular Weight'!$D$5+L638*'Molecular Weight'!$C$6/'Molecular Weight'!$D$6+M638*'Molecular Weight'!$C$8/'Molecular Weight'!$D$8+N638*'Molecular Weight'!$C$9/'Molecular Weight'!$D$9+O638*'Molecular Weight'!$C$10/'Molecular Weight'!$D$10+P638*'Molecular Weight'!$C$11/'Molecular Weight'!$D$11+Q638*'Molecular Weight'!$C$12/'Molecular Weight'!$D$12)</f>
        <v>4.25868129548889</v>
      </c>
      <c r="U638" s="19">
        <f>H638*T638*'Molecular Weight'!$B$2/'Molecular Weight'!$D$2</f>
        <v>2.99979015354677</v>
      </c>
      <c r="V638" s="19">
        <f>I638*T638*'Molecular Weight'!$B$3/'Molecular Weight'!$D$3</f>
        <v>0.0378431003729301</v>
      </c>
      <c r="W638" s="19">
        <f>T638*J638*'Molecular Weight'!$B$4/'Molecular Weight'!$D$4</f>
        <v>1.8762256158627</v>
      </c>
      <c r="X638" s="19">
        <f>K638*T638*'Molecular Weight'!$B$5/'Molecular Weight'!$D$5</f>
        <v>0.02017402811206</v>
      </c>
      <c r="Y638" s="19">
        <f>L638*T638*'Molecular Weight'!$B$6/'Molecular Weight'!$D$6</f>
        <v>0.500916716966608</v>
      </c>
      <c r="Z638" s="19">
        <f>M638*T638*'Molecular Weight'!$B$8/'Molecular Weight'!$D$8</f>
        <v>0</v>
      </c>
      <c r="AA638" s="19">
        <f>N638*T638*'Molecular Weight'!$B$9/'Molecular Weight'!$D$9</f>
        <v>2.22761790840957</v>
      </c>
      <c r="AB638" s="19">
        <f>O638*T638*'Molecular Weight'!$B$10/'Molecular Weight'!$D$10</f>
        <v>0.351599400822282</v>
      </c>
      <c r="AC638" s="19">
        <f>P638*T638*'Molecular Weight'!$B$11/'Molecular Weight'!$D$11</f>
        <v>0</v>
      </c>
      <c r="AD638" s="19">
        <f>Q638*T638*'Molecular Weight'!$B$12/'Molecular Weight'!$D$12</f>
        <v>0</v>
      </c>
      <c r="AE638" s="19">
        <f t="shared" si="64"/>
        <v>8.01416692409292</v>
      </c>
      <c r="AF638" s="19">
        <f t="shared" si="65"/>
        <v>0.0424256421722315</v>
      </c>
      <c r="AG638" s="19">
        <f t="shared" si="66"/>
        <v>0.0846959998243774</v>
      </c>
      <c r="AH638" s="19">
        <f t="shared" si="67"/>
        <v>0.458491074794376</v>
      </c>
      <c r="AI638" s="19">
        <f t="shared" si="68"/>
        <v>3.0376332539197</v>
      </c>
      <c r="AJ638" s="19">
        <f t="shared" si="69"/>
        <v>3.08013402619846</v>
      </c>
    </row>
    <row r="639" customFormat="1" spans="1:36">
      <c r="A639" s="35" t="s">
        <v>578</v>
      </c>
      <c r="B639" s="35" t="s">
        <v>579</v>
      </c>
      <c r="C639" s="35" t="s">
        <v>583</v>
      </c>
      <c r="D639" s="35">
        <v>3</v>
      </c>
      <c r="E639" s="35">
        <v>1525</v>
      </c>
      <c r="F639" s="35" t="s">
        <v>581</v>
      </c>
      <c r="G639" s="35" t="s">
        <v>39</v>
      </c>
      <c r="H639" s="32">
        <v>42.13</v>
      </c>
      <c r="I639" s="32">
        <v>1.01</v>
      </c>
      <c r="J639" s="32">
        <v>22.41</v>
      </c>
      <c r="K639" s="32">
        <v>0.48</v>
      </c>
      <c r="L639" s="32">
        <v>7.96</v>
      </c>
      <c r="M639" s="32"/>
      <c r="N639" s="32">
        <v>21</v>
      </c>
      <c r="O639" s="32">
        <v>4.97</v>
      </c>
      <c r="P639" s="32">
        <v>0.04</v>
      </c>
      <c r="Q639" s="32"/>
      <c r="R639" s="32">
        <f t="shared" si="63"/>
        <v>100</v>
      </c>
      <c r="S639" s="19">
        <v>12</v>
      </c>
      <c r="T639" s="19">
        <f>S639/(H639*'Molecular Weight'!$C$2/'Molecular Weight'!$D$2+I639*'Molecular Weight'!$C$3/'Molecular Weight'!$D$3+J639*'Molecular Weight'!$C$4/'Molecular Weight'!$D$4+K639*'Molecular Weight'!$C$5/'Molecular Weight'!$D$5+L639*'Molecular Weight'!$C$6/'Molecular Weight'!$D$6+M639*'Molecular Weight'!$C$8/'Molecular Weight'!$D$8+N639*'Molecular Weight'!$C$9/'Molecular Weight'!$D$9+O639*'Molecular Weight'!$C$10/'Molecular Weight'!$D$10+P639*'Molecular Weight'!$C$11/'Molecular Weight'!$D$11+Q639*'Molecular Weight'!$C$12/'Molecular Weight'!$D$12)</f>
        <v>4.25870515868396</v>
      </c>
      <c r="U639" s="19">
        <f>H639*T639*'Molecular Weight'!$B$2/'Molecular Weight'!$D$2</f>
        <v>2.98633902022895</v>
      </c>
      <c r="V639" s="19">
        <f>I639*T639*'Molecular Weight'!$B$3/'Molecular Weight'!$D$3</f>
        <v>0.0538334444339274</v>
      </c>
      <c r="W639" s="19">
        <f>T639*J639*'Molecular Weight'!$B$4/'Molecular Weight'!$D$4</f>
        <v>1.87205929003742</v>
      </c>
      <c r="X639" s="19">
        <f>K639*T639*'Molecular Weight'!$B$5/'Molecular Weight'!$D$5</f>
        <v>0.0268988548742457</v>
      </c>
      <c r="Y639" s="19">
        <f>L639*T639*'Molecular Weight'!$B$6/'Molecular Weight'!$D$6</f>
        <v>0.471872119475561</v>
      </c>
      <c r="Z639" s="19">
        <f>M639*T639*'Molecular Weight'!$B$8/'Molecular Weight'!$D$8</f>
        <v>0</v>
      </c>
      <c r="AA639" s="19">
        <f>N639*T639*'Molecular Weight'!$B$9/'Molecular Weight'!$D$9</f>
        <v>2.21917638541844</v>
      </c>
      <c r="AB639" s="19">
        <f>O639*T639*'Molecular Weight'!$B$10/'Molecular Weight'!$D$10</f>
        <v>0.37742091010448</v>
      </c>
      <c r="AC639" s="19">
        <f>P639*T639*'Molecular Weight'!$B$11/'Molecular Weight'!$D$11</f>
        <v>0.00549687661656529</v>
      </c>
      <c r="AD639" s="19">
        <f>Q639*T639*'Molecular Weight'!$B$12/'Molecular Weight'!$D$12</f>
        <v>0</v>
      </c>
      <c r="AE639" s="19">
        <f t="shared" si="64"/>
        <v>8.01309690118958</v>
      </c>
      <c r="AF639" s="19">
        <f t="shared" si="65"/>
        <v>0.0392264853933408</v>
      </c>
      <c r="AG639" s="19">
        <f t="shared" si="66"/>
        <v>0.0831294831255069</v>
      </c>
      <c r="AH639" s="19">
        <f t="shared" si="67"/>
        <v>0.43264563408222</v>
      </c>
      <c r="AI639" s="19">
        <f t="shared" si="68"/>
        <v>3.04017246466287</v>
      </c>
      <c r="AJ639" s="19">
        <f t="shared" si="69"/>
        <v>3.06846941499848</v>
      </c>
    </row>
    <row r="640" customFormat="1" spans="1:36">
      <c r="A640" s="35" t="s">
        <v>584</v>
      </c>
      <c r="B640" s="19" t="s">
        <v>585</v>
      </c>
      <c r="C640" s="35" t="s">
        <v>586</v>
      </c>
      <c r="D640" s="35">
        <v>3</v>
      </c>
      <c r="E640" s="35">
        <v>1470</v>
      </c>
      <c r="F640" s="32" t="s">
        <v>320</v>
      </c>
      <c r="G640" s="35" t="s">
        <v>49</v>
      </c>
      <c r="H640" s="32">
        <v>41.1</v>
      </c>
      <c r="I640" s="32">
        <v>1</v>
      </c>
      <c r="J640" s="32">
        <v>22.1</v>
      </c>
      <c r="K640" s="32">
        <v>0.04</v>
      </c>
      <c r="L640" s="32">
        <v>14.1</v>
      </c>
      <c r="M640" s="32">
        <v>0.36</v>
      </c>
      <c r="N640" s="32">
        <v>12.5</v>
      </c>
      <c r="O640" s="32">
        <v>9.6</v>
      </c>
      <c r="P640" s="32">
        <v>0.1</v>
      </c>
      <c r="Q640" s="32">
        <v>0</v>
      </c>
      <c r="R640" s="32">
        <f t="shared" si="63"/>
        <v>100.9</v>
      </c>
      <c r="S640" s="19">
        <v>12</v>
      </c>
      <c r="T640" s="19">
        <f>S640/(H640*'Molecular Weight'!$C$2/'Molecular Weight'!$D$2+I640*'Molecular Weight'!$C$3/'Molecular Weight'!$D$3+J640*'Molecular Weight'!$C$4/'Molecular Weight'!$D$4+K640*'Molecular Weight'!$C$5/'Molecular Weight'!$D$5+L640*'Molecular Weight'!$C$6/'Molecular Weight'!$D$6+M640*'Molecular Weight'!$C$8/'Molecular Weight'!$D$8+N640*'Molecular Weight'!$C$9/'Molecular Weight'!$D$9+O640*'Molecular Weight'!$C$10/'Molecular Weight'!$D$10+P640*'Molecular Weight'!$C$11/'Molecular Weight'!$D$11+Q640*'Molecular Weight'!$C$12/'Molecular Weight'!$D$12)</f>
        <v>4.39791301818341</v>
      </c>
      <c r="U640" s="19">
        <f>H640*T640*'Molecular Weight'!$B$2/'Molecular Weight'!$D$2</f>
        <v>3.00855900544837</v>
      </c>
      <c r="V640" s="19">
        <f>I640*T640*'Molecular Weight'!$B$3/'Molecular Weight'!$D$3</f>
        <v>0.0550427161224456</v>
      </c>
      <c r="W640" s="19">
        <f>T640*J640*'Molecular Weight'!$B$4/'Molecular Weight'!$D$4</f>
        <v>1.90650995884373</v>
      </c>
      <c r="X640" s="19">
        <f>K640*T640*'Molecular Weight'!$B$5/'Molecular Weight'!$D$5</f>
        <v>0.00231484335452775</v>
      </c>
      <c r="Y640" s="19">
        <f>L640*T640*'Molecular Weight'!$B$6/'Molecular Weight'!$D$6</f>
        <v>0.863176135250363</v>
      </c>
      <c r="Z640" s="19">
        <f>M640*T640*'Molecular Weight'!$B$8/'Molecular Weight'!$D$8</f>
        <v>0.02231813767333</v>
      </c>
      <c r="AA640" s="19">
        <f>N640*T640*'Molecular Weight'!$B$9/'Molecular Weight'!$D$9</f>
        <v>1.36411694112389</v>
      </c>
      <c r="AB640" s="19">
        <f>O640*T640*'Molecular Weight'!$B$10/'Molecular Weight'!$D$10</f>
        <v>0.752852442485034</v>
      </c>
      <c r="AC640" s="19">
        <f>P640*T640*'Molecular Weight'!$B$11/'Molecular Weight'!$D$11</f>
        <v>0.014191394056739</v>
      </c>
      <c r="AD640" s="19">
        <f>Q640*T640*'Molecular Weight'!$B$12/'Molecular Weight'!$D$12</f>
        <v>0</v>
      </c>
      <c r="AE640" s="19">
        <f t="shared" si="64"/>
        <v>7.98908157435842</v>
      </c>
      <c r="AF640" s="19">
        <f t="shared" si="65"/>
        <v>0</v>
      </c>
      <c r="AG640" s="19">
        <f t="shared" si="66"/>
        <v>0</v>
      </c>
      <c r="AH640" s="19">
        <f t="shared" si="67"/>
        <v>0.863176135250363</v>
      </c>
      <c r="AI640" s="19">
        <f t="shared" si="68"/>
        <v>3.06360172157082</v>
      </c>
      <c r="AJ640" s="19">
        <f t="shared" si="69"/>
        <v>3.00246365653261</v>
      </c>
    </row>
    <row r="641" customFormat="1" spans="1:36">
      <c r="A641" s="35" t="s">
        <v>584</v>
      </c>
      <c r="B641" s="19" t="s">
        <v>585</v>
      </c>
      <c r="C641" s="35" t="s">
        <v>587</v>
      </c>
      <c r="D641" s="35">
        <v>3</v>
      </c>
      <c r="E641" s="35">
        <v>1500</v>
      </c>
      <c r="F641" s="32" t="s">
        <v>320</v>
      </c>
      <c r="G641" s="35" t="s">
        <v>49</v>
      </c>
      <c r="H641" s="32">
        <v>40.7</v>
      </c>
      <c r="I641" s="32">
        <v>1</v>
      </c>
      <c r="J641" s="32">
        <v>23</v>
      </c>
      <c r="K641" s="32">
        <v>0.04</v>
      </c>
      <c r="L641" s="32">
        <v>12.6</v>
      </c>
      <c r="M641" s="32">
        <v>0.37</v>
      </c>
      <c r="N641" s="32">
        <v>13.7</v>
      </c>
      <c r="O641" s="32">
        <v>9.1</v>
      </c>
      <c r="P641" s="32">
        <v>0.1</v>
      </c>
      <c r="Q641" s="32">
        <v>0.02</v>
      </c>
      <c r="R641" s="32">
        <f t="shared" si="63"/>
        <v>100.63</v>
      </c>
      <c r="S641" s="19">
        <v>12</v>
      </c>
      <c r="T641" s="19">
        <f>S641/(H641*'Molecular Weight'!$C$2/'Molecular Weight'!$D$2+I641*'Molecular Weight'!$C$3/'Molecular Weight'!$D$3+J641*'Molecular Weight'!$C$4/'Molecular Weight'!$D$4+K641*'Molecular Weight'!$C$5/'Molecular Weight'!$D$5+L641*'Molecular Weight'!$C$6/'Molecular Weight'!$D$6+M641*'Molecular Weight'!$C$8/'Molecular Weight'!$D$8+N641*'Molecular Weight'!$C$9/'Molecular Weight'!$D$9+O641*'Molecular Weight'!$C$10/'Molecular Weight'!$D$10+P641*'Molecular Weight'!$C$11/'Molecular Weight'!$D$11+Q641*'Molecular Weight'!$C$12/'Molecular Weight'!$D$12)</f>
        <v>4.37626115347098</v>
      </c>
      <c r="U641" s="19">
        <f>H641*T641*'Molecular Weight'!$B$2/'Molecular Weight'!$D$2</f>
        <v>2.96461100110301</v>
      </c>
      <c r="V641" s="19">
        <f>I641*T641*'Molecular Weight'!$B$3/'Molecular Weight'!$D$3</f>
        <v>0.0547717290797369</v>
      </c>
      <c r="W641" s="19">
        <f>T641*J641*'Molecular Weight'!$B$4/'Molecular Weight'!$D$4</f>
        <v>1.97438223871778</v>
      </c>
      <c r="X641" s="19">
        <f>K641*T641*'Molecular Weight'!$B$5/'Molecular Weight'!$D$5</f>
        <v>0.00230344688649042</v>
      </c>
      <c r="Y641" s="19">
        <f>L641*T641*'Molecular Weight'!$B$6/'Molecular Weight'!$D$6</f>
        <v>0.767551371572026</v>
      </c>
      <c r="Z641" s="19">
        <f>M641*T641*'Molecular Weight'!$B$8/'Molecular Weight'!$D$8</f>
        <v>0.0228251568478188</v>
      </c>
      <c r="AA641" s="19">
        <f>N641*T641*'Molecular Weight'!$B$9/'Molecular Weight'!$D$9</f>
        <v>1.48771160800378</v>
      </c>
      <c r="AB641" s="19">
        <f>O641*T641*'Molecular Weight'!$B$10/'Molecular Weight'!$D$10</f>
        <v>0.710127968912017</v>
      </c>
      <c r="AC641" s="19">
        <f>P641*T641*'Molecular Weight'!$B$11/'Molecular Weight'!$D$11</f>
        <v>0.0141215267940335</v>
      </c>
      <c r="AD641" s="19">
        <f>Q641*T641*'Molecular Weight'!$B$12/'Molecular Weight'!$D$12</f>
        <v>0.00185828499085817</v>
      </c>
      <c r="AE641" s="19">
        <f t="shared" si="64"/>
        <v>8.00026433290756</v>
      </c>
      <c r="AF641" s="19">
        <f t="shared" si="65"/>
        <v>0.000792972521584723</v>
      </c>
      <c r="AG641" s="19">
        <f t="shared" si="66"/>
        <v>0.00103311980273142</v>
      </c>
      <c r="AH641" s="19">
        <f t="shared" si="67"/>
        <v>0.766758399050442</v>
      </c>
      <c r="AI641" s="19">
        <f t="shared" si="68"/>
        <v>3.01938273018275</v>
      </c>
      <c r="AJ641" s="19">
        <f t="shared" si="69"/>
        <v>2.98821610533565</v>
      </c>
    </row>
    <row r="642" customFormat="1" spans="1:36">
      <c r="A642" s="35" t="s">
        <v>584</v>
      </c>
      <c r="B642" s="19" t="s">
        <v>585</v>
      </c>
      <c r="C642" s="35" t="s">
        <v>588</v>
      </c>
      <c r="D642" s="35">
        <v>5</v>
      </c>
      <c r="E642" s="35">
        <v>1600</v>
      </c>
      <c r="F642" s="32" t="s">
        <v>320</v>
      </c>
      <c r="G642" s="35" t="s">
        <v>49</v>
      </c>
      <c r="H642" s="32">
        <v>41.2</v>
      </c>
      <c r="I642" s="32">
        <v>0.9</v>
      </c>
      <c r="J642" s="32">
        <v>22.8</v>
      </c>
      <c r="K642" s="32">
        <v>0.05</v>
      </c>
      <c r="L642" s="32">
        <v>12.2</v>
      </c>
      <c r="M642" s="32">
        <v>0.35</v>
      </c>
      <c r="N642" s="32">
        <v>13.2</v>
      </c>
      <c r="O642" s="32">
        <v>10.5</v>
      </c>
      <c r="P642" s="32">
        <v>0.2</v>
      </c>
      <c r="Q642" s="32">
        <v>0.02</v>
      </c>
      <c r="R642" s="32">
        <f t="shared" ref="R642:R649" si="70">SUM(H642:Q642)</f>
        <v>101.42</v>
      </c>
      <c r="S642" s="19">
        <v>12</v>
      </c>
      <c r="T642" s="19">
        <f>S642/(H642*'Molecular Weight'!$C$2/'Molecular Weight'!$D$2+I642*'Molecular Weight'!$C$3/'Molecular Weight'!$D$3+J642*'Molecular Weight'!$C$4/'Molecular Weight'!$D$4+K642*'Molecular Weight'!$C$5/'Molecular Weight'!$D$5+L642*'Molecular Weight'!$C$6/'Molecular Weight'!$D$6+M642*'Molecular Weight'!$C$8/'Molecular Weight'!$D$8+N642*'Molecular Weight'!$C$9/'Molecular Weight'!$D$9+O642*'Molecular Weight'!$C$10/'Molecular Weight'!$D$10+P642*'Molecular Weight'!$C$11/'Molecular Weight'!$D$11+Q642*'Molecular Weight'!$C$12/'Molecular Weight'!$D$12)</f>
        <v>4.34965148137579</v>
      </c>
      <c r="U642" s="19">
        <f>H642*T642*'Molecular Weight'!$B$2/'Molecular Weight'!$D$2</f>
        <v>2.98278363902601</v>
      </c>
      <c r="V642" s="19">
        <f>I642*T642*'Molecular Weight'!$B$3/'Molecular Weight'!$D$3</f>
        <v>0.0489948226938449</v>
      </c>
      <c r="W642" s="19">
        <f>T642*J642*'Molecular Weight'!$B$4/'Molecular Weight'!$D$4</f>
        <v>1.94531294184715</v>
      </c>
      <c r="X642" s="19">
        <f>K642*T642*'Molecular Weight'!$B$5/'Molecular Weight'!$D$5</f>
        <v>0.0028618010930823</v>
      </c>
      <c r="Y642" s="19">
        <f>L642*T642*'Molecular Weight'!$B$6/'Molecular Weight'!$D$6</f>
        <v>0.738665758251456</v>
      </c>
      <c r="Z642" s="19">
        <f>M642*T642*'Molecular Weight'!$B$8/'Molecular Weight'!$D$8</f>
        <v>0.0214600792004726</v>
      </c>
      <c r="AA642" s="19">
        <f>N642*T642*'Molecular Weight'!$B$9/'Molecular Weight'!$D$9</f>
        <v>1.42469974079802</v>
      </c>
      <c r="AB642" s="19">
        <f>O642*T642*'Molecular Weight'!$B$10/'Molecular Weight'!$D$10</f>
        <v>0.814396229572856</v>
      </c>
      <c r="AC642" s="19">
        <f>P642*T642*'Molecular Weight'!$B$11/'Molecular Weight'!$D$11</f>
        <v>0.0280713228872268</v>
      </c>
      <c r="AD642" s="19">
        <f>Q642*T642*'Molecular Weight'!$B$12/'Molecular Weight'!$D$12</f>
        <v>0.00184698576703855</v>
      </c>
      <c r="AE642" s="19">
        <f t="shared" ref="AE642:AE649" si="71">SUM(U642:AD642)</f>
        <v>8.00909332113716</v>
      </c>
      <c r="AF642" s="19">
        <f t="shared" ref="AF642:AF649" si="72">IF(IF(2*12*(1-8/AE642)&lt;0,0,2*12*(1-8/AE642))&lt;Y642,IF(2*12*(1-8/AE642)&lt;0,0,2*12*(1-8/AE642)),Y642)</f>
        <v>0.0272489904338986</v>
      </c>
      <c r="AG642" s="19">
        <f t="shared" ref="AG642:AG649" si="73">AF642/Y642</f>
        <v>0.0368894728495355</v>
      </c>
      <c r="AH642" s="19">
        <f t="shared" ref="AH642:AH649" si="74">Y642-AF642</f>
        <v>0.711416767817557</v>
      </c>
      <c r="AI642" s="19">
        <f t="shared" ref="AI642:AI649" si="75">SUM(U642,V642)</f>
        <v>3.03177846171985</v>
      </c>
      <c r="AJ642" s="19">
        <f t="shared" ref="AJ642:AJ705" si="76">SUM(AA642,AB642,Z642,Y642)</f>
        <v>2.99922180782281</v>
      </c>
    </row>
    <row r="643" customFormat="1" spans="1:36">
      <c r="A643" s="35" t="s">
        <v>584</v>
      </c>
      <c r="B643" s="19" t="s">
        <v>585</v>
      </c>
      <c r="C643" s="35" t="s">
        <v>589</v>
      </c>
      <c r="D643" s="35">
        <v>5</v>
      </c>
      <c r="E643" s="35">
        <v>1650</v>
      </c>
      <c r="F643" s="32" t="s">
        <v>320</v>
      </c>
      <c r="G643" s="35" t="s">
        <v>49</v>
      </c>
      <c r="H643" s="32">
        <v>41.7</v>
      </c>
      <c r="I643" s="32">
        <v>0.7</v>
      </c>
      <c r="J643" s="32">
        <v>22.7</v>
      </c>
      <c r="K643" s="32">
        <v>0.07</v>
      </c>
      <c r="L643" s="32">
        <v>10</v>
      </c>
      <c r="M643" s="32">
        <v>0.32</v>
      </c>
      <c r="N643" s="32">
        <v>14</v>
      </c>
      <c r="O643" s="32">
        <v>11</v>
      </c>
      <c r="P643" s="32">
        <v>0.2</v>
      </c>
      <c r="Q643" s="32">
        <v>0.02</v>
      </c>
      <c r="R643" s="32">
        <f t="shared" si="70"/>
        <v>100.71</v>
      </c>
      <c r="S643" s="19">
        <v>12</v>
      </c>
      <c r="T643" s="19">
        <f>S643/(H643*'Molecular Weight'!$C$2/'Molecular Weight'!$D$2+I643*'Molecular Weight'!$C$3/'Molecular Weight'!$D$3+J643*'Molecular Weight'!$C$4/'Molecular Weight'!$D$4+K643*'Molecular Weight'!$C$5/'Molecular Weight'!$D$5+L643*'Molecular Weight'!$C$6/'Molecular Weight'!$D$6+M643*'Molecular Weight'!$C$8/'Molecular Weight'!$D$8+N643*'Molecular Weight'!$C$9/'Molecular Weight'!$D$9+O643*'Molecular Weight'!$C$10/'Molecular Weight'!$D$10+P643*'Molecular Weight'!$C$11/'Molecular Weight'!$D$11+Q643*'Molecular Weight'!$C$12/'Molecular Weight'!$D$12)</f>
        <v>4.3389393964573</v>
      </c>
      <c r="U643" s="19">
        <f>H643*T643*'Molecular Weight'!$B$2/'Molecular Weight'!$D$2</f>
        <v>3.01154748389263</v>
      </c>
      <c r="V643" s="19">
        <f>I643*T643*'Molecular Weight'!$B$3/'Molecular Weight'!$D$3</f>
        <v>0.0380132362643317</v>
      </c>
      <c r="W643" s="19">
        <f>T643*J643*'Molecular Weight'!$B$4/'Molecular Weight'!$D$4</f>
        <v>1.93201106903846</v>
      </c>
      <c r="X643" s="19">
        <f>K643*T643*'Molecular Weight'!$B$5/'Molecular Weight'!$D$5</f>
        <v>0.00399665448716377</v>
      </c>
      <c r="Y643" s="19">
        <f>L643*T643*'Molecular Weight'!$B$6/'Molecular Weight'!$D$6</f>
        <v>0.603972633137151</v>
      </c>
      <c r="Z643" s="19">
        <f>M643*T643*'Molecular Weight'!$B$8/'Molecular Weight'!$D$8</f>
        <v>0.0195723231867259</v>
      </c>
      <c r="AA643" s="19">
        <f>N643*T643*'Molecular Weight'!$B$9/'Molecular Weight'!$D$9</f>
        <v>1.50732385981147</v>
      </c>
      <c r="AB643" s="19">
        <f>O643*T643*'Molecular Weight'!$B$10/'Molecular Weight'!$D$10</f>
        <v>0.851075844526217</v>
      </c>
      <c r="AC643" s="19">
        <f>P643*T643*'Molecular Weight'!$B$11/'Molecular Weight'!$D$11</f>
        <v>0.0280021903611313</v>
      </c>
      <c r="AD643" s="19">
        <f>Q643*T643*'Molecular Weight'!$B$12/'Molecular Weight'!$D$12</f>
        <v>0.00184243711102221</v>
      </c>
      <c r="AE643" s="19">
        <f t="shared" si="71"/>
        <v>7.9973577318163</v>
      </c>
      <c r="AF643" s="19">
        <f t="shared" si="72"/>
        <v>0</v>
      </c>
      <c r="AG643" s="19">
        <f t="shared" si="73"/>
        <v>0</v>
      </c>
      <c r="AH643" s="19">
        <f t="shared" si="74"/>
        <v>0.603972633137151</v>
      </c>
      <c r="AI643" s="19">
        <f t="shared" si="75"/>
        <v>3.04956072015696</v>
      </c>
      <c r="AJ643" s="19">
        <f t="shared" si="76"/>
        <v>2.98194466066156</v>
      </c>
    </row>
    <row r="644" customFormat="1" spans="1:36">
      <c r="A644" s="35" t="s">
        <v>584</v>
      </c>
      <c r="B644" s="19" t="s">
        <v>585</v>
      </c>
      <c r="C644" s="35" t="s">
        <v>590</v>
      </c>
      <c r="D644" s="35">
        <v>5</v>
      </c>
      <c r="E644" s="35">
        <v>1600</v>
      </c>
      <c r="F644" s="32" t="s">
        <v>320</v>
      </c>
      <c r="G644" s="35" t="s">
        <v>49</v>
      </c>
      <c r="H644" s="32">
        <v>41.6</v>
      </c>
      <c r="I644" s="32">
        <v>0.7</v>
      </c>
      <c r="J644" s="32">
        <v>22.5</v>
      </c>
      <c r="K644" s="32">
        <v>0.05</v>
      </c>
      <c r="L644" s="32">
        <v>12.2</v>
      </c>
      <c r="M644" s="32">
        <v>0.27</v>
      </c>
      <c r="N644" s="32">
        <v>14.9</v>
      </c>
      <c r="O644" s="32">
        <v>8.4</v>
      </c>
      <c r="P644" s="32">
        <v>0.2</v>
      </c>
      <c r="Q644" s="32">
        <v>0.02</v>
      </c>
      <c r="R644" s="32">
        <f t="shared" si="70"/>
        <v>100.84</v>
      </c>
      <c r="S644" s="19">
        <v>12</v>
      </c>
      <c r="T644" s="19">
        <f>S644/(H644*'Molecular Weight'!$C$2/'Molecular Weight'!$D$2+I644*'Molecular Weight'!$C$3/'Molecular Weight'!$D$3+J644*'Molecular Weight'!$C$4/'Molecular Weight'!$D$4+K644*'Molecular Weight'!$C$5/'Molecular Weight'!$D$5+L644*'Molecular Weight'!$C$6/'Molecular Weight'!$D$6+M644*'Molecular Weight'!$C$8/'Molecular Weight'!$D$8+N644*'Molecular Weight'!$C$9/'Molecular Weight'!$D$9+O644*'Molecular Weight'!$C$10/'Molecular Weight'!$D$10+P644*'Molecular Weight'!$C$11/'Molecular Weight'!$D$11+Q644*'Molecular Weight'!$C$12/'Molecular Weight'!$D$12)</f>
        <v>4.34478243995034</v>
      </c>
      <c r="U644" s="19">
        <f>H644*T644*'Molecular Weight'!$B$2/'Molecular Weight'!$D$2</f>
        <v>3.00837132992567</v>
      </c>
      <c r="V644" s="19">
        <f>I644*T644*'Molecular Weight'!$B$3/'Molecular Weight'!$D$3</f>
        <v>0.0380644268831694</v>
      </c>
      <c r="W644" s="19">
        <f>T644*J644*'Molecular Weight'!$B$4/'Molecular Weight'!$D$4</f>
        <v>1.91756776969169</v>
      </c>
      <c r="X644" s="19">
        <f>K644*T644*'Molecular Weight'!$B$5/'Molecular Weight'!$D$5</f>
        <v>0.00285859756559664</v>
      </c>
      <c r="Y644" s="19">
        <f>L644*T644*'Molecular Weight'!$B$6/'Molecular Weight'!$D$6</f>
        <v>0.73783888874435</v>
      </c>
      <c r="Z644" s="19">
        <f>M644*T644*'Molecular Weight'!$B$8/'Molecular Weight'!$D$8</f>
        <v>0.0165363865067182</v>
      </c>
      <c r="AA644" s="19">
        <f>N644*T644*'Molecular Weight'!$B$9/'Molecular Weight'!$D$9</f>
        <v>1.60638358201638</v>
      </c>
      <c r="AB644" s="19">
        <f>O644*T644*'Molecular Weight'!$B$10/'Molecular Weight'!$D$10</f>
        <v>0.65078766932209</v>
      </c>
      <c r="AC644" s="19">
        <f>P644*T644*'Molecular Weight'!$B$11/'Molecular Weight'!$D$11</f>
        <v>0.0280398995801893</v>
      </c>
      <c r="AD644" s="19">
        <f>Q644*T644*'Molecular Weight'!$B$12/'Molecular Weight'!$D$12</f>
        <v>0.00184491823352456</v>
      </c>
      <c r="AE644" s="19">
        <f t="shared" si="71"/>
        <v>8.00829346846938</v>
      </c>
      <c r="AF644" s="19">
        <f t="shared" si="72"/>
        <v>0.0248546390125117</v>
      </c>
      <c r="AG644" s="19">
        <f t="shared" si="73"/>
        <v>0.0336857265070552</v>
      </c>
      <c r="AH644" s="19">
        <f t="shared" si="74"/>
        <v>0.712984249731838</v>
      </c>
      <c r="AI644" s="19">
        <f t="shared" si="75"/>
        <v>3.04643575680884</v>
      </c>
      <c r="AJ644" s="19">
        <f t="shared" si="76"/>
        <v>3.01154652658954</v>
      </c>
    </row>
    <row r="645" s="56" customFormat="1" spans="1:36">
      <c r="A645" s="35" t="s">
        <v>591</v>
      </c>
      <c r="B645" s="35" t="s">
        <v>592</v>
      </c>
      <c r="C645" s="35">
        <v>405</v>
      </c>
      <c r="D645" s="35">
        <v>14</v>
      </c>
      <c r="E645" s="35">
        <v>1100</v>
      </c>
      <c r="F645" s="32" t="s">
        <v>38</v>
      </c>
      <c r="G645" s="35" t="s">
        <v>39</v>
      </c>
      <c r="H645" s="32">
        <v>44.49</v>
      </c>
      <c r="I645" s="32">
        <v>0.17</v>
      </c>
      <c r="J645" s="32">
        <v>16.78</v>
      </c>
      <c r="K645" s="32"/>
      <c r="L645" s="32">
        <v>6.57</v>
      </c>
      <c r="M645" s="32"/>
      <c r="N645" s="32">
        <v>23.88</v>
      </c>
      <c r="O645" s="32">
        <v>5</v>
      </c>
      <c r="P645" s="32"/>
      <c r="Q645" s="32"/>
      <c r="R645" s="32">
        <f t="shared" si="70"/>
        <v>96.89</v>
      </c>
      <c r="S645" s="19">
        <v>12</v>
      </c>
      <c r="T645" s="19">
        <f>S645/(H645*'Molecular Weight'!$C$2/'Molecular Weight'!$D$2+I645*'Molecular Weight'!$C$3/'Molecular Weight'!$D$3+J645*'Molecular Weight'!$C$4/'Molecular Weight'!$D$4+K645*'Molecular Weight'!$C$5/'Molecular Weight'!$D$5+L645*'Molecular Weight'!$C$6/'Molecular Weight'!$D$6+M645*'Molecular Weight'!$C$8/'Molecular Weight'!$D$8+N645*'Molecular Weight'!$C$9/'Molecular Weight'!$D$9+O645*'Molecular Weight'!$C$10/'Molecular Weight'!$D$10+P645*'Molecular Weight'!$C$11/'Molecular Weight'!$D$11+Q645*'Molecular Weight'!$C$12/'Molecular Weight'!$D$12)</f>
        <v>4.36019410411543</v>
      </c>
      <c r="U645" s="19">
        <f>H645*T645*'Molecular Weight'!$B$2/'Molecular Weight'!$D$2</f>
        <v>3.22877888968202</v>
      </c>
      <c r="V645" s="19">
        <f>I645*T645*'Molecular Weight'!$B$3/'Molecular Weight'!$D$3</f>
        <v>0.0092770087321605</v>
      </c>
      <c r="W645" s="19">
        <f>T645*J645*'Molecular Weight'!$B$4/'Molecular Weight'!$D$4</f>
        <v>1.43515215902426</v>
      </c>
      <c r="X645" s="19">
        <f>K645*T645*'Molecular Weight'!$B$5/'Molecular Weight'!$D$5</f>
        <v>0</v>
      </c>
      <c r="Y645" s="19">
        <f>L645*T645*'Molecular Weight'!$B$6/'Molecular Weight'!$D$6</f>
        <v>0.39875383162637</v>
      </c>
      <c r="Z645" s="19">
        <f>M645*T645*'Molecular Weight'!$B$8/'Molecular Weight'!$D$8</f>
        <v>0</v>
      </c>
      <c r="AA645" s="19">
        <f>N645*T645*'Molecular Weight'!$B$9/'Molecular Weight'!$D$9</f>
        <v>2.58365844184309</v>
      </c>
      <c r="AB645" s="19">
        <f>O645*T645*'Molecular Weight'!$B$10/'Molecular Weight'!$D$10</f>
        <v>0.388747691165784</v>
      </c>
      <c r="AC645" s="19">
        <f>P645*T645*'Molecular Weight'!$B$11/'Molecular Weight'!$D$11</f>
        <v>0</v>
      </c>
      <c r="AD645" s="19">
        <f>Q645*T645*'Molecular Weight'!$B$12/'Molecular Weight'!$D$12</f>
        <v>0</v>
      </c>
      <c r="AE645" s="19">
        <f t="shared" si="71"/>
        <v>8.04436802207369</v>
      </c>
      <c r="AF645" s="19">
        <f t="shared" si="72"/>
        <v>0.13236994215663</v>
      </c>
      <c r="AG645" s="19">
        <f t="shared" si="73"/>
        <v>0.331959047557591</v>
      </c>
      <c r="AH645" s="19">
        <f t="shared" si="74"/>
        <v>0.26638388946974</v>
      </c>
      <c r="AI645" s="19">
        <f t="shared" si="75"/>
        <v>3.23805589841418</v>
      </c>
      <c r="AJ645" s="19">
        <f t="shared" si="76"/>
        <v>3.37115996463524</v>
      </c>
    </row>
    <row r="646" s="56" customFormat="1" spans="1:36">
      <c r="A646" s="35" t="s">
        <v>591</v>
      </c>
      <c r="B646" s="35" t="s">
        <v>592</v>
      </c>
      <c r="C646" s="35">
        <v>409</v>
      </c>
      <c r="D646" s="35">
        <v>14</v>
      </c>
      <c r="E646" s="35">
        <v>1200</v>
      </c>
      <c r="F646" s="32" t="s">
        <v>38</v>
      </c>
      <c r="G646" s="35" t="s">
        <v>39</v>
      </c>
      <c r="H646" s="32">
        <v>45.15</v>
      </c>
      <c r="I646" s="32"/>
      <c r="J646" s="32">
        <v>16.04</v>
      </c>
      <c r="K646" s="32">
        <v>0.89</v>
      </c>
      <c r="L646" s="32">
        <v>7.33</v>
      </c>
      <c r="M646" s="32"/>
      <c r="N646" s="32">
        <v>25.47</v>
      </c>
      <c r="O646" s="32">
        <v>3.79</v>
      </c>
      <c r="P646" s="32"/>
      <c r="Q646" s="32"/>
      <c r="R646" s="32">
        <f t="shared" si="70"/>
        <v>98.67</v>
      </c>
      <c r="S646" s="19">
        <v>12</v>
      </c>
      <c r="T646" s="19">
        <f>S646/(H646*'Molecular Weight'!$C$2/'Molecular Weight'!$D$2+I646*'Molecular Weight'!$C$3/'Molecular Weight'!$D$3+J646*'Molecular Weight'!$C$4/'Molecular Weight'!$D$4+K646*'Molecular Weight'!$C$5/'Molecular Weight'!$D$5+L646*'Molecular Weight'!$C$6/'Molecular Weight'!$D$6+M646*'Molecular Weight'!$C$8/'Molecular Weight'!$D$8+N646*'Molecular Weight'!$C$9/'Molecular Weight'!$D$9+O646*'Molecular Weight'!$C$10/'Molecular Weight'!$D$10+P646*'Molecular Weight'!$C$11/'Molecular Weight'!$D$11+Q646*'Molecular Weight'!$C$12/'Molecular Weight'!$D$12)</f>
        <v>4.29470712639211</v>
      </c>
      <c r="U646" s="19">
        <f>H646*T646*'Molecular Weight'!$B$2/'Molecular Weight'!$D$2</f>
        <v>3.22746382750672</v>
      </c>
      <c r="V646" s="19">
        <f>I646*T646*'Molecular Weight'!$B$3/'Molecular Weight'!$D$3</f>
        <v>0</v>
      </c>
      <c r="W646" s="19">
        <f>T646*J646*'Molecular Weight'!$B$4/'Molecular Weight'!$D$4</f>
        <v>1.35125740108532</v>
      </c>
      <c r="X646" s="19">
        <f>K646*T646*'Molecular Weight'!$B$5/'Molecular Weight'!$D$5</f>
        <v>0.050296589808395</v>
      </c>
      <c r="Y646" s="19">
        <f>L646*T646*'Molecular Weight'!$B$6/'Molecular Weight'!$D$6</f>
        <v>0.438198820106544</v>
      </c>
      <c r="Z646" s="19">
        <f>M646*T646*'Molecular Weight'!$B$8/'Molecular Weight'!$D$8</f>
        <v>0</v>
      </c>
      <c r="AA646" s="19">
        <f>N646*T646*'Molecular Weight'!$B$9/'Molecular Weight'!$D$9</f>
        <v>2.71429753124583</v>
      </c>
      <c r="AB646" s="19">
        <f>O646*T646*'Molecular Weight'!$B$10/'Molecular Weight'!$D$10</f>
        <v>0.290245007293618</v>
      </c>
      <c r="AC646" s="19">
        <f>P646*T646*'Molecular Weight'!$B$11/'Molecular Weight'!$D$11</f>
        <v>0</v>
      </c>
      <c r="AD646" s="19">
        <f>Q646*T646*'Molecular Weight'!$B$12/'Molecular Weight'!$D$12</f>
        <v>0</v>
      </c>
      <c r="AE646" s="19">
        <f t="shared" si="71"/>
        <v>8.07175917704642</v>
      </c>
      <c r="AF646" s="19">
        <f t="shared" si="72"/>
        <v>0.213363680870415</v>
      </c>
      <c r="AG646" s="19">
        <f t="shared" si="73"/>
        <v>0.486910669495956</v>
      </c>
      <c r="AH646" s="19">
        <f t="shared" si="74"/>
        <v>0.224835139236129</v>
      </c>
      <c r="AI646" s="19">
        <f t="shared" si="75"/>
        <v>3.22746382750672</v>
      </c>
      <c r="AJ646" s="19">
        <f t="shared" si="76"/>
        <v>3.44274135864599</v>
      </c>
    </row>
    <row r="647" s="56" customFormat="1" spans="1:36">
      <c r="A647" s="35" t="s">
        <v>591</v>
      </c>
      <c r="B647" s="35" t="s">
        <v>592</v>
      </c>
      <c r="C647" s="35">
        <v>406</v>
      </c>
      <c r="D647" s="35">
        <v>17</v>
      </c>
      <c r="E647" s="35">
        <v>1200</v>
      </c>
      <c r="F647" s="32" t="s">
        <v>38</v>
      </c>
      <c r="G647" s="35" t="s">
        <v>39</v>
      </c>
      <c r="H647" s="32">
        <v>51.84</v>
      </c>
      <c r="I647" s="32"/>
      <c r="J647" s="32">
        <v>10.02</v>
      </c>
      <c r="K647" s="32">
        <v>0.63</v>
      </c>
      <c r="L647" s="32">
        <v>4.05</v>
      </c>
      <c r="M647" s="32"/>
      <c r="N647" s="32">
        <v>30.99</v>
      </c>
      <c r="O647" s="32">
        <v>1.92</v>
      </c>
      <c r="P647" s="32"/>
      <c r="Q647" s="32"/>
      <c r="R647" s="32">
        <f t="shared" si="70"/>
        <v>99.45</v>
      </c>
      <c r="S647" s="19">
        <v>12</v>
      </c>
      <c r="T647" s="19">
        <f>S647/(H647*'Molecular Weight'!$C$2/'Molecular Weight'!$D$2+I647*'Molecular Weight'!$C$3/'Molecular Weight'!$D$3+J647*'Molecular Weight'!$C$4/'Molecular Weight'!$D$4+K647*'Molecular Weight'!$C$5/'Molecular Weight'!$D$5+L647*'Molecular Weight'!$C$6/'Molecular Weight'!$D$6+M647*'Molecular Weight'!$C$8/'Molecular Weight'!$D$8+N647*'Molecular Weight'!$C$9/'Molecular Weight'!$D$9+O647*'Molecular Weight'!$C$10/'Molecular Weight'!$D$10+P647*'Molecular Weight'!$C$11/'Molecular Weight'!$D$11+Q647*'Molecular Weight'!$C$12/'Molecular Weight'!$D$12)</f>
        <v>4.14858817327717</v>
      </c>
      <c r="U647" s="19">
        <f>H647*T647*'Molecular Weight'!$B$2/'Molecular Weight'!$D$2</f>
        <v>3.5796073718823</v>
      </c>
      <c r="V647" s="19">
        <f>I647*T647*'Molecular Weight'!$B$3/'Molecular Weight'!$D$3</f>
        <v>0</v>
      </c>
      <c r="W647" s="19">
        <f>T647*J647*'Molecular Weight'!$B$4/'Molecular Weight'!$D$4</f>
        <v>0.815395321620974</v>
      </c>
      <c r="X647" s="19">
        <f>K647*T647*'Molecular Weight'!$B$5/'Molecular Weight'!$D$5</f>
        <v>0.0343918751123708</v>
      </c>
      <c r="Y647" s="19">
        <f>L647*T647*'Molecular Weight'!$B$6/'Molecular Weight'!$D$6</f>
        <v>0.233877813220665</v>
      </c>
      <c r="Z647" s="19">
        <f>M647*T647*'Molecular Weight'!$B$8/'Molecular Weight'!$D$8</f>
        <v>0</v>
      </c>
      <c r="AA647" s="19">
        <f>N647*T647*'Molecular Weight'!$B$9/'Molecular Weight'!$D$9</f>
        <v>3.19019224540594</v>
      </c>
      <c r="AB647" s="19">
        <f>O647*T647*'Molecular Weight'!$B$10/'Molecular Weight'!$D$10</f>
        <v>0.142034402508776</v>
      </c>
      <c r="AC647" s="19">
        <f>P647*T647*'Molecular Weight'!$B$11/'Molecular Weight'!$D$11</f>
        <v>0</v>
      </c>
      <c r="AD647" s="19">
        <f>Q647*T647*'Molecular Weight'!$B$12/'Molecular Weight'!$D$12</f>
        <v>0</v>
      </c>
      <c r="AE647" s="19">
        <f t="shared" si="71"/>
        <v>7.99549902975103</v>
      </c>
      <c r="AF647" s="19">
        <f t="shared" si="72"/>
        <v>0</v>
      </c>
      <c r="AG647" s="19">
        <f t="shared" si="73"/>
        <v>0</v>
      </c>
      <c r="AH647" s="19">
        <f t="shared" si="74"/>
        <v>0.233877813220665</v>
      </c>
      <c r="AI647" s="19">
        <f t="shared" si="75"/>
        <v>3.5796073718823</v>
      </c>
      <c r="AJ647" s="19">
        <f t="shared" si="76"/>
        <v>3.56610446113538</v>
      </c>
    </row>
    <row r="648" s="56" customFormat="1" spans="1:36">
      <c r="A648" s="35" t="s">
        <v>591</v>
      </c>
      <c r="B648" s="35" t="s">
        <v>592</v>
      </c>
      <c r="C648" s="35">
        <v>418</v>
      </c>
      <c r="D648" s="35">
        <v>17</v>
      </c>
      <c r="E648" s="35">
        <v>1300</v>
      </c>
      <c r="F648" s="32" t="s">
        <v>38</v>
      </c>
      <c r="G648" s="35" t="s">
        <v>39</v>
      </c>
      <c r="H648" s="32">
        <v>53.74</v>
      </c>
      <c r="I648" s="32"/>
      <c r="J648" s="32">
        <v>6.99</v>
      </c>
      <c r="K648" s="32">
        <v>0.2</v>
      </c>
      <c r="L648" s="32">
        <v>4.37</v>
      </c>
      <c r="M648" s="32"/>
      <c r="N648" s="32">
        <v>32.68</v>
      </c>
      <c r="O648" s="32">
        <v>1.47</v>
      </c>
      <c r="P648" s="32"/>
      <c r="Q648" s="32"/>
      <c r="R648" s="32">
        <f t="shared" si="70"/>
        <v>99.45</v>
      </c>
      <c r="S648" s="19">
        <v>12</v>
      </c>
      <c r="T648" s="19">
        <f>S648/(H648*'Molecular Weight'!$C$2/'Molecular Weight'!$D$2+I648*'Molecular Weight'!$C$3/'Molecular Weight'!$D$3+J648*'Molecular Weight'!$C$4/'Molecular Weight'!$D$4+K648*'Molecular Weight'!$C$5/'Molecular Weight'!$D$5+L648*'Molecular Weight'!$C$6/'Molecular Weight'!$D$6+M648*'Molecular Weight'!$C$8/'Molecular Weight'!$D$8+N648*'Molecular Weight'!$C$9/'Molecular Weight'!$D$9+O648*'Molecular Weight'!$C$10/'Molecular Weight'!$D$10+P648*'Molecular Weight'!$C$11/'Molecular Weight'!$D$11+Q648*'Molecular Weight'!$C$12/'Molecular Weight'!$D$12)</f>
        <v>4.14289554313437</v>
      </c>
      <c r="U648" s="19">
        <f>H648*T648*'Molecular Weight'!$B$2/'Molecular Weight'!$D$2</f>
        <v>3.70571249147871</v>
      </c>
      <c r="V648" s="19">
        <f>I648*T648*'Molecular Weight'!$B$3/'Molecular Weight'!$D$3</f>
        <v>0</v>
      </c>
      <c r="W648" s="19">
        <f>T648*J648*'Molecular Weight'!$B$4/'Molecular Weight'!$D$4</f>
        <v>0.568043151167306</v>
      </c>
      <c r="X648" s="19">
        <f>K648*T648*'Molecular Weight'!$B$5/'Molecular Weight'!$D$5</f>
        <v>0.0109030739999589</v>
      </c>
      <c r="Y648" s="19">
        <f>L648*T648*'Molecular Weight'!$B$6/'Molecular Weight'!$D$6</f>
        <v>0.25201076730926</v>
      </c>
      <c r="Z648" s="19">
        <f>M648*T648*'Molecular Weight'!$B$8/'Molecular Weight'!$D$8</f>
        <v>0</v>
      </c>
      <c r="AA648" s="19">
        <f>N648*T648*'Molecular Weight'!$B$9/'Molecular Weight'!$D$9</f>
        <v>3.35954904093378</v>
      </c>
      <c r="AB648" s="19">
        <f>O648*T648*'Molecular Weight'!$B$10/'Molecular Weight'!$D$10</f>
        <v>0.108595871048636</v>
      </c>
      <c r="AC648" s="19">
        <f>P648*T648*'Molecular Weight'!$B$11/'Molecular Weight'!$D$11</f>
        <v>0</v>
      </c>
      <c r="AD648" s="19">
        <f>Q648*T648*'Molecular Weight'!$B$12/'Molecular Weight'!$D$12</f>
        <v>0</v>
      </c>
      <c r="AE648" s="19">
        <f t="shared" si="71"/>
        <v>8.00481439593766</v>
      </c>
      <c r="AF648" s="19">
        <f t="shared" si="72"/>
        <v>0.0144345011375133</v>
      </c>
      <c r="AG648" s="19">
        <f t="shared" si="73"/>
        <v>0.0572773191067656</v>
      </c>
      <c r="AH648" s="19">
        <f t="shared" si="74"/>
        <v>0.237576266171746</v>
      </c>
      <c r="AI648" s="19">
        <f t="shared" si="75"/>
        <v>3.70571249147871</v>
      </c>
      <c r="AJ648" s="19">
        <f t="shared" si="76"/>
        <v>3.72015567929167</v>
      </c>
    </row>
    <row r="649" s="56" customFormat="1" spans="1:36">
      <c r="A649" s="35" t="s">
        <v>591</v>
      </c>
      <c r="B649" s="35" t="s">
        <v>592</v>
      </c>
      <c r="C649" s="35">
        <v>421</v>
      </c>
      <c r="D649" s="35">
        <v>20</v>
      </c>
      <c r="E649" s="35">
        <v>1200</v>
      </c>
      <c r="F649" s="32" t="s">
        <v>38</v>
      </c>
      <c r="G649" s="35" t="s">
        <v>39</v>
      </c>
      <c r="H649" s="32">
        <v>49.09</v>
      </c>
      <c r="I649" s="32"/>
      <c r="J649" s="32">
        <v>13.79</v>
      </c>
      <c r="K649" s="32">
        <v>0.33</v>
      </c>
      <c r="L649" s="32">
        <v>4.73</v>
      </c>
      <c r="M649" s="32"/>
      <c r="N649" s="32">
        <v>28.03</v>
      </c>
      <c r="O649" s="32">
        <v>2.83</v>
      </c>
      <c r="P649" s="32"/>
      <c r="Q649" s="32"/>
      <c r="R649" s="32">
        <f t="shared" si="70"/>
        <v>98.8</v>
      </c>
      <c r="S649" s="19">
        <v>12</v>
      </c>
      <c r="T649" s="19">
        <f>S649/(H649*'Molecular Weight'!$C$2/'Molecular Weight'!$D$2+I649*'Molecular Weight'!$C$3/'Molecular Weight'!$D$3+J649*'Molecular Weight'!$C$4/'Molecular Weight'!$D$4+K649*'Molecular Weight'!$C$5/'Molecular Weight'!$D$5+L649*'Molecular Weight'!$C$6/'Molecular Weight'!$D$6+M649*'Molecular Weight'!$C$8/'Molecular Weight'!$D$8+N649*'Molecular Weight'!$C$9/'Molecular Weight'!$D$9+O649*'Molecular Weight'!$C$10/'Molecular Weight'!$D$10+P649*'Molecular Weight'!$C$11/'Molecular Weight'!$D$11+Q649*'Molecular Weight'!$C$12/'Molecular Weight'!$D$12)</f>
        <v>4.19836831485131</v>
      </c>
      <c r="U649" s="19">
        <f>H649*T649*'Molecular Weight'!$B$2/'Molecular Weight'!$D$2</f>
        <v>3.43039115472788</v>
      </c>
      <c r="V649" s="19">
        <f>I649*T649*'Molecular Weight'!$B$3/'Molecular Weight'!$D$3</f>
        <v>0</v>
      </c>
      <c r="W649" s="19">
        <f>T649*J649*'Molecular Weight'!$B$4/'Molecular Weight'!$D$4</f>
        <v>1.13565121737543</v>
      </c>
      <c r="X649" s="19">
        <f>K649*T649*'Molecular Weight'!$B$5/'Molecular Weight'!$D$5</f>
        <v>0.0182309565616282</v>
      </c>
      <c r="Y649" s="19">
        <f>L649*T649*'Molecular Weight'!$B$6/'Molecular Weight'!$D$6</f>
        <v>0.276423749015127</v>
      </c>
      <c r="Z649" s="19">
        <f>M649*T649*'Molecular Weight'!$B$8/'Molecular Weight'!$D$8</f>
        <v>0</v>
      </c>
      <c r="AA649" s="19">
        <f>N649*T649*'Molecular Weight'!$B$9/'Molecular Weight'!$D$9</f>
        <v>2.92010580310874</v>
      </c>
      <c r="AB649" s="19">
        <f>O649*T649*'Molecular Weight'!$B$10/'Molecular Weight'!$D$10</f>
        <v>0.211864877514786</v>
      </c>
      <c r="AC649" s="19">
        <f>P649*T649*'Molecular Weight'!$B$11/'Molecular Weight'!$D$11</f>
        <v>0</v>
      </c>
      <c r="AD649" s="19">
        <f>Q649*T649*'Molecular Weight'!$B$12/'Molecular Weight'!$D$12</f>
        <v>0</v>
      </c>
      <c r="AE649" s="19">
        <f t="shared" si="71"/>
        <v>7.99266775830359</v>
      </c>
      <c r="AF649" s="19">
        <f t="shared" si="72"/>
        <v>0</v>
      </c>
      <c r="AG649" s="19">
        <f t="shared" si="73"/>
        <v>0</v>
      </c>
      <c r="AH649" s="19">
        <f t="shared" si="74"/>
        <v>0.276423749015127</v>
      </c>
      <c r="AI649" s="19">
        <f t="shared" si="75"/>
        <v>3.43039115472788</v>
      </c>
      <c r="AJ649" s="19">
        <f t="shared" si="76"/>
        <v>3.40839442963865</v>
      </c>
    </row>
    <row r="650" s="56" customFormat="1" spans="1:36">
      <c r="A650" s="35" t="s">
        <v>591</v>
      </c>
      <c r="B650" s="35" t="s">
        <v>592</v>
      </c>
      <c r="C650" s="35">
        <v>415</v>
      </c>
      <c r="D650" s="35">
        <v>20</v>
      </c>
      <c r="E650" s="35">
        <v>1400</v>
      </c>
      <c r="F650" s="32" t="s">
        <v>38</v>
      </c>
      <c r="G650" s="35" t="s">
        <v>39</v>
      </c>
      <c r="H650" s="32">
        <v>52.55</v>
      </c>
      <c r="I650" s="32"/>
      <c r="J650" s="32">
        <v>7.66</v>
      </c>
      <c r="K650" s="32">
        <v>0.53</v>
      </c>
      <c r="L650" s="32">
        <v>3.91</v>
      </c>
      <c r="M650" s="32"/>
      <c r="N650" s="32">
        <v>33.41</v>
      </c>
      <c r="O650" s="32">
        <v>1.19</v>
      </c>
      <c r="P650" s="32"/>
      <c r="Q650" s="32"/>
      <c r="R650" s="32">
        <f t="shared" ref="R650:R705" si="77">SUM(H650:Q650)</f>
        <v>99.25</v>
      </c>
      <c r="S650" s="19">
        <v>12</v>
      </c>
      <c r="T650" s="19">
        <f>S650/(H650*'Molecular Weight'!$C$2/'Molecular Weight'!$D$2+I650*'Molecular Weight'!$C$3/'Molecular Weight'!$D$3+J650*'Molecular Weight'!$C$4/'Molecular Weight'!$D$4+K650*'Molecular Weight'!$C$5/'Molecular Weight'!$D$5+L650*'Molecular Weight'!$C$6/'Molecular Weight'!$D$6+M650*'Molecular Weight'!$C$8/'Molecular Weight'!$D$8+N650*'Molecular Weight'!$C$9/'Molecular Weight'!$D$9+O650*'Molecular Weight'!$C$10/'Molecular Weight'!$D$10+P650*'Molecular Weight'!$C$11/'Molecular Weight'!$D$11+Q650*'Molecular Weight'!$C$12/'Molecular Weight'!$D$12)</f>
        <v>4.15245548453862</v>
      </c>
      <c r="U650" s="19">
        <f>H650*T650*'Molecular Weight'!$B$2/'Molecular Weight'!$D$2</f>
        <v>3.63201624022144</v>
      </c>
      <c r="V650" s="19">
        <f>I650*T650*'Molecular Weight'!$B$3/'Molecular Weight'!$D$3</f>
        <v>0</v>
      </c>
      <c r="W650" s="19">
        <f>T650*J650*'Molecular Weight'!$B$4/'Molecular Weight'!$D$4</f>
        <v>0.623927206974614</v>
      </c>
      <c r="X650" s="19">
        <f>K650*T650*'Molecular Weight'!$B$5/'Molecular Weight'!$D$5</f>
        <v>0.0289598184986574</v>
      </c>
      <c r="Y650" s="19">
        <f>L650*T650*'Molecular Weight'!$B$6/'Molecular Weight'!$D$6</f>
        <v>0.226003632301587</v>
      </c>
      <c r="Z650" s="19">
        <f>M650*T650*'Molecular Weight'!$B$8/'Molecular Weight'!$D$8</f>
        <v>0</v>
      </c>
      <c r="AA650" s="19">
        <f>N650*T650*'Molecular Weight'!$B$9/'Molecular Weight'!$D$9</f>
        <v>3.44251954685944</v>
      </c>
      <c r="AB650" s="19">
        <f>O650*T650*'Molecular Weight'!$B$10/'Molecular Weight'!$D$10</f>
        <v>0.0881138021861797</v>
      </c>
      <c r="AC650" s="19">
        <f>P650*T650*'Molecular Weight'!$B$11/'Molecular Weight'!$D$11</f>
        <v>0</v>
      </c>
      <c r="AD650" s="19">
        <f>Q650*T650*'Molecular Weight'!$B$12/'Molecular Weight'!$D$12</f>
        <v>0</v>
      </c>
      <c r="AE650" s="19">
        <f t="shared" ref="AE650:AE705" si="78">SUM(U650:AD650)</f>
        <v>8.04154024704192</v>
      </c>
      <c r="AF650" s="19">
        <f t="shared" ref="AF650:AF705" si="79">IF(IF(2*12*(1-8/AE650)&lt;0,0,2*12*(1-8/AE650))&lt;Y650,IF(2*12*(1-8/AE650)&lt;0,0,2*12*(1-8/AE650)),Y650)</f>
        <v>0.123976986793393</v>
      </c>
      <c r="AG650" s="19">
        <f t="shared" ref="AG650:AG705" si="80">AF650/Y650</f>
        <v>0.548561921464844</v>
      </c>
      <c r="AH650" s="19">
        <f t="shared" ref="AH650:AH705" si="81">Y650-AF650</f>
        <v>0.102026645508194</v>
      </c>
      <c r="AI650" s="19">
        <f t="shared" ref="AI650:AI705" si="82">SUM(U650,V650)</f>
        <v>3.63201624022144</v>
      </c>
      <c r="AJ650" s="19">
        <f t="shared" si="76"/>
        <v>3.7566369813472</v>
      </c>
    </row>
    <row r="651" spans="1:36">
      <c r="A651" s="35" t="s">
        <v>591</v>
      </c>
      <c r="B651" s="35" t="s">
        <v>592</v>
      </c>
      <c r="C651" s="35">
        <v>408</v>
      </c>
      <c r="D651" s="35">
        <v>17</v>
      </c>
      <c r="E651" s="35">
        <v>1100</v>
      </c>
      <c r="F651" s="32" t="s">
        <v>38</v>
      </c>
      <c r="G651" s="35" t="s">
        <v>39</v>
      </c>
      <c r="H651" s="32">
        <v>49.09</v>
      </c>
      <c r="I651" s="32"/>
      <c r="J651" s="32">
        <v>12.13</v>
      </c>
      <c r="K651" s="32">
        <v>0</v>
      </c>
      <c r="L651" s="32">
        <v>5.61</v>
      </c>
      <c r="M651" s="32"/>
      <c r="N651" s="32">
        <v>29.1</v>
      </c>
      <c r="O651" s="32">
        <v>2.82</v>
      </c>
      <c r="P651" s="32">
        <v>0</v>
      </c>
      <c r="Q651" s="32"/>
      <c r="R651" s="32">
        <f t="shared" si="77"/>
        <v>98.75</v>
      </c>
      <c r="S651" s="19">
        <v>12</v>
      </c>
      <c r="T651" s="19">
        <f>S651/(H651*'Molecular Weight'!$C$2/'Molecular Weight'!$D$2+I651*'Molecular Weight'!$C$3/'Molecular Weight'!$D$3+J651*'Molecular Weight'!$C$4/'Molecular Weight'!$D$4+K651*'Molecular Weight'!$C$5/'Molecular Weight'!$D$5+L651*'Molecular Weight'!$C$6/'Molecular Weight'!$D$6+M651*'Molecular Weight'!$C$8/'Molecular Weight'!$D$8+N651*'Molecular Weight'!$C$9/'Molecular Weight'!$D$9+O651*'Molecular Weight'!$C$10/'Molecular Weight'!$D$10+P651*'Molecular Weight'!$C$11/'Molecular Weight'!$D$11+Q651*'Molecular Weight'!$C$12/'Molecular Weight'!$D$12)</f>
        <v>4.22309334716571</v>
      </c>
      <c r="U651" s="19">
        <f>H651*T651*'Molecular Weight'!$B$2/'Molecular Weight'!$D$2</f>
        <v>3.45059341565188</v>
      </c>
      <c r="V651" s="19">
        <f>I651*T651*'Molecular Weight'!$B$3/'Molecular Weight'!$D$3</f>
        <v>0</v>
      </c>
      <c r="W651" s="19">
        <f>T651*J651*'Molecular Weight'!$B$4/'Molecular Weight'!$D$4</f>
        <v>1.00482782073598</v>
      </c>
      <c r="X651" s="19">
        <f>K651*T651*'Molecular Weight'!$B$5/'Molecular Weight'!$D$5</f>
        <v>0</v>
      </c>
      <c r="Y651" s="19">
        <f>L651*T651*'Molecular Weight'!$B$6/'Molecular Weight'!$D$6</f>
        <v>0.32978220597995</v>
      </c>
      <c r="Z651" s="19">
        <f>M651*T651*'Molecular Weight'!$B$8/'Molecular Weight'!$D$8</f>
        <v>0</v>
      </c>
      <c r="AA651" s="19">
        <f>N651*T651*'Molecular Weight'!$B$9/'Molecular Weight'!$D$9</f>
        <v>3.0494296874075</v>
      </c>
      <c r="AB651" s="19">
        <f>O651*T651*'Molecular Weight'!$B$10/'Molecular Weight'!$D$10</f>
        <v>0.212359544204838</v>
      </c>
      <c r="AC651" s="19">
        <f>P651*T651*'Molecular Weight'!$B$11/'Molecular Weight'!$D$11</f>
        <v>0</v>
      </c>
      <c r="AD651" s="19">
        <f>Q651*T651*'Molecular Weight'!$B$12/'Molecular Weight'!$D$12</f>
        <v>0</v>
      </c>
      <c r="AE651" s="19">
        <f t="shared" si="78"/>
        <v>8.04699267398014</v>
      </c>
      <c r="AF651" s="19">
        <f t="shared" si="79"/>
        <v>0.140154741183012</v>
      </c>
      <c r="AG651" s="19">
        <f t="shared" si="80"/>
        <v>0.424991823820636</v>
      </c>
      <c r="AH651" s="19">
        <f t="shared" si="81"/>
        <v>0.189627464796939</v>
      </c>
      <c r="AI651" s="19">
        <f t="shared" si="82"/>
        <v>3.45059341565188</v>
      </c>
      <c r="AJ651" s="19">
        <f t="shared" si="76"/>
        <v>3.59157143759229</v>
      </c>
    </row>
    <row r="652" spans="1:36">
      <c r="A652" s="35" t="s">
        <v>591</v>
      </c>
      <c r="B652" s="35" t="s">
        <v>592</v>
      </c>
      <c r="C652" s="35">
        <v>413</v>
      </c>
      <c r="D652" s="35">
        <v>20</v>
      </c>
      <c r="E652" s="35">
        <v>1300</v>
      </c>
      <c r="F652" s="32" t="s">
        <v>38</v>
      </c>
      <c r="G652" s="35" t="s">
        <v>39</v>
      </c>
      <c r="H652" s="32">
        <v>52.4</v>
      </c>
      <c r="I652" s="32"/>
      <c r="J652" s="32">
        <v>6.82</v>
      </c>
      <c r="K652" s="32">
        <v>0</v>
      </c>
      <c r="L652" s="32">
        <v>4.9</v>
      </c>
      <c r="M652" s="32"/>
      <c r="N652" s="32">
        <v>33.19</v>
      </c>
      <c r="O652" s="32">
        <v>1.59</v>
      </c>
      <c r="P652" s="32">
        <v>0</v>
      </c>
      <c r="Q652" s="32"/>
      <c r="R652" s="32">
        <f t="shared" si="77"/>
        <v>98.9</v>
      </c>
      <c r="S652" s="19">
        <v>12</v>
      </c>
      <c r="T652" s="19">
        <f>S652/(H652*'Molecular Weight'!$C$2/'Molecular Weight'!$D$2+I652*'Molecular Weight'!$C$3/'Molecular Weight'!$D$3+J652*'Molecular Weight'!$C$4/'Molecular Weight'!$D$4+K652*'Molecular Weight'!$C$5/'Molecular Weight'!$D$5+L652*'Molecular Weight'!$C$6/'Molecular Weight'!$D$6+M652*'Molecular Weight'!$C$8/'Molecular Weight'!$D$8+N652*'Molecular Weight'!$C$9/'Molecular Weight'!$D$9+O652*'Molecular Weight'!$C$10/'Molecular Weight'!$D$10+P652*'Molecular Weight'!$C$11/'Molecular Weight'!$D$11+Q652*'Molecular Weight'!$C$12/'Molecular Weight'!$D$12)</f>
        <v>4.18827629817411</v>
      </c>
      <c r="U652" s="19">
        <f>H652*T652*'Molecular Weight'!$B$2/'Molecular Weight'!$D$2</f>
        <v>3.65289077936624</v>
      </c>
      <c r="V652" s="19">
        <f>I652*T652*'Molecular Weight'!$B$3/'Molecular Weight'!$D$3</f>
        <v>0</v>
      </c>
      <c r="W652" s="19">
        <f>T652*J652*'Molecular Weight'!$B$4/'Molecular Weight'!$D$4</f>
        <v>0.560299026158248</v>
      </c>
      <c r="X652" s="19">
        <f>K652*T652*'Molecular Weight'!$B$5/'Molecular Weight'!$D$5</f>
        <v>0</v>
      </c>
      <c r="Y652" s="19">
        <f>L652*T652*'Molecular Weight'!$B$6/'Molecular Weight'!$D$6</f>
        <v>0.285670293166107</v>
      </c>
      <c r="Z652" s="19">
        <f>M652*T652*'Molecular Weight'!$B$8/'Molecular Weight'!$D$8</f>
        <v>0</v>
      </c>
      <c r="AA652" s="19">
        <f>N652*T652*'Molecular Weight'!$B$9/'Molecular Weight'!$D$9</f>
        <v>3.44935211752851</v>
      </c>
      <c r="AB652" s="19">
        <f>O652*T652*'Molecular Weight'!$B$10/'Molecular Weight'!$D$10</f>
        <v>0.118747491335536</v>
      </c>
      <c r="AC652" s="19">
        <f>P652*T652*'Molecular Weight'!$B$11/'Molecular Weight'!$D$11</f>
        <v>0</v>
      </c>
      <c r="AD652" s="19">
        <f>Q652*T652*'Molecular Weight'!$B$12/'Molecular Weight'!$D$12</f>
        <v>0</v>
      </c>
      <c r="AE652" s="19">
        <f t="shared" si="78"/>
        <v>8.06695970755463</v>
      </c>
      <c r="AF652" s="19">
        <f t="shared" si="79"/>
        <v>0.199211727784663</v>
      </c>
      <c r="AG652" s="19">
        <f t="shared" si="80"/>
        <v>0.697348420715303</v>
      </c>
      <c r="AH652" s="19">
        <f t="shared" si="81"/>
        <v>0.0864585653814447</v>
      </c>
      <c r="AI652" s="19">
        <f t="shared" si="82"/>
        <v>3.65289077936624</v>
      </c>
      <c r="AJ652" s="19">
        <f t="shared" si="76"/>
        <v>3.85376990203015</v>
      </c>
    </row>
    <row r="653" spans="1:36">
      <c r="A653" s="35" t="s">
        <v>593</v>
      </c>
      <c r="B653" s="35" t="s">
        <v>594</v>
      </c>
      <c r="C653" s="35">
        <v>369</v>
      </c>
      <c r="D653" s="35">
        <v>2</v>
      </c>
      <c r="E653" s="35">
        <v>1360</v>
      </c>
      <c r="F653" s="32" t="s">
        <v>320</v>
      </c>
      <c r="G653" s="35" t="s">
        <v>49</v>
      </c>
      <c r="H653" s="32">
        <v>41.59</v>
      </c>
      <c r="I653" s="32">
        <v>0.28</v>
      </c>
      <c r="J653" s="32">
        <v>22.76</v>
      </c>
      <c r="K653" s="32">
        <v>0.12</v>
      </c>
      <c r="L653" s="32">
        <v>14.87</v>
      </c>
      <c r="M653" s="32">
        <v>0.28</v>
      </c>
      <c r="N653" s="32">
        <v>15.83</v>
      </c>
      <c r="O653" s="32">
        <v>5.09</v>
      </c>
      <c r="P653" s="32"/>
      <c r="Q653" s="32"/>
      <c r="R653" s="32">
        <f t="shared" si="77"/>
        <v>100.82</v>
      </c>
      <c r="S653" s="19">
        <v>12</v>
      </c>
      <c r="T653" s="19">
        <f>S653/(H653*'Molecular Weight'!$C$2/'Molecular Weight'!$D$2+I653*'Molecular Weight'!$C$3/'Molecular Weight'!$D$3+J653*'Molecular Weight'!$C$4/'Molecular Weight'!$D$4+K653*'Molecular Weight'!$C$5/'Molecular Weight'!$D$5+L653*'Molecular Weight'!$C$6/'Molecular Weight'!$D$6+M653*'Molecular Weight'!$C$8/'Molecular Weight'!$D$8+N653*'Molecular Weight'!$C$9/'Molecular Weight'!$D$9+O653*'Molecular Weight'!$C$10/'Molecular Weight'!$D$10+P653*'Molecular Weight'!$C$11/'Molecular Weight'!$D$11+Q653*'Molecular Weight'!$C$12/'Molecular Weight'!$D$12)</f>
        <v>4.35091431577707</v>
      </c>
      <c r="U653" s="19">
        <f>H653*T653*'Molecular Weight'!$B$2/'Molecular Weight'!$D$2</f>
        <v>3.01189291599814</v>
      </c>
      <c r="V653" s="19">
        <f>I653*T653*'Molecular Weight'!$B$3/'Molecular Weight'!$D$3</f>
        <v>0.0152472591791937</v>
      </c>
      <c r="W653" s="19">
        <f>T653*J653*'Molecular Weight'!$B$4/'Molecular Weight'!$D$4</f>
        <v>1.94246390402287</v>
      </c>
      <c r="X653" s="19">
        <f>K653*T653*'Molecular Weight'!$B$5/'Molecular Weight'!$D$5</f>
        <v>0.00687031670364167</v>
      </c>
      <c r="Y653" s="19">
        <f>L653*T653*'Molecular Weight'!$B$6/'Molecular Weight'!$D$6</f>
        <v>0.900585967088043</v>
      </c>
      <c r="Z653" s="19">
        <f>M653*T653*'Molecular Weight'!$B$8/'Molecular Weight'!$D$8</f>
        <v>0.0171730477645557</v>
      </c>
      <c r="AA653" s="19">
        <f>N653*T653*'Molecular Weight'!$B$9/'Molecular Weight'!$D$9</f>
        <v>1.70905641733874</v>
      </c>
      <c r="AB653" s="19">
        <f>O653*T653*'Molecular Weight'!$B$10/'Molecular Weight'!$D$10</f>
        <v>0.394902886364217</v>
      </c>
      <c r="AC653" s="19">
        <f>P653*T653*'Molecular Weight'!$B$11/'Molecular Weight'!$D$11</f>
        <v>0</v>
      </c>
      <c r="AD653" s="19">
        <f>Q653*T653*'Molecular Weight'!$B$12/'Molecular Weight'!$D$12</f>
        <v>0</v>
      </c>
      <c r="AE653" s="19">
        <f t="shared" si="78"/>
        <v>7.9981927144594</v>
      </c>
      <c r="AF653" s="19">
        <f t="shared" si="79"/>
        <v>0</v>
      </c>
      <c r="AG653" s="19">
        <f t="shared" si="80"/>
        <v>0</v>
      </c>
      <c r="AH653" s="19">
        <f t="shared" si="81"/>
        <v>0.900585967088043</v>
      </c>
      <c r="AI653" s="19">
        <f t="shared" si="82"/>
        <v>3.02714017517734</v>
      </c>
      <c r="AJ653" s="19">
        <f t="shared" si="76"/>
        <v>3.02171831855555</v>
      </c>
    </row>
    <row r="654" spans="1:36">
      <c r="A654" s="35" t="s">
        <v>593</v>
      </c>
      <c r="B654" s="35" t="s">
        <v>594</v>
      </c>
      <c r="C654" s="35">
        <v>371</v>
      </c>
      <c r="D654" s="35">
        <v>2</v>
      </c>
      <c r="E654" s="35">
        <v>1340</v>
      </c>
      <c r="F654" s="32" t="s">
        <v>320</v>
      </c>
      <c r="G654" s="35" t="s">
        <v>49</v>
      </c>
      <c r="H654" s="32">
        <v>41.34</v>
      </c>
      <c r="I654" s="32">
        <v>0.19</v>
      </c>
      <c r="J654" s="32">
        <v>22.81</v>
      </c>
      <c r="K654" s="32">
        <v>0.14</v>
      </c>
      <c r="L654" s="32">
        <v>14.71</v>
      </c>
      <c r="M654" s="32">
        <v>0.27</v>
      </c>
      <c r="N654" s="32">
        <v>15.61</v>
      </c>
      <c r="O654" s="32">
        <v>5.5</v>
      </c>
      <c r="P654" s="32"/>
      <c r="Q654" s="32"/>
      <c r="R654" s="32">
        <f t="shared" si="77"/>
        <v>100.57</v>
      </c>
      <c r="S654" s="19">
        <v>12</v>
      </c>
      <c r="T654" s="19">
        <f>S654/(H654*'Molecular Weight'!$C$2/'Molecular Weight'!$D$2+I654*'Molecular Weight'!$C$3/'Molecular Weight'!$D$3+J654*'Molecular Weight'!$C$4/'Molecular Weight'!$D$4+K654*'Molecular Weight'!$C$5/'Molecular Weight'!$D$5+L654*'Molecular Weight'!$C$6/'Molecular Weight'!$D$6+M654*'Molecular Weight'!$C$8/'Molecular Weight'!$D$8+N654*'Molecular Weight'!$C$9/'Molecular Weight'!$D$9+O654*'Molecular Weight'!$C$10/'Molecular Weight'!$D$10+P654*'Molecular Weight'!$C$11/'Molecular Weight'!$D$11+Q654*'Molecular Weight'!$C$12/'Molecular Weight'!$D$12)</f>
        <v>4.36551647203373</v>
      </c>
      <c r="U654" s="19">
        <f>H654*T654*'Molecular Weight'!$B$2/'Molecular Weight'!$D$2</f>
        <v>3.00383573491802</v>
      </c>
      <c r="V654" s="19">
        <f>I654*T654*'Molecular Weight'!$B$3/'Molecular Weight'!$D$3</f>
        <v>0.0103810779685408</v>
      </c>
      <c r="W654" s="19">
        <f>T654*J654*'Molecular Weight'!$B$4/'Molecular Weight'!$D$4</f>
        <v>1.9532646278362</v>
      </c>
      <c r="X654" s="19">
        <f>K654*T654*'Molecular Weight'!$B$5/'Molecular Weight'!$D$5</f>
        <v>0.00804226996624413</v>
      </c>
      <c r="Y654" s="19">
        <f>L654*T654*'Molecular Weight'!$B$6/'Molecular Weight'!$D$6</f>
        <v>0.893885680729624</v>
      </c>
      <c r="Z654" s="19">
        <f>M654*T654*'Molecular Weight'!$B$8/'Molecular Weight'!$D$8</f>
        <v>0.0166153009225981</v>
      </c>
      <c r="AA654" s="19">
        <f>N654*T654*'Molecular Weight'!$B$9/'Molecular Weight'!$D$9</f>
        <v>1.69096059872076</v>
      </c>
      <c r="AB654" s="19">
        <f>O654*T654*'Molecular Weight'!$B$10/'Molecular Weight'!$D$10</f>
        <v>0.428144447150241</v>
      </c>
      <c r="AC654" s="19">
        <f>P654*T654*'Molecular Weight'!$B$11/'Molecular Weight'!$D$11</f>
        <v>0</v>
      </c>
      <c r="AD654" s="19">
        <f>Q654*T654*'Molecular Weight'!$B$12/'Molecular Weight'!$D$12</f>
        <v>0</v>
      </c>
      <c r="AE654" s="19">
        <f t="shared" si="78"/>
        <v>8.00512973821222</v>
      </c>
      <c r="AF654" s="19">
        <f t="shared" si="79"/>
        <v>0.0153793531297328</v>
      </c>
      <c r="AG654" s="19">
        <f t="shared" si="80"/>
        <v>0.0172050559274868</v>
      </c>
      <c r="AH654" s="19">
        <f t="shared" si="81"/>
        <v>0.878506327599891</v>
      </c>
      <c r="AI654" s="19">
        <f t="shared" si="82"/>
        <v>3.01421681288656</v>
      </c>
      <c r="AJ654" s="19">
        <f t="shared" si="76"/>
        <v>3.02960602752322</v>
      </c>
    </row>
    <row r="655" spans="1:36">
      <c r="A655" s="35" t="s">
        <v>593</v>
      </c>
      <c r="B655" s="35" t="s">
        <v>594</v>
      </c>
      <c r="C655" s="35">
        <v>373</v>
      </c>
      <c r="D655" s="35">
        <v>2</v>
      </c>
      <c r="E655" s="35">
        <v>1310</v>
      </c>
      <c r="F655" s="32" t="s">
        <v>320</v>
      </c>
      <c r="G655" s="35" t="s">
        <v>49</v>
      </c>
      <c r="H655" s="32">
        <v>41.27</v>
      </c>
      <c r="I655" s="32">
        <v>0.29</v>
      </c>
      <c r="J655" s="32">
        <v>22.13</v>
      </c>
      <c r="K655" s="32">
        <v>0.2</v>
      </c>
      <c r="L655" s="32">
        <v>15.97</v>
      </c>
      <c r="M655" s="32">
        <v>0.27</v>
      </c>
      <c r="N655" s="32">
        <v>15.09</v>
      </c>
      <c r="O655" s="32">
        <v>5.02</v>
      </c>
      <c r="P655" s="32"/>
      <c r="Q655" s="32"/>
      <c r="R655" s="32">
        <f t="shared" si="77"/>
        <v>100.24</v>
      </c>
      <c r="S655" s="19">
        <v>12</v>
      </c>
      <c r="T655" s="19">
        <f>S655/(H655*'Molecular Weight'!$C$2/'Molecular Weight'!$D$2+I655*'Molecular Weight'!$C$3/'Molecular Weight'!$D$3+J655*'Molecular Weight'!$C$4/'Molecular Weight'!$D$4+K655*'Molecular Weight'!$C$5/'Molecular Weight'!$D$5+L655*'Molecular Weight'!$C$6/'Molecular Weight'!$D$6+M655*'Molecular Weight'!$C$8/'Molecular Weight'!$D$8+N655*'Molecular Weight'!$C$9/'Molecular Weight'!$D$9+O655*'Molecular Weight'!$C$10/'Molecular Weight'!$D$10+P655*'Molecular Weight'!$C$11/'Molecular Weight'!$D$11+Q655*'Molecular Weight'!$C$12/'Molecular Weight'!$D$12)</f>
        <v>4.40166427220166</v>
      </c>
      <c r="U655" s="19">
        <f>H655*T655*'Molecular Weight'!$B$2/'Molecular Weight'!$D$2</f>
        <v>3.02357996860457</v>
      </c>
      <c r="V655" s="19">
        <f>I655*T655*'Molecular Weight'!$B$3/'Molecular Weight'!$D$3</f>
        <v>0.0159760029904691</v>
      </c>
      <c r="W655" s="19">
        <f>T655*J655*'Molecular Weight'!$B$4/'Molecular Weight'!$D$4</f>
        <v>1.91072637002398</v>
      </c>
      <c r="X655" s="19">
        <f>K655*T655*'Molecular Weight'!$B$5/'Molecular Weight'!$D$5</f>
        <v>0.0115840891432375</v>
      </c>
      <c r="Y655" s="19">
        <f>L655*T655*'Molecular Weight'!$B$6/'Molecular Weight'!$D$6</f>
        <v>0.978488007058192</v>
      </c>
      <c r="Z655" s="19">
        <f>M655*T655*'Molecular Weight'!$B$8/'Molecular Weight'!$D$8</f>
        <v>0.016752880652586</v>
      </c>
      <c r="AA655" s="19">
        <f>N655*T655*'Molecular Weight'!$B$9/'Molecular Weight'!$D$9</f>
        <v>1.64816659720901</v>
      </c>
      <c r="AB655" s="19">
        <f>O655*T655*'Molecular Weight'!$B$10/'Molecular Weight'!$D$10</f>
        <v>0.394014883139307</v>
      </c>
      <c r="AC655" s="19">
        <f>P655*T655*'Molecular Weight'!$B$11/'Molecular Weight'!$D$11</f>
        <v>0</v>
      </c>
      <c r="AD655" s="19">
        <f>Q655*T655*'Molecular Weight'!$B$12/'Molecular Weight'!$D$12</f>
        <v>0</v>
      </c>
      <c r="AE655" s="19">
        <f t="shared" si="78"/>
        <v>7.99928879882135</v>
      </c>
      <c r="AF655" s="19">
        <f t="shared" si="79"/>
        <v>0</v>
      </c>
      <c r="AG655" s="19">
        <f t="shared" si="80"/>
        <v>0</v>
      </c>
      <c r="AH655" s="19">
        <f t="shared" si="81"/>
        <v>0.978488007058192</v>
      </c>
      <c r="AI655" s="19">
        <f t="shared" si="82"/>
        <v>3.03955597159504</v>
      </c>
      <c r="AJ655" s="19">
        <f t="shared" si="76"/>
        <v>3.03742236805909</v>
      </c>
    </row>
    <row r="656" spans="1:36">
      <c r="A656" s="35" t="s">
        <v>593</v>
      </c>
      <c r="B656" s="35" t="s">
        <v>594</v>
      </c>
      <c r="C656" s="35">
        <v>376</v>
      </c>
      <c r="D656" s="35">
        <v>2</v>
      </c>
      <c r="E656" s="35">
        <v>1280</v>
      </c>
      <c r="F656" s="32" t="s">
        <v>320</v>
      </c>
      <c r="G656" s="35" t="s">
        <v>49</v>
      </c>
      <c r="H656" s="32">
        <v>41.21</v>
      </c>
      <c r="I656" s="32">
        <v>0.42</v>
      </c>
      <c r="J656" s="32">
        <v>22.01</v>
      </c>
      <c r="K656" s="32">
        <v>0.18</v>
      </c>
      <c r="L656" s="32">
        <v>16.29</v>
      </c>
      <c r="M656" s="32">
        <v>0.27</v>
      </c>
      <c r="N656" s="32">
        <v>14.61</v>
      </c>
      <c r="O656" s="32">
        <v>5.34</v>
      </c>
      <c r="P656" s="32"/>
      <c r="Q656" s="32"/>
      <c r="R656" s="32">
        <f t="shared" si="77"/>
        <v>100.33</v>
      </c>
      <c r="S656" s="19">
        <v>12</v>
      </c>
      <c r="T656" s="19">
        <f>S656/(H656*'Molecular Weight'!$C$2/'Molecular Weight'!$D$2+I656*'Molecular Weight'!$C$3/'Molecular Weight'!$D$3+J656*'Molecular Weight'!$C$4/'Molecular Weight'!$D$4+K656*'Molecular Weight'!$C$5/'Molecular Weight'!$D$5+L656*'Molecular Weight'!$C$6/'Molecular Weight'!$D$6+M656*'Molecular Weight'!$C$8/'Molecular Weight'!$D$8+N656*'Molecular Weight'!$C$9/'Molecular Weight'!$D$9+O656*'Molecular Weight'!$C$10/'Molecular Weight'!$D$10+P656*'Molecular Weight'!$C$11/'Molecular Weight'!$D$11+Q656*'Molecular Weight'!$C$12/'Molecular Weight'!$D$12)</f>
        <v>4.40881060465254</v>
      </c>
      <c r="U656" s="19">
        <f>H656*T656*'Molecular Weight'!$B$2/'Molecular Weight'!$D$2</f>
        <v>3.02408596900351</v>
      </c>
      <c r="V656" s="19">
        <f>I656*T656*'Molecular Weight'!$B$3/'Molecular Weight'!$D$3</f>
        <v>0.0231752247053075</v>
      </c>
      <c r="W656" s="19">
        <f>T656*J656*'Molecular Weight'!$B$4/'Molecular Weight'!$D$4</f>
        <v>1.90345079263245</v>
      </c>
      <c r="X656" s="19">
        <f>K656*T656*'Molecular Weight'!$B$5/'Molecular Weight'!$D$5</f>
        <v>0.0104426068667341</v>
      </c>
      <c r="Y656" s="19">
        <f>L656*T656*'Molecular Weight'!$B$6/'Molecular Weight'!$D$6</f>
        <v>0.999714988165226</v>
      </c>
      <c r="Z656" s="19">
        <f>M656*T656*'Molecular Weight'!$B$8/'Molecular Weight'!$D$8</f>
        <v>0.016780079831635</v>
      </c>
      <c r="AA656" s="19">
        <f>N656*T656*'Molecular Weight'!$B$9/'Molecular Weight'!$D$9</f>
        <v>1.59833059389513</v>
      </c>
      <c r="AB656" s="19">
        <f>O656*T656*'Molecular Weight'!$B$10/'Molecular Weight'!$D$10</f>
        <v>0.419811851441593</v>
      </c>
      <c r="AC656" s="19">
        <f>P656*T656*'Molecular Weight'!$B$11/'Molecular Weight'!$D$11</f>
        <v>0</v>
      </c>
      <c r="AD656" s="19">
        <f>Q656*T656*'Molecular Weight'!$B$12/'Molecular Weight'!$D$12</f>
        <v>0</v>
      </c>
      <c r="AE656" s="19">
        <f t="shared" si="78"/>
        <v>7.99579210654159</v>
      </c>
      <c r="AF656" s="19">
        <f t="shared" si="79"/>
        <v>0</v>
      </c>
      <c r="AG656" s="19">
        <f t="shared" si="80"/>
        <v>0</v>
      </c>
      <c r="AH656" s="19">
        <f t="shared" si="81"/>
        <v>0.999714988165226</v>
      </c>
      <c r="AI656" s="19">
        <f t="shared" si="82"/>
        <v>3.04726119370882</v>
      </c>
      <c r="AJ656" s="19">
        <f t="shared" si="76"/>
        <v>3.03463751333358</v>
      </c>
    </row>
    <row r="657" spans="1:36">
      <c r="A657" s="35" t="s">
        <v>593</v>
      </c>
      <c r="B657" s="35" t="s">
        <v>594</v>
      </c>
      <c r="C657" s="35">
        <v>383</v>
      </c>
      <c r="D657" s="35">
        <v>2.5</v>
      </c>
      <c r="E657" s="35">
        <v>1478</v>
      </c>
      <c r="F657" s="32" t="s">
        <v>320</v>
      </c>
      <c r="G657" s="35" t="s">
        <v>49</v>
      </c>
      <c r="H657" s="32">
        <v>41.59</v>
      </c>
      <c r="I657" s="32">
        <v>0.1</v>
      </c>
      <c r="J657" s="32">
        <v>23.04</v>
      </c>
      <c r="K657" s="32">
        <v>0.21</v>
      </c>
      <c r="L657" s="32">
        <v>11.1</v>
      </c>
      <c r="M657" s="32">
        <v>0.28</v>
      </c>
      <c r="N657" s="32">
        <v>17.58</v>
      </c>
      <c r="O657" s="32">
        <v>5.25</v>
      </c>
      <c r="P657" s="32"/>
      <c r="Q657" s="32"/>
      <c r="R657" s="32">
        <f t="shared" si="77"/>
        <v>99.15</v>
      </c>
      <c r="S657" s="19">
        <v>12</v>
      </c>
      <c r="T657" s="19">
        <f>S657/(H657*'Molecular Weight'!$C$2/'Molecular Weight'!$D$2+I657*'Molecular Weight'!$C$3/'Molecular Weight'!$D$3+J657*'Molecular Weight'!$C$4/'Molecular Weight'!$D$4+K657*'Molecular Weight'!$C$5/'Molecular Weight'!$D$5+L657*'Molecular Weight'!$C$6/'Molecular Weight'!$D$6+M657*'Molecular Weight'!$C$8/'Molecular Weight'!$D$8+N657*'Molecular Weight'!$C$9/'Molecular Weight'!$D$9+O657*'Molecular Weight'!$C$10/'Molecular Weight'!$D$10+P657*'Molecular Weight'!$C$11/'Molecular Weight'!$D$11+Q657*'Molecular Weight'!$C$12/'Molecular Weight'!$D$12)</f>
        <v>4.35200469622594</v>
      </c>
      <c r="U657" s="19">
        <f>H657*T657*'Molecular Weight'!$B$2/'Molecular Weight'!$D$2</f>
        <v>3.01264772496733</v>
      </c>
      <c r="V657" s="19">
        <f>I657*T657*'Molecular Weight'!$B$3/'Molecular Weight'!$D$3</f>
        <v>0.00544681438826776</v>
      </c>
      <c r="W657" s="19">
        <f>T657*J657*'Molecular Weight'!$B$4/'Molecular Weight'!$D$4</f>
        <v>1.96685343666233</v>
      </c>
      <c r="X657" s="19">
        <f>K657*T657*'Molecular Weight'!$B$5/'Molecular Weight'!$D$5</f>
        <v>0.0120260673229482</v>
      </c>
      <c r="Y657" s="19">
        <f>L657*T657*'Molecular Weight'!$B$6/'Molecular Weight'!$D$6</f>
        <v>0.672428342540479</v>
      </c>
      <c r="Z657" s="19">
        <f>M657*T657*'Molecular Weight'!$B$8/'Molecular Weight'!$D$8</f>
        <v>0.0171773514934207</v>
      </c>
      <c r="AA657" s="19">
        <f>N657*T657*'Molecular Weight'!$B$9/'Molecular Weight'!$D$9</f>
        <v>1.89846755731147</v>
      </c>
      <c r="AB657" s="19">
        <f>O657*T657*'Molecular Weight'!$B$10/'Molecular Weight'!$D$10</f>
        <v>0.407418413965517</v>
      </c>
      <c r="AC657" s="19">
        <f>P657*T657*'Molecular Weight'!$B$11/'Molecular Weight'!$D$11</f>
        <v>0</v>
      </c>
      <c r="AD657" s="19">
        <f>Q657*T657*'Molecular Weight'!$B$12/'Molecular Weight'!$D$12</f>
        <v>0</v>
      </c>
      <c r="AE657" s="19">
        <f t="shared" si="78"/>
        <v>7.99246570865176</v>
      </c>
      <c r="AF657" s="19">
        <f t="shared" si="79"/>
        <v>0</v>
      </c>
      <c r="AG657" s="19">
        <f t="shared" si="80"/>
        <v>0</v>
      </c>
      <c r="AH657" s="19">
        <f t="shared" si="81"/>
        <v>0.672428342540479</v>
      </c>
      <c r="AI657" s="19">
        <f t="shared" si="82"/>
        <v>3.0180945393556</v>
      </c>
      <c r="AJ657" s="19">
        <f t="shared" si="76"/>
        <v>2.99549166531088</v>
      </c>
    </row>
    <row r="658" spans="1:36">
      <c r="A658" s="35" t="s">
        <v>593</v>
      </c>
      <c r="B658" s="35" t="s">
        <v>594</v>
      </c>
      <c r="C658" s="35">
        <v>375</v>
      </c>
      <c r="D658" s="35">
        <v>2.5</v>
      </c>
      <c r="E658" s="35">
        <v>1430</v>
      </c>
      <c r="F658" s="32" t="s">
        <v>320</v>
      </c>
      <c r="G658" s="35" t="s">
        <v>49</v>
      </c>
      <c r="H658" s="32">
        <v>41.42</v>
      </c>
      <c r="I658" s="32">
        <v>0.42</v>
      </c>
      <c r="J658" s="32">
        <v>22.78</v>
      </c>
      <c r="K658" s="32">
        <v>0.14</v>
      </c>
      <c r="L658" s="32">
        <v>13.01</v>
      </c>
      <c r="M658" s="32">
        <v>0.17</v>
      </c>
      <c r="N658" s="32">
        <v>16.17</v>
      </c>
      <c r="O658" s="32">
        <v>5.1</v>
      </c>
      <c r="P658" s="32"/>
      <c r="Q658" s="32"/>
      <c r="R658" s="32">
        <f t="shared" si="77"/>
        <v>99.21</v>
      </c>
      <c r="S658" s="19">
        <v>12</v>
      </c>
      <c r="T658" s="19">
        <f>S658/(H658*'Molecular Weight'!$C$2/'Molecular Weight'!$D$2+I658*'Molecular Weight'!$C$3/'Molecular Weight'!$D$3+J658*'Molecular Weight'!$C$4/'Molecular Weight'!$D$4+K658*'Molecular Weight'!$C$5/'Molecular Weight'!$D$5+L658*'Molecular Weight'!$C$6/'Molecular Weight'!$D$6+M658*'Molecular Weight'!$C$8/'Molecular Weight'!$D$8+N658*'Molecular Weight'!$C$9/'Molecular Weight'!$D$9+O658*'Molecular Weight'!$C$10/'Molecular Weight'!$D$10+P658*'Molecular Weight'!$C$11/'Molecular Weight'!$D$11+Q658*'Molecular Weight'!$C$12/'Molecular Weight'!$D$12)</f>
        <v>4.38269224814966</v>
      </c>
      <c r="U658" s="19">
        <f>H658*T658*'Molecular Weight'!$B$2/'Molecular Weight'!$D$2</f>
        <v>3.02148989544539</v>
      </c>
      <c r="V658" s="19">
        <f>I658*T658*'Molecular Weight'!$B$3/'Molecular Weight'!$D$3</f>
        <v>0.0230379317174325</v>
      </c>
      <c r="W658" s="19">
        <f>T658*J658*'Molecular Weight'!$B$4/'Molecular Weight'!$D$4</f>
        <v>1.9583705259484</v>
      </c>
      <c r="X658" s="19">
        <f>K658*T658*'Molecular Weight'!$B$5/'Molecular Weight'!$D$5</f>
        <v>0.00807391163551488</v>
      </c>
      <c r="Y658" s="19">
        <f>L658*T658*'Molecular Weight'!$B$6/'Molecular Weight'!$D$6</f>
        <v>0.793691900729776</v>
      </c>
      <c r="Z658" s="19">
        <f>M658*T658*'Molecular Weight'!$B$8/'Molecular Weight'!$D$8</f>
        <v>0.0105026456468205</v>
      </c>
      <c r="AA658" s="19">
        <f>N658*T658*'Molecular Weight'!$B$9/'Molecular Weight'!$D$9</f>
        <v>1.7585144826943</v>
      </c>
      <c r="AB658" s="19">
        <f>O658*T658*'Molecular Weight'!$B$10/'Molecular Weight'!$D$10</f>
        <v>0.398568660227591</v>
      </c>
      <c r="AC658" s="19">
        <f>P658*T658*'Molecular Weight'!$B$11/'Molecular Weight'!$D$11</f>
        <v>0</v>
      </c>
      <c r="AD658" s="19">
        <f>Q658*T658*'Molecular Weight'!$B$12/'Molecular Weight'!$D$12</f>
        <v>0</v>
      </c>
      <c r="AE658" s="19">
        <f t="shared" si="78"/>
        <v>7.97224995404522</v>
      </c>
      <c r="AF658" s="19">
        <f t="shared" si="79"/>
        <v>0</v>
      </c>
      <c r="AG658" s="19">
        <f t="shared" si="80"/>
        <v>0</v>
      </c>
      <c r="AH658" s="19">
        <f t="shared" si="81"/>
        <v>0.793691900729776</v>
      </c>
      <c r="AI658" s="19">
        <f t="shared" si="82"/>
        <v>3.04452782716282</v>
      </c>
      <c r="AJ658" s="19">
        <f t="shared" si="76"/>
        <v>2.96127768929848</v>
      </c>
    </row>
    <row r="659" spans="1:36">
      <c r="A659" s="35" t="s">
        <v>593</v>
      </c>
      <c r="B659" s="35" t="s">
        <v>594</v>
      </c>
      <c r="C659" s="35">
        <v>377</v>
      </c>
      <c r="D659" s="35">
        <v>2.5</v>
      </c>
      <c r="E659" s="35">
        <v>1400</v>
      </c>
      <c r="F659" s="32" t="s">
        <v>320</v>
      </c>
      <c r="G659" s="35" t="s">
        <v>49</v>
      </c>
      <c r="H659" s="32">
        <v>41.48</v>
      </c>
      <c r="I659" s="32">
        <v>0.28</v>
      </c>
      <c r="J659" s="32">
        <v>22.76</v>
      </c>
      <c r="K659" s="32">
        <v>0.24</v>
      </c>
      <c r="L659" s="32">
        <v>14.09</v>
      </c>
      <c r="M659" s="32">
        <v>0.17</v>
      </c>
      <c r="N659" s="32">
        <v>16.09</v>
      </c>
      <c r="O659" s="32">
        <v>5.27</v>
      </c>
      <c r="P659" s="32"/>
      <c r="Q659" s="32"/>
      <c r="R659" s="32">
        <f t="shared" si="77"/>
        <v>100.38</v>
      </c>
      <c r="S659" s="19">
        <v>12</v>
      </c>
      <c r="T659" s="19">
        <f>S659/(H659*'Molecular Weight'!$C$2/'Molecular Weight'!$D$2+I659*'Molecular Weight'!$C$3/'Molecular Weight'!$D$3+J659*'Molecular Weight'!$C$4/'Molecular Weight'!$D$4+K659*'Molecular Weight'!$C$5/'Molecular Weight'!$D$5+L659*'Molecular Weight'!$C$6/'Molecular Weight'!$D$6+M659*'Molecular Weight'!$C$8/'Molecular Weight'!$D$8+N659*'Molecular Weight'!$C$9/'Molecular Weight'!$D$9+O659*'Molecular Weight'!$C$10/'Molecular Weight'!$D$10+P659*'Molecular Weight'!$C$11/'Molecular Weight'!$D$11+Q659*'Molecular Weight'!$C$12/'Molecular Weight'!$D$12)</f>
        <v>4.35729685706166</v>
      </c>
      <c r="U659" s="19">
        <f>H659*T659*'Molecular Weight'!$B$2/'Molecular Weight'!$D$2</f>
        <v>3.00833344924963</v>
      </c>
      <c r="V659" s="19">
        <f>I659*T659*'Molecular Weight'!$B$3/'Molecular Weight'!$D$3</f>
        <v>0.0152696260322561</v>
      </c>
      <c r="W659" s="19">
        <f>T659*J659*'Molecular Weight'!$B$4/'Molecular Weight'!$D$4</f>
        <v>1.94531338695024</v>
      </c>
      <c r="X659" s="19">
        <f>K659*T659*'Molecular Weight'!$B$5/'Molecular Weight'!$D$5</f>
        <v>0.0137607901269136</v>
      </c>
      <c r="Y659" s="19">
        <f>L659*T659*'Molecular Weight'!$B$6/'Molecular Weight'!$D$6</f>
        <v>0.854597894153658</v>
      </c>
      <c r="Z659" s="19">
        <f>M659*T659*'Molecular Weight'!$B$8/'Molecular Weight'!$D$8</f>
        <v>0.0104417883521354</v>
      </c>
      <c r="AA659" s="19">
        <f>N659*T659*'Molecular Weight'!$B$9/'Molecular Weight'!$D$9</f>
        <v>1.73967509752164</v>
      </c>
      <c r="AB659" s="19">
        <f>O659*T659*'Molecular Weight'!$B$10/'Molecular Weight'!$D$10</f>
        <v>0.409467803793063</v>
      </c>
      <c r="AC659" s="19">
        <f>P659*T659*'Molecular Weight'!$B$11/'Molecular Weight'!$D$11</f>
        <v>0</v>
      </c>
      <c r="AD659" s="19">
        <f>Q659*T659*'Molecular Weight'!$B$12/'Molecular Weight'!$D$12</f>
        <v>0</v>
      </c>
      <c r="AE659" s="19">
        <f t="shared" si="78"/>
        <v>7.99685983617954</v>
      </c>
      <c r="AF659" s="19">
        <f t="shared" si="79"/>
        <v>0</v>
      </c>
      <c r="AG659" s="19">
        <f t="shared" si="80"/>
        <v>0</v>
      </c>
      <c r="AH659" s="19">
        <f t="shared" si="81"/>
        <v>0.854597894153658</v>
      </c>
      <c r="AI659" s="19">
        <f t="shared" si="82"/>
        <v>3.02360307528189</v>
      </c>
      <c r="AJ659" s="19">
        <f t="shared" si="76"/>
        <v>3.0141825838205</v>
      </c>
    </row>
    <row r="660" spans="1:36">
      <c r="A660" s="35" t="s">
        <v>593</v>
      </c>
      <c r="B660" s="35" t="s">
        <v>594</v>
      </c>
      <c r="C660" s="35">
        <v>378</v>
      </c>
      <c r="D660" s="35">
        <v>2.5</v>
      </c>
      <c r="E660" s="35">
        <v>1370</v>
      </c>
      <c r="F660" s="32" t="s">
        <v>320</v>
      </c>
      <c r="G660" s="35" t="s">
        <v>49</v>
      </c>
      <c r="H660" s="32">
        <v>41.89</v>
      </c>
      <c r="I660" s="32">
        <v>0.23</v>
      </c>
      <c r="J660" s="32">
        <v>22.14</v>
      </c>
      <c r="K660" s="32">
        <v>0.3</v>
      </c>
      <c r="L660" s="32">
        <v>14.99</v>
      </c>
      <c r="M660" s="32">
        <v>0.17</v>
      </c>
      <c r="N660" s="32">
        <v>15.89</v>
      </c>
      <c r="O660" s="32">
        <v>5.21</v>
      </c>
      <c r="P660" s="32"/>
      <c r="Q660" s="32"/>
      <c r="R660" s="32">
        <f t="shared" si="77"/>
        <v>100.82</v>
      </c>
      <c r="S660" s="19">
        <v>12</v>
      </c>
      <c r="T660" s="19">
        <f>S660/(H660*'Molecular Weight'!$C$2/'Molecular Weight'!$D$2+I660*'Molecular Weight'!$C$3/'Molecular Weight'!$D$3+J660*'Molecular Weight'!$C$4/'Molecular Weight'!$D$4+K660*'Molecular Weight'!$C$5/'Molecular Weight'!$D$5+L660*'Molecular Weight'!$C$6/'Molecular Weight'!$D$6+M660*'Molecular Weight'!$C$8/'Molecular Weight'!$D$8+N660*'Molecular Weight'!$C$9/'Molecular Weight'!$D$9+O660*'Molecular Weight'!$C$10/'Molecular Weight'!$D$10+P660*'Molecular Weight'!$C$11/'Molecular Weight'!$D$11+Q660*'Molecular Weight'!$C$12/'Molecular Weight'!$D$12)</f>
        <v>4.35439723905694</v>
      </c>
      <c r="U660" s="19">
        <f>H660*T660*'Molecular Weight'!$B$2/'Molecular Weight'!$D$2</f>
        <v>3.03604694314406</v>
      </c>
      <c r="V660" s="19">
        <f>I660*T660*'Molecular Weight'!$B$3/'Molecular Weight'!$D$3</f>
        <v>0.012534560262617</v>
      </c>
      <c r="W660" s="19">
        <f>T660*J660*'Molecular Weight'!$B$4/'Molecular Weight'!$D$4</f>
        <v>1.89106227682857</v>
      </c>
      <c r="X660" s="19">
        <f>K660*T660*'Molecular Weight'!$B$5/'Molecular Weight'!$D$5</f>
        <v>0.0171895410450304</v>
      </c>
      <c r="Y660" s="19">
        <f>L660*T660*'Molecular Weight'!$B$6/'Molecular Weight'!$D$6</f>
        <v>0.908580381590528</v>
      </c>
      <c r="Z660" s="19">
        <f>M660*T660*'Molecular Weight'!$B$8/'Molecular Weight'!$D$8</f>
        <v>0.0104348397327274</v>
      </c>
      <c r="AA660" s="19">
        <f>N660*T660*'Molecular Weight'!$B$9/'Molecular Weight'!$D$9</f>
        <v>1.71690749698796</v>
      </c>
      <c r="AB660" s="19">
        <f>O660*T660*'Molecular Weight'!$B$10/'Molecular Weight'!$D$10</f>
        <v>0.404536548065026</v>
      </c>
      <c r="AC660" s="19">
        <f>P660*T660*'Molecular Weight'!$B$11/'Molecular Weight'!$D$11</f>
        <v>0</v>
      </c>
      <c r="AD660" s="19">
        <f>Q660*T660*'Molecular Weight'!$B$12/'Molecular Weight'!$D$12</f>
        <v>0</v>
      </c>
      <c r="AE660" s="19">
        <f t="shared" si="78"/>
        <v>7.99729258765652</v>
      </c>
      <c r="AF660" s="19">
        <f t="shared" si="79"/>
        <v>0</v>
      </c>
      <c r="AG660" s="19">
        <f t="shared" si="80"/>
        <v>0</v>
      </c>
      <c r="AH660" s="19">
        <f t="shared" si="81"/>
        <v>0.908580381590528</v>
      </c>
      <c r="AI660" s="19">
        <f t="shared" si="82"/>
        <v>3.04858150340668</v>
      </c>
      <c r="AJ660" s="19">
        <f t="shared" si="76"/>
        <v>3.04045926637624</v>
      </c>
    </row>
    <row r="661" spans="1:36">
      <c r="A661" s="35" t="s">
        <v>593</v>
      </c>
      <c r="B661" s="35" t="s">
        <v>594</v>
      </c>
      <c r="C661" s="35">
        <v>381</v>
      </c>
      <c r="D661" s="35">
        <v>2.5</v>
      </c>
      <c r="E661" s="35">
        <v>1345</v>
      </c>
      <c r="F661" s="32" t="s">
        <v>320</v>
      </c>
      <c r="G661" s="35" t="s">
        <v>49</v>
      </c>
      <c r="H661" s="32">
        <v>40.94</v>
      </c>
      <c r="I661" s="32">
        <v>0.17</v>
      </c>
      <c r="J661" s="32">
        <v>22.31</v>
      </c>
      <c r="K661" s="32">
        <v>0.21</v>
      </c>
      <c r="L661" s="32">
        <v>15.34</v>
      </c>
      <c r="M661" s="32">
        <v>0.17</v>
      </c>
      <c r="N661" s="32">
        <v>15.42</v>
      </c>
      <c r="O661" s="32">
        <v>4.99</v>
      </c>
      <c r="P661" s="32"/>
      <c r="Q661" s="32"/>
      <c r="R661" s="32">
        <f t="shared" si="77"/>
        <v>99.55</v>
      </c>
      <c r="S661" s="19">
        <v>12</v>
      </c>
      <c r="T661" s="19">
        <f>S661/(H661*'Molecular Weight'!$C$2/'Molecular Weight'!$D$2+I661*'Molecular Weight'!$C$3/'Molecular Weight'!$D$3+J661*'Molecular Weight'!$C$4/'Molecular Weight'!$D$4+K661*'Molecular Weight'!$C$5/'Molecular Weight'!$D$5+L661*'Molecular Weight'!$C$6/'Molecular Weight'!$D$6+M661*'Molecular Weight'!$C$8/'Molecular Weight'!$D$8+N661*'Molecular Weight'!$C$9/'Molecular Weight'!$D$9+O661*'Molecular Weight'!$C$10/'Molecular Weight'!$D$10+P661*'Molecular Weight'!$C$11/'Molecular Weight'!$D$11+Q661*'Molecular Weight'!$C$12/'Molecular Weight'!$D$12)</f>
        <v>4.41953053936909</v>
      </c>
      <c r="U661" s="19">
        <f>H661*T661*'Molecular Weight'!$B$2/'Molecular Weight'!$D$2</f>
        <v>3.01157756793892</v>
      </c>
      <c r="V661" s="19">
        <f>I661*T661*'Molecular Weight'!$B$3/'Molecular Weight'!$D$3</f>
        <v>0.00940325646674274</v>
      </c>
      <c r="W661" s="19">
        <f>T661*J661*'Molecular Weight'!$B$4/'Molecular Weight'!$D$4</f>
        <v>1.93408643258777</v>
      </c>
      <c r="X661" s="19">
        <f>K661*T661*'Molecular Weight'!$B$5/'Molecular Weight'!$D$5</f>
        <v>0.012212664165636</v>
      </c>
      <c r="Y661" s="19">
        <f>L661*T661*'Molecular Weight'!$B$6/'Molecular Weight'!$D$6</f>
        <v>0.943702651363054</v>
      </c>
      <c r="Z661" s="19">
        <f>M661*T661*'Molecular Weight'!$B$8/'Molecular Weight'!$D$8</f>
        <v>0.0105909246080173</v>
      </c>
      <c r="AA661" s="19">
        <f>N661*T661*'Molecular Weight'!$B$9/'Molecular Weight'!$D$9</f>
        <v>1.69104617660227</v>
      </c>
      <c r="AB661" s="19">
        <f>O661*T661*'Molecular Weight'!$B$10/'Molecular Weight'!$D$10</f>
        <v>0.393249953485231</v>
      </c>
      <c r="AC661" s="19">
        <f>P661*T661*'Molecular Weight'!$B$11/'Molecular Weight'!$D$11</f>
        <v>0</v>
      </c>
      <c r="AD661" s="19">
        <f>Q661*T661*'Molecular Weight'!$B$12/'Molecular Weight'!$D$12</f>
        <v>0</v>
      </c>
      <c r="AE661" s="19">
        <f t="shared" si="78"/>
        <v>8.00586962721764</v>
      </c>
      <c r="AF661" s="19">
        <f t="shared" si="79"/>
        <v>0.0175959714288068</v>
      </c>
      <c r="AG661" s="19">
        <f t="shared" si="80"/>
        <v>0.0186456734050622</v>
      </c>
      <c r="AH661" s="19">
        <f t="shared" si="81"/>
        <v>0.926106679934247</v>
      </c>
      <c r="AI661" s="19">
        <f t="shared" si="82"/>
        <v>3.02098082440566</v>
      </c>
      <c r="AJ661" s="19">
        <f t="shared" si="76"/>
        <v>3.03858970605857</v>
      </c>
    </row>
    <row r="662" spans="1:36">
      <c r="A662" s="35" t="s">
        <v>593</v>
      </c>
      <c r="B662" s="35" t="s">
        <v>594</v>
      </c>
      <c r="C662" s="35">
        <v>380</v>
      </c>
      <c r="D662" s="35">
        <v>2.5</v>
      </c>
      <c r="E662" s="35">
        <v>1320</v>
      </c>
      <c r="F662" s="32" t="s">
        <v>320</v>
      </c>
      <c r="G662" s="35" t="s">
        <v>49</v>
      </c>
      <c r="H662" s="32">
        <v>41.28</v>
      </c>
      <c r="I662" s="32">
        <v>0.28</v>
      </c>
      <c r="J662" s="32">
        <v>22.01</v>
      </c>
      <c r="K662" s="32">
        <v>0.23</v>
      </c>
      <c r="L662" s="32">
        <v>15.93</v>
      </c>
      <c r="M662" s="32">
        <v>0.17</v>
      </c>
      <c r="N662" s="32">
        <v>15.49</v>
      </c>
      <c r="O662" s="32">
        <v>4.87</v>
      </c>
      <c r="P662" s="32"/>
      <c r="Q662" s="32"/>
      <c r="R662" s="32">
        <f t="shared" si="77"/>
        <v>100.26</v>
      </c>
      <c r="S662" s="19">
        <v>12</v>
      </c>
      <c r="T662" s="19">
        <f>S662/(H662*'Molecular Weight'!$C$2/'Molecular Weight'!$D$2+I662*'Molecular Weight'!$C$3/'Molecular Weight'!$D$3+J662*'Molecular Weight'!$C$4/'Molecular Weight'!$D$4+K662*'Molecular Weight'!$C$5/'Molecular Weight'!$D$5+L662*'Molecular Weight'!$C$6/'Molecular Weight'!$D$6+M662*'Molecular Weight'!$C$8/'Molecular Weight'!$D$8+N662*'Molecular Weight'!$C$9/'Molecular Weight'!$D$9+O662*'Molecular Weight'!$C$10/'Molecular Weight'!$D$10+P662*'Molecular Weight'!$C$11/'Molecular Weight'!$D$11+Q662*'Molecular Weight'!$C$12/'Molecular Weight'!$D$12)</f>
        <v>4.39774714363936</v>
      </c>
      <c r="U662" s="19">
        <f>H662*T662*'Molecular Weight'!$B$2/'Molecular Weight'!$D$2</f>
        <v>3.02162120654848</v>
      </c>
      <c r="V662" s="19">
        <f>I662*T662*'Molecular Weight'!$B$3/'Molecular Weight'!$D$3</f>
        <v>0.0154113792267712</v>
      </c>
      <c r="W662" s="19">
        <f>T662*J662*'Molecular Weight'!$B$4/'Molecular Weight'!$D$4</f>
        <v>1.89867427680468</v>
      </c>
      <c r="X662" s="19">
        <f>K662*T662*'Molecular Weight'!$B$5/'Molecular Weight'!$D$5</f>
        <v>0.0133098472667551</v>
      </c>
      <c r="Y662" s="19">
        <f>L662*T662*'Molecular Weight'!$B$6/'Molecular Weight'!$D$6</f>
        <v>0.975168596856557</v>
      </c>
      <c r="Z662" s="19">
        <f>M662*T662*'Molecular Weight'!$B$8/'Molecular Weight'!$D$8</f>
        <v>0.0105387230676444</v>
      </c>
      <c r="AA662" s="19">
        <f>N662*T662*'Molecular Weight'!$B$9/'Molecular Weight'!$D$9</f>
        <v>1.6903499566991</v>
      </c>
      <c r="AB662" s="19">
        <f>O662*T662*'Molecular Weight'!$B$10/'Molecular Weight'!$D$10</f>
        <v>0.381901365719039</v>
      </c>
      <c r="AC662" s="19">
        <f>P662*T662*'Molecular Weight'!$B$11/'Molecular Weight'!$D$11</f>
        <v>0</v>
      </c>
      <c r="AD662" s="19">
        <f>Q662*T662*'Molecular Weight'!$B$12/'Molecular Weight'!$D$12</f>
        <v>0</v>
      </c>
      <c r="AE662" s="19">
        <f t="shared" si="78"/>
        <v>8.00697535218903</v>
      </c>
      <c r="AF662" s="19">
        <f t="shared" si="79"/>
        <v>0.0209078266353009</v>
      </c>
      <c r="AG662" s="19">
        <f t="shared" si="80"/>
        <v>0.021440217314931</v>
      </c>
      <c r="AH662" s="19">
        <f t="shared" si="81"/>
        <v>0.954260770221256</v>
      </c>
      <c r="AI662" s="19">
        <f t="shared" si="82"/>
        <v>3.03703258577526</v>
      </c>
      <c r="AJ662" s="19">
        <f t="shared" si="76"/>
        <v>3.05795864234234</v>
      </c>
    </row>
    <row r="663" spans="1:36">
      <c r="A663" s="35" t="s">
        <v>595</v>
      </c>
      <c r="B663" s="35" t="s">
        <v>596</v>
      </c>
      <c r="C663" s="35" t="s">
        <v>597</v>
      </c>
      <c r="D663" s="35">
        <v>3.5</v>
      </c>
      <c r="E663" s="35">
        <v>1050</v>
      </c>
      <c r="F663" s="32" t="s">
        <v>320</v>
      </c>
      <c r="G663" s="35" t="s">
        <v>49</v>
      </c>
      <c r="H663" s="32">
        <v>39.54</v>
      </c>
      <c r="I663" s="32">
        <v>1.89</v>
      </c>
      <c r="J663" s="32">
        <v>20.21</v>
      </c>
      <c r="K663" s="32"/>
      <c r="L663" s="32">
        <v>19.5</v>
      </c>
      <c r="M663" s="32">
        <v>0.31</v>
      </c>
      <c r="N663" s="32">
        <v>7.94</v>
      </c>
      <c r="O663" s="32">
        <v>10.5</v>
      </c>
      <c r="P663" s="32">
        <v>0.58</v>
      </c>
      <c r="Q663" s="32">
        <v>0</v>
      </c>
      <c r="R663" s="32">
        <f t="shared" si="77"/>
        <v>100.47</v>
      </c>
      <c r="S663" s="19">
        <v>12</v>
      </c>
      <c r="T663" s="19">
        <f>S663/(H663*'Molecular Weight'!$C$2/'Molecular Weight'!$D$2+I663*'Molecular Weight'!$C$3/'Molecular Weight'!$D$3+J663*'Molecular Weight'!$C$4/'Molecular Weight'!$D$4+K663*'Molecular Weight'!$C$5/'Molecular Weight'!$D$5+L663*'Molecular Weight'!$C$6/'Molecular Weight'!$D$6+M663*'Molecular Weight'!$C$8/'Molecular Weight'!$D$8+N663*'Molecular Weight'!$C$9/'Molecular Weight'!$D$9+O663*'Molecular Weight'!$C$10/'Molecular Weight'!$D$10+P663*'Molecular Weight'!$C$11/'Molecular Weight'!$D$11+Q663*'Molecular Weight'!$C$12/'Molecular Weight'!$D$12)</f>
        <v>4.56687347198275</v>
      </c>
      <c r="U663" s="19">
        <f>H663*T663*'Molecular Weight'!$B$2/'Molecular Weight'!$D$2</f>
        <v>3.00556220176761</v>
      </c>
      <c r="V663" s="19">
        <f>I663*T663*'Molecular Weight'!$B$3/'Molecular Weight'!$D$3</f>
        <v>0.108027420050656</v>
      </c>
      <c r="W663" s="19">
        <f>T663*J663*'Molecular Weight'!$B$4/'Molecular Weight'!$D$4</f>
        <v>1.81044552508379</v>
      </c>
      <c r="X663" s="19">
        <f>K663*T663*'Molecular Weight'!$B$5/'Molecular Weight'!$D$5</f>
        <v>0</v>
      </c>
      <c r="Y663" s="19">
        <f>L663*T663*'Molecular Weight'!$B$6/'Molecular Weight'!$D$6</f>
        <v>1.23961626814677</v>
      </c>
      <c r="Z663" s="19">
        <f>M663*T663*'Molecular Weight'!$B$8/'Molecular Weight'!$D$8</f>
        <v>0.019956734935363</v>
      </c>
      <c r="AA663" s="19">
        <f>N663*T663*'Molecular Weight'!$B$9/'Molecular Weight'!$D$9</f>
        <v>0.899776063710746</v>
      </c>
      <c r="AB663" s="19">
        <f>O663*T663*'Molecular Weight'!$B$10/'Molecular Weight'!$D$10</f>
        <v>0.855067251351978</v>
      </c>
      <c r="AC663" s="19">
        <f>P663*T663*'Molecular Weight'!$B$11/'Molecular Weight'!$D$11</f>
        <v>0.0854723011858663</v>
      </c>
      <c r="AD663" s="19">
        <f>Q663*T663*'Molecular Weight'!$B$12/'Molecular Weight'!$D$12</f>
        <v>0</v>
      </c>
      <c r="AE663" s="19">
        <f t="shared" si="78"/>
        <v>8.02392376623277</v>
      </c>
      <c r="AF663" s="19">
        <f t="shared" si="79"/>
        <v>0.0715573086577468</v>
      </c>
      <c r="AG663" s="19">
        <f t="shared" si="80"/>
        <v>0.057725370742936</v>
      </c>
      <c r="AH663" s="19">
        <f t="shared" si="81"/>
        <v>1.16805895948902</v>
      </c>
      <c r="AI663" s="19">
        <f t="shared" si="82"/>
        <v>3.11358962181827</v>
      </c>
      <c r="AJ663" s="19">
        <f t="shared" si="76"/>
        <v>3.01441631814485</v>
      </c>
    </row>
    <row r="664" spans="1:36">
      <c r="A664" s="35" t="s">
        <v>595</v>
      </c>
      <c r="B664" s="35" t="s">
        <v>596</v>
      </c>
      <c r="C664" s="35" t="s">
        <v>598</v>
      </c>
      <c r="D664" s="35">
        <v>3.5</v>
      </c>
      <c r="E664" s="35">
        <v>1100</v>
      </c>
      <c r="F664" s="32" t="s">
        <v>320</v>
      </c>
      <c r="G664" s="35" t="s">
        <v>49</v>
      </c>
      <c r="H664" s="32">
        <v>37.93</v>
      </c>
      <c r="I664" s="32">
        <v>1.1</v>
      </c>
      <c r="J664" s="32">
        <v>20.69</v>
      </c>
      <c r="K664" s="32"/>
      <c r="L664" s="32">
        <v>16.55</v>
      </c>
      <c r="M664" s="32">
        <v>0.39</v>
      </c>
      <c r="N664" s="32">
        <v>6.88</v>
      </c>
      <c r="O664" s="32">
        <v>12.82</v>
      </c>
      <c r="P664" s="32">
        <v>0.27</v>
      </c>
      <c r="Q664" s="32">
        <v>0</v>
      </c>
      <c r="R664" s="32">
        <f t="shared" si="77"/>
        <v>96.63</v>
      </c>
      <c r="S664" s="19">
        <v>12</v>
      </c>
      <c r="T664" s="19">
        <f>S664/(H664*'Molecular Weight'!$C$2/'Molecular Weight'!$D$2+I664*'Molecular Weight'!$C$3/'Molecular Weight'!$D$3+J664*'Molecular Weight'!$C$4/'Molecular Weight'!$D$4+K664*'Molecular Weight'!$C$5/'Molecular Weight'!$D$5+L664*'Molecular Weight'!$C$6/'Molecular Weight'!$D$6+M664*'Molecular Weight'!$C$8/'Molecular Weight'!$D$8+N664*'Molecular Weight'!$C$9/'Molecular Weight'!$D$9+O664*'Molecular Weight'!$C$10/'Molecular Weight'!$D$10+P664*'Molecular Weight'!$C$11/'Molecular Weight'!$D$11+Q664*'Molecular Weight'!$C$12/'Molecular Weight'!$D$12)</f>
        <v>4.72719949860176</v>
      </c>
      <c r="U664" s="19">
        <f>H664*T664*'Molecular Weight'!$B$2/'Molecular Weight'!$D$2</f>
        <v>2.98439875136426</v>
      </c>
      <c r="V664" s="19">
        <f>I664*T664*'Molecular Weight'!$B$3/'Molecular Weight'!$D$3</f>
        <v>0.0650803435351932</v>
      </c>
      <c r="W664" s="19">
        <f>T664*J664*'Molecular Weight'!$B$4/'Molecular Weight'!$D$4</f>
        <v>1.91851231122147</v>
      </c>
      <c r="X664" s="19">
        <f>K664*T664*'Molecular Weight'!$B$5/'Molecular Weight'!$D$5</f>
        <v>0</v>
      </c>
      <c r="Y664" s="19">
        <f>L664*T664*'Molecular Weight'!$B$6/'Molecular Weight'!$D$6</f>
        <v>1.08901937224192</v>
      </c>
      <c r="Z664" s="19">
        <f>M664*T664*'Molecular Weight'!$B$8/'Molecular Weight'!$D$8</f>
        <v>0.0259882690224794</v>
      </c>
      <c r="AA664" s="19">
        <f>N664*T664*'Molecular Weight'!$B$9/'Molecular Weight'!$D$9</f>
        <v>0.807025621597522</v>
      </c>
      <c r="AB664" s="19">
        <f>O664*T664*'Molecular Weight'!$B$10/'Molecular Weight'!$D$10</f>
        <v>1.08064724629234</v>
      </c>
      <c r="AC664" s="19">
        <f>P664*T664*'Molecular Weight'!$B$11/'Molecular Weight'!$D$11</f>
        <v>0.0411856684292506</v>
      </c>
      <c r="AD664" s="19">
        <f>Q664*T664*'Molecular Weight'!$B$12/'Molecular Weight'!$D$12</f>
        <v>0</v>
      </c>
      <c r="AE664" s="19">
        <f t="shared" si="78"/>
        <v>8.01185758370443</v>
      </c>
      <c r="AF664" s="19">
        <f t="shared" si="79"/>
        <v>0.0355201032885626</v>
      </c>
      <c r="AG664" s="19">
        <f t="shared" si="80"/>
        <v>0.0326165945197457</v>
      </c>
      <c r="AH664" s="19">
        <f t="shared" si="81"/>
        <v>1.05349926895335</v>
      </c>
      <c r="AI664" s="19">
        <f t="shared" si="82"/>
        <v>3.04947909489946</v>
      </c>
      <c r="AJ664" s="19">
        <f t="shared" si="76"/>
        <v>3.00268050915426</v>
      </c>
    </row>
    <row r="665" spans="1:36">
      <c r="A665" s="35" t="s">
        <v>595</v>
      </c>
      <c r="B665" s="35" t="s">
        <v>596</v>
      </c>
      <c r="C665" s="35" t="s">
        <v>599</v>
      </c>
      <c r="D665" s="35">
        <v>3.5</v>
      </c>
      <c r="E665" s="35">
        <v>1150</v>
      </c>
      <c r="F665" s="32" t="s">
        <v>320</v>
      </c>
      <c r="G665" s="35" t="s">
        <v>49</v>
      </c>
      <c r="H665" s="32">
        <v>38.27</v>
      </c>
      <c r="I665" s="32">
        <v>1.28</v>
      </c>
      <c r="J665" s="32">
        <v>20.78</v>
      </c>
      <c r="K665" s="32"/>
      <c r="L665" s="32">
        <v>17.46</v>
      </c>
      <c r="M665" s="32">
        <v>0.51</v>
      </c>
      <c r="N665" s="32">
        <v>7.66</v>
      </c>
      <c r="O665" s="32">
        <v>11.66</v>
      </c>
      <c r="P665" s="32">
        <v>0.31</v>
      </c>
      <c r="Q665" s="32">
        <v>0</v>
      </c>
      <c r="R665" s="32">
        <f t="shared" si="77"/>
        <v>97.93</v>
      </c>
      <c r="S665" s="19">
        <v>12</v>
      </c>
      <c r="T665" s="19">
        <f>S665/(H665*'Molecular Weight'!$C$2/'Molecular Weight'!$D$2+I665*'Molecular Weight'!$C$3/'Molecular Weight'!$D$3+J665*'Molecular Weight'!$C$4/'Molecular Weight'!$D$4+K665*'Molecular Weight'!$C$5/'Molecular Weight'!$D$5+L665*'Molecular Weight'!$C$6/'Molecular Weight'!$D$6+M665*'Molecular Weight'!$C$8/'Molecular Weight'!$D$8+N665*'Molecular Weight'!$C$9/'Molecular Weight'!$D$9+O665*'Molecular Weight'!$C$10/'Molecular Weight'!$D$10+P665*'Molecular Weight'!$C$11/'Molecular Weight'!$D$11+Q665*'Molecular Weight'!$C$12/'Molecular Weight'!$D$12)</f>
        <v>4.66808566232803</v>
      </c>
      <c r="U665" s="19">
        <f>H665*T665*'Molecular Weight'!$B$2/'Molecular Weight'!$D$2</f>
        <v>2.97349597698558</v>
      </c>
      <c r="V665" s="19">
        <f>I665*T665*'Molecular Weight'!$B$3/'Molecular Weight'!$D$3</f>
        <v>0.0747828491586968</v>
      </c>
      <c r="W665" s="19">
        <f>T665*J665*'Molecular Weight'!$B$4/'Molecular Weight'!$D$4</f>
        <v>1.90276226094893</v>
      </c>
      <c r="X665" s="19">
        <f>K665*T665*'Molecular Weight'!$B$5/'Molecular Weight'!$D$5</f>
        <v>0</v>
      </c>
      <c r="Y665" s="19">
        <f>L665*T665*'Molecular Weight'!$B$6/'Molecular Weight'!$D$6</f>
        <v>1.1345319552373</v>
      </c>
      <c r="Z665" s="19">
        <f>M665*T665*'Molecular Weight'!$B$8/'Molecular Weight'!$D$8</f>
        <v>0.0335596798391217</v>
      </c>
      <c r="AA665" s="19">
        <f>N665*T665*'Molecular Weight'!$B$9/'Molecular Weight'!$D$9</f>
        <v>0.8872837760157</v>
      </c>
      <c r="AB665" s="19">
        <f>O665*T665*'Molecular Weight'!$B$10/'Molecular Weight'!$D$10</f>
        <v>0.970575585284323</v>
      </c>
      <c r="AC665" s="19">
        <f>P665*T665*'Molecular Weight'!$B$11/'Molecular Weight'!$D$11</f>
        <v>0.0466959198232233</v>
      </c>
      <c r="AD665" s="19">
        <f>Q665*T665*'Molecular Weight'!$B$12/'Molecular Weight'!$D$12</f>
        <v>0</v>
      </c>
      <c r="AE665" s="19">
        <f t="shared" si="78"/>
        <v>8.02368800329287</v>
      </c>
      <c r="AF665" s="19">
        <f t="shared" si="79"/>
        <v>0.0708542105320555</v>
      </c>
      <c r="AG665" s="19">
        <f t="shared" si="80"/>
        <v>0.0624523709578862</v>
      </c>
      <c r="AH665" s="19">
        <f t="shared" si="81"/>
        <v>1.06367774470524</v>
      </c>
      <c r="AI665" s="19">
        <f t="shared" si="82"/>
        <v>3.04827882614428</v>
      </c>
      <c r="AJ665" s="19">
        <f t="shared" si="76"/>
        <v>3.02595099637644</v>
      </c>
    </row>
    <row r="666" spans="1:36">
      <c r="A666" s="35" t="s">
        <v>595</v>
      </c>
      <c r="B666" s="35" t="s">
        <v>596</v>
      </c>
      <c r="C666" s="35" t="s">
        <v>600</v>
      </c>
      <c r="D666" s="35">
        <v>3.5</v>
      </c>
      <c r="E666" s="35">
        <v>1200</v>
      </c>
      <c r="F666" s="32" t="s">
        <v>320</v>
      </c>
      <c r="G666" s="35" t="s">
        <v>49</v>
      </c>
      <c r="H666" s="32">
        <v>39.21</v>
      </c>
      <c r="I666" s="32">
        <v>0.76</v>
      </c>
      <c r="J666" s="32">
        <v>21.82</v>
      </c>
      <c r="K666" s="32"/>
      <c r="L666" s="32">
        <v>14.84</v>
      </c>
      <c r="M666" s="32">
        <v>0.53</v>
      </c>
      <c r="N666" s="32">
        <v>9.25</v>
      </c>
      <c r="O666" s="32">
        <v>12.34</v>
      </c>
      <c r="P666" s="32">
        <v>0.22</v>
      </c>
      <c r="Q666" s="32">
        <v>0</v>
      </c>
      <c r="R666" s="32">
        <f t="shared" si="77"/>
        <v>98.97</v>
      </c>
      <c r="S666" s="19">
        <v>12</v>
      </c>
      <c r="T666" s="19">
        <f>S666/(H666*'Molecular Weight'!$C$2/'Molecular Weight'!$D$2+I666*'Molecular Weight'!$C$3/'Molecular Weight'!$D$3+J666*'Molecular Weight'!$C$4/'Molecular Weight'!$D$4+K666*'Molecular Weight'!$C$5/'Molecular Weight'!$D$5+L666*'Molecular Weight'!$C$6/'Molecular Weight'!$D$6+M666*'Molecular Weight'!$C$8/'Molecular Weight'!$D$8+N666*'Molecular Weight'!$C$9/'Molecular Weight'!$D$9+O666*'Molecular Weight'!$C$10/'Molecular Weight'!$D$10+P666*'Molecular Weight'!$C$11/'Molecular Weight'!$D$11+Q666*'Molecular Weight'!$C$12/'Molecular Weight'!$D$12)</f>
        <v>4.55673932263429</v>
      </c>
      <c r="U666" s="19">
        <f>H666*T666*'Molecular Weight'!$B$2/'Molecular Weight'!$D$2</f>
        <v>2.97386399534771</v>
      </c>
      <c r="V666" s="19">
        <f>I666*T666*'Molecular Weight'!$B$3/'Molecular Weight'!$D$3</f>
        <v>0.0433432025682361</v>
      </c>
      <c r="W666" s="19">
        <f>T666*J666*'Molecular Weight'!$B$4/'Molecular Weight'!$D$4</f>
        <v>1.95033448450138</v>
      </c>
      <c r="X666" s="19">
        <f>K666*T666*'Molecular Weight'!$B$5/'Molecular Weight'!$D$5</f>
        <v>0</v>
      </c>
      <c r="Y666" s="19">
        <f>L666*T666*'Molecular Weight'!$B$6/'Molecular Weight'!$D$6</f>
        <v>0.94128635228136</v>
      </c>
      <c r="Z666" s="19">
        <f>M666*T666*'Molecular Weight'!$B$8/'Molecular Weight'!$D$8</f>
        <v>0.0340438658161288</v>
      </c>
      <c r="AA666" s="19">
        <f>N666*T666*'Molecular Weight'!$B$9/'Molecular Weight'!$D$9</f>
        <v>1.04590170556743</v>
      </c>
      <c r="AB666" s="19">
        <f>O666*T666*'Molecular Weight'!$B$10/'Molecular Weight'!$D$10</f>
        <v>1.0026776612216</v>
      </c>
      <c r="AC666" s="19">
        <f>P666*T666*'Molecular Weight'!$B$11/'Molecular Weight'!$D$11</f>
        <v>0.0323485850590366</v>
      </c>
      <c r="AD666" s="19">
        <f>Q666*T666*'Molecular Weight'!$B$12/'Molecular Weight'!$D$12</f>
        <v>0</v>
      </c>
      <c r="AE666" s="19">
        <f t="shared" si="78"/>
        <v>8.02379985236288</v>
      </c>
      <c r="AF666" s="19">
        <f t="shared" si="79"/>
        <v>0.0711877747724339</v>
      </c>
      <c r="AG666" s="19">
        <f t="shared" si="80"/>
        <v>0.0756281811585802</v>
      </c>
      <c r="AH666" s="19">
        <f t="shared" si="81"/>
        <v>0.870098577508927</v>
      </c>
      <c r="AI666" s="19">
        <f t="shared" si="82"/>
        <v>3.01720719791595</v>
      </c>
      <c r="AJ666" s="19">
        <f t="shared" si="76"/>
        <v>3.02390958488651</v>
      </c>
    </row>
    <row r="667" spans="1:36">
      <c r="A667" s="35" t="s">
        <v>595</v>
      </c>
      <c r="B667" s="35" t="s">
        <v>596</v>
      </c>
      <c r="C667" s="35" t="s">
        <v>601</v>
      </c>
      <c r="D667" s="35">
        <v>3.5</v>
      </c>
      <c r="E667" s="35">
        <v>1250</v>
      </c>
      <c r="F667" s="32" t="s">
        <v>320</v>
      </c>
      <c r="G667" s="35" t="s">
        <v>49</v>
      </c>
      <c r="H667" s="32">
        <v>39</v>
      </c>
      <c r="I667" s="32">
        <v>0.72</v>
      </c>
      <c r="J667" s="32">
        <v>21.53</v>
      </c>
      <c r="K667" s="32"/>
      <c r="L667" s="32">
        <v>16.38</v>
      </c>
      <c r="M667" s="32">
        <v>0.38</v>
      </c>
      <c r="N667" s="32">
        <v>9</v>
      </c>
      <c r="O667" s="32">
        <v>11.21</v>
      </c>
      <c r="P667" s="32">
        <v>0.21</v>
      </c>
      <c r="Q667" s="32">
        <v>0</v>
      </c>
      <c r="R667" s="32">
        <f t="shared" si="77"/>
        <v>98.43</v>
      </c>
      <c r="S667" s="19">
        <v>12</v>
      </c>
      <c r="T667" s="19">
        <f>S667/(H667*'Molecular Weight'!$C$2/'Molecular Weight'!$D$2+I667*'Molecular Weight'!$C$3/'Molecular Weight'!$D$3+J667*'Molecular Weight'!$C$4/'Molecular Weight'!$D$4+K667*'Molecular Weight'!$C$5/'Molecular Weight'!$D$5+L667*'Molecular Weight'!$C$6/'Molecular Weight'!$D$6+M667*'Molecular Weight'!$C$8/'Molecular Weight'!$D$8+N667*'Molecular Weight'!$C$9/'Molecular Weight'!$D$9+O667*'Molecular Weight'!$C$10/'Molecular Weight'!$D$10+P667*'Molecular Weight'!$C$11/'Molecular Weight'!$D$11+Q667*'Molecular Weight'!$C$12/'Molecular Weight'!$D$12)</f>
        <v>4.59815073818844</v>
      </c>
      <c r="U667" s="19">
        <f>H667*T667*'Molecular Weight'!$B$2/'Molecular Weight'!$D$2</f>
        <v>2.98481822219289</v>
      </c>
      <c r="V667" s="19">
        <f>I667*T667*'Molecular Weight'!$B$3/'Molecular Weight'!$D$3</f>
        <v>0.0414351505819233</v>
      </c>
      <c r="W667" s="19">
        <f>T667*J667*'Molecular Weight'!$B$4/'Molecular Weight'!$D$4</f>
        <v>1.94190242042364</v>
      </c>
      <c r="X667" s="19">
        <f>K667*T667*'Molecular Weight'!$B$5/'Molecular Weight'!$D$5</f>
        <v>0</v>
      </c>
      <c r="Y667" s="19">
        <f>L667*T667*'Molecular Weight'!$B$6/'Molecular Weight'!$D$6</f>
        <v>1.04840909091769</v>
      </c>
      <c r="Z667" s="19">
        <f>M667*T667*'Molecular Weight'!$B$8/'Molecular Weight'!$D$8</f>
        <v>0.0246306354738033</v>
      </c>
      <c r="AA667" s="19">
        <f>N667*T667*'Molecular Weight'!$B$9/'Molecular Weight'!$D$9</f>
        <v>1.02688229885102</v>
      </c>
      <c r="AB667" s="19">
        <f>O667*T667*'Molecular Weight'!$B$10/'Molecular Weight'!$D$10</f>
        <v>0.919138191424615</v>
      </c>
      <c r="AC667" s="19">
        <f>P667*T667*'Molecular Weight'!$B$11/'Molecular Weight'!$D$11</f>
        <v>0.0311588142955654</v>
      </c>
      <c r="AD667" s="19">
        <f>Q667*T667*'Molecular Weight'!$B$12/'Molecular Weight'!$D$12</f>
        <v>0</v>
      </c>
      <c r="AE667" s="19">
        <f t="shared" si="78"/>
        <v>8.01837482416114</v>
      </c>
      <c r="AF667" s="19">
        <f t="shared" si="79"/>
        <v>0.0549981498169245</v>
      </c>
      <c r="AG667" s="19">
        <f t="shared" si="80"/>
        <v>0.0524586731394936</v>
      </c>
      <c r="AH667" s="19">
        <f t="shared" si="81"/>
        <v>0.993410941100762</v>
      </c>
      <c r="AI667" s="19">
        <f t="shared" si="82"/>
        <v>3.02625337277482</v>
      </c>
      <c r="AJ667" s="19">
        <f t="shared" si="76"/>
        <v>3.01906021666712</v>
      </c>
    </row>
    <row r="668" spans="1:36">
      <c r="A668" s="35" t="s">
        <v>595</v>
      </c>
      <c r="B668" s="35" t="s">
        <v>596</v>
      </c>
      <c r="C668" s="35" t="s">
        <v>602</v>
      </c>
      <c r="D668" s="35">
        <v>3.5</v>
      </c>
      <c r="E668" s="35">
        <v>1350</v>
      </c>
      <c r="F668" s="32" t="s">
        <v>320</v>
      </c>
      <c r="G668" s="35" t="s">
        <v>49</v>
      </c>
      <c r="H668" s="32">
        <v>40.66</v>
      </c>
      <c r="I668" s="32">
        <v>0.51</v>
      </c>
      <c r="J668" s="32">
        <v>22.68</v>
      </c>
      <c r="K668" s="32"/>
      <c r="L668" s="32">
        <v>15.32</v>
      </c>
      <c r="M668" s="32">
        <v>0.38</v>
      </c>
      <c r="N668" s="32">
        <v>11.42</v>
      </c>
      <c r="O668" s="32">
        <v>10.37</v>
      </c>
      <c r="P668" s="32">
        <v>0.11</v>
      </c>
      <c r="Q668" s="32">
        <v>0</v>
      </c>
      <c r="R668" s="32">
        <f t="shared" si="77"/>
        <v>101.45</v>
      </c>
      <c r="S668" s="19">
        <v>12</v>
      </c>
      <c r="T668" s="19">
        <f>S668/(H668*'Molecular Weight'!$C$2/'Molecular Weight'!$D$2+I668*'Molecular Weight'!$C$3/'Molecular Weight'!$D$3+J668*'Molecular Weight'!$C$4/'Molecular Weight'!$D$4+K668*'Molecular Weight'!$C$5/'Molecular Weight'!$D$5+L668*'Molecular Weight'!$C$6/'Molecular Weight'!$D$6+M668*'Molecular Weight'!$C$8/'Molecular Weight'!$D$8+N668*'Molecular Weight'!$C$9/'Molecular Weight'!$D$9+O668*'Molecular Weight'!$C$10/'Molecular Weight'!$D$10+P668*'Molecular Weight'!$C$11/'Molecular Weight'!$D$11+Q668*'Molecular Weight'!$C$12/'Molecular Weight'!$D$12)</f>
        <v>4.40805792224381</v>
      </c>
      <c r="U668" s="19">
        <f>H668*T668*'Molecular Weight'!$B$2/'Molecular Weight'!$D$2</f>
        <v>2.98321629691134</v>
      </c>
      <c r="V668" s="19">
        <f>I668*T668*'Molecular Weight'!$B$3/'Molecular Weight'!$D$3</f>
        <v>0.0281365399292158</v>
      </c>
      <c r="W668" s="19">
        <f>T668*J668*'Molecular Weight'!$B$4/'Molecular Weight'!$D$4</f>
        <v>1.96105833025676</v>
      </c>
      <c r="X668" s="19">
        <f>K668*T668*'Molecular Weight'!$B$5/'Molecular Weight'!$D$5</f>
        <v>0</v>
      </c>
      <c r="Y668" s="19">
        <f>L668*T668*'Molecular Weight'!$B$6/'Molecular Weight'!$D$6</f>
        <v>0.940025715044197</v>
      </c>
      <c r="Z668" s="19">
        <f>M668*T668*'Molecular Weight'!$B$8/'Molecular Weight'!$D$8</f>
        <v>0.0236123768036742</v>
      </c>
      <c r="AA668" s="19">
        <f>N668*T668*'Molecular Weight'!$B$9/'Molecular Weight'!$D$9</f>
        <v>1.24913204645222</v>
      </c>
      <c r="AB668" s="19">
        <f>O668*T668*'Molecular Weight'!$B$10/'Molecular Weight'!$D$10</f>
        <v>0.815113421071118</v>
      </c>
      <c r="AC668" s="19">
        <f>P668*T668*'Molecular Weight'!$B$11/'Molecular Weight'!$D$11</f>
        <v>0.015646543125099</v>
      </c>
      <c r="AD668" s="19">
        <f>Q668*T668*'Molecular Weight'!$B$12/'Molecular Weight'!$D$12</f>
        <v>0</v>
      </c>
      <c r="AE668" s="19">
        <f t="shared" si="78"/>
        <v>8.01594126959362</v>
      </c>
      <c r="AF668" s="19">
        <f t="shared" si="79"/>
        <v>0.047728701768075</v>
      </c>
      <c r="AG668" s="19">
        <f t="shared" si="80"/>
        <v>0.050773825656281</v>
      </c>
      <c r="AH668" s="19">
        <f t="shared" si="81"/>
        <v>0.892297013276122</v>
      </c>
      <c r="AI668" s="19">
        <f t="shared" si="82"/>
        <v>3.01135283684055</v>
      </c>
      <c r="AJ668" s="19">
        <f t="shared" si="76"/>
        <v>3.0278835593712</v>
      </c>
    </row>
    <row r="669" spans="1:36">
      <c r="A669" s="35" t="s">
        <v>595</v>
      </c>
      <c r="B669" s="35" t="s">
        <v>596</v>
      </c>
      <c r="C669" s="35" t="s">
        <v>603</v>
      </c>
      <c r="D669" s="35">
        <v>4.5</v>
      </c>
      <c r="E669" s="35">
        <v>1050</v>
      </c>
      <c r="F669" s="32" t="s">
        <v>320</v>
      </c>
      <c r="G669" s="35" t="s">
        <v>49</v>
      </c>
      <c r="H669" s="32">
        <v>39.1</v>
      </c>
      <c r="I669" s="32">
        <v>1.52</v>
      </c>
      <c r="J669" s="32">
        <v>20.7</v>
      </c>
      <c r="K669" s="32"/>
      <c r="L669" s="32">
        <v>17.59</v>
      </c>
      <c r="M669" s="32">
        <v>0.34</v>
      </c>
      <c r="N669" s="32">
        <v>8.2</v>
      </c>
      <c r="O669" s="32">
        <v>11.41</v>
      </c>
      <c r="P669" s="32">
        <v>0.56</v>
      </c>
      <c r="Q669" s="32">
        <v>0</v>
      </c>
      <c r="R669" s="32">
        <f t="shared" si="77"/>
        <v>99.42</v>
      </c>
      <c r="S669" s="19">
        <v>12</v>
      </c>
      <c r="T669" s="19">
        <f>S669/(H669*'Molecular Weight'!$C$2/'Molecular Weight'!$D$2+I669*'Molecular Weight'!$C$3/'Molecular Weight'!$D$3+J669*'Molecular Weight'!$C$4/'Molecular Weight'!$D$4+K669*'Molecular Weight'!$C$5/'Molecular Weight'!$D$5+L669*'Molecular Weight'!$C$6/'Molecular Weight'!$D$6+M669*'Molecular Weight'!$C$8/'Molecular Weight'!$D$8+N669*'Molecular Weight'!$C$9/'Molecular Weight'!$D$9+O669*'Molecular Weight'!$C$10/'Molecular Weight'!$D$10+P669*'Molecular Weight'!$C$11/'Molecular Weight'!$D$11+Q669*'Molecular Weight'!$C$12/'Molecular Weight'!$D$12)</f>
        <v>4.59010598940439</v>
      </c>
      <c r="U669" s="19">
        <f>H669*T669*'Molecular Weight'!$B$2/'Molecular Weight'!$D$2</f>
        <v>2.98723608831078</v>
      </c>
      <c r="V669" s="19">
        <f>I669*T669*'Molecular Weight'!$B$3/'Molecular Weight'!$D$3</f>
        <v>0.0873211652552525</v>
      </c>
      <c r="W669" s="19">
        <f>T669*J669*'Molecular Weight'!$B$4/'Molecular Weight'!$D$4</f>
        <v>1.86377391095863</v>
      </c>
      <c r="X669" s="19">
        <f>K669*T669*'Molecular Weight'!$B$5/'Molecular Weight'!$D$5</f>
        <v>0</v>
      </c>
      <c r="Y669" s="19">
        <f>L669*T669*'Molecular Weight'!$B$6/'Molecular Weight'!$D$6</f>
        <v>1.12388591806268</v>
      </c>
      <c r="Z669" s="19">
        <f>M669*T669*'Molecular Weight'!$B$8/'Molecular Weight'!$D$8</f>
        <v>0.0219993802706159</v>
      </c>
      <c r="AA669" s="19">
        <f>N669*T669*'Molecular Weight'!$B$9/'Molecular Weight'!$D$9</f>
        <v>0.933966975511564</v>
      </c>
      <c r="AB669" s="19">
        <f>O669*T669*'Molecular Weight'!$B$10/'Molecular Weight'!$D$10</f>
        <v>0.933899952551785</v>
      </c>
      <c r="AC669" s="19">
        <f>P669*T669*'Molecular Weight'!$B$11/'Molecular Weight'!$D$11</f>
        <v>0.0829448000666815</v>
      </c>
      <c r="AD669" s="19">
        <f>Q669*T669*'Molecular Weight'!$B$12/'Molecular Weight'!$D$12</f>
        <v>0</v>
      </c>
      <c r="AE669" s="19">
        <f t="shared" si="78"/>
        <v>8.03502819098799</v>
      </c>
      <c r="AF669" s="19">
        <f t="shared" si="79"/>
        <v>0.104626463495761</v>
      </c>
      <c r="AG669" s="19">
        <f t="shared" si="80"/>
        <v>0.0930934909088567</v>
      </c>
      <c r="AH669" s="19">
        <f t="shared" si="81"/>
        <v>1.01925945456692</v>
      </c>
      <c r="AI669" s="19">
        <f t="shared" si="82"/>
        <v>3.07455725356603</v>
      </c>
      <c r="AJ669" s="19">
        <f t="shared" si="76"/>
        <v>3.01375222639665</v>
      </c>
    </row>
    <row r="670" spans="1:36">
      <c r="A670" s="35" t="s">
        <v>595</v>
      </c>
      <c r="B670" s="35" t="s">
        <v>596</v>
      </c>
      <c r="C670" s="35" t="s">
        <v>604</v>
      </c>
      <c r="D670" s="35">
        <v>4.5</v>
      </c>
      <c r="E670" s="35">
        <v>1100</v>
      </c>
      <c r="F670" s="32" t="s">
        <v>320</v>
      </c>
      <c r="G670" s="35" t="s">
        <v>49</v>
      </c>
      <c r="H670" s="32">
        <v>39.52</v>
      </c>
      <c r="I670" s="32">
        <v>1.03</v>
      </c>
      <c r="J670" s="32">
        <v>21.35</v>
      </c>
      <c r="K670" s="32"/>
      <c r="L670" s="32">
        <v>18.35</v>
      </c>
      <c r="M670" s="32">
        <v>0.39</v>
      </c>
      <c r="N670" s="32">
        <v>8.09</v>
      </c>
      <c r="O670" s="32">
        <v>11.66</v>
      </c>
      <c r="P670" s="32">
        <v>0.41</v>
      </c>
      <c r="Q670" s="32">
        <v>0</v>
      </c>
      <c r="R670" s="32">
        <f t="shared" si="77"/>
        <v>100.8</v>
      </c>
      <c r="S670" s="19">
        <v>12</v>
      </c>
      <c r="T670" s="19">
        <f>S670/(H670*'Molecular Weight'!$C$2/'Molecular Weight'!$D$2+I670*'Molecular Weight'!$C$3/'Molecular Weight'!$D$3+J670*'Molecular Weight'!$C$4/'Molecular Weight'!$D$4+K670*'Molecular Weight'!$C$5/'Molecular Weight'!$D$5+L670*'Molecular Weight'!$C$6/'Molecular Weight'!$D$6+M670*'Molecular Weight'!$C$8/'Molecular Weight'!$D$8+N670*'Molecular Weight'!$C$9/'Molecular Weight'!$D$9+O670*'Molecular Weight'!$C$10/'Molecular Weight'!$D$10+P670*'Molecular Weight'!$C$11/'Molecular Weight'!$D$11+Q670*'Molecular Weight'!$C$12/'Molecular Weight'!$D$12)</f>
        <v>4.53557244509153</v>
      </c>
      <c r="U670" s="19">
        <f>H670*T670*'Molecular Weight'!$B$2/'Molecular Weight'!$D$2</f>
        <v>2.98345244723731</v>
      </c>
      <c r="V670" s="19">
        <f>I670*T670*'Molecular Weight'!$B$3/'Molecular Weight'!$D$3</f>
        <v>0.0584685809567494</v>
      </c>
      <c r="W670" s="19">
        <f>T670*J670*'Molecular Weight'!$B$4/'Molecular Weight'!$D$4</f>
        <v>1.89946001770703</v>
      </c>
      <c r="X670" s="19">
        <f>K670*T670*'Molecular Weight'!$B$5/'Molecular Weight'!$D$5</f>
        <v>0</v>
      </c>
      <c r="Y670" s="19">
        <f>L670*T670*'Molecular Weight'!$B$6/'Molecular Weight'!$D$6</f>
        <v>1.15851551179607</v>
      </c>
      <c r="Z670" s="19">
        <f>M670*T670*'Molecular Weight'!$B$8/'Molecular Weight'!$D$8</f>
        <v>0.0249347794415802</v>
      </c>
      <c r="AA670" s="19">
        <f>N670*T670*'Molecular Weight'!$B$9/'Molecular Weight'!$D$9</f>
        <v>0.910490845677183</v>
      </c>
      <c r="AB670" s="19">
        <f>O670*T670*'Molecular Weight'!$B$10/'Molecular Weight'!$D$10</f>
        <v>0.94302380010284</v>
      </c>
      <c r="AC670" s="19">
        <f>P670*T670*'Molecular Weight'!$B$11/'Molecular Weight'!$D$11</f>
        <v>0.0600059600673613</v>
      </c>
      <c r="AD670" s="19">
        <f>Q670*T670*'Molecular Weight'!$B$12/'Molecular Weight'!$D$12</f>
        <v>0</v>
      </c>
      <c r="AE670" s="19">
        <f t="shared" si="78"/>
        <v>8.03835194298611</v>
      </c>
      <c r="AF670" s="19">
        <f t="shared" si="79"/>
        <v>0.114506883773587</v>
      </c>
      <c r="AG670" s="19">
        <f t="shared" si="80"/>
        <v>0.0988393186001152</v>
      </c>
      <c r="AH670" s="19">
        <f t="shared" si="81"/>
        <v>1.04400862802248</v>
      </c>
      <c r="AI670" s="19">
        <f t="shared" si="82"/>
        <v>3.04192102819405</v>
      </c>
      <c r="AJ670" s="19">
        <f t="shared" si="76"/>
        <v>3.03696493701767</v>
      </c>
    </row>
    <row r="671" spans="1:36">
      <c r="A671" s="35" t="s">
        <v>595</v>
      </c>
      <c r="B671" s="35" t="s">
        <v>596</v>
      </c>
      <c r="C671" s="35" t="s">
        <v>605</v>
      </c>
      <c r="D671" s="35">
        <v>4.5</v>
      </c>
      <c r="E671" s="35">
        <v>1150</v>
      </c>
      <c r="F671" s="32" t="s">
        <v>320</v>
      </c>
      <c r="G671" s="35" t="s">
        <v>49</v>
      </c>
      <c r="H671" s="32">
        <v>38.99</v>
      </c>
      <c r="I671" s="32">
        <v>1.05</v>
      </c>
      <c r="J671" s="32">
        <v>21.2</v>
      </c>
      <c r="K671" s="32"/>
      <c r="L671" s="32">
        <v>17.37</v>
      </c>
      <c r="M671" s="32">
        <v>0.38</v>
      </c>
      <c r="N671" s="32">
        <v>7.33</v>
      </c>
      <c r="O671" s="32">
        <v>13.21</v>
      </c>
      <c r="P671" s="32">
        <v>0.31</v>
      </c>
      <c r="Q671" s="32">
        <v>0</v>
      </c>
      <c r="R671" s="32">
        <f t="shared" si="77"/>
        <v>99.84</v>
      </c>
      <c r="S671" s="19">
        <v>12</v>
      </c>
      <c r="T671" s="19">
        <f>S671/(H671*'Molecular Weight'!$C$2/'Molecular Weight'!$D$2+I671*'Molecular Weight'!$C$3/'Molecular Weight'!$D$3+J671*'Molecular Weight'!$C$4/'Molecular Weight'!$D$4+K671*'Molecular Weight'!$C$5/'Molecular Weight'!$D$5+L671*'Molecular Weight'!$C$6/'Molecular Weight'!$D$6+M671*'Molecular Weight'!$C$8/'Molecular Weight'!$D$8+N671*'Molecular Weight'!$C$9/'Molecular Weight'!$D$9+O671*'Molecular Weight'!$C$10/'Molecular Weight'!$D$10+P671*'Molecular Weight'!$C$11/'Molecular Weight'!$D$11+Q671*'Molecular Weight'!$C$12/'Molecular Weight'!$D$12)</f>
        <v>4.58438582725824</v>
      </c>
      <c r="U671" s="19">
        <f>H671*T671*'Molecular Weight'!$B$2/'Molecular Weight'!$D$2</f>
        <v>2.97511989688413</v>
      </c>
      <c r="V671" s="19">
        <f>I671*T671*'Molecular Weight'!$B$3/'Molecular Weight'!$D$3</f>
        <v>0.0602453706961345</v>
      </c>
      <c r="W671" s="19">
        <f>T671*J671*'Molecular Weight'!$B$4/'Molecular Weight'!$D$4</f>
        <v>1.9064138787343</v>
      </c>
      <c r="X671" s="19">
        <f>K671*T671*'Molecular Weight'!$B$5/'Molecular Weight'!$D$5</f>
        <v>0</v>
      </c>
      <c r="Y671" s="19">
        <f>L671*T671*'Molecular Weight'!$B$6/'Molecular Weight'!$D$6</f>
        <v>1.10844629481453</v>
      </c>
      <c r="Z671" s="19">
        <f>M671*T671*'Molecular Weight'!$B$8/'Molecular Weight'!$D$8</f>
        <v>0.0245569018093901</v>
      </c>
      <c r="AA671" s="19">
        <f>N671*T671*'Molecular Weight'!$B$9/'Molecular Weight'!$D$9</f>
        <v>0.833834940789153</v>
      </c>
      <c r="AB671" s="19">
        <f>O671*T671*'Molecular Weight'!$B$10/'Molecular Weight'!$D$10</f>
        <v>1.07988118363198</v>
      </c>
      <c r="AC671" s="19">
        <f>P671*T671*'Molecular Weight'!$B$11/'Molecular Weight'!$D$11</f>
        <v>0.0458586513859327</v>
      </c>
      <c r="AD671" s="19">
        <f>Q671*T671*'Molecular Weight'!$B$12/'Molecular Weight'!$D$12</f>
        <v>0</v>
      </c>
      <c r="AE671" s="19">
        <f t="shared" si="78"/>
        <v>8.03435711874555</v>
      </c>
      <c r="AF671" s="19">
        <f t="shared" si="79"/>
        <v>0.102630594795109</v>
      </c>
      <c r="AG671" s="19">
        <f t="shared" si="80"/>
        <v>0.0925895961538503</v>
      </c>
      <c r="AH671" s="19">
        <f t="shared" si="81"/>
        <v>1.00581570001942</v>
      </c>
      <c r="AI671" s="19">
        <f t="shared" si="82"/>
        <v>3.03536526758027</v>
      </c>
      <c r="AJ671" s="19">
        <f t="shared" si="76"/>
        <v>3.04671932104505</v>
      </c>
    </row>
    <row r="672" spans="1:36">
      <c r="A672" s="35" t="s">
        <v>595</v>
      </c>
      <c r="B672" s="35" t="s">
        <v>596</v>
      </c>
      <c r="C672" s="35" t="s">
        <v>606</v>
      </c>
      <c r="D672" s="35">
        <v>4.5</v>
      </c>
      <c r="E672" s="35">
        <v>1200</v>
      </c>
      <c r="F672" s="32" t="s">
        <v>320</v>
      </c>
      <c r="G672" s="35" t="s">
        <v>49</v>
      </c>
      <c r="H672" s="32">
        <v>39.04</v>
      </c>
      <c r="I672" s="32">
        <v>1.11</v>
      </c>
      <c r="J672" s="32">
        <v>21.31</v>
      </c>
      <c r="K672" s="32"/>
      <c r="L672" s="32">
        <v>15.96</v>
      </c>
      <c r="M672" s="32">
        <v>0.41</v>
      </c>
      <c r="N672" s="32">
        <v>7.89</v>
      </c>
      <c r="O672" s="32">
        <v>13.04</v>
      </c>
      <c r="P672" s="32">
        <v>0.26</v>
      </c>
      <c r="Q672" s="32">
        <v>0</v>
      </c>
      <c r="R672" s="32">
        <f t="shared" si="77"/>
        <v>99.02</v>
      </c>
      <c r="S672" s="19">
        <v>12</v>
      </c>
      <c r="T672" s="19">
        <f>S672/(H672*'Molecular Weight'!$C$2/'Molecular Weight'!$D$2+I672*'Molecular Weight'!$C$3/'Molecular Weight'!$D$3+J672*'Molecular Weight'!$C$4/'Molecular Weight'!$D$4+K672*'Molecular Weight'!$C$5/'Molecular Weight'!$D$5+L672*'Molecular Weight'!$C$6/'Molecular Weight'!$D$6+M672*'Molecular Weight'!$C$8/'Molecular Weight'!$D$8+N672*'Molecular Weight'!$C$9/'Molecular Weight'!$D$9+O672*'Molecular Weight'!$C$10/'Molecular Weight'!$D$10+P672*'Molecular Weight'!$C$11/'Molecular Weight'!$D$11+Q672*'Molecular Weight'!$C$12/'Molecular Weight'!$D$12)</f>
        <v>4.58919575572213</v>
      </c>
      <c r="U672" s="19">
        <f>H672*T672*'Molecular Weight'!$B$2/'Molecular Weight'!$D$2</f>
        <v>2.98206062422423</v>
      </c>
      <c r="V672" s="19">
        <f>I672*T672*'Molecular Weight'!$B$3/'Molecular Weight'!$D$3</f>
        <v>0.0637547845913837</v>
      </c>
      <c r="W672" s="19">
        <f>T672*J672*'Molecular Weight'!$B$4/'Molecular Weight'!$D$4</f>
        <v>1.91831623292347</v>
      </c>
      <c r="X672" s="19">
        <f>K672*T672*'Molecular Weight'!$B$5/'Molecular Weight'!$D$5</f>
        <v>0</v>
      </c>
      <c r="Y672" s="19">
        <f>L672*T672*'Molecular Weight'!$B$6/'Molecular Weight'!$D$6</f>
        <v>1.01953736443938</v>
      </c>
      <c r="Z672" s="19">
        <f>M672*T672*'Molecular Weight'!$B$8/'Molecular Weight'!$D$8</f>
        <v>0.0265234037192849</v>
      </c>
      <c r="AA672" s="19">
        <f>N672*T672*'Molecular Weight'!$B$9/'Molecular Weight'!$D$9</f>
        <v>0.898480260859742</v>
      </c>
      <c r="AB672" s="19">
        <f>O672*T672*'Molecular Weight'!$B$10/'Molecular Weight'!$D$10</f>
        <v>1.06710257943325</v>
      </c>
      <c r="AC672" s="19">
        <f>P672*T672*'Molecular Weight'!$B$11/'Molecular Weight'!$D$11</f>
        <v>0.0385024490638191</v>
      </c>
      <c r="AD672" s="19">
        <f>Q672*T672*'Molecular Weight'!$B$12/'Molecular Weight'!$D$12</f>
        <v>0</v>
      </c>
      <c r="AE672" s="19">
        <f t="shared" si="78"/>
        <v>8.01427769925456</v>
      </c>
      <c r="AF672" s="19">
        <f t="shared" si="79"/>
        <v>0.0427567891915333</v>
      </c>
      <c r="AG672" s="19">
        <f t="shared" si="80"/>
        <v>0.04193744210154</v>
      </c>
      <c r="AH672" s="19">
        <f t="shared" si="81"/>
        <v>0.976780575247848</v>
      </c>
      <c r="AI672" s="19">
        <f t="shared" si="82"/>
        <v>3.04581540881562</v>
      </c>
      <c r="AJ672" s="19">
        <f t="shared" si="76"/>
        <v>3.01164360845166</v>
      </c>
    </row>
    <row r="673" spans="1:36">
      <c r="A673" s="35" t="s">
        <v>595</v>
      </c>
      <c r="B673" s="35" t="s">
        <v>596</v>
      </c>
      <c r="C673" s="35" t="s">
        <v>607</v>
      </c>
      <c r="D673" s="35">
        <v>4.5</v>
      </c>
      <c r="E673" s="35">
        <v>1250</v>
      </c>
      <c r="F673" s="32" t="s">
        <v>320</v>
      </c>
      <c r="G673" s="35" t="s">
        <v>49</v>
      </c>
      <c r="H673" s="32">
        <v>40.11</v>
      </c>
      <c r="I673" s="32">
        <v>0.92</v>
      </c>
      <c r="J673" s="32">
        <v>22</v>
      </c>
      <c r="K673" s="32"/>
      <c r="L673" s="32">
        <v>11.9</v>
      </c>
      <c r="M673" s="32">
        <v>0.47</v>
      </c>
      <c r="N673" s="32">
        <v>10.33</v>
      </c>
      <c r="O673" s="32">
        <v>13.69</v>
      </c>
      <c r="P673" s="32">
        <v>0.24</v>
      </c>
      <c r="Q673" s="32">
        <v>0</v>
      </c>
      <c r="R673" s="32">
        <f t="shared" si="77"/>
        <v>99.66</v>
      </c>
      <c r="S673" s="19">
        <v>12</v>
      </c>
      <c r="T673" s="19">
        <f>S673/(H673*'Molecular Weight'!$C$2/'Molecular Weight'!$D$2+I673*'Molecular Weight'!$C$3/'Molecular Weight'!$D$3+J673*'Molecular Weight'!$C$4/'Molecular Weight'!$D$4+K673*'Molecular Weight'!$C$5/'Molecular Weight'!$D$5+L673*'Molecular Weight'!$C$6/'Molecular Weight'!$D$6+M673*'Molecular Weight'!$C$8/'Molecular Weight'!$D$8+N673*'Molecular Weight'!$C$9/'Molecular Weight'!$D$9+O673*'Molecular Weight'!$C$10/'Molecular Weight'!$D$10+P673*'Molecular Weight'!$C$11/'Molecular Weight'!$D$11+Q673*'Molecular Weight'!$C$12/'Molecular Weight'!$D$12)</f>
        <v>4.47402659050829</v>
      </c>
      <c r="U673" s="19">
        <f>H673*T673*'Molecular Weight'!$B$2/'Molecular Weight'!$D$2</f>
        <v>2.98690423677243</v>
      </c>
      <c r="V673" s="19">
        <f>I673*T673*'Molecular Weight'!$B$3/'Molecular Weight'!$D$3</f>
        <v>0.0515157004163658</v>
      </c>
      <c r="W673" s="19">
        <f>T673*J673*'Molecular Weight'!$B$4/'Molecular Weight'!$D$4</f>
        <v>1.93072940351476</v>
      </c>
      <c r="X673" s="19">
        <f>K673*T673*'Molecular Weight'!$B$5/'Molecular Weight'!$D$5</f>
        <v>0</v>
      </c>
      <c r="Y673" s="19">
        <f>L673*T673*'Molecular Weight'!$B$6/'Molecular Weight'!$D$6</f>
        <v>0.741104070532414</v>
      </c>
      <c r="Z673" s="19">
        <f>M673*T673*'Molecular Weight'!$B$8/'Molecular Weight'!$D$8</f>
        <v>0.029641845186621</v>
      </c>
      <c r="AA673" s="19">
        <f>N673*T673*'Molecular Weight'!$B$9/'Molecular Weight'!$D$9</f>
        <v>1.14681624516007</v>
      </c>
      <c r="AB673" s="19">
        <f>O673*T673*'Molecular Weight'!$B$10/'Molecular Weight'!$D$10</f>
        <v>1.09217945834626</v>
      </c>
      <c r="AC673" s="19">
        <f>P673*T673*'Molecular Weight'!$B$11/'Molecular Weight'!$D$11</f>
        <v>0.0346488022498222</v>
      </c>
      <c r="AD673" s="19">
        <f>Q673*T673*'Molecular Weight'!$B$12/'Molecular Weight'!$D$12</f>
        <v>0</v>
      </c>
      <c r="AE673" s="19">
        <f t="shared" si="78"/>
        <v>8.01353976217874</v>
      </c>
      <c r="AF673" s="19">
        <f t="shared" si="79"/>
        <v>0.0405506557568254</v>
      </c>
      <c r="AG673" s="19">
        <f t="shared" si="80"/>
        <v>0.0547165470669909</v>
      </c>
      <c r="AH673" s="19">
        <f t="shared" si="81"/>
        <v>0.700553414775589</v>
      </c>
      <c r="AI673" s="19">
        <f t="shared" si="82"/>
        <v>3.03841993718879</v>
      </c>
      <c r="AJ673" s="19">
        <f t="shared" si="76"/>
        <v>3.00974161922537</v>
      </c>
    </row>
    <row r="674" spans="1:36">
      <c r="A674" s="35" t="s">
        <v>595</v>
      </c>
      <c r="B674" s="35" t="s">
        <v>596</v>
      </c>
      <c r="C674" s="35" t="s">
        <v>608</v>
      </c>
      <c r="D674" s="35">
        <v>5</v>
      </c>
      <c r="E674" s="35">
        <v>1050</v>
      </c>
      <c r="F674" s="32" t="s">
        <v>320</v>
      </c>
      <c r="G674" s="35" t="s">
        <v>49</v>
      </c>
      <c r="H674" s="32">
        <v>38.89</v>
      </c>
      <c r="I674" s="32">
        <v>1.23</v>
      </c>
      <c r="J674" s="32">
        <v>22.21</v>
      </c>
      <c r="K674" s="32"/>
      <c r="L674" s="32">
        <v>16.47</v>
      </c>
      <c r="M674" s="32">
        <v>0.32</v>
      </c>
      <c r="N674" s="32">
        <v>7.16</v>
      </c>
      <c r="O674" s="32">
        <v>12.53</v>
      </c>
      <c r="P674" s="32">
        <v>0.29</v>
      </c>
      <c r="Q674" s="32">
        <v>0</v>
      </c>
      <c r="R674" s="32">
        <f t="shared" si="77"/>
        <v>99.1</v>
      </c>
      <c r="S674" s="19">
        <v>12</v>
      </c>
      <c r="T674" s="19">
        <f>S674/(H674*'Molecular Weight'!$C$2/'Molecular Weight'!$D$2+I674*'Molecular Weight'!$C$3/'Molecular Weight'!$D$3+J674*'Molecular Weight'!$C$4/'Molecular Weight'!$D$4+K674*'Molecular Weight'!$C$5/'Molecular Weight'!$D$5+L674*'Molecular Weight'!$C$6/'Molecular Weight'!$D$6+M674*'Molecular Weight'!$C$8/'Molecular Weight'!$D$8+N674*'Molecular Weight'!$C$9/'Molecular Weight'!$D$9+O674*'Molecular Weight'!$C$10/'Molecular Weight'!$D$10+P674*'Molecular Weight'!$C$11/'Molecular Weight'!$D$11+Q674*'Molecular Weight'!$C$12/'Molecular Weight'!$D$12)</f>
        <v>4.58289051736824</v>
      </c>
      <c r="U674" s="19">
        <f>H674*T674*'Molecular Weight'!$B$2/'Molecular Weight'!$D$2</f>
        <v>2.96652150832974</v>
      </c>
      <c r="V674" s="19">
        <f>I674*T674*'Molecular Weight'!$B$3/'Molecular Weight'!$D$3</f>
        <v>0.0705501293662444</v>
      </c>
      <c r="W674" s="19">
        <f>T674*J674*'Molecular Weight'!$B$4/'Molecular Weight'!$D$4</f>
        <v>1.99658686525595</v>
      </c>
      <c r="X674" s="19">
        <f>K674*T674*'Molecular Weight'!$B$5/'Molecular Weight'!$D$5</f>
        <v>0</v>
      </c>
      <c r="Y674" s="19">
        <f>L674*T674*'Molecular Weight'!$B$6/'Molecular Weight'!$D$6</f>
        <v>1.05067103035989</v>
      </c>
      <c r="Z674" s="19">
        <f>M674*T674*'Molecular Weight'!$B$8/'Molecular Weight'!$D$8</f>
        <v>0.020672751135577</v>
      </c>
      <c r="AA674" s="19">
        <f>N674*T674*'Molecular Weight'!$B$9/'Molecular Weight'!$D$9</f>
        <v>0.81423067256468</v>
      </c>
      <c r="AB674" s="19">
        <f>O674*T674*'Molecular Weight'!$B$10/'Molecular Weight'!$D$10</f>
        <v>1.02395895475435</v>
      </c>
      <c r="AC674" s="19">
        <f>P674*T674*'Molecular Weight'!$B$11/'Molecular Weight'!$D$11</f>
        <v>0.0428860358191929</v>
      </c>
      <c r="AD674" s="19">
        <f>Q674*T674*'Molecular Weight'!$B$12/'Molecular Weight'!$D$12</f>
        <v>0</v>
      </c>
      <c r="AE674" s="19">
        <f t="shared" si="78"/>
        <v>7.98607794758563</v>
      </c>
      <c r="AF674" s="19">
        <f t="shared" si="79"/>
        <v>0</v>
      </c>
      <c r="AG674" s="19">
        <f t="shared" si="80"/>
        <v>0</v>
      </c>
      <c r="AH674" s="19">
        <f t="shared" si="81"/>
        <v>1.05067103035989</v>
      </c>
      <c r="AI674" s="19">
        <f t="shared" si="82"/>
        <v>3.03707163769598</v>
      </c>
      <c r="AJ674" s="19">
        <f t="shared" si="76"/>
        <v>2.9095334088145</v>
      </c>
    </row>
    <row r="675" spans="1:36">
      <c r="A675" s="35" t="s">
        <v>595</v>
      </c>
      <c r="B675" s="35" t="s">
        <v>596</v>
      </c>
      <c r="C675" s="35" t="s">
        <v>609</v>
      </c>
      <c r="D675" s="35">
        <v>5</v>
      </c>
      <c r="E675" s="35">
        <v>1100</v>
      </c>
      <c r="F675" s="32" t="s">
        <v>320</v>
      </c>
      <c r="G675" s="35" t="s">
        <v>49</v>
      </c>
      <c r="H675" s="32">
        <v>38.59</v>
      </c>
      <c r="I675" s="32">
        <v>1.76</v>
      </c>
      <c r="J675" s="32">
        <v>20.49</v>
      </c>
      <c r="K675" s="32"/>
      <c r="L675" s="32">
        <v>16.83</v>
      </c>
      <c r="M675" s="32">
        <v>0.49</v>
      </c>
      <c r="N675" s="32">
        <v>7.59</v>
      </c>
      <c r="O675" s="32">
        <v>13.12</v>
      </c>
      <c r="P675" s="32">
        <v>0.47</v>
      </c>
      <c r="Q675" s="32">
        <v>0</v>
      </c>
      <c r="R675" s="32">
        <f t="shared" si="77"/>
        <v>99.34</v>
      </c>
      <c r="S675" s="19">
        <v>12</v>
      </c>
      <c r="T675" s="19">
        <f>S675/(H675*'Molecular Weight'!$C$2/'Molecular Weight'!$D$2+I675*'Molecular Weight'!$C$3/'Molecular Weight'!$D$3+J675*'Molecular Weight'!$C$4/'Molecular Weight'!$D$4+K675*'Molecular Weight'!$C$5/'Molecular Weight'!$D$5+L675*'Molecular Weight'!$C$6/'Molecular Weight'!$D$6+M675*'Molecular Weight'!$C$8/'Molecular Weight'!$D$8+N675*'Molecular Weight'!$C$9/'Molecular Weight'!$D$9+O675*'Molecular Weight'!$C$10/'Molecular Weight'!$D$10+P675*'Molecular Weight'!$C$11/'Molecular Weight'!$D$11+Q675*'Molecular Weight'!$C$12/'Molecular Weight'!$D$12)</f>
        <v>4.61075796164745</v>
      </c>
      <c r="U675" s="19">
        <f>H675*T675*'Molecular Weight'!$B$2/'Molecular Weight'!$D$2</f>
        <v>2.96153711284912</v>
      </c>
      <c r="V675" s="19">
        <f>I675*T675*'Molecular Weight'!$B$3/'Molecular Weight'!$D$3</f>
        <v>0.101563629693361</v>
      </c>
      <c r="W675" s="19">
        <f>T675*J675*'Molecular Weight'!$B$4/'Molecular Weight'!$D$4</f>
        <v>1.85316654833574</v>
      </c>
      <c r="X675" s="19">
        <f>K675*T675*'Molecular Weight'!$B$5/'Molecular Weight'!$D$5</f>
        <v>0</v>
      </c>
      <c r="Y675" s="19">
        <f>L675*T675*'Molecular Weight'!$B$6/'Molecular Weight'!$D$6</f>
        <v>1.08016504029129</v>
      </c>
      <c r="Z675" s="19">
        <f>M675*T675*'Molecular Weight'!$B$8/'Molecular Weight'!$D$8</f>
        <v>0.0318476374571081</v>
      </c>
      <c r="AA675" s="19">
        <f>N675*T675*'Molecular Weight'!$B$9/'Molecular Weight'!$D$9</f>
        <v>0.868378484588191</v>
      </c>
      <c r="AB675" s="19">
        <f>O675*T675*'Molecular Weight'!$B$10/'Molecular Weight'!$D$10</f>
        <v>1.07869373139826</v>
      </c>
      <c r="AC675" s="19">
        <f>P675*T675*'Molecular Weight'!$B$11/'Molecular Weight'!$D$11</f>
        <v>0.0699275973531558</v>
      </c>
      <c r="AD675" s="19">
        <f>Q675*T675*'Molecular Weight'!$B$12/'Molecular Weight'!$D$12</f>
        <v>0</v>
      </c>
      <c r="AE675" s="19">
        <f t="shared" si="78"/>
        <v>8.04527978196623</v>
      </c>
      <c r="AF675" s="19">
        <f t="shared" si="79"/>
        <v>0.135074826064528</v>
      </c>
      <c r="AG675" s="19">
        <f t="shared" si="80"/>
        <v>0.125050173840196</v>
      </c>
      <c r="AH675" s="19">
        <f t="shared" si="81"/>
        <v>0.945090214226765</v>
      </c>
      <c r="AI675" s="19">
        <f t="shared" si="82"/>
        <v>3.06310074254248</v>
      </c>
      <c r="AJ675" s="19">
        <f t="shared" si="76"/>
        <v>3.05908489373485</v>
      </c>
    </row>
    <row r="676" spans="1:36">
      <c r="A676" s="35" t="s">
        <v>595</v>
      </c>
      <c r="B676" s="35" t="s">
        <v>596</v>
      </c>
      <c r="C676" s="35" t="s">
        <v>610</v>
      </c>
      <c r="D676" s="35">
        <v>5</v>
      </c>
      <c r="E676" s="35">
        <v>1150</v>
      </c>
      <c r="F676" s="32" t="s">
        <v>320</v>
      </c>
      <c r="G676" s="35" t="s">
        <v>49</v>
      </c>
      <c r="H676" s="32">
        <v>39.14</v>
      </c>
      <c r="I676" s="32">
        <v>1.5</v>
      </c>
      <c r="J676" s="32">
        <v>21.32</v>
      </c>
      <c r="K676" s="32"/>
      <c r="L676" s="32">
        <v>16.18</v>
      </c>
      <c r="M676" s="32">
        <v>0.32</v>
      </c>
      <c r="N676" s="32">
        <v>7.73</v>
      </c>
      <c r="O676" s="32">
        <v>13.17</v>
      </c>
      <c r="P676" s="32">
        <v>0.39</v>
      </c>
      <c r="Q676" s="32">
        <v>0</v>
      </c>
      <c r="R676" s="32">
        <f t="shared" si="77"/>
        <v>99.75</v>
      </c>
      <c r="S676" s="19">
        <v>12</v>
      </c>
      <c r="T676" s="19">
        <f>S676/(H676*'Molecular Weight'!$C$2/'Molecular Weight'!$D$2+I676*'Molecular Weight'!$C$3/'Molecular Weight'!$D$3+J676*'Molecular Weight'!$C$4/'Molecular Weight'!$D$4+K676*'Molecular Weight'!$C$5/'Molecular Weight'!$D$5+L676*'Molecular Weight'!$C$6/'Molecular Weight'!$D$6+M676*'Molecular Weight'!$C$8/'Molecular Weight'!$D$8+N676*'Molecular Weight'!$C$9/'Molecular Weight'!$D$9+O676*'Molecular Weight'!$C$10/'Molecular Weight'!$D$10+P676*'Molecular Weight'!$C$11/'Molecular Weight'!$D$11+Q676*'Molecular Weight'!$C$12/'Molecular Weight'!$D$12)</f>
        <v>4.56193695155483</v>
      </c>
      <c r="U676" s="19">
        <f>H676*T676*'Molecular Weight'!$B$2/'Molecular Weight'!$D$2</f>
        <v>2.97194095013076</v>
      </c>
      <c r="V676" s="19">
        <f>I676*T676*'Molecular Weight'!$B$3/'Molecular Weight'!$D$3</f>
        <v>0.085643372056724</v>
      </c>
      <c r="W676" s="19">
        <f>T676*J676*'Molecular Weight'!$B$4/'Molecular Weight'!$D$4</f>
        <v>1.90781670865338</v>
      </c>
      <c r="X676" s="19">
        <f>K676*T676*'Molecular Weight'!$B$5/'Molecular Weight'!$D$5</f>
        <v>0</v>
      </c>
      <c r="Y676" s="19">
        <f>L676*T676*'Molecular Weight'!$B$6/'Molecular Weight'!$D$6</f>
        <v>1.02745183569261</v>
      </c>
      <c r="Z676" s="19">
        <f>M676*T676*'Molecular Weight'!$B$8/'Molecular Weight'!$D$8</f>
        <v>0.0205782326543212</v>
      </c>
      <c r="AA676" s="19">
        <f>N676*T676*'Molecular Weight'!$B$9/'Molecular Weight'!$D$9</f>
        <v>0.875031579045133</v>
      </c>
      <c r="AB676" s="19">
        <f>O676*T676*'Molecular Weight'!$B$10/'Molecular Weight'!$D$10</f>
        <v>1.07133933045608</v>
      </c>
      <c r="AC676" s="19">
        <f>P676*T676*'Molecular Weight'!$B$11/'Molecular Weight'!$D$11</f>
        <v>0.0574106295936233</v>
      </c>
      <c r="AD676" s="19">
        <f>Q676*T676*'Molecular Weight'!$B$12/'Molecular Weight'!$D$12</f>
        <v>0</v>
      </c>
      <c r="AE676" s="19">
        <f t="shared" si="78"/>
        <v>8.01721263828263</v>
      </c>
      <c r="AF676" s="19">
        <f t="shared" si="79"/>
        <v>0.0515270502881071</v>
      </c>
      <c r="AG676" s="19">
        <f t="shared" si="80"/>
        <v>0.0501503316244234</v>
      </c>
      <c r="AH676" s="19">
        <f t="shared" si="81"/>
        <v>0.975924785404505</v>
      </c>
      <c r="AI676" s="19">
        <f t="shared" si="82"/>
        <v>3.05758432218749</v>
      </c>
      <c r="AJ676" s="19">
        <f t="shared" si="76"/>
        <v>2.99440097784815</v>
      </c>
    </row>
    <row r="677" spans="1:36">
      <c r="A677" s="35" t="s">
        <v>595</v>
      </c>
      <c r="B677" s="35" t="s">
        <v>596</v>
      </c>
      <c r="C677" s="35" t="s">
        <v>611</v>
      </c>
      <c r="D677" s="35">
        <v>5</v>
      </c>
      <c r="E677" s="35">
        <v>1200</v>
      </c>
      <c r="F677" s="32" t="s">
        <v>320</v>
      </c>
      <c r="G677" s="35" t="s">
        <v>49</v>
      </c>
      <c r="H677" s="32">
        <v>39.04</v>
      </c>
      <c r="I677" s="32">
        <v>0.7</v>
      </c>
      <c r="J677" s="32">
        <v>21.28</v>
      </c>
      <c r="K677" s="32"/>
      <c r="L677" s="32">
        <v>15.85</v>
      </c>
      <c r="M677" s="32">
        <v>0.33</v>
      </c>
      <c r="N677" s="32">
        <v>8.18</v>
      </c>
      <c r="O677" s="32">
        <v>12.72</v>
      </c>
      <c r="P677" s="32">
        <v>0.31</v>
      </c>
      <c r="Q677" s="32">
        <v>0</v>
      </c>
      <c r="R677" s="32">
        <f t="shared" si="77"/>
        <v>98.41</v>
      </c>
      <c r="S677" s="19">
        <v>12</v>
      </c>
      <c r="T677" s="19">
        <f>S677/(H677*'Molecular Weight'!$C$2/'Molecular Weight'!$D$2+I677*'Molecular Weight'!$C$3/'Molecular Weight'!$D$3+J677*'Molecular Weight'!$C$4/'Molecular Weight'!$D$4+K677*'Molecular Weight'!$C$5/'Molecular Weight'!$D$5+L677*'Molecular Weight'!$C$6/'Molecular Weight'!$D$6+M677*'Molecular Weight'!$C$8/'Molecular Weight'!$D$8+N677*'Molecular Weight'!$C$9/'Molecular Weight'!$D$9+O677*'Molecular Weight'!$C$10/'Molecular Weight'!$D$10+P677*'Molecular Weight'!$C$11/'Molecular Weight'!$D$11+Q677*'Molecular Weight'!$C$12/'Molecular Weight'!$D$12)</f>
        <v>4.60948193648781</v>
      </c>
      <c r="U677" s="19">
        <f>H677*T677*'Molecular Weight'!$B$2/'Molecular Weight'!$D$2</f>
        <v>2.99524258988822</v>
      </c>
      <c r="V677" s="19">
        <f>I677*T677*'Molecular Weight'!$B$3/'Molecular Weight'!$D$3</f>
        <v>0.0403834462520834</v>
      </c>
      <c r="W677" s="19">
        <f>T677*J677*'Molecular Weight'!$B$4/'Molecular Weight'!$D$4</f>
        <v>1.92408347603885</v>
      </c>
      <c r="X677" s="19">
        <f>K677*T677*'Molecular Weight'!$B$5/'Molecular Weight'!$D$5</f>
        <v>0</v>
      </c>
      <c r="Y677" s="19">
        <f>L677*T677*'Molecular Weight'!$B$6/'Molecular Weight'!$D$6</f>
        <v>1.0169862011878</v>
      </c>
      <c r="Z677" s="19">
        <f>M677*T677*'Molecular Weight'!$B$8/'Molecular Weight'!$D$8</f>
        <v>0.0214424730623199</v>
      </c>
      <c r="AA677" s="19">
        <f>N677*T677*'Molecular Weight'!$B$9/'Molecular Weight'!$D$9</f>
        <v>0.935621891823084</v>
      </c>
      <c r="AB677" s="19">
        <f>O677*T677*'Molecular Weight'!$B$10/'Molecular Weight'!$D$10</f>
        <v>1.04551730085815</v>
      </c>
      <c r="AC677" s="19">
        <f>P677*T677*'Molecular Weight'!$B$11/'Molecular Weight'!$D$11</f>
        <v>0.0461096934595424</v>
      </c>
      <c r="AD677" s="19">
        <f>Q677*T677*'Molecular Weight'!$B$12/'Molecular Weight'!$D$12</f>
        <v>0</v>
      </c>
      <c r="AE677" s="19">
        <f t="shared" si="78"/>
        <v>8.02538707257004</v>
      </c>
      <c r="AF677" s="19">
        <f t="shared" si="79"/>
        <v>0.0759202934601806</v>
      </c>
      <c r="AG677" s="19">
        <f t="shared" si="80"/>
        <v>0.0746522355677083</v>
      </c>
      <c r="AH677" s="19">
        <f t="shared" si="81"/>
        <v>0.941065907727622</v>
      </c>
      <c r="AI677" s="19">
        <f t="shared" si="82"/>
        <v>3.0356260361403</v>
      </c>
      <c r="AJ677" s="19">
        <f t="shared" si="76"/>
        <v>3.01956786693135</v>
      </c>
    </row>
    <row r="678" spans="1:36">
      <c r="A678" s="35" t="s">
        <v>595</v>
      </c>
      <c r="B678" s="35" t="s">
        <v>596</v>
      </c>
      <c r="C678" s="35" t="s">
        <v>612</v>
      </c>
      <c r="D678" s="35">
        <v>5</v>
      </c>
      <c r="E678" s="35">
        <v>1250</v>
      </c>
      <c r="F678" s="32" t="s">
        <v>320</v>
      </c>
      <c r="G678" s="35" t="s">
        <v>49</v>
      </c>
      <c r="H678" s="32">
        <v>39.24</v>
      </c>
      <c r="I678" s="32">
        <v>0.77</v>
      </c>
      <c r="J678" s="32">
        <v>21.58</v>
      </c>
      <c r="K678" s="32"/>
      <c r="L678" s="32">
        <v>15.75</v>
      </c>
      <c r="M678" s="32">
        <v>0.32</v>
      </c>
      <c r="N678" s="32">
        <v>8.28</v>
      </c>
      <c r="O678" s="32">
        <v>12.99</v>
      </c>
      <c r="P678" s="32">
        <v>0.23</v>
      </c>
      <c r="Q678" s="32">
        <v>0</v>
      </c>
      <c r="R678" s="32">
        <f t="shared" si="77"/>
        <v>99.16</v>
      </c>
      <c r="S678" s="19">
        <v>12</v>
      </c>
      <c r="T678" s="19">
        <f>S678/(H678*'Molecular Weight'!$C$2/'Molecular Weight'!$D$2+I678*'Molecular Weight'!$C$3/'Molecular Weight'!$D$3+J678*'Molecular Weight'!$C$4/'Molecular Weight'!$D$4+K678*'Molecular Weight'!$C$5/'Molecular Weight'!$D$5+L678*'Molecular Weight'!$C$6/'Molecular Weight'!$D$6+M678*'Molecular Weight'!$C$8/'Molecular Weight'!$D$8+N678*'Molecular Weight'!$C$9/'Molecular Weight'!$D$9+O678*'Molecular Weight'!$C$10/'Molecular Weight'!$D$10+P678*'Molecular Weight'!$C$11/'Molecular Weight'!$D$11+Q678*'Molecular Weight'!$C$12/'Molecular Weight'!$D$12)</f>
        <v>4.57136124692764</v>
      </c>
      <c r="U678" s="19">
        <f>H678*T678*'Molecular Weight'!$B$2/'Molecular Weight'!$D$2</f>
        <v>2.98568933637551</v>
      </c>
      <c r="V678" s="19">
        <f>I678*T678*'Molecular Weight'!$B$3/'Molecular Weight'!$D$3</f>
        <v>0.0440544200267119</v>
      </c>
      <c r="W678" s="19">
        <f>T678*J678*'Molecular Weight'!$B$4/'Molecular Weight'!$D$4</f>
        <v>1.93507210099448</v>
      </c>
      <c r="X678" s="19">
        <f>K678*T678*'Molecular Weight'!$B$5/'Molecular Weight'!$D$5</f>
        <v>0</v>
      </c>
      <c r="Y678" s="19">
        <f>L678*T678*'Molecular Weight'!$B$6/'Molecular Weight'!$D$6</f>
        <v>1.00221241145755</v>
      </c>
      <c r="Z678" s="19">
        <f>M678*T678*'Molecular Weight'!$B$8/'Molecular Weight'!$D$8</f>
        <v>0.0206207442770911</v>
      </c>
      <c r="AA678" s="19">
        <f>N678*T678*'Molecular Weight'!$B$9/'Molecular Weight'!$D$9</f>
        <v>0.939227571329054</v>
      </c>
      <c r="AB678" s="19">
        <f>O678*T678*'Molecular Weight'!$B$10/'Molecular Weight'!$D$10</f>
        <v>1.05887986087001</v>
      </c>
      <c r="AC678" s="19">
        <f>P678*T678*'Molecular Weight'!$B$11/'Molecular Weight'!$D$11</f>
        <v>0.0339274955402826</v>
      </c>
      <c r="AD678" s="19">
        <f>Q678*T678*'Molecular Weight'!$B$12/'Molecular Weight'!$D$12</f>
        <v>0</v>
      </c>
      <c r="AE678" s="19">
        <f t="shared" si="78"/>
        <v>8.01968394087068</v>
      </c>
      <c r="AF678" s="19">
        <f t="shared" si="79"/>
        <v>0.05890688266265</v>
      </c>
      <c r="AG678" s="19">
        <f t="shared" si="80"/>
        <v>0.0587768440993261</v>
      </c>
      <c r="AH678" s="19">
        <f t="shared" si="81"/>
        <v>0.943305528794899</v>
      </c>
      <c r="AI678" s="19">
        <f t="shared" si="82"/>
        <v>3.02974375640222</v>
      </c>
      <c r="AJ678" s="19">
        <f t="shared" si="76"/>
        <v>3.0209405879337</v>
      </c>
    </row>
    <row r="679" spans="1:36">
      <c r="A679" s="35" t="s">
        <v>595</v>
      </c>
      <c r="B679" s="35" t="s">
        <v>596</v>
      </c>
      <c r="C679" s="35" t="s">
        <v>613</v>
      </c>
      <c r="D679" s="35">
        <v>5</v>
      </c>
      <c r="E679" s="35">
        <v>1300</v>
      </c>
      <c r="F679" s="32" t="s">
        <v>320</v>
      </c>
      <c r="G679" s="35" t="s">
        <v>49</v>
      </c>
      <c r="H679" s="32">
        <v>39.39</v>
      </c>
      <c r="I679" s="32">
        <v>0.87</v>
      </c>
      <c r="J679" s="32">
        <v>21.58</v>
      </c>
      <c r="K679" s="32"/>
      <c r="L679" s="32">
        <v>16.08</v>
      </c>
      <c r="M679" s="32">
        <v>0.34</v>
      </c>
      <c r="N679" s="32">
        <v>8.43</v>
      </c>
      <c r="O679" s="32">
        <v>12.54</v>
      </c>
      <c r="P679" s="32">
        <v>0.25</v>
      </c>
      <c r="Q679" s="32">
        <v>0</v>
      </c>
      <c r="R679" s="32">
        <f t="shared" si="77"/>
        <v>99.48</v>
      </c>
      <c r="S679" s="19">
        <v>12</v>
      </c>
      <c r="T679" s="19">
        <f>S679/(H679*'Molecular Weight'!$C$2/'Molecular Weight'!$D$2+I679*'Molecular Weight'!$C$3/'Molecular Weight'!$D$3+J679*'Molecular Weight'!$C$4/'Molecular Weight'!$D$4+K679*'Molecular Weight'!$C$5/'Molecular Weight'!$D$5+L679*'Molecular Weight'!$C$6/'Molecular Weight'!$D$6+M679*'Molecular Weight'!$C$8/'Molecular Weight'!$D$8+N679*'Molecular Weight'!$C$9/'Molecular Weight'!$D$9+O679*'Molecular Weight'!$C$10/'Molecular Weight'!$D$10+P679*'Molecular Weight'!$C$11/'Molecular Weight'!$D$11+Q679*'Molecular Weight'!$C$12/'Molecular Weight'!$D$12)</f>
        <v>4.5567928154909</v>
      </c>
      <c r="U679" s="19">
        <f>H679*T679*'Molecular Weight'!$B$2/'Molecular Weight'!$D$2</f>
        <v>2.98755108192721</v>
      </c>
      <c r="V679" s="19">
        <f>I679*T679*'Molecular Weight'!$B$3/'Molecular Weight'!$D$3</f>
        <v>0.0496171432975856</v>
      </c>
      <c r="W679" s="19">
        <f>T679*J679*'Molecular Weight'!$B$4/'Molecular Weight'!$D$4</f>
        <v>1.92890523652989</v>
      </c>
      <c r="X679" s="19">
        <f>K679*T679*'Molecular Weight'!$B$5/'Molecular Weight'!$D$5</f>
        <v>0</v>
      </c>
      <c r="Y679" s="19">
        <f>L679*T679*'Molecular Weight'!$B$6/'Molecular Weight'!$D$6</f>
        <v>1.01995028498182</v>
      </c>
      <c r="Z679" s="19">
        <f>M679*T679*'Molecular Weight'!$B$8/'Molecular Weight'!$D$8</f>
        <v>0.0218397174692262</v>
      </c>
      <c r="AA679" s="19">
        <f>N679*T679*'Molecular Weight'!$B$9/'Molecular Weight'!$D$9</f>
        <v>0.95319512244636</v>
      </c>
      <c r="AB679" s="19">
        <f>O679*T679*'Molecular Weight'!$B$10/'Molecular Weight'!$D$10</f>
        <v>1.01894047621712</v>
      </c>
      <c r="AC679" s="19">
        <f>P679*T679*'Molecular Weight'!$B$11/'Molecular Weight'!$D$11</f>
        <v>0.0367601872821144</v>
      </c>
      <c r="AD679" s="19">
        <f>Q679*T679*'Molecular Weight'!$B$12/'Molecular Weight'!$D$12</f>
        <v>0</v>
      </c>
      <c r="AE679" s="19">
        <f t="shared" si="78"/>
        <v>8.01675925015132</v>
      </c>
      <c r="AF679" s="19">
        <f t="shared" si="79"/>
        <v>0.0501726434686196</v>
      </c>
      <c r="AG679" s="19">
        <f t="shared" si="80"/>
        <v>0.0491912637384224</v>
      </c>
      <c r="AH679" s="19">
        <f t="shared" si="81"/>
        <v>0.969777641513197</v>
      </c>
      <c r="AI679" s="19">
        <f t="shared" si="82"/>
        <v>3.03716822522479</v>
      </c>
      <c r="AJ679" s="19">
        <f t="shared" si="76"/>
        <v>3.01392560111452</v>
      </c>
    </row>
    <row r="680" spans="1:36">
      <c r="A680" s="35" t="s">
        <v>595</v>
      </c>
      <c r="B680" s="35" t="s">
        <v>596</v>
      </c>
      <c r="C680" s="35" t="s">
        <v>614</v>
      </c>
      <c r="D680" s="35">
        <v>5.5</v>
      </c>
      <c r="E680" s="35">
        <v>1250</v>
      </c>
      <c r="F680" s="32" t="s">
        <v>320</v>
      </c>
      <c r="G680" s="35" t="s">
        <v>49</v>
      </c>
      <c r="H680" s="32">
        <v>39.73</v>
      </c>
      <c r="I680" s="32">
        <v>1.07</v>
      </c>
      <c r="J680" s="32">
        <v>21.46</v>
      </c>
      <c r="K680" s="32"/>
      <c r="L680" s="32">
        <v>16.48</v>
      </c>
      <c r="M680" s="32">
        <v>0.34</v>
      </c>
      <c r="N680" s="32">
        <v>8.15</v>
      </c>
      <c r="O680" s="32">
        <v>12.66</v>
      </c>
      <c r="P680" s="32">
        <v>0.34</v>
      </c>
      <c r="Q680" s="32">
        <v>0</v>
      </c>
      <c r="R680" s="32">
        <f t="shared" si="77"/>
        <v>100.23</v>
      </c>
      <c r="S680" s="19">
        <v>12</v>
      </c>
      <c r="T680" s="19">
        <f>S680/(H680*'Molecular Weight'!$C$2/'Molecular Weight'!$D$2+I680*'Molecular Weight'!$C$3/'Molecular Weight'!$D$3+J680*'Molecular Weight'!$C$4/'Molecular Weight'!$D$4+K680*'Molecular Weight'!$C$5/'Molecular Weight'!$D$5+L680*'Molecular Weight'!$C$6/'Molecular Weight'!$D$6+M680*'Molecular Weight'!$C$8/'Molecular Weight'!$D$8+N680*'Molecular Weight'!$C$9/'Molecular Weight'!$D$9+O680*'Molecular Weight'!$C$10/'Molecular Weight'!$D$10+P680*'Molecular Weight'!$C$11/'Molecular Weight'!$D$11+Q680*'Molecular Weight'!$C$12/'Molecular Weight'!$D$12)</f>
        <v>4.53097474881049</v>
      </c>
      <c r="U680" s="19">
        <f>H680*T680*'Molecular Weight'!$B$2/'Molecular Weight'!$D$2</f>
        <v>2.99626542560321</v>
      </c>
      <c r="V680" s="19">
        <f>I680*T680*'Molecular Weight'!$B$3/'Molecular Weight'!$D$3</f>
        <v>0.0606776343082256</v>
      </c>
      <c r="W680" s="19">
        <f>T680*J680*'Molecular Weight'!$B$4/'Molecular Weight'!$D$4</f>
        <v>1.9073110653094</v>
      </c>
      <c r="X680" s="19">
        <f>K680*T680*'Molecular Weight'!$B$5/'Molecular Weight'!$D$5</f>
        <v>0</v>
      </c>
      <c r="Y680" s="19">
        <f>L680*T680*'Molecular Weight'!$B$6/'Molecular Weight'!$D$6</f>
        <v>1.03939955262245</v>
      </c>
      <c r="Z680" s="19">
        <f>M680*T680*'Molecular Weight'!$B$8/'Molecular Weight'!$D$8</f>
        <v>0.0217159770876172</v>
      </c>
      <c r="AA680" s="19">
        <f>N680*T680*'Molecular Weight'!$B$9/'Molecular Weight'!$D$9</f>
        <v>0.916313751930658</v>
      </c>
      <c r="AB680" s="19">
        <f>O680*T680*'Molecular Weight'!$B$10/'Molecular Weight'!$D$10</f>
        <v>1.02286270185344</v>
      </c>
      <c r="AC680" s="19">
        <f>P680*T680*'Molecular Weight'!$B$11/'Molecular Weight'!$D$11</f>
        <v>0.0497105974377401</v>
      </c>
      <c r="AD680" s="19">
        <f>Q680*T680*'Molecular Weight'!$B$12/'Molecular Weight'!$D$12</f>
        <v>0</v>
      </c>
      <c r="AE680" s="19">
        <f t="shared" si="78"/>
        <v>8.01425670615274</v>
      </c>
      <c r="AF680" s="19">
        <f t="shared" si="79"/>
        <v>0.042694033921201</v>
      </c>
      <c r="AG680" s="19">
        <f t="shared" si="80"/>
        <v>0.0410756708654358</v>
      </c>
      <c r="AH680" s="19">
        <f t="shared" si="81"/>
        <v>0.99670551870125</v>
      </c>
      <c r="AI680" s="19">
        <f t="shared" si="82"/>
        <v>3.05694305991143</v>
      </c>
      <c r="AJ680" s="19">
        <f t="shared" si="76"/>
        <v>3.00029198349416</v>
      </c>
    </row>
    <row r="681" spans="1:36">
      <c r="A681" s="35" t="s">
        <v>595</v>
      </c>
      <c r="B681" s="35" t="s">
        <v>596</v>
      </c>
      <c r="C681" s="35" t="s">
        <v>615</v>
      </c>
      <c r="D681" s="35">
        <v>5</v>
      </c>
      <c r="E681" s="35">
        <v>1200</v>
      </c>
      <c r="F681" s="32" t="s">
        <v>320</v>
      </c>
      <c r="G681" s="35" t="s">
        <v>49</v>
      </c>
      <c r="H681" s="32">
        <v>38.95</v>
      </c>
      <c r="I681" s="32">
        <v>1.18</v>
      </c>
      <c r="J681" s="32">
        <v>22.51</v>
      </c>
      <c r="K681" s="32"/>
      <c r="L681" s="32">
        <v>14.42</v>
      </c>
      <c r="M681" s="32">
        <v>0.36</v>
      </c>
      <c r="N681" s="32">
        <v>8.56</v>
      </c>
      <c r="O681" s="32">
        <v>12.16</v>
      </c>
      <c r="P681" s="32">
        <v>0.38</v>
      </c>
      <c r="Q681" s="32">
        <v>0</v>
      </c>
      <c r="R681" s="32">
        <f t="shared" si="77"/>
        <v>98.52</v>
      </c>
      <c r="S681" s="19">
        <v>12</v>
      </c>
      <c r="T681" s="19">
        <f>S681/(H681*'Molecular Weight'!$C$2/'Molecular Weight'!$D$2+I681*'Molecular Weight'!$C$3/'Molecular Weight'!$D$3+J681*'Molecular Weight'!$C$4/'Molecular Weight'!$D$4+K681*'Molecular Weight'!$C$5/'Molecular Weight'!$D$5+L681*'Molecular Weight'!$C$6/'Molecular Weight'!$D$6+M681*'Molecular Weight'!$C$8/'Molecular Weight'!$D$8+N681*'Molecular Weight'!$C$9/'Molecular Weight'!$D$9+O681*'Molecular Weight'!$C$10/'Molecular Weight'!$D$10+P681*'Molecular Weight'!$C$11/'Molecular Weight'!$D$11+Q681*'Molecular Weight'!$C$12/'Molecular Weight'!$D$12)</f>
        <v>4.56338033315168</v>
      </c>
      <c r="U681" s="19">
        <f>H681*T681*'Molecular Weight'!$B$2/'Molecular Weight'!$D$2</f>
        <v>2.95844979987114</v>
      </c>
      <c r="V681" s="19">
        <f>I681*T681*'Molecular Weight'!$B$3/'Molecular Weight'!$D$3</f>
        <v>0.067394102542165</v>
      </c>
      <c r="W681" s="19">
        <f>T681*J681*'Molecular Weight'!$B$4/'Molecular Weight'!$D$4</f>
        <v>2.01494098272351</v>
      </c>
      <c r="X681" s="19">
        <f>K681*T681*'Molecular Weight'!$B$5/'Molecular Weight'!$D$5</f>
        <v>0</v>
      </c>
      <c r="Y681" s="19">
        <f>L681*T681*'Molecular Weight'!$B$6/'Molecular Weight'!$D$6</f>
        <v>0.915979181570814</v>
      </c>
      <c r="Z681" s="19">
        <f>M681*T681*'Molecular Weight'!$B$8/'Molecular Weight'!$D$8</f>
        <v>0.0231578364806119</v>
      </c>
      <c r="AA681" s="19">
        <f>N681*T681*'Molecular Weight'!$B$9/'Molecular Weight'!$D$9</f>
        <v>0.969293688629737</v>
      </c>
      <c r="AB681" s="19">
        <f>O681*T681*'Molecular Weight'!$B$10/'Molecular Weight'!$D$10</f>
        <v>0.989491883935886</v>
      </c>
      <c r="AC681" s="19">
        <f>P681*T681*'Molecular Weight'!$B$11/'Molecular Weight'!$D$11</f>
        <v>0.0559562609421633</v>
      </c>
      <c r="AD681" s="19">
        <f>Q681*T681*'Molecular Weight'!$B$12/'Molecular Weight'!$D$12</f>
        <v>0</v>
      </c>
      <c r="AE681" s="19">
        <f t="shared" si="78"/>
        <v>7.99466373669602</v>
      </c>
      <c r="AF681" s="19">
        <f t="shared" si="79"/>
        <v>0</v>
      </c>
      <c r="AG681" s="19">
        <f t="shared" si="80"/>
        <v>0</v>
      </c>
      <c r="AH681" s="19">
        <f t="shared" si="81"/>
        <v>0.915979181570814</v>
      </c>
      <c r="AI681" s="19">
        <f t="shared" si="82"/>
        <v>3.0258439024133</v>
      </c>
      <c r="AJ681" s="19">
        <f t="shared" si="76"/>
        <v>2.89792259061705</v>
      </c>
    </row>
    <row r="682" spans="1:36">
      <c r="A682" s="35" t="s">
        <v>595</v>
      </c>
      <c r="B682" s="35" t="s">
        <v>596</v>
      </c>
      <c r="C682" s="35" t="s">
        <v>616</v>
      </c>
      <c r="D682" s="35">
        <v>5</v>
      </c>
      <c r="E682" s="35">
        <v>1225</v>
      </c>
      <c r="F682" s="32" t="s">
        <v>320</v>
      </c>
      <c r="G682" s="35" t="s">
        <v>49</v>
      </c>
      <c r="H682" s="32">
        <v>39.5</v>
      </c>
      <c r="I682" s="32">
        <v>0.86</v>
      </c>
      <c r="J682" s="32">
        <v>21.06</v>
      </c>
      <c r="K682" s="32"/>
      <c r="L682" s="32">
        <v>15.26</v>
      </c>
      <c r="M682" s="32">
        <v>0.39</v>
      </c>
      <c r="N682" s="32">
        <v>8.11</v>
      </c>
      <c r="O682" s="32">
        <v>13.71</v>
      </c>
      <c r="P682" s="32">
        <v>0.36</v>
      </c>
      <c r="Q682" s="32">
        <v>0</v>
      </c>
      <c r="R682" s="32">
        <f t="shared" si="77"/>
        <v>99.25</v>
      </c>
      <c r="S682" s="19">
        <v>12</v>
      </c>
      <c r="T682" s="19">
        <f>S682/(H682*'Molecular Weight'!$C$2/'Molecular Weight'!$D$2+I682*'Molecular Weight'!$C$3/'Molecular Weight'!$D$3+J682*'Molecular Weight'!$C$4/'Molecular Weight'!$D$4+K682*'Molecular Weight'!$C$5/'Molecular Weight'!$D$5+L682*'Molecular Weight'!$C$6/'Molecular Weight'!$D$6+M682*'Molecular Weight'!$C$8/'Molecular Weight'!$D$8+N682*'Molecular Weight'!$C$9/'Molecular Weight'!$D$9+O682*'Molecular Weight'!$C$10/'Molecular Weight'!$D$10+P682*'Molecular Weight'!$C$11/'Molecular Weight'!$D$11+Q682*'Molecular Weight'!$C$12/'Molecular Weight'!$D$12)</f>
        <v>4.57050504860518</v>
      </c>
      <c r="U682" s="19">
        <f>H682*T682*'Molecular Weight'!$B$2/'Molecular Weight'!$D$2</f>
        <v>3.00490927796113</v>
      </c>
      <c r="V682" s="19">
        <f>I682*T682*'Molecular Weight'!$B$3/'Molecular Weight'!$D$3</f>
        <v>0.0491944223003812</v>
      </c>
      <c r="W682" s="19">
        <f>T682*J682*'Molecular Weight'!$B$4/'Molecular Weight'!$D$4</f>
        <v>1.88809015934926</v>
      </c>
      <c r="X682" s="19">
        <f>K682*T682*'Molecular Weight'!$B$5/'Molecular Weight'!$D$5</f>
        <v>0</v>
      </c>
      <c r="Y682" s="19">
        <f>L682*T682*'Molecular Weight'!$B$6/'Molecular Weight'!$D$6</f>
        <v>0.970850599133005</v>
      </c>
      <c r="Z682" s="19">
        <f>M682*T682*'Molecular Weight'!$B$8/'Molecular Weight'!$D$8</f>
        <v>0.0251268250487175</v>
      </c>
      <c r="AA682" s="19">
        <f>N682*T682*'Molecular Weight'!$B$9/'Molecular Weight'!$D$9</f>
        <v>0.919771611518314</v>
      </c>
      <c r="AB682" s="19">
        <f>O682*T682*'Molecular Weight'!$B$10/'Molecular Weight'!$D$10</f>
        <v>1.11736134479988</v>
      </c>
      <c r="AC682" s="19">
        <f>P682*T682*'Molecular Weight'!$B$11/'Molecular Weight'!$D$11</f>
        <v>0.0530939599063526</v>
      </c>
      <c r="AD682" s="19">
        <f>Q682*T682*'Molecular Weight'!$B$12/'Molecular Weight'!$D$12</f>
        <v>0</v>
      </c>
      <c r="AE682" s="19">
        <f t="shared" si="78"/>
        <v>8.02839820001704</v>
      </c>
      <c r="AF682" s="19">
        <f t="shared" si="79"/>
        <v>0.0848932481210767</v>
      </c>
      <c r="AG682" s="19">
        <f t="shared" si="80"/>
        <v>0.0874421339358379</v>
      </c>
      <c r="AH682" s="19">
        <f t="shared" si="81"/>
        <v>0.885957351011929</v>
      </c>
      <c r="AI682" s="19">
        <f t="shared" si="82"/>
        <v>3.05410370026151</v>
      </c>
      <c r="AJ682" s="19">
        <f t="shared" si="76"/>
        <v>3.03311038049991</v>
      </c>
    </row>
    <row r="683" spans="1:36">
      <c r="A683" s="35" t="s">
        <v>595</v>
      </c>
      <c r="B683" s="35" t="s">
        <v>596</v>
      </c>
      <c r="C683" s="35" t="s">
        <v>617</v>
      </c>
      <c r="D683" s="35">
        <v>5</v>
      </c>
      <c r="E683" s="35">
        <v>1250</v>
      </c>
      <c r="F683" s="32" t="s">
        <v>320</v>
      </c>
      <c r="G683" s="35" t="s">
        <v>49</v>
      </c>
      <c r="H683" s="32">
        <v>40.15</v>
      </c>
      <c r="I683" s="32">
        <v>0.89</v>
      </c>
      <c r="J683" s="32">
        <v>21.56</v>
      </c>
      <c r="K683" s="32"/>
      <c r="L683" s="32">
        <v>14.22</v>
      </c>
      <c r="M683" s="32">
        <v>0.39</v>
      </c>
      <c r="N683" s="32">
        <v>8.6</v>
      </c>
      <c r="O683" s="32">
        <v>13.84</v>
      </c>
      <c r="P683" s="32">
        <v>0.34</v>
      </c>
      <c r="Q683" s="32">
        <v>0</v>
      </c>
      <c r="R683" s="32">
        <f t="shared" si="77"/>
        <v>99.99</v>
      </c>
      <c r="S683" s="19">
        <v>12</v>
      </c>
      <c r="T683" s="19">
        <f>S683/(H683*'Molecular Weight'!$C$2/'Molecular Weight'!$D$2+I683*'Molecular Weight'!$C$3/'Molecular Weight'!$D$3+J683*'Molecular Weight'!$C$4/'Molecular Weight'!$D$4+K683*'Molecular Weight'!$C$5/'Molecular Weight'!$D$5+L683*'Molecular Weight'!$C$6/'Molecular Weight'!$D$6+M683*'Molecular Weight'!$C$8/'Molecular Weight'!$D$8+N683*'Molecular Weight'!$C$9/'Molecular Weight'!$D$9+O683*'Molecular Weight'!$C$10/'Molecular Weight'!$D$10+P683*'Molecular Weight'!$C$11/'Molecular Weight'!$D$11+Q683*'Molecular Weight'!$C$12/'Molecular Weight'!$D$12)</f>
        <v>4.5073665396354</v>
      </c>
      <c r="U683" s="19">
        <f>H683*T683*'Molecular Weight'!$B$2/'Molecular Weight'!$D$2</f>
        <v>3.01216322513917</v>
      </c>
      <c r="V683" s="19">
        <f>I683*T683*'Molecular Weight'!$B$3/'Molecular Weight'!$D$3</f>
        <v>0.050207211768154</v>
      </c>
      <c r="W683" s="19">
        <f>T683*J683*'Molecular Weight'!$B$4/'Molecular Weight'!$D$4</f>
        <v>1.90621464485169</v>
      </c>
      <c r="X683" s="19">
        <f>K683*T683*'Molecular Weight'!$B$5/'Molecular Weight'!$D$5</f>
        <v>0</v>
      </c>
      <c r="Y683" s="19">
        <f>L683*T683*'Molecular Weight'!$B$6/'Molecular Weight'!$D$6</f>
        <v>0.892187530534735</v>
      </c>
      <c r="Z683" s="19">
        <f>M683*T683*'Molecular Weight'!$B$8/'Molecular Weight'!$D$8</f>
        <v>0.0247797145539583</v>
      </c>
      <c r="AA683" s="19">
        <f>N683*T683*'Molecular Weight'!$B$9/'Molecular Weight'!$D$9</f>
        <v>0.961869782651723</v>
      </c>
      <c r="AB683" s="19">
        <f>O683*T683*'Molecular Weight'!$B$10/'Molecular Weight'!$D$10</f>
        <v>1.11237433859761</v>
      </c>
      <c r="AC683" s="19">
        <f>P683*T683*'Molecular Weight'!$B$11/'Molecular Weight'!$D$11</f>
        <v>0.0494515851395946</v>
      </c>
      <c r="AD683" s="19">
        <f>Q683*T683*'Molecular Weight'!$B$12/'Molecular Weight'!$D$12</f>
        <v>0</v>
      </c>
      <c r="AE683" s="19">
        <f t="shared" si="78"/>
        <v>8.00924803323663</v>
      </c>
      <c r="AF683" s="19">
        <f t="shared" si="79"/>
        <v>0.0277120644482567</v>
      </c>
      <c r="AG683" s="19">
        <f t="shared" si="80"/>
        <v>0.0310608067248456</v>
      </c>
      <c r="AH683" s="19">
        <f t="shared" si="81"/>
        <v>0.864475466086478</v>
      </c>
      <c r="AI683" s="19">
        <f t="shared" si="82"/>
        <v>3.06237043690732</v>
      </c>
      <c r="AJ683" s="19">
        <f t="shared" si="76"/>
        <v>2.99121136633802</v>
      </c>
    </row>
    <row r="684" spans="1:36">
      <c r="A684" s="35" t="s">
        <v>595</v>
      </c>
      <c r="B684" s="35" t="s">
        <v>596</v>
      </c>
      <c r="C684" s="35" t="s">
        <v>618</v>
      </c>
      <c r="D684" s="35">
        <v>5</v>
      </c>
      <c r="E684" s="35">
        <v>1300</v>
      </c>
      <c r="F684" s="32" t="s">
        <v>320</v>
      </c>
      <c r="G684" s="35" t="s">
        <v>49</v>
      </c>
      <c r="H684" s="32">
        <v>39.51</v>
      </c>
      <c r="I684" s="32">
        <v>0.86</v>
      </c>
      <c r="J684" s="32">
        <v>21.13</v>
      </c>
      <c r="K684" s="32"/>
      <c r="L684" s="32">
        <v>14.75</v>
      </c>
      <c r="M684" s="32">
        <v>0.41</v>
      </c>
      <c r="N684" s="32">
        <v>8.65</v>
      </c>
      <c r="O684" s="32">
        <v>12.97</v>
      </c>
      <c r="P684" s="32">
        <v>0.36</v>
      </c>
      <c r="Q684" s="32">
        <v>0</v>
      </c>
      <c r="R684" s="32">
        <f t="shared" si="77"/>
        <v>98.64</v>
      </c>
      <c r="S684" s="19">
        <v>12</v>
      </c>
      <c r="T684" s="19">
        <f>S684/(H684*'Molecular Weight'!$C$2/'Molecular Weight'!$D$2+I684*'Molecular Weight'!$C$3/'Molecular Weight'!$D$3+J684*'Molecular Weight'!$C$4/'Molecular Weight'!$D$4+K684*'Molecular Weight'!$C$5/'Molecular Weight'!$D$5+L684*'Molecular Weight'!$C$6/'Molecular Weight'!$D$6+M684*'Molecular Weight'!$C$8/'Molecular Weight'!$D$8+N684*'Molecular Weight'!$C$9/'Molecular Weight'!$D$9+O684*'Molecular Weight'!$C$10/'Molecular Weight'!$D$10+P684*'Molecular Weight'!$C$11/'Molecular Weight'!$D$11+Q684*'Molecular Weight'!$C$12/'Molecular Weight'!$D$12)</f>
        <v>4.57786405446184</v>
      </c>
      <c r="U684" s="19">
        <f>H684*T684*'Molecular Weight'!$B$2/'Molecular Weight'!$D$2</f>
        <v>3.01050946724014</v>
      </c>
      <c r="V684" s="19">
        <f>I684*T684*'Molecular Weight'!$B$3/'Molecular Weight'!$D$3</f>
        <v>0.0492736306237445</v>
      </c>
      <c r="W684" s="19">
        <f>T684*J684*'Molecular Weight'!$B$4/'Molecular Weight'!$D$4</f>
        <v>1.89741599589601</v>
      </c>
      <c r="X684" s="19">
        <f>K684*T684*'Molecular Weight'!$B$5/'Molecular Weight'!$D$5</f>
        <v>0</v>
      </c>
      <c r="Y684" s="19">
        <f>L684*T684*'Molecular Weight'!$B$6/'Molecular Weight'!$D$6</f>
        <v>0.939915016749891</v>
      </c>
      <c r="Z684" s="19">
        <f>M684*T684*'Molecular Weight'!$B$8/'Molecular Weight'!$D$8</f>
        <v>0.0264579117892494</v>
      </c>
      <c r="AA684" s="19">
        <f>N684*T684*'Molecular Weight'!$B$9/'Molecular Weight'!$D$9</f>
        <v>0.982593649406822</v>
      </c>
      <c r="AB684" s="19">
        <f>O684*T684*'Molecular Weight'!$B$10/'Molecular Weight'!$D$10</f>
        <v>1.05875350902942</v>
      </c>
      <c r="AC684" s="19">
        <f>P684*T684*'Molecular Weight'!$B$11/'Molecular Weight'!$D$11</f>
        <v>0.0531794469056555</v>
      </c>
      <c r="AD684" s="19">
        <f>Q684*T684*'Molecular Weight'!$B$12/'Molecular Weight'!$D$12</f>
        <v>0</v>
      </c>
      <c r="AE684" s="19">
        <f t="shared" si="78"/>
        <v>8.01809862764094</v>
      </c>
      <c r="AF684" s="19">
        <f t="shared" si="79"/>
        <v>0.0541733250680014</v>
      </c>
      <c r="AG684" s="19">
        <f t="shared" si="80"/>
        <v>0.0576364076566475</v>
      </c>
      <c r="AH684" s="19">
        <f t="shared" si="81"/>
        <v>0.88574169168189</v>
      </c>
      <c r="AI684" s="19">
        <f t="shared" si="82"/>
        <v>3.05978309786388</v>
      </c>
      <c r="AJ684" s="19">
        <f t="shared" si="76"/>
        <v>3.00772008697539</v>
      </c>
    </row>
    <row r="685" spans="1:36">
      <c r="A685" s="35" t="s">
        <v>595</v>
      </c>
      <c r="B685" s="35" t="s">
        <v>596</v>
      </c>
      <c r="C685" s="35" t="s">
        <v>619</v>
      </c>
      <c r="D685" s="35">
        <v>5</v>
      </c>
      <c r="E685" s="35">
        <v>1250</v>
      </c>
      <c r="F685" s="32" t="s">
        <v>320</v>
      </c>
      <c r="G685" s="35" t="s">
        <v>49</v>
      </c>
      <c r="H685" s="32">
        <v>39.81</v>
      </c>
      <c r="I685" s="32">
        <v>0.47</v>
      </c>
      <c r="J685" s="32">
        <v>22.24</v>
      </c>
      <c r="K685" s="32"/>
      <c r="L685" s="32">
        <v>13.54</v>
      </c>
      <c r="M685" s="32">
        <v>0.35</v>
      </c>
      <c r="N685" s="32">
        <v>10.44</v>
      </c>
      <c r="O685" s="32">
        <v>12.21</v>
      </c>
      <c r="P685" s="32">
        <v>0.27</v>
      </c>
      <c r="Q685" s="32">
        <v>0</v>
      </c>
      <c r="R685" s="32">
        <f t="shared" si="77"/>
        <v>99.33</v>
      </c>
      <c r="S685" s="19">
        <v>12</v>
      </c>
      <c r="T685" s="19">
        <f>S685/(H685*'Molecular Weight'!$C$2/'Molecular Weight'!$D$2+I685*'Molecular Weight'!$C$3/'Molecular Weight'!$D$3+J685*'Molecular Weight'!$C$4/'Molecular Weight'!$D$4+K685*'Molecular Weight'!$C$5/'Molecular Weight'!$D$5+L685*'Molecular Weight'!$C$6/'Molecular Weight'!$D$6+M685*'Molecular Weight'!$C$8/'Molecular Weight'!$D$8+N685*'Molecular Weight'!$C$9/'Molecular Weight'!$D$9+O685*'Molecular Weight'!$C$10/'Molecular Weight'!$D$10+P685*'Molecular Weight'!$C$11/'Molecular Weight'!$D$11+Q685*'Molecular Weight'!$C$12/'Molecular Weight'!$D$12)</f>
        <v>4.50126352340924</v>
      </c>
      <c r="U685" s="19">
        <f>H685*T685*'Molecular Weight'!$B$2/'Molecular Weight'!$D$2</f>
        <v>2.98261153240549</v>
      </c>
      <c r="V685" s="19">
        <f>I685*T685*'Molecular Weight'!$B$3/'Molecular Weight'!$D$3</f>
        <v>0.0264780207259367</v>
      </c>
      <c r="W685" s="19">
        <f>T685*J685*'Molecular Weight'!$B$4/'Molecular Weight'!$D$4</f>
        <v>1.96367400471992</v>
      </c>
      <c r="X685" s="19">
        <f>K685*T685*'Molecular Weight'!$B$5/'Molecular Weight'!$D$5</f>
        <v>0</v>
      </c>
      <c r="Y685" s="19">
        <f>L685*T685*'Molecular Weight'!$B$6/'Molecular Weight'!$D$6</f>
        <v>0.848372885675963</v>
      </c>
      <c r="Z685" s="19">
        <f>M685*T685*'Molecular Weight'!$B$8/'Molecular Weight'!$D$8</f>
        <v>0.0222080946319881</v>
      </c>
      <c r="AA685" s="19">
        <f>N685*T685*'Molecular Weight'!$B$9/'Molecular Weight'!$D$9</f>
        <v>1.16608414849609</v>
      </c>
      <c r="AB685" s="19">
        <f>O685*T685*'Molecular Weight'!$B$10/'Molecular Weight'!$D$10</f>
        <v>0.980036155863532</v>
      </c>
      <c r="AC685" s="19">
        <f>P685*T685*'Molecular Weight'!$B$11/'Molecular Weight'!$D$11</f>
        <v>0.0392172039793642</v>
      </c>
      <c r="AD685" s="19">
        <f>Q685*T685*'Molecular Weight'!$B$12/'Molecular Weight'!$D$12</f>
        <v>0</v>
      </c>
      <c r="AE685" s="19">
        <f t="shared" si="78"/>
        <v>8.02868204649829</v>
      </c>
      <c r="AF685" s="19">
        <f t="shared" si="79"/>
        <v>0.0857387441640176</v>
      </c>
      <c r="AG685" s="19">
        <f t="shared" si="80"/>
        <v>0.101062570022736</v>
      </c>
      <c r="AH685" s="19">
        <f t="shared" si="81"/>
        <v>0.762634141511945</v>
      </c>
      <c r="AI685" s="19">
        <f t="shared" si="82"/>
        <v>3.00908955313143</v>
      </c>
      <c r="AJ685" s="19">
        <f t="shared" si="76"/>
        <v>3.01670128466757</v>
      </c>
    </row>
    <row r="686" spans="1:36">
      <c r="A686" s="35" t="s">
        <v>620</v>
      </c>
      <c r="B686" s="35" t="s">
        <v>621</v>
      </c>
      <c r="C686" s="35" t="s">
        <v>622</v>
      </c>
      <c r="D686" s="35">
        <v>4</v>
      </c>
      <c r="E686" s="35">
        <v>900</v>
      </c>
      <c r="F686" s="32" t="s">
        <v>38</v>
      </c>
      <c r="G686" s="35" t="s">
        <v>39</v>
      </c>
      <c r="H686" s="32">
        <v>42.662</v>
      </c>
      <c r="I686" s="32"/>
      <c r="J686" s="32">
        <v>20.065</v>
      </c>
      <c r="K686" s="32">
        <v>2.637</v>
      </c>
      <c r="L686" s="32">
        <v>7.454</v>
      </c>
      <c r="M686" s="32"/>
      <c r="N686" s="32">
        <v>19.996</v>
      </c>
      <c r="O686" s="32">
        <v>7.19</v>
      </c>
      <c r="P686" s="32"/>
      <c r="Q686" s="32"/>
      <c r="R686" s="32">
        <f t="shared" si="77"/>
        <v>100.004</v>
      </c>
      <c r="S686" s="19">
        <v>12</v>
      </c>
      <c r="T686" s="19">
        <f>S686/(H686*'Molecular Weight'!$C$2/'Molecular Weight'!$D$2+I686*'Molecular Weight'!$C$3/'Molecular Weight'!$D$3+J686*'Molecular Weight'!$C$4/'Molecular Weight'!$D$4+K686*'Molecular Weight'!$C$5/'Molecular Weight'!$D$5+L686*'Molecular Weight'!$C$6/'Molecular Weight'!$D$6+M686*'Molecular Weight'!$C$8/'Molecular Weight'!$D$8+N686*'Molecular Weight'!$C$9/'Molecular Weight'!$D$9+O686*'Molecular Weight'!$C$10/'Molecular Weight'!$D$10+P686*'Molecular Weight'!$C$11/'Molecular Weight'!$D$11+Q686*'Molecular Weight'!$C$12/'Molecular Weight'!$D$12)</f>
        <v>4.2999226557851</v>
      </c>
      <c r="U686" s="19">
        <f>H686*T686*'Molecular Weight'!$B$2/'Molecular Weight'!$D$2</f>
        <v>3.05331724935259</v>
      </c>
      <c r="V686" s="19">
        <f>I686*T686*'Molecular Weight'!$B$3/'Molecular Weight'!$D$3</f>
        <v>0</v>
      </c>
      <c r="W686" s="19">
        <f>T686*J686*'Molecular Weight'!$B$4/'Molecular Weight'!$D$4</f>
        <v>1.69238815394916</v>
      </c>
      <c r="X686" s="19">
        <f>K686*T686*'Molecular Weight'!$B$5/'Molecular Weight'!$D$5</f>
        <v>0.149205816741961</v>
      </c>
      <c r="Y686" s="19">
        <f>L686*T686*'Molecular Weight'!$B$6/'Molecular Weight'!$D$6</f>
        <v>0.446152888032045</v>
      </c>
      <c r="Z686" s="19">
        <f>M686*T686*'Molecular Weight'!$B$8/'Molecular Weight'!$D$8</f>
        <v>0</v>
      </c>
      <c r="AA686" s="19">
        <f>N686*T686*'Molecular Weight'!$B$9/'Molecular Weight'!$D$9</f>
        <v>2.13352986166449</v>
      </c>
      <c r="AB686" s="19">
        <f>O686*T686*'Molecular Weight'!$B$10/'Molecular Weight'!$D$10</f>
        <v>0.551291795561606</v>
      </c>
      <c r="AC686" s="19">
        <f>P686*T686*'Molecular Weight'!$B$11/'Molecular Weight'!$D$11</f>
        <v>0</v>
      </c>
      <c r="AD686" s="19">
        <f>Q686*T686*'Molecular Weight'!$B$12/'Molecular Weight'!$D$12</f>
        <v>0</v>
      </c>
      <c r="AE686" s="19">
        <f t="shared" si="78"/>
        <v>8.02588576530185</v>
      </c>
      <c r="AF686" s="19">
        <f t="shared" si="79"/>
        <v>0.0774068290294148</v>
      </c>
      <c r="AG686" s="19">
        <f t="shared" si="80"/>
        <v>0.17349843765632</v>
      </c>
      <c r="AH686" s="19">
        <f t="shared" si="81"/>
        <v>0.36874605900263</v>
      </c>
      <c r="AI686" s="19">
        <f t="shared" si="82"/>
        <v>3.05331724935259</v>
      </c>
      <c r="AJ686" s="19">
        <f t="shared" si="76"/>
        <v>3.13097454525814</v>
      </c>
    </row>
    <row r="687" spans="1:36">
      <c r="A687" s="35" t="s">
        <v>620</v>
      </c>
      <c r="B687" s="35" t="s">
        <v>621</v>
      </c>
      <c r="C687" s="35" t="s">
        <v>623</v>
      </c>
      <c r="D687" s="35">
        <v>4</v>
      </c>
      <c r="E687" s="35">
        <v>1000</v>
      </c>
      <c r="F687" s="32" t="s">
        <v>38</v>
      </c>
      <c r="G687" s="35" t="s">
        <v>39</v>
      </c>
      <c r="H687" s="32">
        <v>41.6771428571429</v>
      </c>
      <c r="I687" s="32"/>
      <c r="J687" s="32">
        <v>21.2142857142857</v>
      </c>
      <c r="K687" s="32">
        <v>1.95142857142857</v>
      </c>
      <c r="L687" s="32">
        <v>7.49857142857143</v>
      </c>
      <c r="M687" s="32"/>
      <c r="N687" s="32">
        <v>19.6385714285714</v>
      </c>
      <c r="O687" s="32">
        <v>7.59857142857143</v>
      </c>
      <c r="P687" s="32"/>
      <c r="Q687" s="32"/>
      <c r="R687" s="32">
        <f t="shared" si="77"/>
        <v>99.5785714285714</v>
      </c>
      <c r="S687" s="19">
        <v>12</v>
      </c>
      <c r="T687" s="19">
        <f>S687/(H687*'Molecular Weight'!$C$2/'Molecular Weight'!$D$2+I687*'Molecular Weight'!$C$3/'Molecular Weight'!$D$3+J687*'Molecular Weight'!$C$4/'Molecular Weight'!$D$4+K687*'Molecular Weight'!$C$5/'Molecular Weight'!$D$5+L687*'Molecular Weight'!$C$6/'Molecular Weight'!$D$6+M687*'Molecular Weight'!$C$8/'Molecular Weight'!$D$8+N687*'Molecular Weight'!$C$9/'Molecular Weight'!$D$9+O687*'Molecular Weight'!$C$10/'Molecular Weight'!$D$10+P687*'Molecular Weight'!$C$11/'Molecular Weight'!$D$11+Q687*'Molecular Weight'!$C$12/'Molecular Weight'!$D$12)</f>
        <v>4.32076863269164</v>
      </c>
      <c r="U687" s="19">
        <f>H687*T687*'Molecular Weight'!$B$2/'Molecular Weight'!$D$2</f>
        <v>2.99729180355112</v>
      </c>
      <c r="V687" s="19">
        <f>I687*T687*'Molecular Weight'!$B$3/'Molecular Weight'!$D$3</f>
        <v>0</v>
      </c>
      <c r="W687" s="19">
        <f>T687*J687*'Molecular Weight'!$B$4/'Molecular Weight'!$D$4</f>
        <v>1.79799961316681</v>
      </c>
      <c r="X687" s="19">
        <f>K687*T687*'Molecular Weight'!$B$5/'Molecular Weight'!$D$5</f>
        <v>0.110950343580062</v>
      </c>
      <c r="Y687" s="19">
        <f>L687*T687*'Molecular Weight'!$B$6/'Molecular Weight'!$D$6</f>
        <v>0.450996550926631</v>
      </c>
      <c r="Z687" s="19">
        <f>M687*T687*'Molecular Weight'!$B$8/'Molecular Weight'!$D$8</f>
        <v>0</v>
      </c>
      <c r="AA687" s="19">
        <f>N687*T687*'Molecular Weight'!$B$9/'Molecular Weight'!$D$9</f>
        <v>2.10555144961403</v>
      </c>
      <c r="AB687" s="19">
        <f>O687*T687*'Molecular Weight'!$B$10/'Molecular Weight'!$D$10</f>
        <v>0.585443457236775</v>
      </c>
      <c r="AC687" s="19">
        <f>P687*T687*'Molecular Weight'!$B$11/'Molecular Weight'!$D$11</f>
        <v>0</v>
      </c>
      <c r="AD687" s="19">
        <f>Q687*T687*'Molecular Weight'!$B$12/'Molecular Weight'!$D$12</f>
        <v>0</v>
      </c>
      <c r="AE687" s="19">
        <f t="shared" si="78"/>
        <v>8.04823321807544</v>
      </c>
      <c r="AF687" s="19">
        <f t="shared" si="79"/>
        <v>0.143832466386615</v>
      </c>
      <c r="AG687" s="19">
        <f t="shared" si="80"/>
        <v>0.318921433192987</v>
      </c>
      <c r="AH687" s="19">
        <f t="shared" si="81"/>
        <v>0.307164084540016</v>
      </c>
      <c r="AI687" s="19">
        <f t="shared" si="82"/>
        <v>2.99729180355112</v>
      </c>
      <c r="AJ687" s="19">
        <f t="shared" si="76"/>
        <v>3.14199145777744</v>
      </c>
    </row>
    <row r="688" spans="1:36">
      <c r="A688" s="35" t="s">
        <v>620</v>
      </c>
      <c r="B688" s="35" t="s">
        <v>621</v>
      </c>
      <c r="C688" s="35" t="s">
        <v>624</v>
      </c>
      <c r="D688" s="35">
        <v>4</v>
      </c>
      <c r="E688" s="35">
        <v>1100</v>
      </c>
      <c r="F688" s="32" t="s">
        <v>38</v>
      </c>
      <c r="G688" s="35" t="s">
        <v>39</v>
      </c>
      <c r="H688" s="32">
        <v>41.578</v>
      </c>
      <c r="I688" s="32"/>
      <c r="J688" s="32">
        <v>21.883</v>
      </c>
      <c r="K688" s="32">
        <v>2.522</v>
      </c>
      <c r="L688" s="32">
        <v>6.721</v>
      </c>
      <c r="M688" s="32"/>
      <c r="N688" s="32">
        <v>21.066</v>
      </c>
      <c r="O688" s="32">
        <v>5.804</v>
      </c>
      <c r="P688" s="32"/>
      <c r="Q688" s="32"/>
      <c r="R688" s="32">
        <f t="shared" si="77"/>
        <v>99.574</v>
      </c>
      <c r="S688" s="19">
        <v>12</v>
      </c>
      <c r="T688" s="19">
        <f>S688/(H688*'Molecular Weight'!$C$2/'Molecular Weight'!$D$2+I688*'Molecular Weight'!$C$3/'Molecular Weight'!$D$3+J688*'Molecular Weight'!$C$4/'Molecular Weight'!$D$4+K688*'Molecular Weight'!$C$5/'Molecular Weight'!$D$5+L688*'Molecular Weight'!$C$6/'Molecular Weight'!$D$6+M688*'Molecular Weight'!$C$8/'Molecular Weight'!$D$8+N688*'Molecular Weight'!$C$9/'Molecular Weight'!$D$9+O688*'Molecular Weight'!$C$10/'Molecular Weight'!$D$10+P688*'Molecular Weight'!$C$11/'Molecular Weight'!$D$11+Q688*'Molecular Weight'!$C$12/'Molecular Weight'!$D$12)</f>
        <v>4.28951774456332</v>
      </c>
      <c r="U688" s="19">
        <f>H688*T688*'Molecular Weight'!$B$2/'Molecular Weight'!$D$2</f>
        <v>2.96853476670196</v>
      </c>
      <c r="V688" s="19">
        <f>I688*T688*'Molecular Weight'!$B$3/'Molecular Weight'!$D$3</f>
        <v>0</v>
      </c>
      <c r="W688" s="19">
        <f>T688*J688*'Molecular Weight'!$B$4/'Molecular Weight'!$D$4</f>
        <v>1.84126160855785</v>
      </c>
      <c r="X688" s="19">
        <f>K688*T688*'Molecular Weight'!$B$5/'Molecular Weight'!$D$5</f>
        <v>0.142353625262039</v>
      </c>
      <c r="Y688" s="19">
        <f>L688*T688*'Molecular Weight'!$B$6/'Molecular Weight'!$D$6</f>
        <v>0.401306358034661</v>
      </c>
      <c r="Z688" s="19">
        <f>M688*T688*'Molecular Weight'!$B$8/'Molecular Weight'!$D$8</f>
        <v>0</v>
      </c>
      <c r="AA688" s="19">
        <f>N688*T688*'Molecular Weight'!$B$9/'Molecular Weight'!$D$9</f>
        <v>2.2422575882623</v>
      </c>
      <c r="AB688" s="19">
        <f>O688*T688*'Molecular Weight'!$B$10/'Molecular Weight'!$D$10</f>
        <v>0.443943669569285</v>
      </c>
      <c r="AC688" s="19">
        <f>P688*T688*'Molecular Weight'!$B$11/'Molecular Weight'!$D$11</f>
        <v>0</v>
      </c>
      <c r="AD688" s="19">
        <f>Q688*T688*'Molecular Weight'!$B$12/'Molecular Weight'!$D$12</f>
        <v>0</v>
      </c>
      <c r="AE688" s="19">
        <f t="shared" si="78"/>
        <v>8.0396576163881</v>
      </c>
      <c r="AF688" s="19">
        <f t="shared" si="79"/>
        <v>0.118385985912409</v>
      </c>
      <c r="AG688" s="19">
        <f t="shared" si="80"/>
        <v>0.295001520763804</v>
      </c>
      <c r="AH688" s="19">
        <f t="shared" si="81"/>
        <v>0.282920372122253</v>
      </c>
      <c r="AI688" s="19">
        <f t="shared" si="82"/>
        <v>2.96853476670196</v>
      </c>
      <c r="AJ688" s="19">
        <f t="shared" si="76"/>
        <v>3.08750761586625</v>
      </c>
    </row>
    <row r="689" spans="1:36">
      <c r="A689" s="35" t="s">
        <v>620</v>
      </c>
      <c r="B689" s="35" t="s">
        <v>621</v>
      </c>
      <c r="C689" s="35" t="s">
        <v>625</v>
      </c>
      <c r="D689" s="35">
        <v>4</v>
      </c>
      <c r="E689" s="35">
        <v>1200</v>
      </c>
      <c r="F689" s="32" t="s">
        <v>38</v>
      </c>
      <c r="G689" s="35" t="s">
        <v>39</v>
      </c>
      <c r="H689" s="32">
        <v>42.1836363636364</v>
      </c>
      <c r="I689" s="32"/>
      <c r="J689" s="32">
        <v>21.2245454545455</v>
      </c>
      <c r="K689" s="32">
        <v>2.69181818181818</v>
      </c>
      <c r="L689" s="32">
        <v>5.65363636363636</v>
      </c>
      <c r="M689" s="32"/>
      <c r="N689" s="32">
        <v>21.7609090909091</v>
      </c>
      <c r="O689" s="32">
        <v>5.86727272727273</v>
      </c>
      <c r="P689" s="32"/>
      <c r="Q689" s="32"/>
      <c r="R689" s="32">
        <f t="shared" si="77"/>
        <v>99.3818181818183</v>
      </c>
      <c r="S689" s="19">
        <v>12</v>
      </c>
      <c r="T689" s="19">
        <f>S689/(H689*'Molecular Weight'!$C$2/'Molecular Weight'!$D$2+I689*'Molecular Weight'!$C$3/'Molecular Weight'!$D$3+J689*'Molecular Weight'!$C$4/'Molecular Weight'!$D$4+K689*'Molecular Weight'!$C$5/'Molecular Weight'!$D$5+L689*'Molecular Weight'!$C$6/'Molecular Weight'!$D$6+M689*'Molecular Weight'!$C$8/'Molecular Weight'!$D$8+N689*'Molecular Weight'!$C$9/'Molecular Weight'!$D$9+O689*'Molecular Weight'!$C$10/'Molecular Weight'!$D$10+P689*'Molecular Weight'!$C$11/'Molecular Weight'!$D$11+Q689*'Molecular Weight'!$C$12/'Molecular Weight'!$D$12)</f>
        <v>4.27781497921283</v>
      </c>
      <c r="U689" s="19">
        <f>H689*T689*'Molecular Weight'!$B$2/'Molecular Weight'!$D$2</f>
        <v>3.00355844730411</v>
      </c>
      <c r="V689" s="19">
        <f>I689*T689*'Molecular Weight'!$B$3/'Molecular Weight'!$D$3</f>
        <v>0</v>
      </c>
      <c r="W689" s="19">
        <f>T689*J689*'Molecular Weight'!$B$4/'Molecular Weight'!$D$4</f>
        <v>1.78098623916121</v>
      </c>
      <c r="X689" s="19">
        <f>K689*T689*'Molecular Weight'!$B$5/'Molecular Weight'!$D$5</f>
        <v>0.151524444233163</v>
      </c>
      <c r="Y689" s="19">
        <f>L689*T689*'Molecular Weight'!$B$6/'Molecular Weight'!$D$6</f>
        <v>0.336653818532655</v>
      </c>
      <c r="Z689" s="19">
        <f>M689*T689*'Molecular Weight'!$B$8/'Molecular Weight'!$D$8</f>
        <v>0</v>
      </c>
      <c r="AA689" s="19">
        <f>N689*T689*'Molecular Weight'!$B$9/'Molecular Weight'!$D$9</f>
        <v>2.30990428958758</v>
      </c>
      <c r="AB689" s="19">
        <f>O689*T689*'Molecular Weight'!$B$10/'Molecular Weight'!$D$10</f>
        <v>0.447558972179996</v>
      </c>
      <c r="AC689" s="19">
        <f>P689*T689*'Molecular Weight'!$B$11/'Molecular Weight'!$D$11</f>
        <v>0</v>
      </c>
      <c r="AD689" s="19">
        <f>Q689*T689*'Molecular Weight'!$B$12/'Molecular Weight'!$D$12</f>
        <v>0</v>
      </c>
      <c r="AE689" s="19">
        <f t="shared" si="78"/>
        <v>8.03018621099871</v>
      </c>
      <c r="AF689" s="19">
        <f t="shared" si="79"/>
        <v>0.0902182147378747</v>
      </c>
      <c r="AG689" s="19">
        <f t="shared" si="80"/>
        <v>0.26798512231675</v>
      </c>
      <c r="AH689" s="19">
        <f t="shared" si="81"/>
        <v>0.246435603794781</v>
      </c>
      <c r="AI689" s="19">
        <f t="shared" si="82"/>
        <v>3.00355844730411</v>
      </c>
      <c r="AJ689" s="19">
        <f t="shared" si="76"/>
        <v>3.09411708030023</v>
      </c>
    </row>
    <row r="690" spans="1:36">
      <c r="A690" s="35" t="s">
        <v>620</v>
      </c>
      <c r="B690" s="35" t="s">
        <v>621</v>
      </c>
      <c r="C690" s="35" t="s">
        <v>626</v>
      </c>
      <c r="D690" s="35">
        <v>5</v>
      </c>
      <c r="E690" s="35">
        <v>850</v>
      </c>
      <c r="F690" s="32" t="s">
        <v>38</v>
      </c>
      <c r="G690" s="35" t="s">
        <v>39</v>
      </c>
      <c r="H690" s="32">
        <v>42.61</v>
      </c>
      <c r="I690" s="32"/>
      <c r="J690" s="32">
        <v>19.3</v>
      </c>
      <c r="K690" s="32">
        <v>2.63</v>
      </c>
      <c r="L690" s="32">
        <v>8.13</v>
      </c>
      <c r="M690" s="32"/>
      <c r="N690" s="32">
        <v>19.7</v>
      </c>
      <c r="O690" s="32">
        <v>7.71</v>
      </c>
      <c r="P690" s="32">
        <v>0</v>
      </c>
      <c r="Q690" s="32"/>
      <c r="R690" s="32">
        <f t="shared" si="77"/>
        <v>100.08</v>
      </c>
      <c r="S690" s="19">
        <v>12</v>
      </c>
      <c r="T690" s="19">
        <f>S690/(H690*'Molecular Weight'!$C$2/'Molecular Weight'!$D$2+I690*'Molecular Weight'!$C$3/'Molecular Weight'!$D$3+J690*'Molecular Weight'!$C$4/'Molecular Weight'!$D$4+K690*'Molecular Weight'!$C$5/'Molecular Weight'!$D$5+L690*'Molecular Weight'!$C$6/'Molecular Weight'!$D$6+M690*'Molecular Weight'!$C$8/'Molecular Weight'!$D$8+N690*'Molecular Weight'!$C$9/'Molecular Weight'!$D$9+O690*'Molecular Weight'!$C$10/'Molecular Weight'!$D$10+P690*'Molecular Weight'!$C$11/'Molecular Weight'!$D$11+Q690*'Molecular Weight'!$C$12/'Molecular Weight'!$D$12)</f>
        <v>4.32010975491907</v>
      </c>
      <c r="U690" s="19">
        <f>H690*T690*'Molecular Weight'!$B$2/'Molecular Weight'!$D$2</f>
        <v>3.06391272731527</v>
      </c>
      <c r="V690" s="19">
        <f>I690*T690*'Molecular Weight'!$B$3/'Molecular Weight'!$D$3</f>
        <v>0</v>
      </c>
      <c r="W690" s="19">
        <f>T690*J690*'Molecular Weight'!$B$4/'Molecular Weight'!$D$4</f>
        <v>1.63550643919062</v>
      </c>
      <c r="X690" s="19">
        <f>K690*T690*'Molecular Weight'!$B$5/'Molecular Weight'!$D$5</f>
        <v>0.149508371017003</v>
      </c>
      <c r="Y690" s="19">
        <f>L690*T690*'Molecular Weight'!$B$6/'Molecular Weight'!$D$6</f>
        <v>0.488898835015201</v>
      </c>
      <c r="Z690" s="19">
        <f>M690*T690*'Molecular Weight'!$B$8/'Molecular Weight'!$D$8</f>
        <v>0</v>
      </c>
      <c r="AA690" s="19">
        <f>N690*T690*'Molecular Weight'!$B$9/'Molecular Weight'!$D$9</f>
        <v>2.11181543850883</v>
      </c>
      <c r="AB690" s="19">
        <f>O690*T690*'Molecular Weight'!$B$10/'Molecular Weight'!$D$10</f>
        <v>0.593938056533988</v>
      </c>
      <c r="AC690" s="19">
        <f>P690*T690*'Molecular Weight'!$B$11/'Molecular Weight'!$D$11</f>
        <v>0</v>
      </c>
      <c r="AD690" s="19">
        <f>Q690*T690*'Molecular Weight'!$B$12/'Molecular Weight'!$D$12</f>
        <v>0</v>
      </c>
      <c r="AE690" s="19">
        <f t="shared" si="78"/>
        <v>8.04357986758091</v>
      </c>
      <c r="AF690" s="19">
        <f t="shared" si="79"/>
        <v>0.130031259608351</v>
      </c>
      <c r="AG690" s="19">
        <f t="shared" si="80"/>
        <v>0.265967620078924</v>
      </c>
      <c r="AH690" s="19">
        <f t="shared" si="81"/>
        <v>0.358867575406849</v>
      </c>
      <c r="AI690" s="19">
        <f t="shared" si="82"/>
        <v>3.06391272731527</v>
      </c>
      <c r="AJ690" s="19">
        <f t="shared" si="76"/>
        <v>3.19465233005801</v>
      </c>
    </row>
    <row r="691" spans="1:36">
      <c r="A691" s="35" t="s">
        <v>620</v>
      </c>
      <c r="B691" s="35" t="s">
        <v>621</v>
      </c>
      <c r="C691" s="35" t="s">
        <v>627</v>
      </c>
      <c r="D691" s="35">
        <v>5</v>
      </c>
      <c r="E691" s="35">
        <v>1000</v>
      </c>
      <c r="F691" s="32" t="s">
        <v>38</v>
      </c>
      <c r="G691" s="35" t="s">
        <v>39</v>
      </c>
      <c r="H691" s="32">
        <v>42.75</v>
      </c>
      <c r="I691" s="32"/>
      <c r="J691" s="32">
        <v>21.13</v>
      </c>
      <c r="K691" s="32">
        <v>3.05</v>
      </c>
      <c r="L691" s="32">
        <v>6.69</v>
      </c>
      <c r="M691" s="32"/>
      <c r="N691" s="32">
        <v>21.18</v>
      </c>
      <c r="O691" s="32">
        <v>5.51</v>
      </c>
      <c r="P691" s="32"/>
      <c r="Q691" s="32"/>
      <c r="R691" s="32">
        <f t="shared" si="77"/>
        <v>100.31</v>
      </c>
      <c r="S691" s="19">
        <v>12</v>
      </c>
      <c r="T691" s="19">
        <f>S691/(H691*'Molecular Weight'!$C$2/'Molecular Weight'!$D$2+I691*'Molecular Weight'!$C$3/'Molecular Weight'!$D$3+J691*'Molecular Weight'!$C$4/'Molecular Weight'!$D$4+K691*'Molecular Weight'!$C$5/'Molecular Weight'!$D$5+L691*'Molecular Weight'!$C$6/'Molecular Weight'!$D$6+M691*'Molecular Weight'!$C$8/'Molecular Weight'!$D$8+N691*'Molecular Weight'!$C$9/'Molecular Weight'!$D$9+O691*'Molecular Weight'!$C$10/'Molecular Weight'!$D$10+P691*'Molecular Weight'!$C$11/'Molecular Weight'!$D$11+Q691*'Molecular Weight'!$C$12/'Molecular Weight'!$D$12)</f>
        <v>4.25237464503494</v>
      </c>
      <c r="U691" s="19">
        <f>H691*T691*'Molecular Weight'!$B$2/'Molecular Weight'!$D$2</f>
        <v>3.0257825578436</v>
      </c>
      <c r="V691" s="19">
        <f>I691*T691*'Molecular Weight'!$B$3/'Molecular Weight'!$D$3</f>
        <v>0</v>
      </c>
      <c r="W691" s="19">
        <f>T691*J691*'Molecular Weight'!$B$4/'Molecular Weight'!$D$4</f>
        <v>1.76250836111393</v>
      </c>
      <c r="X691" s="19">
        <f>K691*T691*'Molecular Weight'!$B$5/'Molecular Weight'!$D$5</f>
        <v>0.170665736790007</v>
      </c>
      <c r="Y691" s="19">
        <f>L691*T691*'Molecular Weight'!$B$6/'Molecular Weight'!$D$6</f>
        <v>0.395996469589139</v>
      </c>
      <c r="Z691" s="19">
        <f>M691*T691*'Molecular Weight'!$B$8/'Molecular Weight'!$D$8</f>
        <v>0</v>
      </c>
      <c r="AA691" s="19">
        <f>N691*T691*'Molecular Weight'!$B$9/'Molecular Weight'!$D$9</f>
        <v>2.23487084322184</v>
      </c>
      <c r="AB691" s="19">
        <f>O691*T691*'Molecular Weight'!$B$10/'Molecular Weight'!$D$10</f>
        <v>0.417806424645908</v>
      </c>
      <c r="AC691" s="19">
        <f>P691*T691*'Molecular Weight'!$B$11/'Molecular Weight'!$D$11</f>
        <v>0</v>
      </c>
      <c r="AD691" s="19">
        <f>Q691*T691*'Molecular Weight'!$B$12/'Molecular Weight'!$D$12</f>
        <v>0</v>
      </c>
      <c r="AE691" s="19">
        <f t="shared" si="78"/>
        <v>8.00763039320443</v>
      </c>
      <c r="AF691" s="19">
        <f t="shared" si="79"/>
        <v>0.022869366830621</v>
      </c>
      <c r="AG691" s="19">
        <f t="shared" si="80"/>
        <v>0.0577514412043846</v>
      </c>
      <c r="AH691" s="19">
        <f t="shared" si="81"/>
        <v>0.373127102758518</v>
      </c>
      <c r="AI691" s="19">
        <f t="shared" si="82"/>
        <v>3.0257825578436</v>
      </c>
      <c r="AJ691" s="19">
        <f t="shared" si="76"/>
        <v>3.04867373745688</v>
      </c>
    </row>
    <row r="692" spans="1:36">
      <c r="A692" s="35" t="s">
        <v>620</v>
      </c>
      <c r="B692" s="35" t="s">
        <v>621</v>
      </c>
      <c r="C692" s="35" t="s">
        <v>628</v>
      </c>
      <c r="D692" s="35">
        <v>5</v>
      </c>
      <c r="E692" s="35">
        <v>1100</v>
      </c>
      <c r="F692" s="32" t="s">
        <v>38</v>
      </c>
      <c r="G692" s="35" t="s">
        <v>39</v>
      </c>
      <c r="H692" s="32">
        <v>42.66</v>
      </c>
      <c r="I692" s="32"/>
      <c r="J692" s="32">
        <v>22.24</v>
      </c>
      <c r="K692" s="32">
        <v>2.19</v>
      </c>
      <c r="L692" s="32">
        <v>6.79</v>
      </c>
      <c r="M692" s="32"/>
      <c r="N692" s="32">
        <v>21.57</v>
      </c>
      <c r="O692" s="32">
        <v>5.3</v>
      </c>
      <c r="P692" s="32">
        <v>0.09</v>
      </c>
      <c r="Q692" s="32"/>
      <c r="R692" s="32">
        <f t="shared" si="77"/>
        <v>100.84</v>
      </c>
      <c r="S692" s="19">
        <v>12</v>
      </c>
      <c r="T692" s="19">
        <f>S692/(H692*'Molecular Weight'!$C$2/'Molecular Weight'!$D$2+I692*'Molecular Weight'!$C$3/'Molecular Weight'!$D$3+J692*'Molecular Weight'!$C$4/'Molecular Weight'!$D$4+K692*'Molecular Weight'!$C$5/'Molecular Weight'!$D$5+L692*'Molecular Weight'!$C$6/'Molecular Weight'!$D$6+M692*'Molecular Weight'!$C$8/'Molecular Weight'!$D$8+N692*'Molecular Weight'!$C$9/'Molecular Weight'!$D$9+O692*'Molecular Weight'!$C$10/'Molecular Weight'!$D$10+P692*'Molecular Weight'!$C$11/'Molecular Weight'!$D$11+Q692*'Molecular Weight'!$C$12/'Molecular Weight'!$D$12)</f>
        <v>4.22027208412736</v>
      </c>
      <c r="U692" s="19">
        <f>H692*T692*'Molecular Weight'!$B$2/'Molecular Weight'!$D$2</f>
        <v>2.99661796119962</v>
      </c>
      <c r="V692" s="19">
        <f>I692*T692*'Molecular Weight'!$B$3/'Molecular Weight'!$D$3</f>
        <v>0</v>
      </c>
      <c r="W692" s="19">
        <f>T692*J692*'Molecular Weight'!$B$4/'Molecular Weight'!$D$4</f>
        <v>1.84109162712814</v>
      </c>
      <c r="X692" s="19">
        <f>K692*T692*'Molecular Weight'!$B$5/'Molecular Weight'!$D$5</f>
        <v>0.121618473113217</v>
      </c>
      <c r="Y692" s="19">
        <f>L692*T692*'Molecular Weight'!$B$6/'Molecular Weight'!$D$6</f>
        <v>0.398881506837761</v>
      </c>
      <c r="Z692" s="19">
        <f>M692*T692*'Molecular Weight'!$B$8/'Molecular Weight'!$D$8</f>
        <v>0</v>
      </c>
      <c r="AA692" s="19">
        <f>N692*T692*'Molecular Weight'!$B$9/'Molecular Weight'!$D$9</f>
        <v>2.25884041822896</v>
      </c>
      <c r="AB692" s="19">
        <f>O692*T692*'Molecular Weight'!$B$10/'Molecular Weight'!$D$10</f>
        <v>0.398848823927871</v>
      </c>
      <c r="AC692" s="19">
        <f>P692*T692*'Molecular Weight'!$B$11/'Molecular Weight'!$D$11</f>
        <v>0.0122563564882692</v>
      </c>
      <c r="AD692" s="19">
        <f>Q692*T692*'Molecular Weight'!$B$12/'Molecular Weight'!$D$12</f>
        <v>0</v>
      </c>
      <c r="AE692" s="19">
        <f t="shared" si="78"/>
        <v>8.02815516692384</v>
      </c>
      <c r="AF692" s="19">
        <f t="shared" si="79"/>
        <v>0.0841692757703623</v>
      </c>
      <c r="AG692" s="19">
        <f t="shared" si="80"/>
        <v>0.211013231567531</v>
      </c>
      <c r="AH692" s="19">
        <f t="shared" si="81"/>
        <v>0.314712231067399</v>
      </c>
      <c r="AI692" s="19">
        <f t="shared" si="82"/>
        <v>2.99661796119962</v>
      </c>
      <c r="AJ692" s="19">
        <f t="shared" si="76"/>
        <v>3.05657074899459</v>
      </c>
    </row>
    <row r="693" spans="1:36">
      <c r="A693" s="35" t="s">
        <v>620</v>
      </c>
      <c r="B693" s="35" t="s">
        <v>621</v>
      </c>
      <c r="C693" s="35" t="s">
        <v>629</v>
      </c>
      <c r="D693" s="35">
        <v>5</v>
      </c>
      <c r="E693" s="35">
        <v>1200</v>
      </c>
      <c r="F693" s="32" t="s">
        <v>38</v>
      </c>
      <c r="G693" s="35" t="s">
        <v>39</v>
      </c>
      <c r="H693" s="32">
        <v>42.02</v>
      </c>
      <c r="I693" s="32"/>
      <c r="J693" s="32">
        <v>21.57</v>
      </c>
      <c r="K693" s="32">
        <v>2.29</v>
      </c>
      <c r="L693" s="32">
        <v>7.25</v>
      </c>
      <c r="M693" s="32"/>
      <c r="N693" s="32">
        <v>21.16</v>
      </c>
      <c r="O693" s="32">
        <v>5.61</v>
      </c>
      <c r="P693" s="32"/>
      <c r="Q693" s="32"/>
      <c r="R693" s="32">
        <f t="shared" si="77"/>
        <v>99.9</v>
      </c>
      <c r="S693" s="19">
        <v>12</v>
      </c>
      <c r="T693" s="19">
        <f>S693/(H693*'Molecular Weight'!$C$2/'Molecular Weight'!$D$2+I693*'Molecular Weight'!$C$3/'Molecular Weight'!$D$3+J693*'Molecular Weight'!$C$4/'Molecular Weight'!$D$4+K693*'Molecular Weight'!$C$5/'Molecular Weight'!$D$5+L693*'Molecular Weight'!$C$6/'Molecular Weight'!$D$6+M693*'Molecular Weight'!$C$8/'Molecular Weight'!$D$8+N693*'Molecular Weight'!$C$9/'Molecular Weight'!$D$9+O693*'Molecular Weight'!$C$10/'Molecular Weight'!$D$10+P693*'Molecular Weight'!$C$11/'Molecular Weight'!$D$11+Q693*'Molecular Weight'!$C$12/'Molecular Weight'!$D$12)</f>
        <v>4.27856450256077</v>
      </c>
      <c r="U693" s="19">
        <f>H693*T693*'Molecular Weight'!$B$2/'Molecular Weight'!$D$2</f>
        <v>2.99243143138488</v>
      </c>
      <c r="V693" s="19">
        <f>I693*T693*'Molecular Weight'!$B$3/'Molecular Weight'!$D$3</f>
        <v>0</v>
      </c>
      <c r="W693" s="19">
        <f>T693*J693*'Molecular Weight'!$B$4/'Molecular Weight'!$D$4</f>
        <v>1.81029102236633</v>
      </c>
      <c r="X693" s="19">
        <f>K693*T693*'Molecular Weight'!$B$5/'Molecular Weight'!$D$5</f>
        <v>0.12892838622099</v>
      </c>
      <c r="Y693" s="19">
        <f>L693*T693*'Molecular Weight'!$B$6/'Molecular Weight'!$D$6</f>
        <v>0.431787202722238</v>
      </c>
      <c r="Z693" s="19">
        <f>M693*T693*'Molecular Weight'!$B$8/'Molecular Weight'!$D$8</f>
        <v>0</v>
      </c>
      <c r="AA693" s="19">
        <f>N693*T693*'Molecular Weight'!$B$9/'Molecular Weight'!$D$9</f>
        <v>2.24651178347856</v>
      </c>
      <c r="AB693" s="19">
        <f>O693*T693*'Molecular Weight'!$B$10/'Molecular Weight'!$D$10</f>
        <v>0.428009038148465</v>
      </c>
      <c r="AC693" s="19">
        <f>P693*T693*'Molecular Weight'!$B$11/'Molecular Weight'!$D$11</f>
        <v>0</v>
      </c>
      <c r="AD693" s="19">
        <f>Q693*T693*'Molecular Weight'!$B$12/'Molecular Weight'!$D$12</f>
        <v>0</v>
      </c>
      <c r="AE693" s="19">
        <f t="shared" si="78"/>
        <v>8.03795886432146</v>
      </c>
      <c r="AF693" s="19">
        <f t="shared" si="79"/>
        <v>0.113338816370266</v>
      </c>
      <c r="AG693" s="19">
        <f t="shared" si="80"/>
        <v>0.262487669054832</v>
      </c>
      <c r="AH693" s="19">
        <f t="shared" si="81"/>
        <v>0.318448386351971</v>
      </c>
      <c r="AI693" s="19">
        <f t="shared" si="82"/>
        <v>2.99243143138488</v>
      </c>
      <c r="AJ693" s="19">
        <f t="shared" si="76"/>
        <v>3.10630802434926</v>
      </c>
    </row>
    <row r="694" spans="1:36">
      <c r="A694" s="35" t="s">
        <v>620</v>
      </c>
      <c r="B694" s="35" t="s">
        <v>621</v>
      </c>
      <c r="C694" s="35" t="s">
        <v>630</v>
      </c>
      <c r="D694" s="35">
        <v>6</v>
      </c>
      <c r="E694" s="35">
        <v>900</v>
      </c>
      <c r="F694" s="32" t="s">
        <v>38</v>
      </c>
      <c r="G694" s="35" t="s">
        <v>39</v>
      </c>
      <c r="H694" s="32">
        <v>43.1</v>
      </c>
      <c r="I694" s="32"/>
      <c r="J694" s="32">
        <v>20.48</v>
      </c>
      <c r="K694" s="32">
        <v>2.09</v>
      </c>
      <c r="L694" s="32">
        <v>8.28</v>
      </c>
      <c r="M694" s="32"/>
      <c r="N694" s="32">
        <v>20.4</v>
      </c>
      <c r="O694" s="32">
        <v>6.08</v>
      </c>
      <c r="P694" s="32"/>
      <c r="Q694" s="32"/>
      <c r="R694" s="32">
        <f t="shared" si="77"/>
        <v>100.43</v>
      </c>
      <c r="S694" s="19">
        <v>12</v>
      </c>
      <c r="T694" s="19">
        <f>S694/(H694*'Molecular Weight'!$C$2/'Molecular Weight'!$D$2+I694*'Molecular Weight'!$C$3/'Molecular Weight'!$D$3+J694*'Molecular Weight'!$C$4/'Molecular Weight'!$D$4+K694*'Molecular Weight'!$C$5/'Molecular Weight'!$D$5+L694*'Molecular Weight'!$C$6/'Molecular Weight'!$D$6+M694*'Molecular Weight'!$C$8/'Molecular Weight'!$D$8+N694*'Molecular Weight'!$C$9/'Molecular Weight'!$D$9+O694*'Molecular Weight'!$C$10/'Molecular Weight'!$D$10+P694*'Molecular Weight'!$C$11/'Molecular Weight'!$D$11+Q694*'Molecular Weight'!$C$12/'Molecular Weight'!$D$12)</f>
        <v>4.27278640138118</v>
      </c>
      <c r="U694" s="19">
        <f>H694*T694*'Molecular Weight'!$B$2/'Molecular Weight'!$D$2</f>
        <v>3.06519796770188</v>
      </c>
      <c r="V694" s="19">
        <f>I694*T694*'Molecular Weight'!$B$3/'Molecular Weight'!$D$3</f>
        <v>0</v>
      </c>
      <c r="W694" s="19">
        <f>T694*J694*'Molecular Weight'!$B$4/'Molecular Weight'!$D$4</f>
        <v>1.71649010396796</v>
      </c>
      <c r="X694" s="19">
        <f>K694*T694*'Molecular Weight'!$B$5/'Molecular Weight'!$D$5</f>
        <v>0.117509356916727</v>
      </c>
      <c r="Y694" s="19">
        <f>L694*T694*'Molecular Weight'!$B$6/'Molecular Weight'!$D$6</f>
        <v>0.492464802386361</v>
      </c>
      <c r="Z694" s="19">
        <f>M694*T694*'Molecular Weight'!$B$8/'Molecular Weight'!$D$8</f>
        <v>0</v>
      </c>
      <c r="AA694" s="19">
        <f>N694*T694*'Molecular Weight'!$B$9/'Molecular Weight'!$D$9</f>
        <v>2.16289931980586</v>
      </c>
      <c r="AB694" s="19">
        <f>O694*T694*'Molecular Weight'!$B$10/'Molecular Weight'!$D$10</f>
        <v>0.46324075107699</v>
      </c>
      <c r="AC694" s="19">
        <f>P694*T694*'Molecular Weight'!$B$11/'Molecular Weight'!$D$11</f>
        <v>0</v>
      </c>
      <c r="AD694" s="19">
        <f>Q694*T694*'Molecular Weight'!$B$12/'Molecular Weight'!$D$12</f>
        <v>0</v>
      </c>
      <c r="AE694" s="19">
        <f t="shared" si="78"/>
        <v>8.01780230185578</v>
      </c>
      <c r="AF694" s="19">
        <f t="shared" si="79"/>
        <v>0.0532883237143071</v>
      </c>
      <c r="AG694" s="19">
        <f t="shared" si="80"/>
        <v>0.108207375341517</v>
      </c>
      <c r="AH694" s="19">
        <f t="shared" si="81"/>
        <v>0.439176478672054</v>
      </c>
      <c r="AI694" s="19">
        <f t="shared" si="82"/>
        <v>3.06519796770188</v>
      </c>
      <c r="AJ694" s="19">
        <f t="shared" si="76"/>
        <v>3.11860487326921</v>
      </c>
    </row>
    <row r="695" spans="1:36">
      <c r="A695" s="35" t="s">
        <v>620</v>
      </c>
      <c r="B695" s="35" t="s">
        <v>621</v>
      </c>
      <c r="C695" s="35" t="s">
        <v>631</v>
      </c>
      <c r="D695" s="35">
        <v>6</v>
      </c>
      <c r="E695" s="35">
        <v>1000</v>
      </c>
      <c r="F695" s="32" t="s">
        <v>38</v>
      </c>
      <c r="G695" s="35" t="s">
        <v>39</v>
      </c>
      <c r="H695" s="32">
        <v>41.63</v>
      </c>
      <c r="I695" s="32"/>
      <c r="J695" s="32">
        <v>20.97</v>
      </c>
      <c r="K695" s="32">
        <v>2.65</v>
      </c>
      <c r="L695" s="32">
        <v>8.9</v>
      </c>
      <c r="M695" s="32"/>
      <c r="N695" s="32">
        <v>20.6</v>
      </c>
      <c r="O695" s="32">
        <v>4.87</v>
      </c>
      <c r="P695" s="32"/>
      <c r="Q695" s="32"/>
      <c r="R695" s="32">
        <f t="shared" si="77"/>
        <v>99.62</v>
      </c>
      <c r="S695" s="19">
        <v>12</v>
      </c>
      <c r="T695" s="19">
        <f>S695/(H695*'Molecular Weight'!$C$2/'Molecular Weight'!$D$2+I695*'Molecular Weight'!$C$3/'Molecular Weight'!$D$3+J695*'Molecular Weight'!$C$4/'Molecular Weight'!$D$4+K695*'Molecular Weight'!$C$5/'Molecular Weight'!$D$5+L695*'Molecular Weight'!$C$6/'Molecular Weight'!$D$6+M695*'Molecular Weight'!$C$8/'Molecular Weight'!$D$8+N695*'Molecular Weight'!$C$9/'Molecular Weight'!$D$9+O695*'Molecular Weight'!$C$10/'Molecular Weight'!$D$10+P695*'Molecular Weight'!$C$11/'Molecular Weight'!$D$11+Q695*'Molecular Weight'!$C$12/'Molecular Weight'!$D$12)</f>
        <v>4.32117174414729</v>
      </c>
      <c r="U695" s="19">
        <f>H695*T695*'Molecular Weight'!$B$2/'Molecular Weight'!$D$2</f>
        <v>2.99418075414201</v>
      </c>
      <c r="V695" s="19">
        <f>I695*T695*'Molecular Weight'!$B$3/'Molecular Weight'!$D$3</f>
        <v>0</v>
      </c>
      <c r="W695" s="19">
        <f>T695*J695*'Molecular Weight'!$B$4/'Molecular Weight'!$D$4</f>
        <v>1.77746119016808</v>
      </c>
      <c r="X695" s="19">
        <f>K695*T695*'Molecular Weight'!$B$5/'Molecular Weight'!$D$5</f>
        <v>0.150682349128105</v>
      </c>
      <c r="Y695" s="19">
        <f>L695*T695*'Molecular Weight'!$B$6/'Molecular Weight'!$D$6</f>
        <v>0.535334472757669</v>
      </c>
      <c r="Z695" s="19">
        <f>M695*T695*'Molecular Weight'!$B$8/'Molecular Weight'!$D$8</f>
        <v>0</v>
      </c>
      <c r="AA695" s="19">
        <f>N695*T695*'Molecular Weight'!$B$9/'Molecular Weight'!$D$9</f>
        <v>2.20883716946487</v>
      </c>
      <c r="AB695" s="19">
        <f>O695*T695*'Molecular Weight'!$B$10/'Molecular Weight'!$D$10</f>
        <v>0.375251540549168</v>
      </c>
      <c r="AC695" s="19">
        <f>P695*T695*'Molecular Weight'!$B$11/'Molecular Weight'!$D$11</f>
        <v>0</v>
      </c>
      <c r="AD695" s="19">
        <f>Q695*T695*'Molecular Weight'!$B$12/'Molecular Weight'!$D$12</f>
        <v>0</v>
      </c>
      <c r="AE695" s="19">
        <f t="shared" si="78"/>
        <v>8.0417474762099</v>
      </c>
      <c r="AF695" s="19">
        <f t="shared" si="79"/>
        <v>0.12459225211953</v>
      </c>
      <c r="AG695" s="19">
        <f t="shared" si="80"/>
        <v>0.232737210958447</v>
      </c>
      <c r="AH695" s="19">
        <f t="shared" si="81"/>
        <v>0.410742220638138</v>
      </c>
      <c r="AI695" s="19">
        <f t="shared" si="82"/>
        <v>2.99418075414201</v>
      </c>
      <c r="AJ695" s="19">
        <f t="shared" si="76"/>
        <v>3.11942318277171</v>
      </c>
    </row>
    <row r="696" spans="1:36">
      <c r="A696" s="35" t="s">
        <v>620</v>
      </c>
      <c r="B696" s="35" t="s">
        <v>621</v>
      </c>
      <c r="C696" s="35" t="s">
        <v>632</v>
      </c>
      <c r="D696" s="35">
        <v>6</v>
      </c>
      <c r="E696" s="35">
        <v>1100</v>
      </c>
      <c r="F696" s="32" t="s">
        <v>38</v>
      </c>
      <c r="G696" s="35" t="s">
        <v>39</v>
      </c>
      <c r="H696" s="32">
        <v>42.55</v>
      </c>
      <c r="I696" s="32"/>
      <c r="J696" s="32">
        <v>20.96</v>
      </c>
      <c r="K696" s="32">
        <v>2.49</v>
      </c>
      <c r="L696" s="32">
        <v>7.29</v>
      </c>
      <c r="M696" s="32"/>
      <c r="N696" s="32">
        <v>21.05</v>
      </c>
      <c r="O696" s="32">
        <v>5.28</v>
      </c>
      <c r="P696" s="32"/>
      <c r="Q696" s="32"/>
      <c r="R696" s="32">
        <f t="shared" si="77"/>
        <v>99.62</v>
      </c>
      <c r="S696" s="19">
        <v>12</v>
      </c>
      <c r="T696" s="19">
        <f>S696/(H696*'Molecular Weight'!$C$2/'Molecular Weight'!$D$2+I696*'Molecular Weight'!$C$3/'Molecular Weight'!$D$3+J696*'Molecular Weight'!$C$4/'Molecular Weight'!$D$4+K696*'Molecular Weight'!$C$5/'Molecular Weight'!$D$5+L696*'Molecular Weight'!$C$6/'Molecular Weight'!$D$6+M696*'Molecular Weight'!$C$8/'Molecular Weight'!$D$8+N696*'Molecular Weight'!$C$9/'Molecular Weight'!$D$9+O696*'Molecular Weight'!$C$10/'Molecular Weight'!$D$10+P696*'Molecular Weight'!$C$11/'Molecular Weight'!$D$11+Q696*'Molecular Weight'!$C$12/'Molecular Weight'!$D$12)</f>
        <v>4.28530968096552</v>
      </c>
      <c r="U696" s="19">
        <f>H696*T696*'Molecular Weight'!$B$2/'Molecular Weight'!$D$2</f>
        <v>3.03495217917914</v>
      </c>
      <c r="V696" s="19">
        <f>I696*T696*'Molecular Weight'!$B$3/'Molecular Weight'!$D$3</f>
        <v>0</v>
      </c>
      <c r="W696" s="19">
        <f>T696*J696*'Molecular Weight'!$B$4/'Molecular Weight'!$D$4</f>
        <v>1.7618691822879</v>
      </c>
      <c r="X696" s="19">
        <f>K696*T696*'Molecular Weight'!$B$5/'Molecular Weight'!$D$5</f>
        <v>0.140409515173421</v>
      </c>
      <c r="Y696" s="19">
        <f>L696*T696*'Molecular Weight'!$B$6/'Molecular Weight'!$D$6</f>
        <v>0.434853947302876</v>
      </c>
      <c r="Z696" s="19">
        <f>M696*T696*'Molecular Weight'!$B$8/'Molecular Weight'!$D$8</f>
        <v>0</v>
      </c>
      <c r="AA696" s="19">
        <f>N696*T696*'Molecular Weight'!$B$9/'Molecular Weight'!$D$9</f>
        <v>2.23835654551673</v>
      </c>
      <c r="AB696" s="19">
        <f>O696*T696*'Molecular Weight'!$B$10/'Molecular Weight'!$D$10</f>
        <v>0.403467102630134</v>
      </c>
      <c r="AC696" s="19">
        <f>P696*T696*'Molecular Weight'!$B$11/'Molecular Weight'!$D$11</f>
        <v>0</v>
      </c>
      <c r="AD696" s="19">
        <f>Q696*T696*'Molecular Weight'!$B$12/'Molecular Weight'!$D$12</f>
        <v>0</v>
      </c>
      <c r="AE696" s="19">
        <f t="shared" si="78"/>
        <v>8.0139084720902</v>
      </c>
      <c r="AF696" s="19">
        <f t="shared" si="79"/>
        <v>0.0416530000719746</v>
      </c>
      <c r="AG696" s="19">
        <f t="shared" si="80"/>
        <v>0.0957861836837904</v>
      </c>
      <c r="AH696" s="19">
        <f t="shared" si="81"/>
        <v>0.393200947230901</v>
      </c>
      <c r="AI696" s="19">
        <f t="shared" si="82"/>
        <v>3.03495217917914</v>
      </c>
      <c r="AJ696" s="19">
        <f t="shared" si="76"/>
        <v>3.07667759544974</v>
      </c>
    </row>
    <row r="697" spans="1:36">
      <c r="A697" s="35" t="s">
        <v>620</v>
      </c>
      <c r="B697" s="35" t="s">
        <v>621</v>
      </c>
      <c r="C697" s="35" t="s">
        <v>633</v>
      </c>
      <c r="D697" s="35">
        <v>6</v>
      </c>
      <c r="E697" s="35">
        <v>1200</v>
      </c>
      <c r="F697" s="32" t="s">
        <v>38</v>
      </c>
      <c r="G697" s="35" t="s">
        <v>39</v>
      </c>
      <c r="H697" s="32">
        <v>43.26</v>
      </c>
      <c r="I697" s="32"/>
      <c r="J697" s="32">
        <v>21.32</v>
      </c>
      <c r="K697" s="32">
        <v>3.1</v>
      </c>
      <c r="L697" s="32">
        <v>4.16</v>
      </c>
      <c r="M697" s="32"/>
      <c r="N697" s="32">
        <v>24.92</v>
      </c>
      <c r="O697" s="32">
        <v>3.13</v>
      </c>
      <c r="P697" s="32"/>
      <c r="Q697" s="32"/>
      <c r="R697" s="32">
        <f t="shared" si="77"/>
        <v>99.89</v>
      </c>
      <c r="S697" s="19">
        <v>12</v>
      </c>
      <c r="T697" s="19">
        <f>S697/(H697*'Molecular Weight'!$C$2/'Molecular Weight'!$D$2+I697*'Molecular Weight'!$C$3/'Molecular Weight'!$D$3+J697*'Molecular Weight'!$C$4/'Molecular Weight'!$D$4+K697*'Molecular Weight'!$C$5/'Molecular Weight'!$D$5+L697*'Molecular Weight'!$C$6/'Molecular Weight'!$D$6+M697*'Molecular Weight'!$C$8/'Molecular Weight'!$D$8+N697*'Molecular Weight'!$C$9/'Molecular Weight'!$D$9+O697*'Molecular Weight'!$C$10/'Molecular Weight'!$D$10+P697*'Molecular Weight'!$C$11/'Molecular Weight'!$D$11+Q697*'Molecular Weight'!$C$12/'Molecular Weight'!$D$12)</f>
        <v>4.19484375149334</v>
      </c>
      <c r="U697" s="19">
        <f>H697*T697*'Molecular Weight'!$B$2/'Molecular Weight'!$D$2</f>
        <v>3.02045507139817</v>
      </c>
      <c r="V697" s="19">
        <f>I697*T697*'Molecular Weight'!$B$3/'Molecular Weight'!$D$3</f>
        <v>0</v>
      </c>
      <c r="W697" s="19">
        <f>T697*J697*'Molecular Weight'!$B$4/'Molecular Weight'!$D$4</f>
        <v>1.75429715146799</v>
      </c>
      <c r="X697" s="19">
        <f>K697*T697*'Molecular Weight'!$B$5/'Molecular Weight'!$D$5</f>
        <v>0.171116726490287</v>
      </c>
      <c r="Y697" s="19">
        <f>L697*T697*'Molecular Weight'!$B$6/'Molecular Weight'!$D$6</f>
        <v>0.242908546857075</v>
      </c>
      <c r="Z697" s="19">
        <f>M697*T697*'Molecular Weight'!$B$8/'Molecular Weight'!$D$8</f>
        <v>0</v>
      </c>
      <c r="AA697" s="19">
        <f>N697*T697*'Molecular Weight'!$B$9/'Molecular Weight'!$D$9</f>
        <v>2.59393315849166</v>
      </c>
      <c r="AB697" s="19">
        <f>O697*T697*'Molecular Weight'!$B$10/'Molecular Weight'!$D$10</f>
        <v>0.234127334917513</v>
      </c>
      <c r="AC697" s="19">
        <f>P697*T697*'Molecular Weight'!$B$11/'Molecular Weight'!$D$11</f>
        <v>0</v>
      </c>
      <c r="AD697" s="19">
        <f>Q697*T697*'Molecular Weight'!$B$12/'Molecular Weight'!$D$12</f>
        <v>0</v>
      </c>
      <c r="AE697" s="19">
        <f t="shared" si="78"/>
        <v>8.0168379896227</v>
      </c>
      <c r="AF697" s="19">
        <f t="shared" si="79"/>
        <v>0.0504078729628548</v>
      </c>
      <c r="AG697" s="19">
        <f t="shared" si="80"/>
        <v>0.207517905874733</v>
      </c>
      <c r="AH697" s="19">
        <f t="shared" si="81"/>
        <v>0.192500673894221</v>
      </c>
      <c r="AI697" s="19">
        <f t="shared" si="82"/>
        <v>3.02045507139817</v>
      </c>
      <c r="AJ697" s="19">
        <f t="shared" si="76"/>
        <v>3.07096904026625</v>
      </c>
    </row>
    <row r="698" spans="1:36">
      <c r="A698" s="35" t="s">
        <v>634</v>
      </c>
      <c r="B698" s="35" t="s">
        <v>635</v>
      </c>
      <c r="C698" s="35"/>
      <c r="D698" s="35">
        <v>9</v>
      </c>
      <c r="E698" s="35">
        <v>1200</v>
      </c>
      <c r="F698" s="32" t="s">
        <v>320</v>
      </c>
      <c r="G698" s="35" t="s">
        <v>49</v>
      </c>
      <c r="H698" s="32">
        <v>38.66</v>
      </c>
      <c r="I698" s="32">
        <v>1.49</v>
      </c>
      <c r="J698" s="32">
        <v>21.29</v>
      </c>
      <c r="K698" s="32"/>
      <c r="L698" s="32">
        <v>9.68</v>
      </c>
      <c r="M698" s="32">
        <v>0.14</v>
      </c>
      <c r="N698" s="32">
        <v>7.91</v>
      </c>
      <c r="O698" s="32">
        <v>16.82</v>
      </c>
      <c r="P698" s="32">
        <v>0.71</v>
      </c>
      <c r="Q698" s="32">
        <v>0.13</v>
      </c>
      <c r="R698" s="32">
        <f t="shared" si="77"/>
        <v>96.83</v>
      </c>
      <c r="S698" s="19">
        <v>12</v>
      </c>
      <c r="T698" s="19">
        <f>S698/(H698*'Molecular Weight'!$C$2/'Molecular Weight'!$D$2+I698*'Molecular Weight'!$C$3/'Molecular Weight'!$D$3+J698*'Molecular Weight'!$C$4/'Molecular Weight'!$D$4+K698*'Molecular Weight'!$C$5/'Molecular Weight'!$D$5+L698*'Molecular Weight'!$C$6/'Molecular Weight'!$D$6+M698*'Molecular Weight'!$C$8/'Molecular Weight'!$D$8+N698*'Molecular Weight'!$C$9/'Molecular Weight'!$D$9+O698*'Molecular Weight'!$C$10/'Molecular Weight'!$D$10+P698*'Molecular Weight'!$C$11/'Molecular Weight'!$D$11+Q698*'Molecular Weight'!$C$12/'Molecular Weight'!$D$12)</f>
        <v>4.62173275543751</v>
      </c>
      <c r="U698" s="19">
        <f>H698*T698*'Molecular Weight'!$B$2/'Molecular Weight'!$D$2</f>
        <v>2.97397117718399</v>
      </c>
      <c r="V698" s="19">
        <f>I698*T698*'Molecular Weight'!$B$3/'Molecular Weight'!$D$3</f>
        <v>0.0861875069537158</v>
      </c>
      <c r="W698" s="19">
        <f>T698*J698*'Molecular Weight'!$B$4/'Molecular Weight'!$D$4</f>
        <v>1.93010377330845</v>
      </c>
      <c r="X698" s="19">
        <f>K698*T698*'Molecular Weight'!$B$5/'Molecular Weight'!$D$5</f>
        <v>0</v>
      </c>
      <c r="Y698" s="19">
        <f>L698*T698*'Molecular Weight'!$B$6/'Molecular Weight'!$D$6</f>
        <v>0.622750181968752</v>
      </c>
      <c r="Z698" s="19">
        <f>M698*T698*'Molecular Weight'!$B$8/'Molecular Weight'!$D$8</f>
        <v>0.00912098372936639</v>
      </c>
      <c r="AA698" s="19">
        <f>N698*T698*'Molecular Weight'!$B$9/'Molecular Weight'!$D$9</f>
        <v>0.907144071848901</v>
      </c>
      <c r="AB698" s="19">
        <f>O698*T698*'Molecular Weight'!$B$10/'Molecular Weight'!$D$10</f>
        <v>1.38619017379563</v>
      </c>
      <c r="AC698" s="19">
        <f>P698*T698*'Molecular Weight'!$B$11/'Molecular Weight'!$D$11</f>
        <v>0.105886745929675</v>
      </c>
      <c r="AD698" s="19">
        <f>Q698*T698*'Molecular Weight'!$B$12/'Molecular Weight'!$D$12</f>
        <v>0.0127563749088509</v>
      </c>
      <c r="AE698" s="19">
        <f t="shared" si="78"/>
        <v>8.03411098962733</v>
      </c>
      <c r="AF698" s="19">
        <f t="shared" si="79"/>
        <v>0.101898486604542</v>
      </c>
      <c r="AG698" s="19">
        <f t="shared" si="80"/>
        <v>0.163626586639287</v>
      </c>
      <c r="AH698" s="19">
        <f t="shared" si="81"/>
        <v>0.52085169536421</v>
      </c>
      <c r="AI698" s="19">
        <f t="shared" si="82"/>
        <v>3.06015868413771</v>
      </c>
      <c r="AJ698" s="19">
        <f t="shared" si="76"/>
        <v>2.92520541134265</v>
      </c>
    </row>
    <row r="699" spans="1:36">
      <c r="A699" s="35" t="s">
        <v>634</v>
      </c>
      <c r="B699" s="35" t="s">
        <v>635</v>
      </c>
      <c r="C699" s="35"/>
      <c r="D699" s="35">
        <v>9</v>
      </c>
      <c r="E699" s="35">
        <v>1250</v>
      </c>
      <c r="F699" s="32" t="s">
        <v>320</v>
      </c>
      <c r="G699" s="35" t="s">
        <v>49</v>
      </c>
      <c r="H699" s="32">
        <v>42.67</v>
      </c>
      <c r="I699" s="32">
        <v>1.25</v>
      </c>
      <c r="J699" s="32">
        <v>19.36</v>
      </c>
      <c r="K699" s="32"/>
      <c r="L699" s="32">
        <v>11.14</v>
      </c>
      <c r="M699" s="32">
        <v>0.17</v>
      </c>
      <c r="N699" s="32">
        <v>8.14</v>
      </c>
      <c r="O699" s="32">
        <v>13.85</v>
      </c>
      <c r="P699" s="32">
        <v>1.69</v>
      </c>
      <c r="Q699" s="32">
        <v>0.2</v>
      </c>
      <c r="R699" s="32">
        <f t="shared" si="77"/>
        <v>98.47</v>
      </c>
      <c r="S699" s="19">
        <v>12</v>
      </c>
      <c r="T699" s="19">
        <f>S699/(H699*'Molecular Weight'!$C$2/'Molecular Weight'!$D$2+I699*'Molecular Weight'!$C$3/'Molecular Weight'!$D$3+J699*'Molecular Weight'!$C$4/'Molecular Weight'!$D$4+K699*'Molecular Weight'!$C$5/'Molecular Weight'!$D$5+L699*'Molecular Weight'!$C$6/'Molecular Weight'!$D$6+M699*'Molecular Weight'!$C$8/'Molecular Weight'!$D$8+N699*'Molecular Weight'!$C$9/'Molecular Weight'!$D$9+O699*'Molecular Weight'!$C$10/'Molecular Weight'!$D$10+P699*'Molecular Weight'!$C$11/'Molecular Weight'!$D$11+Q699*'Molecular Weight'!$C$12/'Molecular Weight'!$D$12)</f>
        <v>4.51608185760579</v>
      </c>
      <c r="U699" s="19">
        <f>H699*T699*'Molecular Weight'!$B$2/'Molecular Weight'!$D$2</f>
        <v>3.20741033395537</v>
      </c>
      <c r="V699" s="19">
        <f>I699*T699*'Molecular Weight'!$B$3/'Molecular Weight'!$D$3</f>
        <v>0.0706520941427689</v>
      </c>
      <c r="W699" s="19">
        <f>T699*J699*'Molecular Weight'!$B$4/'Molecular Weight'!$D$4</f>
        <v>1.71501264737638</v>
      </c>
      <c r="X699" s="19">
        <f>K699*T699*'Molecular Weight'!$B$5/'Molecular Weight'!$D$5</f>
        <v>0</v>
      </c>
      <c r="Y699" s="19">
        <f>L699*T699*'Molecular Weight'!$B$6/'Molecular Weight'!$D$6</f>
        <v>0.700294430591988</v>
      </c>
      <c r="Z699" s="19">
        <f>M699*T699*'Molecular Weight'!$B$8/'Molecular Weight'!$D$8</f>
        <v>0.0108222993486465</v>
      </c>
      <c r="AA699" s="19">
        <f>N699*T699*'Molecular Weight'!$B$9/'Molecular Weight'!$D$9</f>
        <v>0.912181298285635</v>
      </c>
      <c r="AB699" s="19">
        <f>O699*T699*'Molecular Weight'!$B$10/'Molecular Weight'!$D$10</f>
        <v>1.115330487301</v>
      </c>
      <c r="AC699" s="19">
        <f>P699*T699*'Molecular Weight'!$B$11/'Molecular Weight'!$D$11</f>
        <v>0.246278746026259</v>
      </c>
      <c r="AD699" s="19">
        <f>Q699*T699*'Molecular Weight'!$B$12/'Molecular Weight'!$D$12</f>
        <v>0.0191765683974768</v>
      </c>
      <c r="AE699" s="19">
        <f t="shared" si="78"/>
        <v>7.99715890542553</v>
      </c>
      <c r="AF699" s="19">
        <f t="shared" si="79"/>
        <v>0</v>
      </c>
      <c r="AG699" s="19">
        <f t="shared" si="80"/>
        <v>0</v>
      </c>
      <c r="AH699" s="19">
        <f t="shared" si="81"/>
        <v>0.700294430591988</v>
      </c>
      <c r="AI699" s="19">
        <f t="shared" si="82"/>
        <v>3.27806242809814</v>
      </c>
      <c r="AJ699" s="19">
        <f t="shared" si="76"/>
        <v>2.73862851552727</v>
      </c>
    </row>
    <row r="700" spans="1:36">
      <c r="A700" s="35" t="s">
        <v>634</v>
      </c>
      <c r="B700" s="35" t="s">
        <v>635</v>
      </c>
      <c r="C700" s="35"/>
      <c r="D700" s="35">
        <v>9</v>
      </c>
      <c r="E700" s="35">
        <v>1400</v>
      </c>
      <c r="F700" s="32" t="s">
        <v>320</v>
      </c>
      <c r="G700" s="35" t="s">
        <v>49</v>
      </c>
      <c r="H700" s="32">
        <v>41.27</v>
      </c>
      <c r="I700" s="32">
        <v>1.77</v>
      </c>
      <c r="J700" s="32">
        <v>19.53</v>
      </c>
      <c r="K700" s="32"/>
      <c r="L700" s="32">
        <v>10.57</v>
      </c>
      <c r="M700" s="32">
        <v>0.22</v>
      </c>
      <c r="N700" s="32">
        <v>8.18</v>
      </c>
      <c r="O700" s="32">
        <v>16.33</v>
      </c>
      <c r="P700" s="32">
        <v>0.8</v>
      </c>
      <c r="Q700" s="32">
        <v>0.14</v>
      </c>
      <c r="R700" s="32">
        <f t="shared" si="77"/>
        <v>98.81</v>
      </c>
      <c r="S700" s="19">
        <v>12</v>
      </c>
      <c r="T700" s="19">
        <f>S700/(H700*'Molecular Weight'!$C$2/'Molecular Weight'!$D$2+I700*'Molecular Weight'!$C$3/'Molecular Weight'!$D$3+J700*'Molecular Weight'!$C$4/'Molecular Weight'!$D$4+K700*'Molecular Weight'!$C$5/'Molecular Weight'!$D$5+L700*'Molecular Weight'!$C$6/'Molecular Weight'!$D$6+M700*'Molecular Weight'!$C$8/'Molecular Weight'!$D$8+N700*'Molecular Weight'!$C$9/'Molecular Weight'!$D$9+O700*'Molecular Weight'!$C$10/'Molecular Weight'!$D$10+P700*'Molecular Weight'!$C$11/'Molecular Weight'!$D$11+Q700*'Molecular Weight'!$C$12/'Molecular Weight'!$D$12)</f>
        <v>4.52561465848181</v>
      </c>
      <c r="U700" s="19">
        <f>H700*T700*'Molecular Weight'!$B$2/'Molecular Weight'!$D$2</f>
        <v>3.10872365105766</v>
      </c>
      <c r="V700" s="19">
        <f>I700*T700*'Molecular Weight'!$B$3/'Molecular Weight'!$D$3</f>
        <v>0.100254542497031</v>
      </c>
      <c r="W700" s="19">
        <f>T700*J700*'Molecular Weight'!$B$4/'Molecular Weight'!$D$4</f>
        <v>1.73372409337288</v>
      </c>
      <c r="X700" s="19">
        <f>K700*T700*'Molecular Weight'!$B$5/'Molecular Weight'!$D$5</f>
        <v>0</v>
      </c>
      <c r="Y700" s="19">
        <f>L700*T700*'Molecular Weight'!$B$6/'Molecular Weight'!$D$6</f>
        <v>0.665865074333974</v>
      </c>
      <c r="Z700" s="19">
        <f>M700*T700*'Molecular Weight'!$B$8/'Molecular Weight'!$D$8</f>
        <v>0.0140348918080913</v>
      </c>
      <c r="AA700" s="19">
        <f>N700*T700*'Molecular Weight'!$B$9/'Molecular Weight'!$D$9</f>
        <v>0.918598707354371</v>
      </c>
      <c r="AB700" s="19">
        <f>O700*T700*'Molecular Weight'!$B$10/'Molecular Weight'!$D$10</f>
        <v>1.31781896171555</v>
      </c>
      <c r="AC700" s="19">
        <f>P700*T700*'Molecular Weight'!$B$11/'Molecular Weight'!$D$11</f>
        <v>0.116827742071166</v>
      </c>
      <c r="AD700" s="19">
        <f>Q700*T700*'Molecular Weight'!$B$12/'Molecular Weight'!$D$12</f>
        <v>0.0134519331674618</v>
      </c>
      <c r="AE700" s="19">
        <f t="shared" si="78"/>
        <v>7.98929959737819</v>
      </c>
      <c r="AF700" s="19">
        <f t="shared" si="79"/>
        <v>0</v>
      </c>
      <c r="AG700" s="19">
        <f t="shared" si="80"/>
        <v>0</v>
      </c>
      <c r="AH700" s="19">
        <f t="shared" si="81"/>
        <v>0.665865074333974</v>
      </c>
      <c r="AI700" s="19">
        <f t="shared" si="82"/>
        <v>3.20897819355469</v>
      </c>
      <c r="AJ700" s="19">
        <f t="shared" si="76"/>
        <v>2.91631763521198</v>
      </c>
    </row>
    <row r="701" spans="1:36">
      <c r="A701" s="35" t="s">
        <v>634</v>
      </c>
      <c r="B701" s="35" t="s">
        <v>635</v>
      </c>
      <c r="C701" s="35"/>
      <c r="D701" s="35">
        <v>13</v>
      </c>
      <c r="E701" s="35">
        <v>1300</v>
      </c>
      <c r="F701" s="32" t="s">
        <v>320</v>
      </c>
      <c r="G701" s="35" t="s">
        <v>49</v>
      </c>
      <c r="H701" s="32">
        <v>43</v>
      </c>
      <c r="I701" s="32">
        <v>1.99</v>
      </c>
      <c r="J701" s="32">
        <v>19.01</v>
      </c>
      <c r="K701" s="32"/>
      <c r="L701" s="32">
        <v>10.29</v>
      </c>
      <c r="M701" s="32">
        <v>0.2</v>
      </c>
      <c r="N701" s="32">
        <v>8.67</v>
      </c>
      <c r="O701" s="32">
        <v>14.79</v>
      </c>
      <c r="P701" s="32">
        <v>1.76</v>
      </c>
      <c r="Q701" s="32"/>
      <c r="R701" s="32">
        <f t="shared" si="77"/>
        <v>99.71</v>
      </c>
      <c r="S701" s="19">
        <v>12</v>
      </c>
      <c r="T701" s="19">
        <f>S701/(H701*'Molecular Weight'!$C$2/'Molecular Weight'!$D$2+I701*'Molecular Weight'!$C$3/'Molecular Weight'!$D$3+J701*'Molecular Weight'!$C$4/'Molecular Weight'!$D$4+K701*'Molecular Weight'!$C$5/'Molecular Weight'!$D$5+L701*'Molecular Weight'!$C$6/'Molecular Weight'!$D$6+M701*'Molecular Weight'!$C$8/'Molecular Weight'!$D$8+N701*'Molecular Weight'!$C$9/'Molecular Weight'!$D$9+O701*'Molecular Weight'!$C$10/'Molecular Weight'!$D$10+P701*'Molecular Weight'!$C$11/'Molecular Weight'!$D$11+Q701*'Molecular Weight'!$C$12/'Molecular Weight'!$D$12)</f>
        <v>4.45452256061419</v>
      </c>
      <c r="U701" s="19">
        <f>H701*T701*'Molecular Weight'!$B$2/'Molecular Weight'!$D$2</f>
        <v>3.18815695916129</v>
      </c>
      <c r="V701" s="19">
        <f>I701*T701*'Molecular Weight'!$B$3/'Molecular Weight'!$D$3</f>
        <v>0.1109449298576</v>
      </c>
      <c r="W701" s="19">
        <f>T701*J701*'Molecular Weight'!$B$4/'Molecular Weight'!$D$4</f>
        <v>1.66105284184535</v>
      </c>
      <c r="X701" s="19">
        <f>K701*T701*'Molecular Weight'!$B$5/'Molecular Weight'!$D$5</f>
        <v>0</v>
      </c>
      <c r="Y701" s="19">
        <f>L701*T701*'Molecular Weight'!$B$6/'Molecular Weight'!$D$6</f>
        <v>0.638043390154788</v>
      </c>
      <c r="Z701" s="19">
        <f>M701*T701*'Molecular Weight'!$B$8/'Molecular Weight'!$D$8</f>
        <v>0.0125585637457406</v>
      </c>
      <c r="AA701" s="19">
        <f>N701*T701*'Molecular Weight'!$B$9/'Molecular Weight'!$D$9</f>
        <v>0.958330287854219</v>
      </c>
      <c r="AB701" s="19">
        <f>O701*T701*'Molecular Weight'!$B$10/'Molecular Weight'!$D$10</f>
        <v>1.17479295063274</v>
      </c>
      <c r="AC701" s="19">
        <f>P701*T701*'Molecular Weight'!$B$11/'Molecular Weight'!$D$11</f>
        <v>0.252983533613455</v>
      </c>
      <c r="AD701" s="19">
        <f>Q701*T701*'Molecular Weight'!$B$12/'Molecular Weight'!$D$12</f>
        <v>0</v>
      </c>
      <c r="AE701" s="19">
        <f t="shared" si="78"/>
        <v>7.99686345686517</v>
      </c>
      <c r="AF701" s="19">
        <f t="shared" si="79"/>
        <v>0</v>
      </c>
      <c r="AG701" s="19">
        <f t="shared" si="80"/>
        <v>0</v>
      </c>
      <c r="AH701" s="19">
        <f t="shared" si="81"/>
        <v>0.638043390154788</v>
      </c>
      <c r="AI701" s="19">
        <f t="shared" si="82"/>
        <v>3.29910188901889</v>
      </c>
      <c r="AJ701" s="19">
        <f t="shared" si="76"/>
        <v>2.78372519238748</v>
      </c>
    </row>
    <row r="702" spans="1:36">
      <c r="A702" s="35" t="s">
        <v>634</v>
      </c>
      <c r="B702" s="35" t="s">
        <v>635</v>
      </c>
      <c r="C702" s="35"/>
      <c r="D702" s="35">
        <v>13</v>
      </c>
      <c r="E702" s="35">
        <v>1400</v>
      </c>
      <c r="F702" s="32" t="s">
        <v>320</v>
      </c>
      <c r="G702" s="35" t="s">
        <v>49</v>
      </c>
      <c r="H702" s="32">
        <v>43.27</v>
      </c>
      <c r="I702" s="32">
        <v>1.97</v>
      </c>
      <c r="J702" s="32">
        <v>19.85</v>
      </c>
      <c r="K702" s="32"/>
      <c r="L702" s="32">
        <v>10.19</v>
      </c>
      <c r="M702" s="32">
        <v>0.18</v>
      </c>
      <c r="N702" s="32">
        <v>8.76</v>
      </c>
      <c r="O702" s="32">
        <v>15.09</v>
      </c>
      <c r="P702" s="32">
        <v>1.64</v>
      </c>
      <c r="Q702" s="32"/>
      <c r="R702" s="32">
        <f t="shared" si="77"/>
        <v>100.95</v>
      </c>
      <c r="S702" s="19">
        <v>12</v>
      </c>
      <c r="T702" s="19">
        <f>S702/(H702*'Molecular Weight'!$C$2/'Molecular Weight'!$D$2+I702*'Molecular Weight'!$C$3/'Molecular Weight'!$D$3+J702*'Molecular Weight'!$C$4/'Molecular Weight'!$D$4+K702*'Molecular Weight'!$C$5/'Molecular Weight'!$D$5+L702*'Molecular Weight'!$C$6/'Molecular Weight'!$D$6+M702*'Molecular Weight'!$C$8/'Molecular Weight'!$D$8+N702*'Molecular Weight'!$C$9/'Molecular Weight'!$D$9+O702*'Molecular Weight'!$C$10/'Molecular Weight'!$D$10+P702*'Molecular Weight'!$C$11/'Molecular Weight'!$D$11+Q702*'Molecular Weight'!$C$12/'Molecular Weight'!$D$12)</f>
        <v>4.39388692753275</v>
      </c>
      <c r="U702" s="19">
        <f>H702*T702*'Molecular Weight'!$B$2/'Molecular Weight'!$D$2</f>
        <v>3.16450544864085</v>
      </c>
      <c r="V702" s="19">
        <f>I702*T702*'Molecular Weight'!$B$3/'Molecular Weight'!$D$3</f>
        <v>0.108334884195739</v>
      </c>
      <c r="W702" s="19">
        <f>T702*J702*'Molecular Weight'!$B$4/'Molecular Weight'!$D$4</f>
        <v>1.71084063380787</v>
      </c>
      <c r="X702" s="19">
        <f>K702*T702*'Molecular Weight'!$B$5/'Molecular Weight'!$D$5</f>
        <v>0</v>
      </c>
      <c r="Y702" s="19">
        <f>L702*T702*'Molecular Weight'!$B$6/'Molecular Weight'!$D$6</f>
        <v>0.623242034960451</v>
      </c>
      <c r="Z702" s="19">
        <f>M702*T702*'Molecular Weight'!$B$8/'Molecular Weight'!$D$8</f>
        <v>0.0111488532133619</v>
      </c>
      <c r="AA702" s="19">
        <f>N702*T702*'Molecular Weight'!$B$9/'Molecular Weight'!$D$9</f>
        <v>0.95509800211382</v>
      </c>
      <c r="AB702" s="19">
        <f>O702*T702*'Molecular Weight'!$B$10/'Molecular Weight'!$D$10</f>
        <v>1.18230659301835</v>
      </c>
      <c r="AC702" s="19">
        <f>P702*T702*'Molecular Weight'!$B$11/'Molecular Weight'!$D$11</f>
        <v>0.232525800618061</v>
      </c>
      <c r="AD702" s="19">
        <f>Q702*T702*'Molecular Weight'!$B$12/'Molecular Weight'!$D$12</f>
        <v>0</v>
      </c>
      <c r="AE702" s="19">
        <f t="shared" si="78"/>
        <v>7.98800225056851</v>
      </c>
      <c r="AF702" s="19">
        <f t="shared" si="79"/>
        <v>0</v>
      </c>
      <c r="AG702" s="19">
        <f t="shared" si="80"/>
        <v>0</v>
      </c>
      <c r="AH702" s="19">
        <f t="shared" si="81"/>
        <v>0.623242034960451</v>
      </c>
      <c r="AI702" s="19">
        <f t="shared" si="82"/>
        <v>3.27284033283659</v>
      </c>
      <c r="AJ702" s="19">
        <f t="shared" si="76"/>
        <v>2.77179548330599</v>
      </c>
    </row>
    <row r="703" spans="1:36">
      <c r="A703" s="35" t="s">
        <v>634</v>
      </c>
      <c r="B703" s="35" t="s">
        <v>635</v>
      </c>
      <c r="C703" s="35"/>
      <c r="D703" s="35">
        <v>13</v>
      </c>
      <c r="E703" s="35">
        <v>1550</v>
      </c>
      <c r="F703" s="32" t="s">
        <v>320</v>
      </c>
      <c r="G703" s="35" t="s">
        <v>49</v>
      </c>
      <c r="H703" s="32">
        <v>42.31</v>
      </c>
      <c r="I703" s="32">
        <v>1.71</v>
      </c>
      <c r="J703" s="32">
        <v>19.25</v>
      </c>
      <c r="K703" s="32"/>
      <c r="L703" s="32">
        <v>10.05</v>
      </c>
      <c r="M703" s="32">
        <v>0.2</v>
      </c>
      <c r="N703" s="32">
        <v>8.68</v>
      </c>
      <c r="O703" s="32">
        <v>14.61</v>
      </c>
      <c r="P703" s="32">
        <v>1.63</v>
      </c>
      <c r="Q703" s="32"/>
      <c r="R703" s="32">
        <f t="shared" si="77"/>
        <v>98.44</v>
      </c>
      <c r="S703" s="19">
        <v>12</v>
      </c>
      <c r="T703" s="19">
        <f>S703/(H703*'Molecular Weight'!$C$2/'Molecular Weight'!$D$2+I703*'Molecular Weight'!$C$3/'Molecular Weight'!$D$3+J703*'Molecular Weight'!$C$4/'Molecular Weight'!$D$4+K703*'Molecular Weight'!$C$5/'Molecular Weight'!$D$5+L703*'Molecular Weight'!$C$6/'Molecular Weight'!$D$6+M703*'Molecular Weight'!$C$8/'Molecular Weight'!$D$8+N703*'Molecular Weight'!$C$9/'Molecular Weight'!$D$9+O703*'Molecular Weight'!$C$10/'Molecular Weight'!$D$10+P703*'Molecular Weight'!$C$11/'Molecular Weight'!$D$11+Q703*'Molecular Weight'!$C$12/'Molecular Weight'!$D$12)</f>
        <v>4.50691515544194</v>
      </c>
      <c r="U703" s="19">
        <f>H703*T703*'Molecular Weight'!$B$2/'Molecular Weight'!$D$2</f>
        <v>3.17389447780873</v>
      </c>
      <c r="V703" s="19">
        <f>I703*T703*'Molecular Weight'!$B$3/'Molecular Weight'!$D$3</f>
        <v>0.0964558812991954</v>
      </c>
      <c r="W703" s="19">
        <f>T703*J703*'Molecular Weight'!$B$4/'Molecular Weight'!$D$4</f>
        <v>1.70180691922827</v>
      </c>
      <c r="X703" s="19">
        <f>K703*T703*'Molecular Weight'!$B$5/'Molecular Weight'!$D$5</f>
        <v>0</v>
      </c>
      <c r="Y703" s="19">
        <f>L703*T703*'Molecular Weight'!$B$6/'Molecular Weight'!$D$6</f>
        <v>0.630491332296652</v>
      </c>
      <c r="Z703" s="19">
        <f>M703*T703*'Molecular Weight'!$B$8/'Molecular Weight'!$D$8</f>
        <v>0.0127062733449167</v>
      </c>
      <c r="AA703" s="19">
        <f>N703*T703*'Molecular Weight'!$B$9/'Molecular Weight'!$D$9</f>
        <v>0.970720187325956</v>
      </c>
      <c r="AB703" s="19">
        <f>O703*T703*'Molecular Weight'!$B$10/'Molecular Weight'!$D$10</f>
        <v>1.1741446223432</v>
      </c>
      <c r="AC703" s="19">
        <f>P703*T703*'Molecular Weight'!$B$11/'Molecular Weight'!$D$11</f>
        <v>0.237052975262032</v>
      </c>
      <c r="AD703" s="19">
        <f>Q703*T703*'Molecular Weight'!$B$12/'Molecular Weight'!$D$12</f>
        <v>0</v>
      </c>
      <c r="AE703" s="19">
        <f t="shared" si="78"/>
        <v>7.99727266890896</v>
      </c>
      <c r="AF703" s="19">
        <f t="shared" si="79"/>
        <v>0</v>
      </c>
      <c r="AG703" s="19">
        <f t="shared" si="80"/>
        <v>0</v>
      </c>
      <c r="AH703" s="19">
        <f t="shared" si="81"/>
        <v>0.630491332296652</v>
      </c>
      <c r="AI703" s="19">
        <f t="shared" si="82"/>
        <v>3.27035035910793</v>
      </c>
      <c r="AJ703" s="19">
        <f t="shared" si="76"/>
        <v>2.78806241531073</v>
      </c>
    </row>
    <row r="704" spans="1:36">
      <c r="A704" s="35" t="s">
        <v>634</v>
      </c>
      <c r="B704" s="35" t="s">
        <v>635</v>
      </c>
      <c r="C704" s="35"/>
      <c r="D704" s="35">
        <v>17</v>
      </c>
      <c r="E704" s="35">
        <v>1250</v>
      </c>
      <c r="F704" s="32" t="s">
        <v>320</v>
      </c>
      <c r="G704" s="35" t="s">
        <v>49</v>
      </c>
      <c r="H704" s="32">
        <v>44.32</v>
      </c>
      <c r="I704" s="32">
        <v>1.6</v>
      </c>
      <c r="J704" s="32">
        <v>18.43</v>
      </c>
      <c r="K704" s="32"/>
      <c r="L704" s="32">
        <v>9.61</v>
      </c>
      <c r="M704" s="32">
        <v>0.15</v>
      </c>
      <c r="N704" s="32">
        <v>8.29</v>
      </c>
      <c r="O704" s="32">
        <v>13.45</v>
      </c>
      <c r="P704" s="32">
        <v>2.4</v>
      </c>
      <c r="Q704" s="32">
        <v>0.1</v>
      </c>
      <c r="R704" s="32">
        <f t="shared" si="77"/>
        <v>98.35</v>
      </c>
      <c r="S704" s="19">
        <v>12</v>
      </c>
      <c r="T704" s="19">
        <f>S704/(H704*'Molecular Weight'!$C$2/'Molecular Weight'!$D$2+I704*'Molecular Weight'!$C$3/'Molecular Weight'!$D$3+J704*'Molecular Weight'!$C$4/'Molecular Weight'!$D$4+K704*'Molecular Weight'!$C$5/'Molecular Weight'!$D$5+L704*'Molecular Weight'!$C$6/'Molecular Weight'!$D$6+M704*'Molecular Weight'!$C$8/'Molecular Weight'!$D$8+N704*'Molecular Weight'!$C$9/'Molecular Weight'!$D$9+O704*'Molecular Weight'!$C$10/'Molecular Weight'!$D$10+P704*'Molecular Weight'!$C$11/'Molecular Weight'!$D$11+Q704*'Molecular Weight'!$C$12/'Molecular Weight'!$D$12)</f>
        <v>4.47945293706129</v>
      </c>
      <c r="U704" s="19">
        <f>H704*T704*'Molecular Weight'!$B$2/'Molecular Weight'!$D$2</f>
        <v>3.3044166806018</v>
      </c>
      <c r="V704" s="19">
        <f>I704*T704*'Molecular Weight'!$B$3/'Molecular Weight'!$D$3</f>
        <v>0.0897011852227542</v>
      </c>
      <c r="W704" s="19">
        <f>T704*J704*'Molecular Weight'!$B$4/'Molecular Weight'!$D$4</f>
        <v>1.61938637956139</v>
      </c>
      <c r="X704" s="19">
        <f>K704*T704*'Molecular Weight'!$B$5/'Molecular Weight'!$D$5</f>
        <v>0</v>
      </c>
      <c r="Y704" s="19">
        <f>L704*T704*'Molecular Weight'!$B$6/'Molecular Weight'!$D$6</f>
        <v>0.599214124793415</v>
      </c>
      <c r="Z704" s="19">
        <f>M704*T704*'Molecular Weight'!$B$8/'Molecular Weight'!$D$8</f>
        <v>0.00947163716604445</v>
      </c>
      <c r="AA704" s="19">
        <f>N704*T704*'Molecular Weight'!$B$9/'Molecular Weight'!$D$9</f>
        <v>0.921455703430225</v>
      </c>
      <c r="AB704" s="19">
        <f>O704*T704*'Molecular Weight'!$B$10/'Molecular Weight'!$D$10</f>
        <v>1.0743338445698</v>
      </c>
      <c r="AC704" s="19">
        <f>P704*T704*'Molecular Weight'!$B$11/'Molecular Weight'!$D$11</f>
        <v>0.346908262308715</v>
      </c>
      <c r="AD704" s="19">
        <f>Q704*T704*'Molecular Weight'!$B$12/'Molecular Weight'!$D$12</f>
        <v>0.00951051578993904</v>
      </c>
      <c r="AE704" s="19">
        <f t="shared" si="78"/>
        <v>7.97439833344408</v>
      </c>
      <c r="AF704" s="19">
        <f t="shared" si="79"/>
        <v>0</v>
      </c>
      <c r="AG704" s="19">
        <f t="shared" si="80"/>
        <v>0</v>
      </c>
      <c r="AH704" s="19">
        <f t="shared" si="81"/>
        <v>0.599214124793415</v>
      </c>
      <c r="AI704" s="19">
        <f t="shared" si="82"/>
        <v>3.39411786582456</v>
      </c>
      <c r="AJ704" s="19">
        <f t="shared" si="76"/>
        <v>2.60447530995948</v>
      </c>
    </row>
    <row r="705" spans="1:36">
      <c r="A705" s="35" t="s">
        <v>634</v>
      </c>
      <c r="B705" s="35" t="s">
        <v>635</v>
      </c>
      <c r="C705" s="35"/>
      <c r="D705" s="35">
        <v>17</v>
      </c>
      <c r="E705" s="35">
        <v>1400</v>
      </c>
      <c r="F705" s="32" t="s">
        <v>320</v>
      </c>
      <c r="G705" s="35" t="s">
        <v>49</v>
      </c>
      <c r="H705" s="32">
        <v>43.2</v>
      </c>
      <c r="I705" s="32">
        <v>1.73</v>
      </c>
      <c r="J705" s="32">
        <v>20.26</v>
      </c>
      <c r="K705" s="32"/>
      <c r="L705" s="32">
        <v>9.46</v>
      </c>
      <c r="M705" s="32">
        <v>0.16</v>
      </c>
      <c r="N705" s="32">
        <v>8.88</v>
      </c>
      <c r="O705" s="32">
        <v>14.82</v>
      </c>
      <c r="P705" s="32">
        <v>1.97</v>
      </c>
      <c r="Q705" s="32"/>
      <c r="R705" s="32">
        <f t="shared" si="77"/>
        <v>100.48</v>
      </c>
      <c r="S705" s="19">
        <v>12</v>
      </c>
      <c r="T705" s="19">
        <f>S705/(H705*'Molecular Weight'!$C$2/'Molecular Weight'!$D$2+I705*'Molecular Weight'!$C$3/'Molecular Weight'!$D$3+J705*'Molecular Weight'!$C$4/'Molecular Weight'!$D$4+K705*'Molecular Weight'!$C$5/'Molecular Weight'!$D$5+L705*'Molecular Weight'!$C$6/'Molecular Weight'!$D$6+M705*'Molecular Weight'!$C$8/'Molecular Weight'!$D$8+N705*'Molecular Weight'!$C$9/'Molecular Weight'!$D$9+O705*'Molecular Weight'!$C$10/'Molecular Weight'!$D$10+P705*'Molecular Weight'!$C$11/'Molecular Weight'!$D$11+Q705*'Molecular Weight'!$C$12/'Molecular Weight'!$D$12)</f>
        <v>4.39908994330693</v>
      </c>
      <c r="U705" s="19">
        <f>H705*T705*'Molecular Weight'!$B$2/'Molecular Weight'!$D$2</f>
        <v>3.16312725617276</v>
      </c>
      <c r="V705" s="19">
        <f>I705*T705*'Molecular Weight'!$B$3/'Molecular Weight'!$D$3</f>
        <v>0.0952493817512012</v>
      </c>
      <c r="W705" s="19">
        <f>T705*J705*'Molecular Weight'!$B$4/'Molecular Weight'!$D$4</f>
        <v>1.7482456306669</v>
      </c>
      <c r="X705" s="19">
        <f>K705*T705*'Molecular Weight'!$B$5/'Molecular Weight'!$D$5</f>
        <v>0</v>
      </c>
      <c r="Y705" s="19">
        <f>L705*T705*'Molecular Weight'!$B$6/'Molecular Weight'!$D$6</f>
        <v>0.579278826053501</v>
      </c>
      <c r="Z705" s="19">
        <f>M705*T705*'Molecular Weight'!$B$8/'Molecular Weight'!$D$8</f>
        <v>0.00992182676810133</v>
      </c>
      <c r="AA705" s="19">
        <f>N705*T705*'Molecular Weight'!$B$9/'Molecular Weight'!$D$9</f>
        <v>0.969328007358945</v>
      </c>
      <c r="AB705" s="19">
        <f>O705*T705*'Molecular Weight'!$B$10/'Molecular Weight'!$D$10</f>
        <v>1.16252697859858</v>
      </c>
      <c r="AC705" s="19">
        <f>P705*T705*'Molecular Weight'!$B$11/'Molecular Weight'!$D$11</f>
        <v>0.279645278745229</v>
      </c>
      <c r="AD705" s="19">
        <f>Q705*T705*'Molecular Weight'!$B$12/'Molecular Weight'!$D$12</f>
        <v>0</v>
      </c>
      <c r="AE705" s="19">
        <f t="shared" si="78"/>
        <v>8.00732318611521</v>
      </c>
      <c r="AF705" s="19">
        <f t="shared" si="79"/>
        <v>0.0219494658427042</v>
      </c>
      <c r="AG705" s="19">
        <f t="shared" si="80"/>
        <v>0.0378910204473398</v>
      </c>
      <c r="AH705" s="19">
        <f t="shared" si="81"/>
        <v>0.557329360210797</v>
      </c>
      <c r="AI705" s="19">
        <f t="shared" si="82"/>
        <v>3.25837663792396</v>
      </c>
      <c r="AJ705" s="19">
        <f t="shared" si="76"/>
        <v>2.72105563877913</v>
      </c>
    </row>
    <row r="706" spans="1:36">
      <c r="A706" s="35" t="s">
        <v>634</v>
      </c>
      <c r="B706" s="35" t="s">
        <v>635</v>
      </c>
      <c r="C706" s="35"/>
      <c r="D706" s="35">
        <v>17</v>
      </c>
      <c r="E706" s="35">
        <v>1500</v>
      </c>
      <c r="F706" s="32" t="s">
        <v>320</v>
      </c>
      <c r="G706" s="35" t="s">
        <v>49</v>
      </c>
      <c r="H706" s="32">
        <v>42.93</v>
      </c>
      <c r="I706" s="32">
        <v>1.69</v>
      </c>
      <c r="J706" s="32">
        <v>19.45</v>
      </c>
      <c r="K706" s="32"/>
      <c r="L706" s="32">
        <v>9.01</v>
      </c>
      <c r="M706" s="32">
        <v>0.18</v>
      </c>
      <c r="N706" s="32">
        <v>8.48</v>
      </c>
      <c r="O706" s="32">
        <v>14.45</v>
      </c>
      <c r="P706" s="32">
        <v>2.1</v>
      </c>
      <c r="Q706" s="32"/>
      <c r="R706" s="32">
        <f t="shared" ref="R706:R769" si="83">SUM(H706:Q706)</f>
        <v>98.29</v>
      </c>
      <c r="S706" s="19">
        <v>12</v>
      </c>
      <c r="T706" s="19">
        <f>S706/(H706*'Molecular Weight'!$C$2/'Molecular Weight'!$D$2+I706*'Molecular Weight'!$C$3/'Molecular Weight'!$D$3+J706*'Molecular Weight'!$C$4/'Molecular Weight'!$D$4+K706*'Molecular Weight'!$C$5/'Molecular Weight'!$D$5+L706*'Molecular Weight'!$C$6/'Molecular Weight'!$D$6+M706*'Molecular Weight'!$C$8/'Molecular Weight'!$D$8+N706*'Molecular Weight'!$C$9/'Molecular Weight'!$D$9+O706*'Molecular Weight'!$C$10/'Molecular Weight'!$D$10+P706*'Molecular Weight'!$C$11/'Molecular Weight'!$D$11+Q706*'Molecular Weight'!$C$12/'Molecular Weight'!$D$12)</f>
        <v>4.48831864184876</v>
      </c>
      <c r="U706" s="19">
        <f>H706*T706*'Molecular Weight'!$B$2/'Molecular Weight'!$D$2</f>
        <v>3.20711583379772</v>
      </c>
      <c r="V706" s="19">
        <f>I706*T706*'Molecular Weight'!$B$3/'Molecular Weight'!$D$3</f>
        <v>0.0949343993081903</v>
      </c>
      <c r="W706" s="19">
        <f>T706*J706*'Molecular Weight'!$B$4/'Molecular Weight'!$D$4</f>
        <v>1.71239304793955</v>
      </c>
      <c r="X706" s="19">
        <f>K706*T706*'Molecular Weight'!$B$5/'Molecular Weight'!$D$5</f>
        <v>0</v>
      </c>
      <c r="Y706" s="19">
        <f>L706*T706*'Molecular Weight'!$B$6/'Molecular Weight'!$D$6</f>
        <v>0.562914128104918</v>
      </c>
      <c r="Z706" s="19">
        <f>M706*T706*'Molecular Weight'!$B$8/'Molecular Weight'!$D$8</f>
        <v>0.0113884600441609</v>
      </c>
      <c r="AA706" s="19">
        <f>N706*T706*'Molecular Weight'!$B$9/'Molecular Weight'!$D$9</f>
        <v>0.944440250195471</v>
      </c>
      <c r="AB706" s="19">
        <f>O706*T706*'Molecular Weight'!$B$10/'Molecular Weight'!$D$10</f>
        <v>1.15649437187437</v>
      </c>
      <c r="AC706" s="19">
        <f>P706*T706*'Molecular Weight'!$B$11/'Molecular Weight'!$D$11</f>
        <v>0.304145503319858</v>
      </c>
      <c r="AD706" s="19">
        <f>Q706*T706*'Molecular Weight'!$B$12/'Molecular Weight'!$D$12</f>
        <v>0</v>
      </c>
      <c r="AE706" s="19">
        <f t="shared" ref="AE706:AE769" si="84">SUM(U706:AD706)</f>
        <v>7.99382599458424</v>
      </c>
      <c r="AF706" s="19">
        <f t="shared" ref="AF706:AF769" si="85">IF(IF(2*12*(1-8/AE706)&lt;0,0,2*12*(1-8/AE706))&lt;Y706,IF(2*12*(1-8/AE706)&lt;0,0,2*12*(1-8/AE706)),Y706)</f>
        <v>0</v>
      </c>
      <c r="AG706" s="19">
        <f t="shared" ref="AG706:AG769" si="86">AF706/Y706</f>
        <v>0</v>
      </c>
      <c r="AH706" s="19">
        <f t="shared" ref="AH706:AH769" si="87">Y706-AF706</f>
        <v>0.562914128104918</v>
      </c>
      <c r="AI706" s="19">
        <f t="shared" ref="AI706:AI769" si="88">SUM(U706,V706)</f>
        <v>3.30205023310591</v>
      </c>
      <c r="AJ706" s="19">
        <f t="shared" ref="AJ706:AJ769" si="89">SUM(AA706,AB706,Z706,Y706)</f>
        <v>2.67523721021892</v>
      </c>
    </row>
    <row r="707" spans="1:36">
      <c r="A707" s="35" t="s">
        <v>634</v>
      </c>
      <c r="B707" s="35" t="s">
        <v>635</v>
      </c>
      <c r="C707" s="35"/>
      <c r="D707" s="35">
        <v>21</v>
      </c>
      <c r="E707" s="35">
        <v>1650</v>
      </c>
      <c r="F707" s="32" t="s">
        <v>320</v>
      </c>
      <c r="G707" s="35" t="s">
        <v>49</v>
      </c>
      <c r="H707" s="32">
        <v>44.09</v>
      </c>
      <c r="I707" s="32">
        <v>1.6</v>
      </c>
      <c r="J707" s="32">
        <v>20.16</v>
      </c>
      <c r="K707" s="32"/>
      <c r="L707" s="32">
        <v>9.18</v>
      </c>
      <c r="M707" s="32">
        <v>0.16</v>
      </c>
      <c r="N707" s="32">
        <v>8.84</v>
      </c>
      <c r="O707" s="32">
        <v>15</v>
      </c>
      <c r="P707" s="32">
        <v>2.01</v>
      </c>
      <c r="Q707" s="32"/>
      <c r="R707" s="32">
        <f t="shared" si="83"/>
        <v>101.04</v>
      </c>
      <c r="S707" s="19">
        <v>12</v>
      </c>
      <c r="T707" s="19">
        <f>S707/(H707*'Molecular Weight'!$C$2/'Molecular Weight'!$D$2+I707*'Molecular Weight'!$C$3/'Molecular Weight'!$D$3+J707*'Molecular Weight'!$C$4/'Molecular Weight'!$D$4+K707*'Molecular Weight'!$C$5/'Molecular Weight'!$D$5+L707*'Molecular Weight'!$C$6/'Molecular Weight'!$D$6+M707*'Molecular Weight'!$C$8/'Molecular Weight'!$D$8+N707*'Molecular Weight'!$C$9/'Molecular Weight'!$D$9+O707*'Molecular Weight'!$C$10/'Molecular Weight'!$D$10+P707*'Molecular Weight'!$C$11/'Molecular Weight'!$D$11+Q707*'Molecular Weight'!$C$12/'Molecular Weight'!$D$12)</f>
        <v>4.36326721770345</v>
      </c>
      <c r="U707" s="19">
        <f>H707*T707*'Molecular Weight'!$B$2/'Molecular Weight'!$D$2</f>
        <v>3.20200485400374</v>
      </c>
      <c r="V707" s="19">
        <f>I707*T707*'Molecular Weight'!$B$3/'Molecular Weight'!$D$3</f>
        <v>0.0873745625572655</v>
      </c>
      <c r="W707" s="19">
        <f>T707*J707*'Molecular Weight'!$B$4/'Molecular Weight'!$D$4</f>
        <v>1.72545051214008</v>
      </c>
      <c r="X707" s="19">
        <f>K707*T707*'Molecular Weight'!$B$5/'Molecular Weight'!$D$5</f>
        <v>0</v>
      </c>
      <c r="Y707" s="19">
        <f>L707*T707*'Molecular Weight'!$B$6/'Molecular Weight'!$D$6</f>
        <v>0.557555582663107</v>
      </c>
      <c r="Z707" s="19">
        <f>M707*T707*'Molecular Weight'!$B$8/'Molecular Weight'!$D$8</f>
        <v>0.00984103122120879</v>
      </c>
      <c r="AA707" s="19">
        <f>N707*T707*'Molecular Weight'!$B$9/'Molecular Weight'!$D$9</f>
        <v>0.957103776786562</v>
      </c>
      <c r="AB707" s="19">
        <f>O707*T707*'Molecular Weight'!$B$10/'Molecular Weight'!$D$10</f>
        <v>1.1670650546639</v>
      </c>
      <c r="AC707" s="19">
        <f>P707*T707*'Molecular Weight'!$B$11/'Molecular Weight'!$D$11</f>
        <v>0.282999906666148</v>
      </c>
      <c r="AD707" s="19">
        <f>Q707*T707*'Molecular Weight'!$B$12/'Molecular Weight'!$D$12</f>
        <v>0</v>
      </c>
      <c r="AE707" s="19">
        <f t="shared" si="84"/>
        <v>7.98939528070201</v>
      </c>
      <c r="AF707" s="19">
        <f t="shared" si="85"/>
        <v>0</v>
      </c>
      <c r="AG707" s="19">
        <f t="shared" si="86"/>
        <v>0</v>
      </c>
      <c r="AH707" s="19">
        <f t="shared" si="87"/>
        <v>0.557555582663107</v>
      </c>
      <c r="AI707" s="19">
        <f t="shared" si="88"/>
        <v>3.28937941656101</v>
      </c>
      <c r="AJ707" s="19">
        <f t="shared" si="89"/>
        <v>2.69156544533478</v>
      </c>
    </row>
    <row r="708" spans="1:36">
      <c r="A708" s="35" t="s">
        <v>634</v>
      </c>
      <c r="B708" s="35" t="s">
        <v>635</v>
      </c>
      <c r="C708" s="35"/>
      <c r="D708" s="35">
        <v>9</v>
      </c>
      <c r="E708" s="35">
        <v>1050</v>
      </c>
      <c r="F708" s="32" t="s">
        <v>320</v>
      </c>
      <c r="G708" s="35" t="s">
        <v>49</v>
      </c>
      <c r="H708" s="32">
        <v>39.51</v>
      </c>
      <c r="I708" s="32">
        <v>1.07</v>
      </c>
      <c r="J708" s="32">
        <v>20.29</v>
      </c>
      <c r="K708" s="32"/>
      <c r="L708" s="32">
        <v>12.9</v>
      </c>
      <c r="M708" s="32">
        <v>0.38</v>
      </c>
      <c r="N708" s="32">
        <v>6.75</v>
      </c>
      <c r="O708" s="32">
        <v>16.6</v>
      </c>
      <c r="P708" s="32">
        <v>0.73</v>
      </c>
      <c r="Q708" s="32">
        <v>0.14</v>
      </c>
      <c r="R708" s="32">
        <f t="shared" si="83"/>
        <v>98.37</v>
      </c>
      <c r="S708" s="19">
        <v>12</v>
      </c>
      <c r="T708" s="19">
        <f>S708/(H708*'Molecular Weight'!$C$2/'Molecular Weight'!$D$2+I708*'Molecular Weight'!$C$3/'Molecular Weight'!$D$3+J708*'Molecular Weight'!$C$4/'Molecular Weight'!$D$4+K708*'Molecular Weight'!$C$5/'Molecular Weight'!$D$5+L708*'Molecular Weight'!$C$6/'Molecular Weight'!$D$6+M708*'Molecular Weight'!$C$8/'Molecular Weight'!$D$8+N708*'Molecular Weight'!$C$9/'Molecular Weight'!$D$9+O708*'Molecular Weight'!$C$10/'Molecular Weight'!$D$10+P708*'Molecular Weight'!$C$11/'Molecular Weight'!$D$11+Q708*'Molecular Weight'!$C$12/'Molecular Weight'!$D$12)</f>
        <v>4.61411630707355</v>
      </c>
      <c r="U708" s="19">
        <f>H708*T708*'Molecular Weight'!$B$2/'Molecular Weight'!$D$2</f>
        <v>3.03434978848994</v>
      </c>
      <c r="V708" s="19">
        <f>I708*T708*'Molecular Weight'!$B$3/'Molecular Weight'!$D$3</f>
        <v>0.0617910444126245</v>
      </c>
      <c r="W708" s="19">
        <f>T708*J708*'Molecular Weight'!$B$4/'Molecular Weight'!$D$4</f>
        <v>1.83641466988078</v>
      </c>
      <c r="X708" s="19">
        <f>K708*T708*'Molecular Weight'!$B$5/'Molecular Weight'!$D$5</f>
        <v>0</v>
      </c>
      <c r="Y708" s="19">
        <f>L708*T708*'Molecular Weight'!$B$6/'Molecular Weight'!$D$6</f>
        <v>0.828537031754576</v>
      </c>
      <c r="Z708" s="19">
        <f>M708*T708*'Molecular Weight'!$B$8/'Molecular Weight'!$D$8</f>
        <v>0.0247161572693536</v>
      </c>
      <c r="AA708" s="19">
        <f>N708*T708*'Molecular Weight'!$B$9/'Molecular Weight'!$D$9</f>
        <v>0.772835857884527</v>
      </c>
      <c r="AB708" s="19">
        <f>O708*T708*'Molecular Weight'!$B$10/'Molecular Weight'!$D$10</f>
        <v>1.36580475566014</v>
      </c>
      <c r="AC708" s="19">
        <f>P708*T708*'Molecular Weight'!$B$11/'Molecular Weight'!$D$11</f>
        <v>0.108690058217609</v>
      </c>
      <c r="AD708" s="19">
        <f>Q708*T708*'Molecular Weight'!$B$12/'Molecular Weight'!$D$12</f>
        <v>0.0137149953925753</v>
      </c>
      <c r="AE708" s="19">
        <f t="shared" si="84"/>
        <v>8.04685435896213</v>
      </c>
      <c r="AF708" s="19">
        <f t="shared" si="85"/>
        <v>0.139744621305169</v>
      </c>
      <c r="AG708" s="19">
        <f t="shared" si="86"/>
        <v>0.168664303403838</v>
      </c>
      <c r="AH708" s="19">
        <f t="shared" si="87"/>
        <v>0.688792410449407</v>
      </c>
      <c r="AI708" s="19">
        <f t="shared" si="88"/>
        <v>3.09614083290256</v>
      </c>
      <c r="AJ708" s="19">
        <f t="shared" si="89"/>
        <v>2.9918938025686</v>
      </c>
    </row>
    <row r="709" spans="1:36">
      <c r="A709" s="35" t="s">
        <v>634</v>
      </c>
      <c r="B709" s="35" t="s">
        <v>635</v>
      </c>
      <c r="C709" s="35"/>
      <c r="D709" s="35">
        <v>9</v>
      </c>
      <c r="E709" s="35">
        <v>1200</v>
      </c>
      <c r="F709" s="32" t="s">
        <v>320</v>
      </c>
      <c r="G709" s="35" t="s">
        <v>49</v>
      </c>
      <c r="H709" s="32">
        <v>41.42</v>
      </c>
      <c r="I709" s="32">
        <v>1.7</v>
      </c>
      <c r="J709" s="32">
        <v>20.02</v>
      </c>
      <c r="K709" s="32"/>
      <c r="L709" s="32">
        <v>12.58</v>
      </c>
      <c r="M709" s="32">
        <v>0.33</v>
      </c>
      <c r="N709" s="32">
        <v>6.85</v>
      </c>
      <c r="O709" s="32">
        <v>16.99</v>
      </c>
      <c r="P709" s="32">
        <v>1.11</v>
      </c>
      <c r="Q709" s="32">
        <v>0.1</v>
      </c>
      <c r="R709" s="32">
        <f t="shared" si="83"/>
        <v>101.1</v>
      </c>
      <c r="S709" s="19">
        <v>12</v>
      </c>
      <c r="T709" s="19">
        <f>S709/(H709*'Molecular Weight'!$C$2/'Molecular Weight'!$D$2+I709*'Molecular Weight'!$C$3/'Molecular Weight'!$D$3+J709*'Molecular Weight'!$C$4/'Molecular Weight'!$D$4+K709*'Molecular Weight'!$C$5/'Molecular Weight'!$D$5+L709*'Molecular Weight'!$C$6/'Molecular Weight'!$D$6+M709*'Molecular Weight'!$C$8/'Molecular Weight'!$D$8+N709*'Molecular Weight'!$C$9/'Molecular Weight'!$D$9+O709*'Molecular Weight'!$C$10/'Molecular Weight'!$D$10+P709*'Molecular Weight'!$C$11/'Molecular Weight'!$D$11+Q709*'Molecular Weight'!$C$12/'Molecular Weight'!$D$12)</f>
        <v>4.4740978604444</v>
      </c>
      <c r="U709" s="19">
        <f>H709*T709*'Molecular Weight'!$B$2/'Molecular Weight'!$D$2</f>
        <v>3.08450621470717</v>
      </c>
      <c r="V709" s="19">
        <f>I709*T709*'Molecular Weight'!$B$3/'Molecular Weight'!$D$3</f>
        <v>0.0951935714988169</v>
      </c>
      <c r="W709" s="19">
        <f>T709*J709*'Molecular Weight'!$B$4/'Molecular Weight'!$D$4</f>
        <v>1.75699174511763</v>
      </c>
      <c r="X709" s="19">
        <f>K709*T709*'Molecular Weight'!$B$5/'Molecular Weight'!$D$5</f>
        <v>0</v>
      </c>
      <c r="Y709" s="19">
        <f>L709*T709*'Molecular Weight'!$B$6/'Molecular Weight'!$D$6</f>
        <v>0.783465354738175</v>
      </c>
      <c r="Z709" s="19">
        <f>M709*T709*'Molecular Weight'!$B$8/'Molecular Weight'!$D$8</f>
        <v>0.0208126909211538</v>
      </c>
      <c r="AA709" s="19">
        <f>N709*T709*'Molecular Weight'!$B$9/'Molecular Weight'!$D$9</f>
        <v>0.760485616477521</v>
      </c>
      <c r="AB709" s="19">
        <f>O709*T709*'Molecular Weight'!$B$10/'Molecular Weight'!$D$10</f>
        <v>1.35547294309826</v>
      </c>
      <c r="AC709" s="19">
        <f>P709*T709*'Molecular Weight'!$B$11/'Molecular Weight'!$D$11</f>
        <v>0.160253263152413</v>
      </c>
      <c r="AD709" s="19">
        <f>Q709*T709*'Molecular Weight'!$B$12/'Molecular Weight'!$D$12</f>
        <v>0.00949914620051889</v>
      </c>
      <c r="AE709" s="19">
        <f t="shared" si="84"/>
        <v>8.02668054591166</v>
      </c>
      <c r="AF709" s="19">
        <f t="shared" si="85"/>
        <v>0.0797755807294376</v>
      </c>
      <c r="AG709" s="19">
        <f t="shared" si="86"/>
        <v>0.101824005678078</v>
      </c>
      <c r="AH709" s="19">
        <f t="shared" si="87"/>
        <v>0.703689774008737</v>
      </c>
      <c r="AI709" s="19">
        <f t="shared" si="88"/>
        <v>3.17969978620599</v>
      </c>
      <c r="AJ709" s="19">
        <f t="shared" si="89"/>
        <v>2.92023660523511</v>
      </c>
    </row>
    <row r="710" spans="1:36">
      <c r="A710" s="35" t="s">
        <v>634</v>
      </c>
      <c r="B710" s="35" t="s">
        <v>635</v>
      </c>
      <c r="C710" s="35"/>
      <c r="D710" s="35">
        <v>9</v>
      </c>
      <c r="E710" s="35">
        <v>1250</v>
      </c>
      <c r="F710" s="32" t="s">
        <v>320</v>
      </c>
      <c r="G710" s="35" t="s">
        <v>49</v>
      </c>
      <c r="H710" s="32">
        <v>40.41</v>
      </c>
      <c r="I710" s="32">
        <v>1.27</v>
      </c>
      <c r="J710" s="32">
        <v>21.12</v>
      </c>
      <c r="K710" s="32"/>
      <c r="L710" s="32">
        <v>14.6</v>
      </c>
      <c r="M710" s="32">
        <v>0.38</v>
      </c>
      <c r="N710" s="32">
        <v>8.62</v>
      </c>
      <c r="O710" s="32">
        <v>13.72</v>
      </c>
      <c r="P710" s="32">
        <v>0.59</v>
      </c>
      <c r="Q710" s="32"/>
      <c r="R710" s="32">
        <f t="shared" si="83"/>
        <v>100.71</v>
      </c>
      <c r="S710" s="19">
        <v>12</v>
      </c>
      <c r="T710" s="19">
        <f>S710/(H710*'Molecular Weight'!$C$2/'Molecular Weight'!$D$2+I710*'Molecular Weight'!$C$3/'Molecular Weight'!$D$3+J710*'Molecular Weight'!$C$4/'Molecular Weight'!$D$4+K710*'Molecular Weight'!$C$5/'Molecular Weight'!$D$5+L710*'Molecular Weight'!$C$6/'Molecular Weight'!$D$6+M710*'Molecular Weight'!$C$8/'Molecular Weight'!$D$8+N710*'Molecular Weight'!$C$9/'Molecular Weight'!$D$9+O710*'Molecular Weight'!$C$10/'Molecular Weight'!$D$10+P710*'Molecular Weight'!$C$11/'Molecular Weight'!$D$11+Q710*'Molecular Weight'!$C$12/'Molecular Weight'!$D$12)</f>
        <v>4.48586759013577</v>
      </c>
      <c r="U710" s="19">
        <f>H710*T710*'Molecular Weight'!$B$2/'Molecular Weight'!$D$2</f>
        <v>3.01720887678739</v>
      </c>
      <c r="V710" s="19">
        <f>I710*T710*'Molecular Weight'!$B$3/'Molecular Weight'!$D$3</f>
        <v>0.071302275838203</v>
      </c>
      <c r="W710" s="19">
        <f>T710*J710*'Molecular Weight'!$B$4/'Molecular Weight'!$D$4</f>
        <v>1.85840571800054</v>
      </c>
      <c r="X710" s="19">
        <f>K710*T710*'Molecular Weight'!$B$5/'Molecular Weight'!$D$5</f>
        <v>0</v>
      </c>
      <c r="Y710" s="19">
        <f>L710*T710*'Molecular Weight'!$B$6/'Molecular Weight'!$D$6</f>
        <v>0.91166017282826</v>
      </c>
      <c r="Z710" s="19">
        <f>M710*T710*'Molecular Weight'!$B$8/'Molecular Weight'!$D$8</f>
        <v>0.0240291751374625</v>
      </c>
      <c r="AA710" s="19">
        <f>N710*T710*'Molecular Weight'!$B$9/'Molecular Weight'!$D$9</f>
        <v>0.959508154515392</v>
      </c>
      <c r="AB710" s="19">
        <f>O710*T710*'Molecular Weight'!$B$10/'Molecular Weight'!$D$10</f>
        <v>1.09746974566089</v>
      </c>
      <c r="AC710" s="19">
        <f>P710*T710*'Molecular Weight'!$B$11/'Molecular Weight'!$D$11</f>
        <v>0.0854037392120072</v>
      </c>
      <c r="AD710" s="19">
        <f>Q710*T710*'Molecular Weight'!$B$12/'Molecular Weight'!$D$12</f>
        <v>0</v>
      </c>
      <c r="AE710" s="19">
        <f t="shared" si="84"/>
        <v>8.02498785798014</v>
      </c>
      <c r="AF710" s="19">
        <f t="shared" si="85"/>
        <v>0.0747301556259767</v>
      </c>
      <c r="AG710" s="19">
        <f t="shared" si="86"/>
        <v>0.0819715041341995</v>
      </c>
      <c r="AH710" s="19">
        <f t="shared" si="87"/>
        <v>0.836930017202283</v>
      </c>
      <c r="AI710" s="19">
        <f t="shared" si="88"/>
        <v>3.08851115262559</v>
      </c>
      <c r="AJ710" s="19">
        <f t="shared" si="89"/>
        <v>2.992667248142</v>
      </c>
    </row>
    <row r="711" spans="1:36">
      <c r="A711" s="35" t="s">
        <v>634</v>
      </c>
      <c r="B711" s="35" t="s">
        <v>635</v>
      </c>
      <c r="C711" s="35"/>
      <c r="D711" s="35">
        <v>9</v>
      </c>
      <c r="E711" s="35">
        <v>1400</v>
      </c>
      <c r="F711" s="32" t="s">
        <v>320</v>
      </c>
      <c r="G711" s="35" t="s">
        <v>49</v>
      </c>
      <c r="H711" s="32">
        <v>41.6</v>
      </c>
      <c r="I711" s="32">
        <v>1.48</v>
      </c>
      <c r="J711" s="32">
        <v>19.96</v>
      </c>
      <c r="K711" s="32"/>
      <c r="L711" s="32">
        <v>12.51</v>
      </c>
      <c r="M711" s="32">
        <v>0.32</v>
      </c>
      <c r="N711" s="32">
        <v>8.65</v>
      </c>
      <c r="O711" s="32">
        <v>13.57</v>
      </c>
      <c r="P711" s="32">
        <v>1.02</v>
      </c>
      <c r="Q711" s="32"/>
      <c r="R711" s="32">
        <f t="shared" si="83"/>
        <v>99.11</v>
      </c>
      <c r="S711" s="19">
        <v>12</v>
      </c>
      <c r="T711" s="19">
        <f>S711/(H711*'Molecular Weight'!$C$2/'Molecular Weight'!$D$2+I711*'Molecular Weight'!$C$3/'Molecular Weight'!$D$3+J711*'Molecular Weight'!$C$4/'Molecular Weight'!$D$4+K711*'Molecular Weight'!$C$5/'Molecular Weight'!$D$5+L711*'Molecular Weight'!$C$6/'Molecular Weight'!$D$6+M711*'Molecular Weight'!$C$8/'Molecular Weight'!$D$8+N711*'Molecular Weight'!$C$9/'Molecular Weight'!$D$9+O711*'Molecular Weight'!$C$10/'Molecular Weight'!$D$10+P711*'Molecular Weight'!$C$11/'Molecular Weight'!$D$11+Q711*'Molecular Weight'!$C$12/'Molecular Weight'!$D$12)</f>
        <v>4.50979238017153</v>
      </c>
      <c r="U711" s="19">
        <f>H711*T711*'Molecular Weight'!$B$2/'Molecular Weight'!$D$2</f>
        <v>3.12262588240905</v>
      </c>
      <c r="V711" s="19">
        <f>I711*T711*'Molecular Weight'!$B$3/'Molecular Weight'!$D$3</f>
        <v>0.0835355785063062</v>
      </c>
      <c r="W711" s="19">
        <f>T711*J711*'Molecular Weight'!$B$4/'Molecular Weight'!$D$4</f>
        <v>1.76570137128724</v>
      </c>
      <c r="X711" s="19">
        <f>K711*T711*'Molecular Weight'!$B$5/'Molecular Weight'!$D$5</f>
        <v>0</v>
      </c>
      <c r="Y711" s="19">
        <f>L711*T711*'Molecular Weight'!$B$6/'Molecular Weight'!$D$6</f>
        <v>0.785321585132876</v>
      </c>
      <c r="Z711" s="19">
        <f>M711*T711*'Molecular Weight'!$B$8/'Molecular Weight'!$D$8</f>
        <v>0.0203430160932463</v>
      </c>
      <c r="AA711" s="19">
        <f>N711*T711*'Molecular Weight'!$B$9/'Molecular Weight'!$D$9</f>
        <v>0.967982731724162</v>
      </c>
      <c r="AB711" s="19">
        <f>O711*T711*'Molecular Weight'!$B$10/'Molecular Weight'!$D$10</f>
        <v>1.09126038871126</v>
      </c>
      <c r="AC711" s="19">
        <f>P711*T711*'Molecular Weight'!$B$11/'Molecular Weight'!$D$11</f>
        <v>0.148434599153758</v>
      </c>
      <c r="AD711" s="19">
        <f>Q711*T711*'Molecular Weight'!$B$12/'Molecular Weight'!$D$12</f>
        <v>0</v>
      </c>
      <c r="AE711" s="19">
        <f t="shared" si="84"/>
        <v>7.9852051530179</v>
      </c>
      <c r="AF711" s="19">
        <f t="shared" si="85"/>
        <v>0</v>
      </c>
      <c r="AG711" s="19">
        <f t="shared" si="86"/>
        <v>0</v>
      </c>
      <c r="AH711" s="19">
        <f t="shared" si="87"/>
        <v>0.785321585132876</v>
      </c>
      <c r="AI711" s="19">
        <f t="shared" si="88"/>
        <v>3.20616146091536</v>
      </c>
      <c r="AJ711" s="19">
        <f t="shared" si="89"/>
        <v>2.86490772166154</v>
      </c>
    </row>
    <row r="712" spans="1:36">
      <c r="A712" s="35" t="s">
        <v>634</v>
      </c>
      <c r="B712" s="35" t="s">
        <v>635</v>
      </c>
      <c r="C712" s="35"/>
      <c r="D712" s="35">
        <v>13</v>
      </c>
      <c r="E712" s="35">
        <v>1200</v>
      </c>
      <c r="F712" s="32" t="s">
        <v>320</v>
      </c>
      <c r="G712" s="35" t="s">
        <v>49</v>
      </c>
      <c r="H712" s="32">
        <v>45.05</v>
      </c>
      <c r="I712" s="32">
        <v>1.71</v>
      </c>
      <c r="J712" s="32">
        <v>17.59</v>
      </c>
      <c r="K712" s="32"/>
      <c r="L712" s="32">
        <v>11.11</v>
      </c>
      <c r="M712" s="32">
        <v>0.23</v>
      </c>
      <c r="N712" s="32">
        <v>7.73</v>
      </c>
      <c r="O712" s="32">
        <v>13.05</v>
      </c>
      <c r="P712" s="32">
        <v>2.61</v>
      </c>
      <c r="Q712" s="32">
        <v>0.22</v>
      </c>
      <c r="R712" s="32">
        <f t="shared" si="83"/>
        <v>99.3</v>
      </c>
      <c r="S712" s="19">
        <v>12</v>
      </c>
      <c r="T712" s="19">
        <f>S712/(H712*'Molecular Weight'!$C$2/'Molecular Weight'!$D$2+I712*'Molecular Weight'!$C$3/'Molecular Weight'!$D$3+J712*'Molecular Weight'!$C$4/'Molecular Weight'!$D$4+K712*'Molecular Weight'!$C$5/'Molecular Weight'!$D$5+L712*'Molecular Weight'!$C$6/'Molecular Weight'!$D$6+M712*'Molecular Weight'!$C$8/'Molecular Weight'!$D$8+N712*'Molecular Weight'!$C$9/'Molecular Weight'!$D$9+O712*'Molecular Weight'!$C$10/'Molecular Weight'!$D$10+P712*'Molecular Weight'!$C$11/'Molecular Weight'!$D$11+Q712*'Molecular Weight'!$C$12/'Molecular Weight'!$D$12)</f>
        <v>4.46614922464008</v>
      </c>
      <c r="U712" s="19">
        <f>H712*T712*'Molecular Weight'!$B$2/'Molecular Weight'!$D$2</f>
        <v>3.34886855143201</v>
      </c>
      <c r="V712" s="19">
        <f>I712*T712*'Molecular Weight'!$B$3/'Molecular Weight'!$D$3</f>
        <v>0.0955834189503696</v>
      </c>
      <c r="W712" s="19">
        <f>T712*J712*'Molecular Weight'!$B$4/'Molecular Weight'!$D$4</f>
        <v>1.54098793372732</v>
      </c>
      <c r="X712" s="19">
        <f>K712*T712*'Molecular Weight'!$B$5/'Molecular Weight'!$D$5</f>
        <v>0</v>
      </c>
      <c r="Y712" s="19">
        <f>L712*T712*'Molecular Weight'!$B$6/'Molecular Weight'!$D$6</f>
        <v>0.690686496182506</v>
      </c>
      <c r="Z712" s="19">
        <f>M712*T712*'Molecular Weight'!$B$8/'Molecular Weight'!$D$8</f>
        <v>0.0144800440043307</v>
      </c>
      <c r="AA712" s="19">
        <f>N712*T712*'Molecular Weight'!$B$9/'Molecular Weight'!$D$9</f>
        <v>0.856658399664213</v>
      </c>
      <c r="AB712" s="19">
        <f>O712*T712*'Molecular Weight'!$B$10/'Molecular Weight'!$D$10</f>
        <v>1.0392875781304</v>
      </c>
      <c r="AC712" s="19">
        <f>P712*T712*'Molecular Weight'!$B$11/'Molecular Weight'!$D$11</f>
        <v>0.376142287070365</v>
      </c>
      <c r="AD712" s="19">
        <f>Q712*T712*'Molecular Weight'!$B$12/'Molecular Weight'!$D$12</f>
        <v>0.020860994255219</v>
      </c>
      <c r="AE712" s="19">
        <f t="shared" si="84"/>
        <v>7.98355570341673</v>
      </c>
      <c r="AF712" s="19">
        <f t="shared" si="85"/>
        <v>0</v>
      </c>
      <c r="AG712" s="19">
        <f t="shared" si="86"/>
        <v>0</v>
      </c>
      <c r="AH712" s="19">
        <f t="shared" si="87"/>
        <v>0.690686496182506</v>
      </c>
      <c r="AI712" s="19">
        <f t="shared" si="88"/>
        <v>3.44445197038238</v>
      </c>
      <c r="AJ712" s="19">
        <f t="shared" si="89"/>
        <v>2.60111251798145</v>
      </c>
    </row>
    <row r="713" spans="1:36">
      <c r="A713" s="35" t="s">
        <v>634</v>
      </c>
      <c r="B713" s="35" t="s">
        <v>635</v>
      </c>
      <c r="C713" s="35"/>
      <c r="D713" s="35">
        <v>13</v>
      </c>
      <c r="E713" s="35">
        <v>1300</v>
      </c>
      <c r="F713" s="32" t="s">
        <v>320</v>
      </c>
      <c r="G713" s="35" t="s">
        <v>49</v>
      </c>
      <c r="H713" s="32">
        <v>43.35</v>
      </c>
      <c r="I713" s="32">
        <v>2</v>
      </c>
      <c r="J713" s="32">
        <v>18.89</v>
      </c>
      <c r="K713" s="32"/>
      <c r="L713" s="32">
        <v>10.5</v>
      </c>
      <c r="M713" s="32">
        <v>0.2</v>
      </c>
      <c r="N713" s="32">
        <v>8.64</v>
      </c>
      <c r="O713" s="32">
        <v>14.63</v>
      </c>
      <c r="P713" s="32">
        <v>1.79</v>
      </c>
      <c r="Q713" s="32"/>
      <c r="R713" s="32">
        <f t="shared" si="83"/>
        <v>100</v>
      </c>
      <c r="S713" s="19">
        <v>12</v>
      </c>
      <c r="T713" s="19">
        <f>S713/(H713*'Molecular Weight'!$C$2/'Molecular Weight'!$D$2+I713*'Molecular Weight'!$C$3/'Molecular Weight'!$D$3+J713*'Molecular Weight'!$C$4/'Molecular Weight'!$D$4+K713*'Molecular Weight'!$C$5/'Molecular Weight'!$D$5+L713*'Molecular Weight'!$C$6/'Molecular Weight'!$D$6+M713*'Molecular Weight'!$C$8/'Molecular Weight'!$D$8+N713*'Molecular Weight'!$C$9/'Molecular Weight'!$D$9+O713*'Molecular Weight'!$C$10/'Molecular Weight'!$D$10+P713*'Molecular Weight'!$C$11/'Molecular Weight'!$D$11+Q713*'Molecular Weight'!$C$12/'Molecular Weight'!$D$12)</f>
        <v>4.44103677073525</v>
      </c>
      <c r="U713" s="19">
        <f>H713*T713*'Molecular Weight'!$B$2/'Molecular Weight'!$D$2</f>
        <v>3.20437656476986</v>
      </c>
      <c r="V713" s="19">
        <f>I713*T713*'Molecular Weight'!$B$3/'Molecular Weight'!$D$3</f>
        <v>0.111164875362584</v>
      </c>
      <c r="W713" s="19">
        <f>T713*J713*'Molecular Weight'!$B$4/'Molecular Weight'!$D$4</f>
        <v>1.64557050998801</v>
      </c>
      <c r="X713" s="19">
        <f>K713*T713*'Molecular Weight'!$B$5/'Molecular Weight'!$D$5</f>
        <v>0</v>
      </c>
      <c r="Y713" s="19">
        <f>L713*T713*'Molecular Weight'!$B$6/'Molecular Weight'!$D$6</f>
        <v>0.649093626012251</v>
      </c>
      <c r="Z713" s="19">
        <f>M713*T713*'Molecular Weight'!$B$8/'Molecular Weight'!$D$8</f>
        <v>0.0125205434754306</v>
      </c>
      <c r="AA713" s="19">
        <f>N713*T713*'Molecular Weight'!$B$9/'Molecular Weight'!$D$9</f>
        <v>0.952123019830088</v>
      </c>
      <c r="AB713" s="19">
        <f>O713*T713*'Molecular Weight'!$B$10/'Molecular Weight'!$D$10</f>
        <v>1.15856576240829</v>
      </c>
      <c r="AC713" s="19">
        <f>P713*T713*'Molecular Weight'!$B$11/'Molecular Weight'!$D$11</f>
        <v>0.256516806054085</v>
      </c>
      <c r="AD713" s="19">
        <f>Q713*T713*'Molecular Weight'!$B$12/'Molecular Weight'!$D$12</f>
        <v>0</v>
      </c>
      <c r="AE713" s="19">
        <f t="shared" si="84"/>
        <v>7.9899317079006</v>
      </c>
      <c r="AF713" s="19">
        <f t="shared" si="85"/>
        <v>0</v>
      </c>
      <c r="AG713" s="19">
        <f t="shared" si="86"/>
        <v>0</v>
      </c>
      <c r="AH713" s="19">
        <f t="shared" si="87"/>
        <v>0.649093626012251</v>
      </c>
      <c r="AI713" s="19">
        <f t="shared" si="88"/>
        <v>3.31554144013244</v>
      </c>
      <c r="AJ713" s="19">
        <f t="shared" si="89"/>
        <v>2.77230295172606</v>
      </c>
    </row>
    <row r="714" spans="1:36">
      <c r="A714" s="35" t="s">
        <v>634</v>
      </c>
      <c r="B714" s="35" t="s">
        <v>635</v>
      </c>
      <c r="C714" s="35"/>
      <c r="D714" s="35">
        <v>13</v>
      </c>
      <c r="E714" s="35">
        <v>1300</v>
      </c>
      <c r="F714" s="32" t="s">
        <v>320</v>
      </c>
      <c r="G714" s="35" t="s">
        <v>49</v>
      </c>
      <c r="H714" s="32">
        <v>42.81</v>
      </c>
      <c r="I714" s="32">
        <v>2.02</v>
      </c>
      <c r="J714" s="32">
        <v>18.5</v>
      </c>
      <c r="K714" s="32"/>
      <c r="L714" s="32">
        <v>10.92</v>
      </c>
      <c r="M714" s="32">
        <v>0.35</v>
      </c>
      <c r="N714" s="32">
        <v>8.16</v>
      </c>
      <c r="O714" s="32">
        <v>14.21</v>
      </c>
      <c r="P714" s="32">
        <v>1.7</v>
      </c>
      <c r="Q714" s="32"/>
      <c r="R714" s="32">
        <f t="shared" si="83"/>
        <v>98.67</v>
      </c>
      <c r="S714" s="19">
        <v>12</v>
      </c>
      <c r="T714" s="19">
        <f>S714/(H714*'Molecular Weight'!$C$2/'Molecular Weight'!$D$2+I714*'Molecular Weight'!$C$3/'Molecular Weight'!$D$3+J714*'Molecular Weight'!$C$4/'Molecular Weight'!$D$4+K714*'Molecular Weight'!$C$5/'Molecular Weight'!$D$5+L714*'Molecular Weight'!$C$6/'Molecular Weight'!$D$6+M714*'Molecular Weight'!$C$8/'Molecular Weight'!$D$8+N714*'Molecular Weight'!$C$9/'Molecular Weight'!$D$9+O714*'Molecular Weight'!$C$10/'Molecular Weight'!$D$10+P714*'Molecular Weight'!$C$11/'Molecular Weight'!$D$11+Q714*'Molecular Weight'!$C$12/'Molecular Weight'!$D$12)</f>
        <v>4.51088817052686</v>
      </c>
      <c r="U714" s="19">
        <f>H714*T714*'Molecular Weight'!$B$2/'Molecular Weight'!$D$2</f>
        <v>3.21423306558347</v>
      </c>
      <c r="V714" s="19">
        <f>I714*T714*'Molecular Weight'!$B$3/'Molecular Weight'!$D$3</f>
        <v>0.114042479405059</v>
      </c>
      <c r="W714" s="19">
        <f>T714*J714*'Molecular Weight'!$B$4/'Molecular Weight'!$D$4</f>
        <v>1.6369445106855</v>
      </c>
      <c r="X714" s="19">
        <f>K714*T714*'Molecular Weight'!$B$5/'Molecular Weight'!$D$5</f>
        <v>0</v>
      </c>
      <c r="Y714" s="19">
        <f>L714*T714*'Molecular Weight'!$B$6/'Molecular Weight'!$D$6</f>
        <v>0.685675094963158</v>
      </c>
      <c r="Z714" s="19">
        <f>M714*T714*'Molecular Weight'!$B$8/'Molecular Weight'!$D$8</f>
        <v>0.0222555802041782</v>
      </c>
      <c r="AA714" s="19">
        <f>N714*T714*'Molecular Weight'!$B$9/'Molecular Weight'!$D$9</f>
        <v>0.913370904999979</v>
      </c>
      <c r="AB714" s="19">
        <f>O714*T714*'Molecular Weight'!$B$10/'Molecular Weight'!$D$10</f>
        <v>1.14300500897266</v>
      </c>
      <c r="AC714" s="19">
        <f>P714*T714*'Molecular Weight'!$B$11/'Molecular Weight'!$D$11</f>
        <v>0.247451109709444</v>
      </c>
      <c r="AD714" s="19">
        <f>Q714*T714*'Molecular Weight'!$B$12/'Molecular Weight'!$D$12</f>
        <v>0</v>
      </c>
      <c r="AE714" s="19">
        <f t="shared" si="84"/>
        <v>7.97697775452345</v>
      </c>
      <c r="AF714" s="19">
        <f t="shared" si="85"/>
        <v>0</v>
      </c>
      <c r="AG714" s="19">
        <f t="shared" si="86"/>
        <v>0</v>
      </c>
      <c r="AH714" s="19">
        <f t="shared" si="87"/>
        <v>0.685675094963158</v>
      </c>
      <c r="AI714" s="19">
        <f t="shared" si="88"/>
        <v>3.32827554498853</v>
      </c>
      <c r="AJ714" s="19">
        <f t="shared" si="89"/>
        <v>2.76430658913998</v>
      </c>
    </row>
    <row r="715" spans="1:36">
      <c r="A715" s="35" t="s">
        <v>634</v>
      </c>
      <c r="B715" s="35" t="s">
        <v>635</v>
      </c>
      <c r="C715" s="35"/>
      <c r="D715" s="35">
        <v>13</v>
      </c>
      <c r="E715" s="35">
        <v>1400</v>
      </c>
      <c r="F715" s="32" t="s">
        <v>320</v>
      </c>
      <c r="G715" s="35" t="s">
        <v>49</v>
      </c>
      <c r="H715" s="32">
        <v>43.87</v>
      </c>
      <c r="I715" s="32">
        <v>1.92</v>
      </c>
      <c r="J715" s="32">
        <v>19.11</v>
      </c>
      <c r="K715" s="32"/>
      <c r="L715" s="32">
        <v>11.45</v>
      </c>
      <c r="M715" s="32">
        <v>0.28</v>
      </c>
      <c r="N715" s="32">
        <v>8.6</v>
      </c>
      <c r="O715" s="32">
        <v>14.48</v>
      </c>
      <c r="P715" s="32">
        <v>1.7</v>
      </c>
      <c r="Q715" s="32"/>
      <c r="R715" s="32">
        <f t="shared" si="83"/>
        <v>101.41</v>
      </c>
      <c r="S715" s="19">
        <v>12</v>
      </c>
      <c r="T715" s="19">
        <f>S715/(H715*'Molecular Weight'!$C$2/'Molecular Weight'!$D$2+I715*'Molecular Weight'!$C$3/'Molecular Weight'!$D$3+J715*'Molecular Weight'!$C$4/'Molecular Weight'!$D$4+K715*'Molecular Weight'!$C$5/'Molecular Weight'!$D$5+L715*'Molecular Weight'!$C$6/'Molecular Weight'!$D$6+M715*'Molecular Weight'!$C$8/'Molecular Weight'!$D$8+N715*'Molecular Weight'!$C$9/'Molecular Weight'!$D$9+O715*'Molecular Weight'!$C$10/'Molecular Weight'!$D$10+P715*'Molecular Weight'!$C$11/'Molecular Weight'!$D$11+Q715*'Molecular Weight'!$C$12/'Molecular Weight'!$D$12)</f>
        <v>4.39064315601291</v>
      </c>
      <c r="U715" s="19">
        <f>H715*T715*'Molecular Weight'!$B$2/'Molecular Weight'!$D$2</f>
        <v>3.20601723126309</v>
      </c>
      <c r="V715" s="19">
        <f>I715*T715*'Molecular Weight'!$B$3/'Molecular Weight'!$D$3</f>
        <v>0.105507319894178</v>
      </c>
      <c r="W715" s="19">
        <f>T715*J715*'Molecular Weight'!$B$4/'Molecular Weight'!$D$4</f>
        <v>1.6458452473795</v>
      </c>
      <c r="X715" s="19">
        <f>K715*T715*'Molecular Weight'!$B$5/'Molecular Weight'!$D$5</f>
        <v>0</v>
      </c>
      <c r="Y715" s="19">
        <f>L715*T715*'Molecular Weight'!$B$6/'Molecular Weight'!$D$6</f>
        <v>0.699789311474775</v>
      </c>
      <c r="Z715" s="19">
        <f>M715*T715*'Molecular Weight'!$B$8/'Molecular Weight'!$D$8</f>
        <v>0.0173298573961603</v>
      </c>
      <c r="AA715" s="19">
        <f>N715*T715*'Molecular Weight'!$B$9/'Molecular Weight'!$D$9</f>
        <v>0.936961070513921</v>
      </c>
      <c r="AB715" s="19">
        <f>O715*T715*'Molecular Weight'!$B$10/'Molecular Weight'!$D$10</f>
        <v>1.13367533700191</v>
      </c>
      <c r="AC715" s="19">
        <f>P715*T715*'Molecular Weight'!$B$11/'Molecular Weight'!$D$11</f>
        <v>0.240854900458921</v>
      </c>
      <c r="AD715" s="19">
        <f>Q715*T715*'Molecular Weight'!$B$12/'Molecular Weight'!$D$12</f>
        <v>0</v>
      </c>
      <c r="AE715" s="19">
        <f t="shared" si="84"/>
        <v>7.98598027538246</v>
      </c>
      <c r="AF715" s="19">
        <f t="shared" si="85"/>
        <v>0</v>
      </c>
      <c r="AG715" s="19">
        <f t="shared" si="86"/>
        <v>0</v>
      </c>
      <c r="AH715" s="19">
        <f t="shared" si="87"/>
        <v>0.699789311474775</v>
      </c>
      <c r="AI715" s="19">
        <f t="shared" si="88"/>
        <v>3.31152455115727</v>
      </c>
      <c r="AJ715" s="19">
        <f t="shared" si="89"/>
        <v>2.78775557638677</v>
      </c>
    </row>
    <row r="716" spans="1:36">
      <c r="A716" s="35" t="s">
        <v>634</v>
      </c>
      <c r="B716" s="35" t="s">
        <v>635</v>
      </c>
      <c r="C716" s="35"/>
      <c r="D716" s="35">
        <v>13</v>
      </c>
      <c r="E716" s="35">
        <v>1550</v>
      </c>
      <c r="F716" s="32" t="s">
        <v>320</v>
      </c>
      <c r="G716" s="35" t="s">
        <v>49</v>
      </c>
      <c r="H716" s="32">
        <v>42.46</v>
      </c>
      <c r="I716" s="32">
        <v>1.69</v>
      </c>
      <c r="J716" s="32">
        <v>19.63</v>
      </c>
      <c r="K716" s="32"/>
      <c r="L716" s="32">
        <v>11.19</v>
      </c>
      <c r="M716" s="32">
        <v>0.31</v>
      </c>
      <c r="N716" s="32">
        <v>8.64</v>
      </c>
      <c r="O716" s="32">
        <v>14.31</v>
      </c>
      <c r="P716" s="32">
        <v>1.56</v>
      </c>
      <c r="Q716" s="32"/>
      <c r="R716" s="32">
        <f t="shared" si="83"/>
        <v>99.79</v>
      </c>
      <c r="S716" s="19">
        <v>12</v>
      </c>
      <c r="T716" s="19">
        <f>S716/(H716*'Molecular Weight'!$C$2/'Molecular Weight'!$D$2+I716*'Molecular Weight'!$C$3/'Molecular Weight'!$D$3+J716*'Molecular Weight'!$C$4/'Molecular Weight'!$D$4+K716*'Molecular Weight'!$C$5/'Molecular Weight'!$D$5+L716*'Molecular Weight'!$C$6/'Molecular Weight'!$D$6+M716*'Molecular Weight'!$C$8/'Molecular Weight'!$D$8+N716*'Molecular Weight'!$C$9/'Molecular Weight'!$D$9+O716*'Molecular Weight'!$C$10/'Molecular Weight'!$D$10+P716*'Molecular Weight'!$C$11/'Molecular Weight'!$D$11+Q716*'Molecular Weight'!$C$12/'Molecular Weight'!$D$12)</f>
        <v>4.46395954318423</v>
      </c>
      <c r="U716" s="19">
        <f>H716*T716*'Molecular Weight'!$B$2/'Molecular Weight'!$D$2</f>
        <v>3.15478898474704</v>
      </c>
      <c r="V716" s="19">
        <f>I716*T716*'Molecular Weight'!$B$3/'Molecular Weight'!$D$3</f>
        <v>0.0944191693114061</v>
      </c>
      <c r="W716" s="19">
        <f>T716*J716*'Molecular Weight'!$B$4/'Molecular Weight'!$D$4</f>
        <v>1.71886084410958</v>
      </c>
      <c r="X716" s="19">
        <f>K716*T716*'Molecular Weight'!$B$5/'Molecular Weight'!$D$5</f>
        <v>0</v>
      </c>
      <c r="Y716" s="19">
        <f>L716*T716*'Molecular Weight'!$B$6/'Molecular Weight'!$D$6</f>
        <v>0.695318865370706</v>
      </c>
      <c r="Z716" s="19">
        <f>M716*T716*'Molecular Weight'!$B$8/'Molecular Weight'!$D$8</f>
        <v>0.0195070123821132</v>
      </c>
      <c r="AA716" s="19">
        <f>N716*T716*'Molecular Weight'!$B$9/'Molecular Weight'!$D$9</f>
        <v>0.957037480226098</v>
      </c>
      <c r="AB716" s="19">
        <f>O716*T716*'Molecular Weight'!$B$10/'Molecular Weight'!$D$10</f>
        <v>1.13907384206431</v>
      </c>
      <c r="AC716" s="19">
        <f>P716*T716*'Molecular Weight'!$B$11/'Molecular Weight'!$D$11</f>
        <v>0.224710451350997</v>
      </c>
      <c r="AD716" s="19">
        <f>Q716*T716*'Molecular Weight'!$B$12/'Molecular Weight'!$D$12</f>
        <v>0</v>
      </c>
      <c r="AE716" s="19">
        <f t="shared" si="84"/>
        <v>8.00371664956225</v>
      </c>
      <c r="AF716" s="19">
        <f t="shared" si="85"/>
        <v>0.0111447710357009</v>
      </c>
      <c r="AG716" s="19">
        <f t="shared" si="86"/>
        <v>0.016028288013959</v>
      </c>
      <c r="AH716" s="19">
        <f t="shared" si="87"/>
        <v>0.684174094335005</v>
      </c>
      <c r="AI716" s="19">
        <f t="shared" si="88"/>
        <v>3.24920815405845</v>
      </c>
      <c r="AJ716" s="19">
        <f t="shared" si="89"/>
        <v>2.81093720004323</v>
      </c>
    </row>
    <row r="717" spans="1:36">
      <c r="A717" s="35" t="s">
        <v>634</v>
      </c>
      <c r="B717" s="35" t="s">
        <v>635</v>
      </c>
      <c r="C717" s="35"/>
      <c r="D717" s="35">
        <v>17</v>
      </c>
      <c r="E717" s="35">
        <v>1250</v>
      </c>
      <c r="F717" s="32" t="s">
        <v>320</v>
      </c>
      <c r="G717" s="35" t="s">
        <v>49</v>
      </c>
      <c r="H717" s="32">
        <v>43.09</v>
      </c>
      <c r="I717" s="32">
        <v>1.79</v>
      </c>
      <c r="J717" s="32">
        <v>18.83</v>
      </c>
      <c r="K717" s="32"/>
      <c r="L717" s="32">
        <v>10.86</v>
      </c>
      <c r="M717" s="32">
        <v>0.27</v>
      </c>
      <c r="N717" s="32">
        <v>8.02</v>
      </c>
      <c r="O717" s="32">
        <v>14.24</v>
      </c>
      <c r="P717" s="32">
        <v>1.96</v>
      </c>
      <c r="Q717" s="32"/>
      <c r="R717" s="32">
        <f t="shared" si="83"/>
        <v>99.06</v>
      </c>
      <c r="S717" s="19">
        <v>12</v>
      </c>
      <c r="T717" s="19">
        <f>S717/(H717*'Molecular Weight'!$C$2/'Molecular Weight'!$D$2+I717*'Molecular Weight'!$C$3/'Molecular Weight'!$D$3+J717*'Molecular Weight'!$C$4/'Molecular Weight'!$D$4+K717*'Molecular Weight'!$C$5/'Molecular Weight'!$D$5+L717*'Molecular Weight'!$C$6/'Molecular Weight'!$D$6+M717*'Molecular Weight'!$C$8/'Molecular Weight'!$D$8+N717*'Molecular Weight'!$C$9/'Molecular Weight'!$D$9+O717*'Molecular Weight'!$C$10/'Molecular Weight'!$D$10+P717*'Molecular Weight'!$C$11/'Molecular Weight'!$D$11+Q717*'Molecular Weight'!$C$12/'Molecular Weight'!$D$12)</f>
        <v>4.48967980758947</v>
      </c>
      <c r="U717" s="19">
        <f>H717*T717*'Molecular Weight'!$B$2/'Molecular Weight'!$D$2</f>
        <v>3.22004498849917</v>
      </c>
      <c r="V717" s="19">
        <f>I717*T717*'Molecular Weight'!$B$3/'Molecular Weight'!$D$3</f>
        <v>0.100582313586798</v>
      </c>
      <c r="W717" s="19">
        <f>T717*J717*'Molecular Weight'!$B$4/'Molecular Weight'!$D$4</f>
        <v>1.65831052916653</v>
      </c>
      <c r="X717" s="19">
        <f>K717*T717*'Molecular Weight'!$B$5/'Molecular Weight'!$D$5</f>
        <v>0</v>
      </c>
      <c r="Y717" s="19">
        <f>L717*T717*'Molecular Weight'!$B$6/'Molecular Weight'!$D$6</f>
        <v>0.67870159674863</v>
      </c>
      <c r="Z717" s="19">
        <f>M717*T717*'Molecular Weight'!$B$8/'Molecular Weight'!$D$8</f>
        <v>0.0170878707083332</v>
      </c>
      <c r="AA717" s="19">
        <f>N717*T717*'Molecular Weight'!$B$9/'Molecular Weight'!$D$9</f>
        <v>0.893479703644355</v>
      </c>
      <c r="AB717" s="19">
        <f>O717*T717*'Molecular Weight'!$B$10/'Molecular Weight'!$D$10</f>
        <v>1.14003281847493</v>
      </c>
      <c r="AC717" s="19">
        <f>P717*T717*'Molecular Weight'!$B$11/'Molecular Weight'!$D$11</f>
        <v>0.283955225004045</v>
      </c>
      <c r="AD717" s="19">
        <f>Q717*T717*'Molecular Weight'!$B$12/'Molecular Weight'!$D$12</f>
        <v>0</v>
      </c>
      <c r="AE717" s="19">
        <f t="shared" si="84"/>
        <v>7.99219504583279</v>
      </c>
      <c r="AF717" s="19">
        <f t="shared" si="85"/>
        <v>0</v>
      </c>
      <c r="AG717" s="19">
        <f t="shared" si="86"/>
        <v>0</v>
      </c>
      <c r="AH717" s="19">
        <f t="shared" si="87"/>
        <v>0.67870159674863</v>
      </c>
      <c r="AI717" s="19">
        <f t="shared" si="88"/>
        <v>3.32062730208597</v>
      </c>
      <c r="AJ717" s="19">
        <f t="shared" si="89"/>
        <v>2.72930198957625</v>
      </c>
    </row>
    <row r="718" spans="1:36">
      <c r="A718" s="35" t="s">
        <v>634</v>
      </c>
      <c r="B718" s="35" t="s">
        <v>635</v>
      </c>
      <c r="C718" s="35"/>
      <c r="D718" s="35">
        <v>17</v>
      </c>
      <c r="E718" s="35">
        <v>1400</v>
      </c>
      <c r="F718" s="32" t="s">
        <v>320</v>
      </c>
      <c r="G718" s="35" t="s">
        <v>49</v>
      </c>
      <c r="H718" s="32">
        <v>42.78</v>
      </c>
      <c r="I718" s="32">
        <v>1.88</v>
      </c>
      <c r="J718" s="32">
        <v>19.56</v>
      </c>
      <c r="K718" s="32"/>
      <c r="L718" s="32">
        <v>10.07</v>
      </c>
      <c r="M718" s="32">
        <v>0.2</v>
      </c>
      <c r="N718" s="32">
        <v>8</v>
      </c>
      <c r="O718" s="32">
        <v>15.12</v>
      </c>
      <c r="P718" s="32">
        <v>1.87</v>
      </c>
      <c r="Q718" s="32"/>
      <c r="R718" s="32">
        <f t="shared" si="83"/>
        <v>99.48</v>
      </c>
      <c r="S718" s="19">
        <v>12</v>
      </c>
      <c r="T718" s="19">
        <f>S718/(H718*'Molecular Weight'!$C$2/'Molecular Weight'!$D$2+I718*'Molecular Weight'!$C$3/'Molecular Weight'!$D$3+J718*'Molecular Weight'!$C$4/'Molecular Weight'!$D$4+K718*'Molecular Weight'!$C$5/'Molecular Weight'!$D$5+L718*'Molecular Weight'!$C$6/'Molecular Weight'!$D$6+M718*'Molecular Weight'!$C$8/'Molecular Weight'!$D$8+N718*'Molecular Weight'!$C$9/'Molecular Weight'!$D$9+O718*'Molecular Weight'!$C$10/'Molecular Weight'!$D$10+P718*'Molecular Weight'!$C$11/'Molecular Weight'!$D$11+Q718*'Molecular Weight'!$C$12/'Molecular Weight'!$D$12)</f>
        <v>4.46433761814421</v>
      </c>
      <c r="U718" s="19">
        <f>H718*T718*'Molecular Weight'!$B$2/'Molecular Weight'!$D$2</f>
        <v>3.17883427603544</v>
      </c>
      <c r="V718" s="19">
        <f>I718*T718*'Molecular Weight'!$B$3/'Molecular Weight'!$D$3</f>
        <v>0.105043238073981</v>
      </c>
      <c r="W718" s="19">
        <f>T718*J718*'Molecular Weight'!$B$4/'Molecular Weight'!$D$4</f>
        <v>1.71287649687918</v>
      </c>
      <c r="X718" s="19">
        <f>K718*T718*'Molecular Weight'!$B$5/'Molecular Weight'!$D$5</f>
        <v>0</v>
      </c>
      <c r="Y718" s="19">
        <f>L718*T718*'Molecular Weight'!$B$6/'Molecular Weight'!$D$6</f>
        <v>0.625777837064479</v>
      </c>
      <c r="Z718" s="19">
        <f>M718*T718*'Molecular Weight'!$B$8/'Molecular Weight'!$D$8</f>
        <v>0.0125862351794311</v>
      </c>
      <c r="AA718" s="19">
        <f>N718*T718*'Molecular Weight'!$B$9/'Molecular Weight'!$D$9</f>
        <v>0.886220867125402</v>
      </c>
      <c r="AB718" s="19">
        <f>O718*T718*'Molecular Weight'!$B$10/'Molecular Weight'!$D$10</f>
        <v>1.20365165453531</v>
      </c>
      <c r="AC718" s="19">
        <f>P718*T718*'Molecular Weight'!$B$11/'Molecular Weight'!$D$11</f>
        <v>0.269387265115511</v>
      </c>
      <c r="AD718" s="19">
        <f>Q718*T718*'Molecular Weight'!$B$12/'Molecular Weight'!$D$12</f>
        <v>0</v>
      </c>
      <c r="AE718" s="19">
        <f t="shared" si="84"/>
        <v>7.99437787000874</v>
      </c>
      <c r="AF718" s="19">
        <f t="shared" si="85"/>
        <v>0</v>
      </c>
      <c r="AG718" s="19">
        <f t="shared" si="86"/>
        <v>0</v>
      </c>
      <c r="AH718" s="19">
        <f t="shared" si="87"/>
        <v>0.625777837064479</v>
      </c>
      <c r="AI718" s="19">
        <f t="shared" si="88"/>
        <v>3.28387751410942</v>
      </c>
      <c r="AJ718" s="19">
        <f t="shared" si="89"/>
        <v>2.72823659390462</v>
      </c>
    </row>
    <row r="719" spans="1:36">
      <c r="A719" s="35" t="s">
        <v>634</v>
      </c>
      <c r="B719" s="35" t="s">
        <v>635</v>
      </c>
      <c r="C719" s="35"/>
      <c r="D719" s="35">
        <v>17</v>
      </c>
      <c r="E719" s="35">
        <v>1500</v>
      </c>
      <c r="F719" s="32" t="s">
        <v>320</v>
      </c>
      <c r="G719" s="35" t="s">
        <v>49</v>
      </c>
      <c r="H719" s="32">
        <v>42.89</v>
      </c>
      <c r="I719" s="32">
        <v>1.69</v>
      </c>
      <c r="J719" s="32">
        <v>19.28</v>
      </c>
      <c r="K719" s="32"/>
      <c r="L719" s="32">
        <v>10.19</v>
      </c>
      <c r="M719" s="32">
        <v>0.25</v>
      </c>
      <c r="N719" s="32">
        <v>8.32</v>
      </c>
      <c r="O719" s="32">
        <v>13.96</v>
      </c>
      <c r="P719" s="32">
        <v>2.02</v>
      </c>
      <c r="Q719" s="32">
        <v>0.33</v>
      </c>
      <c r="R719" s="32">
        <f t="shared" si="83"/>
        <v>98.93</v>
      </c>
      <c r="S719" s="19">
        <v>12</v>
      </c>
      <c r="T719" s="19">
        <f>S719/(H719*'Molecular Weight'!$C$2/'Molecular Weight'!$D$2+I719*'Molecular Weight'!$C$3/'Molecular Weight'!$D$3+J719*'Molecular Weight'!$C$4/'Molecular Weight'!$D$4+K719*'Molecular Weight'!$C$5/'Molecular Weight'!$D$5+L719*'Molecular Weight'!$C$6/'Molecular Weight'!$D$6+M719*'Molecular Weight'!$C$8/'Molecular Weight'!$D$8+N719*'Molecular Weight'!$C$9/'Molecular Weight'!$D$9+O719*'Molecular Weight'!$C$10/'Molecular Weight'!$D$10+P719*'Molecular Weight'!$C$11/'Molecular Weight'!$D$11+Q719*'Molecular Weight'!$C$12/'Molecular Weight'!$D$12)</f>
        <v>4.48733959965967</v>
      </c>
      <c r="U719" s="19">
        <f>H719*T719*'Molecular Weight'!$B$2/'Molecular Weight'!$D$2</f>
        <v>3.20342868557595</v>
      </c>
      <c r="V719" s="19">
        <f>I719*T719*'Molecular Weight'!$B$3/'Molecular Weight'!$D$3</f>
        <v>0.0949136911567565</v>
      </c>
      <c r="W719" s="19">
        <f>T719*J719*'Molecular Weight'!$B$4/'Molecular Weight'!$D$4</f>
        <v>1.69705585487325</v>
      </c>
      <c r="X719" s="19">
        <f>K719*T719*'Molecular Weight'!$B$5/'Molecular Weight'!$D$5</f>
        <v>0</v>
      </c>
      <c r="Y719" s="19">
        <f>L719*T719*'Molecular Weight'!$B$6/'Molecular Weight'!$D$6</f>
        <v>0.636497640876003</v>
      </c>
      <c r="Z719" s="19">
        <f>M719*T719*'Molecular Weight'!$B$8/'Molecular Weight'!$D$8</f>
        <v>0.0158138553695365</v>
      </c>
      <c r="AA719" s="19">
        <f>N719*T719*'Molecular Weight'!$B$9/'Molecular Weight'!$D$9</f>
        <v>0.926418497994255</v>
      </c>
      <c r="AB719" s="19">
        <f>O719*T719*'Molecular Weight'!$B$10/'Molecular Weight'!$D$10</f>
        <v>1.11703389463711</v>
      </c>
      <c r="AC719" s="19">
        <f>P719*T719*'Molecular Weight'!$B$11/'Molecular Weight'!$D$11</f>
        <v>0.292495191717087</v>
      </c>
      <c r="AD719" s="19">
        <f>Q719*T719*'Molecular Weight'!$B$12/'Molecular Weight'!$D$12</f>
        <v>0.0314399589785073</v>
      </c>
      <c r="AE719" s="19">
        <f t="shared" si="84"/>
        <v>8.01509727117846</v>
      </c>
      <c r="AF719" s="19">
        <f t="shared" si="85"/>
        <v>0.0452065016835013</v>
      </c>
      <c r="AG719" s="19">
        <f t="shared" si="86"/>
        <v>0.0710238322663446</v>
      </c>
      <c r="AH719" s="19">
        <f t="shared" si="87"/>
        <v>0.591291139192502</v>
      </c>
      <c r="AI719" s="19">
        <f t="shared" si="88"/>
        <v>3.29834237673271</v>
      </c>
      <c r="AJ719" s="19">
        <f t="shared" si="89"/>
        <v>2.6957638888769</v>
      </c>
    </row>
    <row r="720" spans="1:36">
      <c r="A720" s="35" t="s">
        <v>634</v>
      </c>
      <c r="B720" s="35" t="s">
        <v>635</v>
      </c>
      <c r="C720" s="35"/>
      <c r="D720" s="35">
        <v>21</v>
      </c>
      <c r="E720" s="35">
        <v>1900</v>
      </c>
      <c r="F720" s="32" t="s">
        <v>320</v>
      </c>
      <c r="G720" s="35" t="s">
        <v>49</v>
      </c>
      <c r="H720" s="32">
        <v>44.34</v>
      </c>
      <c r="I720" s="32">
        <v>1.29</v>
      </c>
      <c r="J720" s="32">
        <v>19.51</v>
      </c>
      <c r="K720" s="32"/>
      <c r="L720" s="32">
        <v>8.47</v>
      </c>
      <c r="M720" s="32">
        <v>0.25</v>
      </c>
      <c r="N720" s="32">
        <v>8.9</v>
      </c>
      <c r="O720" s="32">
        <v>14.8</v>
      </c>
      <c r="P720" s="32">
        <v>2.25</v>
      </c>
      <c r="Q720" s="32"/>
      <c r="R720" s="32">
        <f t="shared" si="83"/>
        <v>99.81</v>
      </c>
      <c r="S720" s="19">
        <v>12</v>
      </c>
      <c r="T720" s="19">
        <f>S720/(H720*'Molecular Weight'!$C$2/'Molecular Weight'!$D$2+I720*'Molecular Weight'!$C$3/'Molecular Weight'!$D$3+J720*'Molecular Weight'!$C$4/'Molecular Weight'!$D$4+K720*'Molecular Weight'!$C$5/'Molecular Weight'!$D$5+L720*'Molecular Weight'!$C$6/'Molecular Weight'!$D$6+M720*'Molecular Weight'!$C$8/'Molecular Weight'!$D$8+N720*'Molecular Weight'!$C$9/'Molecular Weight'!$D$9+O720*'Molecular Weight'!$C$10/'Molecular Weight'!$D$10+P720*'Molecular Weight'!$C$11/'Molecular Weight'!$D$11+Q720*'Molecular Weight'!$C$12/'Molecular Weight'!$D$12)</f>
        <v>4.40391154421168</v>
      </c>
      <c r="U720" s="19">
        <f>H720*T720*'Molecular Weight'!$B$2/'Molecular Weight'!$D$2</f>
        <v>3.25015708838792</v>
      </c>
      <c r="V720" s="19">
        <f>I720*T720*'Molecular Weight'!$B$3/'Molecular Weight'!$D$3</f>
        <v>0.071101951089275</v>
      </c>
      <c r="W720" s="19">
        <f>T720*J720*'Molecular Weight'!$B$4/'Molecular Weight'!$D$4</f>
        <v>1.68537297425598</v>
      </c>
      <c r="X720" s="19">
        <f>K720*T720*'Molecular Weight'!$B$5/'Molecular Weight'!$D$5</f>
        <v>0</v>
      </c>
      <c r="Y720" s="19">
        <f>L720*T720*'Molecular Weight'!$B$6/'Molecular Weight'!$D$6</f>
        <v>0.519225094369056</v>
      </c>
      <c r="Z720" s="19">
        <f>M720*T720*'Molecular Weight'!$B$8/'Molecular Weight'!$D$8</f>
        <v>0.0155198461524235</v>
      </c>
      <c r="AA720" s="19">
        <f>N720*T720*'Molecular Weight'!$B$9/'Molecular Weight'!$D$9</f>
        <v>0.972575998597617</v>
      </c>
      <c r="AB720" s="19">
        <f>O720*T720*'Molecular Weight'!$B$10/'Molecular Weight'!$D$10</f>
        <v>1.16223057871492</v>
      </c>
      <c r="AC720" s="19">
        <f>P720*T720*'Molecular Weight'!$B$11/'Molecular Weight'!$D$11</f>
        <v>0.319741883655253</v>
      </c>
      <c r="AD720" s="19">
        <f>Q720*T720*'Molecular Weight'!$B$12/'Molecular Weight'!$D$12</f>
        <v>0</v>
      </c>
      <c r="AE720" s="19">
        <f t="shared" si="84"/>
        <v>7.99592541522244</v>
      </c>
      <c r="AF720" s="19">
        <f t="shared" si="85"/>
        <v>0</v>
      </c>
      <c r="AG720" s="19">
        <f t="shared" si="86"/>
        <v>0</v>
      </c>
      <c r="AH720" s="19">
        <f t="shared" si="87"/>
        <v>0.519225094369056</v>
      </c>
      <c r="AI720" s="19">
        <f t="shared" si="88"/>
        <v>3.32125903947719</v>
      </c>
      <c r="AJ720" s="19">
        <f t="shared" si="89"/>
        <v>2.66955151783402</v>
      </c>
    </row>
    <row r="721" spans="1:36">
      <c r="A721" s="35" t="s">
        <v>634</v>
      </c>
      <c r="B721" s="35" t="s">
        <v>635</v>
      </c>
      <c r="C721" s="35"/>
      <c r="D721" s="35">
        <v>21</v>
      </c>
      <c r="E721" s="35">
        <v>1200</v>
      </c>
      <c r="F721" s="32" t="s">
        <v>320</v>
      </c>
      <c r="G721" s="35" t="s">
        <v>49</v>
      </c>
      <c r="H721" s="32">
        <v>44.88</v>
      </c>
      <c r="I721" s="32">
        <v>1.23</v>
      </c>
      <c r="J721" s="32">
        <v>18.02</v>
      </c>
      <c r="K721" s="32"/>
      <c r="L721" s="32">
        <v>11.41</v>
      </c>
      <c r="M721" s="32">
        <v>0.25</v>
      </c>
      <c r="N721" s="32">
        <v>8.48</v>
      </c>
      <c r="O721" s="32">
        <v>12.7</v>
      </c>
      <c r="P721" s="32">
        <v>2.29</v>
      </c>
      <c r="Q721" s="32">
        <v>0.21</v>
      </c>
      <c r="R721" s="32">
        <f t="shared" si="83"/>
        <v>99.47</v>
      </c>
      <c r="S721" s="19">
        <v>12</v>
      </c>
      <c r="T721" s="19">
        <f>S721/(H721*'Molecular Weight'!$C$2/'Molecular Weight'!$D$2+I721*'Molecular Weight'!$C$3/'Molecular Weight'!$D$3+J721*'Molecular Weight'!$C$4/'Molecular Weight'!$D$4+K721*'Molecular Weight'!$C$5/'Molecular Weight'!$D$5+L721*'Molecular Weight'!$C$6/'Molecular Weight'!$D$6+M721*'Molecular Weight'!$C$8/'Molecular Weight'!$D$8+N721*'Molecular Weight'!$C$9/'Molecular Weight'!$D$9+O721*'Molecular Weight'!$C$10/'Molecular Weight'!$D$10+P721*'Molecular Weight'!$C$11/'Molecular Weight'!$D$11+Q721*'Molecular Weight'!$C$12/'Molecular Weight'!$D$12)</f>
        <v>4.45531143352621</v>
      </c>
      <c r="U721" s="19">
        <f>H721*T721*'Molecular Weight'!$B$2/'Molecular Weight'!$D$2</f>
        <v>3.32813543835979</v>
      </c>
      <c r="V721" s="19">
        <f>I721*T721*'Molecular Weight'!$B$3/'Molecular Weight'!$D$3</f>
        <v>0.0685861459729317</v>
      </c>
      <c r="W721" s="19">
        <f>T721*J721*'Molecular Weight'!$B$4/'Molecular Weight'!$D$4</f>
        <v>1.57482761930448</v>
      </c>
      <c r="X721" s="19">
        <f>K721*T721*'Molecular Weight'!$B$5/'Molecular Weight'!$D$5</f>
        <v>0</v>
      </c>
      <c r="Y721" s="19">
        <f>L721*T721*'Molecular Weight'!$B$6/'Molecular Weight'!$D$6</f>
        <v>0.707615582635497</v>
      </c>
      <c r="Z721" s="19">
        <f>M721*T721*'Molecular Weight'!$B$8/'Molecular Weight'!$D$8</f>
        <v>0.0157009847530526</v>
      </c>
      <c r="AA721" s="19">
        <f>N721*T721*'Molecular Weight'!$B$9/'Molecular Weight'!$D$9</f>
        <v>0.937494812811471</v>
      </c>
      <c r="AB721" s="19">
        <f>O721*T721*'Molecular Weight'!$B$10/'Molecular Weight'!$D$10</f>
        <v>1.00895961493907</v>
      </c>
      <c r="AC721" s="19">
        <f>P721*T721*'Molecular Weight'!$B$11/'Molecular Weight'!$D$11</f>
        <v>0.329224368595516</v>
      </c>
      <c r="AD721" s="19">
        <f>Q721*T721*'Molecular Weight'!$B$12/'Molecular Weight'!$D$12</f>
        <v>0.019864445881964</v>
      </c>
      <c r="AE721" s="19">
        <f t="shared" si="84"/>
        <v>7.99040901325377</v>
      </c>
      <c r="AF721" s="19">
        <f t="shared" si="85"/>
        <v>0</v>
      </c>
      <c r="AG721" s="19">
        <f t="shared" si="86"/>
        <v>0</v>
      </c>
      <c r="AH721" s="19">
        <f t="shared" si="87"/>
        <v>0.707615582635497</v>
      </c>
      <c r="AI721" s="19">
        <f t="shared" si="88"/>
        <v>3.39672158433272</v>
      </c>
      <c r="AJ721" s="19">
        <f t="shared" si="89"/>
        <v>2.66977099513909</v>
      </c>
    </row>
    <row r="722" spans="1:36">
      <c r="A722" s="35" t="s">
        <v>634</v>
      </c>
      <c r="B722" s="35" t="s">
        <v>635</v>
      </c>
      <c r="C722" s="35"/>
      <c r="D722" s="35">
        <v>21</v>
      </c>
      <c r="E722" s="35">
        <v>1300</v>
      </c>
      <c r="F722" s="32" t="s">
        <v>320</v>
      </c>
      <c r="G722" s="35" t="s">
        <v>49</v>
      </c>
      <c r="H722" s="32">
        <v>42.76</v>
      </c>
      <c r="I722" s="32">
        <v>1.44</v>
      </c>
      <c r="J722" s="32">
        <v>20.5</v>
      </c>
      <c r="K722" s="32"/>
      <c r="L722" s="32">
        <v>11.01</v>
      </c>
      <c r="M722" s="32">
        <v>0.27</v>
      </c>
      <c r="N722" s="32">
        <v>8.59</v>
      </c>
      <c r="O722" s="32">
        <v>14.78</v>
      </c>
      <c r="P722" s="32">
        <v>1.55</v>
      </c>
      <c r="Q722" s="32"/>
      <c r="R722" s="32">
        <f t="shared" si="83"/>
        <v>100.9</v>
      </c>
      <c r="S722" s="19">
        <v>12</v>
      </c>
      <c r="T722" s="19">
        <f>S722/(H722*'Molecular Weight'!$C$2/'Molecular Weight'!$D$2+I722*'Molecular Weight'!$C$3/'Molecular Weight'!$D$3+J722*'Molecular Weight'!$C$4/'Molecular Weight'!$D$4+K722*'Molecular Weight'!$C$5/'Molecular Weight'!$D$5+L722*'Molecular Weight'!$C$6/'Molecular Weight'!$D$6+M722*'Molecular Weight'!$C$8/'Molecular Weight'!$D$8+N722*'Molecular Weight'!$C$9/'Molecular Weight'!$D$9+O722*'Molecular Weight'!$C$10/'Molecular Weight'!$D$10+P722*'Molecular Weight'!$C$11/'Molecular Weight'!$D$11+Q722*'Molecular Weight'!$C$12/'Molecular Weight'!$D$12)</f>
        <v>4.4094417010384</v>
      </c>
      <c r="U722" s="19">
        <f>H722*T722*'Molecular Weight'!$B$2/'Molecular Weight'!$D$2</f>
        <v>3.13827774860856</v>
      </c>
      <c r="V722" s="19">
        <f>I722*T722*'Molecular Weight'!$B$3/'Molecular Weight'!$D$3</f>
        <v>0.0794692872277259</v>
      </c>
      <c r="W722" s="19">
        <f>T722*J722*'Molecular Weight'!$B$4/'Molecular Weight'!$D$4</f>
        <v>1.77311798492129</v>
      </c>
      <c r="X722" s="19">
        <f>K722*T722*'Molecular Weight'!$B$5/'Molecular Weight'!$D$5</f>
        <v>0</v>
      </c>
      <c r="Y722" s="19">
        <f>L722*T722*'Molecular Weight'!$B$6/'Molecular Weight'!$D$6</f>
        <v>0.675778857578407</v>
      </c>
      <c r="Z722" s="19">
        <f>M722*T722*'Molecular Weight'!$B$8/'Molecular Weight'!$D$8</f>
        <v>0.0167824818054746</v>
      </c>
      <c r="AA722" s="19">
        <f>N722*T722*'Molecular Weight'!$B$9/'Molecular Weight'!$D$9</f>
        <v>0.939878516424811</v>
      </c>
      <c r="AB722" s="19">
        <f>O722*T722*'Molecular Weight'!$B$10/'Molecular Weight'!$D$10</f>
        <v>1.16211748112246</v>
      </c>
      <c r="AC722" s="19">
        <f>P722*T722*'Molecular Weight'!$B$11/'Molecular Weight'!$D$11</f>
        <v>0.220543228028704</v>
      </c>
      <c r="AD722" s="19">
        <f>Q722*T722*'Molecular Weight'!$B$12/'Molecular Weight'!$D$12</f>
        <v>0</v>
      </c>
      <c r="AE722" s="19">
        <f t="shared" si="84"/>
        <v>8.00596558571743</v>
      </c>
      <c r="AF722" s="19">
        <f t="shared" si="85"/>
        <v>0.0178834215168031</v>
      </c>
      <c r="AG722" s="19">
        <f t="shared" si="86"/>
        <v>0.026463422636344</v>
      </c>
      <c r="AH722" s="19">
        <f t="shared" si="87"/>
        <v>0.657895436061604</v>
      </c>
      <c r="AI722" s="19">
        <f t="shared" si="88"/>
        <v>3.21774703583629</v>
      </c>
      <c r="AJ722" s="19">
        <f t="shared" si="89"/>
        <v>2.79455733693115</v>
      </c>
    </row>
    <row r="723" spans="1:36">
      <c r="A723" s="35" t="s">
        <v>634</v>
      </c>
      <c r="B723" s="35" t="s">
        <v>635</v>
      </c>
      <c r="C723" s="35"/>
      <c r="D723" s="35">
        <v>21</v>
      </c>
      <c r="E723" s="35">
        <v>1400</v>
      </c>
      <c r="F723" s="32" t="s">
        <v>320</v>
      </c>
      <c r="G723" s="35" t="s">
        <v>49</v>
      </c>
      <c r="H723" s="32">
        <v>42.24</v>
      </c>
      <c r="I723" s="32">
        <v>1.46</v>
      </c>
      <c r="J723" s="32">
        <v>20.43</v>
      </c>
      <c r="K723" s="32"/>
      <c r="L723" s="32">
        <v>10.96</v>
      </c>
      <c r="M723" s="32">
        <v>0.23</v>
      </c>
      <c r="N723" s="32">
        <v>8.35</v>
      </c>
      <c r="O723" s="32">
        <v>14.77</v>
      </c>
      <c r="P723" s="32">
        <v>1.52</v>
      </c>
      <c r="Q723" s="32"/>
      <c r="R723" s="32">
        <f t="shared" si="83"/>
        <v>99.96</v>
      </c>
      <c r="S723" s="19">
        <v>12</v>
      </c>
      <c r="T723" s="19">
        <f>S723/(H723*'Molecular Weight'!$C$2/'Molecular Weight'!$D$2+I723*'Molecular Weight'!$C$3/'Molecular Weight'!$D$3+J723*'Molecular Weight'!$C$4/'Molecular Weight'!$D$4+K723*'Molecular Weight'!$C$5/'Molecular Weight'!$D$5+L723*'Molecular Weight'!$C$6/'Molecular Weight'!$D$6+M723*'Molecular Weight'!$C$8/'Molecular Weight'!$D$8+N723*'Molecular Weight'!$C$9/'Molecular Weight'!$D$9+O723*'Molecular Weight'!$C$10/'Molecular Weight'!$D$10+P723*'Molecular Weight'!$C$11/'Molecular Weight'!$D$11+Q723*'Molecular Weight'!$C$12/'Molecular Weight'!$D$12)</f>
        <v>4.45320872314255</v>
      </c>
      <c r="U723" s="19">
        <f>H723*T723*'Molecular Weight'!$B$2/'Molecular Weight'!$D$2</f>
        <v>3.13088442852099</v>
      </c>
      <c r="V723" s="19">
        <f>I723*T723*'Molecular Weight'!$B$3/'Molecular Weight'!$D$3</f>
        <v>0.0813727751663094</v>
      </c>
      <c r="W723" s="19">
        <f>T723*J723*'Molecular Weight'!$B$4/'Molecular Weight'!$D$4</f>
        <v>1.78460286806203</v>
      </c>
      <c r="X723" s="19">
        <f>K723*T723*'Molecular Weight'!$B$5/'Molecular Weight'!$D$5</f>
        <v>0</v>
      </c>
      <c r="Y723" s="19">
        <f>L723*T723*'Molecular Weight'!$B$6/'Molecular Weight'!$D$6</f>
        <v>0.679387076915957</v>
      </c>
      <c r="Z723" s="19">
        <f>M723*T723*'Molecular Weight'!$B$8/'Molecular Weight'!$D$8</f>
        <v>0.0144380886146432</v>
      </c>
      <c r="AA723" s="19">
        <f>N723*T723*'Molecular Weight'!$B$9/'Molecular Weight'!$D$9</f>
        <v>0.922687167201993</v>
      </c>
      <c r="AB723" s="19">
        <f>O723*T723*'Molecular Weight'!$B$10/'Molecular Weight'!$D$10</f>
        <v>1.17285828888758</v>
      </c>
      <c r="AC723" s="19">
        <f>P723*T723*'Molecular Weight'!$B$11/'Molecular Weight'!$D$11</f>
        <v>0.218421337824352</v>
      </c>
      <c r="AD723" s="19">
        <f>Q723*T723*'Molecular Weight'!$B$12/'Molecular Weight'!$D$12</f>
        <v>0</v>
      </c>
      <c r="AE723" s="19">
        <f t="shared" si="84"/>
        <v>8.00465203119385</v>
      </c>
      <c r="AF723" s="19">
        <f t="shared" si="85"/>
        <v>0.0139479827751936</v>
      </c>
      <c r="AG723" s="19">
        <f t="shared" si="86"/>
        <v>0.020530244464628</v>
      </c>
      <c r="AH723" s="19">
        <f t="shared" si="87"/>
        <v>0.665439094140763</v>
      </c>
      <c r="AI723" s="19">
        <f t="shared" si="88"/>
        <v>3.2122572036873</v>
      </c>
      <c r="AJ723" s="19">
        <f t="shared" si="89"/>
        <v>2.78937062162017</v>
      </c>
    </row>
    <row r="724" spans="1:36">
      <c r="A724" s="35" t="s">
        <v>634</v>
      </c>
      <c r="B724" s="35" t="s">
        <v>635</v>
      </c>
      <c r="C724" s="35"/>
      <c r="D724" s="35">
        <v>21</v>
      </c>
      <c r="E724" s="35">
        <v>1650</v>
      </c>
      <c r="F724" s="32" t="s">
        <v>320</v>
      </c>
      <c r="G724" s="35" t="s">
        <v>49</v>
      </c>
      <c r="H724" s="32">
        <v>43.56</v>
      </c>
      <c r="I724" s="32">
        <v>1.68</v>
      </c>
      <c r="J724" s="32">
        <v>19.39</v>
      </c>
      <c r="K724" s="32"/>
      <c r="L724" s="32">
        <v>10.53</v>
      </c>
      <c r="M724" s="32">
        <v>0.26</v>
      </c>
      <c r="N724" s="32">
        <v>8.36</v>
      </c>
      <c r="O724" s="32">
        <v>14.64</v>
      </c>
      <c r="P724" s="32">
        <v>2.03</v>
      </c>
      <c r="Q724" s="32"/>
      <c r="R724" s="32">
        <f t="shared" si="83"/>
        <v>100.45</v>
      </c>
      <c r="S724" s="19">
        <v>12</v>
      </c>
      <c r="T724" s="19">
        <f>S724/(H724*'Molecular Weight'!$C$2/'Molecular Weight'!$D$2+I724*'Molecular Weight'!$C$3/'Molecular Weight'!$D$3+J724*'Molecular Weight'!$C$4/'Molecular Weight'!$D$4+K724*'Molecular Weight'!$C$5/'Molecular Weight'!$D$5+L724*'Molecular Weight'!$C$6/'Molecular Weight'!$D$6+M724*'Molecular Weight'!$C$8/'Molecular Weight'!$D$8+N724*'Molecular Weight'!$C$9/'Molecular Weight'!$D$9+O724*'Molecular Weight'!$C$10/'Molecular Weight'!$D$10+P724*'Molecular Weight'!$C$11/'Molecular Weight'!$D$11+Q724*'Molecular Weight'!$C$12/'Molecular Weight'!$D$12)</f>
        <v>4.42130612671271</v>
      </c>
      <c r="U724" s="19">
        <f>H724*T724*'Molecular Weight'!$B$2/'Molecular Weight'!$D$2</f>
        <v>3.20559412249677</v>
      </c>
      <c r="V724" s="19">
        <f>I724*T724*'Molecular Weight'!$B$3/'Molecular Weight'!$D$3</f>
        <v>0.09296363320247</v>
      </c>
      <c r="W724" s="19">
        <f>T724*J724*'Molecular Weight'!$B$4/'Molecular Weight'!$D$4</f>
        <v>1.68162271080737</v>
      </c>
      <c r="X724" s="19">
        <f>K724*T724*'Molecular Weight'!$B$5/'Molecular Weight'!$D$5</f>
        <v>0</v>
      </c>
      <c r="Y724" s="19">
        <f>L724*T724*'Molecular Weight'!$B$6/'Molecular Weight'!$D$6</f>
        <v>0.648056145800179</v>
      </c>
      <c r="Z724" s="19">
        <f>M724*T724*'Molecular Weight'!$B$8/'Molecular Weight'!$D$8</f>
        <v>0.0162043923448732</v>
      </c>
      <c r="AA724" s="19">
        <f>N724*T724*'Molecular Weight'!$B$9/'Molecular Weight'!$D$9</f>
        <v>0.917174174176632</v>
      </c>
      <c r="AB724" s="19">
        <f>O724*T724*'Molecular Weight'!$B$10/'Molecular Weight'!$D$10</f>
        <v>1.15420687758691</v>
      </c>
      <c r="AC724" s="19">
        <f>P724*T724*'Molecular Weight'!$B$11/'Molecular Weight'!$D$11</f>
        <v>0.289617664963756</v>
      </c>
      <c r="AD724" s="19">
        <f>Q724*T724*'Molecular Weight'!$B$12/'Molecular Weight'!$D$12</f>
        <v>0</v>
      </c>
      <c r="AE724" s="19">
        <f t="shared" si="84"/>
        <v>8.00543972137896</v>
      </c>
      <c r="AF724" s="19">
        <f t="shared" si="85"/>
        <v>0.0163080752137086</v>
      </c>
      <c r="AG724" s="19">
        <f t="shared" si="86"/>
        <v>0.02516460235644</v>
      </c>
      <c r="AH724" s="19">
        <f t="shared" si="87"/>
        <v>0.63174807058647</v>
      </c>
      <c r="AI724" s="19">
        <f t="shared" si="88"/>
        <v>3.29855775569924</v>
      </c>
      <c r="AJ724" s="19">
        <f t="shared" si="89"/>
        <v>2.73564158990859</v>
      </c>
    </row>
    <row r="725" spans="1:36">
      <c r="A725" s="35" t="s">
        <v>634</v>
      </c>
      <c r="B725" s="35" t="s">
        <v>635</v>
      </c>
      <c r="C725" s="35"/>
      <c r="D725" s="35">
        <v>17</v>
      </c>
      <c r="E725" s="35">
        <v>1100</v>
      </c>
      <c r="F725" s="32" t="s">
        <v>320</v>
      </c>
      <c r="G725" s="35" t="s">
        <v>49</v>
      </c>
      <c r="H725" s="32">
        <v>45.05</v>
      </c>
      <c r="I725" s="32">
        <v>1.56</v>
      </c>
      <c r="J725" s="32">
        <v>17.49</v>
      </c>
      <c r="K725" s="32"/>
      <c r="L725" s="32">
        <v>10.63</v>
      </c>
      <c r="M725" s="32">
        <v>0.25</v>
      </c>
      <c r="N725" s="32">
        <v>8.31</v>
      </c>
      <c r="O725" s="32">
        <v>11.43</v>
      </c>
      <c r="P725" s="32">
        <v>3.08</v>
      </c>
      <c r="Q725" s="32">
        <v>0.29</v>
      </c>
      <c r="R725" s="32">
        <f t="shared" si="83"/>
        <v>98.09</v>
      </c>
      <c r="S725" s="19">
        <v>12</v>
      </c>
      <c r="T725" s="19">
        <f>S725/(H725*'Molecular Weight'!$C$2/'Molecular Weight'!$D$2+I725*'Molecular Weight'!$C$3/'Molecular Weight'!$D$3+J725*'Molecular Weight'!$C$4/'Molecular Weight'!$D$4+K725*'Molecular Weight'!$C$5/'Molecular Weight'!$D$5+L725*'Molecular Weight'!$C$6/'Molecular Weight'!$D$6+M725*'Molecular Weight'!$C$8/'Molecular Weight'!$D$8+N725*'Molecular Weight'!$C$9/'Molecular Weight'!$D$9+O725*'Molecular Weight'!$C$10/'Molecular Weight'!$D$10+P725*'Molecular Weight'!$C$11/'Molecular Weight'!$D$11+Q725*'Molecular Weight'!$C$12/'Molecular Weight'!$D$12)</f>
        <v>4.49840402823033</v>
      </c>
      <c r="U725" s="19">
        <f>H725*T725*'Molecular Weight'!$B$2/'Molecular Weight'!$D$2</f>
        <v>3.3730542854823</v>
      </c>
      <c r="V725" s="19">
        <f>I725*T725*'Molecular Weight'!$B$3/'Molecular Weight'!$D$3</f>
        <v>0.0878286643809676</v>
      </c>
      <c r="W725" s="19">
        <f>T725*J725*'Molecular Weight'!$B$4/'Molecular Weight'!$D$4</f>
        <v>1.54329318269416</v>
      </c>
      <c r="X725" s="19">
        <f>K725*T725*'Molecular Weight'!$B$5/'Molecular Weight'!$D$5</f>
        <v>0</v>
      </c>
      <c r="Y725" s="19">
        <f>L725*T725*'Molecular Weight'!$B$6/'Molecular Weight'!$D$6</f>
        <v>0.665618524778514</v>
      </c>
      <c r="Z725" s="19">
        <f>M725*T725*'Molecular Weight'!$B$8/'Molecular Weight'!$D$8</f>
        <v>0.0158528475762276</v>
      </c>
      <c r="AA725" s="19">
        <f>N725*T725*'Molecular Weight'!$B$9/'Molecular Weight'!$D$9</f>
        <v>0.927586537831118</v>
      </c>
      <c r="AB725" s="19">
        <f>O725*T725*'Molecular Weight'!$B$10/'Molecular Weight'!$D$10</f>
        <v>0.916846612743807</v>
      </c>
      <c r="AC725" s="19">
        <f>P725*T725*'Molecular Weight'!$B$11/'Molecular Weight'!$D$11</f>
        <v>0.447082426813469</v>
      </c>
      <c r="AD725" s="19">
        <f>Q725*T725*'Molecular Weight'!$B$12/'Molecular Weight'!$D$12</f>
        <v>0.0276971797916517</v>
      </c>
      <c r="AE725" s="19">
        <f t="shared" si="84"/>
        <v>8.00486026209222</v>
      </c>
      <c r="AF725" s="19">
        <f t="shared" si="85"/>
        <v>0.0145719333497372</v>
      </c>
      <c r="AG725" s="19">
        <f t="shared" si="86"/>
        <v>0.0218923194101096</v>
      </c>
      <c r="AH725" s="19">
        <f t="shared" si="87"/>
        <v>0.651046591428777</v>
      </c>
      <c r="AI725" s="19">
        <f t="shared" si="88"/>
        <v>3.46088294986327</v>
      </c>
      <c r="AJ725" s="19">
        <f t="shared" si="89"/>
        <v>2.52590452292967</v>
      </c>
    </row>
    <row r="726" spans="1:36">
      <c r="A726" s="35" t="s">
        <v>634</v>
      </c>
      <c r="B726" s="35" t="s">
        <v>635</v>
      </c>
      <c r="C726" s="35"/>
      <c r="D726" s="35">
        <v>17</v>
      </c>
      <c r="E726" s="35">
        <v>1200</v>
      </c>
      <c r="F726" s="32" t="s">
        <v>320</v>
      </c>
      <c r="G726" s="35" t="s">
        <v>49</v>
      </c>
      <c r="H726" s="32">
        <v>44.32</v>
      </c>
      <c r="I726" s="32">
        <v>1.84</v>
      </c>
      <c r="J726" s="32">
        <v>18.91</v>
      </c>
      <c r="K726" s="32"/>
      <c r="L726" s="32">
        <v>11.15</v>
      </c>
      <c r="M726" s="32">
        <v>0.26</v>
      </c>
      <c r="N726" s="32">
        <v>8.55</v>
      </c>
      <c r="O726" s="32">
        <v>13.33</v>
      </c>
      <c r="P726" s="32">
        <v>2.27</v>
      </c>
      <c r="Q726" s="32">
        <v>0.12</v>
      </c>
      <c r="R726" s="32">
        <f t="shared" si="83"/>
        <v>100.75</v>
      </c>
      <c r="S726" s="19">
        <v>12</v>
      </c>
      <c r="T726" s="19">
        <f>S726/(H726*'Molecular Weight'!$C$2/'Molecular Weight'!$D$2+I726*'Molecular Weight'!$C$3/'Molecular Weight'!$D$3+J726*'Molecular Weight'!$C$4/'Molecular Weight'!$D$4+K726*'Molecular Weight'!$C$5/'Molecular Weight'!$D$5+L726*'Molecular Weight'!$C$6/'Molecular Weight'!$D$6+M726*'Molecular Weight'!$C$8/'Molecular Weight'!$D$8+N726*'Molecular Weight'!$C$9/'Molecular Weight'!$D$9+O726*'Molecular Weight'!$C$10/'Molecular Weight'!$D$10+P726*'Molecular Weight'!$C$11/'Molecular Weight'!$D$11+Q726*'Molecular Weight'!$C$12/'Molecular Weight'!$D$12)</f>
        <v>4.40456994177107</v>
      </c>
      <c r="U726" s="19">
        <f>H726*T726*'Molecular Weight'!$B$2/'Molecular Weight'!$D$2</f>
        <v>3.24917676130649</v>
      </c>
      <c r="V726" s="19">
        <f>I726*T726*'Molecular Weight'!$B$3/'Molecular Weight'!$D$3</f>
        <v>0.101431898533902</v>
      </c>
      <c r="W726" s="19">
        <f>T726*J726*'Molecular Weight'!$B$4/'Molecular Weight'!$D$4</f>
        <v>1.63378614356397</v>
      </c>
      <c r="X726" s="19">
        <f>K726*T726*'Molecular Weight'!$B$5/'Molecular Weight'!$D$5</f>
        <v>0</v>
      </c>
      <c r="Y726" s="19">
        <f>L726*T726*'Molecular Weight'!$B$6/'Molecular Weight'!$D$6</f>
        <v>0.683615741240917</v>
      </c>
      <c r="Z726" s="19">
        <f>M726*T726*'Molecular Weight'!$B$8/'Molecular Weight'!$D$8</f>
        <v>0.0161430530710527</v>
      </c>
      <c r="AA726" s="19">
        <f>N726*T726*'Molecular Weight'!$B$9/'Molecular Weight'!$D$9</f>
        <v>0.934468312708255</v>
      </c>
      <c r="AB726" s="19">
        <f>O726*T726*'Molecular Weight'!$B$10/'Molecular Weight'!$D$10</f>
        <v>1.04694931033895</v>
      </c>
      <c r="AC726" s="19">
        <f>P726*T726*'Molecular Weight'!$B$11/'Molecular Weight'!$D$11</f>
        <v>0.322632260981618</v>
      </c>
      <c r="AD726" s="19">
        <f>Q726*T726*'Molecular Weight'!$B$12/'Molecular Weight'!$D$12</f>
        <v>0.0112218342465505</v>
      </c>
      <c r="AE726" s="19">
        <f t="shared" si="84"/>
        <v>7.99942531599171</v>
      </c>
      <c r="AF726" s="19">
        <f t="shared" si="85"/>
        <v>0</v>
      </c>
      <c r="AG726" s="19">
        <f t="shared" si="86"/>
        <v>0</v>
      </c>
      <c r="AH726" s="19">
        <f t="shared" si="87"/>
        <v>0.683615741240917</v>
      </c>
      <c r="AI726" s="19">
        <f t="shared" si="88"/>
        <v>3.35060865984039</v>
      </c>
      <c r="AJ726" s="19">
        <f t="shared" si="89"/>
        <v>2.68117641735917</v>
      </c>
    </row>
    <row r="727" spans="1:36">
      <c r="A727" s="35" t="s">
        <v>634</v>
      </c>
      <c r="B727" s="35" t="s">
        <v>635</v>
      </c>
      <c r="C727" s="35"/>
      <c r="D727" s="35">
        <v>21</v>
      </c>
      <c r="E727" s="35">
        <v>1300</v>
      </c>
      <c r="F727" s="32" t="s">
        <v>320</v>
      </c>
      <c r="G727" s="35" t="s">
        <v>49</v>
      </c>
      <c r="H727" s="32">
        <v>43.32</v>
      </c>
      <c r="I727" s="32">
        <v>1.54</v>
      </c>
      <c r="J727" s="32">
        <v>19.28</v>
      </c>
      <c r="K727" s="32"/>
      <c r="L727" s="32">
        <v>8.92</v>
      </c>
      <c r="M727" s="32">
        <v>0.2</v>
      </c>
      <c r="N727" s="32">
        <v>8.55</v>
      </c>
      <c r="O727" s="32">
        <v>14.36</v>
      </c>
      <c r="P727" s="32">
        <v>2.18</v>
      </c>
      <c r="Q727" s="32"/>
      <c r="R727" s="32">
        <f t="shared" si="83"/>
        <v>98.35</v>
      </c>
      <c r="S727" s="19">
        <v>12</v>
      </c>
      <c r="T727" s="19">
        <f>S727/(H727*'Molecular Weight'!$C$2/'Molecular Weight'!$D$2+I727*'Molecular Weight'!$C$3/'Molecular Weight'!$D$3+J727*'Molecular Weight'!$C$4/'Molecular Weight'!$D$4+K727*'Molecular Weight'!$C$5/'Molecular Weight'!$D$5+L727*'Molecular Weight'!$C$6/'Molecular Weight'!$D$6+M727*'Molecular Weight'!$C$8/'Molecular Weight'!$D$8+N727*'Molecular Weight'!$C$9/'Molecular Weight'!$D$9+O727*'Molecular Weight'!$C$10/'Molecular Weight'!$D$10+P727*'Molecular Weight'!$C$11/'Molecular Weight'!$D$11+Q727*'Molecular Weight'!$C$12/'Molecular Weight'!$D$12)</f>
        <v>4.4804790963313</v>
      </c>
      <c r="U727" s="19">
        <f>H727*T727*'Molecular Weight'!$B$2/'Molecular Weight'!$D$2</f>
        <v>3.23059844296058</v>
      </c>
      <c r="V727" s="19">
        <f>I727*T727*'Molecular Weight'!$B$3/'Molecular Weight'!$D$3</f>
        <v>0.0863571690657096</v>
      </c>
      <c r="W727" s="19">
        <f>T727*J727*'Molecular Weight'!$B$4/'Molecular Weight'!$D$4</f>
        <v>1.69446129810254</v>
      </c>
      <c r="X727" s="19">
        <f>K727*T727*'Molecular Weight'!$B$5/'Molecular Weight'!$D$5</f>
        <v>0</v>
      </c>
      <c r="Y727" s="19">
        <f>L727*T727*'Molecular Weight'!$B$6/'Molecular Weight'!$D$6</f>
        <v>0.556317838798374</v>
      </c>
      <c r="Z727" s="19">
        <f>M727*T727*'Molecular Weight'!$B$8/'Molecular Weight'!$D$8</f>
        <v>0.0126317425890366</v>
      </c>
      <c r="AA727" s="19">
        <f>N727*T727*'Molecular Weight'!$B$9/'Molecular Weight'!$D$9</f>
        <v>0.950573108526863</v>
      </c>
      <c r="AB727" s="19">
        <f>O727*T727*'Molecular Weight'!$B$10/'Molecular Weight'!$D$10</f>
        <v>1.14728387702064</v>
      </c>
      <c r="AC727" s="19">
        <f>P727*T727*'Molecular Weight'!$B$11/'Molecular Weight'!$D$11</f>
        <v>0.3151805237174</v>
      </c>
      <c r="AD727" s="19">
        <f>Q727*T727*'Molecular Weight'!$B$12/'Molecular Weight'!$D$12</f>
        <v>0</v>
      </c>
      <c r="AE727" s="19">
        <f t="shared" si="84"/>
        <v>7.99340400078114</v>
      </c>
      <c r="AF727" s="19">
        <f t="shared" si="85"/>
        <v>0</v>
      </c>
      <c r="AG727" s="19">
        <f t="shared" si="86"/>
        <v>0</v>
      </c>
      <c r="AH727" s="19">
        <f t="shared" si="87"/>
        <v>0.556317838798374</v>
      </c>
      <c r="AI727" s="19">
        <f t="shared" si="88"/>
        <v>3.31695561202629</v>
      </c>
      <c r="AJ727" s="19">
        <f t="shared" si="89"/>
        <v>2.66680656693491</v>
      </c>
    </row>
    <row r="728" spans="1:36">
      <c r="A728" s="35" t="s">
        <v>634</v>
      </c>
      <c r="B728" s="35" t="s">
        <v>635</v>
      </c>
      <c r="C728" s="35"/>
      <c r="D728" s="35">
        <v>21</v>
      </c>
      <c r="E728" s="35">
        <v>1400</v>
      </c>
      <c r="F728" s="32" t="s">
        <v>320</v>
      </c>
      <c r="G728" s="35" t="s">
        <v>49</v>
      </c>
      <c r="H728" s="32">
        <v>42.6</v>
      </c>
      <c r="I728" s="32">
        <v>1.46</v>
      </c>
      <c r="J728" s="32">
        <v>19.7</v>
      </c>
      <c r="K728" s="32"/>
      <c r="L728" s="32">
        <v>9.69</v>
      </c>
      <c r="M728" s="32">
        <v>0.16</v>
      </c>
      <c r="N728" s="32">
        <v>8.42</v>
      </c>
      <c r="O728" s="32">
        <v>14.73</v>
      </c>
      <c r="P728" s="32">
        <v>1.92</v>
      </c>
      <c r="Q728" s="32"/>
      <c r="R728" s="32">
        <f t="shared" si="83"/>
        <v>98.68</v>
      </c>
      <c r="S728" s="19">
        <v>12</v>
      </c>
      <c r="T728" s="19">
        <f>S728/(H728*'Molecular Weight'!$C$2/'Molecular Weight'!$D$2+I728*'Molecular Weight'!$C$3/'Molecular Weight'!$D$3+J728*'Molecular Weight'!$C$4/'Molecular Weight'!$D$4+K728*'Molecular Weight'!$C$5/'Molecular Weight'!$D$5+L728*'Molecular Weight'!$C$6/'Molecular Weight'!$D$6+M728*'Molecular Weight'!$C$8/'Molecular Weight'!$D$8+N728*'Molecular Weight'!$C$9/'Molecular Weight'!$D$9+O728*'Molecular Weight'!$C$10/'Molecular Weight'!$D$10+P728*'Molecular Weight'!$C$11/'Molecular Weight'!$D$11+Q728*'Molecular Weight'!$C$12/'Molecular Weight'!$D$12)</f>
        <v>4.48765278397405</v>
      </c>
      <c r="U728" s="19">
        <f>H728*T728*'Molecular Weight'!$B$2/'Molecular Weight'!$D$2</f>
        <v>3.18199082219199</v>
      </c>
      <c r="V728" s="19">
        <f>I728*T728*'Molecular Weight'!$B$3/'Molecular Weight'!$D$3</f>
        <v>0.0820021660150453</v>
      </c>
      <c r="W728" s="19">
        <f>T728*J728*'Molecular Weight'!$B$4/'Molecular Weight'!$D$4</f>
        <v>1.73414593652979</v>
      </c>
      <c r="X728" s="19">
        <f>K728*T728*'Molecular Weight'!$B$5/'Molecular Weight'!$D$5</f>
        <v>0</v>
      </c>
      <c r="Y728" s="19">
        <f>L728*T728*'Molecular Weight'!$B$6/'Molecular Weight'!$D$6</f>
        <v>0.60530840028826</v>
      </c>
      <c r="Z728" s="19">
        <f>M728*T728*'Molecular Weight'!$B$8/'Molecular Weight'!$D$8</f>
        <v>0.0101215738009</v>
      </c>
      <c r="AA728" s="19">
        <f>N728*T728*'Molecular Weight'!$B$9/'Molecular Weight'!$D$9</f>
        <v>0.937618770249666</v>
      </c>
      <c r="AB728" s="19">
        <f>O728*T728*'Molecular Weight'!$B$10/'Molecular Weight'!$D$10</f>
        <v>1.17872905684625</v>
      </c>
      <c r="AC728" s="19">
        <f>P728*T728*'Molecular Weight'!$B$11/'Molecular Weight'!$D$11</f>
        <v>0.278034635212332</v>
      </c>
      <c r="AD728" s="19">
        <f>Q728*T728*'Molecular Weight'!$B$12/'Molecular Weight'!$D$12</f>
        <v>0</v>
      </c>
      <c r="AE728" s="19">
        <f t="shared" si="84"/>
        <v>8.00795136113423</v>
      </c>
      <c r="AF728" s="19">
        <f t="shared" si="85"/>
        <v>0.0238303978902517</v>
      </c>
      <c r="AG728" s="19">
        <f t="shared" si="86"/>
        <v>0.0393690189643876</v>
      </c>
      <c r="AH728" s="19">
        <f t="shared" si="87"/>
        <v>0.581478002398008</v>
      </c>
      <c r="AI728" s="19">
        <f t="shared" si="88"/>
        <v>3.26399298820704</v>
      </c>
      <c r="AJ728" s="19">
        <f t="shared" si="89"/>
        <v>2.73177780118508</v>
      </c>
    </row>
    <row r="729" spans="1:36">
      <c r="A729" s="35" t="s">
        <v>636</v>
      </c>
      <c r="B729" s="35" t="s">
        <v>637</v>
      </c>
      <c r="C729" s="35" t="s">
        <v>638</v>
      </c>
      <c r="D729" s="35">
        <v>4</v>
      </c>
      <c r="E729" s="35">
        <v>900</v>
      </c>
      <c r="F729" s="32" t="s">
        <v>320</v>
      </c>
      <c r="G729" s="35" t="s">
        <v>49</v>
      </c>
      <c r="H729" s="32">
        <v>40.48</v>
      </c>
      <c r="I729" s="32">
        <v>0.52</v>
      </c>
      <c r="J729" s="32">
        <v>22.22</v>
      </c>
      <c r="K729" s="32"/>
      <c r="L729" s="32">
        <v>16.74</v>
      </c>
      <c r="M729" s="32">
        <v>0.58</v>
      </c>
      <c r="N729" s="32">
        <v>10.76</v>
      </c>
      <c r="O729" s="32">
        <v>9.17</v>
      </c>
      <c r="P729" s="32">
        <v>0.12</v>
      </c>
      <c r="Q729" s="32"/>
      <c r="R729" s="32">
        <f t="shared" si="83"/>
        <v>100.59</v>
      </c>
      <c r="S729" s="19">
        <v>12</v>
      </c>
      <c r="T729" s="19">
        <f>S729/(H729*'Molecular Weight'!$C$2/'Molecular Weight'!$D$2+I729*'Molecular Weight'!$C$3/'Molecular Weight'!$D$3+J729*'Molecular Weight'!$C$4/'Molecular Weight'!$D$4+K729*'Molecular Weight'!$C$5/'Molecular Weight'!$D$5+L729*'Molecular Weight'!$C$6/'Molecular Weight'!$D$6+M729*'Molecular Weight'!$C$8/'Molecular Weight'!$D$8+N729*'Molecular Weight'!$C$9/'Molecular Weight'!$D$9+O729*'Molecular Weight'!$C$10/'Molecular Weight'!$D$10+P729*'Molecular Weight'!$C$11/'Molecular Weight'!$D$11+Q729*'Molecular Weight'!$C$12/'Molecular Weight'!$D$12)</f>
        <v>4.46431484628431</v>
      </c>
      <c r="U729" s="19">
        <f>H729*T729*'Molecular Weight'!$B$2/'Molecular Weight'!$D$2</f>
        <v>3.00791386447385</v>
      </c>
      <c r="V729" s="19">
        <f>I729*T729*'Molecular Weight'!$B$3/'Molecular Weight'!$D$3</f>
        <v>0.0290543644564185</v>
      </c>
      <c r="W729" s="19">
        <f>T729*J729*'Molecular Weight'!$B$4/'Molecular Weight'!$D$4</f>
        <v>1.94580376391599</v>
      </c>
      <c r="X729" s="19">
        <f>K729*T729*'Molecular Weight'!$B$5/'Molecular Weight'!$D$5</f>
        <v>0</v>
      </c>
      <c r="Y729" s="19">
        <f>L729*T729*'Molecular Weight'!$B$6/'Molecular Weight'!$D$6</f>
        <v>1.04026490154231</v>
      </c>
      <c r="Z729" s="19">
        <f>M729*T729*'Molecular Weight'!$B$8/'Molecular Weight'!$D$8</f>
        <v>0.0364998958393699</v>
      </c>
      <c r="AA729" s="19">
        <f>N729*T729*'Molecular Weight'!$B$9/'Molecular Weight'!$D$9</f>
        <v>1.19196098625358</v>
      </c>
      <c r="AB729" s="19">
        <f>O729*T729*'Molecular Weight'!$B$10/'Molecular Weight'!$D$10</f>
        <v>0.729988715057545</v>
      </c>
      <c r="AC729" s="19">
        <f>P729*T729*'Molecular Weight'!$B$11/'Molecular Weight'!$D$11</f>
        <v>0.017286795145341</v>
      </c>
      <c r="AD729" s="19">
        <f>Q729*T729*'Molecular Weight'!$B$12/'Molecular Weight'!$D$12</f>
        <v>0</v>
      </c>
      <c r="AE729" s="19">
        <f t="shared" si="84"/>
        <v>7.9987732866844</v>
      </c>
      <c r="AF729" s="19">
        <f t="shared" si="85"/>
        <v>0</v>
      </c>
      <c r="AG729" s="19">
        <f t="shared" si="86"/>
        <v>0</v>
      </c>
      <c r="AH729" s="19">
        <f t="shared" si="87"/>
        <v>1.04026490154231</v>
      </c>
      <c r="AI729" s="19">
        <f t="shared" si="88"/>
        <v>3.03696822893027</v>
      </c>
      <c r="AJ729" s="19">
        <f t="shared" si="89"/>
        <v>2.9987144986928</v>
      </c>
    </row>
    <row r="730" spans="1:36">
      <c r="A730" s="35" t="s">
        <v>636</v>
      </c>
      <c r="B730" s="35" t="s">
        <v>637</v>
      </c>
      <c r="C730" s="35" t="s">
        <v>639</v>
      </c>
      <c r="D730" s="35">
        <v>4</v>
      </c>
      <c r="E730" s="35">
        <v>900</v>
      </c>
      <c r="F730" s="32" t="s">
        <v>320</v>
      </c>
      <c r="G730" s="35" t="s">
        <v>49</v>
      </c>
      <c r="H730" s="32">
        <v>40.74</v>
      </c>
      <c r="I730" s="32">
        <v>0.31</v>
      </c>
      <c r="J730" s="32">
        <v>22.69</v>
      </c>
      <c r="K730" s="32"/>
      <c r="L730" s="32">
        <v>12.98</v>
      </c>
      <c r="M730" s="32">
        <v>0.43</v>
      </c>
      <c r="N730" s="32">
        <v>10.17</v>
      </c>
      <c r="O730" s="32">
        <v>13.28</v>
      </c>
      <c r="P730" s="32">
        <v>0.11</v>
      </c>
      <c r="Q730" s="32"/>
      <c r="R730" s="32">
        <f t="shared" si="83"/>
        <v>100.71</v>
      </c>
      <c r="S730" s="19">
        <v>12</v>
      </c>
      <c r="T730" s="19">
        <f>S730/(H730*'Molecular Weight'!$C$2/'Molecular Weight'!$D$2+I730*'Molecular Weight'!$C$3/'Molecular Weight'!$D$3+J730*'Molecular Weight'!$C$4/'Molecular Weight'!$D$4+K730*'Molecular Weight'!$C$5/'Molecular Weight'!$D$5+L730*'Molecular Weight'!$C$6/'Molecular Weight'!$D$6+M730*'Molecular Weight'!$C$8/'Molecular Weight'!$D$8+N730*'Molecular Weight'!$C$9/'Molecular Weight'!$D$9+O730*'Molecular Weight'!$C$10/'Molecular Weight'!$D$10+P730*'Molecular Weight'!$C$11/'Molecular Weight'!$D$11+Q730*'Molecular Weight'!$C$12/'Molecular Weight'!$D$12)</f>
        <v>4.42928056684782</v>
      </c>
      <c r="U730" s="19">
        <f>H730*T730*'Molecular Weight'!$B$2/'Molecular Weight'!$D$2</f>
        <v>3.00347686906425</v>
      </c>
      <c r="V730" s="19">
        <f>I730*T730*'Molecular Weight'!$B$3/'Molecular Weight'!$D$3</f>
        <v>0.017184943375755</v>
      </c>
      <c r="W730" s="19">
        <f>T730*J730*'Molecular Weight'!$B$4/'Molecular Weight'!$D$4</f>
        <v>1.97136869481712</v>
      </c>
      <c r="X730" s="19">
        <f>K730*T730*'Molecular Weight'!$B$5/'Molecular Weight'!$D$5</f>
        <v>0</v>
      </c>
      <c r="Y730" s="19">
        <f>L730*T730*'Molecular Weight'!$B$6/'Molecular Weight'!$D$6</f>
        <v>0.800279256092492</v>
      </c>
      <c r="Z730" s="19">
        <f>M730*T730*'Molecular Weight'!$B$8/'Molecular Weight'!$D$8</f>
        <v>0.0268479087079865</v>
      </c>
      <c r="AA730" s="19">
        <f>N730*T730*'Molecular Weight'!$B$9/'Molecular Weight'!$D$9</f>
        <v>1.11776137381743</v>
      </c>
      <c r="AB730" s="19">
        <f>O730*T730*'Molecular Weight'!$B$10/'Molecular Weight'!$D$10</f>
        <v>1.04887385748465</v>
      </c>
      <c r="AC730" s="19">
        <f>P730*T730*'Molecular Weight'!$B$11/'Molecular Weight'!$D$11</f>
        <v>0.0157218735835192</v>
      </c>
      <c r="AD730" s="19">
        <f>Q730*T730*'Molecular Weight'!$B$12/'Molecular Weight'!$D$12</f>
        <v>0</v>
      </c>
      <c r="AE730" s="19">
        <f t="shared" si="84"/>
        <v>8.0015147769432</v>
      </c>
      <c r="AF730" s="19">
        <f t="shared" si="85"/>
        <v>0.00454347053655457</v>
      </c>
      <c r="AG730" s="19">
        <f t="shared" si="86"/>
        <v>0.00567735637524692</v>
      </c>
      <c r="AH730" s="19">
        <f t="shared" si="87"/>
        <v>0.795735785555937</v>
      </c>
      <c r="AI730" s="19">
        <f t="shared" si="88"/>
        <v>3.02066181244</v>
      </c>
      <c r="AJ730" s="19">
        <f t="shared" si="89"/>
        <v>2.99376239610256</v>
      </c>
    </row>
    <row r="731" spans="1:36">
      <c r="A731" s="35" t="s">
        <v>636</v>
      </c>
      <c r="B731" s="35" t="s">
        <v>637</v>
      </c>
      <c r="C731" s="35" t="s">
        <v>640</v>
      </c>
      <c r="D731" s="35">
        <v>4</v>
      </c>
      <c r="E731" s="35">
        <v>950</v>
      </c>
      <c r="F731" s="32" t="s">
        <v>320</v>
      </c>
      <c r="G731" s="35" t="s">
        <v>49</v>
      </c>
      <c r="H731" s="32">
        <v>41.01</v>
      </c>
      <c r="I731" s="32">
        <v>0.58</v>
      </c>
      <c r="J731" s="32">
        <v>22.33</v>
      </c>
      <c r="K731" s="32"/>
      <c r="L731" s="32">
        <v>14.94</v>
      </c>
      <c r="M731" s="32">
        <v>0.79</v>
      </c>
      <c r="N731" s="32">
        <v>11.98</v>
      </c>
      <c r="O731" s="32">
        <v>9.52</v>
      </c>
      <c r="P731" s="32">
        <v>0.14</v>
      </c>
      <c r="Q731" s="32"/>
      <c r="R731" s="32">
        <f t="shared" si="83"/>
        <v>101.29</v>
      </c>
      <c r="S731" s="19">
        <v>12</v>
      </c>
      <c r="T731" s="19">
        <f>S731/(H731*'Molecular Weight'!$C$2/'Molecular Weight'!$D$2+I731*'Molecular Weight'!$C$3/'Molecular Weight'!$D$3+J731*'Molecular Weight'!$C$4/'Molecular Weight'!$D$4+K731*'Molecular Weight'!$C$5/'Molecular Weight'!$D$5+L731*'Molecular Weight'!$C$6/'Molecular Weight'!$D$6+M731*'Molecular Weight'!$C$8/'Molecular Weight'!$D$8+N731*'Molecular Weight'!$C$9/'Molecular Weight'!$D$9+O731*'Molecular Weight'!$C$10/'Molecular Weight'!$D$10+P731*'Molecular Weight'!$C$11/'Molecular Weight'!$D$11+Q731*'Molecular Weight'!$C$12/'Molecular Weight'!$D$12)</f>
        <v>4.40349951030747</v>
      </c>
      <c r="U731" s="19">
        <f>H731*T731*'Molecular Weight'!$B$2/'Molecular Weight'!$D$2</f>
        <v>3.00578420302446</v>
      </c>
      <c r="V731" s="19">
        <f>I731*T731*'Molecular Weight'!$B$3/'Molecular Weight'!$D$3</f>
        <v>0.0319653281098665</v>
      </c>
      <c r="W731" s="19">
        <f>T731*J731*'Molecular Weight'!$B$4/'Molecular Weight'!$D$4</f>
        <v>1.92879843203542</v>
      </c>
      <c r="X731" s="19">
        <f>K731*T731*'Molecular Weight'!$B$5/'Molecular Weight'!$D$5</f>
        <v>0</v>
      </c>
      <c r="Y731" s="19">
        <f>L731*T731*'Molecular Weight'!$B$6/'Molecular Weight'!$D$6</f>
        <v>0.915761173218175</v>
      </c>
      <c r="Z731" s="19">
        <f>M731*T731*'Molecular Weight'!$B$8/'Molecular Weight'!$D$8</f>
        <v>0.0490381253614731</v>
      </c>
      <c r="AA731" s="19">
        <f>N731*T731*'Molecular Weight'!$B$9/'Molecular Weight'!$D$9</f>
        <v>1.30903037552068</v>
      </c>
      <c r="AB731" s="19">
        <f>O731*T731*'Molecular Weight'!$B$10/'Molecular Weight'!$D$10</f>
        <v>0.747527021007973</v>
      </c>
      <c r="AC731" s="19">
        <f>P731*T731*'Molecular Weight'!$B$11/'Molecular Weight'!$D$11</f>
        <v>0.0198931891398208</v>
      </c>
      <c r="AD731" s="19">
        <f>Q731*T731*'Molecular Weight'!$B$12/'Molecular Weight'!$D$12</f>
        <v>0</v>
      </c>
      <c r="AE731" s="19">
        <f t="shared" si="84"/>
        <v>8.00779784741787</v>
      </c>
      <c r="AF731" s="19">
        <f t="shared" si="85"/>
        <v>0.0233707620490398</v>
      </c>
      <c r="AG731" s="19">
        <f t="shared" si="86"/>
        <v>0.0255205862975278</v>
      </c>
      <c r="AH731" s="19">
        <f t="shared" si="87"/>
        <v>0.892390411169135</v>
      </c>
      <c r="AI731" s="19">
        <f t="shared" si="88"/>
        <v>3.03774953113433</v>
      </c>
      <c r="AJ731" s="19">
        <f t="shared" si="89"/>
        <v>3.0213566951083</v>
      </c>
    </row>
    <row r="732" spans="1:36">
      <c r="A732" s="35" t="s">
        <v>636</v>
      </c>
      <c r="B732" s="35" t="s">
        <v>637</v>
      </c>
      <c r="C732" s="35" t="s">
        <v>641</v>
      </c>
      <c r="D732" s="35">
        <v>5</v>
      </c>
      <c r="E732" s="35">
        <v>950</v>
      </c>
      <c r="F732" s="32" t="s">
        <v>320</v>
      </c>
      <c r="G732" s="35" t="s">
        <v>49</v>
      </c>
      <c r="H732" s="32">
        <v>40.66</v>
      </c>
      <c r="I732" s="32">
        <v>0.58</v>
      </c>
      <c r="J732" s="32">
        <v>22.3</v>
      </c>
      <c r="K732" s="32"/>
      <c r="L732" s="32">
        <v>17.15</v>
      </c>
      <c r="M732" s="32">
        <v>0.55</v>
      </c>
      <c r="N732" s="32">
        <v>10.68</v>
      </c>
      <c r="O732" s="32">
        <v>9.49</v>
      </c>
      <c r="P732" s="32">
        <v>0.15</v>
      </c>
      <c r="Q732" s="32"/>
      <c r="R732" s="32">
        <f t="shared" si="83"/>
        <v>101.56</v>
      </c>
      <c r="S732" s="19">
        <v>12</v>
      </c>
      <c r="T732" s="19">
        <f>S732/(H732*'Molecular Weight'!$C$2/'Molecular Weight'!$D$2+I732*'Molecular Weight'!$C$3/'Molecular Weight'!$D$3+J732*'Molecular Weight'!$C$4/'Molecular Weight'!$D$4+K732*'Molecular Weight'!$C$5/'Molecular Weight'!$D$5+L732*'Molecular Weight'!$C$6/'Molecular Weight'!$D$6+M732*'Molecular Weight'!$C$8/'Molecular Weight'!$D$8+N732*'Molecular Weight'!$C$9/'Molecular Weight'!$D$9+O732*'Molecular Weight'!$C$10/'Molecular Weight'!$D$10+P732*'Molecular Weight'!$C$11/'Molecular Weight'!$D$11+Q732*'Molecular Weight'!$C$12/'Molecular Weight'!$D$12)</f>
        <v>4.43242846650706</v>
      </c>
      <c r="U732" s="19">
        <f>H732*T732*'Molecular Weight'!$B$2/'Molecular Weight'!$D$2</f>
        <v>2.9997094115875</v>
      </c>
      <c r="V732" s="19">
        <f>I732*T732*'Molecular Weight'!$B$3/'Molecular Weight'!$D$3</f>
        <v>0.0321753255391</v>
      </c>
      <c r="W732" s="19">
        <f>T732*J732*'Molecular Weight'!$B$4/'Molecular Weight'!$D$4</f>
        <v>1.93886141237951</v>
      </c>
      <c r="X732" s="19">
        <f>K732*T732*'Molecular Weight'!$B$5/'Molecular Weight'!$D$5</f>
        <v>0</v>
      </c>
      <c r="Y732" s="19">
        <f>L732*T732*'Molecular Weight'!$B$6/'Molecular Weight'!$D$6</f>
        <v>1.05813123887244</v>
      </c>
      <c r="Z732" s="19">
        <f>M732*T732*'Molecular Weight'!$B$8/'Molecular Weight'!$D$8</f>
        <v>0.0343647541102182</v>
      </c>
      <c r="AA732" s="19">
        <f>N732*T732*'Molecular Weight'!$B$9/'Molecular Weight'!$D$9</f>
        <v>1.17464853653338</v>
      </c>
      <c r="AB732" s="19">
        <f>O732*T732*'Molecular Weight'!$B$10/'Molecular Weight'!$D$10</f>
        <v>0.750066800056205</v>
      </c>
      <c r="AC732" s="19">
        <f>P732*T732*'Molecular Weight'!$B$11/'Molecular Weight'!$D$11</f>
        <v>0.021454155210586</v>
      </c>
      <c r="AD732" s="19">
        <f>Q732*T732*'Molecular Weight'!$B$12/'Molecular Weight'!$D$12</f>
        <v>0</v>
      </c>
      <c r="AE732" s="19">
        <f t="shared" si="84"/>
        <v>8.00941163428894</v>
      </c>
      <c r="AF732" s="19">
        <f t="shared" si="85"/>
        <v>0.028201724826765</v>
      </c>
      <c r="AG732" s="19">
        <f t="shared" si="86"/>
        <v>0.0266523884663089</v>
      </c>
      <c r="AH732" s="19">
        <f t="shared" si="87"/>
        <v>1.02992951404568</v>
      </c>
      <c r="AI732" s="19">
        <f t="shared" si="88"/>
        <v>3.0318847371266</v>
      </c>
      <c r="AJ732" s="19">
        <f t="shared" si="89"/>
        <v>3.01721132957224</v>
      </c>
    </row>
    <row r="733" spans="1:36">
      <c r="A733" s="35" t="s">
        <v>636</v>
      </c>
      <c r="B733" s="35" t="s">
        <v>637</v>
      </c>
      <c r="C733" s="35" t="s">
        <v>642</v>
      </c>
      <c r="D733" s="35">
        <v>5</v>
      </c>
      <c r="E733" s="35">
        <v>950</v>
      </c>
      <c r="F733" s="32" t="s">
        <v>320</v>
      </c>
      <c r="G733" s="35" t="s">
        <v>49</v>
      </c>
      <c r="H733" s="32">
        <v>40.68</v>
      </c>
      <c r="I733" s="32">
        <v>0.35</v>
      </c>
      <c r="J733" s="32">
        <v>22.55</v>
      </c>
      <c r="K733" s="32"/>
      <c r="L733" s="32">
        <v>14.32</v>
      </c>
      <c r="M733" s="32">
        <v>0.4</v>
      </c>
      <c r="N733" s="32">
        <v>10.4</v>
      </c>
      <c r="O733" s="32">
        <v>12.27</v>
      </c>
      <c r="P733" s="32">
        <v>0.14</v>
      </c>
      <c r="Q733" s="32"/>
      <c r="R733" s="32">
        <f t="shared" si="83"/>
        <v>101.11</v>
      </c>
      <c r="S733" s="19">
        <v>12</v>
      </c>
      <c r="T733" s="19">
        <f>S733/(H733*'Molecular Weight'!$C$2/'Molecular Weight'!$D$2+I733*'Molecular Weight'!$C$3/'Molecular Weight'!$D$3+J733*'Molecular Weight'!$C$4/'Molecular Weight'!$D$4+K733*'Molecular Weight'!$C$5/'Molecular Weight'!$D$5+L733*'Molecular Weight'!$C$6/'Molecular Weight'!$D$6+M733*'Molecular Weight'!$C$8/'Molecular Weight'!$D$8+N733*'Molecular Weight'!$C$9/'Molecular Weight'!$D$9+O733*'Molecular Weight'!$C$10/'Molecular Weight'!$D$10+P733*'Molecular Weight'!$C$11/'Molecular Weight'!$D$11+Q733*'Molecular Weight'!$C$12/'Molecular Weight'!$D$12)</f>
        <v>4.42716350052917</v>
      </c>
      <c r="U733" s="19">
        <f>H733*T733*'Molecular Weight'!$B$2/'Molecular Weight'!$D$2</f>
        <v>2.99762002665657</v>
      </c>
      <c r="V733" s="19">
        <f>I733*T733*'Molecular Weight'!$B$3/'Molecular Weight'!$D$3</f>
        <v>0.0193930816668988</v>
      </c>
      <c r="W733" s="19">
        <f>T733*J733*'Molecular Weight'!$B$4/'Molecular Weight'!$D$4</f>
        <v>1.9582686727527</v>
      </c>
      <c r="X733" s="19">
        <f>K733*T733*'Molecular Weight'!$B$5/'Molecular Weight'!$D$5</f>
        <v>0</v>
      </c>
      <c r="Y733" s="19">
        <f>L733*T733*'Molecular Weight'!$B$6/'Molecular Weight'!$D$6</f>
        <v>0.882474684403922</v>
      </c>
      <c r="Z733" s="19">
        <f>M733*T733*'Molecular Weight'!$B$8/'Molecular Weight'!$D$8</f>
        <v>0.0249628615761442</v>
      </c>
      <c r="AA733" s="19">
        <f>N733*T733*'Molecular Weight'!$B$9/'Molecular Weight'!$D$9</f>
        <v>1.14249380658817</v>
      </c>
      <c r="AB733" s="19">
        <f>O733*T733*'Molecular Weight'!$B$10/'Molecular Weight'!$D$10</f>
        <v>0.968639375026622</v>
      </c>
      <c r="AC733" s="19">
        <f>P733*T733*'Molecular Weight'!$B$11/'Molecular Weight'!$D$11</f>
        <v>0.0200000932582796</v>
      </c>
      <c r="AD733" s="19">
        <f>Q733*T733*'Molecular Weight'!$B$12/'Molecular Weight'!$D$12</f>
        <v>0</v>
      </c>
      <c r="AE733" s="19">
        <f t="shared" si="84"/>
        <v>8.01385260192931</v>
      </c>
      <c r="AF733" s="19">
        <f t="shared" si="85"/>
        <v>0.041485969709913</v>
      </c>
      <c r="AG733" s="19">
        <f t="shared" si="86"/>
        <v>0.0470109459717082</v>
      </c>
      <c r="AH733" s="19">
        <f t="shared" si="87"/>
        <v>0.840988714694009</v>
      </c>
      <c r="AI733" s="19">
        <f t="shared" si="88"/>
        <v>3.01701310832347</v>
      </c>
      <c r="AJ733" s="19">
        <f t="shared" si="89"/>
        <v>3.01857072759486</v>
      </c>
    </row>
    <row r="734" spans="1:36">
      <c r="A734" s="35" t="s">
        <v>636</v>
      </c>
      <c r="B734" s="35" t="s">
        <v>637</v>
      </c>
      <c r="C734" s="35" t="s">
        <v>643</v>
      </c>
      <c r="D734" s="35">
        <v>6</v>
      </c>
      <c r="E734" s="35">
        <v>950</v>
      </c>
      <c r="F734" s="32" t="s">
        <v>320</v>
      </c>
      <c r="G734" s="35" t="s">
        <v>49</v>
      </c>
      <c r="H734" s="32">
        <v>39.74</v>
      </c>
      <c r="I734" s="32">
        <v>0.62</v>
      </c>
      <c r="J734" s="32">
        <v>21.58</v>
      </c>
      <c r="K734" s="32"/>
      <c r="L734" s="32">
        <v>16.57</v>
      </c>
      <c r="M734" s="32">
        <v>0.55</v>
      </c>
      <c r="N734" s="32">
        <v>9.26</v>
      </c>
      <c r="O734" s="32">
        <v>11.32</v>
      </c>
      <c r="P734" s="32">
        <v>0.19</v>
      </c>
      <c r="Q734" s="32"/>
      <c r="R734" s="32">
        <f t="shared" si="83"/>
        <v>99.83</v>
      </c>
      <c r="S734" s="19">
        <v>12</v>
      </c>
      <c r="T734" s="19">
        <f>S734/(H734*'Molecular Weight'!$C$2/'Molecular Weight'!$D$2+I734*'Molecular Weight'!$C$3/'Molecular Weight'!$D$3+J734*'Molecular Weight'!$C$4/'Molecular Weight'!$D$4+K734*'Molecular Weight'!$C$5/'Molecular Weight'!$D$5+L734*'Molecular Weight'!$C$6/'Molecular Weight'!$D$6+M734*'Molecular Weight'!$C$8/'Molecular Weight'!$D$8+N734*'Molecular Weight'!$C$9/'Molecular Weight'!$D$9+O734*'Molecular Weight'!$C$10/'Molecular Weight'!$D$10+P734*'Molecular Weight'!$C$11/'Molecular Weight'!$D$11+Q734*'Molecular Weight'!$C$12/'Molecular Weight'!$D$12)</f>
        <v>4.53432786873431</v>
      </c>
      <c r="U734" s="19">
        <f>H734*T734*'Molecular Weight'!$B$2/'Molecular Weight'!$D$2</f>
        <v>2.99923750838052</v>
      </c>
      <c r="V734" s="19">
        <f>I734*T734*'Molecular Weight'!$B$3/'Molecular Weight'!$D$3</f>
        <v>0.0351850222605165</v>
      </c>
      <c r="W734" s="19">
        <f>T734*J734*'Molecular Weight'!$B$4/'Molecular Weight'!$D$4</f>
        <v>1.91939575141794</v>
      </c>
      <c r="X734" s="19">
        <f>K734*T734*'Molecular Weight'!$B$5/'Molecular Weight'!$D$5</f>
        <v>0</v>
      </c>
      <c r="Y734" s="19">
        <f>L734*T734*'Molecular Weight'!$B$6/'Molecular Weight'!$D$6</f>
        <v>1.04584928709532</v>
      </c>
      <c r="Z734" s="19">
        <f>M734*T734*'Molecular Weight'!$B$8/'Molecular Weight'!$D$8</f>
        <v>0.0351547833070746</v>
      </c>
      <c r="AA734" s="19">
        <f>N734*T734*'Molecular Weight'!$B$9/'Molecular Weight'!$D$9</f>
        <v>1.04188278075632</v>
      </c>
      <c r="AB734" s="19">
        <f>O734*T734*'Molecular Weight'!$B$10/'Molecular Weight'!$D$10</f>
        <v>0.915274455671761</v>
      </c>
      <c r="AC734" s="19">
        <f>P734*T734*'Molecular Weight'!$B$11/'Molecular Weight'!$D$11</f>
        <v>0.0278000095211203</v>
      </c>
      <c r="AD734" s="19">
        <f>Q734*T734*'Molecular Weight'!$B$12/'Molecular Weight'!$D$12</f>
        <v>0</v>
      </c>
      <c r="AE734" s="19">
        <f t="shared" si="84"/>
        <v>8.01977959841057</v>
      </c>
      <c r="AF734" s="19">
        <f t="shared" si="85"/>
        <v>0.0591924448831254</v>
      </c>
      <c r="AG734" s="19">
        <f t="shared" si="86"/>
        <v>0.0565974903014209</v>
      </c>
      <c r="AH734" s="19">
        <f t="shared" si="87"/>
        <v>0.986656842212195</v>
      </c>
      <c r="AI734" s="19">
        <f t="shared" si="88"/>
        <v>3.03442253064104</v>
      </c>
      <c r="AJ734" s="19">
        <f t="shared" si="89"/>
        <v>3.03816130683048</v>
      </c>
    </row>
    <row r="735" spans="1:36">
      <c r="A735" s="35" t="s">
        <v>636</v>
      </c>
      <c r="B735" s="35" t="s">
        <v>637</v>
      </c>
      <c r="C735" s="35" t="s">
        <v>644</v>
      </c>
      <c r="D735" s="35">
        <v>6</v>
      </c>
      <c r="E735" s="35">
        <v>950</v>
      </c>
      <c r="F735" s="32" t="s">
        <v>320</v>
      </c>
      <c r="G735" s="35" t="s">
        <v>49</v>
      </c>
      <c r="H735" s="32">
        <v>40.5</v>
      </c>
      <c r="I735" s="32">
        <v>0.38</v>
      </c>
      <c r="J735" s="32">
        <v>22.46</v>
      </c>
      <c r="K735" s="32"/>
      <c r="L735" s="32">
        <v>13.73</v>
      </c>
      <c r="M735" s="32">
        <v>0.43</v>
      </c>
      <c r="N735" s="32">
        <v>10.5</v>
      </c>
      <c r="O735" s="32">
        <v>12.38</v>
      </c>
      <c r="P735" s="32">
        <v>0.16</v>
      </c>
      <c r="Q735" s="32"/>
      <c r="R735" s="32">
        <f t="shared" si="83"/>
        <v>100.54</v>
      </c>
      <c r="S735" s="19">
        <v>12</v>
      </c>
      <c r="T735" s="19">
        <f>S735/(H735*'Molecular Weight'!$C$2/'Molecular Weight'!$D$2+I735*'Molecular Weight'!$C$3/'Molecular Weight'!$D$3+J735*'Molecular Weight'!$C$4/'Molecular Weight'!$D$4+K735*'Molecular Weight'!$C$5/'Molecular Weight'!$D$5+L735*'Molecular Weight'!$C$6/'Molecular Weight'!$D$6+M735*'Molecular Weight'!$C$8/'Molecular Weight'!$D$8+N735*'Molecular Weight'!$C$9/'Molecular Weight'!$D$9+O735*'Molecular Weight'!$C$10/'Molecular Weight'!$D$10+P735*'Molecular Weight'!$C$11/'Molecular Weight'!$D$11+Q735*'Molecular Weight'!$C$12/'Molecular Weight'!$D$12)</f>
        <v>4.44506059860187</v>
      </c>
      <c r="U735" s="19">
        <f>H735*T735*'Molecular Weight'!$B$2/'Molecular Weight'!$D$2</f>
        <v>2.99642067648761</v>
      </c>
      <c r="V735" s="19">
        <f>I735*T735*'Molecular Weight'!$B$3/'Molecular Weight'!$D$3</f>
        <v>0.0211404634226372</v>
      </c>
      <c r="W735" s="19">
        <f>T735*J735*'Molecular Weight'!$B$4/'Molecular Weight'!$D$4</f>
        <v>1.95833780001173</v>
      </c>
      <c r="X735" s="19">
        <f>K735*T735*'Molecular Weight'!$B$5/'Molecular Weight'!$D$5</f>
        <v>0</v>
      </c>
      <c r="Y735" s="19">
        <f>L735*T735*'Molecular Weight'!$B$6/'Molecular Weight'!$D$6</f>
        <v>0.849536219638135</v>
      </c>
      <c r="Z735" s="19">
        <f>M735*T735*'Molecular Weight'!$B$8/'Molecular Weight'!$D$8</f>
        <v>0.0269435587454018</v>
      </c>
      <c r="AA735" s="19">
        <f>N735*T735*'Molecular Weight'!$B$9/'Molecular Weight'!$D$9</f>
        <v>1.15814233958609</v>
      </c>
      <c r="AB735" s="19">
        <f>O735*T735*'Molecular Weight'!$B$10/'Molecular Weight'!$D$10</f>
        <v>0.981274076510184</v>
      </c>
      <c r="AC735" s="19">
        <f>P735*T735*'Molecular Weight'!$B$11/'Molecular Weight'!$D$11</f>
        <v>0.0229496513641916</v>
      </c>
      <c r="AD735" s="19">
        <f>Q735*T735*'Molecular Weight'!$B$12/'Molecular Weight'!$D$12</f>
        <v>0</v>
      </c>
      <c r="AE735" s="19">
        <f t="shared" si="84"/>
        <v>8.01474478576598</v>
      </c>
      <c r="AF735" s="19">
        <f t="shared" si="85"/>
        <v>0.0441529790208675</v>
      </c>
      <c r="AG735" s="19">
        <f t="shared" si="86"/>
        <v>0.0519730389360852</v>
      </c>
      <c r="AH735" s="19">
        <f t="shared" si="87"/>
        <v>0.805383240617268</v>
      </c>
      <c r="AI735" s="19">
        <f t="shared" si="88"/>
        <v>3.01756113991025</v>
      </c>
      <c r="AJ735" s="19">
        <f t="shared" si="89"/>
        <v>3.01589619447981</v>
      </c>
    </row>
    <row r="736" spans="1:36">
      <c r="A736" s="35" t="s">
        <v>636</v>
      </c>
      <c r="B736" s="35" t="s">
        <v>637</v>
      </c>
      <c r="C736" s="35" t="s">
        <v>645</v>
      </c>
      <c r="D736" s="35">
        <v>6</v>
      </c>
      <c r="E736" s="35">
        <v>1100</v>
      </c>
      <c r="F736" s="32" t="s">
        <v>320</v>
      </c>
      <c r="G736" s="35" t="s">
        <v>49</v>
      </c>
      <c r="H736" s="32">
        <v>41.08</v>
      </c>
      <c r="I736" s="32">
        <v>0.54</v>
      </c>
      <c r="J736" s="32">
        <v>22.61</v>
      </c>
      <c r="K736" s="32"/>
      <c r="L736" s="32">
        <v>12.11</v>
      </c>
      <c r="M736" s="32">
        <v>0.51</v>
      </c>
      <c r="N736" s="32">
        <v>12.66</v>
      </c>
      <c r="O736" s="32">
        <v>11.17</v>
      </c>
      <c r="P736" s="32">
        <v>0.21</v>
      </c>
      <c r="Q736" s="32"/>
      <c r="R736" s="32">
        <f t="shared" si="83"/>
        <v>100.89</v>
      </c>
      <c r="S736" s="19">
        <v>12</v>
      </c>
      <c r="T736" s="19">
        <f>S736/(H736*'Molecular Weight'!$C$2/'Molecular Weight'!$D$2+I736*'Molecular Weight'!$C$3/'Molecular Weight'!$D$3+J736*'Molecular Weight'!$C$4/'Molecular Weight'!$D$4+K736*'Molecular Weight'!$C$5/'Molecular Weight'!$D$5+L736*'Molecular Weight'!$C$6/'Molecular Weight'!$D$6+M736*'Molecular Weight'!$C$8/'Molecular Weight'!$D$8+N736*'Molecular Weight'!$C$9/'Molecular Weight'!$D$9+O736*'Molecular Weight'!$C$10/'Molecular Weight'!$D$10+P736*'Molecular Weight'!$C$11/'Molecular Weight'!$D$11+Q736*'Molecular Weight'!$C$12/'Molecular Weight'!$D$12)</f>
        <v>4.3815483895728</v>
      </c>
      <c r="U736" s="19">
        <f>H736*T736*'Molecular Weight'!$B$2/'Molecular Weight'!$D$2</f>
        <v>2.99590558994092</v>
      </c>
      <c r="V736" s="19">
        <f>I736*T736*'Molecular Weight'!$B$3/'Molecular Weight'!$D$3</f>
        <v>0.0296124672136335</v>
      </c>
      <c r="W736" s="19">
        <f>T736*J736*'Molecular Weight'!$B$4/'Molecular Weight'!$D$4</f>
        <v>1.9432485109502</v>
      </c>
      <c r="X736" s="19">
        <f>K736*T736*'Molecular Weight'!$B$5/'Molecular Weight'!$D$5</f>
        <v>0</v>
      </c>
      <c r="Y736" s="19">
        <f>L736*T736*'Molecular Weight'!$B$6/'Molecular Weight'!$D$6</f>
        <v>0.738593415892631</v>
      </c>
      <c r="Z736" s="19">
        <f>M736*T736*'Molecular Weight'!$B$8/'Molecular Weight'!$D$8</f>
        <v>0.0314997135421783</v>
      </c>
      <c r="AA736" s="19">
        <f>N736*T736*'Molecular Weight'!$B$9/'Molecular Weight'!$D$9</f>
        <v>1.37643678937945</v>
      </c>
      <c r="AB736" s="19">
        <f>O736*T736*'Molecular Weight'!$B$10/'Molecular Weight'!$D$10</f>
        <v>0.872715683158492</v>
      </c>
      <c r="AC736" s="19">
        <f>P736*T736*'Molecular Weight'!$B$11/'Molecular Weight'!$D$11</f>
        <v>0.0296910345856821</v>
      </c>
      <c r="AD736" s="19">
        <f>Q736*T736*'Molecular Weight'!$B$12/'Molecular Weight'!$D$12</f>
        <v>0</v>
      </c>
      <c r="AE736" s="19">
        <f t="shared" si="84"/>
        <v>8.01770320466319</v>
      </c>
      <c r="AF736" s="19">
        <f t="shared" si="85"/>
        <v>0.0529923471935669</v>
      </c>
      <c r="AG736" s="19">
        <f t="shared" si="86"/>
        <v>0.0717476571728205</v>
      </c>
      <c r="AH736" s="19">
        <f t="shared" si="87"/>
        <v>0.685601068699064</v>
      </c>
      <c r="AI736" s="19">
        <f t="shared" si="88"/>
        <v>3.02551805715455</v>
      </c>
      <c r="AJ736" s="19">
        <f t="shared" si="89"/>
        <v>3.01924560197275</v>
      </c>
    </row>
    <row r="737" spans="1:36">
      <c r="A737" s="35" t="s">
        <v>636</v>
      </c>
      <c r="B737" s="35" t="s">
        <v>637</v>
      </c>
      <c r="C737" s="35" t="s">
        <v>646</v>
      </c>
      <c r="D737" s="35">
        <v>6</v>
      </c>
      <c r="E737" s="35">
        <v>1100</v>
      </c>
      <c r="F737" s="32" t="s">
        <v>320</v>
      </c>
      <c r="G737" s="35" t="s">
        <v>49</v>
      </c>
      <c r="H737" s="32">
        <v>41.03</v>
      </c>
      <c r="I737" s="32">
        <v>0.54</v>
      </c>
      <c r="J737" s="32">
        <v>22.67</v>
      </c>
      <c r="K737" s="32"/>
      <c r="L737" s="32">
        <v>14.05</v>
      </c>
      <c r="M737" s="32">
        <v>0.42</v>
      </c>
      <c r="N737" s="32">
        <v>10.69</v>
      </c>
      <c r="O737" s="32">
        <v>11.9</v>
      </c>
      <c r="P737" s="32">
        <v>0.25</v>
      </c>
      <c r="Q737" s="32"/>
      <c r="R737" s="32">
        <f t="shared" si="83"/>
        <v>101.55</v>
      </c>
      <c r="S737" s="19">
        <v>12</v>
      </c>
      <c r="T737" s="19">
        <f>S737/(H737*'Molecular Weight'!$C$2/'Molecular Weight'!$D$2+I737*'Molecular Weight'!$C$3/'Molecular Weight'!$D$3+J737*'Molecular Weight'!$C$4/'Molecular Weight'!$D$4+K737*'Molecular Weight'!$C$5/'Molecular Weight'!$D$5+L737*'Molecular Weight'!$C$6/'Molecular Weight'!$D$6+M737*'Molecular Weight'!$C$8/'Molecular Weight'!$D$8+N737*'Molecular Weight'!$C$9/'Molecular Weight'!$D$9+O737*'Molecular Weight'!$C$10/'Molecular Weight'!$D$10+P737*'Molecular Weight'!$C$11/'Molecular Weight'!$D$11+Q737*'Molecular Weight'!$C$12/'Molecular Weight'!$D$12)</f>
        <v>4.39661307234661</v>
      </c>
      <c r="U737" s="19">
        <f>H737*T737*'Molecular Weight'!$B$2/'Molecular Weight'!$D$2</f>
        <v>3.00254717640449</v>
      </c>
      <c r="V737" s="19">
        <f>I737*T737*'Molecular Weight'!$B$3/'Molecular Weight'!$D$3</f>
        <v>0.0297142810897018</v>
      </c>
      <c r="W737" s="19">
        <f>T737*J737*'Molecular Weight'!$B$4/'Molecular Weight'!$D$4</f>
        <v>1.95510432228517</v>
      </c>
      <c r="X737" s="19">
        <f>K737*T737*'Molecular Weight'!$B$5/'Molecular Weight'!$D$5</f>
        <v>0</v>
      </c>
      <c r="Y737" s="19">
        <f>L737*T737*'Molecular Weight'!$B$6/'Molecular Weight'!$D$6</f>
        <v>0.859860992016564</v>
      </c>
      <c r="Z737" s="19">
        <f>M737*T737*'Molecular Weight'!$B$8/'Molecular Weight'!$D$8</f>
        <v>0.0260301309611725</v>
      </c>
      <c r="AA737" s="19">
        <f>N737*T737*'Molecular Weight'!$B$9/'Molecular Weight'!$D$9</f>
        <v>1.16624798370683</v>
      </c>
      <c r="AB737" s="19">
        <f>O737*T737*'Molecular Weight'!$B$10/'Molecular Weight'!$D$10</f>
        <v>0.932947495736888</v>
      </c>
      <c r="AC737" s="19">
        <f>P737*T737*'Molecular Weight'!$B$11/'Molecular Weight'!$D$11</f>
        <v>0.0354679983248355</v>
      </c>
      <c r="AD737" s="19">
        <f>Q737*T737*'Molecular Weight'!$B$12/'Molecular Weight'!$D$12</f>
        <v>0</v>
      </c>
      <c r="AE737" s="19">
        <f t="shared" si="84"/>
        <v>8.00792038052565</v>
      </c>
      <c r="AF737" s="19">
        <f t="shared" si="85"/>
        <v>0.0237376401840717</v>
      </c>
      <c r="AG737" s="19">
        <f t="shared" si="86"/>
        <v>0.0276063694067592</v>
      </c>
      <c r="AH737" s="19">
        <f t="shared" si="87"/>
        <v>0.836123351832492</v>
      </c>
      <c r="AI737" s="19">
        <f t="shared" si="88"/>
        <v>3.03226145749419</v>
      </c>
      <c r="AJ737" s="19">
        <f t="shared" si="89"/>
        <v>2.98508660242145</v>
      </c>
    </row>
    <row r="738" spans="1:36">
      <c r="A738" s="35" t="s">
        <v>636</v>
      </c>
      <c r="B738" s="35" t="s">
        <v>637</v>
      </c>
      <c r="C738" s="35" t="s">
        <v>647</v>
      </c>
      <c r="D738" s="35">
        <v>6</v>
      </c>
      <c r="E738" s="35">
        <v>1200</v>
      </c>
      <c r="F738" s="32" t="s">
        <v>320</v>
      </c>
      <c r="G738" s="35" t="s">
        <v>49</v>
      </c>
      <c r="H738" s="32">
        <v>40.48</v>
      </c>
      <c r="I738" s="32">
        <v>0.75</v>
      </c>
      <c r="J738" s="32">
        <v>22.09</v>
      </c>
      <c r="K738" s="32"/>
      <c r="L738" s="32">
        <v>15.2</v>
      </c>
      <c r="M738" s="32">
        <v>0.51</v>
      </c>
      <c r="N738" s="32">
        <v>11.28</v>
      </c>
      <c r="O738" s="32">
        <v>9.79</v>
      </c>
      <c r="P738" s="32">
        <v>0.26</v>
      </c>
      <c r="Q738" s="32"/>
      <c r="R738" s="32">
        <f t="shared" si="83"/>
        <v>100.36</v>
      </c>
      <c r="S738" s="19">
        <v>12</v>
      </c>
      <c r="T738" s="19">
        <f>S738/(H738*'Molecular Weight'!$C$2/'Molecular Weight'!$D$2+I738*'Molecular Weight'!$C$3/'Molecular Weight'!$D$3+J738*'Molecular Weight'!$C$4/'Molecular Weight'!$D$4+K738*'Molecular Weight'!$C$5/'Molecular Weight'!$D$5+L738*'Molecular Weight'!$C$6/'Molecular Weight'!$D$6+M738*'Molecular Weight'!$C$8/'Molecular Weight'!$D$8+N738*'Molecular Weight'!$C$9/'Molecular Weight'!$D$9+O738*'Molecular Weight'!$C$10/'Molecular Weight'!$D$10+P738*'Molecular Weight'!$C$11/'Molecular Weight'!$D$11+Q738*'Molecular Weight'!$C$12/'Molecular Weight'!$D$12)</f>
        <v>4.45482417610327</v>
      </c>
      <c r="U738" s="19">
        <f>H738*T738*'Molecular Weight'!$B$2/'Molecular Weight'!$D$2</f>
        <v>3.00151935167544</v>
      </c>
      <c r="V738" s="19">
        <f>I738*T738*'Molecular Weight'!$B$3/'Molecular Weight'!$D$3</f>
        <v>0.0418162469596677</v>
      </c>
      <c r="W738" s="19">
        <f>T738*J738*'Molecular Weight'!$B$4/'Molecular Weight'!$D$4</f>
        <v>1.93030729796236</v>
      </c>
      <c r="X738" s="19">
        <f>K738*T738*'Molecular Weight'!$B$5/'Molecular Weight'!$D$5</f>
        <v>0</v>
      </c>
      <c r="Y738" s="19">
        <f>L738*T738*'Molecular Weight'!$B$6/'Molecular Weight'!$D$6</f>
        <v>0.942557453741226</v>
      </c>
      <c r="Z738" s="19">
        <f>M738*T738*'Molecular Weight'!$B$8/'Molecular Weight'!$D$8</f>
        <v>0.0320265059178555</v>
      </c>
      <c r="AA738" s="19">
        <f>N738*T738*'Molecular Weight'!$B$9/'Molecular Weight'!$D$9</f>
        <v>1.24690860313759</v>
      </c>
      <c r="AB738" s="19">
        <f>O738*T738*'Molecular Weight'!$B$10/'Molecular Weight'!$D$10</f>
        <v>0.777687744009469</v>
      </c>
      <c r="AC738" s="19">
        <f>P738*T738*'Molecular Weight'!$B$11/'Molecular Weight'!$D$11</f>
        <v>0.0373750979602081</v>
      </c>
      <c r="AD738" s="19">
        <f>Q738*T738*'Molecular Weight'!$B$12/'Molecular Weight'!$D$12</f>
        <v>0</v>
      </c>
      <c r="AE738" s="19">
        <f t="shared" si="84"/>
        <v>8.01019830136382</v>
      </c>
      <c r="AF738" s="19">
        <f t="shared" si="85"/>
        <v>0.0305559517409097</v>
      </c>
      <c r="AG738" s="19">
        <f t="shared" si="86"/>
        <v>0.0324181317750193</v>
      </c>
      <c r="AH738" s="19">
        <f t="shared" si="87"/>
        <v>0.912001502000316</v>
      </c>
      <c r="AI738" s="19">
        <f t="shared" si="88"/>
        <v>3.04333559863511</v>
      </c>
      <c r="AJ738" s="19">
        <f t="shared" si="89"/>
        <v>2.99918030680614</v>
      </c>
    </row>
    <row r="739" spans="1:36">
      <c r="A739" s="35" t="s">
        <v>636</v>
      </c>
      <c r="B739" s="35" t="s">
        <v>637</v>
      </c>
      <c r="C739" s="35" t="s">
        <v>648</v>
      </c>
      <c r="D739" s="35">
        <v>6</v>
      </c>
      <c r="E739" s="35">
        <v>1200</v>
      </c>
      <c r="F739" s="32" t="s">
        <v>320</v>
      </c>
      <c r="G739" s="35" t="s">
        <v>49</v>
      </c>
      <c r="H739" s="32">
        <v>40.74</v>
      </c>
      <c r="I739" s="32">
        <v>0.58</v>
      </c>
      <c r="J739" s="32">
        <v>22.44</v>
      </c>
      <c r="K739" s="32"/>
      <c r="L739" s="32">
        <v>13.78</v>
      </c>
      <c r="M739" s="32">
        <v>0.51</v>
      </c>
      <c r="N739" s="32">
        <v>11.38</v>
      </c>
      <c r="O739" s="32">
        <v>11.09</v>
      </c>
      <c r="P739" s="32">
        <v>0.23</v>
      </c>
      <c r="Q739" s="32"/>
      <c r="R739" s="32">
        <f t="shared" si="83"/>
        <v>100.75</v>
      </c>
      <c r="S739" s="19">
        <v>12</v>
      </c>
      <c r="T739" s="19">
        <f>S739/(H739*'Molecular Weight'!$C$2/'Molecular Weight'!$D$2+I739*'Molecular Weight'!$C$3/'Molecular Weight'!$D$3+J739*'Molecular Weight'!$C$4/'Molecular Weight'!$D$4+K739*'Molecular Weight'!$C$5/'Molecular Weight'!$D$5+L739*'Molecular Weight'!$C$6/'Molecular Weight'!$D$6+M739*'Molecular Weight'!$C$8/'Molecular Weight'!$D$8+N739*'Molecular Weight'!$C$9/'Molecular Weight'!$D$9+O739*'Molecular Weight'!$C$10/'Molecular Weight'!$D$10+P739*'Molecular Weight'!$C$11/'Molecular Weight'!$D$11+Q739*'Molecular Weight'!$C$12/'Molecular Weight'!$D$12)</f>
        <v>4.42181237391349</v>
      </c>
      <c r="U739" s="19">
        <f>H739*T739*'Molecular Weight'!$B$2/'Molecular Weight'!$D$2</f>
        <v>2.99841271826291</v>
      </c>
      <c r="V739" s="19">
        <f>I739*T739*'Molecular Weight'!$B$3/'Molecular Weight'!$D$3</f>
        <v>0.0320982625390466</v>
      </c>
      <c r="W739" s="19">
        <f>T739*J739*'Molecular Weight'!$B$4/'Molecular Weight'!$D$4</f>
        <v>1.94636072323693</v>
      </c>
      <c r="X739" s="19">
        <f>K739*T739*'Molecular Weight'!$B$5/'Molecular Weight'!$D$5</f>
        <v>0</v>
      </c>
      <c r="Y739" s="19">
        <f>L739*T739*'Molecular Weight'!$B$6/'Molecular Weight'!$D$6</f>
        <v>0.848170580630956</v>
      </c>
      <c r="Z739" s="19">
        <f>M739*T739*'Molecular Weight'!$B$8/'Molecular Weight'!$D$8</f>
        <v>0.0317891783295162</v>
      </c>
      <c r="AA739" s="19">
        <f>N739*T739*'Molecular Weight'!$B$9/'Molecular Weight'!$D$9</f>
        <v>1.24864081427135</v>
      </c>
      <c r="AB739" s="19">
        <f>O739*T739*'Molecular Weight'!$B$10/'Molecular Weight'!$D$10</f>
        <v>0.874427589634461</v>
      </c>
      <c r="AC739" s="19">
        <f>P739*T739*'Molecular Weight'!$B$11/'Molecular Weight'!$D$11</f>
        <v>0.0328175813488255</v>
      </c>
      <c r="AD739" s="19">
        <f>Q739*T739*'Molecular Weight'!$B$12/'Molecular Weight'!$D$12</f>
        <v>0</v>
      </c>
      <c r="AE739" s="19">
        <f t="shared" si="84"/>
        <v>8.012717448254</v>
      </c>
      <c r="AF739" s="19">
        <f t="shared" si="85"/>
        <v>0.0380917909644278</v>
      </c>
      <c r="AG739" s="19">
        <f t="shared" si="86"/>
        <v>0.0449105307756504</v>
      </c>
      <c r="AH739" s="19">
        <f t="shared" si="87"/>
        <v>0.810078789666528</v>
      </c>
      <c r="AI739" s="19">
        <f t="shared" si="88"/>
        <v>3.03051098080196</v>
      </c>
      <c r="AJ739" s="19">
        <f t="shared" si="89"/>
        <v>3.00302816286628</v>
      </c>
    </row>
    <row r="740" spans="1:36">
      <c r="A740" s="35" t="s">
        <v>636</v>
      </c>
      <c r="B740" s="35" t="s">
        <v>637</v>
      </c>
      <c r="C740" s="35" t="s">
        <v>649</v>
      </c>
      <c r="D740" s="35">
        <v>6</v>
      </c>
      <c r="E740" s="35">
        <v>1250</v>
      </c>
      <c r="F740" s="32" t="s">
        <v>320</v>
      </c>
      <c r="G740" s="35" t="s">
        <v>49</v>
      </c>
      <c r="H740" s="32">
        <v>40.81</v>
      </c>
      <c r="I740" s="32">
        <v>0.74</v>
      </c>
      <c r="J740" s="32">
        <v>22.36</v>
      </c>
      <c r="K740" s="32"/>
      <c r="L740" s="32">
        <v>14.05</v>
      </c>
      <c r="M740" s="32">
        <v>0.37</v>
      </c>
      <c r="N740" s="32">
        <v>11.13</v>
      </c>
      <c r="O740" s="32">
        <v>10.9</v>
      </c>
      <c r="P740" s="32">
        <v>0.3</v>
      </c>
      <c r="Q740" s="32"/>
      <c r="R740" s="32">
        <f t="shared" si="83"/>
        <v>100.66</v>
      </c>
      <c r="S740" s="19">
        <v>12</v>
      </c>
      <c r="T740" s="19">
        <f>S740/(H740*'Molecular Weight'!$C$2/'Molecular Weight'!$D$2+I740*'Molecular Weight'!$C$3/'Molecular Weight'!$D$3+J740*'Molecular Weight'!$C$4/'Molecular Weight'!$D$4+K740*'Molecular Weight'!$C$5/'Molecular Weight'!$D$5+L740*'Molecular Weight'!$C$6/'Molecular Weight'!$D$6+M740*'Molecular Weight'!$C$8/'Molecular Weight'!$D$8+N740*'Molecular Weight'!$C$9/'Molecular Weight'!$D$9+O740*'Molecular Weight'!$C$10/'Molecular Weight'!$D$10+P740*'Molecular Weight'!$C$11/'Molecular Weight'!$D$11+Q740*'Molecular Weight'!$C$12/'Molecular Weight'!$D$12)</f>
        <v>4.42620931285703</v>
      </c>
      <c r="U740" s="19">
        <f>H740*T740*'Molecular Weight'!$B$2/'Molecular Weight'!$D$2</f>
        <v>3.00655129922928</v>
      </c>
      <c r="V740" s="19">
        <f>I740*T740*'Molecular Weight'!$B$3/'Molecular Weight'!$D$3</f>
        <v>0.0409936782417297</v>
      </c>
      <c r="W740" s="19">
        <f>T740*J740*'Molecular Weight'!$B$4/'Molecular Weight'!$D$4</f>
        <v>1.94135033808323</v>
      </c>
      <c r="X740" s="19">
        <f>K740*T740*'Molecular Weight'!$B$5/'Molecular Weight'!$D$5</f>
        <v>0</v>
      </c>
      <c r="Y740" s="19">
        <f>L740*T740*'Molecular Weight'!$B$6/'Molecular Weight'!$D$6</f>
        <v>0.865649232261153</v>
      </c>
      <c r="Z740" s="19">
        <f>M740*T740*'Molecular Weight'!$B$8/'Molecular Weight'!$D$8</f>
        <v>0.023085670224938</v>
      </c>
      <c r="AA740" s="19">
        <f>N740*T740*'Molecular Weight'!$B$9/'Molecular Weight'!$D$9</f>
        <v>1.22242455712404</v>
      </c>
      <c r="AB740" s="19">
        <f>O740*T740*'Molecular Weight'!$B$10/'Molecular Weight'!$D$10</f>
        <v>0.860301025501812</v>
      </c>
      <c r="AC740" s="19">
        <f>P740*T740*'Molecular Weight'!$B$11/'Molecular Weight'!$D$11</f>
        <v>0.042848105642372</v>
      </c>
      <c r="AD740" s="19">
        <f>Q740*T740*'Molecular Weight'!$B$12/'Molecular Weight'!$D$12</f>
        <v>0</v>
      </c>
      <c r="AE740" s="19">
        <f t="shared" si="84"/>
        <v>8.00320390630855</v>
      </c>
      <c r="AF740" s="19">
        <f t="shared" si="85"/>
        <v>0.00960787108581673</v>
      </c>
      <c r="AG740" s="19">
        <f t="shared" si="86"/>
        <v>0.011099034952899</v>
      </c>
      <c r="AH740" s="19">
        <f t="shared" si="87"/>
        <v>0.856041361175336</v>
      </c>
      <c r="AI740" s="19">
        <f t="shared" si="88"/>
        <v>3.04754497747101</v>
      </c>
      <c r="AJ740" s="19">
        <f t="shared" si="89"/>
        <v>2.97146048511194</v>
      </c>
    </row>
    <row r="741" spans="1:36">
      <c r="A741" s="35" t="s">
        <v>636</v>
      </c>
      <c r="B741" s="35" t="s">
        <v>637</v>
      </c>
      <c r="C741" s="35" t="s">
        <v>650</v>
      </c>
      <c r="D741" s="35">
        <v>6</v>
      </c>
      <c r="E741" s="35">
        <v>1350</v>
      </c>
      <c r="F741" s="32" t="s">
        <v>320</v>
      </c>
      <c r="G741" s="35" t="s">
        <v>49</v>
      </c>
      <c r="H741" s="32">
        <v>41.6</v>
      </c>
      <c r="I741" s="32">
        <v>0.54</v>
      </c>
      <c r="J741" s="32">
        <v>23</v>
      </c>
      <c r="K741" s="32"/>
      <c r="L741" s="32">
        <v>10.11</v>
      </c>
      <c r="M741" s="32">
        <v>0.46</v>
      </c>
      <c r="N741" s="32">
        <v>14.16</v>
      </c>
      <c r="O741" s="32">
        <v>10.68</v>
      </c>
      <c r="P741" s="32">
        <v>0.21</v>
      </c>
      <c r="Q741" s="32"/>
      <c r="R741" s="32">
        <f t="shared" si="83"/>
        <v>100.76</v>
      </c>
      <c r="S741" s="19">
        <v>12</v>
      </c>
      <c r="T741" s="19">
        <f>S741/(H741*'Molecular Weight'!$C$2/'Molecular Weight'!$D$2+I741*'Molecular Weight'!$C$3/'Molecular Weight'!$D$3+J741*'Molecular Weight'!$C$4/'Molecular Weight'!$D$4+K741*'Molecular Weight'!$C$5/'Molecular Weight'!$D$5+L741*'Molecular Weight'!$C$6/'Molecular Weight'!$D$6+M741*'Molecular Weight'!$C$8/'Molecular Weight'!$D$8+N741*'Molecular Weight'!$C$9/'Molecular Weight'!$D$9+O741*'Molecular Weight'!$C$10/'Molecular Weight'!$D$10+P741*'Molecular Weight'!$C$11/'Molecular Weight'!$D$11+Q741*'Molecular Weight'!$C$12/'Molecular Weight'!$D$12)</f>
        <v>4.33607149714335</v>
      </c>
      <c r="U741" s="19">
        <f>H741*T741*'Molecular Weight'!$B$2/'Molecular Weight'!$D$2</f>
        <v>3.00233978497276</v>
      </c>
      <c r="V741" s="19">
        <f>I741*T741*'Molecular Weight'!$B$3/'Molecular Weight'!$D$3</f>
        <v>0.0293051139982154</v>
      </c>
      <c r="W741" s="19">
        <f>T741*J741*'Molecular Weight'!$B$4/'Molecular Weight'!$D$4</f>
        <v>1.95625038121414</v>
      </c>
      <c r="X741" s="19">
        <f>K741*T741*'Molecular Weight'!$B$5/'Molecular Weight'!$D$5</f>
        <v>0</v>
      </c>
      <c r="Y741" s="19">
        <f>L741*T741*'Molecular Weight'!$B$6/'Molecular Weight'!$D$6</f>
        <v>0.610212734355781</v>
      </c>
      <c r="Z741" s="19">
        <f>M741*T741*'Molecular Weight'!$B$8/'Molecular Weight'!$D$8</f>
        <v>0.028116618109472</v>
      </c>
      <c r="AA741" s="19">
        <f>N741*T741*'Molecular Weight'!$B$9/'Molecular Weight'!$D$9</f>
        <v>1.52354273944292</v>
      </c>
      <c r="AB741" s="19">
        <f>O741*T741*'Molecular Weight'!$B$10/'Molecular Weight'!$D$10</f>
        <v>0.825771105376088</v>
      </c>
      <c r="AC741" s="19">
        <f>P741*T741*'Molecular Weight'!$B$11/'Molecular Weight'!$D$11</f>
        <v>0.029382865905134</v>
      </c>
      <c r="AD741" s="19">
        <f>Q741*T741*'Molecular Weight'!$B$12/'Molecular Weight'!$D$12</f>
        <v>0</v>
      </c>
      <c r="AE741" s="19">
        <f t="shared" si="84"/>
        <v>8.00492134337451</v>
      </c>
      <c r="AF741" s="19">
        <f t="shared" si="85"/>
        <v>0.0147549533495432</v>
      </c>
      <c r="AG741" s="19">
        <f t="shared" si="86"/>
        <v>0.0241800154582491</v>
      </c>
      <c r="AH741" s="19">
        <f t="shared" si="87"/>
        <v>0.595457781006238</v>
      </c>
      <c r="AI741" s="19">
        <f t="shared" si="88"/>
        <v>3.03164489897098</v>
      </c>
      <c r="AJ741" s="19">
        <f t="shared" si="89"/>
        <v>2.98764319728426</v>
      </c>
    </row>
    <row r="742" spans="1:36">
      <c r="A742" s="35" t="s">
        <v>636</v>
      </c>
      <c r="B742" s="35" t="s">
        <v>637</v>
      </c>
      <c r="C742" s="35" t="s">
        <v>651</v>
      </c>
      <c r="D742" s="35">
        <v>7</v>
      </c>
      <c r="E742" s="35">
        <v>950</v>
      </c>
      <c r="F742" s="32" t="s">
        <v>320</v>
      </c>
      <c r="G742" s="35" t="s">
        <v>49</v>
      </c>
      <c r="H742" s="32">
        <v>40.4</v>
      </c>
      <c r="I742" s="32">
        <v>0.64</v>
      </c>
      <c r="J742" s="32">
        <v>21.42</v>
      </c>
      <c r="K742" s="32"/>
      <c r="L742" s="32">
        <v>17.1</v>
      </c>
      <c r="M742" s="32">
        <v>0.53</v>
      </c>
      <c r="N742" s="32">
        <v>9.15</v>
      </c>
      <c r="O742" s="32">
        <v>10.92</v>
      </c>
      <c r="P742" s="32">
        <v>0.21</v>
      </c>
      <c r="Q742" s="32"/>
      <c r="R742" s="32">
        <f t="shared" si="83"/>
        <v>100.37</v>
      </c>
      <c r="S742" s="19">
        <v>12</v>
      </c>
      <c r="T742" s="19">
        <f>S742/(H742*'Molecular Weight'!$C$2/'Molecular Weight'!$D$2+I742*'Molecular Weight'!$C$3/'Molecular Weight'!$D$3+J742*'Molecular Weight'!$C$4/'Molecular Weight'!$D$4+K742*'Molecular Weight'!$C$5/'Molecular Weight'!$D$5+L742*'Molecular Weight'!$C$6/'Molecular Weight'!$D$6+M742*'Molecular Weight'!$C$8/'Molecular Weight'!$D$8+N742*'Molecular Weight'!$C$9/'Molecular Weight'!$D$9+O742*'Molecular Weight'!$C$10/'Molecular Weight'!$D$10+P742*'Molecular Weight'!$C$11/'Molecular Weight'!$D$11+Q742*'Molecular Weight'!$C$12/'Molecular Weight'!$D$12)</f>
        <v>4.50823107117796</v>
      </c>
      <c r="U742" s="19">
        <f>H742*T742*'Molecular Weight'!$B$2/'Molecular Weight'!$D$2</f>
        <v>3.03150025425415</v>
      </c>
      <c r="V742" s="19">
        <f>I742*T742*'Molecular Weight'!$B$3/'Molecular Weight'!$D$3</f>
        <v>0.0361109873035531</v>
      </c>
      <c r="W742" s="19">
        <f>T742*J742*'Molecular Weight'!$B$4/'Molecular Weight'!$D$4</f>
        <v>1.8941998733745</v>
      </c>
      <c r="X742" s="19">
        <f>K742*T742*'Molecular Weight'!$B$5/'Molecular Weight'!$D$5</f>
        <v>0</v>
      </c>
      <c r="Y742" s="19">
        <f>L742*T742*'Molecular Weight'!$B$6/'Molecular Weight'!$D$6</f>
        <v>1.07308952278874</v>
      </c>
      <c r="Z742" s="19">
        <f>M742*T742*'Molecular Weight'!$B$8/'Molecular Weight'!$D$8</f>
        <v>0.0336814557051638</v>
      </c>
      <c r="AA742" s="19">
        <f>N742*T742*'Molecular Weight'!$B$9/'Molecular Weight'!$D$9</f>
        <v>1.02358100003172</v>
      </c>
      <c r="AB742" s="19">
        <f>O742*T742*'Molecular Weight'!$B$10/'Molecular Weight'!$D$10</f>
        <v>0.877850986042498</v>
      </c>
      <c r="AC742" s="19">
        <f>P742*T742*'Molecular Weight'!$B$11/'Molecular Weight'!$D$11</f>
        <v>0.0305494845094344</v>
      </c>
      <c r="AD742" s="19">
        <f>Q742*T742*'Molecular Weight'!$B$12/'Molecular Weight'!$D$12</f>
        <v>0</v>
      </c>
      <c r="AE742" s="19">
        <f t="shared" si="84"/>
        <v>8.00056356400976</v>
      </c>
      <c r="AF742" s="19">
        <f t="shared" si="85"/>
        <v>0.00169057293602037</v>
      </c>
      <c r="AG742" s="19">
        <f t="shared" si="86"/>
        <v>0.00157542581501208</v>
      </c>
      <c r="AH742" s="19">
        <f t="shared" si="87"/>
        <v>1.07139894985272</v>
      </c>
      <c r="AI742" s="19">
        <f t="shared" si="88"/>
        <v>3.0676112415577</v>
      </c>
      <c r="AJ742" s="19">
        <f t="shared" si="89"/>
        <v>3.00820296456812</v>
      </c>
    </row>
    <row r="743" spans="1:36">
      <c r="A743" s="35" t="s">
        <v>636</v>
      </c>
      <c r="B743" s="35" t="s">
        <v>637</v>
      </c>
      <c r="C743" s="35" t="s">
        <v>652</v>
      </c>
      <c r="D743" s="35">
        <v>7</v>
      </c>
      <c r="E743" s="35">
        <v>950</v>
      </c>
      <c r="F743" s="32" t="s">
        <v>320</v>
      </c>
      <c r="G743" s="35" t="s">
        <v>49</v>
      </c>
      <c r="H743" s="32">
        <v>40.95</v>
      </c>
      <c r="I743" s="32">
        <v>0.33</v>
      </c>
      <c r="J743" s="32">
        <v>22.52</v>
      </c>
      <c r="K743" s="32"/>
      <c r="L743" s="32">
        <v>13.4</v>
      </c>
      <c r="M743" s="32">
        <v>0.42</v>
      </c>
      <c r="N743" s="32">
        <v>10.79</v>
      </c>
      <c r="O743" s="32">
        <v>11.99</v>
      </c>
      <c r="P743" s="32">
        <v>0.18</v>
      </c>
      <c r="Q743" s="32"/>
      <c r="R743" s="32">
        <f t="shared" si="83"/>
        <v>100.58</v>
      </c>
      <c r="S743" s="19">
        <v>12</v>
      </c>
      <c r="T743" s="19">
        <f>S743/(H743*'Molecular Weight'!$C$2/'Molecular Weight'!$D$2+I743*'Molecular Weight'!$C$3/'Molecular Weight'!$D$3+J743*'Molecular Weight'!$C$4/'Molecular Weight'!$D$4+K743*'Molecular Weight'!$C$5/'Molecular Weight'!$D$5+L743*'Molecular Weight'!$C$6/'Molecular Weight'!$D$6+M743*'Molecular Weight'!$C$8/'Molecular Weight'!$D$8+N743*'Molecular Weight'!$C$9/'Molecular Weight'!$D$9+O743*'Molecular Weight'!$C$10/'Molecular Weight'!$D$10+P743*'Molecular Weight'!$C$11/'Molecular Weight'!$D$11+Q743*'Molecular Weight'!$C$12/'Molecular Weight'!$D$12)</f>
        <v>4.42649344491594</v>
      </c>
      <c r="U743" s="19">
        <f>H743*T743*'Molecular Weight'!$B$2/'Molecular Weight'!$D$2</f>
        <v>3.01705903078076</v>
      </c>
      <c r="V743" s="19">
        <f>I743*T743*'Molecular Weight'!$B$3/'Molecular Weight'!$D$3</f>
        <v>0.0182821381329444</v>
      </c>
      <c r="W743" s="19">
        <f>T743*J743*'Molecular Weight'!$B$4/'Molecular Weight'!$D$4</f>
        <v>1.9553674456553</v>
      </c>
      <c r="X743" s="19">
        <f>K743*T743*'Molecular Weight'!$B$5/'Molecular Weight'!$D$5</f>
        <v>0</v>
      </c>
      <c r="Y743" s="19">
        <f>L743*T743*'Molecular Weight'!$B$6/'Molecular Weight'!$D$6</f>
        <v>0.825654400916949</v>
      </c>
      <c r="Z743" s="19">
        <f>M743*T743*'Molecular Weight'!$B$8/'Molecular Weight'!$D$8</f>
        <v>0.0262070375932435</v>
      </c>
      <c r="AA743" s="19">
        <f>N743*T743*'Molecular Weight'!$B$9/'Molecular Weight'!$D$9</f>
        <v>1.18515792234846</v>
      </c>
      <c r="AB743" s="19">
        <f>O743*T743*'Molecular Weight'!$B$10/'Molecular Weight'!$D$10</f>
        <v>0.946391875972578</v>
      </c>
      <c r="AC743" s="19">
        <f>P743*T743*'Molecular Weight'!$B$11/'Molecular Weight'!$D$11</f>
        <v>0.0257105137168399</v>
      </c>
      <c r="AD743" s="19">
        <f>Q743*T743*'Molecular Weight'!$B$12/'Molecular Weight'!$D$12</f>
        <v>0</v>
      </c>
      <c r="AE743" s="19">
        <f t="shared" si="84"/>
        <v>7.99983036511707</v>
      </c>
      <c r="AF743" s="19">
        <f t="shared" si="85"/>
        <v>0</v>
      </c>
      <c r="AG743" s="19">
        <f t="shared" si="86"/>
        <v>0</v>
      </c>
      <c r="AH743" s="19">
        <f t="shared" si="87"/>
        <v>0.825654400916949</v>
      </c>
      <c r="AI743" s="19">
        <f t="shared" si="88"/>
        <v>3.0353411689137</v>
      </c>
      <c r="AJ743" s="19">
        <f t="shared" si="89"/>
        <v>2.98341123683123</v>
      </c>
    </row>
    <row r="744" s="56" customFormat="1" spans="1:36">
      <c r="A744" s="35" t="s">
        <v>636</v>
      </c>
      <c r="B744" s="35" t="s">
        <v>637</v>
      </c>
      <c r="C744" s="35" t="s">
        <v>653</v>
      </c>
      <c r="D744" s="35">
        <v>11</v>
      </c>
      <c r="E744" s="35">
        <v>1200</v>
      </c>
      <c r="F744" s="32" t="s">
        <v>320</v>
      </c>
      <c r="G744" s="35" t="s">
        <v>49</v>
      </c>
      <c r="H744" s="32">
        <v>41.34</v>
      </c>
      <c r="I744" s="32">
        <v>0.92</v>
      </c>
      <c r="J744" s="32">
        <v>22.2</v>
      </c>
      <c r="K744" s="32"/>
      <c r="L744" s="32">
        <v>13.34</v>
      </c>
      <c r="M744" s="32">
        <v>0.47</v>
      </c>
      <c r="N744" s="32">
        <v>10.99</v>
      </c>
      <c r="O744" s="32">
        <v>10.05</v>
      </c>
      <c r="P744" s="32">
        <v>0.74</v>
      </c>
      <c r="Q744" s="32"/>
      <c r="R744" s="32">
        <f t="shared" si="83"/>
        <v>100.05</v>
      </c>
      <c r="S744" s="19">
        <v>12</v>
      </c>
      <c r="T744" s="19">
        <f>S744/(H744*'Molecular Weight'!$C$2/'Molecular Weight'!$D$2+I744*'Molecular Weight'!$C$3/'Molecular Weight'!$D$3+J744*'Molecular Weight'!$C$4/'Molecular Weight'!$D$4+K744*'Molecular Weight'!$C$5/'Molecular Weight'!$D$5+L744*'Molecular Weight'!$C$6/'Molecular Weight'!$D$6+M744*'Molecular Weight'!$C$8/'Molecular Weight'!$D$8+N744*'Molecular Weight'!$C$9/'Molecular Weight'!$D$9+O744*'Molecular Weight'!$C$10/'Molecular Weight'!$D$10+P744*'Molecular Weight'!$C$11/'Molecular Weight'!$D$11+Q744*'Molecular Weight'!$C$12/'Molecular Weight'!$D$12)</f>
        <v>4.43039959270826</v>
      </c>
      <c r="U744" s="19">
        <f>H744*T744*'Molecular Weight'!$B$2/'Molecular Weight'!$D$2</f>
        <v>3.04848067847136</v>
      </c>
      <c r="V744" s="19">
        <f>I744*T744*'Molecular Weight'!$B$3/'Molecular Weight'!$D$3</f>
        <v>0.0510133620186683</v>
      </c>
      <c r="W744" s="19">
        <f>T744*J744*'Molecular Weight'!$B$4/'Molecular Weight'!$D$4</f>
        <v>1.92928346328214</v>
      </c>
      <c r="X744" s="19">
        <f>K744*T744*'Molecular Weight'!$B$5/'Molecular Weight'!$D$5</f>
        <v>0</v>
      </c>
      <c r="Y744" s="19">
        <f>L744*T744*'Molecular Weight'!$B$6/'Molecular Weight'!$D$6</f>
        <v>0.822682775149334</v>
      </c>
      <c r="Z744" s="19">
        <f>M744*T744*'Molecular Weight'!$B$8/'Molecular Weight'!$D$8</f>
        <v>0.0293528024890454</v>
      </c>
      <c r="AA744" s="19">
        <f>N744*T744*'Molecular Weight'!$B$9/'Molecular Weight'!$D$9</f>
        <v>1.20819085667156</v>
      </c>
      <c r="AB744" s="19">
        <f>O744*T744*'Molecular Weight'!$B$10/'Molecular Weight'!$D$10</f>
        <v>0.793964263671861</v>
      </c>
      <c r="AC744" s="19">
        <f>P744*T744*'Molecular Weight'!$B$11/'Molecular Weight'!$D$11</f>
        <v>0.105792052229884</v>
      </c>
      <c r="AD744" s="19">
        <f>Q744*T744*'Molecular Weight'!$B$12/'Molecular Weight'!$D$12</f>
        <v>0</v>
      </c>
      <c r="AE744" s="19">
        <f t="shared" si="84"/>
        <v>7.98876025398385</v>
      </c>
      <c r="AF744" s="19">
        <f t="shared" si="85"/>
        <v>0</v>
      </c>
      <c r="AG744" s="19">
        <f t="shared" si="86"/>
        <v>0</v>
      </c>
      <c r="AH744" s="19">
        <f t="shared" si="87"/>
        <v>0.822682775149334</v>
      </c>
      <c r="AI744" s="19">
        <f t="shared" si="88"/>
        <v>3.09949404049003</v>
      </c>
      <c r="AJ744" s="19">
        <f t="shared" si="89"/>
        <v>2.8541906979818</v>
      </c>
    </row>
    <row r="745" spans="1:36">
      <c r="A745" s="35" t="s">
        <v>654</v>
      </c>
      <c r="B745" s="35" t="s">
        <v>655</v>
      </c>
      <c r="C745" s="35" t="s">
        <v>656</v>
      </c>
      <c r="D745" s="35">
        <v>3</v>
      </c>
      <c r="E745" s="35">
        <v>900</v>
      </c>
      <c r="F745" s="35" t="s">
        <v>581</v>
      </c>
      <c r="G745" s="35" t="s">
        <v>39</v>
      </c>
      <c r="H745" s="32">
        <v>41.2</v>
      </c>
      <c r="I745" s="32">
        <v>0.9</v>
      </c>
      <c r="J745" s="32">
        <v>23.4</v>
      </c>
      <c r="K745" s="32"/>
      <c r="L745" s="32">
        <v>8.6</v>
      </c>
      <c r="M745" s="32">
        <v>0.21</v>
      </c>
      <c r="N745" s="32">
        <v>18.6</v>
      </c>
      <c r="O745" s="32">
        <v>7</v>
      </c>
      <c r="P745" s="32">
        <v>0.07</v>
      </c>
      <c r="Q745" s="32">
        <v>0.01</v>
      </c>
      <c r="R745" s="32">
        <f t="shared" si="83"/>
        <v>99.99</v>
      </c>
      <c r="S745" s="19">
        <v>12</v>
      </c>
      <c r="T745" s="19">
        <f>S745/(H745*'Molecular Weight'!$C$2/'Molecular Weight'!$D$2+I745*'Molecular Weight'!$C$3/'Molecular Weight'!$D$3+J745*'Molecular Weight'!$C$4/'Molecular Weight'!$D$4+K745*'Molecular Weight'!$C$5/'Molecular Weight'!$D$5+L745*'Molecular Weight'!$C$6/'Molecular Weight'!$D$6+M745*'Molecular Weight'!$C$8/'Molecular Weight'!$D$8+N745*'Molecular Weight'!$C$9/'Molecular Weight'!$D$9+O745*'Molecular Weight'!$C$10/'Molecular Weight'!$D$10+P745*'Molecular Weight'!$C$11/'Molecular Weight'!$D$11+Q745*'Molecular Weight'!$C$12/'Molecular Weight'!$D$12)</f>
        <v>4.29675613383657</v>
      </c>
      <c r="U745" s="19">
        <f>H745*T745*'Molecular Weight'!$B$2/'Molecular Weight'!$D$2</f>
        <v>2.94651053119286</v>
      </c>
      <c r="V745" s="19">
        <f>I745*T745*'Molecular Weight'!$B$3/'Molecular Weight'!$D$3</f>
        <v>0.0483990052622392</v>
      </c>
      <c r="W745" s="19">
        <f>T745*J745*'Molecular Weight'!$B$4/'Molecular Weight'!$D$4</f>
        <v>1.97222623640204</v>
      </c>
      <c r="X745" s="19">
        <f>K745*T745*'Molecular Weight'!$B$5/'Molecular Weight'!$D$5</f>
        <v>0</v>
      </c>
      <c r="Y745" s="19">
        <f>L745*T745*'Molecular Weight'!$B$6/'Molecular Weight'!$D$6</f>
        <v>0.514366686400258</v>
      </c>
      <c r="Z745" s="19">
        <f>M745*T745*'Molecular Weight'!$B$8/'Molecular Weight'!$D$8</f>
        <v>0.0127194641683913</v>
      </c>
      <c r="AA745" s="19">
        <f>N745*T745*'Molecular Weight'!$B$9/'Molecular Weight'!$D$9</f>
        <v>1.98311821561688</v>
      </c>
      <c r="AB745" s="19">
        <f>O745*T745*'Molecular Weight'!$B$10/'Molecular Weight'!$D$10</f>
        <v>0.536328333396148</v>
      </c>
      <c r="AC745" s="19">
        <f>P745*T745*'Molecular Weight'!$B$11/'Molecular Weight'!$D$11</f>
        <v>0.00970548336136044</v>
      </c>
      <c r="AD745" s="19">
        <f>Q745*T745*'Molecular Weight'!$B$12/'Molecular Weight'!$D$12</f>
        <v>0.000912262448797573</v>
      </c>
      <c r="AE745" s="19">
        <f t="shared" si="84"/>
        <v>8.02428621824897</v>
      </c>
      <c r="AF745" s="19">
        <f t="shared" si="85"/>
        <v>0.0726381415271327</v>
      </c>
      <c r="AG745" s="19">
        <f t="shared" si="86"/>
        <v>0.141218596475373</v>
      </c>
      <c r="AH745" s="19">
        <f t="shared" si="87"/>
        <v>0.441728544873125</v>
      </c>
      <c r="AI745" s="19">
        <f t="shared" si="88"/>
        <v>2.9949095364551</v>
      </c>
      <c r="AJ745" s="19">
        <f t="shared" si="89"/>
        <v>3.04653269958168</v>
      </c>
    </row>
    <row r="746" spans="1:36">
      <c r="A746" s="35" t="s">
        <v>654</v>
      </c>
      <c r="B746" s="35" t="s">
        <v>655</v>
      </c>
      <c r="C746" s="35" t="s">
        <v>657</v>
      </c>
      <c r="D746" s="35">
        <v>3</v>
      </c>
      <c r="E746" s="35">
        <v>950</v>
      </c>
      <c r="F746" s="35" t="s">
        <v>581</v>
      </c>
      <c r="G746" s="35" t="s">
        <v>39</v>
      </c>
      <c r="H746" s="32">
        <v>43.1</v>
      </c>
      <c r="I746" s="32">
        <v>0.9</v>
      </c>
      <c r="J746" s="32">
        <v>21.3</v>
      </c>
      <c r="K746" s="32"/>
      <c r="L746" s="32">
        <v>8.3</v>
      </c>
      <c r="M746" s="32">
        <v>0.22</v>
      </c>
      <c r="N746" s="32">
        <v>19</v>
      </c>
      <c r="O746" s="32">
        <v>6.5</v>
      </c>
      <c r="P746" s="32">
        <v>0.09</v>
      </c>
      <c r="Q746" s="32">
        <v>0.01</v>
      </c>
      <c r="R746" s="32">
        <f t="shared" si="83"/>
        <v>99.42</v>
      </c>
      <c r="S746" s="19">
        <v>12</v>
      </c>
      <c r="T746" s="19">
        <f>S746/(H746*'Molecular Weight'!$C$2/'Molecular Weight'!$D$2+I746*'Molecular Weight'!$C$3/'Molecular Weight'!$D$3+J746*'Molecular Weight'!$C$4/'Molecular Weight'!$D$4+K746*'Molecular Weight'!$C$5/'Molecular Weight'!$D$5+L746*'Molecular Weight'!$C$6/'Molecular Weight'!$D$6+M746*'Molecular Weight'!$C$8/'Molecular Weight'!$D$8+N746*'Molecular Weight'!$C$9/'Molecular Weight'!$D$9+O746*'Molecular Weight'!$C$10/'Molecular Weight'!$D$10+P746*'Molecular Weight'!$C$11/'Molecular Weight'!$D$11+Q746*'Molecular Weight'!$C$12/'Molecular Weight'!$D$12)</f>
        <v>4.29866859702038</v>
      </c>
      <c r="U746" s="19">
        <f>H746*T746*'Molecular Weight'!$B$2/'Molecular Weight'!$D$2</f>
        <v>3.08376525518606</v>
      </c>
      <c r="V746" s="19">
        <f>I746*T746*'Molecular Weight'!$B$3/'Molecular Weight'!$D$3</f>
        <v>0.0484205474007302</v>
      </c>
      <c r="W746" s="19">
        <f>T746*J746*'Molecular Weight'!$B$4/'Molecular Weight'!$D$4</f>
        <v>1.7960306221368</v>
      </c>
      <c r="X746" s="19">
        <f>K746*T746*'Molecular Weight'!$B$5/'Molecular Weight'!$D$5</f>
        <v>0</v>
      </c>
      <c r="Y746" s="19">
        <f>L746*T746*'Molecular Weight'!$B$6/'Molecular Weight'!$D$6</f>
        <v>0.496644617974236</v>
      </c>
      <c r="Z746" s="19">
        <f>M746*T746*'Molecular Weight'!$B$8/'Molecular Weight'!$D$8</f>
        <v>0.0133310838926485</v>
      </c>
      <c r="AA746" s="19">
        <f>N746*T746*'Molecular Weight'!$B$9/'Molecular Weight'!$D$9</f>
        <v>2.02666757675899</v>
      </c>
      <c r="AB746" s="19">
        <f>O746*T746*'Molecular Weight'!$B$10/'Molecular Weight'!$D$10</f>
        <v>0.498240832393589</v>
      </c>
      <c r="AC746" s="19">
        <f>P746*T746*'Molecular Weight'!$B$11/'Molecular Weight'!$D$11</f>
        <v>0.012484032711579</v>
      </c>
      <c r="AD746" s="19">
        <f>Q746*T746*'Molecular Weight'!$B$12/'Molecular Weight'!$D$12</f>
        <v>0.000912668491936386</v>
      </c>
      <c r="AE746" s="19">
        <f t="shared" si="84"/>
        <v>7.97649723694657</v>
      </c>
      <c r="AF746" s="19">
        <f t="shared" si="85"/>
        <v>0</v>
      </c>
      <c r="AG746" s="19">
        <f t="shared" si="86"/>
        <v>0</v>
      </c>
      <c r="AH746" s="19">
        <f t="shared" si="87"/>
        <v>0.496644617974236</v>
      </c>
      <c r="AI746" s="19">
        <f t="shared" si="88"/>
        <v>3.13218580258679</v>
      </c>
      <c r="AJ746" s="19">
        <f t="shared" si="89"/>
        <v>3.03488411101946</v>
      </c>
    </row>
    <row r="747" spans="1:36">
      <c r="A747" s="35" t="s">
        <v>654</v>
      </c>
      <c r="B747" s="35" t="s">
        <v>655</v>
      </c>
      <c r="C747" s="35" t="s">
        <v>658</v>
      </c>
      <c r="D747" s="35">
        <v>3</v>
      </c>
      <c r="E747" s="35">
        <v>1000</v>
      </c>
      <c r="F747" s="35" t="s">
        <v>581</v>
      </c>
      <c r="G747" s="35" t="s">
        <v>39</v>
      </c>
      <c r="H747" s="32">
        <v>41.9</v>
      </c>
      <c r="I747" s="32">
        <v>0.33</v>
      </c>
      <c r="J747" s="32">
        <v>23.7</v>
      </c>
      <c r="K747" s="32"/>
      <c r="L747" s="32">
        <v>8.3</v>
      </c>
      <c r="M747" s="32">
        <v>0.19</v>
      </c>
      <c r="N747" s="32">
        <v>20.4</v>
      </c>
      <c r="O747" s="32">
        <v>5.2</v>
      </c>
      <c r="P747" s="32">
        <v>0.05</v>
      </c>
      <c r="Q747" s="32">
        <v>0.01</v>
      </c>
      <c r="R747" s="32">
        <f t="shared" si="83"/>
        <v>100.08</v>
      </c>
      <c r="S747" s="19">
        <v>12</v>
      </c>
      <c r="T747" s="19">
        <f>S747/(H747*'Molecular Weight'!$C$2/'Molecular Weight'!$D$2+I747*'Molecular Weight'!$C$3/'Molecular Weight'!$D$3+J747*'Molecular Weight'!$C$4/'Molecular Weight'!$D$4+K747*'Molecular Weight'!$C$5/'Molecular Weight'!$D$5+L747*'Molecular Weight'!$C$6/'Molecular Weight'!$D$6+M747*'Molecular Weight'!$C$8/'Molecular Weight'!$D$8+N747*'Molecular Weight'!$C$9/'Molecular Weight'!$D$9+O747*'Molecular Weight'!$C$10/'Molecular Weight'!$D$10+P747*'Molecular Weight'!$C$11/'Molecular Weight'!$D$11+Q747*'Molecular Weight'!$C$12/'Molecular Weight'!$D$12)</f>
        <v>4.2576542163998</v>
      </c>
      <c r="U747" s="19">
        <f>H747*T747*'Molecular Weight'!$B$2/'Molecular Weight'!$D$2</f>
        <v>2.96930279073155</v>
      </c>
      <c r="V747" s="19">
        <f>I747*T747*'Molecular Weight'!$B$3/'Molecular Weight'!$D$3</f>
        <v>0.0175848046484598</v>
      </c>
      <c r="W747" s="19">
        <f>T747*J747*'Molecular Weight'!$B$4/'Molecular Weight'!$D$4</f>
        <v>1.97933316847147</v>
      </c>
      <c r="X747" s="19">
        <f>K747*T747*'Molecular Weight'!$B$5/'Molecular Weight'!$D$5</f>
        <v>0</v>
      </c>
      <c r="Y747" s="19">
        <f>L747*T747*'Molecular Weight'!$B$6/'Molecular Weight'!$D$6</f>
        <v>0.491906041148641</v>
      </c>
      <c r="Z747" s="19">
        <f>M747*T747*'Molecular Weight'!$B$8/'Molecular Weight'!$D$8</f>
        <v>0.0114033591925002</v>
      </c>
      <c r="AA747" s="19">
        <f>N747*T747*'Molecular Weight'!$B$9/'Molecular Weight'!$D$9</f>
        <v>2.1552393551999</v>
      </c>
      <c r="AB747" s="19">
        <f>O747*T747*'Molecular Weight'!$B$10/'Molecular Weight'!$D$10</f>
        <v>0.394789620636216</v>
      </c>
      <c r="AC747" s="19">
        <f>P747*T747*'Molecular Weight'!$B$11/'Molecular Weight'!$D$11</f>
        <v>0.00686940015553373</v>
      </c>
      <c r="AD747" s="19">
        <f>Q747*T747*'Molecular Weight'!$B$12/'Molecular Weight'!$D$12</f>
        <v>0.000903960555498897</v>
      </c>
      <c r="AE747" s="19">
        <f t="shared" si="84"/>
        <v>8.02733250073977</v>
      </c>
      <c r="AF747" s="19">
        <f t="shared" si="85"/>
        <v>0.0817183065101634</v>
      </c>
      <c r="AG747" s="19">
        <f t="shared" si="86"/>
        <v>0.166125844519706</v>
      </c>
      <c r="AH747" s="19">
        <f t="shared" si="87"/>
        <v>0.410187734638478</v>
      </c>
      <c r="AI747" s="19">
        <f t="shared" si="88"/>
        <v>2.98688759538001</v>
      </c>
      <c r="AJ747" s="19">
        <f t="shared" si="89"/>
        <v>3.05333837617726</v>
      </c>
    </row>
    <row r="748" spans="1:36">
      <c r="A748" s="35" t="s">
        <v>654</v>
      </c>
      <c r="B748" s="35" t="s">
        <v>655</v>
      </c>
      <c r="C748" s="35" t="s">
        <v>659</v>
      </c>
      <c r="D748" s="35">
        <v>3</v>
      </c>
      <c r="E748" s="35">
        <v>1050</v>
      </c>
      <c r="F748" s="35" t="s">
        <v>581</v>
      </c>
      <c r="G748" s="35" t="s">
        <v>39</v>
      </c>
      <c r="H748" s="32">
        <v>41.4</v>
      </c>
      <c r="I748" s="32">
        <v>0.58</v>
      </c>
      <c r="J748" s="32">
        <v>23.8</v>
      </c>
      <c r="K748" s="32"/>
      <c r="L748" s="32">
        <v>7.7</v>
      </c>
      <c r="M748" s="32">
        <v>0.14</v>
      </c>
      <c r="N748" s="32">
        <v>20.4</v>
      </c>
      <c r="O748" s="32">
        <v>6.1</v>
      </c>
      <c r="P748" s="32">
        <v>0.07</v>
      </c>
      <c r="Q748" s="32">
        <v>0.01</v>
      </c>
      <c r="R748" s="32">
        <f t="shared" si="83"/>
        <v>100.2</v>
      </c>
      <c r="S748" s="19">
        <v>12</v>
      </c>
      <c r="T748" s="19">
        <f>S748/(H748*'Molecular Weight'!$C$2/'Molecular Weight'!$D$2+I748*'Molecular Weight'!$C$3/'Molecular Weight'!$D$3+J748*'Molecular Weight'!$C$4/'Molecular Weight'!$D$4+K748*'Molecular Weight'!$C$5/'Molecular Weight'!$D$5+L748*'Molecular Weight'!$C$6/'Molecular Weight'!$D$6+M748*'Molecular Weight'!$C$8/'Molecular Weight'!$D$8+N748*'Molecular Weight'!$C$9/'Molecular Weight'!$D$9+O748*'Molecular Weight'!$C$10/'Molecular Weight'!$D$10+P748*'Molecular Weight'!$C$11/'Molecular Weight'!$D$11+Q748*'Molecular Weight'!$C$12/'Molecular Weight'!$D$12)</f>
        <v>4.2578503793095</v>
      </c>
      <c r="U748" s="19">
        <f>H748*T748*'Molecular Weight'!$B$2/'Molecular Weight'!$D$2</f>
        <v>2.93400475538305</v>
      </c>
      <c r="V748" s="19">
        <f>I748*T748*'Molecular Weight'!$B$3/'Molecular Weight'!$D$3</f>
        <v>0.030908050312885</v>
      </c>
      <c r="W748" s="19">
        <f>T748*J748*'Molecular Weight'!$B$4/'Molecular Weight'!$D$4</f>
        <v>1.98777636382044</v>
      </c>
      <c r="X748" s="19">
        <f>K748*T748*'Molecular Weight'!$B$5/'Molecular Weight'!$D$5</f>
        <v>0</v>
      </c>
      <c r="Y748" s="19">
        <f>L748*T748*'Molecular Weight'!$B$6/'Molecular Weight'!$D$6</f>
        <v>0.456367593550712</v>
      </c>
      <c r="Z748" s="19">
        <f>M748*T748*'Molecular Weight'!$B$8/'Molecular Weight'!$D$8</f>
        <v>0.00840286232172724</v>
      </c>
      <c r="AA748" s="19">
        <f>N748*T748*'Molecular Weight'!$B$9/'Molecular Weight'!$D$9</f>
        <v>2.15533865354625</v>
      </c>
      <c r="AB748" s="19">
        <f>O748*T748*'Molecular Weight'!$B$10/'Molecular Weight'!$D$10</f>
        <v>0.463139930702353</v>
      </c>
      <c r="AC748" s="19">
        <f>P748*T748*'Molecular Weight'!$B$11/'Molecular Weight'!$D$11</f>
        <v>0.00961760330918571</v>
      </c>
      <c r="AD748" s="19">
        <f>Q748*T748*'Molecular Weight'!$B$12/'Molecular Weight'!$D$12</f>
        <v>0.000904002203675054</v>
      </c>
      <c r="AE748" s="19">
        <f t="shared" si="84"/>
        <v>8.04645981515028</v>
      </c>
      <c r="AF748" s="19">
        <f t="shared" si="85"/>
        <v>0.138574676220619</v>
      </c>
      <c r="AG748" s="19">
        <f t="shared" si="86"/>
        <v>0.303647055967441</v>
      </c>
      <c r="AH748" s="19">
        <f t="shared" si="87"/>
        <v>0.317792917330093</v>
      </c>
      <c r="AI748" s="19">
        <f t="shared" si="88"/>
        <v>2.96491280569594</v>
      </c>
      <c r="AJ748" s="19">
        <f t="shared" si="89"/>
        <v>3.08324904012104</v>
      </c>
    </row>
    <row r="749" spans="1:36">
      <c r="A749" s="35" t="s">
        <v>660</v>
      </c>
      <c r="B749" s="35" t="s">
        <v>661</v>
      </c>
      <c r="C749" s="35" t="s">
        <v>662</v>
      </c>
      <c r="D749" s="35">
        <v>18</v>
      </c>
      <c r="E749" s="35">
        <v>1000</v>
      </c>
      <c r="F749" s="32" t="s">
        <v>507</v>
      </c>
      <c r="G749" s="35" t="s">
        <v>49</v>
      </c>
      <c r="H749" s="32">
        <v>45.1</v>
      </c>
      <c r="I749" s="32">
        <v>0.99</v>
      </c>
      <c r="J749" s="32">
        <v>18.2</v>
      </c>
      <c r="K749" s="32"/>
      <c r="L749" s="32">
        <v>10.9</v>
      </c>
      <c r="M749" s="32"/>
      <c r="N749" s="32">
        <v>8.97</v>
      </c>
      <c r="O749" s="32">
        <v>13</v>
      </c>
      <c r="P749" s="32">
        <v>2.94</v>
      </c>
      <c r="Q749" s="32"/>
      <c r="R749" s="32">
        <f t="shared" si="83"/>
        <v>100.1</v>
      </c>
      <c r="S749" s="19">
        <v>12</v>
      </c>
      <c r="T749" s="19">
        <f>S749/(H749*'Molecular Weight'!$C$2/'Molecular Weight'!$D$2+I749*'Molecular Weight'!$C$3/'Molecular Weight'!$D$3+J749*'Molecular Weight'!$C$4/'Molecular Weight'!$D$4+K749*'Molecular Weight'!$C$5/'Molecular Weight'!$D$5+L749*'Molecular Weight'!$C$6/'Molecular Weight'!$D$6+M749*'Molecular Weight'!$C$8/'Molecular Weight'!$D$8+N749*'Molecular Weight'!$C$9/'Molecular Weight'!$D$9+O749*'Molecular Weight'!$C$10/'Molecular Weight'!$D$10+P749*'Molecular Weight'!$C$11/'Molecular Weight'!$D$11+Q749*'Molecular Weight'!$C$12/'Molecular Weight'!$D$12)</f>
        <v>4.41961323967525</v>
      </c>
      <c r="U749" s="19">
        <f>H749*T749*'Molecular Weight'!$B$2/'Molecular Weight'!$D$2</f>
        <v>3.31765241526887</v>
      </c>
      <c r="V749" s="19">
        <f>I749*T749*'Molecular Weight'!$B$3/'Molecular Weight'!$D$3</f>
        <v>0.0547611652976033</v>
      </c>
      <c r="W749" s="19">
        <f>T749*J749*'Molecular Weight'!$B$4/'Molecular Weight'!$D$4</f>
        <v>1.57781406359532</v>
      </c>
      <c r="X749" s="19">
        <f>K749*T749*'Molecular Weight'!$B$5/'Molecular Weight'!$D$5</f>
        <v>0</v>
      </c>
      <c r="Y749" s="19">
        <f>L749*T749*'Molecular Weight'!$B$6/'Molecular Weight'!$D$6</f>
        <v>0.67057049432712</v>
      </c>
      <c r="Z749" s="19">
        <f>M749*T749*'Molecular Weight'!$B$8/'Molecular Weight'!$D$8</f>
        <v>0</v>
      </c>
      <c r="AA749" s="19">
        <f>N749*T749*'Molecular Weight'!$B$9/'Molecular Weight'!$D$9</f>
        <v>0.983720366250298</v>
      </c>
      <c r="AB749" s="19">
        <f>O749*T749*'Molecular Weight'!$B$10/'Molecular Weight'!$D$10</f>
        <v>1.02451804771359</v>
      </c>
      <c r="AC749" s="19">
        <f>P749*T749*'Molecular Weight'!$B$11/'Molecular Weight'!$D$11</f>
        <v>0.419285670366094</v>
      </c>
      <c r="AD749" s="19">
        <f>Q749*T749*'Molecular Weight'!$B$12/'Molecular Weight'!$D$12</f>
        <v>0</v>
      </c>
      <c r="AE749" s="19">
        <f t="shared" si="84"/>
        <v>8.04832222281889</v>
      </c>
      <c r="AF749" s="19">
        <f t="shared" si="85"/>
        <v>0.144096286846637</v>
      </c>
      <c r="AG749" s="19">
        <f t="shared" si="86"/>
        <v>0.214886112743791</v>
      </c>
      <c r="AH749" s="19">
        <f t="shared" si="87"/>
        <v>0.526474207480483</v>
      </c>
      <c r="AI749" s="19">
        <f t="shared" si="88"/>
        <v>3.37241358056647</v>
      </c>
      <c r="AJ749" s="19">
        <f t="shared" si="89"/>
        <v>2.67880890829101</v>
      </c>
    </row>
    <row r="750" spans="1:36">
      <c r="A750" s="35" t="s">
        <v>660</v>
      </c>
      <c r="B750" s="35" t="s">
        <v>661</v>
      </c>
      <c r="C750" s="35" t="s">
        <v>663</v>
      </c>
      <c r="D750" s="35">
        <v>20</v>
      </c>
      <c r="E750" s="35">
        <v>1000</v>
      </c>
      <c r="F750" s="32" t="s">
        <v>507</v>
      </c>
      <c r="G750" s="35" t="s">
        <v>49</v>
      </c>
      <c r="H750" s="32">
        <v>44.2</v>
      </c>
      <c r="I750" s="32">
        <v>0.73</v>
      </c>
      <c r="J750" s="32">
        <v>19.7</v>
      </c>
      <c r="K750" s="32"/>
      <c r="L750" s="32">
        <v>10.7</v>
      </c>
      <c r="M750" s="32"/>
      <c r="N750" s="32">
        <v>9.51</v>
      </c>
      <c r="O750" s="32">
        <v>12.2</v>
      </c>
      <c r="P750" s="32">
        <v>2.25</v>
      </c>
      <c r="Q750" s="32"/>
      <c r="R750" s="32">
        <f t="shared" si="83"/>
        <v>99.29</v>
      </c>
      <c r="S750" s="19">
        <v>12</v>
      </c>
      <c r="T750" s="19">
        <f>S750/(H750*'Molecular Weight'!$C$2/'Molecular Weight'!$D$2+I750*'Molecular Weight'!$C$3/'Molecular Weight'!$D$3+J750*'Molecular Weight'!$C$4/'Molecular Weight'!$D$4+K750*'Molecular Weight'!$C$5/'Molecular Weight'!$D$5+L750*'Molecular Weight'!$C$6/'Molecular Weight'!$D$6+M750*'Molecular Weight'!$C$8/'Molecular Weight'!$D$8+N750*'Molecular Weight'!$C$9/'Molecular Weight'!$D$9+O750*'Molecular Weight'!$C$10/'Molecular Weight'!$D$10+P750*'Molecular Weight'!$C$11/'Molecular Weight'!$D$11+Q750*'Molecular Weight'!$C$12/'Molecular Weight'!$D$12)</f>
        <v>4.43122616648083</v>
      </c>
      <c r="U750" s="19">
        <f>H750*T750*'Molecular Weight'!$B$2/'Molecular Weight'!$D$2</f>
        <v>3.25998995603283</v>
      </c>
      <c r="V750" s="19">
        <f>I750*T750*'Molecular Weight'!$B$3/'Molecular Weight'!$D$3</f>
        <v>0.0404855457012642</v>
      </c>
      <c r="W750" s="19">
        <f>T750*J750*'Molecular Weight'!$B$4/'Molecular Weight'!$D$4</f>
        <v>1.71234122164912</v>
      </c>
      <c r="X750" s="19">
        <f>K750*T750*'Molecular Weight'!$B$5/'Molecular Weight'!$D$5</f>
        <v>0</v>
      </c>
      <c r="Y750" s="19">
        <f>L750*T750*'Molecular Weight'!$B$6/'Molecular Weight'!$D$6</f>
        <v>0.659996102190213</v>
      </c>
      <c r="Z750" s="19">
        <f>M750*T750*'Molecular Weight'!$B$8/'Molecular Weight'!$D$8</f>
        <v>0</v>
      </c>
      <c r="AA750" s="19">
        <f>N750*T750*'Molecular Weight'!$B$9/'Molecular Weight'!$D$9</f>
        <v>1.04568141050205</v>
      </c>
      <c r="AB750" s="19">
        <f>O750*T750*'Molecular Weight'!$B$10/'Molecular Weight'!$D$10</f>
        <v>0.963997133221579</v>
      </c>
      <c r="AC750" s="19">
        <f>P750*T750*'Molecular Weight'!$B$11/'Molecular Weight'!$D$11</f>
        <v>0.32172503628854</v>
      </c>
      <c r="AD750" s="19">
        <f>Q750*T750*'Molecular Weight'!$B$12/'Molecular Weight'!$D$12</f>
        <v>0</v>
      </c>
      <c r="AE750" s="19">
        <f t="shared" si="84"/>
        <v>8.00421640558559</v>
      </c>
      <c r="AF750" s="19">
        <f t="shared" si="85"/>
        <v>0.0126425534901395</v>
      </c>
      <c r="AG750" s="19">
        <f t="shared" si="86"/>
        <v>0.0191554972039758</v>
      </c>
      <c r="AH750" s="19">
        <f t="shared" si="87"/>
        <v>0.647353548700073</v>
      </c>
      <c r="AI750" s="19">
        <f t="shared" si="88"/>
        <v>3.30047550173409</v>
      </c>
      <c r="AJ750" s="19">
        <f t="shared" si="89"/>
        <v>2.66967464591384</v>
      </c>
    </row>
    <row r="751" spans="1:36">
      <c r="A751" s="35" t="s">
        <v>660</v>
      </c>
      <c r="B751" s="35" t="s">
        <v>661</v>
      </c>
      <c r="C751" s="35" t="s">
        <v>664</v>
      </c>
      <c r="D751" s="35">
        <v>20</v>
      </c>
      <c r="E751" s="35">
        <v>1400</v>
      </c>
      <c r="F751" s="32" t="s">
        <v>507</v>
      </c>
      <c r="G751" s="35" t="s">
        <v>49</v>
      </c>
      <c r="H751" s="32">
        <v>46.3</v>
      </c>
      <c r="I751" s="32">
        <v>1.04</v>
      </c>
      <c r="J751" s="32">
        <v>18.6</v>
      </c>
      <c r="K751" s="32"/>
      <c r="L751" s="32">
        <v>11.7</v>
      </c>
      <c r="M751" s="32"/>
      <c r="N751" s="32">
        <v>10.2</v>
      </c>
      <c r="O751" s="32">
        <v>8.78</v>
      </c>
      <c r="P751" s="32">
        <v>3.22</v>
      </c>
      <c r="Q751" s="32">
        <v>0.01</v>
      </c>
      <c r="R751" s="32">
        <f t="shared" si="83"/>
        <v>99.85</v>
      </c>
      <c r="S751" s="19">
        <v>12</v>
      </c>
      <c r="T751" s="19">
        <f>S751/(H751*'Molecular Weight'!$C$2/'Molecular Weight'!$D$2+I751*'Molecular Weight'!$C$3/'Molecular Weight'!$D$3+J751*'Molecular Weight'!$C$4/'Molecular Weight'!$D$4+K751*'Molecular Weight'!$C$5/'Molecular Weight'!$D$5+L751*'Molecular Weight'!$C$6/'Molecular Weight'!$D$6+M751*'Molecular Weight'!$C$8/'Molecular Weight'!$D$8+N751*'Molecular Weight'!$C$9/'Molecular Weight'!$D$9+O751*'Molecular Weight'!$C$10/'Molecular Weight'!$D$10+P751*'Molecular Weight'!$C$11/'Molecular Weight'!$D$11+Q751*'Molecular Weight'!$C$12/'Molecular Weight'!$D$12)</f>
        <v>4.38089168732582</v>
      </c>
      <c r="U751" s="19">
        <f>H751*T751*'Molecular Weight'!$B$2/'Molecular Weight'!$D$2</f>
        <v>3.3760866365377</v>
      </c>
      <c r="V751" s="19">
        <f>I751*T751*'Molecular Weight'!$B$3/'Molecular Weight'!$D$3</f>
        <v>0.0570228705233899</v>
      </c>
      <c r="W751" s="19">
        <f>T751*J751*'Molecular Weight'!$B$4/'Molecular Weight'!$D$4</f>
        <v>1.59836377764339</v>
      </c>
      <c r="X751" s="19">
        <f>K751*T751*'Molecular Weight'!$B$5/'Molecular Weight'!$D$5</f>
        <v>0</v>
      </c>
      <c r="Y751" s="19">
        <f>L751*T751*'Molecular Weight'!$B$6/'Molecular Weight'!$D$6</f>
        <v>0.713480411215368</v>
      </c>
      <c r="Z751" s="19">
        <f>M751*T751*'Molecular Weight'!$B$8/'Molecular Weight'!$D$8</f>
        <v>0</v>
      </c>
      <c r="AA751" s="19">
        <f>N751*T751*'Molecular Weight'!$B$9/'Molecular Weight'!$D$9</f>
        <v>1.10881129555145</v>
      </c>
      <c r="AB751" s="19">
        <f>O751*T751*'Molecular Weight'!$B$10/'Molecular Weight'!$D$10</f>
        <v>0.685881401831681</v>
      </c>
      <c r="AC751" s="19">
        <f>P751*T751*'Molecular Weight'!$B$11/'Molecular Weight'!$D$11</f>
        <v>0.455194296004812</v>
      </c>
      <c r="AD751" s="19">
        <f>Q751*T751*'Molecular Weight'!$B$12/'Molecular Weight'!$D$12</f>
        <v>0.000930125623636055</v>
      </c>
      <c r="AE751" s="19">
        <f t="shared" si="84"/>
        <v>7.99577081493143</v>
      </c>
      <c r="AF751" s="19">
        <f t="shared" si="85"/>
        <v>0</v>
      </c>
      <c r="AG751" s="19">
        <f t="shared" si="86"/>
        <v>0</v>
      </c>
      <c r="AH751" s="19">
        <f t="shared" si="87"/>
        <v>0.713480411215368</v>
      </c>
      <c r="AI751" s="19">
        <f t="shared" si="88"/>
        <v>3.43310950706109</v>
      </c>
      <c r="AJ751" s="19">
        <f t="shared" si="89"/>
        <v>2.5081731085985</v>
      </c>
    </row>
    <row r="752" spans="1:36">
      <c r="A752" s="35" t="s">
        <v>660</v>
      </c>
      <c r="B752" s="35" t="s">
        <v>661</v>
      </c>
      <c r="C752" s="35" t="s">
        <v>665</v>
      </c>
      <c r="D752" s="35">
        <v>20</v>
      </c>
      <c r="E752" s="35">
        <v>1800</v>
      </c>
      <c r="F752" s="32" t="s">
        <v>507</v>
      </c>
      <c r="G752" s="35" t="s">
        <v>49</v>
      </c>
      <c r="H752" s="32">
        <v>45.1</v>
      </c>
      <c r="I752" s="32">
        <v>1.42</v>
      </c>
      <c r="J752" s="32">
        <v>18.2</v>
      </c>
      <c r="K752" s="32"/>
      <c r="L752" s="32">
        <v>10.2</v>
      </c>
      <c r="M752" s="32"/>
      <c r="N752" s="32">
        <v>10.1</v>
      </c>
      <c r="O752" s="32">
        <v>12.7</v>
      </c>
      <c r="P752" s="32">
        <v>2.67</v>
      </c>
      <c r="Q752" s="32"/>
      <c r="R752" s="32">
        <f t="shared" si="83"/>
        <v>100.39</v>
      </c>
      <c r="S752" s="19">
        <v>12</v>
      </c>
      <c r="T752" s="19">
        <f>S752/(H752*'Molecular Weight'!$C$2/'Molecular Weight'!$D$2+I752*'Molecular Weight'!$C$3/'Molecular Weight'!$D$3+J752*'Molecular Weight'!$C$4/'Molecular Weight'!$D$4+K752*'Molecular Weight'!$C$5/'Molecular Weight'!$D$5+L752*'Molecular Weight'!$C$6/'Molecular Weight'!$D$6+M752*'Molecular Weight'!$C$8/'Molecular Weight'!$D$8+N752*'Molecular Weight'!$C$9/'Molecular Weight'!$D$9+O752*'Molecular Weight'!$C$10/'Molecular Weight'!$D$10+P752*'Molecular Weight'!$C$11/'Molecular Weight'!$D$11+Q752*'Molecular Weight'!$C$12/'Molecular Weight'!$D$12)</f>
        <v>4.38833351048327</v>
      </c>
      <c r="U752" s="19">
        <f>H752*T752*'Molecular Weight'!$B$2/'Molecular Weight'!$D$2</f>
        <v>3.29417179298927</v>
      </c>
      <c r="V752" s="19">
        <f>I752*T752*'Molecular Weight'!$B$3/'Molecular Weight'!$D$3</f>
        <v>0.077990407820854</v>
      </c>
      <c r="W752" s="19">
        <f>T752*J752*'Molecular Weight'!$B$4/'Molecular Weight'!$D$4</f>
        <v>1.56664711437417</v>
      </c>
      <c r="X752" s="19">
        <f>K752*T752*'Molecular Weight'!$B$5/'Molecular Weight'!$D$5</f>
        <v>0</v>
      </c>
      <c r="Y752" s="19">
        <f>L752*T752*'Molecular Weight'!$B$6/'Molecular Weight'!$D$6</f>
        <v>0.623065169918281</v>
      </c>
      <c r="Z752" s="19">
        <f>M752*T752*'Molecular Weight'!$B$8/'Molecular Weight'!$D$8</f>
        <v>0</v>
      </c>
      <c r="AA752" s="19">
        <f>N752*T752*'Molecular Weight'!$B$9/'Molecular Weight'!$D$9</f>
        <v>1.09980566888042</v>
      </c>
      <c r="AB752" s="19">
        <f>O752*T752*'Molecular Weight'!$B$10/'Molecular Weight'!$D$10</f>
        <v>0.993791647345533</v>
      </c>
      <c r="AC752" s="19">
        <f>P752*T752*'Molecular Weight'!$B$11/'Molecular Weight'!$D$11</f>
        <v>0.37808488134851</v>
      </c>
      <c r="AD752" s="19">
        <f>Q752*T752*'Molecular Weight'!$B$12/'Molecular Weight'!$D$12</f>
        <v>0</v>
      </c>
      <c r="AE752" s="19">
        <f t="shared" si="84"/>
        <v>8.03355668267704</v>
      </c>
      <c r="AF752" s="19">
        <f t="shared" si="85"/>
        <v>0.100249542769213</v>
      </c>
      <c r="AG752" s="19">
        <f t="shared" si="86"/>
        <v>0.160897362923307</v>
      </c>
      <c r="AH752" s="19">
        <f t="shared" si="87"/>
        <v>0.522815627149068</v>
      </c>
      <c r="AI752" s="19">
        <f t="shared" si="88"/>
        <v>3.37216220081012</v>
      </c>
      <c r="AJ752" s="19">
        <f t="shared" si="89"/>
        <v>2.71666248614423</v>
      </c>
    </row>
    <row r="753" spans="1:36">
      <c r="A753" s="35" t="s">
        <v>660</v>
      </c>
      <c r="B753" s="35" t="s">
        <v>661</v>
      </c>
      <c r="C753" s="35" t="s">
        <v>666</v>
      </c>
      <c r="D753" s="35">
        <v>20</v>
      </c>
      <c r="E753" s="35">
        <v>2150</v>
      </c>
      <c r="F753" s="32" t="s">
        <v>507</v>
      </c>
      <c r="G753" s="35" t="s">
        <v>49</v>
      </c>
      <c r="H753" s="32">
        <v>45.8</v>
      </c>
      <c r="I753" s="32">
        <v>2.01</v>
      </c>
      <c r="J753" s="32">
        <v>18.2</v>
      </c>
      <c r="K753" s="32"/>
      <c r="L753" s="32">
        <v>6.9</v>
      </c>
      <c r="M753" s="32"/>
      <c r="N753" s="32">
        <v>9.87</v>
      </c>
      <c r="O753" s="32">
        <v>14.2</v>
      </c>
      <c r="P753" s="32">
        <v>3.16</v>
      </c>
      <c r="Q753" s="32">
        <v>0.01</v>
      </c>
      <c r="R753" s="32">
        <f t="shared" si="83"/>
        <v>100.15</v>
      </c>
      <c r="S753" s="19">
        <v>12</v>
      </c>
      <c r="T753" s="19">
        <f>S753/(H753*'Molecular Weight'!$C$2/'Molecular Weight'!$D$2+I753*'Molecular Weight'!$C$3/'Molecular Weight'!$D$3+J753*'Molecular Weight'!$C$4/'Molecular Weight'!$D$4+K753*'Molecular Weight'!$C$5/'Molecular Weight'!$D$5+L753*'Molecular Weight'!$C$6/'Molecular Weight'!$D$6+M753*'Molecular Weight'!$C$8/'Molecular Weight'!$D$8+N753*'Molecular Weight'!$C$9/'Molecular Weight'!$D$9+O753*'Molecular Weight'!$C$10/'Molecular Weight'!$D$10+P753*'Molecular Weight'!$C$11/'Molecular Weight'!$D$11+Q753*'Molecular Weight'!$C$12/'Molecular Weight'!$D$12)</f>
        <v>4.35459337766013</v>
      </c>
      <c r="U753" s="19">
        <f>H753*T753*'Molecular Weight'!$B$2/'Molecular Weight'!$D$2</f>
        <v>3.31958017138538</v>
      </c>
      <c r="V753" s="19">
        <f>I753*T753*'Molecular Weight'!$B$3/'Molecular Weight'!$D$3</f>
        <v>0.109546091227745</v>
      </c>
      <c r="W753" s="19">
        <f>T753*J753*'Molecular Weight'!$B$4/'Molecular Weight'!$D$4</f>
        <v>1.55460179430001</v>
      </c>
      <c r="X753" s="19">
        <f>K753*T753*'Molecular Weight'!$B$5/'Molecular Weight'!$D$5</f>
        <v>0</v>
      </c>
      <c r="Y753" s="19">
        <f>L753*T753*'Molecular Weight'!$B$6/'Molecular Weight'!$D$6</f>
        <v>0.41824463120622</v>
      </c>
      <c r="Z753" s="19">
        <f>M753*T753*'Molecular Weight'!$B$8/'Molecular Weight'!$D$8</f>
        <v>0</v>
      </c>
      <c r="AA753" s="19">
        <f>N753*T753*'Molecular Weight'!$B$9/'Molecular Weight'!$D$9</f>
        <v>1.06649718703487</v>
      </c>
      <c r="AB753" s="19">
        <f>O753*T753*'Molecular Weight'!$B$10/'Molecular Weight'!$D$10</f>
        <v>1.1026252846429</v>
      </c>
      <c r="AC753" s="19">
        <f>P753*T753*'Molecular Weight'!$B$11/'Molecular Weight'!$D$11</f>
        <v>0.444030818761084</v>
      </c>
      <c r="AD753" s="19">
        <f>Q753*T753*'Molecular Weight'!$B$12/'Molecular Weight'!$D$12</f>
        <v>0.000924542118399177</v>
      </c>
      <c r="AE753" s="19">
        <f t="shared" si="84"/>
        <v>8.01605052067661</v>
      </c>
      <c r="AF753" s="19">
        <f t="shared" si="85"/>
        <v>0.0480551482609792</v>
      </c>
      <c r="AG753" s="19">
        <f t="shared" si="86"/>
        <v>0.114897226827247</v>
      </c>
      <c r="AH753" s="19">
        <f t="shared" si="87"/>
        <v>0.370189482945241</v>
      </c>
      <c r="AI753" s="19">
        <f t="shared" si="88"/>
        <v>3.42912626261312</v>
      </c>
      <c r="AJ753" s="19">
        <f t="shared" si="89"/>
        <v>2.58736710288399</v>
      </c>
    </row>
    <row r="754" spans="1:36">
      <c r="A754" s="35" t="s">
        <v>660</v>
      </c>
      <c r="B754" s="35" t="s">
        <v>661</v>
      </c>
      <c r="C754" s="35" t="s">
        <v>667</v>
      </c>
      <c r="D754" s="35">
        <v>22.5</v>
      </c>
      <c r="E754" s="35">
        <v>1000</v>
      </c>
      <c r="F754" s="32" t="s">
        <v>507</v>
      </c>
      <c r="G754" s="35" t="s">
        <v>49</v>
      </c>
      <c r="H754" s="32">
        <v>44.3</v>
      </c>
      <c r="I754" s="32">
        <v>0.93</v>
      </c>
      <c r="J754" s="32">
        <v>19.5</v>
      </c>
      <c r="K754" s="32"/>
      <c r="L754" s="32">
        <v>12.5</v>
      </c>
      <c r="M754" s="32"/>
      <c r="N754" s="32">
        <v>9.8</v>
      </c>
      <c r="O754" s="32">
        <v>11.5</v>
      </c>
      <c r="P754" s="32">
        <v>2.33</v>
      </c>
      <c r="Q754" s="32"/>
      <c r="R754" s="32">
        <f t="shared" si="83"/>
        <v>100.86</v>
      </c>
      <c r="S754" s="19">
        <v>12</v>
      </c>
      <c r="T754" s="19">
        <f>S754/(H754*'Molecular Weight'!$C$2/'Molecular Weight'!$D$2+I754*'Molecular Weight'!$C$3/'Molecular Weight'!$D$3+J754*'Molecular Weight'!$C$4/'Molecular Weight'!$D$4+K754*'Molecular Weight'!$C$5/'Molecular Weight'!$D$5+L754*'Molecular Weight'!$C$6/'Molecular Weight'!$D$6+M754*'Molecular Weight'!$C$8/'Molecular Weight'!$D$8+N754*'Molecular Weight'!$C$9/'Molecular Weight'!$D$9+O754*'Molecular Weight'!$C$10/'Molecular Weight'!$D$10+P754*'Molecular Weight'!$C$11/'Molecular Weight'!$D$11+Q754*'Molecular Weight'!$C$12/'Molecular Weight'!$D$12)</f>
        <v>4.39308628949304</v>
      </c>
      <c r="U754" s="19">
        <f>H754*T754*'Molecular Weight'!$B$2/'Molecular Weight'!$D$2</f>
        <v>3.23924305300502</v>
      </c>
      <c r="V754" s="19">
        <f>I754*T754*'Molecular Weight'!$B$3/'Molecular Weight'!$D$3</f>
        <v>0.0511335450466649</v>
      </c>
      <c r="W754" s="19">
        <f>T754*J754*'Molecular Weight'!$B$4/'Molecular Weight'!$D$4</f>
        <v>1.6803684316421</v>
      </c>
      <c r="X754" s="19">
        <f>K754*T754*'Molecular Weight'!$B$5/'Molecular Weight'!$D$5</f>
        <v>0</v>
      </c>
      <c r="Y754" s="19">
        <f>L754*T754*'Molecular Weight'!$B$6/'Molecular Weight'!$D$6</f>
        <v>0.764387230215243</v>
      </c>
      <c r="Z754" s="19">
        <f>M754*T754*'Molecular Weight'!$B$8/'Molecular Weight'!$D$8</f>
        <v>0</v>
      </c>
      <c r="AA754" s="19">
        <f>N754*T754*'Molecular Weight'!$B$9/'Molecular Weight'!$D$9</f>
        <v>1.06829393640277</v>
      </c>
      <c r="AB754" s="19">
        <f>O754*T754*'Molecular Weight'!$B$10/'Molecular Weight'!$D$10</f>
        <v>0.900864699164943</v>
      </c>
      <c r="AC754" s="19">
        <f>P754*T754*'Molecular Weight'!$B$11/'Molecular Weight'!$D$11</f>
        <v>0.330296581301026</v>
      </c>
      <c r="AD754" s="19">
        <f>Q754*T754*'Molecular Weight'!$B$12/'Molecular Weight'!$D$12</f>
        <v>0</v>
      </c>
      <c r="AE754" s="19">
        <f t="shared" si="84"/>
        <v>8.03458747677777</v>
      </c>
      <c r="AF754" s="19">
        <f t="shared" si="85"/>
        <v>0.103315751439094</v>
      </c>
      <c r="AG754" s="19">
        <f t="shared" si="86"/>
        <v>0.135161535090012</v>
      </c>
      <c r="AH754" s="19">
        <f t="shared" si="87"/>
        <v>0.661071478776149</v>
      </c>
      <c r="AI754" s="19">
        <f t="shared" si="88"/>
        <v>3.29037659805168</v>
      </c>
      <c r="AJ754" s="19">
        <f t="shared" si="89"/>
        <v>2.73354586578296</v>
      </c>
    </row>
    <row r="755" spans="1:36">
      <c r="A755" s="35" t="s">
        <v>660</v>
      </c>
      <c r="B755" s="35" t="s">
        <v>661</v>
      </c>
      <c r="C755" s="35" t="s">
        <v>668</v>
      </c>
      <c r="D755" s="35">
        <v>22.5</v>
      </c>
      <c r="E755" s="35">
        <v>1800</v>
      </c>
      <c r="F755" s="32" t="s">
        <v>507</v>
      </c>
      <c r="G755" s="35" t="s">
        <v>49</v>
      </c>
      <c r="H755" s="32">
        <v>44.1</v>
      </c>
      <c r="I755" s="32">
        <v>0.82</v>
      </c>
      <c r="J755" s="32">
        <v>19.7</v>
      </c>
      <c r="K755" s="32"/>
      <c r="L755" s="32">
        <v>11.4</v>
      </c>
      <c r="M755" s="32"/>
      <c r="N755" s="32">
        <v>10.2</v>
      </c>
      <c r="O755" s="32">
        <v>11.7</v>
      </c>
      <c r="P755" s="32">
        <v>2.3</v>
      </c>
      <c r="Q755" s="32">
        <v>0.01</v>
      </c>
      <c r="R755" s="32">
        <f t="shared" si="83"/>
        <v>100.23</v>
      </c>
      <c r="S755" s="19">
        <v>12</v>
      </c>
      <c r="T755" s="19">
        <f>S755/(H755*'Molecular Weight'!$C$2/'Molecular Weight'!$D$2+I755*'Molecular Weight'!$C$3/'Molecular Weight'!$D$3+J755*'Molecular Weight'!$C$4/'Molecular Weight'!$D$4+K755*'Molecular Weight'!$C$5/'Molecular Weight'!$D$5+L755*'Molecular Weight'!$C$6/'Molecular Weight'!$D$6+M755*'Molecular Weight'!$C$8/'Molecular Weight'!$D$8+N755*'Molecular Weight'!$C$9/'Molecular Weight'!$D$9+O755*'Molecular Weight'!$C$10/'Molecular Weight'!$D$10+P755*'Molecular Weight'!$C$11/'Molecular Weight'!$D$11+Q755*'Molecular Weight'!$C$12/'Molecular Weight'!$D$12)</f>
        <v>4.40231191195279</v>
      </c>
      <c r="U755" s="19">
        <f>H755*T755*'Molecular Weight'!$B$2/'Molecular Weight'!$D$2</f>
        <v>3.23139073430622</v>
      </c>
      <c r="V755" s="19">
        <f>I755*T755*'Molecular Weight'!$B$3/'Molecular Weight'!$D$3</f>
        <v>0.0451801723129072</v>
      </c>
      <c r="W755" s="19">
        <f>T755*J755*'Molecular Weight'!$B$4/'Molecular Weight'!$D$4</f>
        <v>1.70116800049961</v>
      </c>
      <c r="X755" s="19">
        <f>K755*T755*'Molecular Weight'!$B$5/'Molecular Weight'!$D$5</f>
        <v>0</v>
      </c>
      <c r="Y755" s="19">
        <f>L755*T755*'Molecular Weight'!$B$6/'Molecular Weight'!$D$6</f>
        <v>0.69858513079429</v>
      </c>
      <c r="Z755" s="19">
        <f>M755*T755*'Molecular Weight'!$B$8/'Molecular Weight'!$D$8</f>
        <v>0</v>
      </c>
      <c r="AA755" s="19">
        <f>N755*T755*'Molecular Weight'!$B$9/'Molecular Weight'!$D$9</f>
        <v>1.11423279161088</v>
      </c>
      <c r="AB755" s="19">
        <f>O755*T755*'Molecular Weight'!$B$10/'Molecular Weight'!$D$10</f>
        <v>0.918456657807553</v>
      </c>
      <c r="AC755" s="19">
        <f>P755*T755*'Molecular Weight'!$B$11/'Molecular Weight'!$D$11</f>
        <v>0.326728538157193</v>
      </c>
      <c r="AD755" s="19">
        <f>Q755*T755*'Molecular Weight'!$B$12/'Molecular Weight'!$D$12</f>
        <v>0.000934673442028192</v>
      </c>
      <c r="AE755" s="19">
        <f t="shared" si="84"/>
        <v>8.03667669893068</v>
      </c>
      <c r="AF755" s="19">
        <f t="shared" si="85"/>
        <v>0.109527956307299</v>
      </c>
      <c r="AG755" s="19">
        <f t="shared" si="86"/>
        <v>0.15678541022304</v>
      </c>
      <c r="AH755" s="19">
        <f t="shared" si="87"/>
        <v>0.589057174486991</v>
      </c>
      <c r="AI755" s="19">
        <f t="shared" si="88"/>
        <v>3.27657090661913</v>
      </c>
      <c r="AJ755" s="19">
        <f t="shared" si="89"/>
        <v>2.73127458021272</v>
      </c>
    </row>
    <row r="756" spans="1:36">
      <c r="A756" s="35" t="s">
        <v>660</v>
      </c>
      <c r="B756" s="35" t="s">
        <v>661</v>
      </c>
      <c r="C756" s="35" t="s">
        <v>669</v>
      </c>
      <c r="D756" s="35">
        <v>23</v>
      </c>
      <c r="E756" s="35">
        <v>2200</v>
      </c>
      <c r="F756" s="32" t="s">
        <v>507</v>
      </c>
      <c r="G756" s="35" t="s">
        <v>49</v>
      </c>
      <c r="H756" s="32">
        <v>45.7</v>
      </c>
      <c r="I756" s="32">
        <v>0.67</v>
      </c>
      <c r="J756" s="32">
        <v>18.9</v>
      </c>
      <c r="K756" s="32"/>
      <c r="L756" s="32">
        <v>10.8</v>
      </c>
      <c r="M756" s="32"/>
      <c r="N756" s="32">
        <v>11.7</v>
      </c>
      <c r="O756" s="32">
        <v>9.65</v>
      </c>
      <c r="P756" s="32">
        <v>3.04</v>
      </c>
      <c r="Q756" s="32"/>
      <c r="R756" s="32">
        <f t="shared" si="83"/>
        <v>100.46</v>
      </c>
      <c r="S756" s="19">
        <v>12</v>
      </c>
      <c r="T756" s="19">
        <f>S756/(H756*'Molecular Weight'!$C$2/'Molecular Weight'!$D$2+I756*'Molecular Weight'!$C$3/'Molecular Weight'!$D$3+J756*'Molecular Weight'!$C$4/'Molecular Weight'!$D$4+K756*'Molecular Weight'!$C$5/'Molecular Weight'!$D$5+L756*'Molecular Weight'!$C$6/'Molecular Weight'!$D$6+M756*'Molecular Weight'!$C$8/'Molecular Weight'!$D$8+N756*'Molecular Weight'!$C$9/'Molecular Weight'!$D$9+O756*'Molecular Weight'!$C$10/'Molecular Weight'!$D$10+P756*'Molecular Weight'!$C$11/'Molecular Weight'!$D$11+Q756*'Molecular Weight'!$C$12/'Molecular Weight'!$D$12)</f>
        <v>4.35420489508438</v>
      </c>
      <c r="U756" s="19">
        <f>H756*T756*'Molecular Weight'!$B$2/'Molecular Weight'!$D$2</f>
        <v>3.31203667951658</v>
      </c>
      <c r="V756" s="19">
        <f>I756*T756*'Molecular Weight'!$B$3/'Molecular Weight'!$D$3</f>
        <v>0.0365121061289929</v>
      </c>
      <c r="W756" s="19">
        <f>T756*J756*'Molecular Weight'!$B$4/'Molecular Weight'!$D$4</f>
        <v>1.61425014745184</v>
      </c>
      <c r="X756" s="19">
        <f>K756*T756*'Molecular Weight'!$B$5/'Molecular Weight'!$D$5</f>
        <v>0</v>
      </c>
      <c r="Y756" s="19">
        <f>L756*T756*'Molecular Weight'!$B$6/'Molecular Weight'!$D$6</f>
        <v>0.654585368414689</v>
      </c>
      <c r="Z756" s="19">
        <f>M756*T756*'Molecular Weight'!$B$8/'Molecular Weight'!$D$8</f>
        <v>0</v>
      </c>
      <c r="AA756" s="19">
        <f>N756*T756*'Molecular Weight'!$B$9/'Molecular Weight'!$D$9</f>
        <v>1.26412400179869</v>
      </c>
      <c r="AB756" s="19">
        <f>O756*T756*'Molecular Weight'!$B$10/'Molecular Weight'!$D$10</f>
        <v>0.749252447174826</v>
      </c>
      <c r="AC756" s="19">
        <f>P756*T756*'Molecular Weight'!$B$11/'Molecular Weight'!$D$11</f>
        <v>0.427130780285786</v>
      </c>
      <c r="AD756" s="19">
        <f>Q756*T756*'Molecular Weight'!$B$12/'Molecular Weight'!$D$12</f>
        <v>0</v>
      </c>
      <c r="AE756" s="19">
        <f t="shared" si="84"/>
        <v>8.0578915307714</v>
      </c>
      <c r="AF756" s="19">
        <f t="shared" si="85"/>
        <v>0.172426835631613</v>
      </c>
      <c r="AG756" s="19">
        <f t="shared" si="86"/>
        <v>0.263413824921271</v>
      </c>
      <c r="AH756" s="19">
        <f t="shared" si="87"/>
        <v>0.482158532783076</v>
      </c>
      <c r="AI756" s="19">
        <f t="shared" si="88"/>
        <v>3.34854878564557</v>
      </c>
      <c r="AJ756" s="19">
        <f t="shared" si="89"/>
        <v>2.6679618173882</v>
      </c>
    </row>
    <row r="757" spans="1:36">
      <c r="A757" s="35" t="s">
        <v>660</v>
      </c>
      <c r="B757" s="35" t="s">
        <v>661</v>
      </c>
      <c r="C757" s="35" t="s">
        <v>670</v>
      </c>
      <c r="D757" s="35">
        <v>23.5</v>
      </c>
      <c r="E757" s="35">
        <v>1200</v>
      </c>
      <c r="F757" s="32" t="s">
        <v>507</v>
      </c>
      <c r="G757" s="35" t="s">
        <v>49</v>
      </c>
      <c r="H757" s="32">
        <v>44.9</v>
      </c>
      <c r="I757" s="32">
        <v>0.33</v>
      </c>
      <c r="J757" s="32">
        <v>19.7</v>
      </c>
      <c r="K757" s="32"/>
      <c r="L757" s="32">
        <v>13.1</v>
      </c>
      <c r="M757" s="32"/>
      <c r="N757" s="32">
        <v>10.9</v>
      </c>
      <c r="O757" s="32">
        <v>8.23</v>
      </c>
      <c r="P757" s="32">
        <v>2.32</v>
      </c>
      <c r="Q757" s="32">
        <v>0.04</v>
      </c>
      <c r="R757" s="32">
        <f t="shared" si="83"/>
        <v>99.52</v>
      </c>
      <c r="S757" s="19">
        <v>12</v>
      </c>
      <c r="T757" s="19">
        <f>S757/(H757*'Molecular Weight'!$C$2/'Molecular Weight'!$D$2+I757*'Molecular Weight'!$C$3/'Molecular Weight'!$D$3+J757*'Molecular Weight'!$C$4/'Molecular Weight'!$D$4+K757*'Molecular Weight'!$C$5/'Molecular Weight'!$D$5+L757*'Molecular Weight'!$C$6/'Molecular Weight'!$D$6+M757*'Molecular Weight'!$C$8/'Molecular Weight'!$D$8+N757*'Molecular Weight'!$C$9/'Molecular Weight'!$D$9+O757*'Molecular Weight'!$C$10/'Molecular Weight'!$D$10+P757*'Molecular Weight'!$C$11/'Molecular Weight'!$D$11+Q757*'Molecular Weight'!$C$12/'Molecular Weight'!$D$12)</f>
        <v>4.41175660903739</v>
      </c>
      <c r="U757" s="19">
        <f>H757*T757*'Molecular Weight'!$B$2/'Molecular Weight'!$D$2</f>
        <v>3.29706843784586</v>
      </c>
      <c r="V757" s="19">
        <f>I757*T757*'Molecular Weight'!$B$3/'Molecular Weight'!$D$3</f>
        <v>0.018221272603033</v>
      </c>
      <c r="W757" s="19">
        <f>T757*J757*'Molecular Weight'!$B$4/'Molecular Weight'!$D$4</f>
        <v>1.70481767748208</v>
      </c>
      <c r="X757" s="19">
        <f>K757*T757*'Molecular Weight'!$B$5/'Molecular Weight'!$D$5</f>
        <v>0</v>
      </c>
      <c r="Y757" s="19">
        <f>L757*T757*'Molecular Weight'!$B$6/'Molecular Weight'!$D$6</f>
        <v>0.804482343797186</v>
      </c>
      <c r="Z757" s="19">
        <f>M757*T757*'Molecular Weight'!$B$8/'Molecular Weight'!$D$8</f>
        <v>0</v>
      </c>
      <c r="AA757" s="19">
        <f>N757*T757*'Molecular Weight'!$B$9/'Molecular Weight'!$D$9</f>
        <v>1.1932542689456</v>
      </c>
      <c r="AB757" s="19">
        <f>O757*T757*'Molecular Weight'!$B$10/'Molecular Weight'!$D$10</f>
        <v>0.647445736312014</v>
      </c>
      <c r="AC757" s="19">
        <f>P757*T757*'Molecular Weight'!$B$11/'Molecular Weight'!$D$11</f>
        <v>0.330276712906317</v>
      </c>
      <c r="AD757" s="19">
        <f>Q757*T757*'Molecular Weight'!$B$12/'Molecular Weight'!$D$12</f>
        <v>0.00374671474228229</v>
      </c>
      <c r="AE757" s="19">
        <f t="shared" si="84"/>
        <v>7.99931316463437</v>
      </c>
      <c r="AF757" s="19">
        <f t="shared" si="85"/>
        <v>0</v>
      </c>
      <c r="AG757" s="19">
        <f t="shared" si="86"/>
        <v>0</v>
      </c>
      <c r="AH757" s="19">
        <f t="shared" si="87"/>
        <v>0.804482343797186</v>
      </c>
      <c r="AI757" s="19">
        <f t="shared" si="88"/>
        <v>3.31528971044889</v>
      </c>
      <c r="AJ757" s="19">
        <f t="shared" si="89"/>
        <v>2.6451823490548</v>
      </c>
    </row>
    <row r="758" spans="1:36">
      <c r="A758" s="35" t="s">
        <v>660</v>
      </c>
      <c r="B758" s="35" t="s">
        <v>661</v>
      </c>
      <c r="C758" s="35" t="s">
        <v>671</v>
      </c>
      <c r="D758" s="35">
        <v>24</v>
      </c>
      <c r="E758" s="35">
        <v>1650</v>
      </c>
      <c r="F758" s="32" t="s">
        <v>507</v>
      </c>
      <c r="G758" s="35" t="s">
        <v>49</v>
      </c>
      <c r="H758" s="32">
        <v>45.4</v>
      </c>
      <c r="I758" s="32">
        <v>0.31</v>
      </c>
      <c r="J758" s="32">
        <v>19.7</v>
      </c>
      <c r="K758" s="32"/>
      <c r="L758" s="32">
        <v>13.1</v>
      </c>
      <c r="M758" s="32"/>
      <c r="N758" s="32">
        <v>11.9</v>
      </c>
      <c r="O758" s="32">
        <v>7.29</v>
      </c>
      <c r="P758" s="32">
        <v>2.67</v>
      </c>
      <c r="Q758" s="32"/>
      <c r="R758" s="32">
        <f t="shared" si="83"/>
        <v>100.37</v>
      </c>
      <c r="S758" s="19">
        <v>12</v>
      </c>
      <c r="T758" s="19">
        <f>S758/(H758*'Molecular Weight'!$C$2/'Molecular Weight'!$D$2+I758*'Molecular Weight'!$C$3/'Molecular Weight'!$D$3+J758*'Molecular Weight'!$C$4/'Molecular Weight'!$D$4+K758*'Molecular Weight'!$C$5/'Molecular Weight'!$D$5+L758*'Molecular Weight'!$C$6/'Molecular Weight'!$D$6+M758*'Molecular Weight'!$C$8/'Molecular Weight'!$D$8+N758*'Molecular Weight'!$C$9/'Molecular Weight'!$D$9+O758*'Molecular Weight'!$C$10/'Molecular Weight'!$D$10+P758*'Molecular Weight'!$C$11/'Molecular Weight'!$D$11+Q758*'Molecular Weight'!$C$12/'Molecular Weight'!$D$12)</f>
        <v>4.3645516155634</v>
      </c>
      <c r="U758" s="19">
        <f>H758*T758*'Molecular Weight'!$B$2/'Molecular Weight'!$D$2</f>
        <v>3.29811323812547</v>
      </c>
      <c r="V758" s="19">
        <f>I758*T758*'Molecular Weight'!$B$3/'Molecular Weight'!$D$3</f>
        <v>0.016933804766266</v>
      </c>
      <c r="W758" s="19">
        <f>T758*J758*'Molecular Weight'!$B$4/'Molecular Weight'!$D$4</f>
        <v>1.6865764383405</v>
      </c>
      <c r="X758" s="19">
        <f>K758*T758*'Molecular Weight'!$B$5/'Molecular Weight'!$D$5</f>
        <v>0</v>
      </c>
      <c r="Y758" s="19">
        <f>L758*T758*'Molecular Weight'!$B$6/'Molecular Weight'!$D$6</f>
        <v>0.795874529007245</v>
      </c>
      <c r="Z758" s="19">
        <f>M758*T758*'Molecular Weight'!$B$8/'Molecular Weight'!$D$8</f>
        <v>0</v>
      </c>
      <c r="AA758" s="19">
        <f>N758*T758*'Molecular Weight'!$B$9/'Molecular Weight'!$D$9</f>
        <v>1.28878819417381</v>
      </c>
      <c r="AB758" s="19">
        <f>O758*T758*'Molecular Weight'!$B$10/'Molecular Weight'!$D$10</f>
        <v>0.567360579127267</v>
      </c>
      <c r="AC758" s="19">
        <f>P758*T758*'Molecular Weight'!$B$11/'Molecular Weight'!$D$11</f>
        <v>0.37603590879491</v>
      </c>
      <c r="AD758" s="19">
        <f>Q758*T758*'Molecular Weight'!$B$12/'Molecular Weight'!$D$12</f>
        <v>0</v>
      </c>
      <c r="AE758" s="19">
        <f t="shared" si="84"/>
        <v>8.02968269233547</v>
      </c>
      <c r="AF758" s="19">
        <f t="shared" si="85"/>
        <v>0.0887189000296589</v>
      </c>
      <c r="AG758" s="19">
        <f t="shared" si="86"/>
        <v>0.111473475775541</v>
      </c>
      <c r="AH758" s="19">
        <f t="shared" si="87"/>
        <v>0.707155628977586</v>
      </c>
      <c r="AI758" s="19">
        <f t="shared" si="88"/>
        <v>3.31504704289174</v>
      </c>
      <c r="AJ758" s="19">
        <f t="shared" si="89"/>
        <v>2.65202330230832</v>
      </c>
    </row>
    <row r="759" spans="1:36">
      <c r="A759" s="35" t="s">
        <v>660</v>
      </c>
      <c r="B759" s="35" t="s">
        <v>661</v>
      </c>
      <c r="C759" s="35" t="s">
        <v>672</v>
      </c>
      <c r="D759" s="35">
        <v>25</v>
      </c>
      <c r="E759" s="35">
        <v>1200</v>
      </c>
      <c r="F759" s="32" t="s">
        <v>507</v>
      </c>
      <c r="G759" s="35" t="s">
        <v>49</v>
      </c>
      <c r="H759" s="32">
        <v>45.1</v>
      </c>
      <c r="I759" s="32">
        <v>0.43</v>
      </c>
      <c r="J759" s="32">
        <v>19.4</v>
      </c>
      <c r="K759" s="32"/>
      <c r="L759" s="32">
        <v>12.1</v>
      </c>
      <c r="M759" s="32"/>
      <c r="N759" s="32">
        <v>11.4</v>
      </c>
      <c r="O759" s="32">
        <v>9.21</v>
      </c>
      <c r="P759" s="32">
        <v>2.61</v>
      </c>
      <c r="Q759" s="32">
        <v>0.03</v>
      </c>
      <c r="R759" s="32">
        <f t="shared" si="83"/>
        <v>100.28</v>
      </c>
      <c r="S759" s="19">
        <v>12</v>
      </c>
      <c r="T759" s="19">
        <f>S759/(H759*'Molecular Weight'!$C$2/'Molecular Weight'!$D$2+I759*'Molecular Weight'!$C$3/'Molecular Weight'!$D$3+J759*'Molecular Weight'!$C$4/'Molecular Weight'!$D$4+K759*'Molecular Weight'!$C$5/'Molecular Weight'!$D$5+L759*'Molecular Weight'!$C$6/'Molecular Weight'!$D$6+M759*'Molecular Weight'!$C$8/'Molecular Weight'!$D$8+N759*'Molecular Weight'!$C$9/'Molecular Weight'!$D$9+O759*'Molecular Weight'!$C$10/'Molecular Weight'!$D$10+P759*'Molecular Weight'!$C$11/'Molecular Weight'!$D$11+Q759*'Molecular Weight'!$C$12/'Molecular Weight'!$D$12)</f>
        <v>4.37816573994885</v>
      </c>
      <c r="U759" s="19">
        <f>H759*T759*'Molecular Weight'!$B$2/'Molecular Weight'!$D$2</f>
        <v>3.28653919560075</v>
      </c>
      <c r="V759" s="19">
        <f>I759*T759*'Molecular Weight'!$B$3/'Molecular Weight'!$D$3</f>
        <v>0.0235620934690614</v>
      </c>
      <c r="W759" s="19">
        <f>T759*J759*'Molecular Weight'!$B$4/'Molecular Weight'!$D$4</f>
        <v>1.66607327098877</v>
      </c>
      <c r="X759" s="19">
        <f>K759*T759*'Molecular Weight'!$B$5/'Molecular Weight'!$D$5</f>
        <v>0</v>
      </c>
      <c r="Y759" s="19">
        <f>L759*T759*'Molecular Weight'!$B$6/'Molecular Weight'!$D$6</f>
        <v>0.73741377301477</v>
      </c>
      <c r="Z759" s="19">
        <f>M759*T759*'Molecular Weight'!$B$8/'Molecular Weight'!$D$8</f>
        <v>0</v>
      </c>
      <c r="AA759" s="19">
        <f>N759*T759*'Molecular Weight'!$B$9/'Molecular Weight'!$D$9</f>
        <v>1.23848857159843</v>
      </c>
      <c r="AB759" s="19">
        <f>O759*T759*'Molecular Weight'!$B$10/'Molecular Weight'!$D$10</f>
        <v>0.719024722983754</v>
      </c>
      <c r="AC759" s="19">
        <f>P759*T759*'Molecular Weight'!$B$11/'Molecular Weight'!$D$11</f>
        <v>0.36873225496181</v>
      </c>
      <c r="AD759" s="19">
        <f>Q759*T759*'Molecular Weight'!$B$12/'Molecular Weight'!$D$12</f>
        <v>0.00278864059869354</v>
      </c>
      <c r="AE759" s="19">
        <f t="shared" si="84"/>
        <v>8.04262252321604</v>
      </c>
      <c r="AF759" s="19">
        <f t="shared" si="85"/>
        <v>0.127189925205622</v>
      </c>
      <c r="AG759" s="19">
        <f t="shared" si="86"/>
        <v>0.172481081666852</v>
      </c>
      <c r="AH759" s="19">
        <f t="shared" si="87"/>
        <v>0.610223847809148</v>
      </c>
      <c r="AI759" s="19">
        <f t="shared" si="88"/>
        <v>3.31010128906981</v>
      </c>
      <c r="AJ759" s="19">
        <f t="shared" si="89"/>
        <v>2.69492706759695</v>
      </c>
    </row>
    <row r="760" spans="1:36">
      <c r="A760" s="35" t="s">
        <v>660</v>
      </c>
      <c r="B760" s="35" t="s">
        <v>661</v>
      </c>
      <c r="C760" s="35" t="s">
        <v>673</v>
      </c>
      <c r="D760" s="35">
        <v>25</v>
      </c>
      <c r="E760" s="35">
        <v>1200</v>
      </c>
      <c r="F760" s="32" t="s">
        <v>507</v>
      </c>
      <c r="G760" s="35" t="s">
        <v>49</v>
      </c>
      <c r="H760" s="32">
        <v>44.4</v>
      </c>
      <c r="I760" s="32">
        <v>0.81</v>
      </c>
      <c r="J760" s="32">
        <v>19.6</v>
      </c>
      <c r="K760" s="32"/>
      <c r="L760" s="32">
        <v>12.5</v>
      </c>
      <c r="M760" s="32"/>
      <c r="N760" s="32">
        <v>10.9</v>
      </c>
      <c r="O760" s="32">
        <v>9.36</v>
      </c>
      <c r="P760" s="32">
        <v>2.58</v>
      </c>
      <c r="Q760" s="32">
        <v>0.01</v>
      </c>
      <c r="R760" s="32">
        <f t="shared" si="83"/>
        <v>100.16</v>
      </c>
      <c r="S760" s="19">
        <v>12</v>
      </c>
      <c r="T760" s="19">
        <f>S760/(H760*'Molecular Weight'!$C$2/'Molecular Weight'!$D$2+I760*'Molecular Weight'!$C$3/'Molecular Weight'!$D$3+J760*'Molecular Weight'!$C$4/'Molecular Weight'!$D$4+K760*'Molecular Weight'!$C$5/'Molecular Weight'!$D$5+L760*'Molecular Weight'!$C$6/'Molecular Weight'!$D$6+M760*'Molecular Weight'!$C$8/'Molecular Weight'!$D$8+N760*'Molecular Weight'!$C$9/'Molecular Weight'!$D$9+O760*'Molecular Weight'!$C$10/'Molecular Weight'!$D$10+P760*'Molecular Weight'!$C$11/'Molecular Weight'!$D$11+Q760*'Molecular Weight'!$C$12/'Molecular Weight'!$D$12)</f>
        <v>4.39865359776104</v>
      </c>
      <c r="U760" s="19">
        <f>H760*T760*'Molecular Weight'!$B$2/'Molecular Weight'!$D$2</f>
        <v>3.25066943642793</v>
      </c>
      <c r="V760" s="19">
        <f>I760*T760*'Molecular Weight'!$B$3/'Molecular Weight'!$D$3</f>
        <v>0.0445921078120957</v>
      </c>
      <c r="W760" s="19">
        <f>T760*J760*'Molecular Weight'!$B$4/'Molecular Weight'!$D$4</f>
        <v>1.69112613801719</v>
      </c>
      <c r="X760" s="19">
        <f>K760*T760*'Molecular Weight'!$B$5/'Molecular Weight'!$D$5</f>
        <v>0</v>
      </c>
      <c r="Y760" s="19">
        <f>L760*T760*'Molecular Weight'!$B$6/'Molecular Weight'!$D$6</f>
        <v>0.765355929454525</v>
      </c>
      <c r="Z760" s="19">
        <f>M760*T760*'Molecular Weight'!$B$8/'Molecular Weight'!$D$8</f>
        <v>0</v>
      </c>
      <c r="AA760" s="19">
        <f>N760*T760*'Molecular Weight'!$B$9/'Molecular Weight'!$D$9</f>
        <v>1.18971027830261</v>
      </c>
      <c r="AB760" s="19">
        <f>O760*T760*'Molecular Weight'!$B$10/'Molecular Weight'!$D$10</f>
        <v>0.734154737429447</v>
      </c>
      <c r="AC760" s="19">
        <f>P760*T760*'Molecular Weight'!$B$11/'Molecular Weight'!$D$11</f>
        <v>0.366199621885237</v>
      </c>
      <c r="AD760" s="19">
        <f>Q760*T760*'Molecular Weight'!$B$12/'Molecular Weight'!$D$12</f>
        <v>0.000933896729885572</v>
      </c>
      <c r="AE760" s="19">
        <f t="shared" si="84"/>
        <v>8.04274214605892</v>
      </c>
      <c r="AF760" s="19">
        <f t="shared" si="85"/>
        <v>0.127544994827012</v>
      </c>
      <c r="AG760" s="19">
        <f t="shared" si="86"/>
        <v>0.166647947599902</v>
      </c>
      <c r="AH760" s="19">
        <f t="shared" si="87"/>
        <v>0.637810934627513</v>
      </c>
      <c r="AI760" s="19">
        <f t="shared" si="88"/>
        <v>3.29526154424003</v>
      </c>
      <c r="AJ760" s="19">
        <f t="shared" si="89"/>
        <v>2.68922094518658</v>
      </c>
    </row>
    <row r="761" spans="1:36">
      <c r="A761" s="35" t="s">
        <v>660</v>
      </c>
      <c r="B761" s="35" t="s">
        <v>661</v>
      </c>
      <c r="C761" s="35" t="s">
        <v>674</v>
      </c>
      <c r="D761" s="35">
        <v>25</v>
      </c>
      <c r="E761" s="35">
        <v>1200</v>
      </c>
      <c r="F761" s="32" t="s">
        <v>507</v>
      </c>
      <c r="G761" s="35" t="s">
        <v>49</v>
      </c>
      <c r="H761" s="32">
        <v>44.3</v>
      </c>
      <c r="I761" s="32">
        <v>0.55</v>
      </c>
      <c r="J761" s="32">
        <v>19.1</v>
      </c>
      <c r="K761" s="32"/>
      <c r="L761" s="32">
        <v>13.9</v>
      </c>
      <c r="M761" s="32"/>
      <c r="N761" s="32">
        <v>11.4</v>
      </c>
      <c r="O761" s="32">
        <v>8.14</v>
      </c>
      <c r="P761" s="32">
        <v>2.31</v>
      </c>
      <c r="Q761" s="32"/>
      <c r="R761" s="32">
        <f t="shared" si="83"/>
        <v>99.7</v>
      </c>
      <c r="S761" s="19">
        <v>12</v>
      </c>
      <c r="T761" s="19">
        <f>S761/(H761*'Molecular Weight'!$C$2/'Molecular Weight'!$D$2+I761*'Molecular Weight'!$C$3/'Molecular Weight'!$D$3+J761*'Molecular Weight'!$C$4/'Molecular Weight'!$D$4+K761*'Molecular Weight'!$C$5/'Molecular Weight'!$D$5+L761*'Molecular Weight'!$C$6/'Molecular Weight'!$D$6+M761*'Molecular Weight'!$C$8/'Molecular Weight'!$D$8+N761*'Molecular Weight'!$C$9/'Molecular Weight'!$D$9+O761*'Molecular Weight'!$C$10/'Molecular Weight'!$D$10+P761*'Molecular Weight'!$C$11/'Molecular Weight'!$D$11+Q761*'Molecular Weight'!$C$12/'Molecular Weight'!$D$12)</f>
        <v>4.42929214914909</v>
      </c>
      <c r="U761" s="19">
        <f>H761*T761*'Molecular Weight'!$B$2/'Molecular Weight'!$D$2</f>
        <v>3.26593945085394</v>
      </c>
      <c r="V761" s="19">
        <f>I761*T761*'Molecular Weight'!$B$3/'Molecular Weight'!$D$3</f>
        <v>0.0304894953946433</v>
      </c>
      <c r="W761" s="19">
        <f>T761*J761*'Molecular Weight'!$B$4/'Molecular Weight'!$D$4</f>
        <v>1.65946410452624</v>
      </c>
      <c r="X761" s="19">
        <f>K761*T761*'Molecular Weight'!$B$5/'Molecular Weight'!$D$5</f>
        <v>0</v>
      </c>
      <c r="Y761" s="19">
        <f>L761*T761*'Molecular Weight'!$B$6/'Molecular Weight'!$D$6</f>
        <v>0.857003909704516</v>
      </c>
      <c r="Z761" s="19">
        <f>M761*T761*'Molecular Weight'!$B$8/'Molecular Weight'!$D$8</f>
        <v>0</v>
      </c>
      <c r="AA761" s="19">
        <f>N761*T761*'Molecular Weight'!$B$9/'Molecular Weight'!$D$9</f>
        <v>1.25295112903969</v>
      </c>
      <c r="AB761" s="19">
        <f>O761*T761*'Molecular Weight'!$B$10/'Molecular Weight'!$D$10</f>
        <v>0.642910807668931</v>
      </c>
      <c r="AC761" s="19">
        <f>P761*T761*'Molecular Weight'!$B$11/'Molecular Weight'!$D$11</f>
        <v>0.330160208600658</v>
      </c>
      <c r="AD761" s="19">
        <f>Q761*T761*'Molecular Weight'!$B$12/'Molecular Weight'!$D$12</f>
        <v>0</v>
      </c>
      <c r="AE761" s="19">
        <f t="shared" si="84"/>
        <v>8.03891910578862</v>
      </c>
      <c r="AF761" s="19">
        <f t="shared" si="85"/>
        <v>0.116192056000943</v>
      </c>
      <c r="AG761" s="19">
        <f t="shared" si="86"/>
        <v>0.135579376809383</v>
      </c>
      <c r="AH761" s="19">
        <f t="shared" si="87"/>
        <v>0.740811853703573</v>
      </c>
      <c r="AI761" s="19">
        <f t="shared" si="88"/>
        <v>3.29642894624858</v>
      </c>
      <c r="AJ761" s="19">
        <f t="shared" si="89"/>
        <v>2.75286584641314</v>
      </c>
    </row>
    <row r="762" spans="1:36">
      <c r="A762" s="35" t="s">
        <v>660</v>
      </c>
      <c r="B762" s="35" t="s">
        <v>661</v>
      </c>
      <c r="C762" s="35" t="s">
        <v>675</v>
      </c>
      <c r="D762" s="35">
        <v>25</v>
      </c>
      <c r="E762" s="35">
        <v>1400</v>
      </c>
      <c r="F762" s="32" t="s">
        <v>507</v>
      </c>
      <c r="G762" s="35" t="s">
        <v>49</v>
      </c>
      <c r="H762" s="32">
        <v>44.8</v>
      </c>
      <c r="I762" s="32">
        <v>0.6</v>
      </c>
      <c r="J762" s="32">
        <v>19.3</v>
      </c>
      <c r="K762" s="32"/>
      <c r="L762" s="32">
        <v>12.9</v>
      </c>
      <c r="M762" s="32"/>
      <c r="N762" s="32">
        <v>11.6</v>
      </c>
      <c r="O762" s="32">
        <v>8.21</v>
      </c>
      <c r="P762" s="32">
        <v>2.47</v>
      </c>
      <c r="Q762" s="32">
        <v>0.02</v>
      </c>
      <c r="R762" s="32">
        <f t="shared" si="83"/>
        <v>99.9</v>
      </c>
      <c r="S762" s="19">
        <v>12</v>
      </c>
      <c r="T762" s="19">
        <f>S762/(H762*'Molecular Weight'!$C$2/'Molecular Weight'!$D$2+I762*'Molecular Weight'!$C$3/'Molecular Weight'!$D$3+J762*'Molecular Weight'!$C$4/'Molecular Weight'!$D$4+K762*'Molecular Weight'!$C$5/'Molecular Weight'!$D$5+L762*'Molecular Weight'!$C$6/'Molecular Weight'!$D$6+M762*'Molecular Weight'!$C$8/'Molecular Weight'!$D$8+N762*'Molecular Weight'!$C$9/'Molecular Weight'!$D$9+O762*'Molecular Weight'!$C$10/'Molecular Weight'!$D$10+P762*'Molecular Weight'!$C$11/'Molecular Weight'!$D$11+Q762*'Molecular Weight'!$C$12/'Molecular Weight'!$D$12)</f>
        <v>4.39866223193467</v>
      </c>
      <c r="U762" s="19">
        <f>H762*T762*'Molecular Weight'!$B$2/'Molecular Weight'!$D$2</f>
        <v>3.27996118493131</v>
      </c>
      <c r="V762" s="19">
        <f>I762*T762*'Molecular Weight'!$B$3/'Molecular Weight'!$D$3</f>
        <v>0.0330312558092716</v>
      </c>
      <c r="W762" s="19">
        <f>T762*J762*'Molecular Weight'!$B$4/'Molecular Weight'!$D$4</f>
        <v>1.66524482299606</v>
      </c>
      <c r="X762" s="19">
        <f>K762*T762*'Molecular Weight'!$B$5/'Molecular Weight'!$D$5</f>
        <v>0</v>
      </c>
      <c r="Y762" s="19">
        <f>L762*T762*'Molecular Weight'!$B$6/'Molecular Weight'!$D$6</f>
        <v>0.789848869598514</v>
      </c>
      <c r="Z762" s="19">
        <f>M762*T762*'Molecular Weight'!$B$8/'Molecular Weight'!$D$8</f>
        <v>0</v>
      </c>
      <c r="AA762" s="19">
        <f>N762*T762*'Molecular Weight'!$B$9/'Molecular Weight'!$D$9</f>
        <v>1.26611617594149</v>
      </c>
      <c r="AB762" s="19">
        <f>O762*T762*'Molecular Weight'!$B$10/'Molecular Weight'!$D$10</f>
        <v>0.64395536598045</v>
      </c>
      <c r="AC762" s="19">
        <f>P762*T762*'Molecular Weight'!$B$11/'Molecular Weight'!$D$11</f>
        <v>0.350587147882499</v>
      </c>
      <c r="AD762" s="19">
        <f>Q762*T762*'Molecular Weight'!$B$12/'Molecular Weight'!$D$12</f>
        <v>0.00186779712608691</v>
      </c>
      <c r="AE762" s="19">
        <f t="shared" si="84"/>
        <v>8.03061262026568</v>
      </c>
      <c r="AF762" s="19">
        <f t="shared" si="85"/>
        <v>0.0914877757298704</v>
      </c>
      <c r="AG762" s="19">
        <f t="shared" si="86"/>
        <v>0.115829469726752</v>
      </c>
      <c r="AH762" s="19">
        <f t="shared" si="87"/>
        <v>0.698361093868644</v>
      </c>
      <c r="AI762" s="19">
        <f t="shared" si="88"/>
        <v>3.31299244074058</v>
      </c>
      <c r="AJ762" s="19">
        <f t="shared" si="89"/>
        <v>2.69992041152045</v>
      </c>
    </row>
    <row r="763" spans="1:36">
      <c r="A763" s="35" t="s">
        <v>660</v>
      </c>
      <c r="B763" s="35" t="s">
        <v>661</v>
      </c>
      <c r="C763" s="35" t="s">
        <v>676</v>
      </c>
      <c r="D763" s="35">
        <v>25</v>
      </c>
      <c r="E763" s="35">
        <v>1400</v>
      </c>
      <c r="F763" s="32" t="s">
        <v>507</v>
      </c>
      <c r="G763" s="35" t="s">
        <v>49</v>
      </c>
      <c r="H763" s="32">
        <v>44.8</v>
      </c>
      <c r="I763" s="32">
        <v>0.64</v>
      </c>
      <c r="J763" s="32">
        <v>19.1</v>
      </c>
      <c r="K763" s="32"/>
      <c r="L763" s="32">
        <v>13.5</v>
      </c>
      <c r="M763" s="32"/>
      <c r="N763" s="32">
        <v>11.6</v>
      </c>
      <c r="O763" s="32">
        <v>7.5</v>
      </c>
      <c r="P763" s="32">
        <v>2.41</v>
      </c>
      <c r="Q763" s="32">
        <v>0.02</v>
      </c>
      <c r="R763" s="32">
        <f t="shared" si="83"/>
        <v>99.57</v>
      </c>
      <c r="S763" s="19">
        <v>12</v>
      </c>
      <c r="T763" s="19">
        <f>S763/(H763*'Molecular Weight'!$C$2/'Molecular Weight'!$D$2+I763*'Molecular Weight'!$C$3/'Molecular Weight'!$D$3+J763*'Molecular Weight'!$C$4/'Molecular Weight'!$D$4+K763*'Molecular Weight'!$C$5/'Molecular Weight'!$D$5+L763*'Molecular Weight'!$C$6/'Molecular Weight'!$D$6+M763*'Molecular Weight'!$C$8/'Molecular Weight'!$D$8+N763*'Molecular Weight'!$C$9/'Molecular Weight'!$D$9+O763*'Molecular Weight'!$C$10/'Molecular Weight'!$D$10+P763*'Molecular Weight'!$C$11/'Molecular Weight'!$D$11+Q763*'Molecular Weight'!$C$12/'Molecular Weight'!$D$12)</f>
        <v>4.41510505861157</v>
      </c>
      <c r="U763" s="19">
        <f>H763*T763*'Molecular Weight'!$B$2/'Molecular Weight'!$D$2</f>
        <v>3.29222214756655</v>
      </c>
      <c r="V763" s="19">
        <f>I763*T763*'Molecular Weight'!$B$3/'Molecular Weight'!$D$3</f>
        <v>0.0353650467773643</v>
      </c>
      <c r="W763" s="19">
        <f>T763*J763*'Molecular Weight'!$B$4/'Molecular Weight'!$D$4</f>
        <v>1.65414881560379</v>
      </c>
      <c r="X763" s="19">
        <f>K763*T763*'Molecular Weight'!$B$5/'Molecular Weight'!$D$5</f>
        <v>0</v>
      </c>
      <c r="Y763" s="19">
        <f>L763*T763*'Molecular Weight'!$B$6/'Molecular Weight'!$D$6</f>
        <v>0.829675922762475</v>
      </c>
      <c r="Z763" s="19">
        <f>M763*T763*'Molecular Weight'!$B$8/'Molecular Weight'!$D$8</f>
        <v>0</v>
      </c>
      <c r="AA763" s="19">
        <f>N763*T763*'Molecular Weight'!$B$9/'Molecular Weight'!$D$9</f>
        <v>1.27084909875668</v>
      </c>
      <c r="AB763" s="19">
        <f>O763*T763*'Molecular Weight'!$B$10/'Molecular Weight'!$D$10</f>
        <v>0.590465191504757</v>
      </c>
      <c r="AC763" s="19">
        <f>P763*T763*'Molecular Weight'!$B$11/'Molecular Weight'!$D$11</f>
        <v>0.343349570547076</v>
      </c>
      <c r="AD763" s="19">
        <f>Q763*T763*'Molecular Weight'!$B$12/'Molecular Weight'!$D$12</f>
        <v>0.00187477921809408</v>
      </c>
      <c r="AE763" s="19">
        <f t="shared" si="84"/>
        <v>8.01795057273679</v>
      </c>
      <c r="AF763" s="19">
        <f t="shared" si="85"/>
        <v>0.0537311550844137</v>
      </c>
      <c r="AG763" s="19">
        <f t="shared" si="86"/>
        <v>0.0647616178923349</v>
      </c>
      <c r="AH763" s="19">
        <f t="shared" si="87"/>
        <v>0.775944767678061</v>
      </c>
      <c r="AI763" s="19">
        <f t="shared" si="88"/>
        <v>3.32758719434391</v>
      </c>
      <c r="AJ763" s="19">
        <f t="shared" si="89"/>
        <v>2.69099021302391</v>
      </c>
    </row>
    <row r="764" spans="1:36">
      <c r="A764" s="35" t="s">
        <v>660</v>
      </c>
      <c r="B764" s="35" t="s">
        <v>661</v>
      </c>
      <c r="C764" s="35" t="s">
        <v>677</v>
      </c>
      <c r="D764" s="35">
        <v>25</v>
      </c>
      <c r="E764" s="35">
        <v>2000</v>
      </c>
      <c r="F764" s="32" t="s">
        <v>507</v>
      </c>
      <c r="G764" s="35" t="s">
        <v>49</v>
      </c>
      <c r="H764" s="32">
        <v>46.7</v>
      </c>
      <c r="I764" s="32">
        <v>1.11</v>
      </c>
      <c r="J764" s="32">
        <v>18.8</v>
      </c>
      <c r="K764" s="32"/>
      <c r="L764" s="32">
        <v>13.8</v>
      </c>
      <c r="M764" s="32"/>
      <c r="N764" s="32">
        <v>11.9</v>
      </c>
      <c r="O764" s="32">
        <v>4.9</v>
      </c>
      <c r="P764" s="32">
        <v>3.55</v>
      </c>
      <c r="Q764" s="32">
        <v>0.03</v>
      </c>
      <c r="R764" s="32">
        <f t="shared" si="83"/>
        <v>100.79</v>
      </c>
      <c r="S764" s="19">
        <v>12</v>
      </c>
      <c r="T764" s="19">
        <f>S764/(H764*'Molecular Weight'!$C$2/'Molecular Weight'!$D$2+I764*'Molecular Weight'!$C$3/'Molecular Weight'!$D$3+J764*'Molecular Weight'!$C$4/'Molecular Weight'!$D$4+K764*'Molecular Weight'!$C$5/'Molecular Weight'!$D$5+L764*'Molecular Weight'!$C$6/'Molecular Weight'!$D$6+M764*'Molecular Weight'!$C$8/'Molecular Weight'!$D$8+N764*'Molecular Weight'!$C$9/'Molecular Weight'!$D$9+O764*'Molecular Weight'!$C$10/'Molecular Weight'!$D$10+P764*'Molecular Weight'!$C$11/'Molecular Weight'!$D$11+Q764*'Molecular Weight'!$C$12/'Molecular Weight'!$D$12)</f>
        <v>4.33543898623172</v>
      </c>
      <c r="U764" s="19">
        <f>H764*T764*'Molecular Weight'!$B$2/'Molecular Weight'!$D$2</f>
        <v>3.36992344635521</v>
      </c>
      <c r="V764" s="19">
        <f>I764*T764*'Molecular Weight'!$B$3/'Molecular Weight'!$D$3</f>
        <v>0.0602295028124807</v>
      </c>
      <c r="W764" s="19">
        <f>T764*J764*'Molecular Weight'!$B$4/'Molecular Weight'!$D$4</f>
        <v>1.59878879837498</v>
      </c>
      <c r="X764" s="19">
        <f>K764*T764*'Molecular Weight'!$B$5/'Molecular Weight'!$D$5</f>
        <v>0</v>
      </c>
      <c r="Y764" s="19">
        <f>L764*T764*'Molecular Weight'!$B$6/'Molecular Weight'!$D$6</f>
        <v>0.832809827533375</v>
      </c>
      <c r="Z764" s="19">
        <f>M764*T764*'Molecular Weight'!$B$8/'Molecular Weight'!$D$8</f>
        <v>0</v>
      </c>
      <c r="AA764" s="19">
        <f>N764*T764*'Molecular Weight'!$B$9/'Molecular Weight'!$D$9</f>
        <v>1.28019166094683</v>
      </c>
      <c r="AB764" s="19">
        <f>O764*T764*'Molecular Weight'!$B$10/'Molecular Weight'!$D$10</f>
        <v>0.378809754503128</v>
      </c>
      <c r="AC764" s="19">
        <f>P764*T764*'Molecular Weight'!$B$11/'Molecular Weight'!$D$11</f>
        <v>0.496637896131739</v>
      </c>
      <c r="AD764" s="19">
        <f>Q764*T764*'Molecular Weight'!$B$12/'Molecular Weight'!$D$12</f>
        <v>0.00276142610588007</v>
      </c>
      <c r="AE764" s="19">
        <f t="shared" si="84"/>
        <v>8.02015231276362</v>
      </c>
      <c r="AF764" s="19">
        <f t="shared" si="85"/>
        <v>0.0603050275687753</v>
      </c>
      <c r="AG764" s="19">
        <f t="shared" si="86"/>
        <v>0.0724115225049486</v>
      </c>
      <c r="AH764" s="19">
        <f t="shared" si="87"/>
        <v>0.7725047999646</v>
      </c>
      <c r="AI764" s="19">
        <f t="shared" si="88"/>
        <v>3.43015294916769</v>
      </c>
      <c r="AJ764" s="19">
        <f t="shared" si="89"/>
        <v>2.49181124298333</v>
      </c>
    </row>
    <row r="765" spans="1:36">
      <c r="A765" s="35" t="s">
        <v>660</v>
      </c>
      <c r="B765" s="35" t="s">
        <v>661</v>
      </c>
      <c r="C765" s="35" t="s">
        <v>678</v>
      </c>
      <c r="D765" s="35">
        <v>25</v>
      </c>
      <c r="E765" s="35">
        <v>2350</v>
      </c>
      <c r="F765" s="32" t="s">
        <v>507</v>
      </c>
      <c r="G765" s="35" t="s">
        <v>49</v>
      </c>
      <c r="H765" s="32">
        <v>45</v>
      </c>
      <c r="I765" s="32">
        <v>0.73</v>
      </c>
      <c r="J765" s="32">
        <v>19.9</v>
      </c>
      <c r="K765" s="32"/>
      <c r="L765" s="32">
        <v>9.78</v>
      </c>
      <c r="M765" s="32"/>
      <c r="N765" s="32">
        <v>14.2</v>
      </c>
      <c r="O765" s="32">
        <v>8.11</v>
      </c>
      <c r="P765" s="32">
        <v>2.27</v>
      </c>
      <c r="Q765" s="32"/>
      <c r="R765" s="32">
        <f t="shared" si="83"/>
        <v>99.99</v>
      </c>
      <c r="S765" s="19">
        <v>12</v>
      </c>
      <c r="T765" s="19">
        <f>S765/(H765*'Molecular Weight'!$C$2/'Molecular Weight'!$D$2+I765*'Molecular Weight'!$C$3/'Molecular Weight'!$D$3+J765*'Molecular Weight'!$C$4/'Molecular Weight'!$D$4+K765*'Molecular Weight'!$C$5/'Molecular Weight'!$D$5+L765*'Molecular Weight'!$C$6/'Molecular Weight'!$D$6+M765*'Molecular Weight'!$C$8/'Molecular Weight'!$D$8+N765*'Molecular Weight'!$C$9/'Molecular Weight'!$D$9+O765*'Molecular Weight'!$C$10/'Molecular Weight'!$D$10+P765*'Molecular Weight'!$C$11/'Molecular Weight'!$D$11+Q765*'Molecular Weight'!$C$12/'Molecular Weight'!$D$12)</f>
        <v>4.32973536995109</v>
      </c>
      <c r="U765" s="19">
        <f>H765*T765*'Molecular Weight'!$B$2/'Molecular Weight'!$D$2</f>
        <v>3.2429775573868</v>
      </c>
      <c r="V765" s="19">
        <f>I765*T765*'Molecular Weight'!$B$3/'Molecular Weight'!$D$3</f>
        <v>0.0395582831046845</v>
      </c>
      <c r="W765" s="19">
        <f>T765*J765*'Molecular Weight'!$B$4/'Molecular Weight'!$D$4</f>
        <v>1.69010854966706</v>
      </c>
      <c r="X765" s="19">
        <f>K765*T765*'Molecular Weight'!$B$5/'Molecular Weight'!$D$5</f>
        <v>0</v>
      </c>
      <c r="Y765" s="19">
        <f>L765*T765*'Molecular Weight'!$B$6/'Molecular Weight'!$D$6</f>
        <v>0.589432237167617</v>
      </c>
      <c r="Z765" s="19">
        <f>M765*T765*'Molecular Weight'!$B$8/'Molecular Weight'!$D$8</f>
        <v>0</v>
      </c>
      <c r="AA765" s="19">
        <f>N765*T765*'Molecular Weight'!$B$9/'Molecular Weight'!$D$9</f>
        <v>1.52561395169492</v>
      </c>
      <c r="AB765" s="19">
        <f>O765*T765*'Molecular Weight'!$B$10/'Molecular Weight'!$D$10</f>
        <v>0.626143970226521</v>
      </c>
      <c r="AC765" s="19">
        <f>P765*T765*'Molecular Weight'!$B$11/'Molecular Weight'!$D$11</f>
        <v>0.317150670854759</v>
      </c>
      <c r="AD765" s="19">
        <f>Q765*T765*'Molecular Weight'!$B$12/'Molecular Weight'!$D$12</f>
        <v>0</v>
      </c>
      <c r="AE765" s="19">
        <f t="shared" si="84"/>
        <v>8.03098522010236</v>
      </c>
      <c r="AF765" s="19">
        <f t="shared" si="85"/>
        <v>0.0925970179343913</v>
      </c>
      <c r="AG765" s="19">
        <f t="shared" si="86"/>
        <v>0.157095272527586</v>
      </c>
      <c r="AH765" s="19">
        <f t="shared" si="87"/>
        <v>0.496835219233226</v>
      </c>
      <c r="AI765" s="19">
        <f t="shared" si="88"/>
        <v>3.28253584049148</v>
      </c>
      <c r="AJ765" s="19">
        <f t="shared" si="89"/>
        <v>2.74119015908906</v>
      </c>
    </row>
    <row r="766" spans="1:36">
      <c r="A766" s="35" t="s">
        <v>660</v>
      </c>
      <c r="B766" s="35" t="s">
        <v>661</v>
      </c>
      <c r="C766" s="35" t="s">
        <v>679</v>
      </c>
      <c r="D766" s="35">
        <v>26</v>
      </c>
      <c r="E766" s="35">
        <v>1500</v>
      </c>
      <c r="F766" s="32" t="s">
        <v>507</v>
      </c>
      <c r="G766" s="35" t="s">
        <v>49</v>
      </c>
      <c r="H766" s="32">
        <v>44.4</v>
      </c>
      <c r="I766" s="32">
        <v>0.45</v>
      </c>
      <c r="J766" s="32">
        <v>19.3</v>
      </c>
      <c r="K766" s="32"/>
      <c r="L766" s="32">
        <v>13.7</v>
      </c>
      <c r="M766" s="32"/>
      <c r="N766" s="32">
        <v>13.2</v>
      </c>
      <c r="O766" s="32">
        <v>6.4</v>
      </c>
      <c r="P766" s="32">
        <v>2.01</v>
      </c>
      <c r="Q766" s="32"/>
      <c r="R766" s="32">
        <f t="shared" si="83"/>
        <v>99.46</v>
      </c>
      <c r="S766" s="19">
        <v>12</v>
      </c>
      <c r="T766" s="19">
        <f>S766/(H766*'Molecular Weight'!$C$2/'Molecular Weight'!$D$2+I766*'Molecular Weight'!$C$3/'Molecular Weight'!$D$3+J766*'Molecular Weight'!$C$4/'Molecular Weight'!$D$4+K766*'Molecular Weight'!$C$5/'Molecular Weight'!$D$5+L766*'Molecular Weight'!$C$6/'Molecular Weight'!$D$6+M766*'Molecular Weight'!$C$8/'Molecular Weight'!$D$8+N766*'Molecular Weight'!$C$9/'Molecular Weight'!$D$9+O766*'Molecular Weight'!$C$10/'Molecular Weight'!$D$10+P766*'Molecular Weight'!$C$11/'Molecular Weight'!$D$11+Q766*'Molecular Weight'!$C$12/'Molecular Weight'!$D$12)</f>
        <v>4.40858694372249</v>
      </c>
      <c r="U766" s="19">
        <f>H766*T766*'Molecular Weight'!$B$2/'Molecular Weight'!$D$2</f>
        <v>3.25801032458853</v>
      </c>
      <c r="V766" s="19">
        <f>I766*T766*'Molecular Weight'!$B$3/'Molecular Weight'!$D$3</f>
        <v>0.0248293382312281</v>
      </c>
      <c r="W766" s="19">
        <f>T766*J766*'Molecular Weight'!$B$4/'Molecular Weight'!$D$4</f>
        <v>1.66900211874939</v>
      </c>
      <c r="X766" s="19">
        <f>K766*T766*'Molecular Weight'!$B$5/'Molecular Weight'!$D$5</f>
        <v>0</v>
      </c>
      <c r="Y766" s="19">
        <f>L766*T766*'Molecular Weight'!$B$6/'Molecular Weight'!$D$6</f>
        <v>0.840724403243293</v>
      </c>
      <c r="Z766" s="19">
        <f>M766*T766*'Molecular Weight'!$B$8/'Molecular Weight'!$D$8</f>
        <v>0</v>
      </c>
      <c r="AA766" s="19">
        <f>N766*T766*'Molecular Weight'!$B$9/'Molecular Weight'!$D$9</f>
        <v>1.44400366394881</v>
      </c>
      <c r="AB766" s="19">
        <f>O766*T766*'Molecular Weight'!$B$10/'Molecular Weight'!$D$10</f>
        <v>0.503119765332096</v>
      </c>
      <c r="AC766" s="19">
        <f>P766*T766*'Molecular Weight'!$B$11/'Molecular Weight'!$D$11</f>
        <v>0.285939327424402</v>
      </c>
      <c r="AD766" s="19">
        <f>Q766*T766*'Molecular Weight'!$B$12/'Molecular Weight'!$D$12</f>
        <v>0</v>
      </c>
      <c r="AE766" s="19">
        <f t="shared" si="84"/>
        <v>8.02562894151775</v>
      </c>
      <c r="AF766" s="19">
        <f t="shared" si="85"/>
        <v>0.0766412951443582</v>
      </c>
      <c r="AG766" s="19">
        <f t="shared" si="86"/>
        <v>0.0911610211963592</v>
      </c>
      <c r="AH766" s="19">
        <f t="shared" si="87"/>
        <v>0.764083108098935</v>
      </c>
      <c r="AI766" s="19">
        <f t="shared" si="88"/>
        <v>3.28283966281976</v>
      </c>
      <c r="AJ766" s="19">
        <f t="shared" si="89"/>
        <v>2.7878478325242</v>
      </c>
    </row>
    <row r="767" spans="1:36">
      <c r="A767" s="35" t="s">
        <v>680</v>
      </c>
      <c r="B767" s="35" t="s">
        <v>681</v>
      </c>
      <c r="C767" s="35" t="s">
        <v>682</v>
      </c>
      <c r="D767" s="35">
        <v>3</v>
      </c>
      <c r="E767" s="35">
        <v>1200</v>
      </c>
      <c r="F767" s="32" t="s">
        <v>38</v>
      </c>
      <c r="G767" s="35" t="s">
        <v>39</v>
      </c>
      <c r="H767" s="32">
        <v>41.2</v>
      </c>
      <c r="I767" s="32">
        <v>0.45</v>
      </c>
      <c r="J767" s="32">
        <v>18.8</v>
      </c>
      <c r="K767" s="32">
        <v>4.89</v>
      </c>
      <c r="L767" s="32">
        <v>9.92</v>
      </c>
      <c r="M767" s="32"/>
      <c r="N767" s="32">
        <v>17.6</v>
      </c>
      <c r="O767" s="32">
        <v>6.54</v>
      </c>
      <c r="P767" s="32">
        <v>0.15</v>
      </c>
      <c r="Q767" s="32"/>
      <c r="R767" s="32">
        <f t="shared" si="83"/>
        <v>99.55</v>
      </c>
      <c r="S767" s="19">
        <v>12</v>
      </c>
      <c r="T767" s="19">
        <f>S767/(H767*'Molecular Weight'!$C$2/'Molecular Weight'!$D$2+I767*'Molecular Weight'!$C$3/'Molecular Weight'!$D$3+J767*'Molecular Weight'!$C$4/'Molecular Weight'!$D$4+K767*'Molecular Weight'!$C$5/'Molecular Weight'!$D$5+L767*'Molecular Weight'!$C$6/'Molecular Weight'!$D$6+M767*'Molecular Weight'!$C$8/'Molecular Weight'!$D$8+N767*'Molecular Weight'!$C$9/'Molecular Weight'!$D$9+O767*'Molecular Weight'!$C$10/'Molecular Weight'!$D$10+P767*'Molecular Weight'!$C$11/'Molecular Weight'!$D$11+Q767*'Molecular Weight'!$C$12/'Molecular Weight'!$D$12)</f>
        <v>4.40157829024289</v>
      </c>
      <c r="U767" s="19">
        <f>H767*T767*'Molecular Weight'!$B$2/'Molecular Weight'!$D$2</f>
        <v>3.01839256920784</v>
      </c>
      <c r="V767" s="19">
        <f>I767*T767*'Molecular Weight'!$B$3/'Molecular Weight'!$D$3</f>
        <v>0.0247898652141339</v>
      </c>
      <c r="W767" s="19">
        <f>T767*J767*'Molecular Weight'!$B$4/'Molecular Weight'!$D$4</f>
        <v>1.6231791262567</v>
      </c>
      <c r="X767" s="19">
        <f>K767*T767*'Molecular Weight'!$B$5/'Molecular Weight'!$D$5</f>
        <v>0.283225446927926</v>
      </c>
      <c r="Y767" s="19">
        <f>L767*T767*'Molecular Weight'!$B$6/'Molecular Weight'!$D$6</f>
        <v>0.607790320701691</v>
      </c>
      <c r="Z767" s="19">
        <f>M767*T767*'Molecular Weight'!$B$8/'Molecular Weight'!$D$8</f>
        <v>0</v>
      </c>
      <c r="AA767" s="19">
        <f>N767*T767*'Molecular Weight'!$B$9/'Molecular Weight'!$D$9</f>
        <v>1.92227736745099</v>
      </c>
      <c r="AB767" s="19">
        <f>O767*T767*'Molecular Weight'!$B$10/'Molecular Weight'!$D$10</f>
        <v>0.513308167228754</v>
      </c>
      <c r="AC767" s="19">
        <f>P767*T767*'Molecular Weight'!$B$11/'Molecular Weight'!$D$11</f>
        <v>0.0213048319953673</v>
      </c>
      <c r="AD767" s="19">
        <f>Q767*T767*'Molecular Weight'!$B$12/'Molecular Weight'!$D$12</f>
        <v>0</v>
      </c>
      <c r="AE767" s="19">
        <f t="shared" si="84"/>
        <v>8.0142676949834</v>
      </c>
      <c r="AF767" s="19">
        <f t="shared" si="85"/>
        <v>0.0427268831830956</v>
      </c>
      <c r="AG767" s="19">
        <f t="shared" si="86"/>
        <v>0.0702987226479152</v>
      </c>
      <c r="AH767" s="19">
        <f t="shared" si="87"/>
        <v>0.565063437518595</v>
      </c>
      <c r="AI767" s="19">
        <f t="shared" si="88"/>
        <v>3.04318243442197</v>
      </c>
      <c r="AJ767" s="19">
        <f t="shared" si="89"/>
        <v>3.04337585538144</v>
      </c>
    </row>
    <row r="768" spans="1:36">
      <c r="A768" s="35" t="s">
        <v>680</v>
      </c>
      <c r="B768" s="35" t="s">
        <v>681</v>
      </c>
      <c r="C768" s="35" t="s">
        <v>683</v>
      </c>
      <c r="D768" s="35">
        <v>16</v>
      </c>
      <c r="E768" s="35">
        <v>1400</v>
      </c>
      <c r="F768" s="32" t="s">
        <v>38</v>
      </c>
      <c r="G768" s="35" t="s">
        <v>39</v>
      </c>
      <c r="H768" s="32">
        <v>41.9</v>
      </c>
      <c r="I768" s="32">
        <v>0.58</v>
      </c>
      <c r="J768" s="32">
        <v>17.4</v>
      </c>
      <c r="K768" s="32">
        <v>3.3</v>
      </c>
      <c r="L768" s="32">
        <v>8.63</v>
      </c>
      <c r="M768" s="32"/>
      <c r="N768" s="32">
        <v>16.5</v>
      </c>
      <c r="O768" s="32">
        <v>10.9</v>
      </c>
      <c r="P768" s="32">
        <v>0.43</v>
      </c>
      <c r="Q768" s="32"/>
      <c r="R768" s="32">
        <f t="shared" si="83"/>
        <v>99.64</v>
      </c>
      <c r="S768" s="19">
        <v>12</v>
      </c>
      <c r="T768" s="19">
        <f>S768/(H768*'Molecular Weight'!$C$2/'Molecular Weight'!$D$2+I768*'Molecular Weight'!$C$3/'Molecular Weight'!$D$3+J768*'Molecular Weight'!$C$4/'Molecular Weight'!$D$4+K768*'Molecular Weight'!$C$5/'Molecular Weight'!$D$5+L768*'Molecular Weight'!$C$6/'Molecular Weight'!$D$6+M768*'Molecular Weight'!$C$8/'Molecular Weight'!$D$8+N768*'Molecular Weight'!$C$9/'Molecular Weight'!$D$9+O768*'Molecular Weight'!$C$10/'Molecular Weight'!$D$10+P768*'Molecular Weight'!$C$11/'Molecular Weight'!$D$11+Q768*'Molecular Weight'!$C$12/'Molecular Weight'!$D$12)</f>
        <v>4.41617004684621</v>
      </c>
      <c r="U768" s="19">
        <f>H768*T768*'Molecular Weight'!$B$2/'Molecular Weight'!$D$2</f>
        <v>3.0798522796747</v>
      </c>
      <c r="V768" s="19">
        <f>I768*T768*'Molecular Weight'!$B$3/'Molecular Weight'!$D$3</f>
        <v>0.0320573044702228</v>
      </c>
      <c r="W768" s="19">
        <f>T768*J768*'Molecular Weight'!$B$4/'Molecular Weight'!$D$4</f>
        <v>1.50728440202283</v>
      </c>
      <c r="X768" s="19">
        <f>K768*T768*'Molecular Weight'!$B$5/'Molecular Weight'!$D$5</f>
        <v>0.191767368308342</v>
      </c>
      <c r="Y768" s="19">
        <f>L768*T768*'Molecular Weight'!$B$6/'Molecular Weight'!$D$6</f>
        <v>0.530505950783446</v>
      </c>
      <c r="Z768" s="19">
        <f>M768*T768*'Molecular Weight'!$B$8/'Molecular Weight'!$D$8</f>
        <v>0</v>
      </c>
      <c r="AA768" s="19">
        <f>N768*T768*'Molecular Weight'!$B$9/'Molecular Weight'!$D$9</f>
        <v>1.80810932439113</v>
      </c>
      <c r="AB768" s="19">
        <f>O768*T768*'Molecular Weight'!$B$10/'Molecular Weight'!$D$10</f>
        <v>0.858349741630236</v>
      </c>
      <c r="AC768" s="19">
        <f>P768*T768*'Molecular Weight'!$B$11/'Molecular Weight'!$D$11</f>
        <v>0.0612763188171626</v>
      </c>
      <c r="AD768" s="19">
        <f>Q768*T768*'Molecular Weight'!$B$12/'Molecular Weight'!$D$12</f>
        <v>0</v>
      </c>
      <c r="AE768" s="19">
        <f t="shared" si="84"/>
        <v>8.06920269009807</v>
      </c>
      <c r="AF768" s="19">
        <f t="shared" si="85"/>
        <v>0.205827592407825</v>
      </c>
      <c r="AG768" s="19">
        <f t="shared" si="86"/>
        <v>0.38798356946583</v>
      </c>
      <c r="AH768" s="19">
        <f t="shared" si="87"/>
        <v>0.324678358375621</v>
      </c>
      <c r="AI768" s="19">
        <f t="shared" si="88"/>
        <v>3.11190958414492</v>
      </c>
      <c r="AJ768" s="19">
        <f t="shared" si="89"/>
        <v>3.19696501680481</v>
      </c>
    </row>
    <row r="769" spans="1:36">
      <c r="A769" s="35" t="s">
        <v>680</v>
      </c>
      <c r="B769" s="35" t="s">
        <v>681</v>
      </c>
      <c r="C769" s="35" t="s">
        <v>684</v>
      </c>
      <c r="D769" s="35">
        <v>3</v>
      </c>
      <c r="E769" s="35">
        <v>1200</v>
      </c>
      <c r="F769" s="32" t="s">
        <v>320</v>
      </c>
      <c r="G769" s="35" t="s">
        <v>49</v>
      </c>
      <c r="H769" s="32">
        <v>40.6</v>
      </c>
      <c r="I769" s="32">
        <v>1.36</v>
      </c>
      <c r="J769" s="32">
        <v>21.3</v>
      </c>
      <c r="K769" s="32"/>
      <c r="L769" s="32">
        <v>12.9</v>
      </c>
      <c r="M769" s="32"/>
      <c r="N769" s="32">
        <v>12.6</v>
      </c>
      <c r="O769" s="32">
        <v>9.96</v>
      </c>
      <c r="P769" s="32">
        <v>0.57</v>
      </c>
      <c r="Q769" s="32">
        <v>0.06</v>
      </c>
      <c r="R769" s="32">
        <f t="shared" si="83"/>
        <v>99.35</v>
      </c>
      <c r="S769" s="19">
        <v>12</v>
      </c>
      <c r="T769" s="19">
        <f>S769/(H769*'Molecular Weight'!$C$2/'Molecular Weight'!$D$2+I769*'Molecular Weight'!$C$3/'Molecular Weight'!$D$3+J769*'Molecular Weight'!$C$4/'Molecular Weight'!$D$4+K769*'Molecular Weight'!$C$5/'Molecular Weight'!$D$5+L769*'Molecular Weight'!$C$6/'Molecular Weight'!$D$6+M769*'Molecular Weight'!$C$8/'Molecular Weight'!$D$8+N769*'Molecular Weight'!$C$9/'Molecular Weight'!$D$9+O769*'Molecular Weight'!$C$10/'Molecular Weight'!$D$10+P769*'Molecular Weight'!$C$11/'Molecular Weight'!$D$11+Q769*'Molecular Weight'!$C$12/'Molecular Weight'!$D$12)</f>
        <v>4.45773861976484</v>
      </c>
      <c r="U769" s="19">
        <f>H769*T769*'Molecular Weight'!$B$2/'Molecular Weight'!$D$2</f>
        <v>3.01238661721792</v>
      </c>
      <c r="V769" s="19">
        <f>I769*T769*'Molecular Weight'!$B$3/'Molecular Weight'!$D$3</f>
        <v>0.0758764020385504</v>
      </c>
      <c r="W769" s="19">
        <f>T769*J769*'Molecular Weight'!$B$4/'Molecular Weight'!$D$4</f>
        <v>1.86249181249492</v>
      </c>
      <c r="X769" s="19">
        <f>K769*T769*'Molecular Weight'!$B$5/'Molecular Weight'!$D$5</f>
        <v>0</v>
      </c>
      <c r="Y769" s="19">
        <f>L769*T769*'Molecular Weight'!$B$6/'Molecular Weight'!$D$6</f>
        <v>0.800456962624811</v>
      </c>
      <c r="Z769" s="19">
        <f>M769*T769*'Molecular Weight'!$B$8/'Molecular Weight'!$D$8</f>
        <v>0</v>
      </c>
      <c r="AA769" s="19">
        <f>N769*T769*'Molecular Weight'!$B$9/'Molecular Weight'!$D$9</f>
        <v>1.39373465531109</v>
      </c>
      <c r="AB769" s="19">
        <f>O769*T769*'Molecular Weight'!$B$10/'Molecular Weight'!$D$10</f>
        <v>0.791709640742828</v>
      </c>
      <c r="AC769" s="19">
        <f>P769*T769*'Molecular Weight'!$B$11/'Molecular Weight'!$D$11</f>
        <v>0.0819913202086466</v>
      </c>
      <c r="AD769" s="19">
        <f>Q769*T769*'Molecular Weight'!$B$12/'Molecular Weight'!$D$12</f>
        <v>0.00567864792326731</v>
      </c>
      <c r="AE769" s="19">
        <f t="shared" si="84"/>
        <v>8.02432605856203</v>
      </c>
      <c r="AF769" s="19">
        <f t="shared" si="85"/>
        <v>0.0727569394897438</v>
      </c>
      <c r="AG769" s="19">
        <f t="shared" si="86"/>
        <v>0.0908942552653469</v>
      </c>
      <c r="AH769" s="19">
        <f t="shared" si="87"/>
        <v>0.727700023135067</v>
      </c>
      <c r="AI769" s="19">
        <f t="shared" si="88"/>
        <v>3.08826301925647</v>
      </c>
      <c r="AJ769" s="19">
        <f t="shared" si="89"/>
        <v>2.98590125867873</v>
      </c>
    </row>
    <row r="770" spans="1:36">
      <c r="A770" s="35" t="s">
        <v>680</v>
      </c>
      <c r="B770" s="35" t="s">
        <v>681</v>
      </c>
      <c r="C770" s="35" t="s">
        <v>685</v>
      </c>
      <c r="D770" s="35">
        <v>6</v>
      </c>
      <c r="E770" s="35">
        <v>1300</v>
      </c>
      <c r="F770" s="32" t="s">
        <v>320</v>
      </c>
      <c r="G770" s="35" t="s">
        <v>49</v>
      </c>
      <c r="H770" s="32">
        <v>40.5</v>
      </c>
      <c r="I770" s="32">
        <v>1.71</v>
      </c>
      <c r="J770" s="32">
        <v>19.8</v>
      </c>
      <c r="K770" s="32"/>
      <c r="L770" s="32">
        <v>13.1</v>
      </c>
      <c r="M770" s="32"/>
      <c r="N770" s="32">
        <v>12.3</v>
      </c>
      <c r="O770" s="32">
        <v>11.4</v>
      </c>
      <c r="P770" s="32">
        <v>0.41</v>
      </c>
      <c r="Q770" s="32">
        <v>0</v>
      </c>
      <c r="R770" s="32">
        <f t="shared" ref="R770:R833" si="90">SUM(H770:Q770)</f>
        <v>99.22</v>
      </c>
      <c r="S770" s="19">
        <v>12</v>
      </c>
      <c r="T770" s="19">
        <f>S770/(H770*'Molecular Weight'!$C$2/'Molecular Weight'!$D$2+I770*'Molecular Weight'!$C$3/'Molecular Weight'!$D$3+J770*'Molecular Weight'!$C$4/'Molecular Weight'!$D$4+K770*'Molecular Weight'!$C$5/'Molecular Weight'!$D$5+L770*'Molecular Weight'!$C$6/'Molecular Weight'!$D$6+M770*'Molecular Weight'!$C$8/'Molecular Weight'!$D$8+N770*'Molecular Weight'!$C$9/'Molecular Weight'!$D$9+O770*'Molecular Weight'!$C$10/'Molecular Weight'!$D$10+P770*'Molecular Weight'!$C$11/'Molecular Weight'!$D$11+Q770*'Molecular Weight'!$C$12/'Molecular Weight'!$D$12)</f>
        <v>4.49262543300387</v>
      </c>
      <c r="U770" s="19">
        <f>H770*T770*'Molecular Weight'!$B$2/'Molecular Weight'!$D$2</f>
        <v>3.0284841883598</v>
      </c>
      <c r="V770" s="19">
        <f>I770*T770*'Molecular Weight'!$B$3/'Molecular Weight'!$D$3</f>
        <v>0.0961500562007085</v>
      </c>
      <c r="W770" s="19">
        <f>T770*J770*'Molecular Weight'!$B$4/'Molecular Weight'!$D$4</f>
        <v>1.74488002301837</v>
      </c>
      <c r="X770" s="19">
        <f>K770*T770*'Molecular Weight'!$B$5/'Molecular Weight'!$D$5</f>
        <v>0</v>
      </c>
      <c r="Y770" s="19">
        <f>L770*T770*'Molecular Weight'!$B$6/'Molecular Weight'!$D$6</f>
        <v>0.819228746831162</v>
      </c>
      <c r="Z770" s="19">
        <f>M770*T770*'Molecular Weight'!$B$8/'Molecular Weight'!$D$8</f>
        <v>0</v>
      </c>
      <c r="AA770" s="19">
        <f>N770*T770*'Molecular Weight'!$B$9/'Molecular Weight'!$D$9</f>
        <v>1.37119833315006</v>
      </c>
      <c r="AB770" s="19">
        <f>O770*T770*'Molecular Weight'!$B$10/'Molecular Weight'!$D$10</f>
        <v>0.913265512415194</v>
      </c>
      <c r="AC770" s="19">
        <f>P770*T770*'Molecular Weight'!$B$11/'Molecular Weight'!$D$11</f>
        <v>0.0594377679100221</v>
      </c>
      <c r="AD770" s="19">
        <f>Q770*T770*'Molecular Weight'!$B$12/'Molecular Weight'!$D$12</f>
        <v>0</v>
      </c>
      <c r="AE770" s="19">
        <f t="shared" ref="AE770:AE833" si="91">SUM(U770:AD770)</f>
        <v>8.03264462788532</v>
      </c>
      <c r="AF770" s="19">
        <f t="shared" ref="AF770:AF833" si="92">IF(IF(2*12*(1-8/AE770)&lt;0,0,2*12*(1-8/AE770))&lt;Y770,IF(2*12*(1-8/AE770)&lt;0,0,2*12*(1-8/AE770)),Y770)</f>
        <v>0.0975358808390165</v>
      </c>
      <c r="AG770" s="19">
        <f t="shared" ref="AG770:AG833" si="93">AF770/Y770</f>
        <v>0.11905817662807</v>
      </c>
      <c r="AH770" s="19">
        <f t="shared" ref="AH770:AH833" si="94">Y770-AF770</f>
        <v>0.721692865992145</v>
      </c>
      <c r="AI770" s="19">
        <f t="shared" ref="AI770:AI833" si="95">SUM(U770,V770)</f>
        <v>3.12463424456051</v>
      </c>
      <c r="AJ770" s="19">
        <f t="shared" ref="AJ770:AJ833" si="96">SUM(AA770,AB770,Z770,Y770)</f>
        <v>3.10369259239642</v>
      </c>
    </row>
    <row r="771" spans="1:36">
      <c r="A771" s="35" t="s">
        <v>680</v>
      </c>
      <c r="B771" s="35" t="s">
        <v>681</v>
      </c>
      <c r="C771" s="35" t="s">
        <v>686</v>
      </c>
      <c r="D771" s="35">
        <v>16</v>
      </c>
      <c r="E771" s="35">
        <v>1400</v>
      </c>
      <c r="F771" s="32" t="s">
        <v>320</v>
      </c>
      <c r="G771" s="35" t="s">
        <v>49</v>
      </c>
      <c r="H771" s="32">
        <v>43.2</v>
      </c>
      <c r="I771" s="32">
        <v>1.82</v>
      </c>
      <c r="J771" s="32">
        <v>14.9</v>
      </c>
      <c r="K771" s="32"/>
      <c r="L771" s="32">
        <v>14.9</v>
      </c>
      <c r="M771" s="32"/>
      <c r="N771" s="32">
        <v>10.7</v>
      </c>
      <c r="O771" s="32">
        <v>12.7</v>
      </c>
      <c r="P771" s="32">
        <v>1.27</v>
      </c>
      <c r="Q771" s="32">
        <v>0.07</v>
      </c>
      <c r="R771" s="32">
        <f t="shared" si="90"/>
        <v>99.56</v>
      </c>
      <c r="S771" s="19">
        <v>12</v>
      </c>
      <c r="T771" s="19">
        <f>S771/(H771*'Molecular Weight'!$C$2/'Molecular Weight'!$D$2+I771*'Molecular Weight'!$C$3/'Molecular Weight'!$D$3+J771*'Molecular Weight'!$C$4/'Molecular Weight'!$D$4+K771*'Molecular Weight'!$C$5/'Molecular Weight'!$D$5+L771*'Molecular Weight'!$C$6/'Molecular Weight'!$D$6+M771*'Molecular Weight'!$C$8/'Molecular Weight'!$D$8+N771*'Molecular Weight'!$C$9/'Molecular Weight'!$D$9+O771*'Molecular Weight'!$C$10/'Molecular Weight'!$D$10+P771*'Molecular Weight'!$C$11/'Molecular Weight'!$D$11+Q771*'Molecular Weight'!$C$12/'Molecular Weight'!$D$12)</f>
        <v>4.54088523012783</v>
      </c>
      <c r="U771" s="19">
        <f>H771*T771*'Molecular Weight'!$B$2/'Molecular Weight'!$D$2</f>
        <v>3.26508392046475</v>
      </c>
      <c r="V771" s="19">
        <f>I771*T771*'Molecular Weight'!$B$3/'Molecular Weight'!$D$3</f>
        <v>0.10343443202544</v>
      </c>
      <c r="W771" s="19">
        <f>T771*J771*'Molecular Weight'!$B$4/'Molecular Weight'!$D$4</f>
        <v>1.32717124223038</v>
      </c>
      <c r="X771" s="19">
        <f>K771*T771*'Molecular Weight'!$B$5/'Molecular Weight'!$D$5</f>
        <v>0</v>
      </c>
      <c r="Y771" s="19">
        <f>L771*T771*'Molecular Weight'!$B$6/'Molecular Weight'!$D$6</f>
        <v>0.941803868720833</v>
      </c>
      <c r="Z771" s="19">
        <f>M771*T771*'Molecular Weight'!$B$8/'Molecular Weight'!$D$8</f>
        <v>0</v>
      </c>
      <c r="AA771" s="19">
        <f>N771*T771*'Molecular Weight'!$B$9/'Molecular Weight'!$D$9</f>
        <v>1.20564446556744</v>
      </c>
      <c r="AB771" s="19">
        <f>O771*T771*'Molecular Weight'!$B$10/'Molecular Weight'!$D$10</f>
        <v>1.02833884491126</v>
      </c>
      <c r="AC771" s="19">
        <f>P771*T771*'Molecular Weight'!$B$11/'Molecular Weight'!$D$11</f>
        <v>0.18608984324822</v>
      </c>
      <c r="AD771" s="19">
        <f>Q771*T771*'Molecular Weight'!$B$12/'Molecular Weight'!$D$12</f>
        <v>0.00674866170082692</v>
      </c>
      <c r="AE771" s="19">
        <f t="shared" si="91"/>
        <v>8.06431527886915</v>
      </c>
      <c r="AF771" s="19">
        <f t="shared" si="92"/>
        <v>0.191407036987282</v>
      </c>
      <c r="AG771" s="19">
        <f t="shared" si="93"/>
        <v>0.203234498545067</v>
      </c>
      <c r="AH771" s="19">
        <f t="shared" si="94"/>
        <v>0.750396831733551</v>
      </c>
      <c r="AI771" s="19">
        <f t="shared" si="95"/>
        <v>3.36851835249019</v>
      </c>
      <c r="AJ771" s="19">
        <f t="shared" si="96"/>
        <v>3.17578717919953</v>
      </c>
    </row>
    <row r="772" spans="1:36">
      <c r="A772" s="35" t="s">
        <v>687</v>
      </c>
      <c r="B772" s="35" t="s">
        <v>688</v>
      </c>
      <c r="C772" s="35" t="s">
        <v>689</v>
      </c>
      <c r="D772" s="35">
        <v>3</v>
      </c>
      <c r="E772" s="35">
        <v>1375</v>
      </c>
      <c r="F772" s="32" t="s">
        <v>49</v>
      </c>
      <c r="G772" s="35" t="s">
        <v>49</v>
      </c>
      <c r="H772" s="32">
        <v>41.3</v>
      </c>
      <c r="I772" s="32">
        <v>1.3</v>
      </c>
      <c r="J772" s="32">
        <v>22.2</v>
      </c>
      <c r="K772" s="32">
        <v>0.47</v>
      </c>
      <c r="L772" s="32">
        <v>7.7</v>
      </c>
      <c r="M772" s="32">
        <v>0.14</v>
      </c>
      <c r="N772" s="32">
        <v>21.6</v>
      </c>
      <c r="O772" s="32">
        <v>5.2</v>
      </c>
      <c r="P772" s="32">
        <v>0.1</v>
      </c>
      <c r="Q772" s="32">
        <v>0.014</v>
      </c>
      <c r="R772" s="32">
        <f t="shared" si="90"/>
        <v>100.024</v>
      </c>
      <c r="S772" s="19">
        <v>12</v>
      </c>
      <c r="T772" s="19">
        <f>S772/(H772*'Molecular Weight'!$C$2/'Molecular Weight'!$D$2+I772*'Molecular Weight'!$C$3/'Molecular Weight'!$D$3+J772*'Molecular Weight'!$C$4/'Molecular Weight'!$D$4+K772*'Molecular Weight'!$C$5/'Molecular Weight'!$D$5+L772*'Molecular Weight'!$C$6/'Molecular Weight'!$D$6+M772*'Molecular Weight'!$C$8/'Molecular Weight'!$D$8+N772*'Molecular Weight'!$C$9/'Molecular Weight'!$D$9+O772*'Molecular Weight'!$C$10/'Molecular Weight'!$D$10+P772*'Molecular Weight'!$C$11/'Molecular Weight'!$D$11+Q772*'Molecular Weight'!$C$12/'Molecular Weight'!$D$12)</f>
        <v>4.27126598432316</v>
      </c>
      <c r="U772" s="19">
        <f>H772*T772*'Molecular Weight'!$B$2/'Molecular Weight'!$D$2</f>
        <v>2.93613989934332</v>
      </c>
      <c r="V772" s="19">
        <f>I772*T772*'Molecular Weight'!$B$3/'Molecular Weight'!$D$3</f>
        <v>0.0694949409214031</v>
      </c>
      <c r="W772" s="19">
        <f>T772*J772*'Molecular Weight'!$B$4/'Molecular Weight'!$D$4</f>
        <v>1.85998636429922</v>
      </c>
      <c r="X772" s="19">
        <f>K772*T772*'Molecular Weight'!$B$5/'Molecular Weight'!$D$5</f>
        <v>0.0264161459652857</v>
      </c>
      <c r="Y772" s="19">
        <f>L772*T772*'Molecular Weight'!$B$6/'Molecular Weight'!$D$6</f>
        <v>0.457805513353123</v>
      </c>
      <c r="Z772" s="19">
        <f>M772*T772*'Molecular Weight'!$B$8/'Molecular Weight'!$D$8</f>
        <v>0.00842933800120161</v>
      </c>
      <c r="AA772" s="19">
        <f>N772*T772*'Molecular Weight'!$B$9/'Molecular Weight'!$D$9</f>
        <v>2.28931377819802</v>
      </c>
      <c r="AB772" s="19">
        <f>O772*T772*'Molecular Weight'!$B$10/'Molecular Weight'!$D$10</f>
        <v>0.396051767447939</v>
      </c>
      <c r="AC772" s="19">
        <f>P772*T772*'Molecular Weight'!$B$11/'Molecular Weight'!$D$11</f>
        <v>0.0137827234085936</v>
      </c>
      <c r="AD772" s="19">
        <f>Q772*T772*'Molecular Weight'!$B$12/'Molecular Weight'!$D$12</f>
        <v>0.00126959073844001</v>
      </c>
      <c r="AE772" s="19">
        <f t="shared" si="91"/>
        <v>8.05869006167655</v>
      </c>
      <c r="AF772" s="19">
        <f t="shared" si="92"/>
        <v>0.174787895980221</v>
      </c>
      <c r="AG772" s="19">
        <f t="shared" si="93"/>
        <v>0.381795087394241</v>
      </c>
      <c r="AH772" s="19">
        <f t="shared" si="94"/>
        <v>0.283017617372902</v>
      </c>
      <c r="AI772" s="19">
        <f t="shared" si="95"/>
        <v>3.00563484026472</v>
      </c>
      <c r="AJ772" s="19">
        <f t="shared" si="96"/>
        <v>3.15160039700028</v>
      </c>
    </row>
    <row r="773" spans="1:36">
      <c r="A773" s="35" t="s">
        <v>687</v>
      </c>
      <c r="B773" s="35" t="s">
        <v>688</v>
      </c>
      <c r="C773" s="35" t="s">
        <v>690</v>
      </c>
      <c r="D773" s="35">
        <v>3</v>
      </c>
      <c r="E773" s="35">
        <v>1375</v>
      </c>
      <c r="F773" s="32" t="s">
        <v>49</v>
      </c>
      <c r="G773" s="35" t="s">
        <v>49</v>
      </c>
      <c r="H773" s="32">
        <v>41.9</v>
      </c>
      <c r="I773" s="32">
        <v>1</v>
      </c>
      <c r="J773" s="32">
        <v>22.3</v>
      </c>
      <c r="K773" s="32">
        <v>0.58</v>
      </c>
      <c r="L773" s="32">
        <v>7</v>
      </c>
      <c r="M773" s="32">
        <v>0.15</v>
      </c>
      <c r="N773" s="32">
        <v>21.2</v>
      </c>
      <c r="O773" s="32">
        <v>5.5</v>
      </c>
      <c r="P773" s="32">
        <v>0.08</v>
      </c>
      <c r="Q773" s="32">
        <v>0.007</v>
      </c>
      <c r="R773" s="32">
        <f t="shared" si="90"/>
        <v>99.717</v>
      </c>
      <c r="S773" s="19">
        <v>12</v>
      </c>
      <c r="T773" s="19">
        <f>S773/(H773*'Molecular Weight'!$C$2/'Molecular Weight'!$D$2+I773*'Molecular Weight'!$C$3/'Molecular Weight'!$D$3+J773*'Molecular Weight'!$C$4/'Molecular Weight'!$D$4+K773*'Molecular Weight'!$C$5/'Molecular Weight'!$D$5+L773*'Molecular Weight'!$C$6/'Molecular Weight'!$D$6+M773*'Molecular Weight'!$C$8/'Molecular Weight'!$D$8+N773*'Molecular Weight'!$C$9/'Molecular Weight'!$D$9+O773*'Molecular Weight'!$C$10/'Molecular Weight'!$D$10+P773*'Molecular Weight'!$C$11/'Molecular Weight'!$D$11+Q773*'Molecular Weight'!$C$12/'Molecular Weight'!$D$12)</f>
        <v>4.26670757796237</v>
      </c>
      <c r="U773" s="19">
        <f>H773*T773*'Molecular Weight'!$B$2/'Molecular Weight'!$D$2</f>
        <v>2.97561663642848</v>
      </c>
      <c r="V773" s="19">
        <f>I773*T773*'Molecular Weight'!$B$3/'Molecular Weight'!$D$3</f>
        <v>0.0534005954688657</v>
      </c>
      <c r="W773" s="19">
        <f>T773*J773*'Molecular Weight'!$B$4/'Molecular Weight'!$D$4</f>
        <v>1.86637071378111</v>
      </c>
      <c r="X773" s="19">
        <f>K773*T773*'Molecular Weight'!$B$5/'Molecular Weight'!$D$5</f>
        <v>0.0325638580856395</v>
      </c>
      <c r="Y773" s="19">
        <f>L773*T773*'Molecular Weight'!$B$6/'Molecular Weight'!$D$6</f>
        <v>0.415742664890543</v>
      </c>
      <c r="Z773" s="19">
        <f>M773*T773*'Molecular Weight'!$B$8/'Molecular Weight'!$D$8</f>
        <v>0.00902179499146258</v>
      </c>
      <c r="AA773" s="19">
        <f>N773*T773*'Molecular Weight'!$B$9/'Molecular Weight'!$D$9</f>
        <v>2.24452110800998</v>
      </c>
      <c r="AB773" s="19">
        <f>O773*T773*'Molecular Weight'!$B$10/'Molecular Weight'!$D$10</f>
        <v>0.418453845912857</v>
      </c>
      <c r="AC773" s="19">
        <f>P773*T773*'Molecular Weight'!$B$11/'Molecular Weight'!$D$11</f>
        <v>0.0110144113016131</v>
      </c>
      <c r="AD773" s="19">
        <f>Q773*T773*'Molecular Weight'!$B$12/'Molecular Weight'!$D$12</f>
        <v>0.000634117899060225</v>
      </c>
      <c r="AE773" s="19">
        <f t="shared" si="91"/>
        <v>8.02733974676961</v>
      </c>
      <c r="AF773" s="19">
        <f t="shared" si="92"/>
        <v>0.0817398967989069</v>
      </c>
      <c r="AG773" s="19">
        <f t="shared" si="93"/>
        <v>0.196611759393103</v>
      </c>
      <c r="AH773" s="19">
        <f t="shared" si="94"/>
        <v>0.334002768091636</v>
      </c>
      <c r="AI773" s="19">
        <f t="shared" si="95"/>
        <v>3.02901723189735</v>
      </c>
      <c r="AJ773" s="19">
        <f t="shared" si="96"/>
        <v>3.08773941380484</v>
      </c>
    </row>
    <row r="774" spans="1:36">
      <c r="A774" s="35" t="s">
        <v>687</v>
      </c>
      <c r="B774" s="35" t="s">
        <v>688</v>
      </c>
      <c r="C774" s="35" t="s">
        <v>691</v>
      </c>
      <c r="D774" s="35">
        <v>3</v>
      </c>
      <c r="E774" s="35">
        <v>1375</v>
      </c>
      <c r="F774" s="32" t="s">
        <v>49</v>
      </c>
      <c r="G774" s="35" t="s">
        <v>49</v>
      </c>
      <c r="H774" s="32">
        <v>42</v>
      </c>
      <c r="I774" s="32">
        <v>1.01</v>
      </c>
      <c r="J774" s="32">
        <v>22.2</v>
      </c>
      <c r="K774" s="32">
        <v>0.48</v>
      </c>
      <c r="L774" s="32">
        <v>7</v>
      </c>
      <c r="M774" s="32">
        <v>0.13</v>
      </c>
      <c r="N774" s="32">
        <v>20.9</v>
      </c>
      <c r="O774" s="32">
        <v>5.3</v>
      </c>
      <c r="P774" s="32">
        <v>0.1</v>
      </c>
      <c r="Q774" s="32">
        <v>0</v>
      </c>
      <c r="R774" s="32">
        <f t="shared" si="90"/>
        <v>99.12</v>
      </c>
      <c r="S774" s="19">
        <v>12</v>
      </c>
      <c r="T774" s="19">
        <f>S774/(H774*'Molecular Weight'!$C$2/'Molecular Weight'!$D$2+I774*'Molecular Weight'!$C$3/'Molecular Weight'!$D$3+J774*'Molecular Weight'!$C$4/'Molecular Weight'!$D$4+K774*'Molecular Weight'!$C$5/'Molecular Weight'!$D$5+L774*'Molecular Weight'!$C$6/'Molecular Weight'!$D$6+M774*'Molecular Weight'!$C$8/'Molecular Weight'!$D$8+N774*'Molecular Weight'!$C$9/'Molecular Weight'!$D$9+O774*'Molecular Weight'!$C$10/'Molecular Weight'!$D$10+P774*'Molecular Weight'!$C$11/'Molecular Weight'!$D$11+Q774*'Molecular Weight'!$C$12/'Molecular Weight'!$D$12)</f>
        <v>4.28557341356857</v>
      </c>
      <c r="U774" s="19">
        <f>H774*T774*'Molecular Weight'!$B$2/'Molecular Weight'!$D$2</f>
        <v>2.99590684703528</v>
      </c>
      <c r="V774" s="19">
        <f>I774*T774*'Molecular Weight'!$B$3/'Molecular Weight'!$D$3</f>
        <v>0.0541730806971746</v>
      </c>
      <c r="W774" s="19">
        <f>T774*J774*'Molecular Weight'!$B$4/'Molecular Weight'!$D$4</f>
        <v>1.86621674737588</v>
      </c>
      <c r="X774" s="19">
        <f>K774*T774*'Molecular Weight'!$B$5/'Molecular Weight'!$D$5</f>
        <v>0.0270685602804515</v>
      </c>
      <c r="Y774" s="19">
        <f>L774*T774*'Molecular Weight'!$B$6/'Molecular Weight'!$D$6</f>
        <v>0.417580928382238</v>
      </c>
      <c r="Z774" s="19">
        <f>M774*T774*'Molecular Weight'!$B$8/'Molecular Weight'!$D$8</f>
        <v>0.00785346128790406</v>
      </c>
      <c r="AA774" s="19">
        <f>N774*T774*'Molecular Weight'!$B$9/'Molecular Weight'!$D$9</f>
        <v>2.22254303582092</v>
      </c>
      <c r="AB774" s="19">
        <f>O774*T774*'Molecular Weight'!$B$10/'Molecular Weight'!$D$10</f>
        <v>0.405020311910011</v>
      </c>
      <c r="AC774" s="19">
        <f>P774*T774*'Molecular Weight'!$B$11/'Molecular Weight'!$D$11</f>
        <v>0.0138288912990273</v>
      </c>
      <c r="AD774" s="19">
        <f>Q774*T774*'Molecular Weight'!$B$12/'Molecular Weight'!$D$12</f>
        <v>0</v>
      </c>
      <c r="AE774" s="19">
        <f t="shared" si="91"/>
        <v>8.01019186408889</v>
      </c>
      <c r="AF774" s="19">
        <f t="shared" si="92"/>
        <v>0.0305366890436032</v>
      </c>
      <c r="AG774" s="19">
        <f t="shared" si="93"/>
        <v>0.0731275950793688</v>
      </c>
      <c r="AH774" s="19">
        <f t="shared" si="94"/>
        <v>0.387044239338635</v>
      </c>
      <c r="AI774" s="19">
        <f t="shared" si="95"/>
        <v>3.05007992773245</v>
      </c>
      <c r="AJ774" s="19">
        <f t="shared" si="96"/>
        <v>3.05299773740107</v>
      </c>
    </row>
    <row r="775" spans="1:36">
      <c r="A775" s="35" t="s">
        <v>687</v>
      </c>
      <c r="B775" s="35" t="s">
        <v>688</v>
      </c>
      <c r="C775" s="35" t="s">
        <v>692</v>
      </c>
      <c r="D775" s="35">
        <v>3</v>
      </c>
      <c r="E775" s="35">
        <v>1375</v>
      </c>
      <c r="F775" s="32" t="s">
        <v>49</v>
      </c>
      <c r="G775" s="35" t="s">
        <v>49</v>
      </c>
      <c r="H775" s="32">
        <v>41.9</v>
      </c>
      <c r="I775" s="32">
        <v>1.5</v>
      </c>
      <c r="J775" s="32">
        <v>22.8</v>
      </c>
      <c r="K775" s="32">
        <v>0.38</v>
      </c>
      <c r="L775" s="32">
        <v>8</v>
      </c>
      <c r="M775" s="32">
        <v>0.16</v>
      </c>
      <c r="N775" s="32">
        <v>21</v>
      </c>
      <c r="O775" s="32">
        <v>5</v>
      </c>
      <c r="P775" s="32">
        <v>0</v>
      </c>
      <c r="Q775" s="32">
        <v>0</v>
      </c>
      <c r="R775" s="32">
        <f t="shared" si="90"/>
        <v>100.74</v>
      </c>
      <c r="S775" s="19">
        <v>12</v>
      </c>
      <c r="T775" s="19">
        <f>S775/(H775*'Molecular Weight'!$C$2/'Molecular Weight'!$D$2+I775*'Molecular Weight'!$C$3/'Molecular Weight'!$D$3+J775*'Molecular Weight'!$C$4/'Molecular Weight'!$D$4+K775*'Molecular Weight'!$C$5/'Molecular Weight'!$D$5+L775*'Molecular Weight'!$C$6/'Molecular Weight'!$D$6+M775*'Molecular Weight'!$C$8/'Molecular Weight'!$D$8+N775*'Molecular Weight'!$C$9/'Molecular Weight'!$D$9+O775*'Molecular Weight'!$C$10/'Molecular Weight'!$D$10+P775*'Molecular Weight'!$C$11/'Molecular Weight'!$D$11+Q775*'Molecular Weight'!$C$12/'Molecular Weight'!$D$12)</f>
        <v>4.23344660594254</v>
      </c>
      <c r="U775" s="19">
        <f>H775*T775*'Molecular Weight'!$B$2/'Molecular Weight'!$D$2</f>
        <v>2.95242031939069</v>
      </c>
      <c r="V775" s="19">
        <f>I775*T775*'Molecular Weight'!$B$3/'Molecular Weight'!$D$3</f>
        <v>0.0794764694482329</v>
      </c>
      <c r="W775" s="19">
        <f>T775*J775*'Molecular Weight'!$B$4/'Molecular Weight'!$D$4</f>
        <v>1.89334214624343</v>
      </c>
      <c r="X775" s="19">
        <f>K775*T775*'Molecular Weight'!$B$5/'Molecular Weight'!$D$5</f>
        <v>0.0211686257024563</v>
      </c>
      <c r="Y775" s="19">
        <f>L775*T775*'Molecular Weight'!$B$6/'Molecular Weight'!$D$6</f>
        <v>0.471430579726341</v>
      </c>
      <c r="Z775" s="19">
        <f>M775*T775*'Molecular Weight'!$B$8/'Molecular Weight'!$D$8</f>
        <v>0.00954823029251208</v>
      </c>
      <c r="AA775" s="19">
        <f>N775*T775*'Molecular Weight'!$B$9/'Molecular Weight'!$D$9</f>
        <v>2.20601436041671</v>
      </c>
      <c r="AB775" s="19">
        <f>O775*T775*'Molecular Weight'!$B$10/'Molecular Weight'!$D$10</f>
        <v>0.377447093967773</v>
      </c>
      <c r="AC775" s="19">
        <f>P775*T775*'Molecular Weight'!$B$11/'Molecular Weight'!$D$11</f>
        <v>0</v>
      </c>
      <c r="AD775" s="19">
        <f>Q775*T775*'Molecular Weight'!$B$12/'Molecular Weight'!$D$12</f>
        <v>0</v>
      </c>
      <c r="AE775" s="19">
        <f t="shared" si="91"/>
        <v>8.01084782518815</v>
      </c>
      <c r="AF775" s="19">
        <f t="shared" si="92"/>
        <v>0.0324994070785971</v>
      </c>
      <c r="AG775" s="19">
        <f t="shared" si="93"/>
        <v>0.0689378425503551</v>
      </c>
      <c r="AH775" s="19">
        <f t="shared" si="94"/>
        <v>0.438931172647744</v>
      </c>
      <c r="AI775" s="19">
        <f t="shared" si="95"/>
        <v>3.03189678883892</v>
      </c>
      <c r="AJ775" s="19">
        <f t="shared" si="96"/>
        <v>3.06444026440334</v>
      </c>
    </row>
    <row r="776" spans="1:36">
      <c r="A776" s="35" t="s">
        <v>687</v>
      </c>
      <c r="B776" s="35" t="s">
        <v>688</v>
      </c>
      <c r="C776" s="35" t="s">
        <v>693</v>
      </c>
      <c r="D776" s="35">
        <v>3</v>
      </c>
      <c r="E776" s="35">
        <v>1375</v>
      </c>
      <c r="F776" s="32" t="s">
        <v>49</v>
      </c>
      <c r="G776" s="35" t="s">
        <v>49</v>
      </c>
      <c r="H776" s="32">
        <v>41.7</v>
      </c>
      <c r="I776" s="32">
        <v>1.1</v>
      </c>
      <c r="J776" s="32">
        <v>22.6</v>
      </c>
      <c r="K776" s="32">
        <v>0.47</v>
      </c>
      <c r="L776" s="32">
        <v>7.7</v>
      </c>
      <c r="M776" s="32">
        <v>0.14</v>
      </c>
      <c r="N776" s="32">
        <v>21.4</v>
      </c>
      <c r="O776" s="32">
        <v>5.1</v>
      </c>
      <c r="P776" s="32">
        <v>0.15</v>
      </c>
      <c r="Q776" s="32">
        <v>0.03</v>
      </c>
      <c r="R776" s="32">
        <f t="shared" si="90"/>
        <v>100.39</v>
      </c>
      <c r="S776" s="19">
        <v>12</v>
      </c>
      <c r="T776" s="19">
        <f>S776/(H776*'Molecular Weight'!$C$2/'Molecular Weight'!$D$2+I776*'Molecular Weight'!$C$3/'Molecular Weight'!$D$3+J776*'Molecular Weight'!$C$4/'Molecular Weight'!$D$4+K776*'Molecular Weight'!$C$5/'Molecular Weight'!$D$5+L776*'Molecular Weight'!$C$6/'Molecular Weight'!$D$6+M776*'Molecular Weight'!$C$8/'Molecular Weight'!$D$8+N776*'Molecular Weight'!$C$9/'Molecular Weight'!$D$9+O776*'Molecular Weight'!$C$10/'Molecular Weight'!$D$10+P776*'Molecular Weight'!$C$11/'Molecular Weight'!$D$11+Q776*'Molecular Weight'!$C$12/'Molecular Weight'!$D$12)</f>
        <v>4.24962172069129</v>
      </c>
      <c r="U776" s="19">
        <f>H776*T776*'Molecular Weight'!$B$2/'Molecular Weight'!$D$2</f>
        <v>2.94955435673813</v>
      </c>
      <c r="V776" s="19">
        <f>I776*T776*'Molecular Weight'!$B$3/'Molecular Weight'!$D$3</f>
        <v>0.0585054304475647</v>
      </c>
      <c r="W776" s="19">
        <f>T776*J776*'Molecular Weight'!$B$4/'Molecular Weight'!$D$4</f>
        <v>1.8839044897533</v>
      </c>
      <c r="X776" s="19">
        <f>K776*T776*'Molecular Weight'!$B$5/'Molecular Weight'!$D$5</f>
        <v>0.0262822844756222</v>
      </c>
      <c r="Y776" s="19">
        <f>L776*T776*'Molecular Weight'!$B$6/'Molecular Weight'!$D$6</f>
        <v>0.455485624294584</v>
      </c>
      <c r="Z776" s="19">
        <f>M776*T776*'Molecular Weight'!$B$8/'Molecular Weight'!$D$8</f>
        <v>0.00838662307438372</v>
      </c>
      <c r="AA776" s="19">
        <f>N776*T776*'Molecular Weight'!$B$9/'Molecular Weight'!$D$9</f>
        <v>2.25662294845642</v>
      </c>
      <c r="AB776" s="19">
        <f>O776*T776*'Molecular Weight'!$B$10/'Molecular Weight'!$D$10</f>
        <v>0.386467025241184</v>
      </c>
      <c r="AC776" s="19">
        <f>P776*T776*'Molecular Weight'!$B$11/'Molecular Weight'!$D$11</f>
        <v>0.0205693210101224</v>
      </c>
      <c r="AD776" s="19">
        <f>Q776*T776*'Molecular Weight'!$B$12/'Molecular Weight'!$D$12</f>
        <v>0.00270676542719191</v>
      </c>
      <c r="AE776" s="19">
        <f t="shared" si="91"/>
        <v>8.0484848689185</v>
      </c>
      <c r="AF776" s="19">
        <f t="shared" si="92"/>
        <v>0.144578373817631</v>
      </c>
      <c r="AG776" s="19">
        <f t="shared" si="93"/>
        <v>0.317415887804454</v>
      </c>
      <c r="AH776" s="19">
        <f t="shared" si="94"/>
        <v>0.310907250476953</v>
      </c>
      <c r="AI776" s="19">
        <f t="shared" si="95"/>
        <v>3.00805978718569</v>
      </c>
      <c r="AJ776" s="19">
        <f t="shared" si="96"/>
        <v>3.10696222106657</v>
      </c>
    </row>
    <row r="777" spans="1:36">
      <c r="A777" s="35" t="s">
        <v>687</v>
      </c>
      <c r="B777" s="35" t="s">
        <v>688</v>
      </c>
      <c r="C777" s="35" t="s">
        <v>694</v>
      </c>
      <c r="D777" s="35">
        <v>3</v>
      </c>
      <c r="E777" s="35">
        <v>1375</v>
      </c>
      <c r="F777" s="32" t="s">
        <v>49</v>
      </c>
      <c r="G777" s="35" t="s">
        <v>49</v>
      </c>
      <c r="H777" s="32">
        <v>41.1</v>
      </c>
      <c r="I777" s="32">
        <v>1.2</v>
      </c>
      <c r="J777" s="32">
        <v>23</v>
      </c>
      <c r="K777" s="32">
        <v>0.67</v>
      </c>
      <c r="L777" s="32">
        <v>7.9</v>
      </c>
      <c r="M777" s="32">
        <v>0.14</v>
      </c>
      <c r="N777" s="32">
        <v>20.8</v>
      </c>
      <c r="O777" s="32">
        <v>5.2</v>
      </c>
      <c r="P777" s="32">
        <v>0</v>
      </c>
      <c r="Q777" s="32">
        <v>0</v>
      </c>
      <c r="R777" s="32">
        <f t="shared" si="90"/>
        <v>100.01</v>
      </c>
      <c r="S777" s="19">
        <v>12</v>
      </c>
      <c r="T777" s="19">
        <f>S777/(H777*'Molecular Weight'!$C$2/'Molecular Weight'!$D$2+I777*'Molecular Weight'!$C$3/'Molecular Weight'!$D$3+J777*'Molecular Weight'!$C$4/'Molecular Weight'!$D$4+K777*'Molecular Weight'!$C$5/'Molecular Weight'!$D$5+L777*'Molecular Weight'!$C$6/'Molecular Weight'!$D$6+M777*'Molecular Weight'!$C$8/'Molecular Weight'!$D$8+N777*'Molecular Weight'!$C$9/'Molecular Weight'!$D$9+O777*'Molecular Weight'!$C$10/'Molecular Weight'!$D$10+P777*'Molecular Weight'!$C$11/'Molecular Weight'!$D$11+Q777*'Molecular Weight'!$C$12/'Molecular Weight'!$D$12)</f>
        <v>4.27203212002994</v>
      </c>
      <c r="U777" s="19">
        <f>H777*T777*'Molecular Weight'!$B$2/'Molecular Weight'!$D$2</f>
        <v>2.92244540834272</v>
      </c>
      <c r="V777" s="19">
        <f>I777*T777*'Molecular Weight'!$B$3/'Molecular Weight'!$D$3</f>
        <v>0.0641606826537662</v>
      </c>
      <c r="W777" s="19">
        <f>T777*J777*'Molecular Weight'!$B$4/'Molecular Weight'!$D$4</f>
        <v>1.92735854767926</v>
      </c>
      <c r="X777" s="19">
        <f>K777*T777*'Molecular Weight'!$B$5/'Molecular Weight'!$D$5</f>
        <v>0.0376638136774795</v>
      </c>
      <c r="Y777" s="19">
        <f>L777*T777*'Molecular Weight'!$B$6/'Molecular Weight'!$D$6</f>
        <v>0.46978081498102</v>
      </c>
      <c r="Z777" s="19">
        <f>M777*T777*'Molecular Weight'!$B$8/'Molecular Weight'!$D$8</f>
        <v>0.00843084996904696</v>
      </c>
      <c r="AA777" s="19">
        <f>N777*T777*'Molecular Weight'!$B$9/'Molecular Weight'!$D$9</f>
        <v>2.20491980388642</v>
      </c>
      <c r="AB777" s="19">
        <f>O777*T777*'Molecular Weight'!$B$10/'Molecular Weight'!$D$10</f>
        <v>0.396122807135444</v>
      </c>
      <c r="AC777" s="19">
        <f>P777*T777*'Molecular Weight'!$B$11/'Molecular Weight'!$D$11</f>
        <v>0</v>
      </c>
      <c r="AD777" s="19">
        <f>Q777*T777*'Molecular Weight'!$B$12/'Molecular Weight'!$D$12</f>
        <v>0</v>
      </c>
      <c r="AE777" s="19">
        <f t="shared" si="91"/>
        <v>8.03088272832516</v>
      </c>
      <c r="AF777" s="19">
        <f t="shared" si="92"/>
        <v>0.0922919067401615</v>
      </c>
      <c r="AG777" s="19">
        <f t="shared" si="93"/>
        <v>0.196457377136379</v>
      </c>
      <c r="AH777" s="19">
        <f t="shared" si="94"/>
        <v>0.377488908240858</v>
      </c>
      <c r="AI777" s="19">
        <f t="shared" si="95"/>
        <v>2.98660609099649</v>
      </c>
      <c r="AJ777" s="19">
        <f t="shared" si="96"/>
        <v>3.07925427597193</v>
      </c>
    </row>
    <row r="778" spans="1:36">
      <c r="A778" s="35" t="s">
        <v>687</v>
      </c>
      <c r="B778" s="35" t="s">
        <v>688</v>
      </c>
      <c r="C778" s="35" t="s">
        <v>695</v>
      </c>
      <c r="D778" s="35">
        <v>3</v>
      </c>
      <c r="E778" s="35">
        <v>1375</v>
      </c>
      <c r="F778" s="32" t="s">
        <v>49</v>
      </c>
      <c r="G778" s="35" t="s">
        <v>49</v>
      </c>
      <c r="H778" s="32">
        <v>41</v>
      </c>
      <c r="I778" s="32">
        <v>1.1</v>
      </c>
      <c r="J778" s="32">
        <v>23</v>
      </c>
      <c r="K778" s="32">
        <v>0.44</v>
      </c>
      <c r="L778" s="32">
        <v>7.3</v>
      </c>
      <c r="M778" s="32">
        <v>0.15</v>
      </c>
      <c r="N778" s="32">
        <v>21.4</v>
      </c>
      <c r="O778" s="32">
        <v>5.1</v>
      </c>
      <c r="P778" s="32">
        <v>0.1</v>
      </c>
      <c r="Q778" s="32">
        <v>0.007</v>
      </c>
      <c r="R778" s="32">
        <f t="shared" si="90"/>
        <v>99.597</v>
      </c>
      <c r="S778" s="19">
        <v>12</v>
      </c>
      <c r="T778" s="19">
        <f>S778/(H778*'Molecular Weight'!$C$2/'Molecular Weight'!$D$2+I778*'Molecular Weight'!$C$3/'Molecular Weight'!$D$3+J778*'Molecular Weight'!$C$4/'Molecular Weight'!$D$4+K778*'Molecular Weight'!$C$5/'Molecular Weight'!$D$5+L778*'Molecular Weight'!$C$6/'Molecular Weight'!$D$6+M778*'Molecular Weight'!$C$8/'Molecular Weight'!$D$8+N778*'Molecular Weight'!$C$9/'Molecular Weight'!$D$9+O778*'Molecular Weight'!$C$10/'Molecular Weight'!$D$10+P778*'Molecular Weight'!$C$11/'Molecular Weight'!$D$11+Q778*'Molecular Weight'!$C$12/'Molecular Weight'!$D$12)</f>
        <v>4.27780367426492</v>
      </c>
      <c r="U778" s="19">
        <f>H778*T778*'Molecular Weight'!$B$2/'Molecular Weight'!$D$2</f>
        <v>2.91927347944177</v>
      </c>
      <c r="V778" s="19">
        <f>I778*T778*'Molecular Weight'!$B$3/'Molecular Weight'!$D$3</f>
        <v>0.0588934172927585</v>
      </c>
      <c r="W778" s="19">
        <f>T778*J778*'Molecular Weight'!$B$4/'Molecular Weight'!$D$4</f>
        <v>1.92996242660049</v>
      </c>
      <c r="X778" s="19">
        <f>K778*T778*'Molecular Weight'!$B$5/'Molecular Weight'!$D$5</f>
        <v>0.0247678612629326</v>
      </c>
      <c r="Y778" s="19">
        <f>L778*T778*'Molecular Weight'!$B$6/'Molecular Weight'!$D$6</f>
        <v>0.434687734161106</v>
      </c>
      <c r="Z778" s="19">
        <f>M778*T778*'Molecular Weight'!$B$8/'Molecular Weight'!$D$8</f>
        <v>0.00904525727572226</v>
      </c>
      <c r="AA778" s="19">
        <f>N778*T778*'Molecular Weight'!$B$9/'Molecular Weight'!$D$9</f>
        <v>2.27158805531685</v>
      </c>
      <c r="AB778" s="19">
        <f>O778*T778*'Molecular Weight'!$B$10/'Molecular Weight'!$D$10</f>
        <v>0.389029934713821</v>
      </c>
      <c r="AC778" s="19">
        <f>P778*T778*'Molecular Weight'!$B$11/'Molecular Weight'!$D$11</f>
        <v>0.0138038195361888</v>
      </c>
      <c r="AD778" s="19">
        <f>Q778*T778*'Molecular Weight'!$B$12/'Molecular Weight'!$D$12</f>
        <v>0.000635767000421537</v>
      </c>
      <c r="AE778" s="19">
        <f t="shared" si="91"/>
        <v>8.05168775260206</v>
      </c>
      <c r="AF778" s="19">
        <f t="shared" si="92"/>
        <v>0.154067830319003</v>
      </c>
      <c r="AG778" s="19">
        <f t="shared" si="93"/>
        <v>0.354433351141907</v>
      </c>
      <c r="AH778" s="19">
        <f t="shared" si="94"/>
        <v>0.280619903842103</v>
      </c>
      <c r="AI778" s="19">
        <f t="shared" si="95"/>
        <v>2.97816689673453</v>
      </c>
      <c r="AJ778" s="19">
        <f t="shared" si="96"/>
        <v>3.1043509814675</v>
      </c>
    </row>
    <row r="779" spans="1:36">
      <c r="A779" s="35" t="s">
        <v>687</v>
      </c>
      <c r="B779" s="35" t="s">
        <v>688</v>
      </c>
      <c r="C779" s="35" t="s">
        <v>696</v>
      </c>
      <c r="D779" s="35">
        <v>3</v>
      </c>
      <c r="E779" s="35">
        <v>1375</v>
      </c>
      <c r="F779" s="32" t="s">
        <v>49</v>
      </c>
      <c r="G779" s="35" t="s">
        <v>49</v>
      </c>
      <c r="H779" s="32">
        <v>40.1</v>
      </c>
      <c r="I779" s="32">
        <v>1.4</v>
      </c>
      <c r="J779" s="32">
        <v>22.5</v>
      </c>
      <c r="K779" s="32">
        <v>0.39</v>
      </c>
      <c r="L779" s="32">
        <v>8</v>
      </c>
      <c r="M779" s="32">
        <v>0.17</v>
      </c>
      <c r="N779" s="32">
        <v>20.8</v>
      </c>
      <c r="O779" s="32">
        <v>5.2</v>
      </c>
      <c r="P779" s="32">
        <v>0.1</v>
      </c>
      <c r="Q779" s="32">
        <v>0.003</v>
      </c>
      <c r="R779" s="32">
        <f t="shared" si="90"/>
        <v>98.663</v>
      </c>
      <c r="S779" s="19">
        <v>12</v>
      </c>
      <c r="T779" s="19">
        <f>S779/(H779*'Molecular Weight'!$C$2/'Molecular Weight'!$D$2+I779*'Molecular Weight'!$C$3/'Molecular Weight'!$D$3+J779*'Molecular Weight'!$C$4/'Molecular Weight'!$D$4+K779*'Molecular Weight'!$C$5/'Molecular Weight'!$D$5+L779*'Molecular Weight'!$C$6/'Molecular Weight'!$D$6+M779*'Molecular Weight'!$C$8/'Molecular Weight'!$D$8+N779*'Molecular Weight'!$C$9/'Molecular Weight'!$D$9+O779*'Molecular Weight'!$C$10/'Molecular Weight'!$D$10+P779*'Molecular Weight'!$C$11/'Molecular Weight'!$D$11+Q779*'Molecular Weight'!$C$12/'Molecular Weight'!$D$12)</f>
        <v>4.34168045637594</v>
      </c>
      <c r="U779" s="19">
        <f>H779*T779*'Molecular Weight'!$B$2/'Molecular Weight'!$D$2</f>
        <v>2.89782600367302</v>
      </c>
      <c r="V779" s="19">
        <f>I779*T779*'Molecular Weight'!$B$3/'Molecular Weight'!$D$3</f>
        <v>0.0760745011129701</v>
      </c>
      <c r="W779" s="19">
        <f>T779*J779*'Molecular Weight'!$B$4/'Molecular Weight'!$D$4</f>
        <v>1.91619871064062</v>
      </c>
      <c r="X779" s="19">
        <f>K779*T779*'Molecular Weight'!$B$5/'Molecular Weight'!$D$5</f>
        <v>0.0222811418907378</v>
      </c>
      <c r="Y779" s="19">
        <f>L779*T779*'Molecular Weight'!$B$6/'Molecular Weight'!$D$6</f>
        <v>0.483483347035182</v>
      </c>
      <c r="Z779" s="19">
        <f>M779*T779*'Molecular Weight'!$B$8/'Molecular Weight'!$D$8</f>
        <v>0.0104043653451355</v>
      </c>
      <c r="AA779" s="19">
        <f>N779*T779*'Molecular Weight'!$B$9/'Molecular Weight'!$D$9</f>
        <v>2.24086733232306</v>
      </c>
      <c r="AB779" s="19">
        <f>O779*T779*'Molecular Weight'!$B$10/'Molecular Weight'!$D$10</f>
        <v>0.402580926768097</v>
      </c>
      <c r="AC779" s="19">
        <f>P779*T779*'Molecular Weight'!$B$11/'Molecular Weight'!$D$11</f>
        <v>0.0140099401625555</v>
      </c>
      <c r="AD779" s="19">
        <f>Q779*T779*'Molecular Weight'!$B$12/'Molecular Weight'!$D$12</f>
        <v>0.000276540156457066</v>
      </c>
      <c r="AE779" s="19">
        <f t="shared" si="91"/>
        <v>8.06400280910784</v>
      </c>
      <c r="AF779" s="19">
        <f t="shared" si="92"/>
        <v>0.190484484560588</v>
      </c>
      <c r="AG779" s="19">
        <f t="shared" si="93"/>
        <v>0.393983548200113</v>
      </c>
      <c r="AH779" s="19">
        <f t="shared" si="94"/>
        <v>0.292998862474594</v>
      </c>
      <c r="AI779" s="19">
        <f t="shared" si="95"/>
        <v>2.97390050478599</v>
      </c>
      <c r="AJ779" s="19">
        <f t="shared" si="96"/>
        <v>3.13733597147147</v>
      </c>
    </row>
    <row r="780" spans="1:36">
      <c r="A780" s="35" t="s">
        <v>687</v>
      </c>
      <c r="B780" s="35" t="s">
        <v>688</v>
      </c>
      <c r="C780" s="35" t="s">
        <v>697</v>
      </c>
      <c r="D780" s="35">
        <v>3</v>
      </c>
      <c r="E780" s="35">
        <v>1375</v>
      </c>
      <c r="F780" s="32" t="s">
        <v>49</v>
      </c>
      <c r="G780" s="35" t="s">
        <v>49</v>
      </c>
      <c r="H780" s="32">
        <v>41.5</v>
      </c>
      <c r="I780" s="32">
        <v>1.1</v>
      </c>
      <c r="J780" s="32">
        <v>23.5</v>
      </c>
      <c r="K780" s="32">
        <v>0.23</v>
      </c>
      <c r="L780" s="32">
        <v>8</v>
      </c>
      <c r="M780" s="32">
        <v>0.2</v>
      </c>
      <c r="N780" s="32">
        <v>20.9</v>
      </c>
      <c r="O780" s="32">
        <v>4.4</v>
      </c>
      <c r="P780" s="32">
        <v>0.08</v>
      </c>
      <c r="Q780" s="32">
        <v>0</v>
      </c>
      <c r="R780" s="32">
        <f t="shared" si="90"/>
        <v>99.91</v>
      </c>
      <c r="S780" s="19">
        <v>12</v>
      </c>
      <c r="T780" s="19">
        <f>S780/(H780*'Molecular Weight'!$C$2/'Molecular Weight'!$D$2+I780*'Molecular Weight'!$C$3/'Molecular Weight'!$D$3+J780*'Molecular Weight'!$C$4/'Molecular Weight'!$D$4+K780*'Molecular Weight'!$C$5/'Molecular Weight'!$D$5+L780*'Molecular Weight'!$C$6/'Molecular Weight'!$D$6+M780*'Molecular Weight'!$C$8/'Molecular Weight'!$D$8+N780*'Molecular Weight'!$C$9/'Molecular Weight'!$D$9+O780*'Molecular Weight'!$C$10/'Molecular Weight'!$D$10+P780*'Molecular Weight'!$C$11/'Molecular Weight'!$D$11+Q780*'Molecular Weight'!$C$12/'Molecular Weight'!$D$12)</f>
        <v>4.25901705580821</v>
      </c>
      <c r="U780" s="19">
        <f>H780*T780*'Molecular Weight'!$B$2/'Molecular Weight'!$D$2</f>
        <v>2.94189760013383</v>
      </c>
      <c r="V780" s="19">
        <f>I780*T780*'Molecular Weight'!$B$3/'Molecular Weight'!$D$3</f>
        <v>0.0586347779898501</v>
      </c>
      <c r="W780" s="19">
        <f>T780*J780*'Molecular Weight'!$B$4/'Molecular Weight'!$D$4</f>
        <v>1.9632581563651</v>
      </c>
      <c r="X780" s="19">
        <f>K780*T780*'Molecular Weight'!$B$5/'Molecular Weight'!$D$5</f>
        <v>0.0128899785885372</v>
      </c>
      <c r="Y780" s="19">
        <f>L780*T780*'Molecular Weight'!$B$6/'Molecular Weight'!$D$6</f>
        <v>0.474278068575524</v>
      </c>
      <c r="Z780" s="19">
        <f>M780*T780*'Molecular Weight'!$B$8/'Molecular Weight'!$D$8</f>
        <v>0.0120073782233104</v>
      </c>
      <c r="AA780" s="19">
        <f>N780*T780*'Molecular Weight'!$B$9/'Molecular Weight'!$D$9</f>
        <v>2.20877063192038</v>
      </c>
      <c r="AB780" s="19">
        <f>O780*T780*'Molecular Weight'!$B$10/'Molecular Weight'!$D$10</f>
        <v>0.334159683408632</v>
      </c>
      <c r="AC780" s="19">
        <f>P780*T780*'Molecular Weight'!$B$11/'Molecular Weight'!$D$11</f>
        <v>0.0109945583886627</v>
      </c>
      <c r="AD780" s="19">
        <f>Q780*T780*'Molecular Weight'!$B$12/'Molecular Weight'!$D$12</f>
        <v>0</v>
      </c>
      <c r="AE780" s="19">
        <f t="shared" si="91"/>
        <v>8.01689083359383</v>
      </c>
      <c r="AF780" s="19">
        <f t="shared" si="92"/>
        <v>0.0505657385969558</v>
      </c>
      <c r="AG780" s="19">
        <f t="shared" si="93"/>
        <v>0.10661622779402</v>
      </c>
      <c r="AH780" s="19">
        <f t="shared" si="94"/>
        <v>0.423712329978568</v>
      </c>
      <c r="AI780" s="19">
        <f t="shared" si="95"/>
        <v>3.00053237812368</v>
      </c>
      <c r="AJ780" s="19">
        <f t="shared" si="96"/>
        <v>3.02921576212785</v>
      </c>
    </row>
    <row r="781" spans="1:36">
      <c r="A781" s="35" t="s">
        <v>687</v>
      </c>
      <c r="B781" s="35" t="s">
        <v>688</v>
      </c>
      <c r="C781" s="35" t="s">
        <v>698</v>
      </c>
      <c r="D781" s="35">
        <v>3</v>
      </c>
      <c r="E781" s="35">
        <v>1375</v>
      </c>
      <c r="F781" s="32" t="s">
        <v>49</v>
      </c>
      <c r="G781" s="35" t="s">
        <v>49</v>
      </c>
      <c r="H781" s="32">
        <v>41.5</v>
      </c>
      <c r="I781" s="32">
        <v>1.1</v>
      </c>
      <c r="J781" s="32">
        <v>23.6</v>
      </c>
      <c r="K781" s="32">
        <v>0.48</v>
      </c>
      <c r="L781" s="32">
        <v>7.9</v>
      </c>
      <c r="M781" s="32">
        <v>0.25</v>
      </c>
      <c r="N781" s="32">
        <v>20.4</v>
      </c>
      <c r="O781" s="32">
        <v>4.9</v>
      </c>
      <c r="P781" s="32">
        <v>0</v>
      </c>
      <c r="Q781" s="32">
        <v>0</v>
      </c>
      <c r="R781" s="32">
        <f t="shared" si="90"/>
        <v>100.13</v>
      </c>
      <c r="S781" s="19">
        <v>12</v>
      </c>
      <c r="T781" s="19">
        <f>S781/(H781*'Molecular Weight'!$C$2/'Molecular Weight'!$D$2+I781*'Molecular Weight'!$C$3/'Molecular Weight'!$D$3+J781*'Molecular Weight'!$C$4/'Molecular Weight'!$D$4+K781*'Molecular Weight'!$C$5/'Molecular Weight'!$D$5+L781*'Molecular Weight'!$C$6/'Molecular Weight'!$D$6+M781*'Molecular Weight'!$C$8/'Molecular Weight'!$D$8+N781*'Molecular Weight'!$C$9/'Molecular Weight'!$D$9+O781*'Molecular Weight'!$C$10/'Molecular Weight'!$D$10+P781*'Molecular Weight'!$C$11/'Molecular Weight'!$D$11+Q781*'Molecular Weight'!$C$12/'Molecular Weight'!$D$12)</f>
        <v>4.25538044930744</v>
      </c>
      <c r="U781" s="19">
        <f>H781*T781*'Molecular Weight'!$B$2/'Molecular Weight'!$D$2</f>
        <v>2.93938562993107</v>
      </c>
      <c r="V781" s="19">
        <f>I781*T781*'Molecular Weight'!$B$3/'Molecular Weight'!$D$3</f>
        <v>0.0585847120680624</v>
      </c>
      <c r="W781" s="19">
        <f>T781*J781*'Molecular Weight'!$B$4/'Molecular Weight'!$D$4</f>
        <v>1.96992896437143</v>
      </c>
      <c r="X781" s="19">
        <f>K781*T781*'Molecular Weight'!$B$5/'Molecular Weight'!$D$5</f>
        <v>0.0268778553282133</v>
      </c>
      <c r="Y781" s="19">
        <f>L781*T781*'Molecular Weight'!$B$6/'Molecular Weight'!$D$6</f>
        <v>0.467949687493441</v>
      </c>
      <c r="Z781" s="19">
        <f>M781*T781*'Molecular Weight'!$B$8/'Molecular Weight'!$D$8</f>
        <v>0.0149964069964316</v>
      </c>
      <c r="AA781" s="19">
        <f>N781*T781*'Molecular Weight'!$B$9/'Molecular Weight'!$D$9</f>
        <v>2.1540883663988</v>
      </c>
      <c r="AB781" s="19">
        <f>O781*T781*'Molecular Weight'!$B$10/'Molecular Weight'!$D$10</f>
        <v>0.371814625563596</v>
      </c>
      <c r="AC781" s="19">
        <f>P781*T781*'Molecular Weight'!$B$11/'Molecular Weight'!$D$11</f>
        <v>0</v>
      </c>
      <c r="AD781" s="19">
        <f>Q781*T781*'Molecular Weight'!$B$12/'Molecular Weight'!$D$12</f>
        <v>0</v>
      </c>
      <c r="AE781" s="19">
        <f t="shared" si="91"/>
        <v>8.00362624815104</v>
      </c>
      <c r="AF781" s="19">
        <f t="shared" si="92"/>
        <v>0.0108738155589334</v>
      </c>
      <c r="AG781" s="19">
        <f t="shared" si="93"/>
        <v>0.0232371467479307</v>
      </c>
      <c r="AH781" s="19">
        <f t="shared" si="94"/>
        <v>0.457075871934508</v>
      </c>
      <c r="AI781" s="19">
        <f t="shared" si="95"/>
        <v>2.99797034199913</v>
      </c>
      <c r="AJ781" s="19">
        <f t="shared" si="96"/>
        <v>3.00884908645227</v>
      </c>
    </row>
    <row r="782" spans="1:36">
      <c r="A782" s="35" t="s">
        <v>699</v>
      </c>
      <c r="B782" s="35" t="s">
        <v>700</v>
      </c>
      <c r="C782" s="35" t="s">
        <v>701</v>
      </c>
      <c r="D782" s="35">
        <v>3</v>
      </c>
      <c r="E782" s="35">
        <v>800</v>
      </c>
      <c r="F782" s="32" t="s">
        <v>100</v>
      </c>
      <c r="G782" s="35" t="s">
        <v>49</v>
      </c>
      <c r="H782" s="32">
        <v>39.08</v>
      </c>
      <c r="I782" s="32">
        <v>0.72</v>
      </c>
      <c r="J782" s="32">
        <v>21.35</v>
      </c>
      <c r="K782" s="32"/>
      <c r="L782" s="32">
        <v>27.69</v>
      </c>
      <c r="M782" s="32">
        <v>6.99</v>
      </c>
      <c r="N782" s="32">
        <v>4.73</v>
      </c>
      <c r="O782" s="32">
        <v>0.14</v>
      </c>
      <c r="P782" s="32">
        <v>0.05</v>
      </c>
      <c r="Q782" s="32"/>
      <c r="R782" s="32">
        <f t="shared" si="90"/>
        <v>100.75</v>
      </c>
      <c r="S782" s="19">
        <v>12</v>
      </c>
      <c r="T782" s="19">
        <f>S782/(H782*'Molecular Weight'!$C$2/'Molecular Weight'!$D$2+I782*'Molecular Weight'!$C$3/'Molecular Weight'!$D$3+J782*'Molecular Weight'!$C$4/'Molecular Weight'!$D$4+K782*'Molecular Weight'!$C$5/'Molecular Weight'!$D$5+L782*'Molecular Weight'!$C$6/'Molecular Weight'!$D$6+M782*'Molecular Weight'!$C$8/'Molecular Weight'!$D$8+N782*'Molecular Weight'!$C$9/'Molecular Weight'!$D$9+O782*'Molecular Weight'!$C$10/'Molecular Weight'!$D$10+P782*'Molecular Weight'!$C$11/'Molecular Weight'!$D$11+Q782*'Molecular Weight'!$C$12/'Molecular Weight'!$D$12)</f>
        <v>4.70258343621738</v>
      </c>
      <c r="U782" s="19">
        <f>H782*T782*'Molecular Weight'!$B$2/'Molecular Weight'!$D$2</f>
        <v>3.05887085032249</v>
      </c>
      <c r="V782" s="19">
        <f>I782*T782*'Molecular Weight'!$B$3/'Molecular Weight'!$D$3</f>
        <v>0.0423762212024595</v>
      </c>
      <c r="W782" s="19">
        <f>T782*J782*'Molecular Weight'!$B$4/'Molecular Weight'!$D$4</f>
        <v>1.96940283176228</v>
      </c>
      <c r="X782" s="19">
        <f>K782*T782*'Molecular Weight'!$B$5/'Molecular Weight'!$D$5</f>
        <v>0</v>
      </c>
      <c r="Y782" s="19">
        <f>L782*T782*'Molecular Weight'!$B$6/'Molecular Weight'!$D$6</f>
        <v>1.81256313124804</v>
      </c>
      <c r="Z782" s="19">
        <f>M782*T782*'Molecular Weight'!$B$8/'Molecular Weight'!$D$8</f>
        <v>0.463364226376649</v>
      </c>
      <c r="AA782" s="19">
        <f>N782*T782*'Molecular Weight'!$B$9/'Molecular Weight'!$D$9</f>
        <v>0.551940934325266</v>
      </c>
      <c r="AB782" s="19">
        <f>O782*T782*'Molecular Weight'!$B$10/'Molecular Weight'!$D$10</f>
        <v>0.011739687608246</v>
      </c>
      <c r="AC782" s="19">
        <f>P782*T782*'Molecular Weight'!$B$11/'Molecular Weight'!$D$11</f>
        <v>0.00758725949696253</v>
      </c>
      <c r="AD782" s="19">
        <f>Q782*T782*'Molecular Weight'!$B$12/'Molecular Weight'!$D$12</f>
        <v>0</v>
      </c>
      <c r="AE782" s="19">
        <f t="shared" si="91"/>
        <v>7.91784514234239</v>
      </c>
      <c r="AF782" s="19">
        <f t="shared" si="92"/>
        <v>0</v>
      </c>
      <c r="AG782" s="19">
        <f t="shared" si="93"/>
        <v>0</v>
      </c>
      <c r="AH782" s="19">
        <f t="shared" si="94"/>
        <v>1.81256313124804</v>
      </c>
      <c r="AI782" s="19">
        <f t="shared" si="95"/>
        <v>3.10124707152495</v>
      </c>
      <c r="AJ782" s="19">
        <f t="shared" si="96"/>
        <v>2.8396079795582</v>
      </c>
    </row>
    <row r="783" spans="1:36">
      <c r="A783" s="35" t="s">
        <v>699</v>
      </c>
      <c r="B783" s="35" t="s">
        <v>700</v>
      </c>
      <c r="C783" s="35" t="s">
        <v>702</v>
      </c>
      <c r="D783" s="35">
        <v>3</v>
      </c>
      <c r="E783" s="35">
        <v>840</v>
      </c>
      <c r="F783" s="32" t="s">
        <v>100</v>
      </c>
      <c r="G783" s="35" t="s">
        <v>49</v>
      </c>
      <c r="H783" s="32">
        <v>39.19</v>
      </c>
      <c r="I783" s="32">
        <v>0.76</v>
      </c>
      <c r="J783" s="32">
        <v>21.73</v>
      </c>
      <c r="K783" s="32"/>
      <c r="L783" s="32">
        <v>26.34</v>
      </c>
      <c r="M783" s="32">
        <v>7.71</v>
      </c>
      <c r="N783" s="32">
        <v>4.79</v>
      </c>
      <c r="O783" s="32">
        <v>0.13</v>
      </c>
      <c r="P783" s="32">
        <v>0.04</v>
      </c>
      <c r="Q783" s="32"/>
      <c r="R783" s="32">
        <f t="shared" si="90"/>
        <v>100.69</v>
      </c>
      <c r="S783" s="19">
        <v>12</v>
      </c>
      <c r="T783" s="19">
        <f>S783/(H783*'Molecular Weight'!$C$2/'Molecular Weight'!$D$2+I783*'Molecular Weight'!$C$3/'Molecular Weight'!$D$3+J783*'Molecular Weight'!$C$4/'Molecular Weight'!$D$4+K783*'Molecular Weight'!$C$5/'Molecular Weight'!$D$5+L783*'Molecular Weight'!$C$6/'Molecular Weight'!$D$6+M783*'Molecular Weight'!$C$8/'Molecular Weight'!$D$8+N783*'Molecular Weight'!$C$9/'Molecular Weight'!$D$9+O783*'Molecular Weight'!$C$10/'Molecular Weight'!$D$10+P783*'Molecular Weight'!$C$11/'Molecular Weight'!$D$11+Q783*'Molecular Weight'!$C$12/'Molecular Weight'!$D$12)</f>
        <v>4.68724443004657</v>
      </c>
      <c r="U783" s="19">
        <f>H783*T783*'Molecular Weight'!$B$2/'Molecular Weight'!$D$2</f>
        <v>3.05747518664323</v>
      </c>
      <c r="V783" s="19">
        <f>I783*T783*'Molecular Weight'!$B$3/'Molecular Weight'!$D$3</f>
        <v>0.0445845527764129</v>
      </c>
      <c r="W783" s="19">
        <f>T783*J783*'Molecular Weight'!$B$4/'Molecular Weight'!$D$4</f>
        <v>1.99791725117521</v>
      </c>
      <c r="X783" s="19">
        <f>K783*T783*'Molecular Weight'!$B$5/'Molecular Weight'!$D$5</f>
        <v>0</v>
      </c>
      <c r="Y783" s="19">
        <f>L783*T783*'Molecular Weight'!$B$6/'Molecular Weight'!$D$6</f>
        <v>1.71856929687398</v>
      </c>
      <c r="Z783" s="19">
        <f>M783*T783*'Molecular Weight'!$B$8/'Molecular Weight'!$D$8</f>
        <v>0.509425635123472</v>
      </c>
      <c r="AA783" s="19">
        <f>N783*T783*'Molecular Weight'!$B$9/'Molecular Weight'!$D$9</f>
        <v>0.557119127045238</v>
      </c>
      <c r="AB783" s="19">
        <f>O783*T783*'Molecular Weight'!$B$10/'Molecular Weight'!$D$10</f>
        <v>0.0108655808827756</v>
      </c>
      <c r="AC783" s="19">
        <f>P783*T783*'Molecular Weight'!$B$11/'Molecular Weight'!$D$11</f>
        <v>0.00605000894488102</v>
      </c>
      <c r="AD783" s="19">
        <f>Q783*T783*'Molecular Weight'!$B$12/'Molecular Weight'!$D$12</f>
        <v>0</v>
      </c>
      <c r="AE783" s="19">
        <f t="shared" si="91"/>
        <v>7.90200663946519</v>
      </c>
      <c r="AF783" s="19">
        <f t="shared" si="92"/>
        <v>0</v>
      </c>
      <c r="AG783" s="19">
        <f t="shared" si="93"/>
        <v>0</v>
      </c>
      <c r="AH783" s="19">
        <f t="shared" si="94"/>
        <v>1.71856929687398</v>
      </c>
      <c r="AI783" s="19">
        <f t="shared" si="95"/>
        <v>3.10205973941964</v>
      </c>
      <c r="AJ783" s="19">
        <f t="shared" si="96"/>
        <v>2.79597963992547</v>
      </c>
    </row>
    <row r="784" spans="1:36">
      <c r="A784" s="35" t="s">
        <v>699</v>
      </c>
      <c r="B784" s="35" t="s">
        <v>700</v>
      </c>
      <c r="C784" s="35" t="s">
        <v>703</v>
      </c>
      <c r="D784" s="35">
        <v>3</v>
      </c>
      <c r="E784" s="35">
        <v>750</v>
      </c>
      <c r="F784" s="32" t="s">
        <v>100</v>
      </c>
      <c r="G784" s="35" t="s">
        <v>49</v>
      </c>
      <c r="H784" s="32">
        <v>37.9</v>
      </c>
      <c r="I784" s="32">
        <v>0.66</v>
      </c>
      <c r="J784" s="32">
        <v>21.1</v>
      </c>
      <c r="K784" s="32"/>
      <c r="L784" s="32">
        <v>28.02</v>
      </c>
      <c r="M784" s="32">
        <v>5.2</v>
      </c>
      <c r="N784" s="32">
        <v>6.37</v>
      </c>
      <c r="O784" s="32">
        <v>0.11</v>
      </c>
      <c r="P784" s="32">
        <v>0.03</v>
      </c>
      <c r="Q784" s="32"/>
      <c r="R784" s="32">
        <f t="shared" si="90"/>
        <v>99.39</v>
      </c>
      <c r="S784" s="19">
        <v>12</v>
      </c>
      <c r="T784" s="19">
        <f>S784/(H784*'Molecular Weight'!$C$2/'Molecular Weight'!$D$2+I784*'Molecular Weight'!$C$3/'Molecular Weight'!$D$3+J784*'Molecular Weight'!$C$4/'Molecular Weight'!$D$4+K784*'Molecular Weight'!$C$5/'Molecular Weight'!$D$5+L784*'Molecular Weight'!$C$6/'Molecular Weight'!$D$6+M784*'Molecular Weight'!$C$8/'Molecular Weight'!$D$8+N784*'Molecular Weight'!$C$9/'Molecular Weight'!$D$9+O784*'Molecular Weight'!$C$10/'Molecular Weight'!$D$10+P784*'Molecular Weight'!$C$11/'Molecular Weight'!$D$11+Q784*'Molecular Weight'!$C$12/'Molecular Weight'!$D$12)</f>
        <v>4.75652856866053</v>
      </c>
      <c r="U784" s="19">
        <f>H784*T784*'Molecular Weight'!$B$2/'Molecular Weight'!$D$2</f>
        <v>3.00053982610243</v>
      </c>
      <c r="V784" s="19">
        <f>I784*T784*'Molecular Weight'!$B$3/'Molecular Weight'!$D$3</f>
        <v>0.039290473783679</v>
      </c>
      <c r="W784" s="19">
        <f>T784*J784*'Molecular Weight'!$B$4/'Molecular Weight'!$D$4</f>
        <v>1.96866914081477</v>
      </c>
      <c r="X784" s="19">
        <f>K784*T784*'Molecular Weight'!$B$5/'Molecular Weight'!$D$5</f>
        <v>0</v>
      </c>
      <c r="Y784" s="19">
        <f>L784*T784*'Molecular Weight'!$B$6/'Molecular Weight'!$D$6</f>
        <v>1.85520504585006</v>
      </c>
      <c r="Z784" s="19">
        <f>M784*T784*'Molecular Weight'!$B$8/'Molecular Weight'!$D$8</f>
        <v>0.348660114984984</v>
      </c>
      <c r="AA784" s="19">
        <f>N784*T784*'Molecular Weight'!$B$9/'Molecular Weight'!$D$9</f>
        <v>0.751838386659245</v>
      </c>
      <c r="AB784" s="19">
        <f>O784*T784*'Molecular Weight'!$B$10/'Molecular Weight'!$D$10</f>
        <v>0.00932985275593185</v>
      </c>
      <c r="AC784" s="19">
        <f>P784*T784*'Molecular Weight'!$B$11/'Molecular Weight'!$D$11</f>
        <v>0.004604577510804</v>
      </c>
      <c r="AD784" s="19">
        <f>Q784*T784*'Molecular Weight'!$B$12/'Molecular Weight'!$D$12</f>
        <v>0</v>
      </c>
      <c r="AE784" s="19">
        <f t="shared" si="91"/>
        <v>7.9781374184619</v>
      </c>
      <c r="AF784" s="19">
        <f t="shared" si="92"/>
        <v>0</v>
      </c>
      <c r="AG784" s="19">
        <f t="shared" si="93"/>
        <v>0</v>
      </c>
      <c r="AH784" s="19">
        <f t="shared" si="94"/>
        <v>1.85520504585006</v>
      </c>
      <c r="AI784" s="19">
        <f t="shared" si="95"/>
        <v>3.03983029988611</v>
      </c>
      <c r="AJ784" s="19">
        <f t="shared" si="96"/>
        <v>2.96503340025022</v>
      </c>
    </row>
    <row r="785" spans="1:36">
      <c r="A785" s="35" t="s">
        <v>699</v>
      </c>
      <c r="B785" s="35" t="s">
        <v>700</v>
      </c>
      <c r="C785" s="35" t="s">
        <v>704</v>
      </c>
      <c r="D785" s="35">
        <v>3</v>
      </c>
      <c r="E785" s="35">
        <v>850</v>
      </c>
      <c r="F785" s="32" t="s">
        <v>100</v>
      </c>
      <c r="G785" s="35" t="s">
        <v>49</v>
      </c>
      <c r="H785" s="32">
        <v>38.65</v>
      </c>
      <c r="I785" s="32">
        <v>0.93</v>
      </c>
      <c r="J785" s="32">
        <v>21.18</v>
      </c>
      <c r="K785" s="32"/>
      <c r="L785" s="32">
        <v>26.45</v>
      </c>
      <c r="M785" s="32">
        <v>7.1</v>
      </c>
      <c r="N785" s="32">
        <v>5.55</v>
      </c>
      <c r="O785" s="32">
        <v>0.14</v>
      </c>
      <c r="P785" s="32">
        <v>0.03</v>
      </c>
      <c r="Q785" s="32"/>
      <c r="R785" s="32">
        <f t="shared" si="90"/>
        <v>100.03</v>
      </c>
      <c r="S785" s="19">
        <v>12</v>
      </c>
      <c r="T785" s="19">
        <f>S785/(H785*'Molecular Weight'!$C$2/'Molecular Weight'!$D$2+I785*'Molecular Weight'!$C$3/'Molecular Weight'!$D$3+J785*'Molecular Weight'!$C$4/'Molecular Weight'!$D$4+K785*'Molecular Weight'!$C$5/'Molecular Weight'!$D$5+L785*'Molecular Weight'!$C$6/'Molecular Weight'!$D$6+M785*'Molecular Weight'!$C$8/'Molecular Weight'!$D$8+N785*'Molecular Weight'!$C$9/'Molecular Weight'!$D$9+O785*'Molecular Weight'!$C$10/'Molecular Weight'!$D$10+P785*'Molecular Weight'!$C$11/'Molecular Weight'!$D$11+Q785*'Molecular Weight'!$C$12/'Molecular Weight'!$D$12)</f>
        <v>4.72061074566454</v>
      </c>
      <c r="U785" s="19">
        <f>H785*T785*'Molecular Weight'!$B$2/'Molecular Weight'!$D$2</f>
        <v>3.03681100732248</v>
      </c>
      <c r="V785" s="19">
        <f>I785*T785*'Molecular Weight'!$B$3/'Molecular Weight'!$D$3</f>
        <v>0.0549457821460328</v>
      </c>
      <c r="W785" s="19">
        <f>T785*J785*'Molecular Weight'!$B$4/'Molecular Weight'!$D$4</f>
        <v>1.96121097671979</v>
      </c>
      <c r="X785" s="19">
        <f>K785*T785*'Molecular Weight'!$B$5/'Molecular Weight'!$D$5</f>
        <v>0</v>
      </c>
      <c r="Y785" s="19">
        <f>L785*T785*'Molecular Weight'!$B$6/'Molecular Weight'!$D$6</f>
        <v>1.73803109998367</v>
      </c>
      <c r="Z785" s="19">
        <f>M785*T785*'Molecular Weight'!$B$8/'Molecular Weight'!$D$8</f>
        <v>0.472460336822924</v>
      </c>
      <c r="AA785" s="19">
        <f>N785*T785*'Molecular Weight'!$B$9/'Molecular Weight'!$D$9</f>
        <v>0.650108924030725</v>
      </c>
      <c r="AB785" s="19">
        <f>O785*T785*'Molecular Weight'!$B$10/'Molecular Weight'!$D$10</f>
        <v>0.0117846915904607</v>
      </c>
      <c r="AC785" s="19">
        <f>P785*T785*'Molecular Weight'!$B$11/'Molecular Weight'!$D$11</f>
        <v>0.00456980711100149</v>
      </c>
      <c r="AD785" s="19">
        <f>Q785*T785*'Molecular Weight'!$B$12/'Molecular Weight'!$D$12</f>
        <v>0</v>
      </c>
      <c r="AE785" s="19">
        <f t="shared" si="91"/>
        <v>7.92992262572709</v>
      </c>
      <c r="AF785" s="19">
        <f t="shared" si="92"/>
        <v>0</v>
      </c>
      <c r="AG785" s="19">
        <f t="shared" si="93"/>
        <v>0</v>
      </c>
      <c r="AH785" s="19">
        <f t="shared" si="94"/>
        <v>1.73803109998367</v>
      </c>
      <c r="AI785" s="19">
        <f t="shared" si="95"/>
        <v>3.09175678946851</v>
      </c>
      <c r="AJ785" s="19">
        <f t="shared" si="96"/>
        <v>2.87238505242778</v>
      </c>
    </row>
    <row r="786" spans="1:36">
      <c r="A786" s="35" t="s">
        <v>699</v>
      </c>
      <c r="B786" s="35" t="s">
        <v>700</v>
      </c>
      <c r="C786" s="35" t="s">
        <v>705</v>
      </c>
      <c r="D786" s="35">
        <v>3</v>
      </c>
      <c r="E786" s="35">
        <v>750</v>
      </c>
      <c r="F786" s="32" t="s">
        <v>100</v>
      </c>
      <c r="G786" s="35" t="s">
        <v>49</v>
      </c>
      <c r="H786" s="32">
        <v>38.01</v>
      </c>
      <c r="I786" s="32">
        <v>0.76</v>
      </c>
      <c r="J786" s="32">
        <v>21.09</v>
      </c>
      <c r="K786" s="32"/>
      <c r="L786" s="32">
        <v>26.9</v>
      </c>
      <c r="M786" s="32">
        <v>5.65</v>
      </c>
      <c r="N786" s="32">
        <v>6.95</v>
      </c>
      <c r="O786" s="32">
        <v>0.07</v>
      </c>
      <c r="P786" s="32">
        <v>0</v>
      </c>
      <c r="Q786" s="32"/>
      <c r="R786" s="32">
        <f t="shared" si="90"/>
        <v>99.43</v>
      </c>
      <c r="S786" s="19">
        <v>12</v>
      </c>
      <c r="T786" s="19">
        <f>S786/(H786*'Molecular Weight'!$C$2/'Molecular Weight'!$D$2+I786*'Molecular Weight'!$C$3/'Molecular Weight'!$D$3+J786*'Molecular Weight'!$C$4/'Molecular Weight'!$D$4+K786*'Molecular Weight'!$C$5/'Molecular Weight'!$D$5+L786*'Molecular Weight'!$C$6/'Molecular Weight'!$D$6+M786*'Molecular Weight'!$C$8/'Molecular Weight'!$D$8+N786*'Molecular Weight'!$C$9/'Molecular Weight'!$D$9+O786*'Molecular Weight'!$C$10/'Molecular Weight'!$D$10+P786*'Molecular Weight'!$C$11/'Molecular Weight'!$D$11+Q786*'Molecular Weight'!$C$12/'Molecular Weight'!$D$12)</f>
        <v>4.73808847555842</v>
      </c>
      <c r="U786" s="19">
        <f>H786*T786*'Molecular Weight'!$B$2/'Molecular Weight'!$D$2</f>
        <v>2.99758227290239</v>
      </c>
      <c r="V786" s="19">
        <f>I786*T786*'Molecular Weight'!$B$3/'Molecular Weight'!$D$3</f>
        <v>0.0450681757374768</v>
      </c>
      <c r="W786" s="19">
        <f>T786*J786*'Molecular Weight'!$B$4/'Molecular Weight'!$D$4</f>
        <v>1.96010760983772</v>
      </c>
      <c r="X786" s="19">
        <f>K786*T786*'Molecular Weight'!$B$5/'Molecular Weight'!$D$5</f>
        <v>0</v>
      </c>
      <c r="Y786" s="19">
        <f>L786*T786*'Molecular Weight'!$B$6/'Molecular Weight'!$D$6</f>
        <v>1.77414504443933</v>
      </c>
      <c r="Z786" s="19">
        <f>M786*T786*'Molecular Weight'!$B$8/'Molecular Weight'!$D$8</f>
        <v>0.3773639679575</v>
      </c>
      <c r="AA786" s="19">
        <f>N786*T786*'Molecular Weight'!$B$9/'Molecular Weight'!$D$9</f>
        <v>0.817114513774964</v>
      </c>
      <c r="AB786" s="19">
        <f>O786*T786*'Molecular Weight'!$B$10/'Molecular Weight'!$D$10</f>
        <v>0.00591416179188819</v>
      </c>
      <c r="AC786" s="19">
        <f>P786*T786*'Molecular Weight'!$B$11/'Molecular Weight'!$D$11</f>
        <v>0</v>
      </c>
      <c r="AD786" s="19">
        <f>Q786*T786*'Molecular Weight'!$B$12/'Molecular Weight'!$D$12</f>
        <v>0</v>
      </c>
      <c r="AE786" s="19">
        <f t="shared" si="91"/>
        <v>7.97729574644127</v>
      </c>
      <c r="AF786" s="19">
        <f t="shared" si="92"/>
        <v>0</v>
      </c>
      <c r="AG786" s="19">
        <f t="shared" si="93"/>
        <v>0</v>
      </c>
      <c r="AH786" s="19">
        <f t="shared" si="94"/>
        <v>1.77414504443933</v>
      </c>
      <c r="AI786" s="19">
        <f t="shared" si="95"/>
        <v>3.04265044863987</v>
      </c>
      <c r="AJ786" s="19">
        <f t="shared" si="96"/>
        <v>2.97453768796368</v>
      </c>
    </row>
    <row r="787" spans="1:36">
      <c r="A787" s="35" t="s">
        <v>699</v>
      </c>
      <c r="B787" s="35" t="s">
        <v>700</v>
      </c>
      <c r="C787" s="35" t="s">
        <v>706</v>
      </c>
      <c r="D787" s="35">
        <v>3</v>
      </c>
      <c r="E787" s="35">
        <v>850</v>
      </c>
      <c r="F787" s="32" t="s">
        <v>100</v>
      </c>
      <c r="G787" s="35" t="s">
        <v>49</v>
      </c>
      <c r="H787" s="32">
        <v>38.43</v>
      </c>
      <c r="I787" s="32">
        <v>1.1</v>
      </c>
      <c r="J787" s="32">
        <v>20.72</v>
      </c>
      <c r="K787" s="32"/>
      <c r="L787" s="32">
        <v>24.09</v>
      </c>
      <c r="M787" s="32">
        <v>7.48</v>
      </c>
      <c r="N787" s="32">
        <v>6.4</v>
      </c>
      <c r="O787" s="32">
        <v>0.14</v>
      </c>
      <c r="P787" s="32">
        <v>0</v>
      </c>
      <c r="Q787" s="32"/>
      <c r="R787" s="32">
        <f t="shared" si="90"/>
        <v>98.36</v>
      </c>
      <c r="S787" s="19">
        <v>12</v>
      </c>
      <c r="T787" s="19">
        <f>S787/(H787*'Molecular Weight'!$C$2/'Molecular Weight'!$D$2+I787*'Molecular Weight'!$C$3/'Molecular Weight'!$D$3+J787*'Molecular Weight'!$C$4/'Molecular Weight'!$D$4+K787*'Molecular Weight'!$C$5/'Molecular Weight'!$D$5+L787*'Molecular Weight'!$C$6/'Molecular Weight'!$D$6+M787*'Molecular Weight'!$C$8/'Molecular Weight'!$D$8+N787*'Molecular Weight'!$C$9/'Molecular Weight'!$D$9+O787*'Molecular Weight'!$C$10/'Molecular Weight'!$D$10+P787*'Molecular Weight'!$C$11/'Molecular Weight'!$D$11+Q787*'Molecular Weight'!$C$12/'Molecular Weight'!$D$12)</f>
        <v>4.76463756858969</v>
      </c>
      <c r="U787" s="19">
        <f>H787*T787*'Molecular Weight'!$B$2/'Molecular Weight'!$D$2</f>
        <v>3.04768678030795</v>
      </c>
      <c r="V787" s="19">
        <f>I787*T787*'Molecular Weight'!$B$3/'Molecular Weight'!$D$3</f>
        <v>0.0655957612696953</v>
      </c>
      <c r="W787" s="19">
        <f>T787*J787*'Molecular Weight'!$B$4/'Molecular Weight'!$D$4</f>
        <v>1.9365102083401</v>
      </c>
      <c r="X787" s="19">
        <f>K787*T787*'Molecular Weight'!$B$5/'Molecular Weight'!$D$5</f>
        <v>0</v>
      </c>
      <c r="Y787" s="19">
        <f>L787*T787*'Molecular Weight'!$B$6/'Molecular Weight'!$D$6</f>
        <v>1.59771880605965</v>
      </c>
      <c r="Z787" s="19">
        <f>M787*T787*'Molecular Weight'!$B$8/'Molecular Weight'!$D$8</f>
        <v>0.502389188230207</v>
      </c>
      <c r="AA787" s="19">
        <f>N787*T787*'Molecular Weight'!$B$9/'Molecular Weight'!$D$9</f>
        <v>0.756667008411266</v>
      </c>
      <c r="AB787" s="19">
        <f>O787*T787*'Molecular Weight'!$B$10/'Molecular Weight'!$D$10</f>
        <v>0.0118946016334265</v>
      </c>
      <c r="AC787" s="19">
        <f>P787*T787*'Molecular Weight'!$B$11/'Molecular Weight'!$D$11</f>
        <v>0</v>
      </c>
      <c r="AD787" s="19">
        <f>Q787*T787*'Molecular Weight'!$B$12/'Molecular Weight'!$D$12</f>
        <v>0</v>
      </c>
      <c r="AE787" s="19">
        <f t="shared" si="91"/>
        <v>7.9184623542523</v>
      </c>
      <c r="AF787" s="19">
        <f t="shared" si="92"/>
        <v>0</v>
      </c>
      <c r="AG787" s="19">
        <f t="shared" si="93"/>
        <v>0</v>
      </c>
      <c r="AH787" s="19">
        <f t="shared" si="94"/>
        <v>1.59771880605965</v>
      </c>
      <c r="AI787" s="19">
        <f t="shared" si="95"/>
        <v>3.11328254157765</v>
      </c>
      <c r="AJ787" s="19">
        <f t="shared" si="96"/>
        <v>2.86866960433455</v>
      </c>
    </row>
    <row r="788" spans="1:36">
      <c r="A788" s="35" t="s">
        <v>699</v>
      </c>
      <c r="B788" s="35" t="s">
        <v>700</v>
      </c>
      <c r="C788" s="35" t="s">
        <v>707</v>
      </c>
      <c r="D788" s="35">
        <v>3</v>
      </c>
      <c r="E788" s="35">
        <v>850</v>
      </c>
      <c r="F788" s="32" t="s">
        <v>100</v>
      </c>
      <c r="G788" s="35" t="s">
        <v>49</v>
      </c>
      <c r="H788" s="32">
        <v>39.53</v>
      </c>
      <c r="I788" s="32">
        <v>0.9</v>
      </c>
      <c r="J788" s="32">
        <v>20.96</v>
      </c>
      <c r="K788" s="32"/>
      <c r="L788" s="32">
        <v>23.82</v>
      </c>
      <c r="M788" s="32">
        <v>4.3</v>
      </c>
      <c r="N788" s="32">
        <v>9.97</v>
      </c>
      <c r="O788" s="32">
        <v>0.26</v>
      </c>
      <c r="P788" s="32">
        <v>0.02</v>
      </c>
      <c r="Q788" s="32"/>
      <c r="R788" s="32">
        <f t="shared" si="90"/>
        <v>99.76</v>
      </c>
      <c r="S788" s="19">
        <v>12</v>
      </c>
      <c r="T788" s="19">
        <f>S788/(H788*'Molecular Weight'!$C$2/'Molecular Weight'!$D$2+I788*'Molecular Weight'!$C$3/'Molecular Weight'!$D$3+J788*'Molecular Weight'!$C$4/'Molecular Weight'!$D$4+K788*'Molecular Weight'!$C$5/'Molecular Weight'!$D$5+L788*'Molecular Weight'!$C$6/'Molecular Weight'!$D$6+M788*'Molecular Weight'!$C$8/'Molecular Weight'!$D$8+N788*'Molecular Weight'!$C$9/'Molecular Weight'!$D$9+O788*'Molecular Weight'!$C$10/'Molecular Weight'!$D$10+P788*'Molecular Weight'!$C$11/'Molecular Weight'!$D$11+Q788*'Molecular Weight'!$C$12/'Molecular Weight'!$D$12)</f>
        <v>4.61593332016479</v>
      </c>
      <c r="U788" s="19">
        <f>H788*T788*'Molecular Weight'!$B$2/'Molecular Weight'!$D$2</f>
        <v>3.03708129404318</v>
      </c>
      <c r="V788" s="19">
        <f>I788*T788*'Molecular Weight'!$B$3/'Molecular Weight'!$D$3</f>
        <v>0.0519942426551729</v>
      </c>
      <c r="W788" s="19">
        <f>T788*J788*'Molecular Weight'!$B$4/'Molecular Weight'!$D$4</f>
        <v>1.89780232229608</v>
      </c>
      <c r="X788" s="19">
        <f>K788*T788*'Molecular Weight'!$B$5/'Molecular Weight'!$D$5</f>
        <v>0</v>
      </c>
      <c r="Y788" s="19">
        <f>L788*T788*'Molecular Weight'!$B$6/'Molecular Weight'!$D$6</f>
        <v>1.5305057306003</v>
      </c>
      <c r="Z788" s="19">
        <f>M788*T788*'Molecular Weight'!$B$8/'Molecular Weight'!$D$8</f>
        <v>0.279792969787265</v>
      </c>
      <c r="AA788" s="19">
        <f>N788*T788*'Molecular Weight'!$B$9/'Molecular Weight'!$D$9</f>
        <v>1.14195670476533</v>
      </c>
      <c r="AB788" s="19">
        <f>O788*T788*'Molecular Weight'!$B$10/'Molecular Weight'!$D$10</f>
        <v>0.0214005467767983</v>
      </c>
      <c r="AC788" s="19">
        <f>P788*T788*'Molecular Weight'!$B$11/'Molecular Weight'!$D$11</f>
        <v>0.00297898245896405</v>
      </c>
      <c r="AD788" s="19">
        <f>Q788*T788*'Molecular Weight'!$B$12/'Molecular Weight'!$D$12</f>
        <v>0</v>
      </c>
      <c r="AE788" s="19">
        <f t="shared" si="91"/>
        <v>7.96351279338309</v>
      </c>
      <c r="AF788" s="19">
        <f t="shared" si="92"/>
        <v>0</v>
      </c>
      <c r="AG788" s="19">
        <f t="shared" si="93"/>
        <v>0</v>
      </c>
      <c r="AH788" s="19">
        <f t="shared" si="94"/>
        <v>1.5305057306003</v>
      </c>
      <c r="AI788" s="19">
        <f t="shared" si="95"/>
        <v>3.08907553669835</v>
      </c>
      <c r="AJ788" s="19">
        <f t="shared" si="96"/>
        <v>2.97365595192969</v>
      </c>
    </row>
    <row r="789" spans="1:36">
      <c r="A789" s="35" t="s">
        <v>699</v>
      </c>
      <c r="B789" s="35" t="s">
        <v>700</v>
      </c>
      <c r="C789" s="35" t="s">
        <v>708</v>
      </c>
      <c r="D789" s="35">
        <v>3</v>
      </c>
      <c r="E789" s="35">
        <v>930</v>
      </c>
      <c r="F789" s="32" t="s">
        <v>100</v>
      </c>
      <c r="G789" s="35" t="s">
        <v>49</v>
      </c>
      <c r="H789" s="32">
        <v>38.7</v>
      </c>
      <c r="I789" s="32">
        <v>1.11</v>
      </c>
      <c r="J789" s="32">
        <v>21.02</v>
      </c>
      <c r="K789" s="32"/>
      <c r="L789" s="32">
        <v>22.07</v>
      </c>
      <c r="M789" s="32">
        <v>5.02</v>
      </c>
      <c r="N789" s="32">
        <v>11.3</v>
      </c>
      <c r="O789" s="32">
        <v>0.2</v>
      </c>
      <c r="P789" s="32">
        <v>0.02</v>
      </c>
      <c r="Q789" s="32"/>
      <c r="R789" s="32">
        <f t="shared" si="90"/>
        <v>99.44</v>
      </c>
      <c r="S789" s="19">
        <v>12</v>
      </c>
      <c r="T789" s="19">
        <f>S789/(H789*'Molecular Weight'!$C$2/'Molecular Weight'!$D$2+I789*'Molecular Weight'!$C$3/'Molecular Weight'!$D$3+J789*'Molecular Weight'!$C$4/'Molecular Weight'!$D$4+K789*'Molecular Weight'!$C$5/'Molecular Weight'!$D$5+L789*'Molecular Weight'!$C$6/'Molecular Weight'!$D$6+M789*'Molecular Weight'!$C$8/'Molecular Weight'!$D$8+N789*'Molecular Weight'!$C$9/'Molecular Weight'!$D$9+O789*'Molecular Weight'!$C$10/'Molecular Weight'!$D$10+P789*'Molecular Weight'!$C$11/'Molecular Weight'!$D$11+Q789*'Molecular Weight'!$C$12/'Molecular Weight'!$D$12)</f>
        <v>4.62106249681687</v>
      </c>
      <c r="U789" s="19">
        <f>H789*T789*'Molecular Weight'!$B$2/'Molecular Weight'!$D$2</f>
        <v>2.97661648846227</v>
      </c>
      <c r="V789" s="19">
        <f>I789*T789*'Molecular Weight'!$B$3/'Molecular Weight'!$D$3</f>
        <v>0.0641974890045899</v>
      </c>
      <c r="W789" s="19">
        <f>T789*J789*'Molecular Weight'!$B$4/'Molecular Weight'!$D$4</f>
        <v>1.90534981724383</v>
      </c>
      <c r="X789" s="19">
        <f>K789*T789*'Molecular Weight'!$B$5/'Molecular Weight'!$D$5</f>
        <v>0</v>
      </c>
      <c r="Y789" s="19">
        <f>L789*T789*'Molecular Weight'!$B$6/'Molecular Weight'!$D$6</f>
        <v>1.41963877094583</v>
      </c>
      <c r="Z789" s="19">
        <f>M789*T789*'Molecular Weight'!$B$8/'Molecular Weight'!$D$8</f>
        <v>0.327004986383151</v>
      </c>
      <c r="AA789" s="19">
        <f>N789*T789*'Molecular Weight'!$B$9/'Molecular Weight'!$D$9</f>
        <v>1.29573216411987</v>
      </c>
      <c r="AB789" s="19">
        <f>O789*T789*'Molecular Weight'!$B$10/'Molecular Weight'!$D$10</f>
        <v>0.0164802514151814</v>
      </c>
      <c r="AC789" s="19">
        <f>P789*T789*'Molecular Weight'!$B$11/'Molecular Weight'!$D$11</f>
        <v>0.00298229267300218</v>
      </c>
      <c r="AD789" s="19">
        <f>Q789*T789*'Molecular Weight'!$B$12/'Molecular Weight'!$D$12</f>
        <v>0</v>
      </c>
      <c r="AE789" s="19">
        <f t="shared" si="91"/>
        <v>8.00800226024772</v>
      </c>
      <c r="AF789" s="19">
        <f t="shared" si="92"/>
        <v>0.0239827911761115</v>
      </c>
      <c r="AG789" s="19">
        <f t="shared" si="93"/>
        <v>0.0168935870637944</v>
      </c>
      <c r="AH789" s="19">
        <f t="shared" si="94"/>
        <v>1.39565597976972</v>
      </c>
      <c r="AI789" s="19">
        <f t="shared" si="95"/>
        <v>3.04081397746686</v>
      </c>
      <c r="AJ789" s="19">
        <f t="shared" si="96"/>
        <v>3.05885617286403</v>
      </c>
    </row>
    <row r="790" spans="1:36">
      <c r="A790" s="35" t="s">
        <v>699</v>
      </c>
      <c r="B790" s="35" t="s">
        <v>700</v>
      </c>
      <c r="C790" s="35" t="s">
        <v>709</v>
      </c>
      <c r="D790" s="35">
        <v>3</v>
      </c>
      <c r="E790" s="35">
        <v>980</v>
      </c>
      <c r="F790" s="32" t="s">
        <v>100</v>
      </c>
      <c r="G790" s="35" t="s">
        <v>49</v>
      </c>
      <c r="H790" s="32">
        <v>38.57</v>
      </c>
      <c r="I790" s="32">
        <v>1.34</v>
      </c>
      <c r="J790" s="32">
        <v>20.86</v>
      </c>
      <c r="K790" s="32"/>
      <c r="L790" s="32">
        <v>20.39</v>
      </c>
      <c r="M790" s="32">
        <v>5.05</v>
      </c>
      <c r="N790" s="32">
        <v>12.72</v>
      </c>
      <c r="O790" s="32">
        <v>0.26</v>
      </c>
      <c r="P790" s="32">
        <v>0.03</v>
      </c>
      <c r="Q790" s="32"/>
      <c r="R790" s="32">
        <f t="shared" si="90"/>
        <v>99.22</v>
      </c>
      <c r="S790" s="19">
        <v>12</v>
      </c>
      <c r="T790" s="19">
        <f>S790/(H790*'Molecular Weight'!$C$2/'Molecular Weight'!$D$2+I790*'Molecular Weight'!$C$3/'Molecular Weight'!$D$3+J790*'Molecular Weight'!$C$4/'Molecular Weight'!$D$4+K790*'Molecular Weight'!$C$5/'Molecular Weight'!$D$5+L790*'Molecular Weight'!$C$6/'Molecular Weight'!$D$6+M790*'Molecular Weight'!$C$8/'Molecular Weight'!$D$8+N790*'Molecular Weight'!$C$9/'Molecular Weight'!$D$9+O790*'Molecular Weight'!$C$10/'Molecular Weight'!$D$10+P790*'Molecular Weight'!$C$11/'Molecular Weight'!$D$11+Q790*'Molecular Weight'!$C$12/'Molecular Weight'!$D$12)</f>
        <v>4.60293569020929</v>
      </c>
      <c r="U790" s="19">
        <f>H790*T790*'Molecular Weight'!$B$2/'Molecular Weight'!$D$2</f>
        <v>2.9549805188311</v>
      </c>
      <c r="V790" s="19">
        <f>I790*T790*'Molecular Weight'!$B$3/'Molecular Weight'!$D$3</f>
        <v>0.0771956673952496</v>
      </c>
      <c r="W790" s="19">
        <f>T790*J790*'Molecular Weight'!$B$4/'Molecular Weight'!$D$4</f>
        <v>1.88342955076041</v>
      </c>
      <c r="X790" s="19">
        <f>K790*T790*'Molecular Weight'!$B$5/'Molecular Weight'!$D$5</f>
        <v>0</v>
      </c>
      <c r="Y790" s="19">
        <f>L790*T790*'Molecular Weight'!$B$6/'Molecular Weight'!$D$6</f>
        <v>1.30642899113819</v>
      </c>
      <c r="Z790" s="19">
        <f>M790*T790*'Molecular Weight'!$B$8/'Molecular Weight'!$D$8</f>
        <v>0.327668807944135</v>
      </c>
      <c r="AA790" s="19">
        <f>N790*T790*'Molecular Weight'!$B$9/'Molecular Weight'!$D$9</f>
        <v>1.45283726996184</v>
      </c>
      <c r="AB790" s="19">
        <f>O790*T790*'Molecular Weight'!$B$10/'Molecular Weight'!$D$10</f>
        <v>0.0213402867235095</v>
      </c>
      <c r="AC790" s="19">
        <f>P790*T790*'Molecular Weight'!$B$11/'Molecular Weight'!$D$11</f>
        <v>0.00445589127803416</v>
      </c>
      <c r="AD790" s="19">
        <f>Q790*T790*'Molecular Weight'!$B$12/'Molecular Weight'!$D$12</f>
        <v>0</v>
      </c>
      <c r="AE790" s="19">
        <f t="shared" si="91"/>
        <v>8.02833698403246</v>
      </c>
      <c r="AF790" s="19">
        <f t="shared" si="92"/>
        <v>0.0847108956850855</v>
      </c>
      <c r="AG790" s="19">
        <f t="shared" si="93"/>
        <v>0.0648415614317343</v>
      </c>
      <c r="AH790" s="19">
        <f t="shared" si="94"/>
        <v>1.2217180954531</v>
      </c>
      <c r="AI790" s="19">
        <f t="shared" si="95"/>
        <v>3.03217618622635</v>
      </c>
      <c r="AJ790" s="19">
        <f t="shared" si="96"/>
        <v>3.10827535576767</v>
      </c>
    </row>
    <row r="791" spans="1:36">
      <c r="A791" s="35" t="s">
        <v>699</v>
      </c>
      <c r="B791" s="35" t="s">
        <v>700</v>
      </c>
      <c r="C791" s="35" t="s">
        <v>710</v>
      </c>
      <c r="D791" s="35">
        <v>3</v>
      </c>
      <c r="E791" s="35">
        <v>1020</v>
      </c>
      <c r="F791" s="32" t="s">
        <v>100</v>
      </c>
      <c r="G791" s="35" t="s">
        <v>49</v>
      </c>
      <c r="H791" s="32">
        <v>38.9</v>
      </c>
      <c r="I791" s="32">
        <v>1.19</v>
      </c>
      <c r="J791" s="32">
        <v>20.95</v>
      </c>
      <c r="K791" s="32"/>
      <c r="L791" s="32">
        <v>19.83</v>
      </c>
      <c r="M791" s="32">
        <v>5</v>
      </c>
      <c r="N791" s="32">
        <v>13.29</v>
      </c>
      <c r="O791" s="32">
        <v>0.22</v>
      </c>
      <c r="P791" s="32">
        <v>0.06</v>
      </c>
      <c r="Q791" s="32"/>
      <c r="R791" s="32">
        <f t="shared" si="90"/>
        <v>99.44</v>
      </c>
      <c r="S791" s="19">
        <v>12</v>
      </c>
      <c r="T791" s="19">
        <f>S791/(H791*'Molecular Weight'!$C$2/'Molecular Weight'!$D$2+I791*'Molecular Weight'!$C$3/'Molecular Weight'!$D$3+J791*'Molecular Weight'!$C$4/'Molecular Weight'!$D$4+K791*'Molecular Weight'!$C$5/'Molecular Weight'!$D$5+L791*'Molecular Weight'!$C$6/'Molecular Weight'!$D$6+M791*'Molecular Weight'!$C$8/'Molecular Weight'!$D$8+N791*'Molecular Weight'!$C$9/'Molecular Weight'!$D$9+O791*'Molecular Weight'!$C$10/'Molecular Weight'!$D$10+P791*'Molecular Weight'!$C$11/'Molecular Weight'!$D$11+Q791*'Molecular Weight'!$C$12/'Molecular Weight'!$D$12)</f>
        <v>4.57609116753465</v>
      </c>
      <c r="U791" s="19">
        <f>H791*T791*'Molecular Weight'!$B$2/'Molecular Weight'!$D$2</f>
        <v>2.96288193104357</v>
      </c>
      <c r="V791" s="19">
        <f>I791*T791*'Molecular Weight'!$B$3/'Molecular Weight'!$D$3</f>
        <v>0.0681545493037076</v>
      </c>
      <c r="W791" s="19">
        <f>T791*J791*'Molecular Weight'!$B$4/'Molecular Weight'!$D$4</f>
        <v>1.88052393016577</v>
      </c>
      <c r="X791" s="19">
        <f>K791*T791*'Molecular Weight'!$B$5/'Molecular Weight'!$D$5</f>
        <v>0</v>
      </c>
      <c r="Y791" s="19">
        <f>L791*T791*'Molecular Weight'!$B$6/'Molecular Weight'!$D$6</f>
        <v>1.26313875072678</v>
      </c>
      <c r="Z791" s="19">
        <f>M791*T791*'Molecular Weight'!$B$8/'Molecular Weight'!$D$8</f>
        <v>0.322532504055163</v>
      </c>
      <c r="AA791" s="19">
        <f>N791*T791*'Molecular Weight'!$B$9/'Molecular Weight'!$D$9</f>
        <v>1.50908812944257</v>
      </c>
      <c r="AB791" s="19">
        <f>O791*T791*'Molecular Weight'!$B$10/'Molecular Weight'!$D$10</f>
        <v>0.0179518555074469</v>
      </c>
      <c r="AC791" s="19">
        <f>P791*T791*'Molecular Weight'!$B$11/'Molecular Weight'!$D$11</f>
        <v>0.00885980864963147</v>
      </c>
      <c r="AD791" s="19">
        <f>Q791*T791*'Molecular Weight'!$B$12/'Molecular Weight'!$D$12</f>
        <v>0</v>
      </c>
      <c r="AE791" s="19">
        <f t="shared" si="91"/>
        <v>8.03313145889465</v>
      </c>
      <c r="AF791" s="19">
        <f t="shared" si="92"/>
        <v>0.098984439323611</v>
      </c>
      <c r="AG791" s="19">
        <f t="shared" si="93"/>
        <v>0.0783638687884901</v>
      </c>
      <c r="AH791" s="19">
        <f t="shared" si="94"/>
        <v>1.16415431140317</v>
      </c>
      <c r="AI791" s="19">
        <f t="shared" si="95"/>
        <v>3.03103648034728</v>
      </c>
      <c r="AJ791" s="19">
        <f t="shared" si="96"/>
        <v>3.11271123973196</v>
      </c>
    </row>
    <row r="792" spans="1:36">
      <c r="A792" s="35" t="s">
        <v>699</v>
      </c>
      <c r="B792" s="35" t="s">
        <v>700</v>
      </c>
      <c r="C792" s="35" t="s">
        <v>711</v>
      </c>
      <c r="D792" s="35">
        <v>3</v>
      </c>
      <c r="E792" s="35">
        <v>1060</v>
      </c>
      <c r="F792" s="32" t="s">
        <v>100</v>
      </c>
      <c r="G792" s="35" t="s">
        <v>49</v>
      </c>
      <c r="H792" s="32">
        <v>38.93</v>
      </c>
      <c r="I792" s="32">
        <v>1.4</v>
      </c>
      <c r="J792" s="32">
        <v>20.81</v>
      </c>
      <c r="K792" s="32"/>
      <c r="L792" s="32">
        <v>19.77</v>
      </c>
      <c r="M792" s="32">
        <v>5.29</v>
      </c>
      <c r="N792" s="32">
        <v>12.95</v>
      </c>
      <c r="O792" s="32">
        <v>0.2</v>
      </c>
      <c r="P792" s="32">
        <v>0.03</v>
      </c>
      <c r="Q792" s="32"/>
      <c r="R792" s="32">
        <f t="shared" si="90"/>
        <v>99.38</v>
      </c>
      <c r="S792" s="19">
        <v>12</v>
      </c>
      <c r="T792" s="19">
        <f>S792/(H792*'Molecular Weight'!$C$2/'Molecular Weight'!$D$2+I792*'Molecular Weight'!$C$3/'Molecular Weight'!$D$3+J792*'Molecular Weight'!$C$4/'Molecular Weight'!$D$4+K792*'Molecular Weight'!$C$5/'Molecular Weight'!$D$5+L792*'Molecular Weight'!$C$6/'Molecular Weight'!$D$6+M792*'Molecular Weight'!$C$8/'Molecular Weight'!$D$8+N792*'Molecular Weight'!$C$9/'Molecular Weight'!$D$9+O792*'Molecular Weight'!$C$10/'Molecular Weight'!$D$10+P792*'Molecular Weight'!$C$11/'Molecular Weight'!$D$11+Q792*'Molecular Weight'!$C$12/'Molecular Weight'!$D$12)</f>
        <v>4.58288711283631</v>
      </c>
      <c r="U792" s="19">
        <f>H792*T792*'Molecular Weight'!$B$2/'Molecular Weight'!$D$2</f>
        <v>2.96957049438611</v>
      </c>
      <c r="V792" s="19">
        <f>I792*T792*'Molecular Weight'!$B$3/'Molecular Weight'!$D$3</f>
        <v>0.0803009006003859</v>
      </c>
      <c r="W792" s="19">
        <f>T792*J792*'Molecular Weight'!$B$4/'Molecular Weight'!$D$4</f>
        <v>1.87073128321153</v>
      </c>
      <c r="X792" s="19">
        <f>K792*T792*'Molecular Weight'!$B$5/'Molecular Weight'!$D$5</f>
        <v>0</v>
      </c>
      <c r="Y792" s="19">
        <f>L792*T792*'Molecular Weight'!$B$6/'Molecular Weight'!$D$6</f>
        <v>1.26118705763883</v>
      </c>
      <c r="Z792" s="19">
        <f>M792*T792*'Molecular Weight'!$B$8/'Molecular Weight'!$D$8</f>
        <v>0.341746163333861</v>
      </c>
      <c r="AA792" s="19">
        <f>N792*T792*'Molecular Weight'!$B$9/'Molecular Weight'!$D$9</f>
        <v>1.47266471740025</v>
      </c>
      <c r="AB792" s="19">
        <f>O792*T792*'Molecular Weight'!$B$10/'Molecular Weight'!$D$10</f>
        <v>0.0163441052526259</v>
      </c>
      <c r="AC792" s="19">
        <f>P792*T792*'Molecular Weight'!$B$11/'Molecular Weight'!$D$11</f>
        <v>0.00443648316828297</v>
      </c>
      <c r="AD792" s="19">
        <f>Q792*T792*'Molecular Weight'!$B$12/'Molecular Weight'!$D$12</f>
        <v>0</v>
      </c>
      <c r="AE792" s="19">
        <f t="shared" si="91"/>
        <v>8.01698120499188</v>
      </c>
      <c r="AF792" s="19">
        <f t="shared" si="92"/>
        <v>0.0508357085272149</v>
      </c>
      <c r="AG792" s="19">
        <f t="shared" si="93"/>
        <v>0.040307826043179</v>
      </c>
      <c r="AH792" s="19">
        <f t="shared" si="94"/>
        <v>1.21035134911162</v>
      </c>
      <c r="AI792" s="19">
        <f t="shared" si="95"/>
        <v>3.0498713949865</v>
      </c>
      <c r="AJ792" s="19">
        <f t="shared" si="96"/>
        <v>3.09194204362557</v>
      </c>
    </row>
    <row r="793" spans="1:36">
      <c r="A793" s="35" t="s">
        <v>699</v>
      </c>
      <c r="B793" s="35" t="s">
        <v>700</v>
      </c>
      <c r="C793" s="35" t="s">
        <v>712</v>
      </c>
      <c r="D793" s="35">
        <v>3</v>
      </c>
      <c r="E793" s="35">
        <v>830</v>
      </c>
      <c r="F793" s="32" t="s">
        <v>100</v>
      </c>
      <c r="G793" s="35" t="s">
        <v>49</v>
      </c>
      <c r="H793" s="32">
        <v>37.98</v>
      </c>
      <c r="I793" s="32">
        <v>0.82</v>
      </c>
      <c r="J793" s="32">
        <v>21.11</v>
      </c>
      <c r="K793" s="32"/>
      <c r="L793" s="32">
        <v>24.36</v>
      </c>
      <c r="M793" s="32">
        <v>4.67</v>
      </c>
      <c r="N793" s="32">
        <v>10.11</v>
      </c>
      <c r="O793" s="32">
        <v>0.14</v>
      </c>
      <c r="P793" s="32">
        <v>0.01</v>
      </c>
      <c r="Q793" s="32"/>
      <c r="R793" s="32">
        <f t="shared" si="90"/>
        <v>99.2</v>
      </c>
      <c r="S793" s="19">
        <v>12</v>
      </c>
      <c r="T793" s="19">
        <f>S793/(H793*'Molecular Weight'!$C$2/'Molecular Weight'!$D$2+I793*'Molecular Weight'!$C$3/'Molecular Weight'!$D$3+J793*'Molecular Weight'!$C$4/'Molecular Weight'!$D$4+K793*'Molecular Weight'!$C$5/'Molecular Weight'!$D$5+L793*'Molecular Weight'!$C$6/'Molecular Weight'!$D$6+M793*'Molecular Weight'!$C$8/'Molecular Weight'!$D$8+N793*'Molecular Weight'!$C$9/'Molecular Weight'!$D$9+O793*'Molecular Weight'!$C$10/'Molecular Weight'!$D$10+P793*'Molecular Weight'!$C$11/'Molecular Weight'!$D$11+Q793*'Molecular Weight'!$C$12/'Molecular Weight'!$D$12)</f>
        <v>4.67944032635523</v>
      </c>
      <c r="U793" s="19">
        <f>H793*T793*'Molecular Weight'!$B$2/'Molecular Weight'!$D$2</f>
        <v>2.9581415378657</v>
      </c>
      <c r="V793" s="19">
        <f>I793*T793*'Molecular Weight'!$B$3/'Molecular Weight'!$D$3</f>
        <v>0.0480242937122814</v>
      </c>
      <c r="W793" s="19">
        <f>T793*J793*'Molecular Weight'!$B$4/'Molecular Weight'!$D$4</f>
        <v>1.93768115514631</v>
      </c>
      <c r="X793" s="19">
        <f>K793*T793*'Molecular Weight'!$B$5/'Molecular Weight'!$D$5</f>
        <v>0</v>
      </c>
      <c r="Y793" s="19">
        <f>L793*T793*'Molecular Weight'!$B$6/'Molecular Weight'!$D$6</f>
        <v>1.5867367253621</v>
      </c>
      <c r="Z793" s="19">
        <f>M793*T793*'Molecular Weight'!$B$8/'Molecular Weight'!$D$8</f>
        <v>0.308048862758372</v>
      </c>
      <c r="AA793" s="19">
        <f>N793*T793*'Molecular Weight'!$B$9/'Molecular Weight'!$D$9</f>
        <v>1.17392411164892</v>
      </c>
      <c r="AB793" s="19">
        <f>O793*T793*'Molecular Weight'!$B$10/'Molecular Weight'!$D$10</f>
        <v>0.0116819123696457</v>
      </c>
      <c r="AC793" s="19">
        <f>P793*T793*'Molecular Weight'!$B$11/'Molecular Weight'!$D$11</f>
        <v>0.001509983971073</v>
      </c>
      <c r="AD793" s="19">
        <f>Q793*T793*'Molecular Weight'!$B$12/'Molecular Weight'!$D$12</f>
        <v>0</v>
      </c>
      <c r="AE793" s="19">
        <f t="shared" si="91"/>
        <v>8.0257485828344</v>
      </c>
      <c r="AF793" s="19">
        <f t="shared" si="92"/>
        <v>0.0769979250717263</v>
      </c>
      <c r="AG793" s="19">
        <f t="shared" si="93"/>
        <v>0.0485259613904475</v>
      </c>
      <c r="AH793" s="19">
        <f t="shared" si="94"/>
        <v>1.50973880029037</v>
      </c>
      <c r="AI793" s="19">
        <f t="shared" si="95"/>
        <v>3.00616583157798</v>
      </c>
      <c r="AJ793" s="19">
        <f t="shared" si="96"/>
        <v>3.08039161213904</v>
      </c>
    </row>
    <row r="794" spans="1:36">
      <c r="A794" s="35" t="s">
        <v>699</v>
      </c>
      <c r="B794" s="35" t="s">
        <v>700</v>
      </c>
      <c r="C794" s="35" t="s">
        <v>713</v>
      </c>
      <c r="D794" s="35">
        <v>3</v>
      </c>
      <c r="E794" s="35">
        <v>900</v>
      </c>
      <c r="F794" s="32" t="s">
        <v>100</v>
      </c>
      <c r="G794" s="35" t="s">
        <v>49</v>
      </c>
      <c r="H794" s="32">
        <v>38.82</v>
      </c>
      <c r="I794" s="32">
        <v>1.08</v>
      </c>
      <c r="J794" s="32">
        <v>21.43</v>
      </c>
      <c r="K794" s="32"/>
      <c r="L794" s="32">
        <v>22.08</v>
      </c>
      <c r="M794" s="32">
        <v>5.74</v>
      </c>
      <c r="N794" s="32">
        <v>10.71</v>
      </c>
      <c r="O794" s="32">
        <v>0.16</v>
      </c>
      <c r="P794" s="32">
        <v>0.04</v>
      </c>
      <c r="Q794" s="32"/>
      <c r="R794" s="32">
        <f t="shared" si="90"/>
        <v>100.06</v>
      </c>
      <c r="S794" s="19">
        <v>12</v>
      </c>
      <c r="T794" s="19">
        <f>S794/(H794*'Molecular Weight'!$C$2/'Molecular Weight'!$D$2+I794*'Molecular Weight'!$C$3/'Molecular Weight'!$D$3+J794*'Molecular Weight'!$C$4/'Molecular Weight'!$D$4+K794*'Molecular Weight'!$C$5/'Molecular Weight'!$D$5+L794*'Molecular Weight'!$C$6/'Molecular Weight'!$D$6+M794*'Molecular Weight'!$C$8/'Molecular Weight'!$D$8+N794*'Molecular Weight'!$C$9/'Molecular Weight'!$D$9+O794*'Molecular Weight'!$C$10/'Molecular Weight'!$D$10+P794*'Molecular Weight'!$C$11/'Molecular Weight'!$D$11+Q794*'Molecular Weight'!$C$12/'Molecular Weight'!$D$12)</f>
        <v>4.60233783848021</v>
      </c>
      <c r="U794" s="19">
        <f>H794*T794*'Molecular Weight'!$B$2/'Molecular Weight'!$D$2</f>
        <v>2.97374758471708</v>
      </c>
      <c r="V794" s="19">
        <f>I794*T794*'Molecular Weight'!$B$3/'Molecular Weight'!$D$3</f>
        <v>0.0622093224725736</v>
      </c>
      <c r="W794" s="19">
        <f>T794*J794*'Molecular Weight'!$B$4/'Molecular Weight'!$D$4</f>
        <v>1.93464299487311</v>
      </c>
      <c r="X794" s="19">
        <f>K794*T794*'Molecular Weight'!$B$5/'Molecular Weight'!$D$5</f>
        <v>0</v>
      </c>
      <c r="Y794" s="19">
        <f>L794*T794*'Molecular Weight'!$B$6/'Molecular Weight'!$D$6</f>
        <v>1.41452699712755</v>
      </c>
      <c r="Z794" s="19">
        <f>M794*T794*'Molecular Weight'!$B$8/'Molecular Weight'!$D$8</f>
        <v>0.37239102329964</v>
      </c>
      <c r="AA794" s="19">
        <f>N794*T794*'Molecular Weight'!$B$9/'Molecular Weight'!$D$9</f>
        <v>1.22310268610727</v>
      </c>
      <c r="AB794" s="19">
        <f>O794*T794*'Molecular Weight'!$B$10/'Molecular Weight'!$D$10</f>
        <v>0.0131307784264771</v>
      </c>
      <c r="AC794" s="19">
        <f>P794*T794*'Molecular Weight'!$B$11/'Molecular Weight'!$D$11</f>
        <v>0.00594041670020034</v>
      </c>
      <c r="AD794" s="19">
        <f>Q794*T794*'Molecular Weight'!$B$12/'Molecular Weight'!$D$12</f>
        <v>0</v>
      </c>
      <c r="AE794" s="19">
        <f t="shared" si="91"/>
        <v>7.9996918037239</v>
      </c>
      <c r="AF794" s="19">
        <f t="shared" si="92"/>
        <v>0</v>
      </c>
      <c r="AG794" s="19">
        <f t="shared" si="93"/>
        <v>0</v>
      </c>
      <c r="AH794" s="19">
        <f t="shared" si="94"/>
        <v>1.41452699712755</v>
      </c>
      <c r="AI794" s="19">
        <f t="shared" si="95"/>
        <v>3.03595690718965</v>
      </c>
      <c r="AJ794" s="19">
        <f t="shared" si="96"/>
        <v>3.02315148496094</v>
      </c>
    </row>
    <row r="795" spans="1:36">
      <c r="A795" s="35" t="s">
        <v>699</v>
      </c>
      <c r="B795" s="35" t="s">
        <v>700</v>
      </c>
      <c r="C795" s="35" t="s">
        <v>714</v>
      </c>
      <c r="D795" s="35">
        <v>3</v>
      </c>
      <c r="E795" s="35">
        <v>950</v>
      </c>
      <c r="F795" s="32" t="s">
        <v>100</v>
      </c>
      <c r="G795" s="35" t="s">
        <v>49</v>
      </c>
      <c r="H795" s="32">
        <v>39.21</v>
      </c>
      <c r="I795" s="32">
        <v>1.25</v>
      </c>
      <c r="J795" s="32">
        <v>21.28</v>
      </c>
      <c r="K795" s="32"/>
      <c r="L795" s="32">
        <v>18.67</v>
      </c>
      <c r="M795" s="32">
        <v>5.85</v>
      </c>
      <c r="N795" s="32">
        <v>13.33</v>
      </c>
      <c r="O795" s="32">
        <v>0.19</v>
      </c>
      <c r="P795" s="32">
        <v>0.04</v>
      </c>
      <c r="Q795" s="32"/>
      <c r="R795" s="32">
        <f t="shared" si="90"/>
        <v>99.82</v>
      </c>
      <c r="S795" s="19">
        <v>12</v>
      </c>
      <c r="T795" s="19">
        <f>S795/(H795*'Molecular Weight'!$C$2/'Molecular Weight'!$D$2+I795*'Molecular Weight'!$C$3/'Molecular Weight'!$D$3+J795*'Molecular Weight'!$C$4/'Molecular Weight'!$D$4+K795*'Molecular Weight'!$C$5/'Molecular Weight'!$D$5+L795*'Molecular Weight'!$C$6/'Molecular Weight'!$D$6+M795*'Molecular Weight'!$C$8/'Molecular Weight'!$D$8+N795*'Molecular Weight'!$C$9/'Molecular Weight'!$D$9+O795*'Molecular Weight'!$C$10/'Molecular Weight'!$D$10+P795*'Molecular Weight'!$C$11/'Molecular Weight'!$D$11+Q795*'Molecular Weight'!$C$12/'Molecular Weight'!$D$12)</f>
        <v>4.54575345721691</v>
      </c>
      <c r="U795" s="19">
        <f>H795*T795*'Molecular Weight'!$B$2/'Molecular Weight'!$D$2</f>
        <v>2.96669429190205</v>
      </c>
      <c r="V795" s="19">
        <f>I795*T795*'Molecular Weight'!$B$3/'Molecular Weight'!$D$3</f>
        <v>0.0711162931354335</v>
      </c>
      <c r="W795" s="19">
        <f>T795*J795*'Molecular Weight'!$B$4/'Molecular Weight'!$D$4</f>
        <v>1.89748202372648</v>
      </c>
      <c r="X795" s="19">
        <f>K795*T795*'Molecular Weight'!$B$5/'Molecular Weight'!$D$5</f>
        <v>0</v>
      </c>
      <c r="Y795" s="19">
        <f>L795*T795*'Molecular Weight'!$B$6/'Molecular Weight'!$D$6</f>
        <v>1.18136437981959</v>
      </c>
      <c r="Z795" s="19">
        <f>M795*T795*'Molecular Weight'!$B$8/'Molecular Weight'!$D$8</f>
        <v>0.37486125915871</v>
      </c>
      <c r="AA795" s="19">
        <f>N795*T795*'Molecular Weight'!$B$9/'Molecular Weight'!$D$9</f>
        <v>1.50359537431021</v>
      </c>
      <c r="AB795" s="19">
        <f>O795*T795*'Molecular Weight'!$B$10/'Molecular Weight'!$D$10</f>
        <v>0.0154010905290872</v>
      </c>
      <c r="AC795" s="19">
        <f>P795*T795*'Molecular Weight'!$B$11/'Molecular Weight'!$D$11</f>
        <v>0.00586738103545261</v>
      </c>
      <c r="AD795" s="19">
        <f>Q795*T795*'Molecular Weight'!$B$12/'Molecular Weight'!$D$12</f>
        <v>0</v>
      </c>
      <c r="AE795" s="19">
        <f t="shared" si="91"/>
        <v>8.01638209361701</v>
      </c>
      <c r="AF795" s="19">
        <f t="shared" si="92"/>
        <v>0.0490458466446153</v>
      </c>
      <c r="AG795" s="19">
        <f t="shared" si="93"/>
        <v>0.0415162734567171</v>
      </c>
      <c r="AH795" s="19">
        <f t="shared" si="94"/>
        <v>1.13231853317498</v>
      </c>
      <c r="AI795" s="19">
        <f t="shared" si="95"/>
        <v>3.03781058503748</v>
      </c>
      <c r="AJ795" s="19">
        <f t="shared" si="96"/>
        <v>3.0752221038176</v>
      </c>
    </row>
    <row r="796" spans="1:36">
      <c r="A796" s="35" t="s">
        <v>699</v>
      </c>
      <c r="B796" s="35" t="s">
        <v>700</v>
      </c>
      <c r="C796" s="35" t="s">
        <v>715</v>
      </c>
      <c r="D796" s="35">
        <v>3</v>
      </c>
      <c r="E796" s="35">
        <v>1100</v>
      </c>
      <c r="F796" s="32" t="s">
        <v>100</v>
      </c>
      <c r="G796" s="35" t="s">
        <v>49</v>
      </c>
      <c r="H796" s="32">
        <v>39.53</v>
      </c>
      <c r="I796" s="32">
        <v>1.02</v>
      </c>
      <c r="J796" s="32">
        <v>21.4</v>
      </c>
      <c r="K796" s="32"/>
      <c r="L796" s="32">
        <v>18.88</v>
      </c>
      <c r="M796" s="32">
        <v>6.95</v>
      </c>
      <c r="N796" s="32">
        <v>12.54</v>
      </c>
      <c r="O796" s="32">
        <v>0.08</v>
      </c>
      <c r="P796" s="32">
        <v>0.05</v>
      </c>
      <c r="Q796" s="32"/>
      <c r="R796" s="32">
        <f t="shared" si="90"/>
        <v>100.45</v>
      </c>
      <c r="S796" s="19">
        <v>12</v>
      </c>
      <c r="T796" s="19">
        <f>S796/(H796*'Molecular Weight'!$C$2/'Molecular Weight'!$D$2+I796*'Molecular Weight'!$C$3/'Molecular Weight'!$D$3+J796*'Molecular Weight'!$C$4/'Molecular Weight'!$D$4+K796*'Molecular Weight'!$C$5/'Molecular Weight'!$D$5+L796*'Molecular Weight'!$C$6/'Molecular Weight'!$D$6+M796*'Molecular Weight'!$C$8/'Molecular Weight'!$D$8+N796*'Molecular Weight'!$C$9/'Molecular Weight'!$D$9+O796*'Molecular Weight'!$C$10/'Molecular Weight'!$D$10+P796*'Molecular Weight'!$C$11/'Molecular Weight'!$D$11+Q796*'Molecular Weight'!$C$12/'Molecular Weight'!$D$12)</f>
        <v>4.53638423095044</v>
      </c>
      <c r="U796" s="19">
        <f>H796*T796*'Molecular Weight'!$B$2/'Molecular Weight'!$D$2</f>
        <v>2.9847414888394</v>
      </c>
      <c r="V796" s="19">
        <f>I796*T796*'Molecular Weight'!$B$3/'Molecular Weight'!$D$3</f>
        <v>0.0579112880546865</v>
      </c>
      <c r="W796" s="19">
        <f>T796*J796*'Molecular Weight'!$B$4/'Molecular Weight'!$D$4</f>
        <v>1.90424916717025</v>
      </c>
      <c r="X796" s="19">
        <f>K796*T796*'Molecular Weight'!$B$5/'Molecular Weight'!$D$5</f>
        <v>0</v>
      </c>
      <c r="Y796" s="19">
        <f>L796*T796*'Molecular Weight'!$B$6/'Molecular Weight'!$D$6</f>
        <v>1.19219006514956</v>
      </c>
      <c r="Z796" s="19">
        <f>M796*T796*'Molecular Weight'!$B$8/'Molecular Weight'!$D$8</f>
        <v>0.444430087469771</v>
      </c>
      <c r="AA796" s="19">
        <f>N796*T796*'Molecular Weight'!$B$9/'Molecular Weight'!$D$9</f>
        <v>1.41156968377465</v>
      </c>
      <c r="AB796" s="19">
        <f>O796*T796*'Molecular Weight'!$B$10/'Molecular Weight'!$D$10</f>
        <v>0.00647130418109906</v>
      </c>
      <c r="AC796" s="19">
        <f>P796*T796*'Molecular Weight'!$B$11/'Molecular Weight'!$D$11</f>
        <v>0.00731910976274676</v>
      </c>
      <c r="AD796" s="19">
        <f>Q796*T796*'Molecular Weight'!$B$12/'Molecular Weight'!$D$12</f>
        <v>0</v>
      </c>
      <c r="AE796" s="19">
        <f t="shared" si="91"/>
        <v>8.00888219440217</v>
      </c>
      <c r="AF796" s="19">
        <f t="shared" si="92"/>
        <v>0.0266170310010319</v>
      </c>
      <c r="AG796" s="19">
        <f t="shared" si="93"/>
        <v>0.0223261640732535</v>
      </c>
      <c r="AH796" s="19">
        <f t="shared" si="94"/>
        <v>1.16557303414853</v>
      </c>
      <c r="AI796" s="19">
        <f t="shared" si="95"/>
        <v>3.04265277689408</v>
      </c>
      <c r="AJ796" s="19">
        <f t="shared" si="96"/>
        <v>3.05466114057508</v>
      </c>
    </row>
    <row r="797" spans="1:36">
      <c r="A797" s="35" t="s">
        <v>699</v>
      </c>
      <c r="B797" s="35" t="s">
        <v>700</v>
      </c>
      <c r="C797" s="35" t="s">
        <v>716</v>
      </c>
      <c r="D797" s="35">
        <v>4.5</v>
      </c>
      <c r="E797" s="35">
        <v>940</v>
      </c>
      <c r="F797" s="32" t="s">
        <v>100</v>
      </c>
      <c r="G797" s="35" t="s">
        <v>49</v>
      </c>
      <c r="H797" s="32">
        <v>38.55</v>
      </c>
      <c r="I797" s="32">
        <v>0.43</v>
      </c>
      <c r="J797" s="32">
        <v>21.36</v>
      </c>
      <c r="K797" s="32"/>
      <c r="L797" s="32">
        <v>27.22</v>
      </c>
      <c r="M797" s="32">
        <v>6.68</v>
      </c>
      <c r="N797" s="32">
        <v>4.82</v>
      </c>
      <c r="O797" s="32">
        <v>0.15</v>
      </c>
      <c r="P797" s="32">
        <v>0.02</v>
      </c>
      <c r="Q797" s="32"/>
      <c r="R797" s="32">
        <f t="shared" si="90"/>
        <v>99.23</v>
      </c>
      <c r="S797" s="19">
        <v>12</v>
      </c>
      <c r="T797" s="19">
        <f>S797/(H797*'Molecular Weight'!$C$2/'Molecular Weight'!$D$2+I797*'Molecular Weight'!$C$3/'Molecular Weight'!$D$3+J797*'Molecular Weight'!$C$4/'Molecular Weight'!$D$4+K797*'Molecular Weight'!$C$5/'Molecular Weight'!$D$5+L797*'Molecular Weight'!$C$6/'Molecular Weight'!$D$6+M797*'Molecular Weight'!$C$8/'Molecular Weight'!$D$8+N797*'Molecular Weight'!$C$9/'Molecular Weight'!$D$9+O797*'Molecular Weight'!$C$10/'Molecular Weight'!$D$10+P797*'Molecular Weight'!$C$11/'Molecular Weight'!$D$11+Q797*'Molecular Weight'!$C$12/'Molecular Weight'!$D$12)</f>
        <v>4.76531573494214</v>
      </c>
      <c r="U797" s="19">
        <f>H797*T797*'Molecular Weight'!$B$2/'Molecular Weight'!$D$2</f>
        <v>3.05763850835585</v>
      </c>
      <c r="V797" s="19">
        <f>I797*T797*'Molecular Weight'!$B$3/'Molecular Weight'!$D$3</f>
        <v>0.0256456291117036</v>
      </c>
      <c r="W797" s="19">
        <f>T797*J797*'Molecular Weight'!$B$4/'Molecular Weight'!$D$4</f>
        <v>1.99660933892436</v>
      </c>
      <c r="X797" s="19">
        <f>K797*T797*'Molecular Weight'!$B$5/'Molecular Weight'!$D$5</f>
        <v>0</v>
      </c>
      <c r="Y797" s="19">
        <f>L797*T797*'Molecular Weight'!$B$6/'Molecular Weight'!$D$6</f>
        <v>1.80556645747668</v>
      </c>
      <c r="Z797" s="19">
        <f>M797*T797*'Molecular Weight'!$B$8/'Molecular Weight'!$D$8</f>
        <v>0.448721583160607</v>
      </c>
      <c r="AA797" s="19">
        <f>N797*T797*'Molecular Weight'!$B$9/'Molecular Weight'!$D$9</f>
        <v>0.569945951424841</v>
      </c>
      <c r="AB797" s="19">
        <f>O797*T797*'Molecular Weight'!$B$10/'Molecular Weight'!$D$10</f>
        <v>0.0127460299615071</v>
      </c>
      <c r="AC797" s="19">
        <f>P797*T797*'Molecular Weight'!$B$11/'Molecular Weight'!$D$11</f>
        <v>0.00307538930941732</v>
      </c>
      <c r="AD797" s="19">
        <f>Q797*T797*'Molecular Weight'!$B$12/'Molecular Weight'!$D$12</f>
        <v>0</v>
      </c>
      <c r="AE797" s="19">
        <f t="shared" si="91"/>
        <v>7.91994888772498</v>
      </c>
      <c r="AF797" s="19">
        <f t="shared" si="92"/>
        <v>0</v>
      </c>
      <c r="AG797" s="19">
        <f t="shared" si="93"/>
        <v>0</v>
      </c>
      <c r="AH797" s="19">
        <f t="shared" si="94"/>
        <v>1.80556645747668</v>
      </c>
      <c r="AI797" s="19">
        <f t="shared" si="95"/>
        <v>3.08328413746755</v>
      </c>
      <c r="AJ797" s="19">
        <f t="shared" si="96"/>
        <v>2.83698002202363</v>
      </c>
    </row>
    <row r="798" spans="1:36">
      <c r="A798" s="35" t="s">
        <v>699</v>
      </c>
      <c r="B798" s="35" t="s">
        <v>700</v>
      </c>
      <c r="C798" s="35" t="s">
        <v>717</v>
      </c>
      <c r="D798" s="35">
        <v>4.5</v>
      </c>
      <c r="E798" s="35">
        <v>1030</v>
      </c>
      <c r="F798" s="32" t="s">
        <v>100</v>
      </c>
      <c r="G798" s="35" t="s">
        <v>49</v>
      </c>
      <c r="H798" s="32">
        <v>38.32</v>
      </c>
      <c r="I798" s="32">
        <v>0.58</v>
      </c>
      <c r="J798" s="32">
        <v>21.53</v>
      </c>
      <c r="K798" s="32"/>
      <c r="L798" s="32">
        <v>26.46</v>
      </c>
      <c r="M798" s="32">
        <v>6.92</v>
      </c>
      <c r="N798" s="32">
        <v>4.73</v>
      </c>
      <c r="O798" s="32">
        <v>0.29</v>
      </c>
      <c r="P798" s="32">
        <v>0.03</v>
      </c>
      <c r="Q798" s="32"/>
      <c r="R798" s="32">
        <f t="shared" si="90"/>
        <v>98.86</v>
      </c>
      <c r="S798" s="19">
        <v>12</v>
      </c>
      <c r="T798" s="19">
        <f>S798/(H798*'Molecular Weight'!$C$2/'Molecular Weight'!$D$2+I798*'Molecular Weight'!$C$3/'Molecular Weight'!$D$3+J798*'Molecular Weight'!$C$4/'Molecular Weight'!$D$4+K798*'Molecular Weight'!$C$5/'Molecular Weight'!$D$5+L798*'Molecular Weight'!$C$6/'Molecular Weight'!$D$6+M798*'Molecular Weight'!$C$8/'Molecular Weight'!$D$8+N798*'Molecular Weight'!$C$9/'Molecular Weight'!$D$9+O798*'Molecular Weight'!$C$10/'Molecular Weight'!$D$10+P798*'Molecular Weight'!$C$11/'Molecular Weight'!$D$11+Q798*'Molecular Weight'!$C$12/'Molecular Weight'!$D$12)</f>
        <v>4.77607187321402</v>
      </c>
      <c r="U798" s="19">
        <f>H798*T798*'Molecular Weight'!$B$2/'Molecular Weight'!$D$2</f>
        <v>3.04625622805528</v>
      </c>
      <c r="V798" s="19">
        <f>I798*T798*'Molecular Weight'!$B$3/'Molecular Weight'!$D$3</f>
        <v>0.0346698584038064</v>
      </c>
      <c r="W798" s="19">
        <f>T798*J798*'Molecular Weight'!$B$4/'Molecular Weight'!$D$4</f>
        <v>2.01704251530596</v>
      </c>
      <c r="X798" s="19">
        <f>K798*T798*'Molecular Weight'!$B$5/'Molecular Weight'!$D$5</f>
        <v>0</v>
      </c>
      <c r="Y798" s="19">
        <f>L798*T798*'Molecular Weight'!$B$6/'Molecular Weight'!$D$6</f>
        <v>1.75911555909302</v>
      </c>
      <c r="Z798" s="19">
        <f>M798*T798*'Molecular Weight'!$B$8/'Molecular Weight'!$D$8</f>
        <v>0.465892548106019</v>
      </c>
      <c r="AA798" s="19">
        <f>N798*T798*'Molecular Weight'!$B$9/'Molecular Weight'!$D$9</f>
        <v>0.560566252116683</v>
      </c>
      <c r="AB798" s="19">
        <f>O798*T798*'Molecular Weight'!$B$10/'Molecular Weight'!$D$10</f>
        <v>0.024697946562626</v>
      </c>
      <c r="AC798" s="19">
        <f>P798*T798*'Molecular Weight'!$B$11/'Molecular Weight'!$D$11</f>
        <v>0.00462349648907456</v>
      </c>
      <c r="AD798" s="19">
        <f>Q798*T798*'Molecular Weight'!$B$12/'Molecular Weight'!$D$12</f>
        <v>0</v>
      </c>
      <c r="AE798" s="19">
        <f t="shared" si="91"/>
        <v>7.91286440413247</v>
      </c>
      <c r="AF798" s="19">
        <f t="shared" si="92"/>
        <v>0</v>
      </c>
      <c r="AG798" s="19">
        <f t="shared" si="93"/>
        <v>0</v>
      </c>
      <c r="AH798" s="19">
        <f t="shared" si="94"/>
        <v>1.75911555909302</v>
      </c>
      <c r="AI798" s="19">
        <f t="shared" si="95"/>
        <v>3.08092608645909</v>
      </c>
      <c r="AJ798" s="19">
        <f t="shared" si="96"/>
        <v>2.81027230587835</v>
      </c>
    </row>
    <row r="799" spans="1:36">
      <c r="A799" s="35" t="s">
        <v>718</v>
      </c>
      <c r="B799" s="35" t="s">
        <v>719</v>
      </c>
      <c r="C799" s="35" t="s">
        <v>720</v>
      </c>
      <c r="D799" s="35">
        <v>2.5</v>
      </c>
      <c r="E799" s="35">
        <v>700</v>
      </c>
      <c r="F799" s="32" t="s">
        <v>721</v>
      </c>
      <c r="G799" s="35" t="s">
        <v>49</v>
      </c>
      <c r="H799" s="32">
        <v>38.4</v>
      </c>
      <c r="I799" s="32">
        <v>0.6</v>
      </c>
      <c r="J799" s="32">
        <v>21.9</v>
      </c>
      <c r="K799" s="32"/>
      <c r="L799" s="32">
        <v>22.6</v>
      </c>
      <c r="M799" s="32"/>
      <c r="N799" s="32">
        <v>6.3</v>
      </c>
      <c r="O799" s="32">
        <v>10.1</v>
      </c>
      <c r="P799" s="32">
        <v>0.2</v>
      </c>
      <c r="Q799" s="32">
        <v>0</v>
      </c>
      <c r="R799" s="32">
        <f t="shared" si="90"/>
        <v>100.1</v>
      </c>
      <c r="S799" s="19">
        <v>12</v>
      </c>
      <c r="T799" s="19">
        <f>S799/(H799*'Molecular Weight'!$C$2/'Molecular Weight'!$D$2+I799*'Molecular Weight'!$C$3/'Molecular Weight'!$D$3+J799*'Molecular Weight'!$C$4/'Molecular Weight'!$D$4+K799*'Molecular Weight'!$C$5/'Molecular Weight'!$D$5+L799*'Molecular Weight'!$C$6/'Molecular Weight'!$D$6+M799*'Molecular Weight'!$C$8/'Molecular Weight'!$D$8+N799*'Molecular Weight'!$C$9/'Molecular Weight'!$D$9+O799*'Molecular Weight'!$C$10/'Molecular Weight'!$D$10+P799*'Molecular Weight'!$C$11/'Molecular Weight'!$D$11+Q799*'Molecular Weight'!$C$12/'Molecular Weight'!$D$12)</f>
        <v>4.62976012375727</v>
      </c>
      <c r="U799" s="19">
        <f>H799*T799*'Molecular Weight'!$B$2/'Molecular Weight'!$D$2</f>
        <v>2.95910101118973</v>
      </c>
      <c r="V799" s="19">
        <f>I799*T799*'Molecular Weight'!$B$3/'Molecular Weight'!$D$3</f>
        <v>0.0347666592522448</v>
      </c>
      <c r="W799" s="19">
        <f>T799*J799*'Molecular Weight'!$B$4/'Molecular Weight'!$D$4</f>
        <v>1.98885340742025</v>
      </c>
      <c r="X799" s="19">
        <f>K799*T799*'Molecular Weight'!$B$5/'Molecular Weight'!$D$5</f>
        <v>0</v>
      </c>
      <c r="Y799" s="19">
        <f>L799*T799*'Molecular Weight'!$B$6/'Molecular Weight'!$D$6</f>
        <v>1.45646685407732</v>
      </c>
      <c r="Z799" s="19">
        <f>M799*T799*'Molecular Weight'!$B$8/'Molecular Weight'!$D$8</f>
        <v>0</v>
      </c>
      <c r="AA799" s="19">
        <f>N799*T799*'Molecular Weight'!$B$9/'Molecular Weight'!$D$9</f>
        <v>0.723759026790839</v>
      </c>
      <c r="AB799" s="19">
        <f>O799*T799*'Molecular Weight'!$B$10/'Molecular Weight'!$D$10</f>
        <v>0.833819137837882</v>
      </c>
      <c r="AC799" s="19">
        <f>P799*T799*'Molecular Weight'!$B$11/'Molecular Weight'!$D$11</f>
        <v>0.0298790585592596</v>
      </c>
      <c r="AD799" s="19">
        <f>Q799*T799*'Molecular Weight'!$B$12/'Molecular Weight'!$D$12</f>
        <v>0</v>
      </c>
      <c r="AE799" s="19">
        <f t="shared" si="91"/>
        <v>8.02664515512753</v>
      </c>
      <c r="AF799" s="19">
        <f t="shared" si="92"/>
        <v>0.0796701125690218</v>
      </c>
      <c r="AG799" s="19">
        <f t="shared" si="93"/>
        <v>0.0547009445123921</v>
      </c>
      <c r="AH799" s="19">
        <f t="shared" si="94"/>
        <v>1.3767967415083</v>
      </c>
      <c r="AI799" s="19">
        <f t="shared" si="95"/>
        <v>2.99386767044197</v>
      </c>
      <c r="AJ799" s="19">
        <f t="shared" si="96"/>
        <v>3.01404501870604</v>
      </c>
    </row>
    <row r="800" spans="1:36">
      <c r="A800" s="35" t="s">
        <v>718</v>
      </c>
      <c r="B800" s="35" t="s">
        <v>719</v>
      </c>
      <c r="C800" s="35" t="s">
        <v>722</v>
      </c>
      <c r="D800" s="35">
        <v>2.5</v>
      </c>
      <c r="E800" s="35">
        <v>800</v>
      </c>
      <c r="F800" s="32" t="s">
        <v>721</v>
      </c>
      <c r="G800" s="35" t="s">
        <v>49</v>
      </c>
      <c r="H800" s="32">
        <v>39.5</v>
      </c>
      <c r="I800" s="32">
        <v>0.9</v>
      </c>
      <c r="J800" s="32">
        <v>21.4</v>
      </c>
      <c r="K800" s="32"/>
      <c r="L800" s="32">
        <v>17.8</v>
      </c>
      <c r="M800" s="32"/>
      <c r="N800" s="32">
        <v>8.4</v>
      </c>
      <c r="O800" s="32">
        <v>11.8</v>
      </c>
      <c r="P800" s="32">
        <v>0.1</v>
      </c>
      <c r="Q800" s="32">
        <v>0</v>
      </c>
      <c r="R800" s="32">
        <f t="shared" si="90"/>
        <v>99.9</v>
      </c>
      <c r="S800" s="19">
        <v>12</v>
      </c>
      <c r="T800" s="19">
        <f>S800/(H800*'Molecular Weight'!$C$2/'Molecular Weight'!$D$2+I800*'Molecular Weight'!$C$3/'Molecular Weight'!$D$3+J800*'Molecular Weight'!$C$4/'Molecular Weight'!$D$4+K800*'Molecular Weight'!$C$5/'Molecular Weight'!$D$5+L800*'Molecular Weight'!$C$6/'Molecular Weight'!$D$6+M800*'Molecular Weight'!$C$8/'Molecular Weight'!$D$8+N800*'Molecular Weight'!$C$9/'Molecular Weight'!$D$9+O800*'Molecular Weight'!$C$10/'Molecular Weight'!$D$10+P800*'Molecular Weight'!$C$11/'Molecular Weight'!$D$11+Q800*'Molecular Weight'!$C$12/'Molecular Weight'!$D$12)</f>
        <v>4.55349738426583</v>
      </c>
      <c r="U800" s="19">
        <f>H800*T800*'Molecular Weight'!$B$2/'Molecular Weight'!$D$2</f>
        <v>2.99372747467544</v>
      </c>
      <c r="V800" s="19">
        <f>I800*T800*'Molecular Weight'!$B$3/'Molecular Weight'!$D$3</f>
        <v>0.0512909592720807</v>
      </c>
      <c r="W800" s="19">
        <f>T800*J800*'Molecular Weight'!$B$4/'Molecular Weight'!$D$4</f>
        <v>1.91143279763219</v>
      </c>
      <c r="X800" s="19">
        <f>K800*T800*'Molecular Weight'!$B$5/'Molecular Weight'!$D$5</f>
        <v>0</v>
      </c>
      <c r="Y800" s="19">
        <f>L800*T800*'Molecular Weight'!$B$6/'Molecular Weight'!$D$6</f>
        <v>1.12823292650239</v>
      </c>
      <c r="Z800" s="19">
        <f>M800*T800*'Molecular Weight'!$B$8/'Molecular Weight'!$D$8</f>
        <v>0</v>
      </c>
      <c r="AA800" s="19">
        <f>N800*T800*'Molecular Weight'!$B$9/'Molecular Weight'!$D$9</f>
        <v>0.949116080095112</v>
      </c>
      <c r="AB800" s="19">
        <f>O800*T800*'Molecular Weight'!$B$10/'Molecular Weight'!$D$10</f>
        <v>0.958118208529544</v>
      </c>
      <c r="AC800" s="19">
        <f>P800*T800*'Molecular Weight'!$B$11/'Molecular Weight'!$D$11</f>
        <v>0.0146934410592637</v>
      </c>
      <c r="AD800" s="19">
        <f>Q800*T800*'Molecular Weight'!$B$12/'Molecular Weight'!$D$12</f>
        <v>0</v>
      </c>
      <c r="AE800" s="19">
        <f t="shared" si="91"/>
        <v>8.00661188776602</v>
      </c>
      <c r="AF800" s="19">
        <f t="shared" si="92"/>
        <v>0.0198192829387622</v>
      </c>
      <c r="AG800" s="19">
        <f t="shared" si="93"/>
        <v>0.0175666588637894</v>
      </c>
      <c r="AH800" s="19">
        <f t="shared" si="94"/>
        <v>1.10841364356363</v>
      </c>
      <c r="AI800" s="19">
        <f t="shared" si="95"/>
        <v>3.04501843394752</v>
      </c>
      <c r="AJ800" s="19">
        <f t="shared" si="96"/>
        <v>3.03546721512705</v>
      </c>
    </row>
    <row r="801" spans="1:36">
      <c r="A801" s="35" t="s">
        <v>718</v>
      </c>
      <c r="B801" s="35" t="s">
        <v>719</v>
      </c>
      <c r="C801" s="35" t="s">
        <v>723</v>
      </c>
      <c r="D801" s="35">
        <v>2.5</v>
      </c>
      <c r="E801" s="35">
        <v>850</v>
      </c>
      <c r="F801" s="32" t="s">
        <v>721</v>
      </c>
      <c r="G801" s="35" t="s">
        <v>49</v>
      </c>
      <c r="H801" s="32">
        <v>40</v>
      </c>
      <c r="I801" s="32">
        <v>0.7</v>
      </c>
      <c r="J801" s="32">
        <v>22.1</v>
      </c>
      <c r="K801" s="32"/>
      <c r="L801" s="32">
        <v>14</v>
      </c>
      <c r="M801" s="32"/>
      <c r="N801" s="32">
        <v>9.2</v>
      </c>
      <c r="O801" s="32">
        <v>13.9</v>
      </c>
      <c r="P801" s="32">
        <v>0.1</v>
      </c>
      <c r="Q801" s="32">
        <v>0</v>
      </c>
      <c r="R801" s="32">
        <f t="shared" si="90"/>
        <v>100</v>
      </c>
      <c r="S801" s="19">
        <v>12</v>
      </c>
      <c r="T801" s="19">
        <f>S801/(H801*'Molecular Weight'!$C$2/'Molecular Weight'!$D$2+I801*'Molecular Weight'!$C$3/'Molecular Weight'!$D$3+J801*'Molecular Weight'!$C$4/'Molecular Weight'!$D$4+K801*'Molecular Weight'!$C$5/'Molecular Weight'!$D$5+L801*'Molecular Weight'!$C$6/'Molecular Weight'!$D$6+M801*'Molecular Weight'!$C$8/'Molecular Weight'!$D$8+N801*'Molecular Weight'!$C$9/'Molecular Weight'!$D$9+O801*'Molecular Weight'!$C$10/'Molecular Weight'!$D$10+P801*'Molecular Weight'!$C$11/'Molecular Weight'!$D$11+Q801*'Molecular Weight'!$C$12/'Molecular Weight'!$D$12)</f>
        <v>4.49106200527489</v>
      </c>
      <c r="U801" s="19">
        <f>H801*T801*'Molecular Weight'!$B$2/'Molecular Weight'!$D$2</f>
        <v>2.99005459738674</v>
      </c>
      <c r="V801" s="19">
        <f>I801*T801*'Molecular Weight'!$B$3/'Molecular Weight'!$D$3</f>
        <v>0.0393459750149239</v>
      </c>
      <c r="W801" s="19">
        <f>T801*J801*'Molecular Weight'!$B$4/'Molecular Weight'!$D$4</f>
        <v>1.94689035536632</v>
      </c>
      <c r="X801" s="19">
        <f>K801*T801*'Molecular Weight'!$B$5/'Molecular Weight'!$D$5</f>
        <v>0</v>
      </c>
      <c r="Y801" s="19">
        <f>L801*T801*'Molecular Weight'!$B$6/'Molecular Weight'!$D$6</f>
        <v>0.87520696093887</v>
      </c>
      <c r="Z801" s="19">
        <f>M801*T801*'Molecular Weight'!$B$8/'Molecular Weight'!$D$8</f>
        <v>0</v>
      </c>
      <c r="AA801" s="19">
        <f>N801*T801*'Molecular Weight'!$B$9/'Molecular Weight'!$D$9</f>
        <v>1.02525484983943</v>
      </c>
      <c r="AB801" s="19">
        <f>O801*T801*'Molecular Weight'!$B$10/'Molecular Weight'!$D$10</f>
        <v>1.1131555255585</v>
      </c>
      <c r="AC801" s="19">
        <f>P801*T801*'Molecular Weight'!$B$11/'Molecular Weight'!$D$11</f>
        <v>0.0144919716207644</v>
      </c>
      <c r="AD801" s="19">
        <f>Q801*T801*'Molecular Weight'!$B$12/'Molecular Weight'!$D$12</f>
        <v>0</v>
      </c>
      <c r="AE801" s="19">
        <f t="shared" si="91"/>
        <v>8.00440023572555</v>
      </c>
      <c r="AF801" s="19">
        <f t="shared" si="92"/>
        <v>0.0131934503901761</v>
      </c>
      <c r="AG801" s="19">
        <f t="shared" si="93"/>
        <v>0.0150746634556276</v>
      </c>
      <c r="AH801" s="19">
        <f t="shared" si="94"/>
        <v>0.862013510548694</v>
      </c>
      <c r="AI801" s="19">
        <f t="shared" si="95"/>
        <v>3.02940057240166</v>
      </c>
      <c r="AJ801" s="19">
        <f t="shared" si="96"/>
        <v>3.0136173363368</v>
      </c>
    </row>
    <row r="802" spans="1:36">
      <c r="A802" s="35" t="s">
        <v>718</v>
      </c>
      <c r="B802" s="35" t="s">
        <v>719</v>
      </c>
      <c r="C802" s="35" t="s">
        <v>724</v>
      </c>
      <c r="D802" s="35">
        <v>3</v>
      </c>
      <c r="E802" s="35">
        <v>700</v>
      </c>
      <c r="F802" s="32" t="s">
        <v>721</v>
      </c>
      <c r="G802" s="35" t="s">
        <v>49</v>
      </c>
      <c r="H802" s="32">
        <v>38.2</v>
      </c>
      <c r="I802" s="32">
        <v>0.4</v>
      </c>
      <c r="J802" s="32">
        <v>21.3</v>
      </c>
      <c r="K802" s="32"/>
      <c r="L802" s="32">
        <v>21</v>
      </c>
      <c r="M802" s="32"/>
      <c r="N802" s="32">
        <v>5.9</v>
      </c>
      <c r="O802" s="32">
        <v>11</v>
      </c>
      <c r="P802" s="32">
        <v>0.2</v>
      </c>
      <c r="Q802" s="32">
        <v>0</v>
      </c>
      <c r="R802" s="32">
        <f t="shared" si="90"/>
        <v>98</v>
      </c>
      <c r="S802" s="19">
        <v>12</v>
      </c>
      <c r="T802" s="19">
        <f>S802/(H802*'Molecular Weight'!$C$2/'Molecular Weight'!$D$2+I802*'Molecular Weight'!$C$3/'Molecular Weight'!$D$3+J802*'Molecular Weight'!$C$4/'Molecular Weight'!$D$4+K802*'Molecular Weight'!$C$5/'Molecular Weight'!$D$5+L802*'Molecular Weight'!$C$6/'Molecular Weight'!$D$6+M802*'Molecular Weight'!$C$8/'Molecular Weight'!$D$8+N802*'Molecular Weight'!$C$9/'Molecular Weight'!$D$9+O802*'Molecular Weight'!$C$10/'Molecular Weight'!$D$10+P802*'Molecular Weight'!$C$11/'Molecular Weight'!$D$11+Q802*'Molecular Weight'!$C$12/'Molecular Weight'!$D$12)</f>
        <v>4.71242404470503</v>
      </c>
      <c r="U802" s="19">
        <f>H802*T802*'Molecular Weight'!$B$2/'Molecular Weight'!$D$2</f>
        <v>2.99624831071459</v>
      </c>
      <c r="V802" s="19">
        <f>I802*T802*'Molecular Weight'!$B$3/'Molecular Weight'!$D$3</f>
        <v>0.0235916097356948</v>
      </c>
      <c r="W802" s="19">
        <f>T802*J802*'Molecular Weight'!$B$4/'Molecular Weight'!$D$4</f>
        <v>1.96890216069473</v>
      </c>
      <c r="X802" s="19">
        <f>K802*T802*'Molecular Weight'!$B$5/'Molecular Weight'!$D$5</f>
        <v>0</v>
      </c>
      <c r="Y802" s="19">
        <f>L802*T802*'Molecular Weight'!$B$6/'Molecular Weight'!$D$6</f>
        <v>1.37751816451567</v>
      </c>
      <c r="Z802" s="19">
        <f>M802*T802*'Molecular Weight'!$B$8/'Molecular Weight'!$D$8</f>
        <v>0</v>
      </c>
      <c r="AA802" s="19">
        <f>N802*T802*'Molecular Weight'!$B$9/'Molecular Weight'!$D$9</f>
        <v>0.689908234832747</v>
      </c>
      <c r="AB802" s="19">
        <f>O802*T802*'Molecular Weight'!$B$10/'Molecular Weight'!$D$10</f>
        <v>0.924334245573384</v>
      </c>
      <c r="AC802" s="19">
        <f>P802*T802*'Molecular Weight'!$B$11/'Molecular Weight'!$D$11</f>
        <v>0.0304125462710877</v>
      </c>
      <c r="AD802" s="19">
        <f>Q802*T802*'Molecular Weight'!$B$12/'Molecular Weight'!$D$12</f>
        <v>0</v>
      </c>
      <c r="AE802" s="19">
        <f t="shared" si="91"/>
        <v>8.0109152723379</v>
      </c>
      <c r="AF802" s="19">
        <f t="shared" si="92"/>
        <v>0.0327011992018242</v>
      </c>
      <c r="AG802" s="19">
        <f t="shared" si="93"/>
        <v>0.0237392145121526</v>
      </c>
      <c r="AH802" s="19">
        <f t="shared" si="94"/>
        <v>1.34481696531385</v>
      </c>
      <c r="AI802" s="19">
        <f t="shared" si="95"/>
        <v>3.01983992045028</v>
      </c>
      <c r="AJ802" s="19">
        <f t="shared" si="96"/>
        <v>2.9917606449218</v>
      </c>
    </row>
    <row r="803" spans="1:36">
      <c r="A803" s="35" t="s">
        <v>718</v>
      </c>
      <c r="B803" s="35" t="s">
        <v>719</v>
      </c>
      <c r="C803" s="35" t="s">
        <v>725</v>
      </c>
      <c r="D803" s="35">
        <v>3</v>
      </c>
      <c r="E803" s="35">
        <v>700</v>
      </c>
      <c r="F803" s="32" t="s">
        <v>721</v>
      </c>
      <c r="G803" s="35" t="s">
        <v>49</v>
      </c>
      <c r="H803" s="32">
        <v>39.2</v>
      </c>
      <c r="I803" s="32">
        <v>0.4</v>
      </c>
      <c r="J803" s="32">
        <v>21.8</v>
      </c>
      <c r="K803" s="32"/>
      <c r="L803" s="32">
        <v>20.1</v>
      </c>
      <c r="M803" s="32"/>
      <c r="N803" s="32">
        <v>7.1</v>
      </c>
      <c r="O803" s="32">
        <v>11.2</v>
      </c>
      <c r="P803" s="32">
        <v>0.2</v>
      </c>
      <c r="Q803" s="32">
        <v>0</v>
      </c>
      <c r="R803" s="32">
        <f t="shared" si="90"/>
        <v>100</v>
      </c>
      <c r="S803" s="19">
        <v>12</v>
      </c>
      <c r="T803" s="19">
        <f>S803/(H803*'Molecular Weight'!$C$2/'Molecular Weight'!$D$2+I803*'Molecular Weight'!$C$3/'Molecular Weight'!$D$3+J803*'Molecular Weight'!$C$4/'Molecular Weight'!$D$4+K803*'Molecular Weight'!$C$5/'Molecular Weight'!$D$5+L803*'Molecular Weight'!$C$6/'Molecular Weight'!$D$6+M803*'Molecular Weight'!$C$8/'Molecular Weight'!$D$8+N803*'Molecular Weight'!$C$9/'Molecular Weight'!$D$9+O803*'Molecular Weight'!$C$10/'Molecular Weight'!$D$10+P803*'Molecular Weight'!$C$11/'Molecular Weight'!$D$11+Q803*'Molecular Weight'!$C$12/'Molecular Weight'!$D$12)</f>
        <v>4.58842600600295</v>
      </c>
      <c r="U803" s="19">
        <f>H803*T803*'Molecular Weight'!$B$2/'Molecular Weight'!$D$2</f>
        <v>2.99377995065439</v>
      </c>
      <c r="V803" s="19">
        <f>I803*T803*'Molecular Weight'!$B$3/'Molecular Weight'!$D$3</f>
        <v>0.0229708435844954</v>
      </c>
      <c r="W803" s="19">
        <f>T803*J803*'Molecular Weight'!$B$4/'Molecular Weight'!$D$4</f>
        <v>1.9620966443873</v>
      </c>
      <c r="X803" s="19">
        <f>K803*T803*'Molecular Weight'!$B$5/'Molecular Weight'!$D$5</f>
        <v>0</v>
      </c>
      <c r="Y803" s="19">
        <f>L803*T803*'Molecular Weight'!$B$6/'Molecular Weight'!$D$6</f>
        <v>1.28378845657933</v>
      </c>
      <c r="Z803" s="19">
        <f>M803*T803*'Molecular Weight'!$B$8/'Molecular Weight'!$D$8</f>
        <v>0</v>
      </c>
      <c r="AA803" s="19">
        <f>N803*T803*'Molecular Weight'!$B$9/'Molecular Weight'!$D$9</f>
        <v>0.808382745474466</v>
      </c>
      <c r="AB803" s="19">
        <f>O803*T803*'Molecular Weight'!$B$10/'Molecular Weight'!$D$10</f>
        <v>0.916376092497024</v>
      </c>
      <c r="AC803" s="19">
        <f>P803*T803*'Molecular Weight'!$B$11/'Molecular Weight'!$D$11</f>
        <v>0.0296123007809161</v>
      </c>
      <c r="AD803" s="19">
        <f>Q803*T803*'Molecular Weight'!$B$12/'Molecular Weight'!$D$12</f>
        <v>0</v>
      </c>
      <c r="AE803" s="19">
        <f t="shared" si="91"/>
        <v>8.01700703395792</v>
      </c>
      <c r="AF803" s="19">
        <f t="shared" si="92"/>
        <v>0.0509128672659571</v>
      </c>
      <c r="AG803" s="19">
        <f t="shared" si="93"/>
        <v>0.039658299624858</v>
      </c>
      <c r="AH803" s="19">
        <f t="shared" si="94"/>
        <v>1.23287558931337</v>
      </c>
      <c r="AI803" s="19">
        <f t="shared" si="95"/>
        <v>3.01675079423889</v>
      </c>
      <c r="AJ803" s="19">
        <f t="shared" si="96"/>
        <v>3.00854729455082</v>
      </c>
    </row>
    <row r="804" spans="1:36">
      <c r="A804" s="35" t="s">
        <v>718</v>
      </c>
      <c r="B804" s="35" t="s">
        <v>719</v>
      </c>
      <c r="C804" s="35" t="s">
        <v>726</v>
      </c>
      <c r="D804" s="35">
        <v>3</v>
      </c>
      <c r="E804" s="35">
        <v>750</v>
      </c>
      <c r="F804" s="32" t="s">
        <v>721</v>
      </c>
      <c r="G804" s="35" t="s">
        <v>49</v>
      </c>
      <c r="H804" s="32">
        <v>39.4</v>
      </c>
      <c r="I804" s="32">
        <v>0.5</v>
      </c>
      <c r="J804" s="32">
        <v>22.2</v>
      </c>
      <c r="K804" s="32"/>
      <c r="L804" s="32">
        <v>17.9</v>
      </c>
      <c r="M804" s="32"/>
      <c r="N804" s="32">
        <v>8.5</v>
      </c>
      <c r="O804" s="32">
        <v>11.2</v>
      </c>
      <c r="P804" s="32">
        <v>0.1</v>
      </c>
      <c r="Q804" s="32">
        <v>0</v>
      </c>
      <c r="R804" s="32">
        <f t="shared" si="90"/>
        <v>99.8</v>
      </c>
      <c r="S804" s="19">
        <v>12</v>
      </c>
      <c r="T804" s="19">
        <f>S804/(H804*'Molecular Weight'!$C$2/'Molecular Weight'!$D$2+I804*'Molecular Weight'!$C$3/'Molecular Weight'!$D$3+J804*'Molecular Weight'!$C$4/'Molecular Weight'!$D$4+K804*'Molecular Weight'!$C$5/'Molecular Weight'!$D$5+L804*'Molecular Weight'!$C$6/'Molecular Weight'!$D$6+M804*'Molecular Weight'!$C$8/'Molecular Weight'!$D$8+N804*'Molecular Weight'!$C$9/'Molecular Weight'!$D$9+O804*'Molecular Weight'!$C$10/'Molecular Weight'!$D$10+P804*'Molecular Weight'!$C$11/'Molecular Weight'!$D$11+Q804*'Molecular Weight'!$C$12/'Molecular Weight'!$D$12)</f>
        <v>4.54767916573722</v>
      </c>
      <c r="U804" s="19">
        <f>H804*T804*'Molecular Weight'!$B$2/'Molecular Weight'!$D$2</f>
        <v>2.98233287500077</v>
      </c>
      <c r="V804" s="19">
        <f>I804*T804*'Molecular Weight'!$B$3/'Molecular Weight'!$D$3</f>
        <v>0.0284585679958524</v>
      </c>
      <c r="W804" s="19">
        <f>T804*J804*'Molecular Weight'!$B$4/'Molecular Weight'!$D$4</f>
        <v>1.98035459943834</v>
      </c>
      <c r="X804" s="19">
        <f>K804*T804*'Molecular Weight'!$B$5/'Molecular Weight'!$D$5</f>
        <v>0</v>
      </c>
      <c r="Y804" s="19">
        <f>L804*T804*'Molecular Weight'!$B$6/'Molecular Weight'!$D$6</f>
        <v>1.1331216184117</v>
      </c>
      <c r="Z804" s="19">
        <f>M804*T804*'Molecular Weight'!$B$8/'Molecular Weight'!$D$8</f>
        <v>0</v>
      </c>
      <c r="AA804" s="19">
        <f>N804*T804*'Molecular Weight'!$B$9/'Molecular Weight'!$D$9</f>
        <v>0.959187913368893</v>
      </c>
      <c r="AB804" s="19">
        <f>O804*T804*'Molecular Weight'!$B$10/'Molecular Weight'!$D$10</f>
        <v>0.908238349790601</v>
      </c>
      <c r="AC804" s="19">
        <f>P804*T804*'Molecular Weight'!$B$11/'Molecular Weight'!$D$11</f>
        <v>0.0146746665561059</v>
      </c>
      <c r="AD804" s="19">
        <f>Q804*T804*'Molecular Weight'!$B$12/'Molecular Weight'!$D$12</f>
        <v>0</v>
      </c>
      <c r="AE804" s="19">
        <f t="shared" si="91"/>
        <v>8.00636859056226</v>
      </c>
      <c r="AF804" s="19">
        <f t="shared" si="92"/>
        <v>0.019090574180467</v>
      </c>
      <c r="AG804" s="19">
        <f t="shared" si="93"/>
        <v>0.0168477715633264</v>
      </c>
      <c r="AH804" s="19">
        <f t="shared" si="94"/>
        <v>1.11403104423123</v>
      </c>
      <c r="AI804" s="19">
        <f t="shared" si="95"/>
        <v>3.01079144299662</v>
      </c>
      <c r="AJ804" s="19">
        <f t="shared" si="96"/>
        <v>3.00054788157119</v>
      </c>
    </row>
    <row r="805" spans="1:36">
      <c r="A805" s="35" t="s">
        <v>718</v>
      </c>
      <c r="B805" s="35" t="s">
        <v>719</v>
      </c>
      <c r="C805" s="35" t="s">
        <v>727</v>
      </c>
      <c r="D805" s="35">
        <v>3</v>
      </c>
      <c r="E805" s="35">
        <v>800</v>
      </c>
      <c r="F805" s="32" t="s">
        <v>721</v>
      </c>
      <c r="G805" s="35" t="s">
        <v>49</v>
      </c>
      <c r="H805" s="32">
        <v>39.4</v>
      </c>
      <c r="I805" s="32">
        <v>0.7</v>
      </c>
      <c r="J805" s="32">
        <v>21.9</v>
      </c>
      <c r="K805" s="32"/>
      <c r="L805" s="32">
        <v>17</v>
      </c>
      <c r="M805" s="32"/>
      <c r="N805" s="32">
        <v>8.6</v>
      </c>
      <c r="O805" s="32">
        <v>11.9</v>
      </c>
      <c r="P805" s="32">
        <v>0.2</v>
      </c>
      <c r="Q805" s="32">
        <v>0</v>
      </c>
      <c r="R805" s="32">
        <f t="shared" si="90"/>
        <v>99.7</v>
      </c>
      <c r="S805" s="19">
        <v>12</v>
      </c>
      <c r="T805" s="19">
        <f>S805/(H805*'Molecular Weight'!$C$2/'Molecular Weight'!$D$2+I805*'Molecular Weight'!$C$3/'Molecular Weight'!$D$3+J805*'Molecular Weight'!$C$4/'Molecular Weight'!$D$4+K805*'Molecular Weight'!$C$5/'Molecular Weight'!$D$5+L805*'Molecular Weight'!$C$6/'Molecular Weight'!$D$6+M805*'Molecular Weight'!$C$8/'Molecular Weight'!$D$8+N805*'Molecular Weight'!$C$9/'Molecular Weight'!$D$9+O805*'Molecular Weight'!$C$10/'Molecular Weight'!$D$10+P805*'Molecular Weight'!$C$11/'Molecular Weight'!$D$11+Q805*'Molecular Weight'!$C$12/'Molecular Weight'!$D$12)</f>
        <v>4.54728554894002</v>
      </c>
      <c r="U805" s="19">
        <f>H805*T805*'Molecular Weight'!$B$2/'Molecular Weight'!$D$2</f>
        <v>2.98207474414509</v>
      </c>
      <c r="V805" s="19">
        <f>I805*T805*'Molecular Weight'!$B$3/'Molecular Weight'!$D$3</f>
        <v>0.039838546736646</v>
      </c>
      <c r="W805" s="19">
        <f>T805*J805*'Molecular Weight'!$B$4/'Molecular Weight'!$D$4</f>
        <v>1.95342396080397</v>
      </c>
      <c r="X805" s="19">
        <f>K805*T805*'Molecular Weight'!$B$5/'Molecular Weight'!$D$5</f>
        <v>0</v>
      </c>
      <c r="Y805" s="19">
        <f>L805*T805*'Molecular Weight'!$B$6/'Molecular Weight'!$D$6</f>
        <v>1.07605587878592</v>
      </c>
      <c r="Z805" s="19">
        <f>M805*T805*'Molecular Weight'!$B$8/'Molecular Weight'!$D$8</f>
        <v>0</v>
      </c>
      <c r="AA805" s="19">
        <f>N805*T805*'Molecular Weight'!$B$9/'Molecular Weight'!$D$9</f>
        <v>0.970388479426407</v>
      </c>
      <c r="AB805" s="19">
        <f>O805*T805*'Molecular Weight'!$B$10/'Molecular Weight'!$D$10</f>
        <v>0.964919722403465</v>
      </c>
      <c r="AC805" s="19">
        <f>P805*T805*'Molecular Weight'!$B$11/'Molecular Weight'!$D$11</f>
        <v>0.0293467928295581</v>
      </c>
      <c r="AD805" s="19">
        <f>Q805*T805*'Molecular Weight'!$B$12/'Molecular Weight'!$D$12</f>
        <v>0</v>
      </c>
      <c r="AE805" s="19">
        <f t="shared" si="91"/>
        <v>8.01604812513106</v>
      </c>
      <c r="AF805" s="19">
        <f t="shared" si="92"/>
        <v>0.0480479903729476</v>
      </c>
      <c r="AG805" s="19">
        <f t="shared" si="93"/>
        <v>0.044651947282848</v>
      </c>
      <c r="AH805" s="19">
        <f t="shared" si="94"/>
        <v>1.02800788841297</v>
      </c>
      <c r="AI805" s="19">
        <f t="shared" si="95"/>
        <v>3.02191329088174</v>
      </c>
      <c r="AJ805" s="19">
        <f t="shared" si="96"/>
        <v>3.01136408061579</v>
      </c>
    </row>
    <row r="806" spans="1:36">
      <c r="A806" s="35" t="s">
        <v>718</v>
      </c>
      <c r="B806" s="35" t="s">
        <v>719</v>
      </c>
      <c r="C806" s="35" t="s">
        <v>728</v>
      </c>
      <c r="D806" s="35">
        <v>3</v>
      </c>
      <c r="E806" s="35">
        <v>850</v>
      </c>
      <c r="F806" s="32" t="s">
        <v>721</v>
      </c>
      <c r="G806" s="35" t="s">
        <v>49</v>
      </c>
      <c r="H806" s="32">
        <v>39.6</v>
      </c>
      <c r="I806" s="32">
        <v>1</v>
      </c>
      <c r="J806" s="32">
        <v>21.8</v>
      </c>
      <c r="K806" s="32"/>
      <c r="L806" s="32">
        <v>15.4</v>
      </c>
      <c r="M806" s="32"/>
      <c r="N806" s="32">
        <v>9.2</v>
      </c>
      <c r="O806" s="32">
        <v>12.7</v>
      </c>
      <c r="P806" s="32">
        <v>0.2</v>
      </c>
      <c r="Q806" s="32">
        <v>0</v>
      </c>
      <c r="R806" s="32">
        <f t="shared" si="90"/>
        <v>99.9</v>
      </c>
      <c r="S806" s="19">
        <v>12</v>
      </c>
      <c r="T806" s="19">
        <f>S806/(H806*'Molecular Weight'!$C$2/'Molecular Weight'!$D$2+I806*'Molecular Weight'!$C$3/'Molecular Weight'!$D$3+J806*'Molecular Weight'!$C$4/'Molecular Weight'!$D$4+K806*'Molecular Weight'!$C$5/'Molecular Weight'!$D$5+L806*'Molecular Weight'!$C$6/'Molecular Weight'!$D$6+M806*'Molecular Weight'!$C$8/'Molecular Weight'!$D$8+N806*'Molecular Weight'!$C$9/'Molecular Weight'!$D$9+O806*'Molecular Weight'!$C$10/'Molecular Weight'!$D$10+P806*'Molecular Weight'!$C$11/'Molecular Weight'!$D$11+Q806*'Molecular Weight'!$C$12/'Molecular Weight'!$D$12)</f>
        <v>4.51629742306332</v>
      </c>
      <c r="U806" s="19">
        <f>H806*T806*'Molecular Weight'!$B$2/'Molecular Weight'!$D$2</f>
        <v>2.97678724955572</v>
      </c>
      <c r="V806" s="19">
        <f>I806*T806*'Molecular Weight'!$B$3/'Molecular Weight'!$D$3</f>
        <v>0.0565243732548601</v>
      </c>
      <c r="W806" s="19">
        <f>T806*J806*'Molecular Weight'!$B$4/'Molecular Weight'!$D$4</f>
        <v>1.93125311539389</v>
      </c>
      <c r="X806" s="19">
        <f>K806*T806*'Molecular Weight'!$B$5/'Molecular Weight'!$D$5</f>
        <v>0</v>
      </c>
      <c r="Y806" s="19">
        <f>L806*T806*'Molecular Weight'!$B$6/'Molecular Weight'!$D$6</f>
        <v>0.968137253830389</v>
      </c>
      <c r="Z806" s="19">
        <f>M806*T806*'Molecular Weight'!$B$8/'Molecular Weight'!$D$8</f>
        <v>0</v>
      </c>
      <c r="AA806" s="19">
        <f>N806*T806*'Molecular Weight'!$B$9/'Molecular Weight'!$D$9</f>
        <v>1.03101578888791</v>
      </c>
      <c r="AB806" s="19">
        <f>O806*T806*'Molecular Weight'!$B$10/'Molecular Weight'!$D$10</f>
        <v>1.02277063610742</v>
      </c>
      <c r="AC806" s="19">
        <f>P806*T806*'Molecular Weight'!$B$11/'Molecular Weight'!$D$11</f>
        <v>0.0291468049245778</v>
      </c>
      <c r="AD806" s="19">
        <f>Q806*T806*'Molecular Weight'!$B$12/'Molecular Weight'!$D$12</f>
        <v>0</v>
      </c>
      <c r="AE806" s="19">
        <f t="shared" si="91"/>
        <v>8.01563522195477</v>
      </c>
      <c r="AF806" s="19">
        <f t="shared" si="92"/>
        <v>0.0468141721178394</v>
      </c>
      <c r="AG806" s="19">
        <f t="shared" si="93"/>
        <v>0.0483548917600489</v>
      </c>
      <c r="AH806" s="19">
        <f t="shared" si="94"/>
        <v>0.92132308171255</v>
      </c>
      <c r="AI806" s="19">
        <f t="shared" si="95"/>
        <v>3.03331162281058</v>
      </c>
      <c r="AJ806" s="19">
        <f t="shared" si="96"/>
        <v>3.02192367882572</v>
      </c>
    </row>
    <row r="807" spans="1:36">
      <c r="A807" s="35" t="s">
        <v>718</v>
      </c>
      <c r="B807" s="35" t="s">
        <v>719</v>
      </c>
      <c r="C807" s="35" t="s">
        <v>729</v>
      </c>
      <c r="D807" s="35">
        <v>3.5</v>
      </c>
      <c r="E807" s="35">
        <v>700</v>
      </c>
      <c r="F807" s="32" t="s">
        <v>721</v>
      </c>
      <c r="G807" s="35" t="s">
        <v>49</v>
      </c>
      <c r="H807" s="32">
        <v>38.8</v>
      </c>
      <c r="I807" s="32">
        <v>0.5</v>
      </c>
      <c r="J807" s="32">
        <v>21.5</v>
      </c>
      <c r="K807" s="32"/>
      <c r="L807" s="32">
        <v>21.2</v>
      </c>
      <c r="M807" s="32"/>
      <c r="N807" s="32">
        <v>5.4</v>
      </c>
      <c r="O807" s="32">
        <v>11.7</v>
      </c>
      <c r="P807" s="32">
        <v>0.2</v>
      </c>
      <c r="Q807" s="32">
        <v>0</v>
      </c>
      <c r="R807" s="32">
        <f t="shared" si="90"/>
        <v>99.3</v>
      </c>
      <c r="S807" s="19">
        <v>12</v>
      </c>
      <c r="T807" s="19">
        <f>S807/(H807*'Molecular Weight'!$C$2/'Molecular Weight'!$D$2+I807*'Molecular Weight'!$C$3/'Molecular Weight'!$D$3+J807*'Molecular Weight'!$C$4/'Molecular Weight'!$D$4+K807*'Molecular Weight'!$C$5/'Molecular Weight'!$D$5+L807*'Molecular Weight'!$C$6/'Molecular Weight'!$D$6+M807*'Molecular Weight'!$C$8/'Molecular Weight'!$D$8+N807*'Molecular Weight'!$C$9/'Molecular Weight'!$D$9+O807*'Molecular Weight'!$C$10/'Molecular Weight'!$D$10+P807*'Molecular Weight'!$C$11/'Molecular Weight'!$D$11+Q807*'Molecular Weight'!$C$12/'Molecular Weight'!$D$12)</f>
        <v>4.65534812048074</v>
      </c>
      <c r="U807" s="19">
        <f>H807*T807*'Molecular Weight'!$B$2/'Molecular Weight'!$D$2</f>
        <v>3.00644985144229</v>
      </c>
      <c r="V807" s="19">
        <f>I807*T807*'Molecular Weight'!$B$3/'Molecular Weight'!$D$3</f>
        <v>0.0291323411794789</v>
      </c>
      <c r="W807" s="19">
        <f>T807*J807*'Molecular Weight'!$B$4/'Molecular Weight'!$D$4</f>
        <v>1.96331864633848</v>
      </c>
      <c r="X807" s="19">
        <f>K807*T807*'Molecular Weight'!$B$5/'Molecular Weight'!$D$5</f>
        <v>0</v>
      </c>
      <c r="Y807" s="19">
        <f>L807*T807*'Molecular Weight'!$B$6/'Molecular Weight'!$D$6</f>
        <v>1.37379426717973</v>
      </c>
      <c r="Z807" s="19">
        <f>M807*T807*'Molecular Weight'!$B$8/'Molecular Weight'!$D$8</f>
        <v>0</v>
      </c>
      <c r="AA807" s="19">
        <f>N807*T807*'Molecular Weight'!$B$9/'Molecular Weight'!$D$9</f>
        <v>0.623793544679801</v>
      </c>
      <c r="AB807" s="19">
        <f>O807*T807*'Molecular Weight'!$B$10/'Molecular Weight'!$D$10</f>
        <v>0.971247735549654</v>
      </c>
      <c r="AC807" s="19">
        <f>P807*T807*'Molecular Weight'!$B$11/'Molecular Weight'!$D$11</f>
        <v>0.030044195679127</v>
      </c>
      <c r="AD807" s="19">
        <f>Q807*T807*'Molecular Weight'!$B$12/'Molecular Weight'!$D$12</f>
        <v>0</v>
      </c>
      <c r="AE807" s="19">
        <f t="shared" si="91"/>
        <v>7.99778058204856</v>
      </c>
      <c r="AF807" s="19">
        <f t="shared" si="92"/>
        <v>0</v>
      </c>
      <c r="AG807" s="19">
        <f t="shared" si="93"/>
        <v>0</v>
      </c>
      <c r="AH807" s="19">
        <f t="shared" si="94"/>
        <v>1.37379426717973</v>
      </c>
      <c r="AI807" s="19">
        <f t="shared" si="95"/>
        <v>3.03558219262177</v>
      </c>
      <c r="AJ807" s="19">
        <f t="shared" si="96"/>
        <v>2.96883554740918</v>
      </c>
    </row>
    <row r="808" spans="1:36">
      <c r="A808" s="35" t="s">
        <v>718</v>
      </c>
      <c r="B808" s="35" t="s">
        <v>719</v>
      </c>
      <c r="C808" s="35" t="s">
        <v>730</v>
      </c>
      <c r="D808" s="35">
        <v>3.5</v>
      </c>
      <c r="E808" s="35">
        <v>700</v>
      </c>
      <c r="F808" s="32" t="s">
        <v>721</v>
      </c>
      <c r="G808" s="35" t="s">
        <v>49</v>
      </c>
      <c r="H808" s="32">
        <v>39.1</v>
      </c>
      <c r="I808" s="32">
        <v>0.4</v>
      </c>
      <c r="J808" s="32">
        <v>21.8</v>
      </c>
      <c r="K808" s="32"/>
      <c r="L808" s="32">
        <v>19.9</v>
      </c>
      <c r="M808" s="32"/>
      <c r="N808" s="32">
        <v>6.8</v>
      </c>
      <c r="O808" s="32">
        <v>11.7</v>
      </c>
      <c r="P808" s="32">
        <v>0.2</v>
      </c>
      <c r="Q808" s="32">
        <v>0</v>
      </c>
      <c r="R808" s="32">
        <f t="shared" si="90"/>
        <v>99.9</v>
      </c>
      <c r="S808" s="19">
        <v>12</v>
      </c>
      <c r="T808" s="19">
        <f>S808/(H808*'Molecular Weight'!$C$2/'Molecular Weight'!$D$2+I808*'Molecular Weight'!$C$3/'Molecular Weight'!$D$3+J808*'Molecular Weight'!$C$4/'Molecular Weight'!$D$4+K808*'Molecular Weight'!$C$5/'Molecular Weight'!$D$5+L808*'Molecular Weight'!$C$6/'Molecular Weight'!$D$6+M808*'Molecular Weight'!$C$8/'Molecular Weight'!$D$8+N808*'Molecular Weight'!$C$9/'Molecular Weight'!$D$9+O808*'Molecular Weight'!$C$10/'Molecular Weight'!$D$10+P808*'Molecular Weight'!$C$11/'Molecular Weight'!$D$11+Q808*'Molecular Weight'!$C$12/'Molecular Weight'!$D$12)</f>
        <v>4.59658332203268</v>
      </c>
      <c r="U808" s="19">
        <f>H808*T808*'Molecular Weight'!$B$2/'Molecular Weight'!$D$2</f>
        <v>2.99145152948532</v>
      </c>
      <c r="V808" s="19">
        <f>I808*T808*'Molecular Weight'!$B$3/'Molecular Weight'!$D$3</f>
        <v>0.023011681211678</v>
      </c>
      <c r="W808" s="19">
        <f>T808*J808*'Molecular Weight'!$B$4/'Molecular Weight'!$D$4</f>
        <v>1.96558486505125</v>
      </c>
      <c r="X808" s="19">
        <f>K808*T808*'Molecular Weight'!$B$5/'Molecular Weight'!$D$5</f>
        <v>0</v>
      </c>
      <c r="Y808" s="19">
        <f>L808*T808*'Molecular Weight'!$B$6/'Molecular Weight'!$D$6</f>
        <v>1.27327405496173</v>
      </c>
      <c r="Z808" s="19">
        <f>M808*T808*'Molecular Weight'!$B$8/'Molecular Weight'!$D$8</f>
        <v>0</v>
      </c>
      <c r="AA808" s="19">
        <f>N808*T808*'Molecular Weight'!$B$9/'Molecular Weight'!$D$9</f>
        <v>0.775602148630825</v>
      </c>
      <c r="AB808" s="19">
        <f>O808*T808*'Molecular Weight'!$B$10/'Molecular Weight'!$D$10</f>
        <v>0.958987604632354</v>
      </c>
      <c r="AC808" s="19">
        <f>P808*T808*'Molecular Weight'!$B$11/'Molecular Weight'!$D$11</f>
        <v>0.0296649456084717</v>
      </c>
      <c r="AD808" s="19">
        <f>Q808*T808*'Molecular Weight'!$B$12/'Molecular Weight'!$D$12</f>
        <v>0</v>
      </c>
      <c r="AE808" s="19">
        <f t="shared" si="91"/>
        <v>8.01757682958163</v>
      </c>
      <c r="AF808" s="19">
        <f t="shared" si="92"/>
        <v>0.0526148883790771</v>
      </c>
      <c r="AG808" s="19">
        <f t="shared" si="93"/>
        <v>0.041322516683699</v>
      </c>
      <c r="AH808" s="19">
        <f t="shared" si="94"/>
        <v>1.22065916658265</v>
      </c>
      <c r="AI808" s="19">
        <f t="shared" si="95"/>
        <v>3.014463210697</v>
      </c>
      <c r="AJ808" s="19">
        <f t="shared" si="96"/>
        <v>3.00786380822491</v>
      </c>
    </row>
    <row r="809" spans="1:36">
      <c r="A809" s="35" t="s">
        <v>718</v>
      </c>
      <c r="B809" s="35" t="s">
        <v>719</v>
      </c>
      <c r="C809" s="35" t="s">
        <v>731</v>
      </c>
      <c r="D809" s="35">
        <v>3.5</v>
      </c>
      <c r="E809" s="35">
        <v>775</v>
      </c>
      <c r="F809" s="32" t="s">
        <v>721</v>
      </c>
      <c r="G809" s="35" t="s">
        <v>49</v>
      </c>
      <c r="H809" s="32">
        <v>38.5</v>
      </c>
      <c r="I809" s="32">
        <v>1</v>
      </c>
      <c r="J809" s="32">
        <v>21.1</v>
      </c>
      <c r="K809" s="32"/>
      <c r="L809" s="32">
        <v>22.3</v>
      </c>
      <c r="M809" s="32"/>
      <c r="N809" s="32">
        <v>4.9</v>
      </c>
      <c r="O809" s="32">
        <v>12</v>
      </c>
      <c r="P809" s="32">
        <v>0.2</v>
      </c>
      <c r="Q809" s="32">
        <v>0</v>
      </c>
      <c r="R809" s="32">
        <f t="shared" si="90"/>
        <v>100</v>
      </c>
      <c r="S809" s="19">
        <v>12</v>
      </c>
      <c r="T809" s="19">
        <f>S809/(H809*'Molecular Weight'!$C$2/'Molecular Weight'!$D$2+I809*'Molecular Weight'!$C$3/'Molecular Weight'!$D$3+J809*'Molecular Weight'!$C$4/'Molecular Weight'!$D$4+K809*'Molecular Weight'!$C$5/'Molecular Weight'!$D$5+L809*'Molecular Weight'!$C$6/'Molecular Weight'!$D$6+M809*'Molecular Weight'!$C$8/'Molecular Weight'!$D$8+N809*'Molecular Weight'!$C$9/'Molecular Weight'!$D$9+O809*'Molecular Weight'!$C$10/'Molecular Weight'!$D$10+P809*'Molecular Weight'!$C$11/'Molecular Weight'!$D$11+Q809*'Molecular Weight'!$C$12/'Molecular Weight'!$D$12)</f>
        <v>4.65712954760301</v>
      </c>
      <c r="U809" s="19">
        <f>H809*T809*'Molecular Weight'!$B$2/'Molecular Weight'!$D$2</f>
        <v>2.98434566549128</v>
      </c>
      <c r="V809" s="19">
        <f>I809*T809*'Molecular Weight'!$B$3/'Molecular Weight'!$D$3</f>
        <v>0.0582869780676222</v>
      </c>
      <c r="W809" s="19">
        <f>T809*J809*'Molecular Weight'!$B$4/'Molecular Weight'!$D$4</f>
        <v>1.92752909875292</v>
      </c>
      <c r="X809" s="19">
        <f>K809*T809*'Molecular Weight'!$B$5/'Molecular Weight'!$D$5</f>
        <v>0</v>
      </c>
      <c r="Y809" s="19">
        <f>L809*T809*'Molecular Weight'!$B$6/'Molecular Weight'!$D$6</f>
        <v>1.44562902159726</v>
      </c>
      <c r="Z809" s="19">
        <f>M809*T809*'Molecular Weight'!$B$8/'Molecular Weight'!$D$8</f>
        <v>0</v>
      </c>
      <c r="AA809" s="19">
        <f>N809*T809*'Molecular Weight'!$B$9/'Molecular Weight'!$D$9</f>
        <v>0.566251483455454</v>
      </c>
      <c r="AB809" s="19">
        <f>O809*T809*'Molecular Weight'!$B$10/'Molecular Weight'!$D$10</f>
        <v>0.996532713467122</v>
      </c>
      <c r="AC809" s="19">
        <f>P809*T809*'Molecular Weight'!$B$11/'Molecular Weight'!$D$11</f>
        <v>0.0300556924659762</v>
      </c>
      <c r="AD809" s="19">
        <f>Q809*T809*'Molecular Weight'!$B$12/'Molecular Weight'!$D$12</f>
        <v>0</v>
      </c>
      <c r="AE809" s="19">
        <f t="shared" si="91"/>
        <v>8.00863065329763</v>
      </c>
      <c r="AF809" s="19">
        <f t="shared" si="92"/>
        <v>0.0258640569293753</v>
      </c>
      <c r="AG809" s="19">
        <f t="shared" si="93"/>
        <v>0.01789121312797</v>
      </c>
      <c r="AH809" s="19">
        <f t="shared" si="94"/>
        <v>1.41976496466788</v>
      </c>
      <c r="AI809" s="19">
        <f t="shared" si="95"/>
        <v>3.0426326435589</v>
      </c>
      <c r="AJ809" s="19">
        <f t="shared" si="96"/>
        <v>3.00841321851984</v>
      </c>
    </row>
    <row r="810" spans="1:36">
      <c r="A810" s="35" t="s">
        <v>718</v>
      </c>
      <c r="B810" s="35" t="s">
        <v>719</v>
      </c>
      <c r="C810" s="35" t="s">
        <v>732</v>
      </c>
      <c r="D810" s="35">
        <v>3.5</v>
      </c>
      <c r="E810" s="35">
        <v>800</v>
      </c>
      <c r="F810" s="32" t="s">
        <v>721</v>
      </c>
      <c r="G810" s="35" t="s">
        <v>49</v>
      </c>
      <c r="H810" s="32">
        <v>39.3</v>
      </c>
      <c r="I810" s="32">
        <v>0.6</v>
      </c>
      <c r="J810" s="32">
        <v>21.5</v>
      </c>
      <c r="K810" s="32"/>
      <c r="L810" s="32">
        <v>17.2</v>
      </c>
      <c r="M810" s="32"/>
      <c r="N810" s="32">
        <v>7.7</v>
      </c>
      <c r="O810" s="32">
        <v>12.7</v>
      </c>
      <c r="P810" s="32">
        <v>0.1</v>
      </c>
      <c r="Q810" s="32">
        <v>0</v>
      </c>
      <c r="R810" s="32">
        <f t="shared" si="90"/>
        <v>99.1</v>
      </c>
      <c r="S810" s="19">
        <v>12</v>
      </c>
      <c r="T810" s="19">
        <f>S810/(H810*'Molecular Weight'!$C$2/'Molecular Weight'!$D$2+I810*'Molecular Weight'!$C$3/'Molecular Weight'!$D$3+J810*'Molecular Weight'!$C$4/'Molecular Weight'!$D$4+K810*'Molecular Weight'!$C$5/'Molecular Weight'!$D$5+L810*'Molecular Weight'!$C$6/'Molecular Weight'!$D$6+M810*'Molecular Weight'!$C$8/'Molecular Weight'!$D$8+N810*'Molecular Weight'!$C$9/'Molecular Weight'!$D$9+O810*'Molecular Weight'!$C$10/'Molecular Weight'!$D$10+P810*'Molecular Weight'!$C$11/'Molecular Weight'!$D$11+Q810*'Molecular Weight'!$C$12/'Molecular Weight'!$D$12)</f>
        <v>4.58989480042363</v>
      </c>
      <c r="U810" s="19">
        <f>H810*T810*'Molecular Weight'!$B$2/'Molecular Weight'!$D$2</f>
        <v>3.00237792371253</v>
      </c>
      <c r="V810" s="19">
        <f>I810*T810*'Molecular Weight'!$B$3/'Molecular Weight'!$D$3</f>
        <v>0.0344672951220799</v>
      </c>
      <c r="W810" s="19">
        <f>T810*J810*'Molecular Weight'!$B$4/'Molecular Weight'!$D$4</f>
        <v>1.93571475498447</v>
      </c>
      <c r="X810" s="19">
        <f>K810*T810*'Molecular Weight'!$B$5/'Molecular Weight'!$D$5</f>
        <v>0</v>
      </c>
      <c r="Y810" s="19">
        <f>L810*T810*'Molecular Weight'!$B$6/'Molecular Weight'!$D$6</f>
        <v>1.09891690656022</v>
      </c>
      <c r="Z810" s="19">
        <f>M810*T810*'Molecular Weight'!$B$8/'Molecular Weight'!$D$8</f>
        <v>0</v>
      </c>
      <c r="AA810" s="19">
        <f>N810*T810*'Molecular Weight'!$B$9/'Molecular Weight'!$D$9</f>
        <v>0.876977418443226</v>
      </c>
      <c r="AB810" s="19">
        <f>O810*T810*'Molecular Weight'!$B$10/'Molecular Weight'!$D$10</f>
        <v>1.03943765986769</v>
      </c>
      <c r="AC810" s="19">
        <f>P810*T810*'Molecular Weight'!$B$11/'Molecular Weight'!$D$11</f>
        <v>0.0148108899658717</v>
      </c>
      <c r="AD810" s="19">
        <f>Q810*T810*'Molecular Weight'!$B$12/'Molecular Weight'!$D$12</f>
        <v>0</v>
      </c>
      <c r="AE810" s="19">
        <f t="shared" si="91"/>
        <v>8.00270284865609</v>
      </c>
      <c r="AF810" s="19">
        <f t="shared" si="92"/>
        <v>0.00810580737194044</v>
      </c>
      <c r="AG810" s="19">
        <f t="shared" si="93"/>
        <v>0.00737617860235937</v>
      </c>
      <c r="AH810" s="19">
        <f t="shared" si="94"/>
        <v>1.09081109918828</v>
      </c>
      <c r="AI810" s="19">
        <f t="shared" si="95"/>
        <v>3.03684521883461</v>
      </c>
      <c r="AJ810" s="19">
        <f t="shared" si="96"/>
        <v>3.01533198487114</v>
      </c>
    </row>
    <row r="811" spans="1:36">
      <c r="A811" s="35" t="s">
        <v>718</v>
      </c>
      <c r="B811" s="35" t="s">
        <v>719</v>
      </c>
      <c r="C811" s="35" t="s">
        <v>733</v>
      </c>
      <c r="D811" s="35">
        <v>4.5</v>
      </c>
      <c r="E811" s="35">
        <v>700</v>
      </c>
      <c r="F811" s="32" t="s">
        <v>721</v>
      </c>
      <c r="G811" s="35" t="s">
        <v>49</v>
      </c>
      <c r="H811" s="32">
        <v>38.3</v>
      </c>
      <c r="I811" s="32">
        <v>1.1</v>
      </c>
      <c r="J811" s="32">
        <v>20.1</v>
      </c>
      <c r="K811" s="32"/>
      <c r="L811" s="32">
        <v>22.4</v>
      </c>
      <c r="M811" s="32"/>
      <c r="N811" s="32">
        <v>2.5</v>
      </c>
      <c r="O811" s="32">
        <v>15.1</v>
      </c>
      <c r="P811" s="32">
        <v>0.2</v>
      </c>
      <c r="Q811" s="32">
        <v>0</v>
      </c>
      <c r="R811" s="32">
        <f t="shared" si="90"/>
        <v>99.7</v>
      </c>
      <c r="S811" s="19">
        <v>12</v>
      </c>
      <c r="T811" s="19">
        <f>S811/(H811*'Molecular Weight'!$C$2/'Molecular Weight'!$D$2+I811*'Molecular Weight'!$C$3/'Molecular Weight'!$D$3+J811*'Molecular Weight'!$C$4/'Molecular Weight'!$D$4+K811*'Molecular Weight'!$C$5/'Molecular Weight'!$D$5+L811*'Molecular Weight'!$C$6/'Molecular Weight'!$D$6+M811*'Molecular Weight'!$C$8/'Molecular Weight'!$D$8+N811*'Molecular Weight'!$C$9/'Molecular Weight'!$D$9+O811*'Molecular Weight'!$C$10/'Molecular Weight'!$D$10+P811*'Molecular Weight'!$C$11/'Molecular Weight'!$D$11+Q811*'Molecular Weight'!$C$12/'Molecular Weight'!$D$12)</f>
        <v>4.7239755073593</v>
      </c>
      <c r="U811" s="19">
        <f>H811*T811*'Molecular Weight'!$B$2/'Molecular Weight'!$D$2</f>
        <v>3.01145575785388</v>
      </c>
      <c r="V811" s="19">
        <f>I811*T811*'Molecular Weight'!$B$3/'Molecular Weight'!$D$3</f>
        <v>0.0650359581739078</v>
      </c>
      <c r="W811" s="19">
        <f>T811*J811*'Molecular Weight'!$B$4/'Molecular Weight'!$D$4</f>
        <v>1.86253251663244</v>
      </c>
      <c r="X811" s="19">
        <f>K811*T811*'Molecular Weight'!$B$5/'Molecular Weight'!$D$5</f>
        <v>0</v>
      </c>
      <c r="Y811" s="19">
        <f>L811*T811*'Molecular Weight'!$B$6/'Molecular Weight'!$D$6</f>
        <v>1.47295450118107</v>
      </c>
      <c r="Z811" s="19">
        <f>M811*T811*'Molecular Weight'!$B$8/'Molecular Weight'!$D$8</f>
        <v>0</v>
      </c>
      <c r="AA811" s="19">
        <f>N811*T811*'Molecular Weight'!$B$9/'Molecular Weight'!$D$9</f>
        <v>0.293050589786557</v>
      </c>
      <c r="AB811" s="19">
        <f>O811*T811*'Molecular Weight'!$B$10/'Molecular Weight'!$D$10</f>
        <v>1.27196915408569</v>
      </c>
      <c r="AC811" s="19">
        <f>P811*T811*'Molecular Weight'!$B$11/'Molecular Weight'!$D$11</f>
        <v>0.0304870958848616</v>
      </c>
      <c r="AD811" s="19">
        <f>Q811*T811*'Molecular Weight'!$B$12/'Molecular Weight'!$D$12</f>
        <v>0</v>
      </c>
      <c r="AE811" s="19">
        <f t="shared" si="91"/>
        <v>8.00748557359841</v>
      </c>
      <c r="AF811" s="19">
        <f t="shared" si="92"/>
        <v>0.0224357277587997</v>
      </c>
      <c r="AG811" s="19">
        <f t="shared" si="93"/>
        <v>0.0152317860061596</v>
      </c>
      <c r="AH811" s="19">
        <f t="shared" si="94"/>
        <v>1.45051877342227</v>
      </c>
      <c r="AI811" s="19">
        <f t="shared" si="95"/>
        <v>3.07649171602779</v>
      </c>
      <c r="AJ811" s="19">
        <f t="shared" si="96"/>
        <v>3.03797424505332</v>
      </c>
    </row>
    <row r="812" spans="1:36">
      <c r="A812" s="35" t="s">
        <v>718</v>
      </c>
      <c r="B812" s="35" t="s">
        <v>719</v>
      </c>
      <c r="C812" s="35" t="s">
        <v>734</v>
      </c>
      <c r="D812" s="35">
        <v>4.5</v>
      </c>
      <c r="E812" s="35">
        <v>800</v>
      </c>
      <c r="F812" s="32" t="s">
        <v>721</v>
      </c>
      <c r="G812" s="35" t="s">
        <v>49</v>
      </c>
      <c r="H812" s="32">
        <v>40</v>
      </c>
      <c r="I812" s="32">
        <v>0.7</v>
      </c>
      <c r="J812" s="32">
        <v>21.9</v>
      </c>
      <c r="K812" s="32"/>
      <c r="L812" s="32">
        <v>15.5</v>
      </c>
      <c r="M812" s="32"/>
      <c r="N812" s="32">
        <v>8</v>
      </c>
      <c r="O812" s="32">
        <v>13.6</v>
      </c>
      <c r="P812" s="32">
        <v>0.2</v>
      </c>
      <c r="Q812" s="32">
        <v>0</v>
      </c>
      <c r="R812" s="32">
        <f t="shared" si="90"/>
        <v>99.9</v>
      </c>
      <c r="S812" s="19">
        <v>12</v>
      </c>
      <c r="T812" s="19">
        <f>S812/(H812*'Molecular Weight'!$C$2/'Molecular Weight'!$D$2+I812*'Molecular Weight'!$C$3/'Molecular Weight'!$D$3+J812*'Molecular Weight'!$C$4/'Molecular Weight'!$D$4+K812*'Molecular Weight'!$C$5/'Molecular Weight'!$D$5+L812*'Molecular Weight'!$C$6/'Molecular Weight'!$D$6+M812*'Molecular Weight'!$C$8/'Molecular Weight'!$D$8+N812*'Molecular Weight'!$C$9/'Molecular Weight'!$D$9+O812*'Molecular Weight'!$C$10/'Molecular Weight'!$D$10+P812*'Molecular Weight'!$C$11/'Molecular Weight'!$D$11+Q812*'Molecular Weight'!$C$12/'Molecular Weight'!$D$12)</f>
        <v>4.5224037892904</v>
      </c>
      <c r="U812" s="19">
        <f>H812*T812*'Molecular Weight'!$B$2/'Molecular Weight'!$D$2</f>
        <v>3.01092129779654</v>
      </c>
      <c r="V812" s="19">
        <f>I812*T812*'Molecular Weight'!$B$3/'Molecular Weight'!$D$3</f>
        <v>0.0396205588548596</v>
      </c>
      <c r="W812" s="19">
        <f>T812*J812*'Molecular Weight'!$B$4/'Molecular Weight'!$D$4</f>
        <v>1.94273524883209</v>
      </c>
      <c r="X812" s="19">
        <f>K812*T812*'Molecular Weight'!$B$5/'Molecular Weight'!$D$5</f>
        <v>0</v>
      </c>
      <c r="Y812" s="19">
        <f>L812*T812*'Molecular Weight'!$B$6/'Molecular Weight'!$D$6</f>
        <v>0.97574135208799</v>
      </c>
      <c r="Z812" s="19">
        <f>M812*T812*'Molecular Weight'!$B$8/'Molecular Weight'!$D$8</f>
        <v>0</v>
      </c>
      <c r="AA812" s="19">
        <f>N812*T812*'Molecular Weight'!$B$9/'Molecular Weight'!$D$9</f>
        <v>0.897747650479484</v>
      </c>
      <c r="AB812" s="19">
        <f>O812*T812*'Molecular Weight'!$B$10/'Molecular Weight'!$D$10</f>
        <v>1.09673130410751</v>
      </c>
      <c r="AC812" s="19">
        <f>P812*T812*'Molecular Weight'!$B$11/'Molecular Weight'!$D$11</f>
        <v>0.0291862135481794</v>
      </c>
      <c r="AD812" s="19">
        <f>Q812*T812*'Molecular Weight'!$B$12/'Molecular Weight'!$D$12</f>
        <v>0</v>
      </c>
      <c r="AE812" s="19">
        <f t="shared" si="91"/>
        <v>7.99268362570665</v>
      </c>
      <c r="AF812" s="19">
        <f t="shared" si="92"/>
        <v>0</v>
      </c>
      <c r="AG812" s="19">
        <f t="shared" si="93"/>
        <v>0</v>
      </c>
      <c r="AH812" s="19">
        <f t="shared" si="94"/>
        <v>0.97574135208799</v>
      </c>
      <c r="AI812" s="19">
        <f t="shared" si="95"/>
        <v>3.0505418566514</v>
      </c>
      <c r="AJ812" s="19">
        <f t="shared" si="96"/>
        <v>2.97022030667498</v>
      </c>
    </row>
    <row r="813" spans="1:36">
      <c r="A813" s="35" t="s">
        <v>718</v>
      </c>
      <c r="B813" s="35" t="s">
        <v>719</v>
      </c>
      <c r="C813" s="35" t="s">
        <v>735</v>
      </c>
      <c r="D813" s="35">
        <v>4.5</v>
      </c>
      <c r="E813" s="35">
        <v>850</v>
      </c>
      <c r="F813" s="32" t="s">
        <v>721</v>
      </c>
      <c r="G813" s="35" t="s">
        <v>49</v>
      </c>
      <c r="H813" s="32">
        <v>40</v>
      </c>
      <c r="I813" s="32">
        <v>0.8</v>
      </c>
      <c r="J813" s="32">
        <v>21.8</v>
      </c>
      <c r="K813" s="32"/>
      <c r="L813" s="32">
        <v>15.4</v>
      </c>
      <c r="M813" s="32"/>
      <c r="N813" s="32">
        <v>8.8</v>
      </c>
      <c r="O813" s="32">
        <v>12.9</v>
      </c>
      <c r="P813" s="32">
        <v>0.2</v>
      </c>
      <c r="Q813" s="32">
        <v>0</v>
      </c>
      <c r="R813" s="32">
        <f t="shared" si="90"/>
        <v>99.9</v>
      </c>
      <c r="S813" s="19">
        <v>12</v>
      </c>
      <c r="T813" s="19">
        <f>S813/(H813*'Molecular Weight'!$C$2/'Molecular Weight'!$D$2+I813*'Molecular Weight'!$C$3/'Molecular Weight'!$D$3+J813*'Molecular Weight'!$C$4/'Molecular Weight'!$D$4+K813*'Molecular Weight'!$C$5/'Molecular Weight'!$D$5+L813*'Molecular Weight'!$C$6/'Molecular Weight'!$D$6+M813*'Molecular Weight'!$C$8/'Molecular Weight'!$D$8+N813*'Molecular Weight'!$C$9/'Molecular Weight'!$D$9+O813*'Molecular Weight'!$C$10/'Molecular Weight'!$D$10+P813*'Molecular Weight'!$C$11/'Molecular Weight'!$D$11+Q813*'Molecular Weight'!$C$12/'Molecular Weight'!$D$12)</f>
        <v>4.51298518617899</v>
      </c>
      <c r="U813" s="19">
        <f>H813*T813*'Molecular Weight'!$B$2/'Molecular Weight'!$D$2</f>
        <v>3.00465058999933</v>
      </c>
      <c r="V813" s="19">
        <f>I813*T813*'Molecular Weight'!$B$3/'Molecular Weight'!$D$3</f>
        <v>0.0451863347802653</v>
      </c>
      <c r="W813" s="19">
        <f>T813*J813*'Molecular Weight'!$B$4/'Molecular Weight'!$D$4</f>
        <v>1.92983674104947</v>
      </c>
      <c r="X813" s="19">
        <f>K813*T813*'Molecular Weight'!$B$5/'Molecular Weight'!$D$5</f>
        <v>0</v>
      </c>
      <c r="Y813" s="19">
        <f>L813*T813*'Molecular Weight'!$B$6/'Molecular Weight'!$D$6</f>
        <v>0.967427225322335</v>
      </c>
      <c r="Z813" s="19">
        <f>M813*T813*'Molecular Weight'!$B$8/'Molecular Weight'!$D$8</f>
        <v>0</v>
      </c>
      <c r="AA813" s="19">
        <f>N813*T813*'Molecular Weight'!$B$9/'Molecular Weight'!$D$9</f>
        <v>0.9854657478505</v>
      </c>
      <c r="AB813" s="19">
        <f>O813*T813*'Molecular Weight'!$B$10/'Molecular Weight'!$D$10</f>
        <v>1.03811535131436</v>
      </c>
      <c r="AC813" s="19">
        <f>P813*T813*'Molecular Weight'!$B$11/'Molecular Weight'!$D$11</f>
        <v>0.0291254287588189</v>
      </c>
      <c r="AD813" s="19">
        <f>Q813*T813*'Molecular Weight'!$B$12/'Molecular Weight'!$D$12</f>
        <v>0</v>
      </c>
      <c r="AE813" s="19">
        <f t="shared" si="91"/>
        <v>7.99980741907508</v>
      </c>
      <c r="AF813" s="19">
        <f t="shared" si="92"/>
        <v>0</v>
      </c>
      <c r="AG813" s="19">
        <f t="shared" si="93"/>
        <v>0</v>
      </c>
      <c r="AH813" s="19">
        <f t="shared" si="94"/>
        <v>0.967427225322335</v>
      </c>
      <c r="AI813" s="19">
        <f t="shared" si="95"/>
        <v>3.0498369247796</v>
      </c>
      <c r="AJ813" s="19">
        <f t="shared" si="96"/>
        <v>2.9910083244872</v>
      </c>
    </row>
    <row r="814" spans="1:36">
      <c r="A814" s="35" t="s">
        <v>718</v>
      </c>
      <c r="B814" s="35" t="s">
        <v>719</v>
      </c>
      <c r="C814" s="35" t="s">
        <v>736</v>
      </c>
      <c r="D814" s="35">
        <v>4.5</v>
      </c>
      <c r="E814" s="35">
        <v>900</v>
      </c>
      <c r="F814" s="32" t="s">
        <v>721</v>
      </c>
      <c r="G814" s="35" t="s">
        <v>49</v>
      </c>
      <c r="H814" s="32">
        <v>39.8</v>
      </c>
      <c r="I814" s="32">
        <v>1</v>
      </c>
      <c r="J814" s="32">
        <v>22</v>
      </c>
      <c r="K814" s="32"/>
      <c r="L814" s="32">
        <v>14.3</v>
      </c>
      <c r="M814" s="32"/>
      <c r="N814" s="32">
        <v>8.2</v>
      </c>
      <c r="O814" s="32">
        <v>14.5</v>
      </c>
      <c r="P814" s="32">
        <v>0.2</v>
      </c>
      <c r="Q814" s="32">
        <v>0</v>
      </c>
      <c r="R814" s="32">
        <f t="shared" si="90"/>
        <v>100</v>
      </c>
      <c r="S814" s="19">
        <v>12</v>
      </c>
      <c r="T814" s="19">
        <f>S814/(H814*'Molecular Weight'!$C$2/'Molecular Weight'!$D$2+I814*'Molecular Weight'!$C$3/'Molecular Weight'!$D$3+J814*'Molecular Weight'!$C$4/'Molecular Weight'!$D$4+K814*'Molecular Weight'!$C$5/'Molecular Weight'!$D$5+L814*'Molecular Weight'!$C$6/'Molecular Weight'!$D$6+M814*'Molecular Weight'!$C$8/'Molecular Weight'!$D$8+N814*'Molecular Weight'!$C$9/'Molecular Weight'!$D$9+O814*'Molecular Weight'!$C$10/'Molecular Weight'!$D$10+P814*'Molecular Weight'!$C$11/'Molecular Weight'!$D$11+Q814*'Molecular Weight'!$C$12/'Molecular Weight'!$D$12)</f>
        <v>4.50863820147651</v>
      </c>
      <c r="U814" s="19">
        <f>H814*T814*'Molecular Weight'!$B$2/'Molecular Weight'!$D$2</f>
        <v>2.98674767674376</v>
      </c>
      <c r="V814" s="19">
        <f>I814*T814*'Molecular Weight'!$B$3/'Molecular Weight'!$D$3</f>
        <v>0.0564285131599063</v>
      </c>
      <c r="W814" s="19">
        <f>T814*J814*'Molecular Weight'!$B$4/'Molecular Weight'!$D$4</f>
        <v>1.9456657597584</v>
      </c>
      <c r="X814" s="19">
        <f>K814*T814*'Molecular Weight'!$B$5/'Molecular Weight'!$D$5</f>
        <v>0</v>
      </c>
      <c r="Y814" s="19">
        <f>L814*T814*'Molecular Weight'!$B$6/'Molecular Weight'!$D$6</f>
        <v>0.897459998345129</v>
      </c>
      <c r="Z814" s="19">
        <f>M814*T814*'Molecular Weight'!$B$8/'Molecular Weight'!$D$8</f>
        <v>0</v>
      </c>
      <c r="AA814" s="19">
        <f>N814*T814*'Molecular Weight'!$B$9/'Molecular Weight'!$D$9</f>
        <v>0.917390403278099</v>
      </c>
      <c r="AB814" s="19">
        <f>O814*T814*'Molecular Weight'!$B$10/'Molecular Weight'!$D$10</f>
        <v>1.16574989160858</v>
      </c>
      <c r="AC814" s="19">
        <f>P814*T814*'Molecular Weight'!$B$11/'Molecular Weight'!$D$11</f>
        <v>0.0290973746465086</v>
      </c>
      <c r="AD814" s="19">
        <f>Q814*T814*'Molecular Weight'!$B$12/'Molecular Weight'!$D$12</f>
        <v>0</v>
      </c>
      <c r="AE814" s="19">
        <f t="shared" si="91"/>
        <v>7.99853961754038</v>
      </c>
      <c r="AF814" s="19">
        <f t="shared" si="92"/>
        <v>0</v>
      </c>
      <c r="AG814" s="19">
        <f t="shared" si="93"/>
        <v>0</v>
      </c>
      <c r="AH814" s="19">
        <f t="shared" si="94"/>
        <v>0.897459998345129</v>
      </c>
      <c r="AI814" s="19">
        <f t="shared" si="95"/>
        <v>3.04317618990367</v>
      </c>
      <c r="AJ814" s="19">
        <f t="shared" si="96"/>
        <v>2.98060029323181</v>
      </c>
    </row>
    <row r="815" spans="1:36">
      <c r="A815" s="35" t="s">
        <v>718</v>
      </c>
      <c r="B815" s="35" t="s">
        <v>719</v>
      </c>
      <c r="C815" s="35" t="s">
        <v>737</v>
      </c>
      <c r="D815" s="35">
        <v>4.5</v>
      </c>
      <c r="E815" s="35">
        <v>1000</v>
      </c>
      <c r="F815" s="32" t="s">
        <v>721</v>
      </c>
      <c r="G815" s="35" t="s">
        <v>49</v>
      </c>
      <c r="H815" s="32">
        <v>39.8</v>
      </c>
      <c r="I815" s="32">
        <v>1.5</v>
      </c>
      <c r="J815" s="32">
        <v>21.6</v>
      </c>
      <c r="K815" s="32"/>
      <c r="L815" s="32">
        <v>14.6</v>
      </c>
      <c r="M815" s="32"/>
      <c r="N815" s="32">
        <v>9.4</v>
      </c>
      <c r="O815" s="32">
        <v>12.9</v>
      </c>
      <c r="P815" s="32">
        <v>0.3</v>
      </c>
      <c r="Q815" s="32">
        <v>0</v>
      </c>
      <c r="R815" s="32">
        <f t="shared" si="90"/>
        <v>100.1</v>
      </c>
      <c r="S815" s="19">
        <v>12</v>
      </c>
      <c r="T815" s="19">
        <f>S815/(H815*'Molecular Weight'!$C$2/'Molecular Weight'!$D$2+I815*'Molecular Weight'!$C$3/'Molecular Weight'!$D$3+J815*'Molecular Weight'!$C$4/'Molecular Weight'!$D$4+K815*'Molecular Weight'!$C$5/'Molecular Weight'!$D$5+L815*'Molecular Weight'!$C$6/'Molecular Weight'!$D$6+M815*'Molecular Weight'!$C$8/'Molecular Weight'!$D$8+N815*'Molecular Weight'!$C$9/'Molecular Weight'!$D$9+O815*'Molecular Weight'!$C$10/'Molecular Weight'!$D$10+P815*'Molecular Weight'!$C$11/'Molecular Weight'!$D$11+Q815*'Molecular Weight'!$C$12/'Molecular Weight'!$D$12)</f>
        <v>4.49549455147995</v>
      </c>
      <c r="U815" s="19">
        <f>H815*T815*'Molecular Weight'!$B$2/'Molecular Weight'!$D$2</f>
        <v>2.97804066492846</v>
      </c>
      <c r="V815" s="19">
        <f>I815*T815*'Molecular Weight'!$B$3/'Molecular Weight'!$D$3</f>
        <v>0.0843960178625774</v>
      </c>
      <c r="W815" s="19">
        <f>T815*J815*'Molecular Weight'!$B$4/'Molecular Weight'!$D$4</f>
        <v>1.9047211124356</v>
      </c>
      <c r="X815" s="19">
        <f>K815*T815*'Molecular Weight'!$B$5/'Molecular Weight'!$D$5</f>
        <v>0</v>
      </c>
      <c r="Y815" s="19">
        <f>L815*T815*'Molecular Weight'!$B$6/'Molecular Weight'!$D$6</f>
        <v>0.913616654393198</v>
      </c>
      <c r="Z815" s="19">
        <f>M815*T815*'Molecular Weight'!$B$8/'Molecular Weight'!$D$8</f>
        <v>0</v>
      </c>
      <c r="AA815" s="19">
        <f>N815*T815*'Molecular Weight'!$B$9/'Molecular Weight'!$D$9</f>
        <v>1.04857689290103</v>
      </c>
      <c r="AB815" s="19">
        <f>O815*T815*'Molecular Weight'!$B$10/'Molecular Weight'!$D$10</f>
        <v>1.03409200631404</v>
      </c>
      <c r="AC815" s="19">
        <f>P815*T815*'Molecular Weight'!$B$11/'Molecular Weight'!$D$11</f>
        <v>0.0435188243124875</v>
      </c>
      <c r="AD815" s="19">
        <f>Q815*T815*'Molecular Weight'!$B$12/'Molecular Weight'!$D$12</f>
        <v>0</v>
      </c>
      <c r="AE815" s="19">
        <f t="shared" si="91"/>
        <v>8.00696217314739</v>
      </c>
      <c r="AF815" s="19">
        <f t="shared" si="92"/>
        <v>0.0208683583017049</v>
      </c>
      <c r="AG815" s="19">
        <f t="shared" si="93"/>
        <v>0.0228414819293822</v>
      </c>
      <c r="AH815" s="19">
        <f t="shared" si="94"/>
        <v>0.892748296091493</v>
      </c>
      <c r="AI815" s="19">
        <f t="shared" si="95"/>
        <v>3.06243668279104</v>
      </c>
      <c r="AJ815" s="19">
        <f t="shared" si="96"/>
        <v>2.99628555360827</v>
      </c>
    </row>
    <row r="816" spans="1:36">
      <c r="A816" s="35" t="s">
        <v>718</v>
      </c>
      <c r="B816" s="35" t="s">
        <v>719</v>
      </c>
      <c r="C816" s="35" t="s">
        <v>738</v>
      </c>
      <c r="D816" s="35">
        <v>3</v>
      </c>
      <c r="E816" s="35">
        <v>750</v>
      </c>
      <c r="F816" s="32" t="s">
        <v>721</v>
      </c>
      <c r="G816" s="35" t="s">
        <v>49</v>
      </c>
      <c r="H816" s="32">
        <v>39.1</v>
      </c>
      <c r="I816" s="32">
        <v>0.5</v>
      </c>
      <c r="J816" s="32">
        <v>21.9</v>
      </c>
      <c r="K816" s="32"/>
      <c r="L816" s="32">
        <v>19.6</v>
      </c>
      <c r="M816" s="32"/>
      <c r="N816" s="32">
        <v>7.3</v>
      </c>
      <c r="O816" s="32">
        <v>11.5</v>
      </c>
      <c r="P816" s="32">
        <v>0.2</v>
      </c>
      <c r="Q816" s="32">
        <v>0</v>
      </c>
      <c r="R816" s="32">
        <f t="shared" si="90"/>
        <v>100.1</v>
      </c>
      <c r="S816" s="19">
        <v>12</v>
      </c>
      <c r="T816" s="19">
        <f>S816/(H816*'Molecular Weight'!$C$2/'Molecular Weight'!$D$2+I816*'Molecular Weight'!$C$3/'Molecular Weight'!$D$3+J816*'Molecular Weight'!$C$4/'Molecular Weight'!$D$4+K816*'Molecular Weight'!$C$5/'Molecular Weight'!$D$5+L816*'Molecular Weight'!$C$6/'Molecular Weight'!$D$6+M816*'Molecular Weight'!$C$8/'Molecular Weight'!$D$8+N816*'Molecular Weight'!$C$9/'Molecular Weight'!$D$9+O816*'Molecular Weight'!$C$10/'Molecular Weight'!$D$10+P816*'Molecular Weight'!$C$11/'Molecular Weight'!$D$11+Q816*'Molecular Weight'!$C$12/'Molecular Weight'!$D$12)</f>
        <v>4.57885094331246</v>
      </c>
      <c r="U816" s="19">
        <f>H816*T816*'Molecular Weight'!$B$2/'Molecular Weight'!$D$2</f>
        <v>2.97991131630355</v>
      </c>
      <c r="V816" s="19">
        <f>I816*T816*'Molecular Weight'!$B$3/'Molecular Weight'!$D$3</f>
        <v>0.0286536354400029</v>
      </c>
      <c r="W816" s="19">
        <f>T816*J816*'Molecular Weight'!$B$4/'Molecular Weight'!$D$4</f>
        <v>1.96698383010088</v>
      </c>
      <c r="X816" s="19">
        <f>K816*T816*'Molecular Weight'!$B$5/'Molecular Weight'!$D$5</f>
        <v>0</v>
      </c>
      <c r="Y816" s="19">
        <f>L816*T816*'Molecular Weight'!$B$6/'Molecular Weight'!$D$6</f>
        <v>1.24924107028012</v>
      </c>
      <c r="Z816" s="19">
        <f>M816*T816*'Molecular Weight'!$B$8/'Molecular Weight'!$D$8</f>
        <v>0</v>
      </c>
      <c r="AA816" s="19">
        <f>N816*T816*'Molecular Weight'!$B$9/'Molecular Weight'!$D$9</f>
        <v>0.829419649781164</v>
      </c>
      <c r="AB816" s="19">
        <f>O816*T816*'Molecular Weight'!$B$10/'Molecular Weight'!$D$10</f>
        <v>0.9389583781757</v>
      </c>
      <c r="AC816" s="19">
        <f>P816*T816*'Molecular Weight'!$B$11/'Molecular Weight'!$D$11</f>
        <v>0.029550506249193</v>
      </c>
      <c r="AD816" s="19">
        <f>Q816*T816*'Molecular Weight'!$B$12/'Molecular Weight'!$D$12</f>
        <v>0</v>
      </c>
      <c r="AE816" s="19">
        <f t="shared" si="91"/>
        <v>8.02271838633061</v>
      </c>
      <c r="AF816" s="19">
        <f t="shared" si="92"/>
        <v>0.067962160165516</v>
      </c>
      <c r="AG816" s="19">
        <f t="shared" si="93"/>
        <v>0.0544027584285848</v>
      </c>
      <c r="AH816" s="19">
        <f t="shared" si="94"/>
        <v>1.1812789101146</v>
      </c>
      <c r="AI816" s="19">
        <f t="shared" si="95"/>
        <v>3.00856495174355</v>
      </c>
      <c r="AJ816" s="19">
        <f t="shared" si="96"/>
        <v>3.01761909823698</v>
      </c>
    </row>
    <row r="817" spans="1:36">
      <c r="A817" s="35" t="s">
        <v>718</v>
      </c>
      <c r="B817" s="35" t="s">
        <v>719</v>
      </c>
      <c r="C817" s="35" t="s">
        <v>739</v>
      </c>
      <c r="D817" s="35">
        <v>3</v>
      </c>
      <c r="E817" s="35">
        <v>750</v>
      </c>
      <c r="F817" s="32" t="s">
        <v>721</v>
      </c>
      <c r="G817" s="35" t="s">
        <v>49</v>
      </c>
      <c r="H817" s="32">
        <v>39.2</v>
      </c>
      <c r="I817" s="32">
        <v>0.6</v>
      </c>
      <c r="J817" s="32">
        <v>21.7</v>
      </c>
      <c r="K817" s="32"/>
      <c r="L817" s="32">
        <v>20.5</v>
      </c>
      <c r="M817" s="32"/>
      <c r="N817" s="32">
        <v>6.9</v>
      </c>
      <c r="O817" s="32">
        <v>10.9</v>
      </c>
      <c r="P817" s="32">
        <v>0.2</v>
      </c>
      <c r="Q817" s="32">
        <v>0</v>
      </c>
      <c r="R817" s="32">
        <f t="shared" si="90"/>
        <v>100</v>
      </c>
      <c r="S817" s="19">
        <v>12</v>
      </c>
      <c r="T817" s="19">
        <f>S817/(H817*'Molecular Weight'!$C$2/'Molecular Weight'!$D$2+I817*'Molecular Weight'!$C$3/'Molecular Weight'!$D$3+J817*'Molecular Weight'!$C$4/'Molecular Weight'!$D$4+K817*'Molecular Weight'!$C$5/'Molecular Weight'!$D$5+L817*'Molecular Weight'!$C$6/'Molecular Weight'!$D$6+M817*'Molecular Weight'!$C$8/'Molecular Weight'!$D$8+N817*'Molecular Weight'!$C$9/'Molecular Weight'!$D$9+O817*'Molecular Weight'!$C$10/'Molecular Weight'!$D$10+P817*'Molecular Weight'!$C$11/'Molecular Weight'!$D$11+Q817*'Molecular Weight'!$C$12/'Molecular Weight'!$D$12)</f>
        <v>4.59313355664005</v>
      </c>
      <c r="U817" s="19">
        <f>H817*T817*'Molecular Weight'!$B$2/'Molecular Weight'!$D$2</f>
        <v>2.99685145506474</v>
      </c>
      <c r="V817" s="19">
        <f>I817*T817*'Molecular Weight'!$B$3/'Molecular Weight'!$D$3</f>
        <v>0.0344916161950442</v>
      </c>
      <c r="W817" s="19">
        <f>T817*J817*'Molecular Weight'!$B$4/'Molecular Weight'!$D$4</f>
        <v>1.95510000351293</v>
      </c>
      <c r="X817" s="19">
        <f>K817*T817*'Molecular Weight'!$B$5/'Molecular Weight'!$D$5</f>
        <v>0</v>
      </c>
      <c r="Y817" s="19">
        <f>L817*T817*'Molecular Weight'!$B$6/'Molecular Weight'!$D$6</f>
        <v>1.31067981502117</v>
      </c>
      <c r="Z817" s="19">
        <f>M817*T817*'Molecular Weight'!$B$8/'Molecular Weight'!$D$8</f>
        <v>0</v>
      </c>
      <c r="AA817" s="19">
        <f>N817*T817*'Molecular Weight'!$B$9/'Molecular Weight'!$D$9</f>
        <v>0.786417407960703</v>
      </c>
      <c r="AB817" s="19">
        <f>O817*T817*'Molecular Weight'!$B$10/'Molecular Weight'!$D$10</f>
        <v>0.892745288291307</v>
      </c>
      <c r="AC817" s="19">
        <f>P817*T817*'Molecular Weight'!$B$11/'Molecular Weight'!$D$11</f>
        <v>0.0296426818757021</v>
      </c>
      <c r="AD817" s="19">
        <f>Q817*T817*'Molecular Weight'!$B$12/'Molecular Weight'!$D$12</f>
        <v>0</v>
      </c>
      <c r="AE817" s="19">
        <f t="shared" si="91"/>
        <v>8.0059282679216</v>
      </c>
      <c r="AF817" s="19">
        <f t="shared" si="92"/>
        <v>0.0177716343885344</v>
      </c>
      <c r="AG817" s="19">
        <f t="shared" si="93"/>
        <v>0.0135590967258829</v>
      </c>
      <c r="AH817" s="19">
        <f t="shared" si="94"/>
        <v>1.29290818063264</v>
      </c>
      <c r="AI817" s="19">
        <f t="shared" si="95"/>
        <v>3.03134307125978</v>
      </c>
      <c r="AJ817" s="19">
        <f t="shared" si="96"/>
        <v>2.98984251127318</v>
      </c>
    </row>
    <row r="818" spans="1:36">
      <c r="A818" s="35" t="s">
        <v>718</v>
      </c>
      <c r="B818" s="35" t="s">
        <v>719</v>
      </c>
      <c r="C818" s="35" t="s">
        <v>740</v>
      </c>
      <c r="D818" s="35">
        <v>3</v>
      </c>
      <c r="E818" s="35">
        <v>750</v>
      </c>
      <c r="F818" s="32" t="s">
        <v>721</v>
      </c>
      <c r="G818" s="35" t="s">
        <v>49</v>
      </c>
      <c r="H818" s="32">
        <v>38.5</v>
      </c>
      <c r="I818" s="32">
        <v>0.5</v>
      </c>
      <c r="J818" s="32">
        <v>20.6</v>
      </c>
      <c r="K818" s="32"/>
      <c r="L818" s="32">
        <v>23.8</v>
      </c>
      <c r="M818" s="32"/>
      <c r="N818" s="32">
        <v>7.4</v>
      </c>
      <c r="O818" s="32">
        <v>8.9</v>
      </c>
      <c r="P818" s="32">
        <v>0.2</v>
      </c>
      <c r="Q818" s="32">
        <v>0</v>
      </c>
      <c r="R818" s="32">
        <f t="shared" si="90"/>
        <v>99.9</v>
      </c>
      <c r="S818" s="19">
        <v>12</v>
      </c>
      <c r="T818" s="19">
        <f>S818/(H818*'Molecular Weight'!$C$2/'Molecular Weight'!$D$2+I818*'Molecular Weight'!$C$3/'Molecular Weight'!$D$3+J818*'Molecular Weight'!$C$4/'Molecular Weight'!$D$4+K818*'Molecular Weight'!$C$5/'Molecular Weight'!$D$5+L818*'Molecular Weight'!$C$6/'Molecular Weight'!$D$6+M818*'Molecular Weight'!$C$8/'Molecular Weight'!$D$8+N818*'Molecular Weight'!$C$9/'Molecular Weight'!$D$9+O818*'Molecular Weight'!$C$10/'Molecular Weight'!$D$10+P818*'Molecular Weight'!$C$11/'Molecular Weight'!$D$11+Q818*'Molecular Weight'!$C$12/'Molecular Weight'!$D$12)</f>
        <v>4.65639043286245</v>
      </c>
      <c r="U818" s="19">
        <f>H818*T818*'Molecular Weight'!$B$2/'Molecular Weight'!$D$2</f>
        <v>2.98387203171112</v>
      </c>
      <c r="V818" s="19">
        <f>I818*T818*'Molecular Weight'!$B$3/'Molecular Weight'!$D$3</f>
        <v>0.0291388637851217</v>
      </c>
      <c r="W818" s="19">
        <f>T818*J818*'Molecular Weight'!$B$4/'Molecular Weight'!$D$4</f>
        <v>1.88155439225121</v>
      </c>
      <c r="X818" s="19">
        <f>K818*T818*'Molecular Weight'!$B$5/'Molecular Weight'!$D$5</f>
        <v>0</v>
      </c>
      <c r="Y818" s="19">
        <f>L818*T818*'Molecular Weight'!$B$6/'Molecular Weight'!$D$6</f>
        <v>1.54262377926122</v>
      </c>
      <c r="Z818" s="19">
        <f>M818*T818*'Molecular Weight'!$B$8/'Molecular Weight'!$D$8</f>
        <v>0</v>
      </c>
      <c r="AA818" s="19">
        <f>N818*T818*'Molecular Weight'!$B$9/'Molecular Weight'!$D$9</f>
        <v>0.855019583205512</v>
      </c>
      <c r="AB818" s="19">
        <f>O818*T818*'Molecular Weight'!$B$10/'Molecular Weight'!$D$10</f>
        <v>0.738977796941437</v>
      </c>
      <c r="AC818" s="19">
        <f>P818*T818*'Molecular Weight'!$B$11/'Molecular Weight'!$D$11</f>
        <v>0.0300509224450626</v>
      </c>
      <c r="AD818" s="19">
        <f>Q818*T818*'Molecular Weight'!$B$12/'Molecular Weight'!$D$12</f>
        <v>0</v>
      </c>
      <c r="AE818" s="19">
        <f t="shared" si="91"/>
        <v>8.06123736960068</v>
      </c>
      <c r="AF818" s="19">
        <f t="shared" si="92"/>
        <v>0.182316535667177</v>
      </c>
      <c r="AG818" s="19">
        <f t="shared" si="93"/>
        <v>0.118186001096451</v>
      </c>
      <c r="AH818" s="19">
        <f t="shared" si="94"/>
        <v>1.36030724359404</v>
      </c>
      <c r="AI818" s="19">
        <f t="shared" si="95"/>
        <v>3.01301089549624</v>
      </c>
      <c r="AJ818" s="19">
        <f t="shared" si="96"/>
        <v>3.13662115940817</v>
      </c>
    </row>
    <row r="819" spans="1:36">
      <c r="A819" s="35" t="s">
        <v>741</v>
      </c>
      <c r="B819" s="35" t="s">
        <v>742</v>
      </c>
      <c r="C819" s="35" t="s">
        <v>743</v>
      </c>
      <c r="D819" s="35">
        <v>4</v>
      </c>
      <c r="E819" s="35">
        <v>950</v>
      </c>
      <c r="F819" s="32" t="s">
        <v>320</v>
      </c>
      <c r="G819" s="35" t="s">
        <v>49</v>
      </c>
      <c r="H819" s="32">
        <v>39.3</v>
      </c>
      <c r="I819" s="32">
        <v>0.4</v>
      </c>
      <c r="J819" s="32">
        <v>21.6</v>
      </c>
      <c r="K819" s="32"/>
      <c r="L819" s="32">
        <v>22.60982</v>
      </c>
      <c r="M819" s="32">
        <v>0.5</v>
      </c>
      <c r="N819" s="32">
        <v>8</v>
      </c>
      <c r="O819" s="32">
        <v>7.7</v>
      </c>
      <c r="P819" s="32">
        <v>0.2</v>
      </c>
      <c r="Q819" s="32"/>
      <c r="R819" s="32">
        <f t="shared" si="90"/>
        <v>100.30982</v>
      </c>
      <c r="S819" s="19">
        <v>12</v>
      </c>
      <c r="T819" s="19">
        <f>S819/(H819*'Molecular Weight'!$C$2/'Molecular Weight'!$D$2+I819*'Molecular Weight'!$C$3/'Molecular Weight'!$D$3+J819*'Molecular Weight'!$C$4/'Molecular Weight'!$D$4+K819*'Molecular Weight'!$C$5/'Molecular Weight'!$D$5+L819*'Molecular Weight'!$C$6/'Molecular Weight'!$D$6+M819*'Molecular Weight'!$C$8/'Molecular Weight'!$D$8+N819*'Molecular Weight'!$C$9/'Molecular Weight'!$D$9+O819*'Molecular Weight'!$C$10/'Molecular Weight'!$D$10+P819*'Molecular Weight'!$C$11/'Molecular Weight'!$D$11+Q819*'Molecular Weight'!$C$12/'Molecular Weight'!$D$12)</f>
        <v>4.58956607139339</v>
      </c>
      <c r="U819" s="19">
        <f>H819*T819*'Molecular Weight'!$B$2/'Molecular Weight'!$D$2</f>
        <v>3.00216289290546</v>
      </c>
      <c r="V819" s="19">
        <f>I819*T819*'Molecular Weight'!$B$3/'Molecular Weight'!$D$3</f>
        <v>0.0229765510457742</v>
      </c>
      <c r="W819" s="19">
        <f>T819*J819*'Molecular Weight'!$B$4/'Molecular Weight'!$D$4</f>
        <v>1.94457879839343</v>
      </c>
      <c r="X819" s="19">
        <f>K819*T819*'Molecular Weight'!$B$5/'Molecular Weight'!$D$5</f>
        <v>0</v>
      </c>
      <c r="Y819" s="19">
        <f>L819*T819*'Molecular Weight'!$B$6/'Molecular Weight'!$D$6</f>
        <v>1.44444964855668</v>
      </c>
      <c r="Z819" s="19">
        <f>M819*T819*'Molecular Weight'!$B$8/'Molecular Weight'!$D$8</f>
        <v>0.0323482243543374</v>
      </c>
      <c r="AA819" s="19">
        <f>N819*T819*'Molecular Weight'!$B$9/'Molecular Weight'!$D$9</f>
        <v>0.911080113427968</v>
      </c>
      <c r="AB819" s="19">
        <f>O819*T819*'Molecular Weight'!$B$10/'Molecular Weight'!$D$10</f>
        <v>0.630165098960932</v>
      </c>
      <c r="AC819" s="19">
        <f>P819*T819*'Molecular Weight'!$B$11/'Molecular Weight'!$D$11</f>
        <v>0.0296196584149299</v>
      </c>
      <c r="AD819" s="19">
        <f>Q819*T819*'Molecular Weight'!$B$12/'Molecular Weight'!$D$12</f>
        <v>0</v>
      </c>
      <c r="AE819" s="19">
        <f t="shared" si="91"/>
        <v>8.01738098605951</v>
      </c>
      <c r="AF819" s="19">
        <f t="shared" si="92"/>
        <v>0.0520299167712732</v>
      </c>
      <c r="AG819" s="19">
        <f t="shared" si="93"/>
        <v>0.0360205818342387</v>
      </c>
      <c r="AH819" s="19">
        <f t="shared" si="94"/>
        <v>1.39241973178541</v>
      </c>
      <c r="AI819" s="19">
        <f t="shared" si="95"/>
        <v>3.02513944395123</v>
      </c>
      <c r="AJ819" s="19">
        <f t="shared" si="96"/>
        <v>3.01804308529992</v>
      </c>
    </row>
    <row r="820" spans="1:36">
      <c r="A820" s="35" t="s">
        <v>741</v>
      </c>
      <c r="B820" s="35" t="s">
        <v>742</v>
      </c>
      <c r="C820" s="35">
        <v>170</v>
      </c>
      <c r="D820" s="35">
        <v>4</v>
      </c>
      <c r="E820" s="35">
        <v>1000</v>
      </c>
      <c r="F820" s="32" t="s">
        <v>320</v>
      </c>
      <c r="G820" s="35" t="s">
        <v>49</v>
      </c>
      <c r="H820" s="32">
        <v>39.8</v>
      </c>
      <c r="I820" s="32">
        <v>0.6</v>
      </c>
      <c r="J820" s="32">
        <v>21.4</v>
      </c>
      <c r="K820" s="32"/>
      <c r="L820" s="32">
        <v>19.6996</v>
      </c>
      <c r="M820" s="32">
        <v>0.3</v>
      </c>
      <c r="N820" s="32">
        <v>10.4</v>
      </c>
      <c r="O820" s="32">
        <v>8.4</v>
      </c>
      <c r="P820" s="32">
        <v>0.2</v>
      </c>
      <c r="Q820" s="32"/>
      <c r="R820" s="32">
        <f t="shared" si="90"/>
        <v>100.7996</v>
      </c>
      <c r="S820" s="19">
        <v>12</v>
      </c>
      <c r="T820" s="19">
        <f>S820/(H820*'Molecular Weight'!$C$2/'Molecular Weight'!$D$2+I820*'Molecular Weight'!$C$3/'Molecular Weight'!$D$3+J820*'Molecular Weight'!$C$4/'Molecular Weight'!$D$4+K820*'Molecular Weight'!$C$5/'Molecular Weight'!$D$5+L820*'Molecular Weight'!$C$6/'Molecular Weight'!$D$6+M820*'Molecular Weight'!$C$8/'Molecular Weight'!$D$8+N820*'Molecular Weight'!$C$9/'Molecular Weight'!$D$9+O820*'Molecular Weight'!$C$10/'Molecular Weight'!$D$10+P820*'Molecular Weight'!$C$11/'Molecular Weight'!$D$11+Q820*'Molecular Weight'!$C$12/'Molecular Weight'!$D$12)</f>
        <v>4.51280707399727</v>
      </c>
      <c r="U820" s="19">
        <f>H820*T820*'Molecular Weight'!$B$2/'Molecular Weight'!$D$2</f>
        <v>2.98950934662269</v>
      </c>
      <c r="V820" s="19">
        <f>I820*T820*'Molecular Weight'!$B$3/'Molecular Weight'!$D$3</f>
        <v>0.0338884135719445</v>
      </c>
      <c r="W820" s="19">
        <f>T820*J820*'Molecular Weight'!$B$4/'Molecular Weight'!$D$4</f>
        <v>1.89435212600121</v>
      </c>
      <c r="X820" s="19">
        <f>K820*T820*'Molecular Weight'!$B$5/'Molecular Weight'!$D$5</f>
        <v>0</v>
      </c>
      <c r="Y820" s="19">
        <f>L820*T820*'Molecular Weight'!$B$6/'Molecular Weight'!$D$6</f>
        <v>1.23747904001833</v>
      </c>
      <c r="Z820" s="19">
        <f>M820*T820*'Molecular Weight'!$B$8/'Molecular Weight'!$D$8</f>
        <v>0.0190843265040764</v>
      </c>
      <c r="AA820" s="19">
        <f>N820*T820*'Molecular Weight'!$B$9/'Molecular Weight'!$D$9</f>
        <v>1.16459537393478</v>
      </c>
      <c r="AB820" s="19">
        <f>O820*T820*'Molecular Weight'!$B$10/'Molecular Weight'!$D$10</f>
        <v>0.675955410513143</v>
      </c>
      <c r="AC820" s="19">
        <f>P820*T820*'Molecular Weight'!$B$11/'Molecular Weight'!$D$11</f>
        <v>0.0291242792771686</v>
      </c>
      <c r="AD820" s="19">
        <f>Q820*T820*'Molecular Weight'!$B$12/'Molecular Weight'!$D$12</f>
        <v>0</v>
      </c>
      <c r="AE820" s="19">
        <f t="shared" si="91"/>
        <v>8.04398831644334</v>
      </c>
      <c r="AF820" s="19">
        <f t="shared" si="92"/>
        <v>0.131243302837992</v>
      </c>
      <c r="AG820" s="19">
        <f t="shared" si="93"/>
        <v>0.106056990537834</v>
      </c>
      <c r="AH820" s="19">
        <f t="shared" si="94"/>
        <v>1.10623573718034</v>
      </c>
      <c r="AI820" s="19">
        <f t="shared" si="95"/>
        <v>3.02339776019463</v>
      </c>
      <c r="AJ820" s="19">
        <f t="shared" si="96"/>
        <v>3.09711415097033</v>
      </c>
    </row>
    <row r="821" spans="1:36">
      <c r="A821" s="35" t="s">
        <v>741</v>
      </c>
      <c r="B821" s="35" t="s">
        <v>742</v>
      </c>
      <c r="C821" s="35">
        <v>183</v>
      </c>
      <c r="D821" s="35">
        <v>4</v>
      </c>
      <c r="E821" s="35">
        <v>1000</v>
      </c>
      <c r="F821" s="32" t="s">
        <v>320</v>
      </c>
      <c r="G821" s="35" t="s">
        <v>49</v>
      </c>
      <c r="H821" s="32">
        <v>39.8</v>
      </c>
      <c r="I821" s="32">
        <v>0.6</v>
      </c>
      <c r="J821" s="32">
        <v>22</v>
      </c>
      <c r="K821" s="32"/>
      <c r="L821" s="32">
        <v>19.10982</v>
      </c>
      <c r="M821" s="32">
        <v>0.4</v>
      </c>
      <c r="N821" s="32">
        <v>9.9</v>
      </c>
      <c r="O821" s="32">
        <v>8.6</v>
      </c>
      <c r="P821" s="32">
        <v>0.2</v>
      </c>
      <c r="Q821" s="32"/>
      <c r="R821" s="32">
        <f t="shared" si="90"/>
        <v>100.60982</v>
      </c>
      <c r="S821" s="19">
        <v>12</v>
      </c>
      <c r="T821" s="19">
        <f>S821/(H821*'Molecular Weight'!$C$2/'Molecular Weight'!$D$2+I821*'Molecular Weight'!$C$3/'Molecular Weight'!$D$3+J821*'Molecular Weight'!$C$4/'Molecular Weight'!$D$4+K821*'Molecular Weight'!$C$5/'Molecular Weight'!$D$5+L821*'Molecular Weight'!$C$6/'Molecular Weight'!$D$6+M821*'Molecular Weight'!$C$8/'Molecular Weight'!$D$8+N821*'Molecular Weight'!$C$9/'Molecular Weight'!$D$9+O821*'Molecular Weight'!$C$10/'Molecular Weight'!$D$10+P821*'Molecular Weight'!$C$11/'Molecular Weight'!$D$11+Q821*'Molecular Weight'!$C$12/'Molecular Weight'!$D$12)</f>
        <v>4.50939271840114</v>
      </c>
      <c r="U821" s="19">
        <f>H821*T821*'Molecular Weight'!$B$2/'Molecular Weight'!$D$2</f>
        <v>2.98724750653071</v>
      </c>
      <c r="V821" s="19">
        <f>I821*T821*'Molecular Weight'!$B$3/'Molecular Weight'!$D$3</f>
        <v>0.0338627738553277</v>
      </c>
      <c r="W821" s="19">
        <f>T821*J821*'Molecular Weight'!$B$4/'Molecular Weight'!$D$4</f>
        <v>1.94599136533592</v>
      </c>
      <c r="X821" s="19">
        <f>K821*T821*'Molecular Weight'!$B$5/'Molecular Weight'!$D$5</f>
        <v>0</v>
      </c>
      <c r="Y821" s="19">
        <f>L821*T821*'Molecular Weight'!$B$6/'Molecular Weight'!$D$6</f>
        <v>1.19952231567311</v>
      </c>
      <c r="Z821" s="19">
        <f>M821*T821*'Molecular Weight'!$B$8/'Molecular Weight'!$D$8</f>
        <v>0.0254265165965669</v>
      </c>
      <c r="AA821" s="19">
        <f>N821*T821*'Molecular Weight'!$B$9/'Molecular Weight'!$D$9</f>
        <v>1.10776644943353</v>
      </c>
      <c r="AB821" s="19">
        <f>O821*T821*'Molecular Weight'!$B$10/'Molecular Weight'!$D$10</f>
        <v>0.691525987486622</v>
      </c>
      <c r="AC821" s="19">
        <f>P821*T821*'Molecular Weight'!$B$11/'Molecular Weight'!$D$11</f>
        <v>0.0291022440684165</v>
      </c>
      <c r="AD821" s="19">
        <f>Q821*T821*'Molecular Weight'!$B$12/'Molecular Weight'!$D$12</f>
        <v>0</v>
      </c>
      <c r="AE821" s="19">
        <f t="shared" si="91"/>
        <v>8.0204451589802</v>
      </c>
      <c r="AF821" s="19">
        <f t="shared" si="92"/>
        <v>0.0611791248239442</v>
      </c>
      <c r="AG821" s="19">
        <f t="shared" si="93"/>
        <v>0.0510029067609414</v>
      </c>
      <c r="AH821" s="19">
        <f t="shared" si="94"/>
        <v>1.13834319084917</v>
      </c>
      <c r="AI821" s="19">
        <f t="shared" si="95"/>
        <v>3.02111028038604</v>
      </c>
      <c r="AJ821" s="19">
        <f t="shared" si="96"/>
        <v>3.02424126918983</v>
      </c>
    </row>
    <row r="822" spans="1:36">
      <c r="A822" s="35" t="s">
        <v>741</v>
      </c>
      <c r="B822" s="35" t="s">
        <v>742</v>
      </c>
      <c r="C822" s="35">
        <v>157</v>
      </c>
      <c r="D822" s="35">
        <v>4</v>
      </c>
      <c r="E822" s="35">
        <v>1050</v>
      </c>
      <c r="F822" s="32" t="s">
        <v>320</v>
      </c>
      <c r="G822" s="35" t="s">
        <v>49</v>
      </c>
      <c r="H822" s="32">
        <v>39.8</v>
      </c>
      <c r="I822" s="32">
        <v>0.7</v>
      </c>
      <c r="J822" s="32">
        <v>21.9</v>
      </c>
      <c r="K822" s="32"/>
      <c r="L822" s="32">
        <v>18.7998</v>
      </c>
      <c r="M822" s="32">
        <v>0.4</v>
      </c>
      <c r="N822" s="32">
        <v>9.9</v>
      </c>
      <c r="O822" s="32">
        <v>8.6</v>
      </c>
      <c r="P822" s="32">
        <v>0.2</v>
      </c>
      <c r="Q822" s="32"/>
      <c r="R822" s="32">
        <f t="shared" si="90"/>
        <v>100.2998</v>
      </c>
      <c r="S822" s="19">
        <v>12</v>
      </c>
      <c r="T822" s="19">
        <f>S822/(H822*'Molecular Weight'!$C$2/'Molecular Weight'!$D$2+I822*'Molecular Weight'!$C$3/'Molecular Weight'!$D$3+J822*'Molecular Weight'!$C$4/'Molecular Weight'!$D$4+K822*'Molecular Weight'!$C$5/'Molecular Weight'!$D$5+L822*'Molecular Weight'!$C$6/'Molecular Weight'!$D$6+M822*'Molecular Weight'!$C$8/'Molecular Weight'!$D$8+N822*'Molecular Weight'!$C$9/'Molecular Weight'!$D$9+O822*'Molecular Weight'!$C$10/'Molecular Weight'!$D$10+P822*'Molecular Weight'!$C$11/'Molecular Weight'!$D$11+Q822*'Molecular Weight'!$C$12/'Molecular Weight'!$D$12)</f>
        <v>4.51746409764793</v>
      </c>
      <c r="U822" s="19">
        <f>H822*T822*'Molecular Weight'!$B$2/'Molecular Weight'!$D$2</f>
        <v>2.99259439225012</v>
      </c>
      <c r="V822" s="19">
        <f>I822*T822*'Molecular Weight'!$B$3/'Molecular Weight'!$D$3</f>
        <v>0.0395772824574912</v>
      </c>
      <c r="W822" s="19">
        <f>T822*J822*'Molecular Weight'!$B$4/'Molecular Weight'!$D$4</f>
        <v>1.94061325497233</v>
      </c>
      <c r="X822" s="19">
        <f>K822*T822*'Molecular Weight'!$B$5/'Molecular Weight'!$D$5</f>
        <v>0</v>
      </c>
      <c r="Y822" s="19">
        <f>L822*T822*'Molecular Weight'!$B$6/'Molecular Weight'!$D$6</f>
        <v>1.18217457604345</v>
      </c>
      <c r="Z822" s="19">
        <f>M822*T822*'Molecular Weight'!$B$8/'Molecular Weight'!$D$8</f>
        <v>0.0254720276157199</v>
      </c>
      <c r="AA822" s="19">
        <f>N822*T822*'Molecular Weight'!$B$9/'Molecular Weight'!$D$9</f>
        <v>1.10974924483162</v>
      </c>
      <c r="AB822" s="19">
        <f>O822*T822*'Molecular Weight'!$B$10/'Molecular Weight'!$D$10</f>
        <v>0.692763752492371</v>
      </c>
      <c r="AC822" s="19">
        <f>P822*T822*'Molecular Weight'!$B$11/'Molecular Weight'!$D$11</f>
        <v>0.029154334286208</v>
      </c>
      <c r="AD822" s="19">
        <f>Q822*T822*'Molecular Weight'!$B$12/'Molecular Weight'!$D$12</f>
        <v>0</v>
      </c>
      <c r="AE822" s="19">
        <f t="shared" si="91"/>
        <v>8.01209886494931</v>
      </c>
      <c r="AF822" s="19">
        <f t="shared" si="92"/>
        <v>0.0362417842912244</v>
      </c>
      <c r="AG822" s="19">
        <f t="shared" si="93"/>
        <v>0.0306568801475327</v>
      </c>
      <c r="AH822" s="19">
        <f t="shared" si="94"/>
        <v>1.14593279175223</v>
      </c>
      <c r="AI822" s="19">
        <f t="shared" si="95"/>
        <v>3.03217167470761</v>
      </c>
      <c r="AJ822" s="19">
        <f t="shared" si="96"/>
        <v>3.01015960098316</v>
      </c>
    </row>
    <row r="823" spans="1:36">
      <c r="A823" s="35" t="s">
        <v>741</v>
      </c>
      <c r="B823" s="35" t="s">
        <v>742</v>
      </c>
      <c r="C823" s="35">
        <v>153</v>
      </c>
      <c r="D823" s="35">
        <v>4</v>
      </c>
      <c r="E823" s="35">
        <v>1100</v>
      </c>
      <c r="F823" s="32" t="s">
        <v>320</v>
      </c>
      <c r="G823" s="35" t="s">
        <v>49</v>
      </c>
      <c r="H823" s="32">
        <v>39.4</v>
      </c>
      <c r="I823" s="32">
        <v>0.6</v>
      </c>
      <c r="J823" s="32">
        <v>21.6</v>
      </c>
      <c r="K823" s="32"/>
      <c r="L823" s="32">
        <v>18.8497</v>
      </c>
      <c r="M823" s="32">
        <v>0.4</v>
      </c>
      <c r="N823" s="32">
        <v>10.4</v>
      </c>
      <c r="O823" s="32">
        <v>8.5</v>
      </c>
      <c r="P823" s="32">
        <v>0.2</v>
      </c>
      <c r="Q823" s="32"/>
      <c r="R823" s="32">
        <f t="shared" si="90"/>
        <v>99.9497</v>
      </c>
      <c r="S823" s="19">
        <v>12</v>
      </c>
      <c r="T823" s="19">
        <f>S823/(H823*'Molecular Weight'!$C$2/'Molecular Weight'!$D$2+I823*'Molecular Weight'!$C$3/'Molecular Weight'!$D$3+J823*'Molecular Weight'!$C$4/'Molecular Weight'!$D$4+K823*'Molecular Weight'!$C$5/'Molecular Weight'!$D$5+L823*'Molecular Weight'!$C$6/'Molecular Weight'!$D$6+M823*'Molecular Weight'!$C$8/'Molecular Weight'!$D$8+N823*'Molecular Weight'!$C$9/'Molecular Weight'!$D$9+O823*'Molecular Weight'!$C$10/'Molecular Weight'!$D$10+P823*'Molecular Weight'!$C$11/'Molecular Weight'!$D$11+Q823*'Molecular Weight'!$C$12/'Molecular Weight'!$D$12)</f>
        <v>4.54024313505475</v>
      </c>
      <c r="U823" s="19">
        <f>H823*T823*'Molecular Weight'!$B$2/'Molecular Weight'!$D$2</f>
        <v>2.97745638350794</v>
      </c>
      <c r="V823" s="19">
        <f>I823*T823*'Molecular Weight'!$B$3/'Molecular Weight'!$D$3</f>
        <v>0.0340944415648667</v>
      </c>
      <c r="W823" s="19">
        <f>T823*J823*'Molecular Weight'!$B$4/'Molecular Weight'!$D$4</f>
        <v>1.9236808889208</v>
      </c>
      <c r="X823" s="19">
        <f>K823*T823*'Molecular Weight'!$B$5/'Molecular Weight'!$D$5</f>
        <v>0</v>
      </c>
      <c r="Y823" s="19">
        <f>L823*T823*'Molecular Weight'!$B$6/'Molecular Weight'!$D$6</f>
        <v>1.19128926813532</v>
      </c>
      <c r="Z823" s="19">
        <f>M823*T823*'Molecular Weight'!$B$8/'Molecular Weight'!$D$8</f>
        <v>0.0256004687626431</v>
      </c>
      <c r="AA823" s="19">
        <f>N823*T823*'Molecular Weight'!$B$9/'Molecular Weight'!$D$9</f>
        <v>1.17167564775606</v>
      </c>
      <c r="AB823" s="19">
        <f>O823*T823*'Molecular Weight'!$B$10/'Molecular Weight'!$D$10</f>
        <v>0.688160960199097</v>
      </c>
      <c r="AC823" s="19">
        <f>P823*T823*'Molecular Weight'!$B$11/'Molecular Weight'!$D$11</f>
        <v>0.0293013432401081</v>
      </c>
      <c r="AD823" s="19">
        <f>Q823*T823*'Molecular Weight'!$B$12/'Molecular Weight'!$D$12</f>
        <v>0</v>
      </c>
      <c r="AE823" s="19">
        <f t="shared" si="91"/>
        <v>8.04125940208684</v>
      </c>
      <c r="AF823" s="19">
        <f t="shared" si="92"/>
        <v>0.123143104900592</v>
      </c>
      <c r="AG823" s="19">
        <f t="shared" si="93"/>
        <v>0.103369608200486</v>
      </c>
      <c r="AH823" s="19">
        <f t="shared" si="94"/>
        <v>1.06814616323473</v>
      </c>
      <c r="AI823" s="19">
        <f t="shared" si="95"/>
        <v>3.01155082507281</v>
      </c>
      <c r="AJ823" s="19">
        <f t="shared" si="96"/>
        <v>3.07672634485312</v>
      </c>
    </row>
    <row r="824" spans="1:36">
      <c r="A824" s="35" t="s">
        <v>741</v>
      </c>
      <c r="B824" s="35" t="s">
        <v>742</v>
      </c>
      <c r="C824" s="35">
        <v>160</v>
      </c>
      <c r="D824" s="35">
        <v>4</v>
      </c>
      <c r="E824" s="35">
        <v>1200</v>
      </c>
      <c r="F824" s="32" t="s">
        <v>320</v>
      </c>
      <c r="G824" s="35" t="s">
        <v>49</v>
      </c>
      <c r="H824" s="32">
        <v>39</v>
      </c>
      <c r="I824" s="32">
        <v>1.1</v>
      </c>
      <c r="J824" s="32">
        <v>21.6</v>
      </c>
      <c r="K824" s="32"/>
      <c r="L824" s="32">
        <v>18.85972</v>
      </c>
      <c r="M824" s="32">
        <v>0.5</v>
      </c>
      <c r="N824" s="32">
        <v>10.2</v>
      </c>
      <c r="O824" s="32">
        <v>8.4</v>
      </c>
      <c r="P824" s="32">
        <v>0.2</v>
      </c>
      <c r="Q824" s="32"/>
      <c r="R824" s="32">
        <f t="shared" si="90"/>
        <v>99.85972</v>
      </c>
      <c r="S824" s="19">
        <v>12</v>
      </c>
      <c r="T824" s="19">
        <f>S824/(H824*'Molecular Weight'!$C$2/'Molecular Weight'!$D$2+I824*'Molecular Weight'!$C$3/'Molecular Weight'!$D$3+J824*'Molecular Weight'!$C$4/'Molecular Weight'!$D$4+K824*'Molecular Weight'!$C$5/'Molecular Weight'!$D$5+L824*'Molecular Weight'!$C$6/'Molecular Weight'!$D$6+M824*'Molecular Weight'!$C$8/'Molecular Weight'!$D$8+N824*'Molecular Weight'!$C$9/'Molecular Weight'!$D$9+O824*'Molecular Weight'!$C$10/'Molecular Weight'!$D$10+P824*'Molecular Weight'!$C$11/'Molecular Weight'!$D$11+Q824*'Molecular Weight'!$C$12/'Molecular Weight'!$D$12)</f>
        <v>4.55056790274156</v>
      </c>
      <c r="U824" s="19">
        <f>H824*T824*'Molecular Weight'!$B$2/'Molecular Weight'!$D$2</f>
        <v>2.95393056269841</v>
      </c>
      <c r="V824" s="19">
        <f>I824*T824*'Molecular Weight'!$B$3/'Molecular Weight'!$D$3</f>
        <v>0.0626486194369927</v>
      </c>
      <c r="W824" s="19">
        <f>T824*J824*'Molecular Weight'!$B$4/'Molecular Weight'!$D$4</f>
        <v>1.92805544721886</v>
      </c>
      <c r="X824" s="19">
        <f>K824*T824*'Molecular Weight'!$B$5/'Molecular Weight'!$D$5</f>
        <v>0</v>
      </c>
      <c r="Y824" s="19">
        <f>L824*T824*'Molecular Weight'!$B$6/'Molecular Weight'!$D$6</f>
        <v>1.19463302459205</v>
      </c>
      <c r="Z824" s="19">
        <f>M824*T824*'Molecular Weight'!$B$8/'Molecular Weight'!$D$8</f>
        <v>0.0320733570816292</v>
      </c>
      <c r="AA824" s="19">
        <f>N824*T824*'Molecular Weight'!$B$9/'Molecular Weight'!$D$9</f>
        <v>1.15175664039613</v>
      </c>
      <c r="AB824" s="19">
        <f>O824*T824*'Molecular Weight'!$B$10/'Molecular Weight'!$D$10</f>
        <v>0.681611454761574</v>
      </c>
      <c r="AC824" s="19">
        <f>P824*T824*'Molecular Weight'!$B$11/'Molecular Weight'!$D$11</f>
        <v>0.0293679761390226</v>
      </c>
      <c r="AD824" s="19">
        <f>Q824*T824*'Molecular Weight'!$B$12/'Molecular Weight'!$D$12</f>
        <v>0</v>
      </c>
      <c r="AE824" s="19">
        <f t="shared" si="91"/>
        <v>8.03407708232467</v>
      </c>
      <c r="AF824" s="19">
        <f t="shared" si="92"/>
        <v>0.10179762621289</v>
      </c>
      <c r="AG824" s="19">
        <f t="shared" si="93"/>
        <v>0.0852124661861347</v>
      </c>
      <c r="AH824" s="19">
        <f t="shared" si="94"/>
        <v>1.09283539837916</v>
      </c>
      <c r="AI824" s="19">
        <f t="shared" si="95"/>
        <v>3.0165791821354</v>
      </c>
      <c r="AJ824" s="19">
        <f t="shared" si="96"/>
        <v>3.06007447683138</v>
      </c>
    </row>
    <row r="825" spans="1:36">
      <c r="A825" s="35" t="s">
        <v>741</v>
      </c>
      <c r="B825" s="35" t="s">
        <v>742</v>
      </c>
      <c r="C825" s="35">
        <v>168</v>
      </c>
      <c r="D825" s="35">
        <v>4</v>
      </c>
      <c r="E825" s="35">
        <v>1250</v>
      </c>
      <c r="F825" s="32" t="s">
        <v>320</v>
      </c>
      <c r="G825" s="35" t="s">
        <v>49</v>
      </c>
      <c r="H825" s="32">
        <v>40.2</v>
      </c>
      <c r="I825" s="32">
        <v>0.8</v>
      </c>
      <c r="J825" s="32">
        <v>21.9</v>
      </c>
      <c r="K825" s="32"/>
      <c r="L825" s="32">
        <v>16.26974</v>
      </c>
      <c r="M825" s="32">
        <v>0.3</v>
      </c>
      <c r="N825" s="32">
        <v>12.2</v>
      </c>
      <c r="O825" s="32">
        <v>8.2</v>
      </c>
      <c r="P825" s="32">
        <v>0.2</v>
      </c>
      <c r="Q825" s="32"/>
      <c r="R825" s="32">
        <f t="shared" si="90"/>
        <v>100.06974</v>
      </c>
      <c r="S825" s="19">
        <v>12</v>
      </c>
      <c r="T825" s="19">
        <f>S825/(H825*'Molecular Weight'!$C$2/'Molecular Weight'!$D$2+I825*'Molecular Weight'!$C$3/'Molecular Weight'!$D$3+J825*'Molecular Weight'!$C$4/'Molecular Weight'!$D$4+K825*'Molecular Weight'!$C$5/'Molecular Weight'!$D$5+L825*'Molecular Weight'!$C$6/'Molecular Weight'!$D$6+M825*'Molecular Weight'!$C$8/'Molecular Weight'!$D$8+N825*'Molecular Weight'!$C$9/'Molecular Weight'!$D$9+O825*'Molecular Weight'!$C$10/'Molecular Weight'!$D$10+P825*'Molecular Weight'!$C$11/'Molecular Weight'!$D$11+Q825*'Molecular Weight'!$C$12/'Molecular Weight'!$D$12)</f>
        <v>4.46846167314349</v>
      </c>
      <c r="U825" s="19">
        <f>H825*T825*'Molecular Weight'!$B$2/'Molecular Weight'!$D$2</f>
        <v>2.98988281059201</v>
      </c>
      <c r="V825" s="19">
        <f>I825*T825*'Molecular Weight'!$B$3/'Molecular Weight'!$D$3</f>
        <v>0.0447405424094467</v>
      </c>
      <c r="W825" s="19">
        <f>T825*J825*'Molecular Weight'!$B$4/'Molecular Weight'!$D$4</f>
        <v>1.9195627823037</v>
      </c>
      <c r="X825" s="19">
        <f>K825*T825*'Molecular Weight'!$B$5/'Molecular Weight'!$D$5</f>
        <v>0</v>
      </c>
      <c r="Y825" s="19">
        <f>L825*T825*'Molecular Weight'!$B$6/'Molecular Weight'!$D$6</f>
        <v>1.01198092458254</v>
      </c>
      <c r="Z825" s="19">
        <f>M825*T825*'Molecular Weight'!$B$8/'Molecular Weight'!$D$8</f>
        <v>0.0188967930919516</v>
      </c>
      <c r="AA825" s="19">
        <f>N825*T825*'Molecular Weight'!$B$9/'Molecular Weight'!$D$9</f>
        <v>1.35273529559183</v>
      </c>
      <c r="AB825" s="19">
        <f>O825*T825*'Molecular Weight'!$B$10/'Molecular Weight'!$D$10</f>
        <v>0.653377063476758</v>
      </c>
      <c r="AC825" s="19">
        <f>P825*T825*'Molecular Weight'!$B$11/'Molecular Weight'!$D$11</f>
        <v>0.0288380875969247</v>
      </c>
      <c r="AD825" s="19">
        <f>Q825*T825*'Molecular Weight'!$B$12/'Molecular Weight'!$D$12</f>
        <v>0</v>
      </c>
      <c r="AE825" s="19">
        <f t="shared" si="91"/>
        <v>8.02001429964516</v>
      </c>
      <c r="AF825" s="19">
        <f t="shared" si="92"/>
        <v>0.0598930592312197</v>
      </c>
      <c r="AG825" s="19">
        <f t="shared" si="93"/>
        <v>0.0591839804252502</v>
      </c>
      <c r="AH825" s="19">
        <f t="shared" si="94"/>
        <v>0.95208786535132</v>
      </c>
      <c r="AI825" s="19">
        <f t="shared" si="95"/>
        <v>3.03462335300146</v>
      </c>
      <c r="AJ825" s="19">
        <f t="shared" si="96"/>
        <v>3.03699007674308</v>
      </c>
    </row>
    <row r="826" spans="1:36">
      <c r="A826" s="35" t="s">
        <v>741</v>
      </c>
      <c r="B826" s="35" t="s">
        <v>742</v>
      </c>
      <c r="C826" s="35">
        <v>179</v>
      </c>
      <c r="D826" s="35">
        <v>4</v>
      </c>
      <c r="E826" s="35">
        <v>1300</v>
      </c>
      <c r="F826" s="32" t="s">
        <v>320</v>
      </c>
      <c r="G826" s="35" t="s">
        <v>49</v>
      </c>
      <c r="H826" s="32">
        <v>39.6</v>
      </c>
      <c r="I826" s="32">
        <v>0.8</v>
      </c>
      <c r="J826" s="32">
        <v>22</v>
      </c>
      <c r="K826" s="32"/>
      <c r="L826" s="32">
        <v>17.7499</v>
      </c>
      <c r="M826" s="32">
        <v>0.5</v>
      </c>
      <c r="N826" s="32">
        <v>10.3</v>
      </c>
      <c r="O826" s="32">
        <v>8.1</v>
      </c>
      <c r="P826" s="32">
        <v>0.2</v>
      </c>
      <c r="Q826" s="32"/>
      <c r="R826" s="32">
        <f t="shared" si="90"/>
        <v>99.2499</v>
      </c>
      <c r="S826" s="19">
        <v>12</v>
      </c>
      <c r="T826" s="19">
        <f>S826/(H826*'Molecular Weight'!$C$2/'Molecular Weight'!$D$2+I826*'Molecular Weight'!$C$3/'Molecular Weight'!$D$3+J826*'Molecular Weight'!$C$4/'Molecular Weight'!$D$4+K826*'Molecular Weight'!$C$5/'Molecular Weight'!$D$5+L826*'Molecular Weight'!$C$6/'Molecular Weight'!$D$6+M826*'Molecular Weight'!$C$8/'Molecular Weight'!$D$8+N826*'Molecular Weight'!$C$9/'Molecular Weight'!$D$9+O826*'Molecular Weight'!$C$10/'Molecular Weight'!$D$10+P826*'Molecular Weight'!$C$11/'Molecular Weight'!$D$11+Q826*'Molecular Weight'!$C$12/'Molecular Weight'!$D$12)</f>
        <v>4.54038067892847</v>
      </c>
      <c r="U826" s="19">
        <f>H826*T826*'Molecular Weight'!$B$2/'Molecular Weight'!$D$2</f>
        <v>2.99266103338162</v>
      </c>
      <c r="V826" s="19">
        <f>I826*T826*'Molecular Weight'!$B$3/'Molecular Weight'!$D$3</f>
        <v>0.0454606325800098</v>
      </c>
      <c r="W826" s="19">
        <f>T826*J826*'Molecular Weight'!$B$4/'Molecular Weight'!$D$4</f>
        <v>1.95936396501425</v>
      </c>
      <c r="X826" s="19">
        <f>K826*T826*'Molecular Weight'!$B$5/'Molecular Weight'!$D$5</f>
        <v>0</v>
      </c>
      <c r="Y826" s="19">
        <f>L826*T826*'Molecular Weight'!$B$6/'Molecular Weight'!$D$6</f>
        <v>1.12181657868753</v>
      </c>
      <c r="Z826" s="19">
        <f>M826*T826*'Molecular Weight'!$B$8/'Molecular Weight'!$D$8</f>
        <v>0.0320015553913763</v>
      </c>
      <c r="AA826" s="19">
        <f>N826*T826*'Molecular Weight'!$B$9/'Molecular Weight'!$D$9</f>
        <v>1.16044468965169</v>
      </c>
      <c r="AB826" s="19">
        <f>O826*T826*'Molecular Weight'!$B$10/'Molecular Weight'!$D$10</f>
        <v>0.655796781371623</v>
      </c>
      <c r="AC826" s="19">
        <f>P826*T826*'Molecular Weight'!$B$11/'Molecular Weight'!$D$11</f>
        <v>0.0293022309062825</v>
      </c>
      <c r="AD826" s="19">
        <f>Q826*T826*'Molecular Weight'!$B$12/'Molecular Weight'!$D$12</f>
        <v>0</v>
      </c>
      <c r="AE826" s="19">
        <f t="shared" si="91"/>
        <v>7.99684746698438</v>
      </c>
      <c r="AF826" s="19">
        <f t="shared" si="92"/>
        <v>0</v>
      </c>
      <c r="AG826" s="19">
        <f t="shared" si="93"/>
        <v>0</v>
      </c>
      <c r="AH826" s="19">
        <f t="shared" si="94"/>
        <v>1.12181657868753</v>
      </c>
      <c r="AI826" s="19">
        <f t="shared" si="95"/>
        <v>3.03812166596163</v>
      </c>
      <c r="AJ826" s="19">
        <f t="shared" si="96"/>
        <v>2.97005960510222</v>
      </c>
    </row>
    <row r="827" spans="1:36">
      <c r="A827" s="35" t="s">
        <v>741</v>
      </c>
      <c r="B827" s="35" t="s">
        <v>742</v>
      </c>
      <c r="C827" s="35">
        <v>181</v>
      </c>
      <c r="D827" s="35">
        <v>4</v>
      </c>
      <c r="E827" s="35">
        <v>1400</v>
      </c>
      <c r="F827" s="32" t="s">
        <v>320</v>
      </c>
      <c r="G827" s="35" t="s">
        <v>49</v>
      </c>
      <c r="H827" s="32">
        <v>40.7</v>
      </c>
      <c r="I827" s="32">
        <v>0.6</v>
      </c>
      <c r="J827" s="32">
        <v>22.5</v>
      </c>
      <c r="K827" s="32"/>
      <c r="L827" s="32">
        <v>15.18978</v>
      </c>
      <c r="M827" s="32">
        <v>0.5</v>
      </c>
      <c r="N827" s="32">
        <v>13.1</v>
      </c>
      <c r="O827" s="32">
        <v>8.3</v>
      </c>
      <c r="P827" s="32">
        <v>0.1</v>
      </c>
      <c r="Q827" s="32"/>
      <c r="R827" s="32">
        <f t="shared" si="90"/>
        <v>100.98978</v>
      </c>
      <c r="S827" s="19">
        <v>12</v>
      </c>
      <c r="T827" s="19">
        <f>S827/(H827*'Molecular Weight'!$C$2/'Molecular Weight'!$D$2+I827*'Molecular Weight'!$C$3/'Molecular Weight'!$D$3+J827*'Molecular Weight'!$C$4/'Molecular Weight'!$D$4+K827*'Molecular Weight'!$C$5/'Molecular Weight'!$D$5+L827*'Molecular Weight'!$C$6/'Molecular Weight'!$D$6+M827*'Molecular Weight'!$C$8/'Molecular Weight'!$D$8+N827*'Molecular Weight'!$C$9/'Molecular Weight'!$D$9+O827*'Molecular Weight'!$C$10/'Molecular Weight'!$D$10+P827*'Molecular Weight'!$C$11/'Molecular Weight'!$D$11+Q827*'Molecular Weight'!$C$12/'Molecular Weight'!$D$12)</f>
        <v>4.40355848752903</v>
      </c>
      <c r="U827" s="19">
        <f>H827*T827*'Molecular Weight'!$B$2/'Molecular Weight'!$D$2</f>
        <v>2.98310303665831</v>
      </c>
      <c r="V827" s="19">
        <f>I827*T827*'Molecular Weight'!$B$3/'Molecular Weight'!$D$3</f>
        <v>0.0330680236860753</v>
      </c>
      <c r="W827" s="19">
        <f>T827*J827*'Molecular Weight'!$B$4/'Molecular Weight'!$D$4</f>
        <v>1.9435085517733</v>
      </c>
      <c r="X827" s="19">
        <f>K827*T827*'Molecular Weight'!$B$5/'Molecular Weight'!$D$5</f>
        <v>0</v>
      </c>
      <c r="Y827" s="19">
        <f>L827*T827*'Molecular Weight'!$B$6/'Molecular Weight'!$D$6</f>
        <v>0.931084140349369</v>
      </c>
      <c r="Z827" s="19">
        <f>M827*T827*'Molecular Weight'!$B$8/'Molecular Weight'!$D$8</f>
        <v>0.0310372038872923</v>
      </c>
      <c r="AA827" s="19">
        <f>N827*T827*'Molecular Weight'!$B$9/'Molecular Weight'!$D$9</f>
        <v>1.43142968205038</v>
      </c>
      <c r="AB827" s="19">
        <f>O827*T827*'Molecular Weight'!$B$10/'Molecular Weight'!$D$10</f>
        <v>0.651739219801907</v>
      </c>
      <c r="AC827" s="19">
        <f>P827*T827*'Molecular Weight'!$B$11/'Molecular Weight'!$D$11</f>
        <v>0.01420961112465</v>
      </c>
      <c r="AD827" s="19">
        <f>Q827*T827*'Molecular Weight'!$B$12/'Molecular Weight'!$D$12</f>
        <v>0</v>
      </c>
      <c r="AE827" s="19">
        <f t="shared" si="91"/>
        <v>8.01917946933128</v>
      </c>
      <c r="AF827" s="19">
        <f t="shared" si="92"/>
        <v>0.0574007933992799</v>
      </c>
      <c r="AG827" s="19">
        <f t="shared" si="93"/>
        <v>0.0616494158924687</v>
      </c>
      <c r="AH827" s="19">
        <f t="shared" si="94"/>
        <v>0.873683346950089</v>
      </c>
      <c r="AI827" s="19">
        <f t="shared" si="95"/>
        <v>3.01617106034439</v>
      </c>
      <c r="AJ827" s="19">
        <f t="shared" si="96"/>
        <v>3.04529024608895</v>
      </c>
    </row>
    <row r="828" spans="1:36">
      <c r="A828" s="35" t="s">
        <v>741</v>
      </c>
      <c r="B828" s="35" t="s">
        <v>742</v>
      </c>
      <c r="C828" s="35">
        <v>198</v>
      </c>
      <c r="D828" s="35">
        <v>4</v>
      </c>
      <c r="E828" s="35">
        <v>1400</v>
      </c>
      <c r="F828" s="32" t="s">
        <v>320</v>
      </c>
      <c r="G828" s="35" t="s">
        <v>49</v>
      </c>
      <c r="H828" s="32">
        <v>40.2</v>
      </c>
      <c r="I828" s="32">
        <v>1.1</v>
      </c>
      <c r="J828" s="32">
        <v>22.3</v>
      </c>
      <c r="K828" s="32"/>
      <c r="L828" s="32">
        <v>14.67976</v>
      </c>
      <c r="M828" s="32">
        <v>0.4</v>
      </c>
      <c r="N828" s="32">
        <v>13.6</v>
      </c>
      <c r="O828" s="32">
        <v>8</v>
      </c>
      <c r="P828" s="32">
        <v>0.2</v>
      </c>
      <c r="Q828" s="32"/>
      <c r="R828" s="32">
        <f t="shared" si="90"/>
        <v>100.47976</v>
      </c>
      <c r="S828" s="19">
        <v>12</v>
      </c>
      <c r="T828" s="19">
        <f>S828/(H828*'Molecular Weight'!$C$2/'Molecular Weight'!$D$2+I828*'Molecular Weight'!$C$3/'Molecular Weight'!$D$3+J828*'Molecular Weight'!$C$4/'Molecular Weight'!$D$4+K828*'Molecular Weight'!$C$5/'Molecular Weight'!$D$5+L828*'Molecular Weight'!$C$6/'Molecular Weight'!$D$6+M828*'Molecular Weight'!$C$8/'Molecular Weight'!$D$8+N828*'Molecular Weight'!$C$9/'Molecular Weight'!$D$9+O828*'Molecular Weight'!$C$10/'Molecular Weight'!$D$10+P828*'Molecular Weight'!$C$11/'Molecular Weight'!$D$11+Q828*'Molecular Weight'!$C$12/'Molecular Weight'!$D$12)</f>
        <v>4.41953596132505</v>
      </c>
      <c r="U828" s="19">
        <f>H828*T828*'Molecular Weight'!$B$2/'Molecular Weight'!$D$2</f>
        <v>2.95714623244452</v>
      </c>
      <c r="V828" s="19">
        <f>I828*T828*'Molecular Weight'!$B$3/'Molecular Weight'!$D$3</f>
        <v>0.0608446753123598</v>
      </c>
      <c r="W828" s="19">
        <f>T828*J828*'Molecular Weight'!$B$4/'Molecular Weight'!$D$4</f>
        <v>1.9332218897126</v>
      </c>
      <c r="X828" s="19">
        <f>K828*T828*'Molecular Weight'!$B$5/'Molecular Weight'!$D$5</f>
        <v>0</v>
      </c>
      <c r="Y828" s="19">
        <f>L828*T828*'Molecular Weight'!$B$6/'Molecular Weight'!$D$6</f>
        <v>0.903086403446839</v>
      </c>
      <c r="Z828" s="19">
        <f>M828*T828*'Molecular Weight'!$B$8/'Molecular Weight'!$D$8</f>
        <v>0.0249198531791658</v>
      </c>
      <c r="AA828" s="19">
        <f>N828*T828*'Molecular Weight'!$B$9/'Molecular Weight'!$D$9</f>
        <v>1.49145630456627</v>
      </c>
      <c r="AB828" s="19">
        <f>O828*T828*'Molecular Weight'!$B$10/'Molecular Weight'!$D$10</f>
        <v>0.630461620731105</v>
      </c>
      <c r="AC828" s="19">
        <f>P828*T828*'Molecular Weight'!$B$11/'Molecular Weight'!$D$11</f>
        <v>0.0285223359878996</v>
      </c>
      <c r="AD828" s="19">
        <f>Q828*T828*'Molecular Weight'!$B$12/'Molecular Weight'!$D$12</f>
        <v>0</v>
      </c>
      <c r="AE828" s="19">
        <f t="shared" si="91"/>
        <v>8.02965931538076</v>
      </c>
      <c r="AF828" s="19">
        <f t="shared" si="92"/>
        <v>0.0886492864989563</v>
      </c>
      <c r="AG828" s="19">
        <f t="shared" si="93"/>
        <v>0.0981625746557646</v>
      </c>
      <c r="AH828" s="19">
        <f t="shared" si="94"/>
        <v>0.814437116947883</v>
      </c>
      <c r="AI828" s="19">
        <f t="shared" si="95"/>
        <v>3.01799090775688</v>
      </c>
      <c r="AJ828" s="19">
        <f t="shared" si="96"/>
        <v>3.04992418192338</v>
      </c>
    </row>
    <row r="829" spans="1:36">
      <c r="A829" s="35" t="s">
        <v>741</v>
      </c>
      <c r="B829" s="35" t="s">
        <v>742</v>
      </c>
      <c r="C829" s="35">
        <v>171</v>
      </c>
      <c r="D829" s="35">
        <v>9</v>
      </c>
      <c r="E829" s="35">
        <v>1250</v>
      </c>
      <c r="F829" s="32" t="s">
        <v>320</v>
      </c>
      <c r="G829" s="35" t="s">
        <v>49</v>
      </c>
      <c r="H829" s="32">
        <v>39.6</v>
      </c>
      <c r="I829" s="32">
        <v>0.6</v>
      </c>
      <c r="J829" s="32">
        <v>21.7</v>
      </c>
      <c r="K829" s="32"/>
      <c r="L829" s="32">
        <v>16.37976</v>
      </c>
      <c r="M829" s="32">
        <v>0.3</v>
      </c>
      <c r="N829" s="32">
        <v>10</v>
      </c>
      <c r="O829" s="32">
        <v>10.5</v>
      </c>
      <c r="P829" s="32">
        <v>0.3</v>
      </c>
      <c r="Q829" s="32"/>
      <c r="R829" s="32">
        <f t="shared" si="90"/>
        <v>99.37976</v>
      </c>
      <c r="S829" s="19">
        <v>12</v>
      </c>
      <c r="T829" s="19">
        <f>S829/(H829*'Molecular Weight'!$C$2/'Molecular Weight'!$D$2+I829*'Molecular Weight'!$C$3/'Molecular Weight'!$D$3+J829*'Molecular Weight'!$C$4/'Molecular Weight'!$D$4+K829*'Molecular Weight'!$C$5/'Molecular Weight'!$D$5+L829*'Molecular Weight'!$C$6/'Molecular Weight'!$D$6+M829*'Molecular Weight'!$C$8/'Molecular Weight'!$D$8+N829*'Molecular Weight'!$C$9/'Molecular Weight'!$D$9+O829*'Molecular Weight'!$C$10/'Molecular Weight'!$D$10+P829*'Molecular Weight'!$C$11/'Molecular Weight'!$D$11+Q829*'Molecular Weight'!$C$12/'Molecular Weight'!$D$12)</f>
        <v>4.53825038563591</v>
      </c>
      <c r="U829" s="19">
        <f>H829*T829*'Molecular Weight'!$B$2/'Molecular Weight'!$D$2</f>
        <v>2.99125691197041</v>
      </c>
      <c r="V829" s="19">
        <f>I829*T829*'Molecular Weight'!$B$3/'Molecular Weight'!$D$3</f>
        <v>0.0340794772388179</v>
      </c>
      <c r="W829" s="19">
        <f>T829*J829*'Molecular Weight'!$B$4/'Molecular Weight'!$D$4</f>
        <v>1.93173859098272</v>
      </c>
      <c r="X829" s="19">
        <f>K829*T829*'Molecular Weight'!$B$5/'Molecular Weight'!$D$5</f>
        <v>0</v>
      </c>
      <c r="Y829" s="19">
        <f>L829*T829*'Molecular Weight'!$B$6/'Molecular Weight'!$D$6</f>
        <v>1.03473624911781</v>
      </c>
      <c r="Z829" s="19">
        <f>M829*T829*'Molecular Weight'!$B$8/'Molecular Weight'!$D$8</f>
        <v>0.0191919243824468</v>
      </c>
      <c r="AA829" s="19">
        <f>N829*T829*'Molecular Weight'!$B$9/'Molecular Weight'!$D$9</f>
        <v>1.12611672100147</v>
      </c>
      <c r="AB829" s="19">
        <f>O829*T829*'Molecular Weight'!$B$10/'Molecular Weight'!$D$10</f>
        <v>0.849708078622986</v>
      </c>
      <c r="AC829" s="19">
        <f>P829*T829*'Molecular Weight'!$B$11/'Molecular Weight'!$D$11</f>
        <v>0.0439327239654977</v>
      </c>
      <c r="AD829" s="19">
        <f>Q829*T829*'Molecular Weight'!$B$12/'Molecular Weight'!$D$12</f>
        <v>0</v>
      </c>
      <c r="AE829" s="19">
        <f t="shared" si="91"/>
        <v>8.03076067728216</v>
      </c>
      <c r="AF829" s="19">
        <f t="shared" si="92"/>
        <v>0.0919285587553684</v>
      </c>
      <c r="AG829" s="19">
        <f t="shared" si="93"/>
        <v>0.0888425034241763</v>
      </c>
      <c r="AH829" s="19">
        <f t="shared" si="94"/>
        <v>0.942807690362442</v>
      </c>
      <c r="AI829" s="19">
        <f t="shared" si="95"/>
        <v>3.02533638920923</v>
      </c>
      <c r="AJ829" s="19">
        <f t="shared" si="96"/>
        <v>3.02975297312471</v>
      </c>
    </row>
    <row r="830" spans="1:36">
      <c r="A830" s="35" t="s">
        <v>741</v>
      </c>
      <c r="B830" s="35" t="s">
        <v>742</v>
      </c>
      <c r="C830" s="35">
        <v>172</v>
      </c>
      <c r="D830" s="35">
        <v>9</v>
      </c>
      <c r="E830" s="35">
        <v>1250</v>
      </c>
      <c r="F830" s="32" t="s">
        <v>320</v>
      </c>
      <c r="G830" s="35" t="s">
        <v>49</v>
      </c>
      <c r="H830" s="32">
        <v>39.9</v>
      </c>
      <c r="I830" s="32">
        <v>0.7</v>
      </c>
      <c r="J830" s="32">
        <v>21.9</v>
      </c>
      <c r="K830" s="32"/>
      <c r="L830" s="32">
        <v>17.67976</v>
      </c>
      <c r="M830" s="32">
        <v>0.2</v>
      </c>
      <c r="N830" s="32">
        <v>10.1</v>
      </c>
      <c r="O830" s="32">
        <v>9.5</v>
      </c>
      <c r="P830" s="32">
        <v>0.3</v>
      </c>
      <c r="Q830" s="32"/>
      <c r="R830" s="32">
        <f t="shared" si="90"/>
        <v>100.27976</v>
      </c>
      <c r="S830" s="19">
        <v>12</v>
      </c>
      <c r="T830" s="19">
        <f>S830/(H830*'Molecular Weight'!$C$2/'Molecular Weight'!$D$2+I830*'Molecular Weight'!$C$3/'Molecular Weight'!$D$3+J830*'Molecular Weight'!$C$4/'Molecular Weight'!$D$4+K830*'Molecular Weight'!$C$5/'Molecular Weight'!$D$5+L830*'Molecular Weight'!$C$6/'Molecular Weight'!$D$6+M830*'Molecular Weight'!$C$8/'Molecular Weight'!$D$8+N830*'Molecular Weight'!$C$9/'Molecular Weight'!$D$9+O830*'Molecular Weight'!$C$10/'Molecular Weight'!$D$10+P830*'Molecular Weight'!$C$11/'Molecular Weight'!$D$11+Q830*'Molecular Weight'!$C$12/'Molecular Weight'!$D$12)</f>
        <v>4.5046716727111</v>
      </c>
      <c r="U830" s="19">
        <f>H830*T830*'Molecular Weight'!$B$2/'Molecular Weight'!$D$2</f>
        <v>2.99161783856813</v>
      </c>
      <c r="V830" s="19">
        <f>I830*T830*'Molecular Weight'!$B$3/'Molecular Weight'!$D$3</f>
        <v>0.039465208647031</v>
      </c>
      <c r="W830" s="19">
        <f>T830*J830*'Molecular Weight'!$B$4/'Molecular Weight'!$D$4</f>
        <v>1.93511788215718</v>
      </c>
      <c r="X830" s="19">
        <f>K830*T830*'Molecular Weight'!$B$5/'Molecular Weight'!$D$5</f>
        <v>0</v>
      </c>
      <c r="Y830" s="19">
        <f>L830*T830*'Molecular Weight'!$B$6/'Molecular Weight'!$D$6</f>
        <v>1.10859568558367</v>
      </c>
      <c r="Z830" s="19">
        <f>M830*T830*'Molecular Weight'!$B$8/'Molecular Weight'!$D$8</f>
        <v>0.0126999483301695</v>
      </c>
      <c r="AA830" s="19">
        <f>N830*T830*'Molecular Weight'!$B$9/'Molecular Weight'!$D$9</f>
        <v>1.1289623795132</v>
      </c>
      <c r="AB830" s="19">
        <f>O830*T830*'Molecular Weight'!$B$10/'Molecular Weight'!$D$10</f>
        <v>0.763095236996353</v>
      </c>
      <c r="AC830" s="19">
        <f>P830*T830*'Molecular Weight'!$B$11/'Molecular Weight'!$D$11</f>
        <v>0.0436076638210175</v>
      </c>
      <c r="AD830" s="19">
        <f>Q830*T830*'Molecular Weight'!$B$12/'Molecular Weight'!$D$12</f>
        <v>0</v>
      </c>
      <c r="AE830" s="19">
        <f t="shared" si="91"/>
        <v>8.02316184361675</v>
      </c>
      <c r="AF830" s="19">
        <f t="shared" si="92"/>
        <v>0.0692849349965803</v>
      </c>
      <c r="AG830" s="19">
        <f t="shared" si="93"/>
        <v>0.0624979294954608</v>
      </c>
      <c r="AH830" s="19">
        <f t="shared" si="94"/>
        <v>1.03931075058709</v>
      </c>
      <c r="AI830" s="19">
        <f t="shared" si="95"/>
        <v>3.03108304721516</v>
      </c>
      <c r="AJ830" s="19">
        <f t="shared" si="96"/>
        <v>3.01335325042339</v>
      </c>
    </row>
    <row r="831" spans="1:36">
      <c r="A831" s="35" t="s">
        <v>741</v>
      </c>
      <c r="B831" s="35" t="s">
        <v>742</v>
      </c>
      <c r="C831" s="35">
        <v>174</v>
      </c>
      <c r="D831" s="35">
        <v>9</v>
      </c>
      <c r="E831" s="35">
        <v>1250</v>
      </c>
      <c r="F831" s="32" t="s">
        <v>320</v>
      </c>
      <c r="G831" s="35" t="s">
        <v>49</v>
      </c>
      <c r="H831" s="32">
        <v>40.2</v>
      </c>
      <c r="I831" s="32">
        <v>0.7</v>
      </c>
      <c r="J831" s="32">
        <v>22.2</v>
      </c>
      <c r="K831" s="32"/>
      <c r="L831" s="32">
        <v>14.1998</v>
      </c>
      <c r="M831" s="32">
        <v>0.4</v>
      </c>
      <c r="N831" s="32">
        <v>11.5</v>
      </c>
      <c r="O831" s="32">
        <v>10.3</v>
      </c>
      <c r="P831" s="32">
        <v>0.4</v>
      </c>
      <c r="Q831" s="32"/>
      <c r="R831" s="32">
        <f t="shared" si="90"/>
        <v>99.8998</v>
      </c>
      <c r="S831" s="19">
        <v>12</v>
      </c>
      <c r="T831" s="19">
        <f>S831/(H831*'Molecular Weight'!$C$2/'Molecular Weight'!$D$2+I831*'Molecular Weight'!$C$3/'Molecular Weight'!$D$3+J831*'Molecular Weight'!$C$4/'Molecular Weight'!$D$4+K831*'Molecular Weight'!$C$5/'Molecular Weight'!$D$5+L831*'Molecular Weight'!$C$6/'Molecular Weight'!$D$6+M831*'Molecular Weight'!$C$8/'Molecular Weight'!$D$8+N831*'Molecular Weight'!$C$9/'Molecular Weight'!$D$9+O831*'Molecular Weight'!$C$10/'Molecular Weight'!$D$10+P831*'Molecular Weight'!$C$11/'Molecular Weight'!$D$11+Q831*'Molecular Weight'!$C$12/'Molecular Weight'!$D$12)</f>
        <v>4.46476426757583</v>
      </c>
      <c r="U831" s="19">
        <f>H831*T831*'Molecular Weight'!$B$2/'Molecular Weight'!$D$2</f>
        <v>2.98740884747917</v>
      </c>
      <c r="V831" s="19">
        <f>I831*T831*'Molecular Weight'!$B$3/'Molecular Weight'!$D$3</f>
        <v>0.0391155818185617</v>
      </c>
      <c r="W831" s="19">
        <f>T831*J831*'Molecular Weight'!$B$4/'Molecular Weight'!$D$4</f>
        <v>1.94424807258108</v>
      </c>
      <c r="X831" s="19">
        <f>K831*T831*'Molecular Weight'!$B$5/'Molecular Weight'!$D$5</f>
        <v>0</v>
      </c>
      <c r="Y831" s="19">
        <f>L831*T831*'Molecular Weight'!$B$6/'Molecular Weight'!$D$6</f>
        <v>0.882499438289578</v>
      </c>
      <c r="Z831" s="19">
        <f>M831*T831*'Molecular Weight'!$B$8/'Molecular Weight'!$D$8</f>
        <v>0.0251748760506108</v>
      </c>
      <c r="AA831" s="19">
        <f>N831*T831*'Molecular Weight'!$B$9/'Molecular Weight'!$D$9</f>
        <v>1.27406424508988</v>
      </c>
      <c r="AB831" s="19">
        <f>O831*T831*'Molecular Weight'!$B$10/'Molecular Weight'!$D$10</f>
        <v>0.820026247432794</v>
      </c>
      <c r="AC831" s="19">
        <f>P831*T831*'Molecular Weight'!$B$11/'Molecular Weight'!$D$11</f>
        <v>0.0576284513401204</v>
      </c>
      <c r="AD831" s="19">
        <f>Q831*T831*'Molecular Weight'!$B$12/'Molecular Weight'!$D$12</f>
        <v>0</v>
      </c>
      <c r="AE831" s="19">
        <f t="shared" si="91"/>
        <v>8.0301657600818</v>
      </c>
      <c r="AF831" s="19">
        <f t="shared" si="92"/>
        <v>0.0901573222263989</v>
      </c>
      <c r="AG831" s="19">
        <f t="shared" si="93"/>
        <v>0.10216133667024</v>
      </c>
      <c r="AH831" s="19">
        <f t="shared" si="94"/>
        <v>0.792342116063179</v>
      </c>
      <c r="AI831" s="19">
        <f t="shared" si="95"/>
        <v>3.02652442929773</v>
      </c>
      <c r="AJ831" s="19">
        <f t="shared" si="96"/>
        <v>3.00176480686286</v>
      </c>
    </row>
    <row r="832" spans="1:36">
      <c r="A832" s="35" t="s">
        <v>741</v>
      </c>
      <c r="B832" s="35" t="s">
        <v>742</v>
      </c>
      <c r="C832" s="35">
        <v>169</v>
      </c>
      <c r="D832" s="35">
        <v>9</v>
      </c>
      <c r="E832" s="35">
        <v>1300</v>
      </c>
      <c r="F832" s="32" t="s">
        <v>320</v>
      </c>
      <c r="G832" s="35" t="s">
        <v>49</v>
      </c>
      <c r="H832" s="32">
        <v>39.5</v>
      </c>
      <c r="I832" s="32">
        <v>1.1</v>
      </c>
      <c r="J832" s="32">
        <v>21.9</v>
      </c>
      <c r="K832" s="32"/>
      <c r="L832" s="32">
        <v>16.06974</v>
      </c>
      <c r="M832" s="32">
        <v>0.4</v>
      </c>
      <c r="N832" s="32">
        <v>11.3</v>
      </c>
      <c r="O832" s="32">
        <v>9.5</v>
      </c>
      <c r="P832" s="32">
        <v>0.3</v>
      </c>
      <c r="Q832" s="32"/>
      <c r="R832" s="32">
        <f t="shared" si="90"/>
        <v>100.06974</v>
      </c>
      <c r="S832" s="19">
        <v>12</v>
      </c>
      <c r="T832" s="19">
        <f>S832/(H832*'Molecular Weight'!$C$2/'Molecular Weight'!$D$2+I832*'Molecular Weight'!$C$3/'Molecular Weight'!$D$3+J832*'Molecular Weight'!$C$4/'Molecular Weight'!$D$4+K832*'Molecular Weight'!$C$5/'Molecular Weight'!$D$5+L832*'Molecular Weight'!$C$6/'Molecular Weight'!$D$6+M832*'Molecular Weight'!$C$8/'Molecular Weight'!$D$8+N832*'Molecular Weight'!$C$9/'Molecular Weight'!$D$9+O832*'Molecular Weight'!$C$10/'Molecular Weight'!$D$10+P832*'Molecular Weight'!$C$11/'Molecular Weight'!$D$11+Q832*'Molecular Weight'!$C$12/'Molecular Weight'!$D$12)</f>
        <v>4.49306465797713</v>
      </c>
      <c r="U832" s="19">
        <f>H832*T832*'Molecular Weight'!$B$2/'Molecular Weight'!$D$2</f>
        <v>2.95399557240507</v>
      </c>
      <c r="V832" s="19">
        <f>I832*T832*'Molecular Weight'!$B$3/'Molecular Weight'!$D$3</f>
        <v>0.061856960247495</v>
      </c>
      <c r="W832" s="19">
        <f>T832*J832*'Molecular Weight'!$B$4/'Molecular Weight'!$D$4</f>
        <v>1.9301317381267</v>
      </c>
      <c r="X832" s="19">
        <f>K832*T832*'Molecular Weight'!$B$5/'Molecular Weight'!$D$5</f>
        <v>0</v>
      </c>
      <c r="Y832" s="19">
        <f>L832*T832*'Molecular Weight'!$B$6/'Molecular Weight'!$D$6</f>
        <v>1.00504427696104</v>
      </c>
      <c r="Z832" s="19">
        <f>M832*T832*'Molecular Weight'!$B$8/'Molecular Weight'!$D$8</f>
        <v>0.025334449720762</v>
      </c>
      <c r="AA832" s="19">
        <f>N832*T832*'Molecular Weight'!$B$9/'Molecular Weight'!$D$9</f>
        <v>1.25984195124421</v>
      </c>
      <c r="AB832" s="19">
        <f>O832*T832*'Molecular Weight'!$B$10/'Molecular Weight'!$D$10</f>
        <v>0.761128998765741</v>
      </c>
      <c r="AC832" s="19">
        <f>P832*T832*'Molecular Weight'!$B$11/'Molecular Weight'!$D$11</f>
        <v>0.0434953016261097</v>
      </c>
      <c r="AD832" s="19">
        <f>Q832*T832*'Molecular Weight'!$B$12/'Molecular Weight'!$D$12</f>
        <v>0</v>
      </c>
      <c r="AE832" s="19">
        <f t="shared" si="91"/>
        <v>8.04082924909713</v>
      </c>
      <c r="AF832" s="19">
        <f t="shared" si="92"/>
        <v>0.121865786223614</v>
      </c>
      <c r="AG832" s="19">
        <f t="shared" si="93"/>
        <v>0.121254146724859</v>
      </c>
      <c r="AH832" s="19">
        <f t="shared" si="94"/>
        <v>0.883178490737426</v>
      </c>
      <c r="AI832" s="19">
        <f t="shared" si="95"/>
        <v>3.01585253265256</v>
      </c>
      <c r="AJ832" s="19">
        <f t="shared" si="96"/>
        <v>3.05134967669175</v>
      </c>
    </row>
    <row r="833" spans="1:36">
      <c r="A833" s="35" t="s">
        <v>741</v>
      </c>
      <c r="B833" s="35" t="s">
        <v>742</v>
      </c>
      <c r="C833" s="35">
        <v>150</v>
      </c>
      <c r="D833" s="35">
        <v>9</v>
      </c>
      <c r="E833" s="35">
        <v>1300</v>
      </c>
      <c r="F833" s="32" t="s">
        <v>320</v>
      </c>
      <c r="G833" s="35" t="s">
        <v>49</v>
      </c>
      <c r="H833" s="32">
        <v>39.9</v>
      </c>
      <c r="I833" s="32">
        <v>1.2</v>
      </c>
      <c r="J833" s="32">
        <v>21.9</v>
      </c>
      <c r="K833" s="32"/>
      <c r="L833" s="32">
        <v>15.43968</v>
      </c>
      <c r="M833" s="32">
        <v>0.4</v>
      </c>
      <c r="N833" s="32">
        <v>11.7</v>
      </c>
      <c r="O833" s="32">
        <v>9.7</v>
      </c>
      <c r="P833" s="32">
        <v>0.4</v>
      </c>
      <c r="Q833" s="32"/>
      <c r="R833" s="32">
        <f t="shared" si="90"/>
        <v>100.63968</v>
      </c>
      <c r="S833" s="19">
        <v>12</v>
      </c>
      <c r="T833" s="19">
        <f>S833/(H833*'Molecular Weight'!$C$2/'Molecular Weight'!$D$2+I833*'Molecular Weight'!$C$3/'Molecular Weight'!$D$3+J833*'Molecular Weight'!$C$4/'Molecular Weight'!$D$4+K833*'Molecular Weight'!$C$5/'Molecular Weight'!$D$5+L833*'Molecular Weight'!$C$6/'Molecular Weight'!$D$6+M833*'Molecular Weight'!$C$8/'Molecular Weight'!$D$8+N833*'Molecular Weight'!$C$9/'Molecular Weight'!$D$9+O833*'Molecular Weight'!$C$10/'Molecular Weight'!$D$10+P833*'Molecular Weight'!$C$11/'Molecular Weight'!$D$11+Q833*'Molecular Weight'!$C$12/'Molecular Weight'!$D$12)</f>
        <v>4.4561020302237</v>
      </c>
      <c r="U833" s="19">
        <f>H833*T833*'Molecular Weight'!$B$2/'Molecular Weight'!$D$2</f>
        <v>2.95936203405336</v>
      </c>
      <c r="V833" s="19">
        <f>I833*T833*'Molecular Weight'!$B$3/'Molecular Weight'!$D$3</f>
        <v>0.0669251869370268</v>
      </c>
      <c r="W833" s="19">
        <f>T833*J833*'Molecular Weight'!$B$4/'Molecular Weight'!$D$4</f>
        <v>1.9142533240859</v>
      </c>
      <c r="X833" s="19">
        <f>K833*T833*'Molecular Weight'!$B$5/'Molecular Weight'!$D$5</f>
        <v>0</v>
      </c>
      <c r="Y833" s="19">
        <f>L833*T833*'Molecular Weight'!$B$6/'Molecular Weight'!$D$6</f>
        <v>0.957694729871998</v>
      </c>
      <c r="Z833" s="19">
        <f>M833*T833*'Molecular Weight'!$B$8/'Molecular Weight'!$D$8</f>
        <v>0.0251260334379684</v>
      </c>
      <c r="AA833" s="19">
        <f>N833*T833*'Molecular Weight'!$B$9/'Molecular Weight'!$D$9</f>
        <v>1.29370704103269</v>
      </c>
      <c r="AB833" s="19">
        <f>O833*T833*'Molecular Weight'!$B$10/'Molecular Weight'!$D$10</f>
        <v>0.770759445313301</v>
      </c>
      <c r="AC833" s="19">
        <f>P833*T833*'Molecular Weight'!$B$11/'Molecular Weight'!$D$11</f>
        <v>0.0575166444688442</v>
      </c>
      <c r="AD833" s="19">
        <f>Q833*T833*'Molecular Weight'!$B$12/'Molecular Weight'!$D$12</f>
        <v>0</v>
      </c>
      <c r="AE833" s="19">
        <f t="shared" si="91"/>
        <v>8.04534443920109</v>
      </c>
      <c r="AF833" s="19">
        <f t="shared" si="92"/>
        <v>0.135266618980725</v>
      </c>
      <c r="AG833" s="19">
        <f t="shared" si="93"/>
        <v>0.14124189552427</v>
      </c>
      <c r="AH833" s="19">
        <f t="shared" si="94"/>
        <v>0.822428110891273</v>
      </c>
      <c r="AI833" s="19">
        <f t="shared" si="95"/>
        <v>3.02628722099039</v>
      </c>
      <c r="AJ833" s="19">
        <f t="shared" si="96"/>
        <v>3.04728724965596</v>
      </c>
    </row>
    <row r="834" spans="1:36">
      <c r="A834" s="35" t="s">
        <v>741</v>
      </c>
      <c r="B834" s="35" t="s">
        <v>742</v>
      </c>
      <c r="C834" s="35">
        <v>177</v>
      </c>
      <c r="D834" s="35">
        <v>9</v>
      </c>
      <c r="E834" s="35">
        <v>1500</v>
      </c>
      <c r="F834" s="32" t="s">
        <v>320</v>
      </c>
      <c r="G834" s="35" t="s">
        <v>49</v>
      </c>
      <c r="H834" s="32">
        <v>39.1</v>
      </c>
      <c r="I834" s="32">
        <v>1</v>
      </c>
      <c r="J834" s="32">
        <v>21.7</v>
      </c>
      <c r="K834" s="32"/>
      <c r="L834" s="32">
        <v>16.6998</v>
      </c>
      <c r="M834" s="32">
        <v>0.4</v>
      </c>
      <c r="N834" s="32">
        <v>10</v>
      </c>
      <c r="O834" s="32">
        <v>9.6</v>
      </c>
      <c r="P834" s="32">
        <v>0.4</v>
      </c>
      <c r="Q834" s="32"/>
      <c r="R834" s="32">
        <f t="shared" ref="R834:R897" si="97">SUM(H834:Q834)</f>
        <v>98.8998</v>
      </c>
      <c r="S834" s="19">
        <v>12</v>
      </c>
      <c r="T834" s="19">
        <f>S834/(H834*'Molecular Weight'!$C$2/'Molecular Weight'!$D$2+I834*'Molecular Weight'!$C$3/'Molecular Weight'!$D$3+J834*'Molecular Weight'!$C$4/'Molecular Weight'!$D$4+K834*'Molecular Weight'!$C$5/'Molecular Weight'!$D$5+L834*'Molecular Weight'!$C$6/'Molecular Weight'!$D$6+M834*'Molecular Weight'!$C$8/'Molecular Weight'!$D$8+N834*'Molecular Weight'!$C$9/'Molecular Weight'!$D$9+O834*'Molecular Weight'!$C$10/'Molecular Weight'!$D$10+P834*'Molecular Weight'!$C$11/'Molecular Weight'!$D$11+Q834*'Molecular Weight'!$C$12/'Molecular Weight'!$D$12)</f>
        <v>4.5644934574373</v>
      </c>
      <c r="U834" s="19">
        <f>H834*T834*'Molecular Weight'!$B$2/'Molecular Weight'!$D$2</f>
        <v>2.97056747979026</v>
      </c>
      <c r="V834" s="19">
        <f>I834*T834*'Molecular Weight'!$B$3/'Molecular Weight'!$D$3</f>
        <v>0.0571275776900789</v>
      </c>
      <c r="W834" s="19">
        <f>T834*J834*'Molecular Weight'!$B$4/'Molecular Weight'!$D$4</f>
        <v>1.94290914135719</v>
      </c>
      <c r="X834" s="19">
        <f>K834*T834*'Molecular Weight'!$B$5/'Molecular Weight'!$D$5</f>
        <v>0</v>
      </c>
      <c r="Y834" s="19">
        <f>L834*T834*'Molecular Weight'!$B$6/'Molecular Weight'!$D$6</f>
        <v>1.06105411804721</v>
      </c>
      <c r="Z834" s="19">
        <f>M834*T834*'Molecular Weight'!$B$8/'Molecular Weight'!$D$8</f>
        <v>0.0257372058496606</v>
      </c>
      <c r="AA834" s="19">
        <f>N834*T834*'Molecular Weight'!$B$9/'Molecular Weight'!$D$9</f>
        <v>1.13262864948816</v>
      </c>
      <c r="AB834" s="19">
        <f>O834*T834*'Molecular Weight'!$B$10/'Molecular Weight'!$D$10</f>
        <v>0.781368352200394</v>
      </c>
      <c r="AC834" s="19">
        <f>P834*T834*'Molecular Weight'!$B$11/'Molecular Weight'!$D$11</f>
        <v>0.058915694836235</v>
      </c>
      <c r="AD834" s="19">
        <f>Q834*T834*'Molecular Weight'!$B$12/'Molecular Weight'!$D$12</f>
        <v>0</v>
      </c>
      <c r="AE834" s="19">
        <f t="shared" ref="AE834:AE897" si="98">SUM(U834:AD834)</f>
        <v>8.03030821925919</v>
      </c>
      <c r="AF834" s="19">
        <f t="shared" ref="AF834:AF897" si="99">IF(IF(2*12*(1-8/AE834)&lt;0,0,2*12*(1-8/AE834))&lt;Y834,IF(2*12*(1-8/AE834)&lt;0,0,2*12*(1-8/AE834)),Y834)</f>
        <v>0.0905814873302129</v>
      </c>
      <c r="AG834" s="19">
        <f t="shared" ref="AG834:AG897" si="100">AF834/Y834</f>
        <v>0.0853693377081663</v>
      </c>
      <c r="AH834" s="19">
        <f t="shared" ref="AH834:AH897" si="101">Y834-AF834</f>
        <v>0.970472630716997</v>
      </c>
      <c r="AI834" s="19">
        <f t="shared" ref="AI834:AI897" si="102">SUM(U834,V834)</f>
        <v>3.02769505748034</v>
      </c>
      <c r="AJ834" s="19">
        <f t="shared" ref="AJ834:AJ897" si="103">SUM(AA834,AB834,Z834,Y834)</f>
        <v>3.00078832558542</v>
      </c>
    </row>
    <row r="835" spans="1:36">
      <c r="A835" s="35" t="s">
        <v>741</v>
      </c>
      <c r="B835" s="35" t="s">
        <v>742</v>
      </c>
      <c r="C835" s="35">
        <v>136</v>
      </c>
      <c r="D835" s="35">
        <v>9</v>
      </c>
      <c r="E835" s="35">
        <v>1200</v>
      </c>
      <c r="F835" s="32" t="s">
        <v>320</v>
      </c>
      <c r="G835" s="35" t="s">
        <v>49</v>
      </c>
      <c r="H835" s="32">
        <v>38.8</v>
      </c>
      <c r="I835" s="32">
        <v>0.2</v>
      </c>
      <c r="J835" s="32">
        <v>22.4</v>
      </c>
      <c r="K835" s="32"/>
      <c r="L835" s="32">
        <v>25.8</v>
      </c>
      <c r="M835" s="32">
        <v>0.3</v>
      </c>
      <c r="N835" s="32">
        <v>9.2</v>
      </c>
      <c r="O835" s="32">
        <v>3.1</v>
      </c>
      <c r="P835" s="32">
        <v>0.2</v>
      </c>
      <c r="Q835" s="32"/>
      <c r="R835" s="32">
        <f t="shared" si="97"/>
        <v>100</v>
      </c>
      <c r="S835" s="19">
        <v>12</v>
      </c>
      <c r="T835" s="19">
        <f>S835/(H835*'Molecular Weight'!$C$2/'Molecular Weight'!$D$2+I835*'Molecular Weight'!$C$3/'Molecular Weight'!$D$3+J835*'Molecular Weight'!$C$4/'Molecular Weight'!$D$4+K835*'Molecular Weight'!$C$5/'Molecular Weight'!$D$5+L835*'Molecular Weight'!$C$6/'Molecular Weight'!$D$6+M835*'Molecular Weight'!$C$8/'Molecular Weight'!$D$8+N835*'Molecular Weight'!$C$9/'Molecular Weight'!$D$9+O835*'Molecular Weight'!$C$10/'Molecular Weight'!$D$10+P835*'Molecular Weight'!$C$11/'Molecular Weight'!$D$11+Q835*'Molecular Weight'!$C$12/'Molecular Weight'!$D$12)</f>
        <v>4.60501866980006</v>
      </c>
      <c r="U835" s="19">
        <f>H835*T835*'Molecular Weight'!$B$2/'Molecular Weight'!$D$2</f>
        <v>2.97394681072308</v>
      </c>
      <c r="V835" s="19">
        <f>I835*T835*'Molecular Weight'!$B$3/'Molecular Weight'!$D$3</f>
        <v>0.011526955368711</v>
      </c>
      <c r="W835" s="19">
        <f>T835*J835*'Molecular Weight'!$B$4/'Molecular Weight'!$D$4</f>
        <v>2.02338992160693</v>
      </c>
      <c r="X835" s="19">
        <f>K835*T835*'Molecular Weight'!$B$5/'Molecular Weight'!$D$5</f>
        <v>0</v>
      </c>
      <c r="Y835" s="19">
        <f>L835*T835*'Molecular Weight'!$B$6/'Molecular Weight'!$D$6</f>
        <v>1.65380681627007</v>
      </c>
      <c r="Z835" s="19">
        <f>M835*T835*'Molecular Weight'!$B$8/'Molecular Weight'!$D$8</f>
        <v>0.0194742825054979</v>
      </c>
      <c r="AA835" s="19">
        <f>N835*T835*'Molecular Weight'!$B$9/'Molecular Weight'!$D$9</f>
        <v>1.05126977077321</v>
      </c>
      <c r="AB835" s="19">
        <f>O835*T835*'Molecular Weight'!$B$10/'Molecular Weight'!$D$10</f>
        <v>0.254557023473256</v>
      </c>
      <c r="AC835" s="19">
        <f>P835*T835*'Molecular Weight'!$B$11/'Molecular Weight'!$D$11</f>
        <v>0.0297193847679901</v>
      </c>
      <c r="AD835" s="19">
        <f>Q835*T835*'Molecular Weight'!$B$12/'Molecular Weight'!$D$12</f>
        <v>0</v>
      </c>
      <c r="AE835" s="19">
        <f t="shared" si="98"/>
        <v>8.01769096548874</v>
      </c>
      <c r="AF835" s="19">
        <f t="shared" si="99"/>
        <v>0.0529557915810726</v>
      </c>
      <c r="AG835" s="19">
        <f t="shared" si="100"/>
        <v>0.032020542580969</v>
      </c>
      <c r="AH835" s="19">
        <f t="shared" si="101"/>
        <v>1.600851024689</v>
      </c>
      <c r="AI835" s="19">
        <f t="shared" si="102"/>
        <v>2.98547376609179</v>
      </c>
      <c r="AJ835" s="19">
        <f t="shared" si="103"/>
        <v>2.97910789302203</v>
      </c>
    </row>
    <row r="836" spans="1:36">
      <c r="A836" s="35" t="s">
        <v>741</v>
      </c>
      <c r="B836" s="35" t="s">
        <v>742</v>
      </c>
      <c r="C836" s="35">
        <v>164</v>
      </c>
      <c r="D836" s="35">
        <v>9</v>
      </c>
      <c r="E836" s="35">
        <v>1400</v>
      </c>
      <c r="F836" s="32" t="s">
        <v>320</v>
      </c>
      <c r="G836" s="35" t="s">
        <v>49</v>
      </c>
      <c r="H836" s="32">
        <v>38.6</v>
      </c>
      <c r="I836" s="32">
        <v>0.2</v>
      </c>
      <c r="J836" s="32">
        <v>22.4</v>
      </c>
      <c r="K836" s="32"/>
      <c r="L836" s="32">
        <v>25.7</v>
      </c>
      <c r="M836" s="32">
        <v>0.3</v>
      </c>
      <c r="N836" s="32">
        <v>9.3</v>
      </c>
      <c r="O836" s="32">
        <v>2.6</v>
      </c>
      <c r="P836" s="32">
        <v>0.2</v>
      </c>
      <c r="Q836" s="32"/>
      <c r="R836" s="32">
        <f t="shared" si="97"/>
        <v>99.3</v>
      </c>
      <c r="S836" s="19">
        <v>12</v>
      </c>
      <c r="T836" s="19">
        <f>S836/(H836*'Molecular Weight'!$C$2/'Molecular Weight'!$D$2+I836*'Molecular Weight'!$C$3/'Molecular Weight'!$D$3+J836*'Molecular Weight'!$C$4/'Molecular Weight'!$D$4+K836*'Molecular Weight'!$C$5/'Molecular Weight'!$D$5+L836*'Molecular Weight'!$C$6/'Molecular Weight'!$D$6+M836*'Molecular Weight'!$C$8/'Molecular Weight'!$D$8+N836*'Molecular Weight'!$C$9/'Molecular Weight'!$D$9+O836*'Molecular Weight'!$C$10/'Molecular Weight'!$D$10+P836*'Molecular Weight'!$C$11/'Molecular Weight'!$D$11+Q836*'Molecular Weight'!$C$12/'Molecular Weight'!$D$12)</f>
        <v>4.63075800050745</v>
      </c>
      <c r="U836" s="19">
        <f>H836*T836*'Molecular Weight'!$B$2/'Molecular Weight'!$D$2</f>
        <v>2.97515410818222</v>
      </c>
      <c r="V836" s="19">
        <f>I836*T836*'Molecular Weight'!$B$3/'Molecular Weight'!$D$3</f>
        <v>0.0115913842315581</v>
      </c>
      <c r="W836" s="19">
        <f>T836*J836*'Molecular Weight'!$B$4/'Molecular Weight'!$D$4</f>
        <v>2.03469947452662</v>
      </c>
      <c r="X836" s="19">
        <f>K836*T836*'Molecular Weight'!$B$5/'Molecular Weight'!$D$5</f>
        <v>0</v>
      </c>
      <c r="Y836" s="19">
        <f>L836*T836*'Molecular Weight'!$B$6/'Molecular Weight'!$D$6</f>
        <v>1.65660468559356</v>
      </c>
      <c r="Z836" s="19">
        <f>M836*T836*'Molecular Weight'!$B$8/'Molecular Weight'!$D$8</f>
        <v>0.019583132226561</v>
      </c>
      <c r="AA836" s="19">
        <f>N836*T836*'Molecular Weight'!$B$9/'Molecular Weight'!$D$9</f>
        <v>1.06863646165557</v>
      </c>
      <c r="AB836" s="19">
        <f>O836*T836*'Molecular Weight'!$B$10/'Molecular Weight'!$D$10</f>
        <v>0.21469277463123</v>
      </c>
      <c r="AC836" s="19">
        <f>P836*T836*'Molecular Weight'!$B$11/'Molecular Weight'!$D$11</f>
        <v>0.0298854985511936</v>
      </c>
      <c r="AD836" s="19">
        <f>Q836*T836*'Molecular Weight'!$B$12/'Molecular Weight'!$D$12</f>
        <v>0</v>
      </c>
      <c r="AE836" s="19">
        <f t="shared" si="98"/>
        <v>8.01084751959851</v>
      </c>
      <c r="AF836" s="19">
        <f t="shared" si="99"/>
        <v>0.0324984927908583</v>
      </c>
      <c r="AG836" s="19">
        <f t="shared" si="100"/>
        <v>0.0196175304063046</v>
      </c>
      <c r="AH836" s="19">
        <f t="shared" si="101"/>
        <v>1.6241061928027</v>
      </c>
      <c r="AI836" s="19">
        <f t="shared" si="102"/>
        <v>2.98674549241378</v>
      </c>
      <c r="AJ836" s="19">
        <f t="shared" si="103"/>
        <v>2.95951705410692</v>
      </c>
    </row>
    <row r="837" spans="1:36">
      <c r="A837" s="35" t="s">
        <v>744</v>
      </c>
      <c r="B837" s="35" t="s">
        <v>745</v>
      </c>
      <c r="C837" s="35" t="s">
        <v>746</v>
      </c>
      <c r="D837" s="35">
        <v>5</v>
      </c>
      <c r="E837" s="35">
        <v>1100</v>
      </c>
      <c r="F837" s="32" t="s">
        <v>747</v>
      </c>
      <c r="G837" s="35" t="s">
        <v>39</v>
      </c>
      <c r="H837" s="32">
        <v>41.76</v>
      </c>
      <c r="I837" s="32">
        <v>0.37</v>
      </c>
      <c r="J837" s="32">
        <v>20.96</v>
      </c>
      <c r="K837" s="32"/>
      <c r="L837" s="32">
        <v>12.27</v>
      </c>
      <c r="M837" s="32">
        <v>0.28</v>
      </c>
      <c r="N837" s="32">
        <v>17.72</v>
      </c>
      <c r="O837" s="32">
        <v>6.31</v>
      </c>
      <c r="P837" s="32">
        <v>0.06</v>
      </c>
      <c r="Q837" s="32"/>
      <c r="R837" s="32">
        <f t="shared" si="97"/>
        <v>99.73</v>
      </c>
      <c r="S837" s="19">
        <v>12</v>
      </c>
      <c r="T837" s="19">
        <f>S837/(H837*'Molecular Weight'!$C$2/'Molecular Weight'!$D$2+I837*'Molecular Weight'!$C$3/'Molecular Weight'!$D$3+J837*'Molecular Weight'!$C$4/'Molecular Weight'!$D$4+K837*'Molecular Weight'!$C$5/'Molecular Weight'!$D$5+L837*'Molecular Weight'!$C$6/'Molecular Weight'!$D$6+M837*'Molecular Weight'!$C$8/'Molecular Weight'!$D$8+N837*'Molecular Weight'!$C$9/'Molecular Weight'!$D$9+O837*'Molecular Weight'!$C$10/'Molecular Weight'!$D$10+P837*'Molecular Weight'!$C$11/'Molecular Weight'!$D$11+Q837*'Molecular Weight'!$C$12/'Molecular Weight'!$D$12)</f>
        <v>4.37309526534071</v>
      </c>
      <c r="U837" s="19">
        <f>H837*T837*'Molecular Weight'!$B$2/'Molecular Weight'!$D$2</f>
        <v>3.03962147604241</v>
      </c>
      <c r="V837" s="19">
        <f>I837*T837*'Molecular Weight'!$B$3/'Molecular Weight'!$D$3</f>
        <v>0.0202508792012023</v>
      </c>
      <c r="W837" s="19">
        <f>T837*J837*'Molecular Weight'!$B$4/'Molecular Weight'!$D$4</f>
        <v>1.79796149002631</v>
      </c>
      <c r="X837" s="19">
        <f>K837*T837*'Molecular Weight'!$B$5/'Molecular Weight'!$D$5</f>
        <v>0</v>
      </c>
      <c r="Y837" s="19">
        <f>L837*T837*'Molecular Weight'!$B$6/'Molecular Weight'!$D$6</f>
        <v>0.74690811394391</v>
      </c>
      <c r="Z837" s="19">
        <f>M837*T837*'Molecular Weight'!$B$8/'Molecular Weight'!$D$8</f>
        <v>0.0172605959162024</v>
      </c>
      <c r="AA837" s="19">
        <f>N837*T837*'Molecular Weight'!$B$9/'Molecular Weight'!$D$9</f>
        <v>1.92285975438802</v>
      </c>
      <c r="AB837" s="19">
        <f>O837*T837*'Molecular Weight'!$B$10/'Molecular Weight'!$D$10</f>
        <v>0.4920511969383</v>
      </c>
      <c r="AC837" s="19">
        <f>P837*T837*'Molecular Weight'!$B$11/'Molecular Weight'!$D$11</f>
        <v>0.00846678657374774</v>
      </c>
      <c r="AD837" s="19">
        <f>Q837*T837*'Molecular Weight'!$B$12/'Molecular Weight'!$D$12</f>
        <v>0</v>
      </c>
      <c r="AE837" s="19">
        <f t="shared" si="98"/>
        <v>8.0453802930301</v>
      </c>
      <c r="AF837" s="19">
        <f t="shared" si="99"/>
        <v>0.135372970954033</v>
      </c>
      <c r="AG837" s="19">
        <f t="shared" si="100"/>
        <v>0.18124447763624</v>
      </c>
      <c r="AH837" s="19">
        <f t="shared" si="101"/>
        <v>0.611535142989877</v>
      </c>
      <c r="AI837" s="19">
        <f t="shared" si="102"/>
        <v>3.05987235524361</v>
      </c>
      <c r="AJ837" s="19">
        <f t="shared" si="103"/>
        <v>3.17907966118643</v>
      </c>
    </row>
    <row r="838" s="56" customFormat="1" spans="1:36">
      <c r="A838" s="35" t="s">
        <v>744</v>
      </c>
      <c r="B838" s="35" t="s">
        <v>745</v>
      </c>
      <c r="C838" s="35" t="s">
        <v>748</v>
      </c>
      <c r="D838" s="35">
        <v>7</v>
      </c>
      <c r="E838" s="35">
        <v>1200</v>
      </c>
      <c r="F838" s="32" t="s">
        <v>747</v>
      </c>
      <c r="G838" s="35" t="s">
        <v>39</v>
      </c>
      <c r="H838" s="35">
        <v>41.47</v>
      </c>
      <c r="I838" s="35">
        <v>0.37</v>
      </c>
      <c r="J838" s="35">
        <v>20.65</v>
      </c>
      <c r="K838" s="35"/>
      <c r="L838" s="35">
        <v>12.78</v>
      </c>
      <c r="M838" s="35">
        <v>0.25</v>
      </c>
      <c r="N838" s="35">
        <v>17.31</v>
      </c>
      <c r="O838" s="35">
        <v>6.07</v>
      </c>
      <c r="P838" s="35">
        <v>0.05</v>
      </c>
      <c r="Q838" s="35"/>
      <c r="R838" s="32">
        <f t="shared" si="97"/>
        <v>98.95</v>
      </c>
      <c r="S838" s="19">
        <v>12</v>
      </c>
      <c r="T838" s="19">
        <f>S838/(H838*'Molecular Weight'!$C$2/'Molecular Weight'!$D$2+I838*'Molecular Weight'!$C$3/'Molecular Weight'!$D$3+J838*'Molecular Weight'!$C$4/'Molecular Weight'!$D$4+K838*'Molecular Weight'!$C$5/'Molecular Weight'!$D$5+L838*'Molecular Weight'!$C$6/'Molecular Weight'!$D$6+M838*'Molecular Weight'!$C$8/'Molecular Weight'!$D$8+N838*'Molecular Weight'!$C$9/'Molecular Weight'!$D$9+O838*'Molecular Weight'!$C$10/'Molecular Weight'!$D$10+P838*'Molecular Weight'!$C$11/'Molecular Weight'!$D$11+Q838*'Molecular Weight'!$C$12/'Molecular Weight'!$D$12)</f>
        <v>4.41608602077959</v>
      </c>
      <c r="U838" s="19">
        <f>H838*T838*'Molecular Weight'!$B$2/'Molecular Weight'!$D$2</f>
        <v>3.04818720508871</v>
      </c>
      <c r="V838" s="19">
        <f>I838*T838*'Molecular Weight'!$B$3/'Molecular Weight'!$D$3</f>
        <v>0.0204499602964762</v>
      </c>
      <c r="W838" s="19">
        <f>T838*J838*'Molecular Weight'!$B$4/'Molecular Weight'!$D$4</f>
        <v>1.78878337248134</v>
      </c>
      <c r="X838" s="19">
        <f>K838*T838*'Molecular Weight'!$B$5/'Molecular Weight'!$D$5</f>
        <v>0</v>
      </c>
      <c r="Y838" s="19">
        <f>L838*T838*'Molecular Weight'!$B$6/'Molecular Weight'!$D$6</f>
        <v>0.785601048796814</v>
      </c>
      <c r="Z838" s="19">
        <f>M838*T838*'Molecular Weight'!$B$8/'Molecular Weight'!$D$8</f>
        <v>0.0155627502846757</v>
      </c>
      <c r="AA838" s="19">
        <f>N838*T838*'Molecular Weight'!$B$9/'Molecular Weight'!$D$9</f>
        <v>1.89683496326786</v>
      </c>
      <c r="AB838" s="19">
        <f>O838*T838*'Molecular Weight'!$B$10/'Molecular Weight'!$D$10</f>
        <v>0.477989339267691</v>
      </c>
      <c r="AC838" s="19">
        <f>P838*T838*'Molecular Weight'!$B$11/'Molecular Weight'!$D$11</f>
        <v>0.00712501778118682</v>
      </c>
      <c r="AD838" s="19">
        <f>Q838*T838*'Molecular Weight'!$B$12/'Molecular Weight'!$D$12</f>
        <v>0</v>
      </c>
      <c r="AE838" s="19">
        <f t="shared" si="98"/>
        <v>8.04053365726474</v>
      </c>
      <c r="AF838" s="19">
        <f t="shared" si="99"/>
        <v>0.120987961225048</v>
      </c>
      <c r="AG838" s="19">
        <f t="shared" si="100"/>
        <v>0.154006873349198</v>
      </c>
      <c r="AH838" s="19">
        <f t="shared" si="101"/>
        <v>0.664613087571766</v>
      </c>
      <c r="AI838" s="19">
        <f t="shared" si="102"/>
        <v>3.06863716538518</v>
      </c>
      <c r="AJ838" s="19">
        <f t="shared" si="103"/>
        <v>3.17598810161704</v>
      </c>
    </row>
    <row r="839" spans="1:36">
      <c r="A839" s="35" t="s">
        <v>744</v>
      </c>
      <c r="B839" s="35" t="s">
        <v>745</v>
      </c>
      <c r="C839" s="35" t="s">
        <v>749</v>
      </c>
      <c r="D839" s="35">
        <v>9</v>
      </c>
      <c r="E839" s="35">
        <v>1300</v>
      </c>
      <c r="F839" s="32" t="s">
        <v>747</v>
      </c>
      <c r="G839" s="35" t="s">
        <v>39</v>
      </c>
      <c r="H839" s="35">
        <v>42.4</v>
      </c>
      <c r="I839" s="35">
        <v>0.57</v>
      </c>
      <c r="J839" s="35">
        <v>18.68</v>
      </c>
      <c r="K839" s="35"/>
      <c r="L839" s="35">
        <v>13.12</v>
      </c>
      <c r="M839" s="35">
        <v>0.37</v>
      </c>
      <c r="N839" s="35">
        <v>17.92</v>
      </c>
      <c r="O839" s="35">
        <v>6.05</v>
      </c>
      <c r="P839" s="35">
        <v>0.11</v>
      </c>
      <c r="Q839" s="35"/>
      <c r="R839" s="32">
        <f t="shared" si="97"/>
        <v>99.22</v>
      </c>
      <c r="S839" s="19">
        <v>12</v>
      </c>
      <c r="T839" s="19">
        <f>S839/(H839*'Molecular Weight'!$C$2/'Molecular Weight'!$D$2+I839*'Molecular Weight'!$C$3/'Molecular Weight'!$D$3+J839*'Molecular Weight'!$C$4/'Molecular Weight'!$D$4+K839*'Molecular Weight'!$C$5/'Molecular Weight'!$D$5+L839*'Molecular Weight'!$C$6/'Molecular Weight'!$D$6+M839*'Molecular Weight'!$C$8/'Molecular Weight'!$D$8+N839*'Molecular Weight'!$C$9/'Molecular Weight'!$D$9+O839*'Molecular Weight'!$C$10/'Molecular Weight'!$D$10+P839*'Molecular Weight'!$C$11/'Molecular Weight'!$D$11+Q839*'Molecular Weight'!$C$12/'Molecular Weight'!$D$12)</f>
        <v>4.4158044339287</v>
      </c>
      <c r="U839" s="19">
        <f>H839*T839*'Molecular Weight'!$B$2/'Molecular Weight'!$D$2</f>
        <v>3.11634667108151</v>
      </c>
      <c r="V839" s="19">
        <f>I839*T839*'Molecular Weight'!$B$3/'Molecular Weight'!$D$3</f>
        <v>0.0315019840718318</v>
      </c>
      <c r="W839" s="19">
        <f>T839*J839*'Molecular Weight'!$B$4/'Molecular Weight'!$D$4</f>
        <v>1.61803112643759</v>
      </c>
      <c r="X839" s="19">
        <f>K839*T839*'Molecular Weight'!$B$5/'Molecular Weight'!$D$5</f>
        <v>0</v>
      </c>
      <c r="Y839" s="19">
        <f>L839*T839*'Molecular Weight'!$B$6/'Molecular Weight'!$D$6</f>
        <v>0.806449807532636</v>
      </c>
      <c r="Z839" s="19">
        <f>M839*T839*'Molecular Weight'!$B$8/'Molecular Weight'!$D$8</f>
        <v>0.0230314017557601</v>
      </c>
      <c r="AA839" s="19">
        <f>N839*T839*'Molecular Weight'!$B$9/'Molecular Weight'!$D$9</f>
        <v>1.96355373339956</v>
      </c>
      <c r="AB839" s="19">
        <f>O839*T839*'Molecular Weight'!$B$10/'Molecular Weight'!$D$10</f>
        <v>0.476384037540454</v>
      </c>
      <c r="AC839" s="19">
        <f>P839*T839*'Molecular Weight'!$B$11/'Molecular Weight'!$D$11</f>
        <v>0.0156740396170428</v>
      </c>
      <c r="AD839" s="19">
        <f>Q839*T839*'Molecular Weight'!$B$12/'Molecular Weight'!$D$12</f>
        <v>0</v>
      </c>
      <c r="AE839" s="19">
        <f t="shared" si="98"/>
        <v>8.05097280143638</v>
      </c>
      <c r="AF839" s="19">
        <f t="shared" si="99"/>
        <v>0.151950238144502</v>
      </c>
      <c r="AG839" s="19">
        <f t="shared" si="100"/>
        <v>0.188418717104539</v>
      </c>
      <c r="AH839" s="19">
        <f t="shared" si="101"/>
        <v>0.654499569388135</v>
      </c>
      <c r="AI839" s="19">
        <f t="shared" si="102"/>
        <v>3.14784865515334</v>
      </c>
      <c r="AJ839" s="19">
        <f t="shared" si="103"/>
        <v>3.26941898022841</v>
      </c>
    </row>
    <row r="840" s="56" customFormat="1" spans="1:36">
      <c r="A840" s="35" t="s">
        <v>744</v>
      </c>
      <c r="B840" s="35" t="s">
        <v>745</v>
      </c>
      <c r="C840" s="35" t="s">
        <v>750</v>
      </c>
      <c r="D840" s="35">
        <v>11</v>
      </c>
      <c r="E840" s="35">
        <v>1400</v>
      </c>
      <c r="F840" s="32" t="s">
        <v>747</v>
      </c>
      <c r="G840" s="35" t="s">
        <v>39</v>
      </c>
      <c r="H840" s="35">
        <v>43.56</v>
      </c>
      <c r="I840" s="35">
        <v>0.56</v>
      </c>
      <c r="J840" s="35">
        <v>15.17</v>
      </c>
      <c r="K840" s="35"/>
      <c r="L840" s="35">
        <v>13.02</v>
      </c>
      <c r="M840" s="35">
        <v>0.31</v>
      </c>
      <c r="N840" s="35">
        <v>19.58</v>
      </c>
      <c r="O840" s="35">
        <v>5.94</v>
      </c>
      <c r="P840" s="35">
        <v>0.21</v>
      </c>
      <c r="Q840" s="35"/>
      <c r="R840" s="32">
        <f t="shared" si="97"/>
        <v>98.35</v>
      </c>
      <c r="S840" s="19">
        <v>12</v>
      </c>
      <c r="T840" s="19">
        <f>S840/(H840*'Molecular Weight'!$C$2/'Molecular Weight'!$D$2+I840*'Molecular Weight'!$C$3/'Molecular Weight'!$D$3+J840*'Molecular Weight'!$C$4/'Molecular Weight'!$D$4+K840*'Molecular Weight'!$C$5/'Molecular Weight'!$D$5+L840*'Molecular Weight'!$C$6/'Molecular Weight'!$D$6+M840*'Molecular Weight'!$C$8/'Molecular Weight'!$D$8+N840*'Molecular Weight'!$C$9/'Molecular Weight'!$D$9+O840*'Molecular Weight'!$C$10/'Molecular Weight'!$D$10+P840*'Molecular Weight'!$C$11/'Molecular Weight'!$D$11+Q840*'Molecular Weight'!$C$12/'Molecular Weight'!$D$12)</f>
        <v>4.4589675267966</v>
      </c>
      <c r="U840" s="19">
        <f>H840*T840*'Molecular Weight'!$B$2/'Molecular Weight'!$D$2</f>
        <v>3.23289989126597</v>
      </c>
      <c r="V840" s="19">
        <f>I840*T840*'Molecular Weight'!$B$3/'Molecular Weight'!$D$3</f>
        <v>0.0312518374844317</v>
      </c>
      <c r="W840" s="19">
        <f>T840*J840*'Molecular Weight'!$B$4/'Molecular Weight'!$D$4</f>
        <v>1.32684459359561</v>
      </c>
      <c r="X840" s="19">
        <f>K840*T840*'Molecular Weight'!$B$5/'Molecular Weight'!$D$5</f>
        <v>0</v>
      </c>
      <c r="Y840" s="19">
        <f>L840*T840*'Molecular Weight'!$B$6/'Molecular Weight'!$D$6</f>
        <v>0.808125796198381</v>
      </c>
      <c r="Z840" s="19">
        <f>M840*T840*'Molecular Weight'!$B$8/'Molecular Weight'!$D$8</f>
        <v>0.0194851978193818</v>
      </c>
      <c r="AA840" s="19">
        <f>N840*T840*'Molecular Weight'!$B$9/'Molecular Weight'!$D$9</f>
        <v>2.16641648076122</v>
      </c>
      <c r="AB840" s="19">
        <f>O840*T840*'Molecular Weight'!$B$10/'Molecular Weight'!$D$10</f>
        <v>0.472294349307628</v>
      </c>
      <c r="AC840" s="19">
        <f>P840*T840*'Molecular Weight'!$B$11/'Molecular Weight'!$D$11</f>
        <v>0.0302156560383119</v>
      </c>
      <c r="AD840" s="19">
        <f>Q840*T840*'Molecular Weight'!$B$12/'Molecular Weight'!$D$12</f>
        <v>0</v>
      </c>
      <c r="AE840" s="19">
        <f t="shared" si="98"/>
        <v>8.08753380247095</v>
      </c>
      <c r="AF840" s="19">
        <f t="shared" si="99"/>
        <v>0.259759193669253</v>
      </c>
      <c r="AG840" s="19">
        <f t="shared" si="100"/>
        <v>0.321434107030394</v>
      </c>
      <c r="AH840" s="19">
        <f t="shared" si="101"/>
        <v>0.548366602529128</v>
      </c>
      <c r="AI840" s="19">
        <f t="shared" si="102"/>
        <v>3.26415172875041</v>
      </c>
      <c r="AJ840" s="19">
        <f t="shared" si="103"/>
        <v>3.46632182408661</v>
      </c>
    </row>
    <row r="841" spans="1:36">
      <c r="A841" s="35" t="s">
        <v>744</v>
      </c>
      <c r="B841" s="35" t="s">
        <v>745</v>
      </c>
      <c r="C841" s="35" t="s">
        <v>751</v>
      </c>
      <c r="D841" s="35">
        <v>12.5</v>
      </c>
      <c r="E841" s="35">
        <v>1450</v>
      </c>
      <c r="F841" s="32" t="s">
        <v>747</v>
      </c>
      <c r="G841" s="35" t="s">
        <v>39</v>
      </c>
      <c r="H841" s="35">
        <v>43.67</v>
      </c>
      <c r="I841" s="35">
        <v>0.63</v>
      </c>
      <c r="J841" s="35">
        <v>13.62</v>
      </c>
      <c r="K841" s="35"/>
      <c r="L841" s="35">
        <v>13.26</v>
      </c>
      <c r="M841" s="35">
        <v>0.34</v>
      </c>
      <c r="N841" s="35">
        <v>19.06</v>
      </c>
      <c r="O841" s="35">
        <v>6.86</v>
      </c>
      <c r="P841" s="35">
        <v>0.12</v>
      </c>
      <c r="Q841" s="35"/>
      <c r="R841" s="32">
        <f t="shared" si="97"/>
        <v>97.56</v>
      </c>
      <c r="S841" s="19">
        <v>12</v>
      </c>
      <c r="T841" s="19">
        <f>S841/(H841*'Molecular Weight'!$C$2/'Molecular Weight'!$D$2+I841*'Molecular Weight'!$C$3/'Molecular Weight'!$D$3+J841*'Molecular Weight'!$C$4/'Molecular Weight'!$D$4+K841*'Molecular Weight'!$C$5/'Molecular Weight'!$D$5+L841*'Molecular Weight'!$C$6/'Molecular Weight'!$D$6+M841*'Molecular Weight'!$C$8/'Molecular Weight'!$D$8+N841*'Molecular Weight'!$C$9/'Molecular Weight'!$D$9+O841*'Molecular Weight'!$C$10/'Molecular Weight'!$D$10+P841*'Molecular Weight'!$C$11/'Molecular Weight'!$D$11+Q841*'Molecular Weight'!$C$12/'Molecular Weight'!$D$12)</f>
        <v>4.51666542884522</v>
      </c>
      <c r="U841" s="19">
        <f>H841*T841*'Molecular Weight'!$B$2/'Molecular Weight'!$D$2</f>
        <v>3.28300231820357</v>
      </c>
      <c r="V841" s="19">
        <f>I841*T841*'Molecular Weight'!$B$3/'Molecular Weight'!$D$3</f>
        <v>0.0356132568231851</v>
      </c>
      <c r="W841" s="19">
        <f>T841*J841*'Molecular Weight'!$B$4/'Molecular Weight'!$D$4</f>
        <v>1.20668856690608</v>
      </c>
      <c r="X841" s="19">
        <f>K841*T841*'Molecular Weight'!$B$5/'Molecular Weight'!$D$5</f>
        <v>0</v>
      </c>
      <c r="Y841" s="19">
        <f>L841*T841*'Molecular Weight'!$B$6/'Molecular Weight'!$D$6</f>
        <v>0.833671820524604</v>
      </c>
      <c r="Z841" s="19">
        <f>M841*T841*'Molecular Weight'!$B$8/'Molecular Weight'!$D$8</f>
        <v>0.0216473956273946</v>
      </c>
      <c r="AA841" s="19">
        <f>N841*T841*'Molecular Weight'!$B$9/'Molecular Weight'!$D$9</f>
        <v>2.13616980331985</v>
      </c>
      <c r="AB841" s="19">
        <f>O841*T841*'Molecular Weight'!$B$10/'Molecular Weight'!$D$10</f>
        <v>0.552502226139055</v>
      </c>
      <c r="AC841" s="19">
        <f>P841*T841*'Molecular Weight'!$B$11/'Molecular Weight'!$D$11</f>
        <v>0.017489507952934</v>
      </c>
      <c r="AD841" s="19">
        <f>Q841*T841*'Molecular Weight'!$B$12/'Molecular Weight'!$D$12</f>
        <v>0</v>
      </c>
      <c r="AE841" s="19">
        <f t="shared" si="98"/>
        <v>8.08678489549667</v>
      </c>
      <c r="AF841" s="19">
        <f t="shared" si="99"/>
        <v>0.257560639838468</v>
      </c>
      <c r="AG841" s="19">
        <f t="shared" si="100"/>
        <v>0.308947278170435</v>
      </c>
      <c r="AH841" s="19">
        <f t="shared" si="101"/>
        <v>0.576111180686136</v>
      </c>
      <c r="AI841" s="19">
        <f t="shared" si="102"/>
        <v>3.31861557502676</v>
      </c>
      <c r="AJ841" s="19">
        <f t="shared" si="103"/>
        <v>3.5439912456109</v>
      </c>
    </row>
    <row r="842" spans="1:36">
      <c r="A842" s="35" t="s">
        <v>744</v>
      </c>
      <c r="B842" s="35" t="s">
        <v>745</v>
      </c>
      <c r="C842" s="35" t="s">
        <v>752</v>
      </c>
      <c r="D842" s="35">
        <v>13</v>
      </c>
      <c r="E842" s="35">
        <v>1450</v>
      </c>
      <c r="F842" s="32" t="s">
        <v>747</v>
      </c>
      <c r="G842" s="35" t="s">
        <v>39</v>
      </c>
      <c r="H842" s="35">
        <v>45.11</v>
      </c>
      <c r="I842" s="35">
        <v>0.47</v>
      </c>
      <c r="J842" s="35">
        <v>13.45</v>
      </c>
      <c r="K842" s="35"/>
      <c r="L842" s="35">
        <v>10.75</v>
      </c>
      <c r="M842" s="35">
        <v>0.3</v>
      </c>
      <c r="N842" s="35">
        <v>21.33</v>
      </c>
      <c r="O842" s="35">
        <v>6.42</v>
      </c>
      <c r="P842" s="35">
        <v>0.18</v>
      </c>
      <c r="Q842" s="35"/>
      <c r="R842" s="32">
        <f t="shared" si="97"/>
        <v>98.01</v>
      </c>
      <c r="S842" s="19">
        <v>12</v>
      </c>
      <c r="T842" s="19">
        <f>S842/(H842*'Molecular Weight'!$C$2/'Molecular Weight'!$D$2+I842*'Molecular Weight'!$C$3/'Molecular Weight'!$D$3+J842*'Molecular Weight'!$C$4/'Molecular Weight'!$D$4+K842*'Molecular Weight'!$C$5/'Molecular Weight'!$D$5+L842*'Molecular Weight'!$C$6/'Molecular Weight'!$D$6+M842*'Molecular Weight'!$C$8/'Molecular Weight'!$D$8+N842*'Molecular Weight'!$C$9/'Molecular Weight'!$D$9+O842*'Molecular Weight'!$C$10/'Molecular Weight'!$D$10+P842*'Molecular Weight'!$C$11/'Molecular Weight'!$D$11+Q842*'Molecular Weight'!$C$12/'Molecular Weight'!$D$12)</f>
        <v>4.42852885711985</v>
      </c>
      <c r="U842" s="19">
        <f>H842*T842*'Molecular Weight'!$B$2/'Molecular Weight'!$D$2</f>
        <v>3.32508216951858</v>
      </c>
      <c r="V842" s="19">
        <f>I842*T842*'Molecular Weight'!$B$3/'Molecular Weight'!$D$3</f>
        <v>0.0260501697477638</v>
      </c>
      <c r="W842" s="19">
        <f>T842*J842*'Molecular Weight'!$B$4/'Molecular Weight'!$D$4</f>
        <v>1.1683741296246</v>
      </c>
      <c r="X842" s="19">
        <f>K842*T842*'Molecular Weight'!$B$5/'Molecular Weight'!$D$5</f>
        <v>0</v>
      </c>
      <c r="Y842" s="19">
        <f>L842*T842*'Molecular Weight'!$B$6/'Molecular Weight'!$D$6</f>
        <v>0.662676575919243</v>
      </c>
      <c r="Z842" s="19">
        <f>M842*T842*'Molecular Weight'!$B$8/'Molecular Weight'!$D$8</f>
        <v>0.0187279201738928</v>
      </c>
      <c r="AA842" s="19">
        <f>N842*T842*'Molecular Weight'!$B$9/'Molecular Weight'!$D$9</f>
        <v>2.34393351172125</v>
      </c>
      <c r="AB842" s="19">
        <f>O842*T842*'Molecular Weight'!$B$10/'Molecular Weight'!$D$10</f>
        <v>0.506974951189541</v>
      </c>
      <c r="AC842" s="19">
        <f>P842*T842*'Molecular Weight'!$B$11/'Molecular Weight'!$D$11</f>
        <v>0.0257223360529711</v>
      </c>
      <c r="AD842" s="19">
        <f>Q842*T842*'Molecular Weight'!$B$12/'Molecular Weight'!$D$12</f>
        <v>0</v>
      </c>
      <c r="AE842" s="19">
        <f t="shared" si="98"/>
        <v>8.07754176394784</v>
      </c>
      <c r="AF842" s="19">
        <f t="shared" si="99"/>
        <v>0.23039216498444</v>
      </c>
      <c r="AG842" s="19">
        <f t="shared" si="100"/>
        <v>0.347669094331345</v>
      </c>
      <c r="AH842" s="19">
        <f t="shared" si="101"/>
        <v>0.432284410934803</v>
      </c>
      <c r="AI842" s="19">
        <f t="shared" si="102"/>
        <v>3.35113233926635</v>
      </c>
      <c r="AJ842" s="19">
        <f t="shared" si="103"/>
        <v>3.53231295900393</v>
      </c>
    </row>
    <row r="843" spans="1:36">
      <c r="A843" s="35" t="s">
        <v>744</v>
      </c>
      <c r="B843" s="35" t="s">
        <v>745</v>
      </c>
      <c r="C843" s="35" t="s">
        <v>753</v>
      </c>
      <c r="D843" s="35">
        <v>14</v>
      </c>
      <c r="E843" s="35">
        <v>1450</v>
      </c>
      <c r="F843" s="32" t="s">
        <v>747</v>
      </c>
      <c r="G843" s="35" t="s">
        <v>39</v>
      </c>
      <c r="H843" s="35">
        <v>45.28</v>
      </c>
      <c r="I843" s="35">
        <v>0.61</v>
      </c>
      <c r="J843" s="35">
        <v>12.38</v>
      </c>
      <c r="K843" s="35"/>
      <c r="L843" s="35">
        <v>11.27</v>
      </c>
      <c r="M843" s="35">
        <v>0.27</v>
      </c>
      <c r="N843" s="35">
        <v>20.59</v>
      </c>
      <c r="O843" s="35">
        <v>6.9</v>
      </c>
      <c r="P843" s="35">
        <v>0.16</v>
      </c>
      <c r="Q843" s="35"/>
      <c r="R843" s="32">
        <f t="shared" si="97"/>
        <v>97.46</v>
      </c>
      <c r="S843" s="19">
        <v>12</v>
      </c>
      <c r="T843" s="19">
        <f>S843/(H843*'Molecular Weight'!$C$2/'Molecular Weight'!$D$2+I843*'Molecular Weight'!$C$3/'Molecular Weight'!$D$3+J843*'Molecular Weight'!$C$4/'Molecular Weight'!$D$4+K843*'Molecular Weight'!$C$5/'Molecular Weight'!$D$5+L843*'Molecular Weight'!$C$6/'Molecular Weight'!$D$6+M843*'Molecular Weight'!$C$8/'Molecular Weight'!$D$8+N843*'Molecular Weight'!$C$9/'Molecular Weight'!$D$9+O843*'Molecular Weight'!$C$10/'Molecular Weight'!$D$10+P843*'Molecular Weight'!$C$11/'Molecular Weight'!$D$11+Q843*'Molecular Weight'!$C$12/'Molecular Weight'!$D$12)</f>
        <v>4.47081616137221</v>
      </c>
      <c r="U843" s="19">
        <f>H843*T843*'Molecular Weight'!$B$2/'Molecular Weight'!$D$2</f>
        <v>3.36948328540169</v>
      </c>
      <c r="V843" s="19">
        <f>I843*T843*'Molecular Weight'!$B$3/'Molecular Weight'!$D$3</f>
        <v>0.0341326390292496</v>
      </c>
      <c r="W843" s="19">
        <f>T843*J843*'Molecular Weight'!$B$4/'Molecular Weight'!$D$4</f>
        <v>1.08569446994484</v>
      </c>
      <c r="X843" s="19">
        <f>K843*T843*'Molecular Weight'!$B$5/'Molecular Weight'!$D$5</f>
        <v>0</v>
      </c>
      <c r="Y843" s="19">
        <f>L843*T843*'Molecular Weight'!$B$6/'Molecular Weight'!$D$6</f>
        <v>0.701365508611703</v>
      </c>
      <c r="Z843" s="19">
        <f>M843*T843*'Molecular Weight'!$B$8/'Molecular Weight'!$D$8</f>
        <v>0.017016075043283</v>
      </c>
      <c r="AA843" s="19">
        <f>N843*T843*'Molecular Weight'!$B$9/'Molecular Weight'!$D$9</f>
        <v>2.28422096185245</v>
      </c>
      <c r="AB843" s="19">
        <f>O843*T843*'Molecular Weight'!$B$10/'Molecular Weight'!$D$10</f>
        <v>0.550082587615339</v>
      </c>
      <c r="AC843" s="19">
        <f>P843*T843*'Molecular Weight'!$B$11/'Molecular Weight'!$D$11</f>
        <v>0.0230826261961779</v>
      </c>
      <c r="AD843" s="19">
        <f>Q843*T843*'Molecular Weight'!$B$12/'Molecular Weight'!$D$12</f>
        <v>0</v>
      </c>
      <c r="AE843" s="19">
        <f t="shared" si="98"/>
        <v>8.06507815369473</v>
      </c>
      <c r="AF843" s="19">
        <f t="shared" si="99"/>
        <v>0.193659089088678</v>
      </c>
      <c r="AG843" s="19">
        <f t="shared" si="100"/>
        <v>0.276117212367644</v>
      </c>
      <c r="AH843" s="19">
        <f t="shared" si="101"/>
        <v>0.507706419523025</v>
      </c>
      <c r="AI843" s="19">
        <f t="shared" si="102"/>
        <v>3.40361592443094</v>
      </c>
      <c r="AJ843" s="19">
        <f t="shared" si="103"/>
        <v>3.55268513312277</v>
      </c>
    </row>
    <row r="844" spans="1:36">
      <c r="A844" s="35" t="s">
        <v>744</v>
      </c>
      <c r="B844" s="35" t="s">
        <v>745</v>
      </c>
      <c r="C844" s="35" t="s">
        <v>754</v>
      </c>
      <c r="D844" s="35">
        <v>15</v>
      </c>
      <c r="E844" s="35">
        <v>1500</v>
      </c>
      <c r="F844" s="32" t="s">
        <v>747</v>
      </c>
      <c r="G844" s="35" t="s">
        <v>39</v>
      </c>
      <c r="H844" s="35">
        <v>47.12</v>
      </c>
      <c r="I844" s="35">
        <v>0.26</v>
      </c>
      <c r="J844" s="35">
        <v>12.04</v>
      </c>
      <c r="K844" s="35"/>
      <c r="L844" s="35">
        <v>9.33</v>
      </c>
      <c r="M844" s="35">
        <v>0.15</v>
      </c>
      <c r="N844" s="35">
        <v>22.24</v>
      </c>
      <c r="O844" s="35">
        <v>6.46</v>
      </c>
      <c r="P844" s="35">
        <v>0.13</v>
      </c>
      <c r="Q844" s="35"/>
      <c r="R844" s="32">
        <f t="shared" si="97"/>
        <v>97.73</v>
      </c>
      <c r="S844" s="19">
        <v>12</v>
      </c>
      <c r="T844" s="19">
        <f>S844/(H844*'Molecular Weight'!$C$2/'Molecular Weight'!$D$2+I844*'Molecular Weight'!$C$3/'Molecular Weight'!$D$3+J844*'Molecular Weight'!$C$4/'Molecular Weight'!$D$4+K844*'Molecular Weight'!$C$5/'Molecular Weight'!$D$5+L844*'Molecular Weight'!$C$6/'Molecular Weight'!$D$6+M844*'Molecular Weight'!$C$8/'Molecular Weight'!$D$8+N844*'Molecular Weight'!$C$9/'Molecular Weight'!$D$9+O844*'Molecular Weight'!$C$10/'Molecular Weight'!$D$10+P844*'Molecular Weight'!$C$11/'Molecular Weight'!$D$11+Q844*'Molecular Weight'!$C$12/'Molecular Weight'!$D$12)</f>
        <v>4.39483583868767</v>
      </c>
      <c r="U844" s="19">
        <f>H844*T844*'Molecular Weight'!$B$2/'Molecular Weight'!$D$2</f>
        <v>3.44681532488287</v>
      </c>
      <c r="V844" s="19">
        <f>I844*T844*'Molecular Weight'!$B$3/'Molecular Weight'!$D$3</f>
        <v>0.0143010928417872</v>
      </c>
      <c r="W844" s="19">
        <f>T844*J844*'Molecular Weight'!$B$4/'Molecular Weight'!$D$4</f>
        <v>1.03793298347979</v>
      </c>
      <c r="X844" s="19">
        <f>K844*T844*'Molecular Weight'!$B$5/'Molecular Weight'!$D$5</f>
        <v>0</v>
      </c>
      <c r="Y844" s="19">
        <f>L844*T844*'Molecular Weight'!$B$6/'Molecular Weight'!$D$6</f>
        <v>0.570765845976559</v>
      </c>
      <c r="Z844" s="19">
        <f>M844*T844*'Molecular Weight'!$B$8/'Molecular Weight'!$D$8</f>
        <v>0.00929271744859248</v>
      </c>
      <c r="AA844" s="19">
        <f>N844*T844*'Molecular Weight'!$B$9/'Molecular Weight'!$D$9</f>
        <v>2.42533868616411</v>
      </c>
      <c r="AB844" s="19">
        <f>O844*T844*'Molecular Weight'!$B$10/'Molecular Weight'!$D$10</f>
        <v>0.506252487837417</v>
      </c>
      <c r="AC844" s="19">
        <f>P844*T844*'Molecular Weight'!$B$11/'Molecular Weight'!$D$11</f>
        <v>0.0184359038086285</v>
      </c>
      <c r="AD844" s="19">
        <f>Q844*T844*'Molecular Weight'!$B$12/'Molecular Weight'!$D$12</f>
        <v>0</v>
      </c>
      <c r="AE844" s="19">
        <f t="shared" si="98"/>
        <v>8.02913504243976</v>
      </c>
      <c r="AF844" s="19">
        <f t="shared" si="99"/>
        <v>0.0870879633806458</v>
      </c>
      <c r="AG844" s="19">
        <f t="shared" si="100"/>
        <v>0.152580894590218</v>
      </c>
      <c r="AH844" s="19">
        <f t="shared" si="101"/>
        <v>0.483677882595913</v>
      </c>
      <c r="AI844" s="19">
        <f t="shared" si="102"/>
        <v>3.46111641772466</v>
      </c>
      <c r="AJ844" s="19">
        <f t="shared" si="103"/>
        <v>3.51164973742668</v>
      </c>
    </row>
    <row r="845" spans="1:36">
      <c r="A845" s="35" t="s">
        <v>744</v>
      </c>
      <c r="B845" s="35" t="s">
        <v>745</v>
      </c>
      <c r="C845" s="35" t="s">
        <v>755</v>
      </c>
      <c r="D845" s="35">
        <v>16</v>
      </c>
      <c r="E845" s="35">
        <v>1500</v>
      </c>
      <c r="F845" s="32" t="s">
        <v>747</v>
      </c>
      <c r="G845" s="35" t="s">
        <v>39</v>
      </c>
      <c r="H845" s="35">
        <v>51.25</v>
      </c>
      <c r="I845" s="35">
        <v>0.33</v>
      </c>
      <c r="J845" s="35">
        <v>8.17</v>
      </c>
      <c r="K845" s="35"/>
      <c r="L845" s="35">
        <v>8</v>
      </c>
      <c r="M845" s="35">
        <v>0.24</v>
      </c>
      <c r="N845" s="35">
        <v>25.29</v>
      </c>
      <c r="O845" s="35">
        <v>6.52</v>
      </c>
      <c r="P845" s="35">
        <v>0.24</v>
      </c>
      <c r="Q845" s="35"/>
      <c r="R845" s="32">
        <f t="shared" si="97"/>
        <v>100.04</v>
      </c>
      <c r="S845" s="19">
        <v>12</v>
      </c>
      <c r="T845" s="19">
        <f>S845/(H845*'Molecular Weight'!$C$2/'Molecular Weight'!$D$2+I845*'Molecular Weight'!$C$3/'Molecular Weight'!$D$3+J845*'Molecular Weight'!$C$4/'Molecular Weight'!$D$4+K845*'Molecular Weight'!$C$5/'Molecular Weight'!$D$5+L845*'Molecular Weight'!$C$6/'Molecular Weight'!$D$6+M845*'Molecular Weight'!$C$8/'Molecular Weight'!$D$8+N845*'Molecular Weight'!$C$9/'Molecular Weight'!$D$9+O845*'Molecular Weight'!$C$10/'Molecular Weight'!$D$10+P845*'Molecular Weight'!$C$11/'Molecular Weight'!$D$11+Q845*'Molecular Weight'!$C$12/'Molecular Weight'!$D$12)</f>
        <v>4.2596586532581</v>
      </c>
      <c r="U845" s="19">
        <f>H845*T845*'Molecular Weight'!$B$2/'Molecular Weight'!$D$2</f>
        <v>3.63361361483817</v>
      </c>
      <c r="V845" s="19">
        <f>I845*T845*'Molecular Weight'!$B$3/'Molecular Weight'!$D$3</f>
        <v>0.0175930832988132</v>
      </c>
      <c r="W845" s="19">
        <f>T845*J845*'Molecular Weight'!$B$4/'Molecular Weight'!$D$4</f>
        <v>0.682648316930535</v>
      </c>
      <c r="X845" s="19">
        <f>K845*T845*'Molecular Weight'!$B$5/'Molecular Weight'!$D$5</f>
        <v>0</v>
      </c>
      <c r="Y845" s="19">
        <f>L845*T845*'Molecular Weight'!$B$6/'Molecular Weight'!$D$6</f>
        <v>0.474349515953017</v>
      </c>
      <c r="Z845" s="19">
        <f>M845*T845*'Molecular Weight'!$B$8/'Molecular Weight'!$D$8</f>
        <v>0.0144110244824069</v>
      </c>
      <c r="AA845" s="19">
        <f>N845*T845*'Molecular Weight'!$B$9/'Molecular Weight'!$D$9</f>
        <v>2.67312077768976</v>
      </c>
      <c r="AB845" s="19">
        <f>O845*T845*'Molecular Weight'!$B$10/'Molecular Weight'!$D$10</f>
        <v>0.495238488217596</v>
      </c>
      <c r="AC845" s="19">
        <f>P845*T845*'Molecular Weight'!$B$11/'Molecular Weight'!$D$11</f>
        <v>0.0329886439748933</v>
      </c>
      <c r="AD845" s="19">
        <f>Q845*T845*'Molecular Weight'!$B$12/'Molecular Weight'!$D$12</f>
        <v>0</v>
      </c>
      <c r="AE845" s="19">
        <f t="shared" si="98"/>
        <v>8.02396346538519</v>
      </c>
      <c r="AF845" s="19">
        <f t="shared" si="99"/>
        <v>0.0716756963968841</v>
      </c>
      <c r="AG845" s="19">
        <f t="shared" si="100"/>
        <v>0.151103129625589</v>
      </c>
      <c r="AH845" s="19">
        <f t="shared" si="101"/>
        <v>0.402673819556133</v>
      </c>
      <c r="AI845" s="19">
        <f t="shared" si="102"/>
        <v>3.65120669813699</v>
      </c>
      <c r="AJ845" s="19">
        <f t="shared" si="103"/>
        <v>3.65711980634278</v>
      </c>
    </row>
    <row r="846" spans="1:36">
      <c r="A846" s="35" t="s">
        <v>744</v>
      </c>
      <c r="B846" s="35" t="s">
        <v>745</v>
      </c>
      <c r="C846" s="35" t="s">
        <v>756</v>
      </c>
      <c r="D846" s="35">
        <v>17</v>
      </c>
      <c r="E846" s="35">
        <v>1550</v>
      </c>
      <c r="F846" s="32" t="s">
        <v>747</v>
      </c>
      <c r="G846" s="35" t="s">
        <v>39</v>
      </c>
      <c r="H846" s="35">
        <v>49.47</v>
      </c>
      <c r="I846" s="35">
        <v>0.44</v>
      </c>
      <c r="J846" s="35">
        <v>8.12</v>
      </c>
      <c r="K846" s="35"/>
      <c r="L846" s="35">
        <v>9.27</v>
      </c>
      <c r="M846" s="35">
        <v>0.31</v>
      </c>
      <c r="N846" s="35">
        <v>23.36</v>
      </c>
      <c r="O846" s="35">
        <v>7.93</v>
      </c>
      <c r="P846" s="35">
        <v>0.44</v>
      </c>
      <c r="Q846" s="35"/>
      <c r="R846" s="32">
        <f t="shared" si="97"/>
        <v>99.34</v>
      </c>
      <c r="S846" s="19">
        <v>12</v>
      </c>
      <c r="T846" s="19">
        <f>S846/(H846*'Molecular Weight'!$C$2/'Molecular Weight'!$D$2+I846*'Molecular Weight'!$C$3/'Molecular Weight'!$D$3+J846*'Molecular Weight'!$C$4/'Molecular Weight'!$D$4+K846*'Molecular Weight'!$C$5/'Molecular Weight'!$D$5+L846*'Molecular Weight'!$C$6/'Molecular Weight'!$D$6+M846*'Molecular Weight'!$C$8/'Molecular Weight'!$D$8+N846*'Molecular Weight'!$C$9/'Molecular Weight'!$D$9+O846*'Molecular Weight'!$C$10/'Molecular Weight'!$D$10+P846*'Molecular Weight'!$C$11/'Molecular Weight'!$D$11+Q846*'Molecular Weight'!$C$12/'Molecular Weight'!$D$12)</f>
        <v>4.35050780584657</v>
      </c>
      <c r="U846" s="19">
        <f>H846*T846*'Molecular Weight'!$B$2/'Molecular Weight'!$D$2</f>
        <v>3.58221739605909</v>
      </c>
      <c r="V846" s="19">
        <f>I846*T846*'Molecular Weight'!$B$3/'Molecular Weight'!$D$3</f>
        <v>0.0239577401072903</v>
      </c>
      <c r="W846" s="19">
        <f>T846*J846*'Molecular Weight'!$B$4/'Molecular Weight'!$D$4</f>
        <v>0.692940827451435</v>
      </c>
      <c r="X846" s="19">
        <f>K846*T846*'Molecular Weight'!$B$5/'Molecular Weight'!$D$5</f>
        <v>0</v>
      </c>
      <c r="Y846" s="19">
        <f>L846*T846*'Molecular Weight'!$B$6/'Molecular Weight'!$D$6</f>
        <v>0.561375380849077</v>
      </c>
      <c r="Z846" s="19">
        <f>M846*T846*'Molecular Weight'!$B$8/'Molecular Weight'!$D$8</f>
        <v>0.0190112407642013</v>
      </c>
      <c r="AA846" s="19">
        <f>N846*T846*'Molecular Weight'!$B$9/'Molecular Weight'!$D$9</f>
        <v>2.52178318472893</v>
      </c>
      <c r="AB846" s="19">
        <f>O846*T846*'Molecular Weight'!$B$10/'Molecular Weight'!$D$10</f>
        <v>0.615184145869531</v>
      </c>
      <c r="AC846" s="19">
        <f>P846*T846*'Molecular Weight'!$B$11/'Molecular Weight'!$D$11</f>
        <v>0.0617690685567116</v>
      </c>
      <c r="AD846" s="19">
        <f>Q846*T846*'Molecular Weight'!$B$12/'Molecular Weight'!$D$12</f>
        <v>0</v>
      </c>
      <c r="AE846" s="19">
        <f t="shared" si="98"/>
        <v>8.07823898438627</v>
      </c>
      <c r="AF846" s="19">
        <f t="shared" si="99"/>
        <v>0.232443683443842</v>
      </c>
      <c r="AG846" s="19">
        <f t="shared" si="100"/>
        <v>0.414061056778571</v>
      </c>
      <c r="AH846" s="19">
        <f t="shared" si="101"/>
        <v>0.328931697405235</v>
      </c>
      <c r="AI846" s="19">
        <f t="shared" si="102"/>
        <v>3.60617513616638</v>
      </c>
      <c r="AJ846" s="19">
        <f t="shared" si="103"/>
        <v>3.71735395221174</v>
      </c>
    </row>
    <row r="847" spans="1:36">
      <c r="A847" s="35" t="s">
        <v>744</v>
      </c>
      <c r="B847" s="35" t="s">
        <v>745</v>
      </c>
      <c r="C847" s="35" t="s">
        <v>757</v>
      </c>
      <c r="D847" s="35">
        <v>19</v>
      </c>
      <c r="E847" s="35">
        <v>1550</v>
      </c>
      <c r="F847" s="32" t="s">
        <v>747</v>
      </c>
      <c r="G847" s="35" t="s">
        <v>39</v>
      </c>
      <c r="H847" s="35">
        <v>52.18</v>
      </c>
      <c r="I847" s="35">
        <v>0.12</v>
      </c>
      <c r="J847" s="35">
        <v>7.36</v>
      </c>
      <c r="K847" s="35"/>
      <c r="L847" s="35">
        <v>6.34</v>
      </c>
      <c r="M847" s="35">
        <v>0.12</v>
      </c>
      <c r="N847" s="35">
        <v>25.71</v>
      </c>
      <c r="O847" s="35">
        <v>7.39</v>
      </c>
      <c r="P847" s="35">
        <v>0.3</v>
      </c>
      <c r="Q847" s="35"/>
      <c r="R847" s="32">
        <f t="shared" si="97"/>
        <v>99.52</v>
      </c>
      <c r="S847" s="19">
        <v>12</v>
      </c>
      <c r="T847" s="19">
        <f>S847/(H847*'Molecular Weight'!$C$2/'Molecular Weight'!$D$2+I847*'Molecular Weight'!$C$3/'Molecular Weight'!$D$3+J847*'Molecular Weight'!$C$4/'Molecular Weight'!$D$4+K847*'Molecular Weight'!$C$5/'Molecular Weight'!$D$5+L847*'Molecular Weight'!$C$6/'Molecular Weight'!$D$6+M847*'Molecular Weight'!$C$8/'Molecular Weight'!$D$8+N847*'Molecular Weight'!$C$9/'Molecular Weight'!$D$9+O847*'Molecular Weight'!$C$10/'Molecular Weight'!$D$10+P847*'Molecular Weight'!$C$11/'Molecular Weight'!$D$11+Q847*'Molecular Weight'!$C$12/'Molecular Weight'!$D$12)</f>
        <v>4.25365783389253</v>
      </c>
      <c r="U847" s="19">
        <f>H847*T847*'Molecular Weight'!$B$2/'Molecular Weight'!$D$2</f>
        <v>3.69433864468229</v>
      </c>
      <c r="V847" s="19">
        <f>I847*T847*'Molecular Weight'!$B$3/'Molecular Weight'!$D$3</f>
        <v>0.00638847234126537</v>
      </c>
      <c r="W847" s="19">
        <f>T847*J847*'Molecular Weight'!$B$4/'Molecular Weight'!$D$4</f>
        <v>0.614102033296371</v>
      </c>
      <c r="X847" s="19">
        <f>K847*T847*'Molecular Weight'!$B$5/'Molecular Weight'!$D$5</f>
        <v>0</v>
      </c>
      <c r="Y847" s="19">
        <f>L847*T847*'Molecular Weight'!$B$6/'Molecular Weight'!$D$6</f>
        <v>0.375392409060114</v>
      </c>
      <c r="Z847" s="19">
        <f>M847*T847*'Molecular Weight'!$B$8/'Molecular Weight'!$D$8</f>
        <v>0.00719536143314213</v>
      </c>
      <c r="AA847" s="19">
        <f>N847*T847*'Molecular Weight'!$B$9/'Molecular Weight'!$D$9</f>
        <v>2.71368592827238</v>
      </c>
      <c r="AB847" s="19">
        <f>O847*T847*'Molecular Weight'!$B$10/'Molecular Weight'!$D$10</f>
        <v>0.560530160350673</v>
      </c>
      <c r="AC847" s="19">
        <f>P847*T847*'Molecular Weight'!$B$11/'Molecular Weight'!$D$11</f>
        <v>0.0411777137840516</v>
      </c>
      <c r="AD847" s="19">
        <f>Q847*T847*'Molecular Weight'!$B$12/'Molecular Weight'!$D$12</f>
        <v>0</v>
      </c>
      <c r="AE847" s="19">
        <f t="shared" si="98"/>
        <v>8.01281072322029</v>
      </c>
      <c r="AF847" s="19">
        <f t="shared" si="99"/>
        <v>0.0383707250685301</v>
      </c>
      <c r="AG847" s="19">
        <f t="shared" si="100"/>
        <v>0.102214973298476</v>
      </c>
      <c r="AH847" s="19">
        <f t="shared" si="101"/>
        <v>0.337021683991584</v>
      </c>
      <c r="AI847" s="19">
        <f t="shared" si="102"/>
        <v>3.70072711702356</v>
      </c>
      <c r="AJ847" s="19">
        <f t="shared" si="103"/>
        <v>3.65680385911631</v>
      </c>
    </row>
    <row r="848" spans="1:36">
      <c r="A848" s="35" t="s">
        <v>744</v>
      </c>
      <c r="B848" s="35" t="s">
        <v>745</v>
      </c>
      <c r="C848" s="35" t="s">
        <v>758</v>
      </c>
      <c r="D848" s="35">
        <v>21</v>
      </c>
      <c r="E848" s="35">
        <v>1600</v>
      </c>
      <c r="F848" s="32" t="s">
        <v>747</v>
      </c>
      <c r="G848" s="35" t="s">
        <v>39</v>
      </c>
      <c r="H848" s="32">
        <v>52</v>
      </c>
      <c r="I848" s="32">
        <v>0.09</v>
      </c>
      <c r="J848" s="32">
        <v>6.37</v>
      </c>
      <c r="K848" s="32"/>
      <c r="L848" s="32">
        <v>6.8</v>
      </c>
      <c r="M848" s="32">
        <v>0.14</v>
      </c>
      <c r="N848" s="32">
        <v>27.34</v>
      </c>
      <c r="O848" s="32">
        <v>5.75</v>
      </c>
      <c r="P848" s="32">
        <v>0.35</v>
      </c>
      <c r="Q848" s="32"/>
      <c r="R848" s="32">
        <f t="shared" si="97"/>
        <v>98.84</v>
      </c>
      <c r="S848" s="19">
        <v>12</v>
      </c>
      <c r="T848" s="19">
        <f>S848/(H848*'Molecular Weight'!$C$2/'Molecular Weight'!$D$2+I848*'Molecular Weight'!$C$3/'Molecular Weight'!$D$3+J848*'Molecular Weight'!$C$4/'Molecular Weight'!$D$4+K848*'Molecular Weight'!$C$5/'Molecular Weight'!$D$5+L848*'Molecular Weight'!$C$6/'Molecular Weight'!$D$6+M848*'Molecular Weight'!$C$8/'Molecular Weight'!$D$8+N848*'Molecular Weight'!$C$9/'Molecular Weight'!$D$9+O848*'Molecular Weight'!$C$10/'Molecular Weight'!$D$10+P848*'Molecular Weight'!$C$11/'Molecular Weight'!$D$11+Q848*'Molecular Weight'!$C$12/'Molecular Weight'!$D$12)</f>
        <v>4.2797168203532</v>
      </c>
      <c r="U848" s="19">
        <f>H848*T848*'Molecular Weight'!$B$2/'Molecular Weight'!$D$2</f>
        <v>3.70414904557867</v>
      </c>
      <c r="V848" s="19">
        <f>I848*T848*'Molecular Weight'!$B$3/'Molecular Weight'!$D$3</f>
        <v>0.00482070730703113</v>
      </c>
      <c r="W848" s="19">
        <f>T848*J848*'Molecular Weight'!$B$4/'Molecular Weight'!$D$4</f>
        <v>0.534754730201057</v>
      </c>
      <c r="X848" s="19">
        <f>K848*T848*'Molecular Weight'!$B$5/'Molecular Weight'!$D$5</f>
        <v>0</v>
      </c>
      <c r="Y848" s="19">
        <f>L848*T848*'Molecular Weight'!$B$6/'Molecular Weight'!$D$6</f>
        <v>0.405095690122519</v>
      </c>
      <c r="Z848" s="19">
        <f>M848*T848*'Molecular Weight'!$B$8/'Molecular Weight'!$D$8</f>
        <v>0.0084460157153855</v>
      </c>
      <c r="AA848" s="19">
        <f>N848*T848*'Molecular Weight'!$B$9/'Molecular Weight'!$D$9</f>
        <v>2.90341086522224</v>
      </c>
      <c r="AB848" s="19">
        <f>O848*T848*'Molecular Weight'!$B$10/'Molecular Weight'!$D$10</f>
        <v>0.438808340175301</v>
      </c>
      <c r="AC848" s="19">
        <f>P848*T848*'Molecular Weight'!$B$11/'Molecular Weight'!$D$11</f>
        <v>0.0483349753831436</v>
      </c>
      <c r="AD848" s="19">
        <f>Q848*T848*'Molecular Weight'!$B$12/'Molecular Weight'!$D$12</f>
        <v>0</v>
      </c>
      <c r="AE848" s="19">
        <f t="shared" si="98"/>
        <v>8.04782036970535</v>
      </c>
      <c r="AF848" s="19">
        <f t="shared" si="99"/>
        <v>0.142608659264883</v>
      </c>
      <c r="AG848" s="19">
        <f t="shared" si="100"/>
        <v>0.352036969886675</v>
      </c>
      <c r="AH848" s="19">
        <f t="shared" si="101"/>
        <v>0.262487030857636</v>
      </c>
      <c r="AI848" s="19">
        <f t="shared" si="102"/>
        <v>3.7089697528857</v>
      </c>
      <c r="AJ848" s="19">
        <f t="shared" si="103"/>
        <v>3.75576091123545</v>
      </c>
    </row>
    <row r="849" spans="1:36">
      <c r="A849" s="35" t="s">
        <v>744</v>
      </c>
      <c r="B849" s="35" t="s">
        <v>745</v>
      </c>
      <c r="C849" s="35" t="s">
        <v>759</v>
      </c>
      <c r="D849" s="35">
        <v>22.5</v>
      </c>
      <c r="E849" s="35">
        <v>1600</v>
      </c>
      <c r="F849" s="32" t="s">
        <v>747</v>
      </c>
      <c r="G849" s="35" t="s">
        <v>39</v>
      </c>
      <c r="H849" s="32">
        <v>48.17</v>
      </c>
      <c r="I849" s="32">
        <v>0.04</v>
      </c>
      <c r="J849" s="32">
        <v>13.3</v>
      </c>
      <c r="K849" s="32"/>
      <c r="L849" s="32">
        <v>7.27</v>
      </c>
      <c r="M849" s="32">
        <v>0.32</v>
      </c>
      <c r="N849" s="32">
        <v>25.17</v>
      </c>
      <c r="O849" s="32">
        <v>4.63</v>
      </c>
      <c r="P849" s="32">
        <v>0.58</v>
      </c>
      <c r="Q849" s="32"/>
      <c r="R849" s="32">
        <f t="shared" si="97"/>
        <v>99.48</v>
      </c>
      <c r="S849" s="19">
        <v>12</v>
      </c>
      <c r="T849" s="19">
        <f>S849/(H849*'Molecular Weight'!$C$2/'Molecular Weight'!$D$2+I849*'Molecular Weight'!$C$3/'Molecular Weight'!$D$3+J849*'Molecular Weight'!$C$4/'Molecular Weight'!$D$4+K849*'Molecular Weight'!$C$5/'Molecular Weight'!$D$5+L849*'Molecular Weight'!$C$6/'Molecular Weight'!$D$6+M849*'Molecular Weight'!$C$8/'Molecular Weight'!$D$8+N849*'Molecular Weight'!$C$9/'Molecular Weight'!$D$9+O849*'Molecular Weight'!$C$10/'Molecular Weight'!$D$10+P849*'Molecular Weight'!$C$11/'Molecular Weight'!$D$11+Q849*'Molecular Weight'!$C$12/'Molecular Weight'!$D$12)</f>
        <v>4.25826064945125</v>
      </c>
      <c r="U849" s="19">
        <f>H849*T849*'Molecular Weight'!$B$2/'Molecular Weight'!$D$2</f>
        <v>3.41412142949512</v>
      </c>
      <c r="V849" s="19">
        <f>I849*T849*'Molecular Weight'!$B$3/'Molecular Weight'!$D$3</f>
        <v>0.00213179506856133</v>
      </c>
      <c r="W849" s="19">
        <f>T849*J849*'Molecular Weight'!$B$4/'Molecular Weight'!$D$4</f>
        <v>1.1109232373029</v>
      </c>
      <c r="X849" s="19">
        <f>K849*T849*'Molecular Weight'!$B$5/'Molecular Weight'!$D$5</f>
        <v>0</v>
      </c>
      <c r="Y849" s="19">
        <f>L849*T849*'Molecular Weight'!$B$6/'Molecular Weight'!$D$6</f>
        <v>0.430923648684724</v>
      </c>
      <c r="Z849" s="19">
        <f>M849*T849*'Molecular Weight'!$B$8/'Molecular Weight'!$D$8</f>
        <v>0.0192083931184719</v>
      </c>
      <c r="AA849" s="19">
        <f>N849*T849*'Molecular Weight'!$B$9/'Molecular Weight'!$D$9</f>
        <v>2.65956378527762</v>
      </c>
      <c r="AB849" s="19">
        <f>O849*T849*'Molecular Weight'!$B$10/'Molecular Weight'!$D$10</f>
        <v>0.351564672021385</v>
      </c>
      <c r="AC849" s="19">
        <f>P849*T849*'Molecular Weight'!$B$11/'Molecular Weight'!$D$11</f>
        <v>0.0796963916321951</v>
      </c>
      <c r="AD849" s="19">
        <f>Q849*T849*'Molecular Weight'!$B$12/'Molecular Weight'!$D$12</f>
        <v>0</v>
      </c>
      <c r="AE849" s="19">
        <f t="shared" si="98"/>
        <v>8.06813335260097</v>
      </c>
      <c r="AF849" s="19">
        <f t="shared" si="99"/>
        <v>0.202673950833513</v>
      </c>
      <c r="AG849" s="19">
        <f t="shared" si="100"/>
        <v>0.470324502848984</v>
      </c>
      <c r="AH849" s="19">
        <f t="shared" si="101"/>
        <v>0.228249697851211</v>
      </c>
      <c r="AI849" s="19">
        <f t="shared" si="102"/>
        <v>3.41625322456368</v>
      </c>
      <c r="AJ849" s="19">
        <f t="shared" si="103"/>
        <v>3.4612604991022</v>
      </c>
    </row>
    <row r="850" spans="1:36">
      <c r="A850" s="35" t="s">
        <v>744</v>
      </c>
      <c r="B850" s="35" t="s">
        <v>745</v>
      </c>
      <c r="C850" s="35" t="s">
        <v>760</v>
      </c>
      <c r="D850" s="35">
        <v>23</v>
      </c>
      <c r="E850" s="35">
        <v>1600</v>
      </c>
      <c r="F850" s="32" t="s">
        <v>747</v>
      </c>
      <c r="G850" s="35" t="s">
        <v>39</v>
      </c>
      <c r="H850" s="32">
        <v>46.61</v>
      </c>
      <c r="I850" s="32">
        <v>0.1</v>
      </c>
      <c r="J850" s="32">
        <v>14.44</v>
      </c>
      <c r="K850" s="32"/>
      <c r="L850" s="32">
        <v>7.13</v>
      </c>
      <c r="M850" s="32">
        <v>0.34</v>
      </c>
      <c r="N850" s="32">
        <v>23.16</v>
      </c>
      <c r="O850" s="32">
        <v>4.79</v>
      </c>
      <c r="P850" s="32">
        <v>0.57</v>
      </c>
      <c r="Q850" s="32"/>
      <c r="R850" s="32">
        <f t="shared" si="97"/>
        <v>97.14</v>
      </c>
      <c r="S850" s="19">
        <v>12</v>
      </c>
      <c r="T850" s="19">
        <f>S850/(H850*'Molecular Weight'!$C$2/'Molecular Weight'!$D$2+I850*'Molecular Weight'!$C$3/'Molecular Weight'!$D$3+J850*'Molecular Weight'!$C$4/'Molecular Weight'!$D$4+K850*'Molecular Weight'!$C$5/'Molecular Weight'!$D$5+L850*'Molecular Weight'!$C$6/'Molecular Weight'!$D$6+M850*'Molecular Weight'!$C$8/'Molecular Weight'!$D$8+N850*'Molecular Weight'!$C$9/'Molecular Weight'!$D$9+O850*'Molecular Weight'!$C$10/'Molecular Weight'!$D$10+P850*'Molecular Weight'!$C$11/'Molecular Weight'!$D$11+Q850*'Molecular Weight'!$C$12/'Molecular Weight'!$D$12)</f>
        <v>4.35996662614624</v>
      </c>
      <c r="U850" s="19">
        <f>H850*T850*'Molecular Weight'!$B$2/'Molecular Weight'!$D$2</f>
        <v>3.38245746412577</v>
      </c>
      <c r="V850" s="19">
        <f>I850*T850*'Molecular Weight'!$B$3/'Molecular Weight'!$D$3</f>
        <v>0.00545677925675374</v>
      </c>
      <c r="W850" s="19">
        <f>T850*J850*'Molecular Weight'!$B$4/'Molecular Weight'!$D$4</f>
        <v>1.23495327739411</v>
      </c>
      <c r="X850" s="19">
        <f>K850*T850*'Molecular Weight'!$B$5/'Molecular Weight'!$D$5</f>
        <v>0</v>
      </c>
      <c r="Y850" s="19">
        <f>L850*T850*'Molecular Weight'!$B$6/'Molecular Weight'!$D$6</f>
        <v>0.432719404849981</v>
      </c>
      <c r="Z850" s="19">
        <f>M850*T850*'Molecular Weight'!$B$8/'Molecular Weight'!$D$8</f>
        <v>0.020896372327174</v>
      </c>
      <c r="AA850" s="19">
        <f>N850*T850*'Molecular Weight'!$B$9/'Molecular Weight'!$D$9</f>
        <v>2.50562846306568</v>
      </c>
      <c r="AB850" s="19">
        <f>O850*T850*'Molecular Weight'!$B$10/'Molecular Weight'!$D$10</f>
        <v>0.372400858403004</v>
      </c>
      <c r="AC850" s="19">
        <f>P850*T850*'Molecular Weight'!$B$11/'Molecular Weight'!$D$11</f>
        <v>0.0801929969959134</v>
      </c>
      <c r="AD850" s="19">
        <f>Q850*T850*'Molecular Weight'!$B$12/'Molecular Weight'!$D$12</f>
        <v>0</v>
      </c>
      <c r="AE850" s="19">
        <f t="shared" si="98"/>
        <v>8.03470561641838</v>
      </c>
      <c r="AF850" s="19">
        <f t="shared" si="99"/>
        <v>0.103667120340927</v>
      </c>
      <c r="AG850" s="19">
        <f t="shared" si="100"/>
        <v>0.239571230638171</v>
      </c>
      <c r="AH850" s="19">
        <f t="shared" si="101"/>
        <v>0.329052284509054</v>
      </c>
      <c r="AI850" s="19">
        <f t="shared" si="102"/>
        <v>3.38791424338252</v>
      </c>
      <c r="AJ850" s="19">
        <f t="shared" si="103"/>
        <v>3.33164509864584</v>
      </c>
    </row>
    <row r="851" spans="1:36">
      <c r="A851" s="35" t="s">
        <v>761</v>
      </c>
      <c r="B851" s="35" t="s">
        <v>762</v>
      </c>
      <c r="C851" s="19" t="s">
        <v>763</v>
      </c>
      <c r="D851" s="35">
        <v>2.5</v>
      </c>
      <c r="E851" s="35">
        <v>1100</v>
      </c>
      <c r="F851" s="32" t="s">
        <v>320</v>
      </c>
      <c r="G851" s="35" t="s">
        <v>49</v>
      </c>
      <c r="H851" s="32">
        <v>40.23</v>
      </c>
      <c r="I851" s="32">
        <v>0.55</v>
      </c>
      <c r="J851" s="32">
        <v>21.87</v>
      </c>
      <c r="K851" s="32"/>
      <c r="L851" s="32">
        <v>19.03</v>
      </c>
      <c r="M851" s="32">
        <v>0.4</v>
      </c>
      <c r="N851" s="32">
        <v>10.07</v>
      </c>
      <c r="O851" s="32">
        <v>7.27</v>
      </c>
      <c r="P851" s="32">
        <v>0</v>
      </c>
      <c r="Q851" s="32"/>
      <c r="R851" s="32">
        <f t="shared" si="97"/>
        <v>99.42</v>
      </c>
      <c r="S851" s="19">
        <v>12</v>
      </c>
      <c r="T851" s="19">
        <f>S851/(H851*'Molecular Weight'!$C$2/'Molecular Weight'!$D$2+I851*'Molecular Weight'!$C$3/'Molecular Weight'!$D$3+J851*'Molecular Weight'!$C$4/'Molecular Weight'!$D$4+K851*'Molecular Weight'!$C$5/'Molecular Weight'!$D$5+L851*'Molecular Weight'!$C$6/'Molecular Weight'!$D$6+M851*'Molecular Weight'!$C$8/'Molecular Weight'!$D$8+N851*'Molecular Weight'!$C$9/'Molecular Weight'!$D$9+O851*'Molecular Weight'!$C$10/'Molecular Weight'!$D$10+P851*'Molecular Weight'!$C$11/'Molecular Weight'!$D$11+Q851*'Molecular Weight'!$C$12/'Molecular Weight'!$D$12)</f>
        <v>4.53426628859279</v>
      </c>
      <c r="U851" s="19">
        <f>H851*T851*'Molecular Weight'!$B$2/'Molecular Weight'!$D$2</f>
        <v>3.03617731008801</v>
      </c>
      <c r="V851" s="19">
        <f>I851*T851*'Molecular Weight'!$B$3/'Molecular Weight'!$D$3</f>
        <v>0.0312120958538928</v>
      </c>
      <c r="W851" s="19">
        <f>T851*J851*'Molecular Weight'!$B$4/'Molecular Weight'!$D$4</f>
        <v>1.94516288214053</v>
      </c>
      <c r="X851" s="19">
        <f>K851*T851*'Molecular Weight'!$B$5/'Molecular Weight'!$D$5</f>
        <v>0</v>
      </c>
      <c r="Y851" s="19">
        <f>L851*T851*'Molecular Weight'!$B$6/'Molecular Weight'!$D$6</f>
        <v>1.20110088351783</v>
      </c>
      <c r="Z851" s="19">
        <f>M851*T851*'Molecular Weight'!$B$8/'Molecular Weight'!$D$8</f>
        <v>0.0255667679086145</v>
      </c>
      <c r="AA851" s="19">
        <f>N851*T851*'Molecular Weight'!$B$9/'Molecular Weight'!$D$9</f>
        <v>1.13300400809254</v>
      </c>
      <c r="AB851" s="19">
        <f>O851*T851*'Molecular Weight'!$B$10/'Molecular Weight'!$D$10</f>
        <v>0.587805205386405</v>
      </c>
      <c r="AC851" s="19">
        <f>P851*T851*'Molecular Weight'!$B$11/'Molecular Weight'!$D$11</f>
        <v>0</v>
      </c>
      <c r="AD851" s="19">
        <f>Q851*T851*'Molecular Weight'!$B$12/'Molecular Weight'!$D$12</f>
        <v>0</v>
      </c>
      <c r="AE851" s="19">
        <f t="shared" si="98"/>
        <v>7.96002915298782</v>
      </c>
      <c r="AF851" s="19">
        <f t="shared" si="99"/>
        <v>0</v>
      </c>
      <c r="AG851" s="19">
        <f t="shared" si="100"/>
        <v>0</v>
      </c>
      <c r="AH851" s="19">
        <f t="shared" si="101"/>
        <v>1.20110088351783</v>
      </c>
      <c r="AI851" s="19">
        <f t="shared" si="102"/>
        <v>3.0673894059419</v>
      </c>
      <c r="AJ851" s="19">
        <f t="shared" si="103"/>
        <v>2.94747686490539</v>
      </c>
    </row>
    <row r="852" spans="1:36">
      <c r="A852" s="35" t="s">
        <v>761</v>
      </c>
      <c r="B852" s="35" t="s">
        <v>762</v>
      </c>
      <c r="C852" s="19" t="s">
        <v>764</v>
      </c>
      <c r="D852" s="35">
        <v>2.5</v>
      </c>
      <c r="E852" s="35">
        <v>1150</v>
      </c>
      <c r="F852" s="32" t="s">
        <v>320</v>
      </c>
      <c r="G852" s="35" t="s">
        <v>49</v>
      </c>
      <c r="H852" s="32">
        <v>39.92</v>
      </c>
      <c r="I852" s="32">
        <v>0.76</v>
      </c>
      <c r="J852" s="32">
        <v>21.45</v>
      </c>
      <c r="K852" s="32"/>
      <c r="L852" s="32">
        <v>19.17</v>
      </c>
      <c r="M852" s="32">
        <v>0.45</v>
      </c>
      <c r="N852" s="32">
        <v>9.65</v>
      </c>
      <c r="O852" s="32">
        <v>8.09</v>
      </c>
      <c r="P852" s="32">
        <v>0</v>
      </c>
      <c r="Q852" s="32"/>
      <c r="R852" s="32">
        <f t="shared" si="97"/>
        <v>99.49</v>
      </c>
      <c r="S852" s="19">
        <v>12</v>
      </c>
      <c r="T852" s="19">
        <f>S852/(H852*'Molecular Weight'!$C$2/'Molecular Weight'!$D$2+I852*'Molecular Weight'!$C$3/'Molecular Weight'!$D$3+J852*'Molecular Weight'!$C$4/'Molecular Weight'!$D$4+K852*'Molecular Weight'!$C$5/'Molecular Weight'!$D$5+L852*'Molecular Weight'!$C$6/'Molecular Weight'!$D$6+M852*'Molecular Weight'!$C$8/'Molecular Weight'!$D$8+N852*'Molecular Weight'!$C$9/'Molecular Weight'!$D$9+O852*'Molecular Weight'!$C$10/'Molecular Weight'!$D$10+P852*'Molecular Weight'!$C$11/'Molecular Weight'!$D$11+Q852*'Molecular Weight'!$C$12/'Molecular Weight'!$D$12)</f>
        <v>4.55244338835529</v>
      </c>
      <c r="U852" s="19">
        <f>H852*T852*'Molecular Weight'!$B$2/'Molecular Weight'!$D$2</f>
        <v>3.02485918880065</v>
      </c>
      <c r="V852" s="19">
        <f>I852*T852*'Molecular Weight'!$B$3/'Molecular Weight'!$D$3</f>
        <v>0.0433023401145184</v>
      </c>
      <c r="W852" s="19">
        <f>T852*J852*'Molecular Weight'!$B$4/'Molecular Weight'!$D$4</f>
        <v>1.91545528992195</v>
      </c>
      <c r="X852" s="19">
        <f>K852*T852*'Molecular Weight'!$B$5/'Molecular Weight'!$D$5</f>
        <v>0</v>
      </c>
      <c r="Y852" s="19">
        <f>L852*T852*'Molecular Weight'!$B$6/'Molecular Weight'!$D$6</f>
        <v>1.21478758010538</v>
      </c>
      <c r="Z852" s="19">
        <f>M852*T852*'Molecular Weight'!$B$8/'Molecular Weight'!$D$8</f>
        <v>0.0288779183078641</v>
      </c>
      <c r="AA852" s="19">
        <f>N852*T852*'Molecular Weight'!$B$9/'Molecular Weight'!$D$9</f>
        <v>1.09010120837788</v>
      </c>
      <c r="AB852" s="19">
        <f>O852*T852*'Molecular Weight'!$B$10/'Molecular Weight'!$D$10</f>
        <v>0.656727300495618</v>
      </c>
      <c r="AC852" s="19">
        <f>P852*T852*'Molecular Weight'!$B$11/'Molecular Weight'!$D$11</f>
        <v>0</v>
      </c>
      <c r="AD852" s="19">
        <f>Q852*T852*'Molecular Weight'!$B$12/'Molecular Weight'!$D$12</f>
        <v>0</v>
      </c>
      <c r="AE852" s="19">
        <f t="shared" si="98"/>
        <v>7.97411082612386</v>
      </c>
      <c r="AF852" s="19">
        <f t="shared" si="99"/>
        <v>0</v>
      </c>
      <c r="AG852" s="19">
        <f t="shared" si="100"/>
        <v>0</v>
      </c>
      <c r="AH852" s="19">
        <f t="shared" si="101"/>
        <v>1.21478758010538</v>
      </c>
      <c r="AI852" s="19">
        <f t="shared" si="102"/>
        <v>3.06816152891517</v>
      </c>
      <c r="AJ852" s="19">
        <f t="shared" si="103"/>
        <v>2.99049400728674</v>
      </c>
    </row>
    <row r="853" spans="1:36">
      <c r="A853" s="35" t="s">
        <v>761</v>
      </c>
      <c r="B853" s="35" t="s">
        <v>762</v>
      </c>
      <c r="C853" s="19" t="s">
        <v>765</v>
      </c>
      <c r="D853" s="35">
        <v>2.5</v>
      </c>
      <c r="E853" s="35">
        <v>1200</v>
      </c>
      <c r="F853" s="32" t="s">
        <v>320</v>
      </c>
      <c r="G853" s="35" t="s">
        <v>49</v>
      </c>
      <c r="H853" s="32">
        <v>40.09</v>
      </c>
      <c r="I853" s="32">
        <v>0.52</v>
      </c>
      <c r="J853" s="32">
        <v>22.01</v>
      </c>
      <c r="K853" s="32"/>
      <c r="L853" s="32">
        <v>18.48</v>
      </c>
      <c r="M853" s="32">
        <v>0.41</v>
      </c>
      <c r="N853" s="32">
        <v>10.34</v>
      </c>
      <c r="O853" s="32">
        <v>7.74</v>
      </c>
      <c r="P853" s="32">
        <v>0</v>
      </c>
      <c r="Q853" s="32"/>
      <c r="R853" s="32">
        <f t="shared" si="97"/>
        <v>99.59</v>
      </c>
      <c r="S853" s="19">
        <v>12</v>
      </c>
      <c r="T853" s="19">
        <f>S853/(H853*'Molecular Weight'!$C$2/'Molecular Weight'!$D$2+I853*'Molecular Weight'!$C$3/'Molecular Weight'!$D$3+J853*'Molecular Weight'!$C$4/'Molecular Weight'!$D$4+K853*'Molecular Weight'!$C$5/'Molecular Weight'!$D$5+L853*'Molecular Weight'!$C$6/'Molecular Weight'!$D$6+M853*'Molecular Weight'!$C$8/'Molecular Weight'!$D$8+N853*'Molecular Weight'!$C$9/'Molecular Weight'!$D$9+O853*'Molecular Weight'!$C$10/'Molecular Weight'!$D$10+P853*'Molecular Weight'!$C$11/'Molecular Weight'!$D$11+Q853*'Molecular Weight'!$C$12/'Molecular Weight'!$D$12)</f>
        <v>4.52354321622627</v>
      </c>
      <c r="U853" s="19">
        <f>H853*T853*'Molecular Weight'!$B$2/'Molecular Weight'!$D$2</f>
        <v>3.0184561840631</v>
      </c>
      <c r="V853" s="19">
        <f>I853*T853*'Molecular Weight'!$B$3/'Molecular Weight'!$D$3</f>
        <v>0.0294398306938381</v>
      </c>
      <c r="W853" s="19">
        <f>T853*J853*'Molecular Weight'!$B$4/'Molecular Weight'!$D$4</f>
        <v>1.95298521359632</v>
      </c>
      <c r="X853" s="19">
        <f>K853*T853*'Molecular Weight'!$B$5/'Molecular Weight'!$D$5</f>
        <v>0</v>
      </c>
      <c r="Y853" s="19">
        <f>L853*T853*'Molecular Weight'!$B$6/'Molecular Weight'!$D$6</f>
        <v>1.16362860016511</v>
      </c>
      <c r="Z853" s="19">
        <f>M853*T853*'Molecular Weight'!$B$8/'Molecular Weight'!$D$8</f>
        <v>0.0261439627664614</v>
      </c>
      <c r="AA853" s="19">
        <f>N853*T853*'Molecular Weight'!$B$9/'Molecular Weight'!$D$9</f>
        <v>1.16063118748833</v>
      </c>
      <c r="AB853" s="19">
        <f>O853*T853*'Molecular Weight'!$B$10/'Molecular Weight'!$D$10</f>
        <v>0.624326399671743</v>
      </c>
      <c r="AC853" s="19">
        <f>P853*T853*'Molecular Weight'!$B$11/'Molecular Weight'!$D$11</f>
        <v>0</v>
      </c>
      <c r="AD853" s="19">
        <f>Q853*T853*'Molecular Weight'!$B$12/'Molecular Weight'!$D$12</f>
        <v>0</v>
      </c>
      <c r="AE853" s="19">
        <f t="shared" si="98"/>
        <v>7.9756113784449</v>
      </c>
      <c r="AF853" s="19">
        <f t="shared" si="99"/>
        <v>0</v>
      </c>
      <c r="AG853" s="19">
        <f t="shared" si="100"/>
        <v>0</v>
      </c>
      <c r="AH853" s="19">
        <f t="shared" si="101"/>
        <v>1.16362860016511</v>
      </c>
      <c r="AI853" s="19">
        <f t="shared" si="102"/>
        <v>3.04789601475694</v>
      </c>
      <c r="AJ853" s="19">
        <f t="shared" si="103"/>
        <v>2.97473015009164</v>
      </c>
    </row>
    <row r="854" spans="1:36">
      <c r="A854" s="35" t="s">
        <v>761</v>
      </c>
      <c r="B854" s="35" t="s">
        <v>762</v>
      </c>
      <c r="C854" s="19" t="s">
        <v>766</v>
      </c>
      <c r="D854" s="35">
        <v>2.5</v>
      </c>
      <c r="E854" s="35">
        <v>1175</v>
      </c>
      <c r="F854" s="32" t="s">
        <v>320</v>
      </c>
      <c r="G854" s="35" t="s">
        <v>49</v>
      </c>
      <c r="H854" s="32">
        <v>40.06</v>
      </c>
      <c r="I854" s="32">
        <v>0.66</v>
      </c>
      <c r="J854" s="32">
        <v>21.82</v>
      </c>
      <c r="K854" s="32"/>
      <c r="L854" s="32">
        <v>18.59</v>
      </c>
      <c r="M854" s="32">
        <v>0.46</v>
      </c>
      <c r="N854" s="32">
        <v>10.62</v>
      </c>
      <c r="O854" s="32">
        <v>7.56</v>
      </c>
      <c r="P854" s="32">
        <v>0</v>
      </c>
      <c r="Q854" s="32"/>
      <c r="R854" s="32">
        <f t="shared" si="97"/>
        <v>99.77</v>
      </c>
      <c r="S854" s="19">
        <v>12</v>
      </c>
      <c r="T854" s="19">
        <f>S854/(H854*'Molecular Weight'!$C$2/'Molecular Weight'!$D$2+I854*'Molecular Weight'!$C$3/'Molecular Weight'!$D$3+J854*'Molecular Weight'!$C$4/'Molecular Weight'!$D$4+K854*'Molecular Weight'!$C$5/'Molecular Weight'!$D$5+L854*'Molecular Weight'!$C$6/'Molecular Weight'!$D$6+M854*'Molecular Weight'!$C$8/'Molecular Weight'!$D$8+N854*'Molecular Weight'!$C$9/'Molecular Weight'!$D$9+O854*'Molecular Weight'!$C$10/'Molecular Weight'!$D$10+P854*'Molecular Weight'!$C$11/'Molecular Weight'!$D$11+Q854*'Molecular Weight'!$C$12/'Molecular Weight'!$D$12)</f>
        <v>4.51862143194976</v>
      </c>
      <c r="U854" s="19">
        <f>H854*T854*'Molecular Weight'!$B$2/'Molecular Weight'!$D$2</f>
        <v>3.01291568848048</v>
      </c>
      <c r="V854" s="19">
        <f>I854*T854*'Molecular Weight'!$B$3/'Molecular Weight'!$D$3</f>
        <v>0.0373252834178579</v>
      </c>
      <c r="W854" s="19">
        <f>T854*J854*'Molecular Weight'!$B$4/'Molecular Weight'!$D$4</f>
        <v>1.93401960857481</v>
      </c>
      <c r="X854" s="19">
        <f>K854*T854*'Molecular Weight'!$B$5/'Molecular Weight'!$D$5</f>
        <v>0</v>
      </c>
      <c r="Y854" s="19">
        <f>L854*T854*'Molecular Weight'!$B$6/'Molecular Weight'!$D$6</f>
        <v>1.16928135328433</v>
      </c>
      <c r="Z854" s="19">
        <f>M854*T854*'Molecular Weight'!$B$8/'Molecular Weight'!$D$8</f>
        <v>0.0293003363222003</v>
      </c>
      <c r="AA854" s="19">
        <f>N854*T854*'Molecular Weight'!$B$9/'Molecular Weight'!$D$9</f>
        <v>1.19076326568999</v>
      </c>
      <c r="AB854" s="19">
        <f>O854*T854*'Molecular Weight'!$B$10/'Molecular Weight'!$D$10</f>
        <v>0.609143688044583</v>
      </c>
      <c r="AC854" s="19">
        <f>P854*T854*'Molecular Weight'!$B$11/'Molecular Weight'!$D$11</f>
        <v>0</v>
      </c>
      <c r="AD854" s="19">
        <f>Q854*T854*'Molecular Weight'!$B$12/'Molecular Weight'!$D$12</f>
        <v>0</v>
      </c>
      <c r="AE854" s="19">
        <f t="shared" si="98"/>
        <v>7.98274922381425</v>
      </c>
      <c r="AF854" s="19">
        <f t="shared" si="99"/>
        <v>0</v>
      </c>
      <c r="AG854" s="19">
        <f t="shared" si="100"/>
        <v>0</v>
      </c>
      <c r="AH854" s="19">
        <f t="shared" si="101"/>
        <v>1.16928135328433</v>
      </c>
      <c r="AI854" s="19">
        <f t="shared" si="102"/>
        <v>3.05024097189834</v>
      </c>
      <c r="AJ854" s="19">
        <f t="shared" si="103"/>
        <v>2.9984886433411</v>
      </c>
    </row>
    <row r="855" spans="1:36">
      <c r="A855" s="35" t="s">
        <v>761</v>
      </c>
      <c r="B855" s="35" t="s">
        <v>762</v>
      </c>
      <c r="C855" s="19" t="s">
        <v>767</v>
      </c>
      <c r="D855" s="35">
        <v>2.5</v>
      </c>
      <c r="E855" s="35">
        <v>1250</v>
      </c>
      <c r="F855" s="32" t="s">
        <v>320</v>
      </c>
      <c r="G855" s="35" t="s">
        <v>49</v>
      </c>
      <c r="H855" s="32">
        <v>40.48</v>
      </c>
      <c r="I855" s="32">
        <v>0.53</v>
      </c>
      <c r="J855" s="32">
        <v>22.38</v>
      </c>
      <c r="K855" s="32"/>
      <c r="L855" s="32">
        <v>16</v>
      </c>
      <c r="M855" s="32">
        <v>0.41</v>
      </c>
      <c r="N855" s="32">
        <v>12.7</v>
      </c>
      <c r="O855" s="32">
        <v>7.35</v>
      </c>
      <c r="P855" s="32">
        <v>0</v>
      </c>
      <c r="Q855" s="32"/>
      <c r="R855" s="32">
        <f t="shared" si="97"/>
        <v>99.85</v>
      </c>
      <c r="S855" s="19">
        <v>12</v>
      </c>
      <c r="T855" s="19">
        <f>S855/(H855*'Molecular Weight'!$C$2/'Molecular Weight'!$D$2+I855*'Molecular Weight'!$C$3/'Molecular Weight'!$D$3+J855*'Molecular Weight'!$C$4/'Molecular Weight'!$D$4+K855*'Molecular Weight'!$C$5/'Molecular Weight'!$D$5+L855*'Molecular Weight'!$C$6/'Molecular Weight'!$D$6+M855*'Molecular Weight'!$C$8/'Molecular Weight'!$D$8+N855*'Molecular Weight'!$C$9/'Molecular Weight'!$D$9+O855*'Molecular Weight'!$C$10/'Molecular Weight'!$D$10+P855*'Molecular Weight'!$C$11/'Molecular Weight'!$D$11+Q855*'Molecular Weight'!$C$12/'Molecular Weight'!$D$12)</f>
        <v>4.45435513209035</v>
      </c>
      <c r="U855" s="19">
        <f>H855*T855*'Molecular Weight'!$B$2/'Molecular Weight'!$D$2</f>
        <v>3.00120332468405</v>
      </c>
      <c r="V855" s="19">
        <f>I855*T855*'Molecular Weight'!$B$3/'Molecular Weight'!$D$3</f>
        <v>0.0295470365457808</v>
      </c>
      <c r="W855" s="19">
        <f>T855*J855*'Molecular Weight'!$B$4/'Molecular Weight'!$D$4</f>
        <v>1.95544268058419</v>
      </c>
      <c r="X855" s="19">
        <f>K855*T855*'Molecular Weight'!$B$5/'Molecular Weight'!$D$5</f>
        <v>0</v>
      </c>
      <c r="Y855" s="19">
        <f>L855*T855*'Molecular Weight'!$B$6/'Molecular Weight'!$D$6</f>
        <v>0.992061276634823</v>
      </c>
      <c r="Z855" s="19">
        <f>M855*T855*'Molecular Weight'!$B$8/'Molecular Weight'!$D$8</f>
        <v>0.0257440880202572</v>
      </c>
      <c r="AA855" s="19">
        <f>N855*T855*'Molecular Weight'!$B$9/'Molecular Weight'!$D$9</f>
        <v>1.40372978108058</v>
      </c>
      <c r="AB855" s="19">
        <f>O855*T855*'Molecular Weight'!$B$10/'Molecular Weight'!$D$10</f>
        <v>0.58380011092839</v>
      </c>
      <c r="AC855" s="19">
        <f>P855*T855*'Molecular Weight'!$B$11/'Molecular Weight'!$D$11</f>
        <v>0</v>
      </c>
      <c r="AD855" s="19">
        <f>Q855*T855*'Molecular Weight'!$B$12/'Molecular Weight'!$D$12</f>
        <v>0</v>
      </c>
      <c r="AE855" s="19">
        <f t="shared" si="98"/>
        <v>7.99152829847807</v>
      </c>
      <c r="AF855" s="19">
        <f t="shared" si="99"/>
        <v>0</v>
      </c>
      <c r="AG855" s="19">
        <f t="shared" si="100"/>
        <v>0</v>
      </c>
      <c r="AH855" s="19">
        <f t="shared" si="101"/>
        <v>0.992061276634823</v>
      </c>
      <c r="AI855" s="19">
        <f t="shared" si="102"/>
        <v>3.03075036122983</v>
      </c>
      <c r="AJ855" s="19">
        <f t="shared" si="103"/>
        <v>3.00533525666405</v>
      </c>
    </row>
    <row r="856" spans="1:36">
      <c r="A856" s="35" t="s">
        <v>768</v>
      </c>
      <c r="B856" s="35" t="s">
        <v>769</v>
      </c>
      <c r="C856" s="35" t="s">
        <v>770</v>
      </c>
      <c r="D856" s="35">
        <v>6</v>
      </c>
      <c r="E856" s="35">
        <v>1400</v>
      </c>
      <c r="F856" s="32" t="s">
        <v>38</v>
      </c>
      <c r="G856" s="35" t="s">
        <v>39</v>
      </c>
      <c r="H856" s="32">
        <v>42.52</v>
      </c>
      <c r="I856" s="32">
        <v>0.36</v>
      </c>
      <c r="J856" s="32">
        <v>21.16</v>
      </c>
      <c r="K856" s="32">
        <v>1.7</v>
      </c>
      <c r="L856" s="32">
        <v>6.84</v>
      </c>
      <c r="M856" s="32">
        <v>0.28</v>
      </c>
      <c r="N856" s="32">
        <v>22.19</v>
      </c>
      <c r="O856" s="32">
        <v>5.35</v>
      </c>
      <c r="P856" s="32">
        <v>0.02</v>
      </c>
      <c r="Q856" s="32"/>
      <c r="R856" s="32">
        <f t="shared" si="97"/>
        <v>100.42</v>
      </c>
      <c r="S856" s="19">
        <v>12</v>
      </c>
      <c r="T856" s="19">
        <f>S856/(H856*'Molecular Weight'!$C$2/'Molecular Weight'!$D$2+I856*'Molecular Weight'!$C$3/'Molecular Weight'!$D$3+J856*'Molecular Weight'!$C$4/'Molecular Weight'!$D$4+K856*'Molecular Weight'!$C$5/'Molecular Weight'!$D$5+L856*'Molecular Weight'!$C$6/'Molecular Weight'!$D$6+M856*'Molecular Weight'!$C$8/'Molecular Weight'!$D$8+N856*'Molecular Weight'!$C$9/'Molecular Weight'!$D$9+O856*'Molecular Weight'!$C$10/'Molecular Weight'!$D$10+P856*'Molecular Weight'!$C$11/'Molecular Weight'!$D$11+Q856*'Molecular Weight'!$C$12/'Molecular Weight'!$D$12)</f>
        <v>4.24611875474503</v>
      </c>
      <c r="U856" s="19">
        <f>H856*T856*'Molecular Weight'!$B$2/'Molecular Weight'!$D$2</f>
        <v>3.00507605612115</v>
      </c>
      <c r="V856" s="19">
        <f>I856*T856*'Molecular Weight'!$B$3/'Molecular Weight'!$D$3</f>
        <v>0.0191314487072367</v>
      </c>
      <c r="W856" s="19">
        <f>T856*J856*'Molecular Weight'!$B$4/'Molecular Weight'!$D$4</f>
        <v>1.76241413986671</v>
      </c>
      <c r="X856" s="19">
        <f>K856*T856*'Molecular Weight'!$B$5/'Molecular Weight'!$D$5</f>
        <v>0.0949852211733212</v>
      </c>
      <c r="Y856" s="19">
        <f>L856*T856*'Molecular Weight'!$B$6/'Molecular Weight'!$D$6</f>
        <v>0.40427968099187</v>
      </c>
      <c r="Z856" s="19">
        <f>M856*T856*'Molecular Weight'!$B$8/'Molecular Weight'!$D$8</f>
        <v>0.0167594199510658</v>
      </c>
      <c r="AA856" s="19">
        <f>N856*T856*'Molecular Weight'!$B$9/'Molecular Weight'!$D$9</f>
        <v>2.33799938381618</v>
      </c>
      <c r="AB856" s="19">
        <f>O856*T856*'Molecular Weight'!$B$10/'Molecular Weight'!$D$10</f>
        <v>0.405077306310376</v>
      </c>
      <c r="AC856" s="19">
        <f>P856*T856*'Molecular Weight'!$B$11/'Molecular Weight'!$D$11</f>
        <v>0.00274031542739272</v>
      </c>
      <c r="AD856" s="19">
        <f>Q856*T856*'Molecular Weight'!$B$12/'Molecular Weight'!$D$12</f>
        <v>0</v>
      </c>
      <c r="AE856" s="19">
        <f t="shared" si="98"/>
        <v>8.0484629723653</v>
      </c>
      <c r="AF856" s="19">
        <f t="shared" si="99"/>
        <v>0.144513473039607</v>
      </c>
      <c r="AG856" s="19">
        <f t="shared" si="100"/>
        <v>0.357459154724409</v>
      </c>
      <c r="AH856" s="19">
        <f t="shared" si="101"/>
        <v>0.259766207952263</v>
      </c>
      <c r="AI856" s="19">
        <f t="shared" si="102"/>
        <v>3.02420750482839</v>
      </c>
      <c r="AJ856" s="19">
        <f t="shared" si="103"/>
        <v>3.16411579106949</v>
      </c>
    </row>
    <row r="857" spans="1:36">
      <c r="A857" s="35" t="s">
        <v>768</v>
      </c>
      <c r="B857" s="35" t="s">
        <v>769</v>
      </c>
      <c r="C857" s="35" t="s">
        <v>771</v>
      </c>
      <c r="D857" s="35">
        <v>6</v>
      </c>
      <c r="E857" s="35">
        <v>1400</v>
      </c>
      <c r="F857" s="32" t="s">
        <v>38</v>
      </c>
      <c r="G857" s="35" t="s">
        <v>39</v>
      </c>
      <c r="H857" s="32">
        <v>41.89</v>
      </c>
      <c r="I857" s="32">
        <v>0.3</v>
      </c>
      <c r="J857" s="32">
        <v>20.57</v>
      </c>
      <c r="K857" s="32">
        <v>1.94</v>
      </c>
      <c r="L857" s="32">
        <v>6.3</v>
      </c>
      <c r="M857" s="32">
        <v>0.15</v>
      </c>
      <c r="N857" s="32">
        <v>23</v>
      </c>
      <c r="O857" s="32">
        <v>5.29</v>
      </c>
      <c r="P857" s="32">
        <v>0.02</v>
      </c>
      <c r="Q857" s="32"/>
      <c r="R857" s="32">
        <f t="shared" si="97"/>
        <v>99.46</v>
      </c>
      <c r="S857" s="19">
        <v>12</v>
      </c>
      <c r="T857" s="19">
        <f>S857/(H857*'Molecular Weight'!$C$2/'Molecular Weight'!$D$2+I857*'Molecular Weight'!$C$3/'Molecular Weight'!$D$3+J857*'Molecular Weight'!$C$4/'Molecular Weight'!$D$4+K857*'Molecular Weight'!$C$5/'Molecular Weight'!$D$5+L857*'Molecular Weight'!$C$6/'Molecular Weight'!$D$6+M857*'Molecular Weight'!$C$8/'Molecular Weight'!$D$8+N857*'Molecular Weight'!$C$9/'Molecular Weight'!$D$9+O857*'Molecular Weight'!$C$10/'Molecular Weight'!$D$10+P857*'Molecular Weight'!$C$11/'Molecular Weight'!$D$11+Q857*'Molecular Weight'!$C$12/'Molecular Weight'!$D$12)</f>
        <v>4.28465242700818</v>
      </c>
      <c r="U857" s="19">
        <f>H857*T857*'Molecular Weight'!$B$2/'Molecular Weight'!$D$2</f>
        <v>2.98741827841832</v>
      </c>
      <c r="V857" s="19">
        <f>I857*T857*'Molecular Weight'!$B$3/'Molecular Weight'!$D$3</f>
        <v>0.0160875560463386</v>
      </c>
      <c r="W857" s="19">
        <f>T857*J857*'Molecular Weight'!$B$4/'Molecular Weight'!$D$4</f>
        <v>1.72882111462452</v>
      </c>
      <c r="X857" s="19">
        <f>K857*T857*'Molecular Weight'!$B$5/'Molecular Weight'!$D$5</f>
        <v>0.109378586859607</v>
      </c>
      <c r="Y857" s="19">
        <f>L857*T857*'Molecular Weight'!$B$6/'Molecular Weight'!$D$6</f>
        <v>0.375742069740417</v>
      </c>
      <c r="Z857" s="19">
        <f>M857*T857*'Molecular Weight'!$B$8/'Molecular Weight'!$D$8</f>
        <v>0.00905973870949009</v>
      </c>
      <c r="AA857" s="19">
        <f>N857*T857*'Molecular Weight'!$B$9/'Molecular Weight'!$D$9</f>
        <v>2.44533513203941</v>
      </c>
      <c r="AB857" s="19">
        <f>O857*T857*'Molecular Weight'!$B$10/'Molecular Weight'!$D$10</f>
        <v>0.404169246413575</v>
      </c>
      <c r="AC857" s="19">
        <f>P857*T857*'Molecular Weight'!$B$11/'Molecular Weight'!$D$11</f>
        <v>0.0027651838831934</v>
      </c>
      <c r="AD857" s="19">
        <f>Q857*T857*'Molecular Weight'!$B$12/'Molecular Weight'!$D$12</f>
        <v>0</v>
      </c>
      <c r="AE857" s="19">
        <f t="shared" si="98"/>
        <v>8.07877690673487</v>
      </c>
      <c r="AF857" s="19">
        <f t="shared" si="99"/>
        <v>0.234026237320744</v>
      </c>
      <c r="AG857" s="19">
        <f t="shared" si="100"/>
        <v>0.622837462630739</v>
      </c>
      <c r="AH857" s="19">
        <f t="shared" si="101"/>
        <v>0.141715832419673</v>
      </c>
      <c r="AI857" s="19">
        <f t="shared" si="102"/>
        <v>3.00350583446466</v>
      </c>
      <c r="AJ857" s="19">
        <f t="shared" si="103"/>
        <v>3.23430618690289</v>
      </c>
    </row>
    <row r="858" spans="1:36">
      <c r="A858" s="35" t="s">
        <v>768</v>
      </c>
      <c r="B858" s="35" t="s">
        <v>769</v>
      </c>
      <c r="C858" s="35" t="s">
        <v>772</v>
      </c>
      <c r="D858" s="35">
        <v>6</v>
      </c>
      <c r="E858" s="35">
        <v>1400</v>
      </c>
      <c r="F858" s="32" t="s">
        <v>38</v>
      </c>
      <c r="G858" s="35" t="s">
        <v>39</v>
      </c>
      <c r="H858" s="32">
        <v>43.03</v>
      </c>
      <c r="I858" s="32">
        <v>0.25</v>
      </c>
      <c r="J858" s="32">
        <v>22.13</v>
      </c>
      <c r="K858" s="32">
        <v>0.75</v>
      </c>
      <c r="L858" s="32">
        <v>5.56</v>
      </c>
      <c r="M858" s="32">
        <v>0.19</v>
      </c>
      <c r="N858" s="32">
        <v>23.97</v>
      </c>
      <c r="O858" s="32">
        <v>4.5</v>
      </c>
      <c r="P858" s="32">
        <v>0.06</v>
      </c>
      <c r="Q858" s="32"/>
      <c r="R858" s="32">
        <f t="shared" si="97"/>
        <v>100.44</v>
      </c>
      <c r="S858" s="19">
        <v>12</v>
      </c>
      <c r="T858" s="19">
        <f>S858/(H858*'Molecular Weight'!$C$2/'Molecular Weight'!$D$2+I858*'Molecular Weight'!$C$3/'Molecular Weight'!$D$3+J858*'Molecular Weight'!$C$4/'Molecular Weight'!$D$4+K858*'Molecular Weight'!$C$5/'Molecular Weight'!$D$5+L858*'Molecular Weight'!$C$6/'Molecular Weight'!$D$6+M858*'Molecular Weight'!$C$8/'Molecular Weight'!$D$8+N858*'Molecular Weight'!$C$9/'Molecular Weight'!$D$9+O858*'Molecular Weight'!$C$10/'Molecular Weight'!$D$10+P858*'Molecular Weight'!$C$11/'Molecular Weight'!$D$11+Q858*'Molecular Weight'!$C$12/'Molecular Weight'!$D$12)</f>
        <v>4.19478521484018</v>
      </c>
      <c r="U858" s="19">
        <f>H858*T858*'Molecular Weight'!$B$2/'Molecular Weight'!$D$2</f>
        <v>3.00435432414402</v>
      </c>
      <c r="V858" s="19">
        <f>I858*T858*'Molecular Weight'!$B$3/'Molecular Weight'!$D$3</f>
        <v>0.0131251101841057</v>
      </c>
      <c r="W858" s="19">
        <f>T858*J858*'Molecular Weight'!$B$4/'Molecular Weight'!$D$4</f>
        <v>1.82092186748555</v>
      </c>
      <c r="X858" s="19">
        <f>K858*T858*'Molecular Weight'!$B$5/'Molecular Weight'!$D$5</f>
        <v>0.0413986303194964</v>
      </c>
      <c r="Y858" s="19">
        <f>L858*T858*'Molecular Weight'!$B$6/'Molecular Weight'!$D$6</f>
        <v>0.324652085112909</v>
      </c>
      <c r="Z858" s="19">
        <f>M858*T858*'Molecular Weight'!$B$8/'Molecular Weight'!$D$8</f>
        <v>0.0112349759066765</v>
      </c>
      <c r="AA858" s="19">
        <f>N858*T858*'Molecular Weight'!$B$9/'Molecular Weight'!$D$9</f>
        <v>2.49501244664315</v>
      </c>
      <c r="AB858" s="19">
        <f>O858*T858*'Molecular Weight'!$B$10/'Molecular Weight'!$D$10</f>
        <v>0.336600097481826</v>
      </c>
      <c r="AC858" s="19">
        <f>P858*T858*'Molecular Weight'!$B$11/'Molecular Weight'!$D$11</f>
        <v>0.00812155898323364</v>
      </c>
      <c r="AD858" s="19">
        <f>Q858*T858*'Molecular Weight'!$B$12/'Molecular Weight'!$D$12</f>
        <v>0</v>
      </c>
      <c r="AE858" s="19">
        <f t="shared" si="98"/>
        <v>8.05542109626097</v>
      </c>
      <c r="AF858" s="19">
        <f t="shared" si="99"/>
        <v>0.165119401502253</v>
      </c>
      <c r="AG858" s="19">
        <f t="shared" si="100"/>
        <v>0.508604161420453</v>
      </c>
      <c r="AH858" s="19">
        <f t="shared" si="101"/>
        <v>0.159532683610656</v>
      </c>
      <c r="AI858" s="19">
        <f t="shared" si="102"/>
        <v>3.01747943432813</v>
      </c>
      <c r="AJ858" s="19">
        <f t="shared" si="103"/>
        <v>3.16749960514456</v>
      </c>
    </row>
    <row r="859" spans="1:36">
      <c r="A859" s="35" t="s">
        <v>768</v>
      </c>
      <c r="B859" s="35" t="s">
        <v>769</v>
      </c>
      <c r="C859" s="35" t="s">
        <v>773</v>
      </c>
      <c r="D859" s="35">
        <v>6</v>
      </c>
      <c r="E859" s="35">
        <v>1400</v>
      </c>
      <c r="F859" s="32" t="s">
        <v>38</v>
      </c>
      <c r="G859" s="35" t="s">
        <v>39</v>
      </c>
      <c r="H859" s="32">
        <v>43.24</v>
      </c>
      <c r="I859" s="32">
        <v>0.28</v>
      </c>
      <c r="J859" s="32">
        <v>22.27</v>
      </c>
      <c r="K859" s="32">
        <v>0.63</v>
      </c>
      <c r="L859" s="32">
        <v>5.4</v>
      </c>
      <c r="M859" s="32">
        <v>0.19</v>
      </c>
      <c r="N859" s="32">
        <v>23.45</v>
      </c>
      <c r="O859" s="32">
        <v>4.35</v>
      </c>
      <c r="P859" s="32">
        <v>0.06</v>
      </c>
      <c r="Q859" s="32"/>
      <c r="R859" s="32">
        <f t="shared" si="97"/>
        <v>99.87</v>
      </c>
      <c r="S859" s="19">
        <v>12</v>
      </c>
      <c r="T859" s="19">
        <f>S859/(H859*'Molecular Weight'!$C$2/'Molecular Weight'!$D$2+I859*'Molecular Weight'!$C$3/'Molecular Weight'!$D$3+J859*'Molecular Weight'!$C$4/'Molecular Weight'!$D$4+K859*'Molecular Weight'!$C$5/'Molecular Weight'!$D$5+L859*'Molecular Weight'!$C$6/'Molecular Weight'!$D$6+M859*'Molecular Weight'!$C$8/'Molecular Weight'!$D$8+N859*'Molecular Weight'!$C$9/'Molecular Weight'!$D$9+O859*'Molecular Weight'!$C$10/'Molecular Weight'!$D$10+P859*'Molecular Weight'!$C$11/'Molecular Weight'!$D$11+Q859*'Molecular Weight'!$C$12/'Molecular Weight'!$D$12)</f>
        <v>4.2070102946806</v>
      </c>
      <c r="U859" s="19">
        <f>H859*T859*'Molecular Weight'!$B$2/'Molecular Weight'!$D$2</f>
        <v>3.02781499903444</v>
      </c>
      <c r="V859" s="19">
        <f>I859*T859*'Molecular Weight'!$B$3/'Molecular Weight'!$D$3</f>
        <v>0.0147429647373037</v>
      </c>
      <c r="W859" s="19">
        <f>T859*J859*'Molecular Weight'!$B$4/'Molecular Weight'!$D$4</f>
        <v>1.83778186077946</v>
      </c>
      <c r="X859" s="19">
        <f>K859*T859*'Molecular Weight'!$B$5/'Molecular Weight'!$D$5</f>
        <v>0.0348761956135112</v>
      </c>
      <c r="Y859" s="19">
        <f>L859*T859*'Molecular Weight'!$B$6/'Molecular Weight'!$D$6</f>
        <v>0.316228502105725</v>
      </c>
      <c r="Z859" s="19">
        <f>M859*T859*'Molecular Weight'!$B$8/'Molecular Weight'!$D$8</f>
        <v>0.0112677185789303</v>
      </c>
      <c r="AA859" s="19">
        <f>N859*T859*'Molecular Weight'!$B$9/'Molecular Weight'!$D$9</f>
        <v>2.44799978685509</v>
      </c>
      <c r="AB859" s="19">
        <f>O859*T859*'Molecular Weight'!$B$10/'Molecular Weight'!$D$10</f>
        <v>0.32632836629566</v>
      </c>
      <c r="AC859" s="19">
        <f>P859*T859*'Molecular Weight'!$B$11/'Molecular Weight'!$D$11</f>
        <v>0.00814522806327319</v>
      </c>
      <c r="AD859" s="19">
        <f>Q859*T859*'Molecular Weight'!$B$12/'Molecular Weight'!$D$12</f>
        <v>0</v>
      </c>
      <c r="AE859" s="19">
        <f t="shared" si="98"/>
        <v>8.02518562206339</v>
      </c>
      <c r="AF859" s="19">
        <f t="shared" si="99"/>
        <v>0.0753197443632487</v>
      </c>
      <c r="AG859" s="19">
        <f t="shared" si="100"/>
        <v>0.238181390550517</v>
      </c>
      <c r="AH859" s="19">
        <f t="shared" si="101"/>
        <v>0.240908757742476</v>
      </c>
      <c r="AI859" s="19">
        <f t="shared" si="102"/>
        <v>3.04255796377174</v>
      </c>
      <c r="AJ859" s="19">
        <f t="shared" si="103"/>
        <v>3.1018243738354</v>
      </c>
    </row>
    <row r="860" spans="1:36">
      <c r="A860" s="35" t="s">
        <v>768</v>
      </c>
      <c r="B860" s="35" t="s">
        <v>769</v>
      </c>
      <c r="C860" s="35" t="s">
        <v>774</v>
      </c>
      <c r="D860" s="35">
        <v>6</v>
      </c>
      <c r="E860" s="35">
        <v>1400</v>
      </c>
      <c r="F860" s="32" t="s">
        <v>38</v>
      </c>
      <c r="G860" s="35" t="s">
        <v>39</v>
      </c>
      <c r="H860" s="32">
        <v>43.25</v>
      </c>
      <c r="I860" s="32">
        <v>0.32</v>
      </c>
      <c r="J860" s="32">
        <v>21.87</v>
      </c>
      <c r="K860" s="32">
        <v>0.69</v>
      </c>
      <c r="L860" s="32">
        <v>4.8</v>
      </c>
      <c r="M860" s="32">
        <v>0.16</v>
      </c>
      <c r="N860" s="32">
        <v>23.7</v>
      </c>
      <c r="O860" s="32">
        <v>4.76</v>
      </c>
      <c r="P860" s="32">
        <v>0.05</v>
      </c>
      <c r="Q860" s="32"/>
      <c r="R860" s="32">
        <f t="shared" si="97"/>
        <v>99.6</v>
      </c>
      <c r="S860" s="19">
        <v>12</v>
      </c>
      <c r="T860" s="19">
        <f>S860/(H860*'Molecular Weight'!$C$2/'Molecular Weight'!$D$2+I860*'Molecular Weight'!$C$3/'Molecular Weight'!$D$3+J860*'Molecular Weight'!$C$4/'Molecular Weight'!$D$4+K860*'Molecular Weight'!$C$5/'Molecular Weight'!$D$5+L860*'Molecular Weight'!$C$6/'Molecular Weight'!$D$6+M860*'Molecular Weight'!$C$8/'Molecular Weight'!$D$8+N860*'Molecular Weight'!$C$9/'Molecular Weight'!$D$9+O860*'Molecular Weight'!$C$10/'Molecular Weight'!$D$10+P860*'Molecular Weight'!$C$11/'Molecular Weight'!$D$11+Q860*'Molecular Weight'!$C$12/'Molecular Weight'!$D$12)</f>
        <v>4.21391321646891</v>
      </c>
      <c r="U860" s="19">
        <f>H860*T860*'Molecular Weight'!$B$2/'Molecular Weight'!$D$2</f>
        <v>3.03348446425234</v>
      </c>
      <c r="V860" s="19">
        <f>I860*T860*'Molecular Weight'!$B$3/'Molecular Weight'!$D$3</f>
        <v>0.016876748801878</v>
      </c>
      <c r="W860" s="19">
        <f>T860*J860*'Molecular Weight'!$B$4/'Molecular Weight'!$D$4</f>
        <v>1.80773405343615</v>
      </c>
      <c r="X860" s="19">
        <f>K860*T860*'Molecular Weight'!$B$5/'Molecular Weight'!$D$5</f>
        <v>0.0382604134398783</v>
      </c>
      <c r="Y860" s="19">
        <f>L860*T860*'Molecular Weight'!$B$6/'Molecular Weight'!$D$6</f>
        <v>0.28155322159035</v>
      </c>
      <c r="Z860" s="19">
        <f>M860*T860*'Molecular Weight'!$B$8/'Molecular Weight'!$D$8</f>
        <v>0.00950417415611821</v>
      </c>
      <c r="AA860" s="19">
        <f>N860*T860*'Molecular Weight'!$B$9/'Molecular Weight'!$D$9</f>
        <v>2.47815740025591</v>
      </c>
      <c r="AB860" s="19">
        <f>O860*T860*'Molecular Weight'!$B$10/'Molecular Weight'!$D$10</f>
        <v>0.357671663880029</v>
      </c>
      <c r="AC860" s="19">
        <f>P860*T860*'Molecular Weight'!$B$11/'Molecular Weight'!$D$11</f>
        <v>0.00679882739023703</v>
      </c>
      <c r="AD860" s="19">
        <f>Q860*T860*'Molecular Weight'!$B$12/'Molecular Weight'!$D$12</f>
        <v>0</v>
      </c>
      <c r="AE860" s="19">
        <f t="shared" si="98"/>
        <v>8.03004096720289</v>
      </c>
      <c r="AF860" s="19">
        <f t="shared" si="99"/>
        <v>0.089785745280019</v>
      </c>
      <c r="AG860" s="19">
        <f t="shared" si="100"/>
        <v>0.318894398625117</v>
      </c>
      <c r="AH860" s="19">
        <f t="shared" si="101"/>
        <v>0.191767476310331</v>
      </c>
      <c r="AI860" s="19">
        <f t="shared" si="102"/>
        <v>3.05036121305422</v>
      </c>
      <c r="AJ860" s="19">
        <f t="shared" si="103"/>
        <v>3.12688645988241</v>
      </c>
    </row>
    <row r="861" s="56" customFormat="1" spans="1:36">
      <c r="A861" s="35" t="s">
        <v>768</v>
      </c>
      <c r="B861" s="35" t="s">
        <v>769</v>
      </c>
      <c r="C861" s="35" t="s">
        <v>775</v>
      </c>
      <c r="D861" s="35">
        <v>6</v>
      </c>
      <c r="E861" s="35">
        <v>1400</v>
      </c>
      <c r="F861" s="32" t="s">
        <v>38</v>
      </c>
      <c r="G861" s="35" t="s">
        <v>39</v>
      </c>
      <c r="H861" s="32">
        <v>43.03</v>
      </c>
      <c r="I861" s="32">
        <v>0.42</v>
      </c>
      <c r="J861" s="32">
        <v>22.05</v>
      </c>
      <c r="K861" s="32">
        <v>0.73</v>
      </c>
      <c r="L861" s="32">
        <v>6.94</v>
      </c>
      <c r="M861" s="32">
        <v>0.16</v>
      </c>
      <c r="N861" s="32">
        <v>21.89</v>
      </c>
      <c r="O861" s="32">
        <v>5.54</v>
      </c>
      <c r="P861" s="32">
        <v>0.07</v>
      </c>
      <c r="Q861" s="32">
        <v>0.01</v>
      </c>
      <c r="R861" s="32">
        <f t="shared" si="97"/>
        <v>100.84</v>
      </c>
      <c r="S861" s="19">
        <v>12</v>
      </c>
      <c r="T861" s="19">
        <f>S861/(H861*'Molecular Weight'!$C$2/'Molecular Weight'!$D$2+I861*'Molecular Weight'!$C$3/'Molecular Weight'!$D$3+J861*'Molecular Weight'!$C$4/'Molecular Weight'!$D$4+K861*'Molecular Weight'!$C$5/'Molecular Weight'!$D$5+L861*'Molecular Weight'!$C$6/'Molecular Weight'!$D$6+M861*'Molecular Weight'!$C$8/'Molecular Weight'!$D$8+N861*'Molecular Weight'!$C$9/'Molecular Weight'!$D$9+O861*'Molecular Weight'!$C$10/'Molecular Weight'!$D$10+P861*'Molecular Weight'!$C$11/'Molecular Weight'!$D$11+Q861*'Molecular Weight'!$C$12/'Molecular Weight'!$D$12)</f>
        <v>4.21320587660858</v>
      </c>
      <c r="U861" s="19">
        <f>H861*T861*'Molecular Weight'!$B$2/'Molecular Weight'!$D$2</f>
        <v>3.01754741795052</v>
      </c>
      <c r="V861" s="19">
        <f>I861*T861*'Molecular Weight'!$B$3/'Molecular Weight'!$D$3</f>
        <v>0.0221470146204706</v>
      </c>
      <c r="W861" s="19">
        <f>T861*J861*'Molecular Weight'!$B$4/'Molecular Weight'!$D$4</f>
        <v>1.82230658256609</v>
      </c>
      <c r="X861" s="19">
        <f>K861*T861*'Molecular Weight'!$B$5/'Molecular Weight'!$D$5</f>
        <v>0.0404716137893843</v>
      </c>
      <c r="Y861" s="19">
        <f>L861*T861*'Molecular Weight'!$B$6/'Molecular Weight'!$D$6</f>
        <v>0.407010701331619</v>
      </c>
      <c r="Z861" s="19">
        <f>M861*T861*'Molecular Weight'!$B$8/'Molecular Weight'!$D$8</f>
        <v>0.00950257880261308</v>
      </c>
      <c r="AA861" s="19">
        <f>N861*T861*'Molecular Weight'!$B$9/'Molecular Weight'!$D$9</f>
        <v>2.28851306796431</v>
      </c>
      <c r="AB861" s="19">
        <f>O861*T861*'Molecular Weight'!$B$10/'Molecular Weight'!$D$10</f>
        <v>0.416211850149991</v>
      </c>
      <c r="AC861" s="19">
        <f>P861*T861*'Molecular Weight'!$B$11/'Molecular Weight'!$D$11</f>
        <v>0.00951676061189417</v>
      </c>
      <c r="AD861" s="19">
        <f>Q861*T861*'Molecular Weight'!$B$12/'Molecular Weight'!$D$12</f>
        <v>0.000894523540681226</v>
      </c>
      <c r="AE861" s="19">
        <f t="shared" si="98"/>
        <v>8.03412211132757</v>
      </c>
      <c r="AF861" s="19">
        <f t="shared" si="99"/>
        <v>0.101931568939829</v>
      </c>
      <c r="AG861" s="19">
        <f t="shared" si="100"/>
        <v>0.250439530475093</v>
      </c>
      <c r="AH861" s="19">
        <f t="shared" si="101"/>
        <v>0.30507913239179</v>
      </c>
      <c r="AI861" s="19">
        <f t="shared" si="102"/>
        <v>3.03969443257099</v>
      </c>
      <c r="AJ861" s="19">
        <f t="shared" si="103"/>
        <v>3.12123819824853</v>
      </c>
    </row>
    <row r="862" s="56" customFormat="1" spans="1:36">
      <c r="A862" s="35" t="s">
        <v>768</v>
      </c>
      <c r="B862" s="35" t="s">
        <v>769</v>
      </c>
      <c r="C862" s="35" t="s">
        <v>776</v>
      </c>
      <c r="D862" s="35">
        <v>6</v>
      </c>
      <c r="E862" s="35">
        <v>1400</v>
      </c>
      <c r="F862" s="32" t="s">
        <v>38</v>
      </c>
      <c r="G862" s="35" t="s">
        <v>39</v>
      </c>
      <c r="H862" s="32">
        <v>42.48</v>
      </c>
      <c r="I862" s="32">
        <v>0.74</v>
      </c>
      <c r="J862" s="32">
        <v>20.96</v>
      </c>
      <c r="K862" s="32">
        <v>1.69</v>
      </c>
      <c r="L862" s="32">
        <v>7.96</v>
      </c>
      <c r="M862" s="32">
        <v>0.26</v>
      </c>
      <c r="N862" s="32">
        <v>22.82</v>
      </c>
      <c r="O862" s="32">
        <v>2.82</v>
      </c>
      <c r="P862" s="32">
        <v>0.04</v>
      </c>
      <c r="Q862" s="32">
        <v>0.01</v>
      </c>
      <c r="R862" s="32">
        <f t="shared" si="97"/>
        <v>99.78</v>
      </c>
      <c r="S862" s="19">
        <v>12</v>
      </c>
      <c r="T862" s="19">
        <f>S862/(H862*'Molecular Weight'!$C$2/'Molecular Weight'!$D$2+I862*'Molecular Weight'!$C$3/'Molecular Weight'!$D$3+J862*'Molecular Weight'!$C$4/'Molecular Weight'!$D$4+K862*'Molecular Weight'!$C$5/'Molecular Weight'!$D$5+L862*'Molecular Weight'!$C$6/'Molecular Weight'!$D$6+M862*'Molecular Weight'!$C$8/'Molecular Weight'!$D$8+N862*'Molecular Weight'!$C$9/'Molecular Weight'!$D$9+O862*'Molecular Weight'!$C$10/'Molecular Weight'!$D$10+P862*'Molecular Weight'!$C$11/'Molecular Weight'!$D$11+Q862*'Molecular Weight'!$C$12/'Molecular Weight'!$D$12)</f>
        <v>4.26368875826821</v>
      </c>
      <c r="U862" s="19">
        <f>H862*T862*'Molecular Weight'!$B$2/'Molecular Weight'!$D$2</f>
        <v>3.01467207808312</v>
      </c>
      <c r="V862" s="19">
        <f>I862*T862*'Molecular Weight'!$B$3/'Molecular Weight'!$D$3</f>
        <v>0.039488481616001</v>
      </c>
      <c r="W862" s="19">
        <f>T862*J862*'Molecular Weight'!$B$4/'Molecular Weight'!$D$4</f>
        <v>1.75297992101416</v>
      </c>
      <c r="X862" s="19">
        <f>K862*T862*'Molecular Weight'!$B$5/'Molecular Weight'!$D$5</f>
        <v>0.0948172116780483</v>
      </c>
      <c r="Y862" s="19">
        <f>L862*T862*'Molecular Weight'!$B$6/'Molecular Weight'!$D$6</f>
        <v>0.472424311188961</v>
      </c>
      <c r="Z862" s="19">
        <f>M862*T862*'Molecular Weight'!$B$8/'Molecular Weight'!$D$8</f>
        <v>0.0156267138025054</v>
      </c>
      <c r="AA862" s="19">
        <f>N862*T862*'Molecular Weight'!$B$9/'Molecular Weight'!$D$9</f>
        <v>2.41432698421044</v>
      </c>
      <c r="AB862" s="19">
        <f>O862*T862*'Molecular Weight'!$B$10/'Molecular Weight'!$D$10</f>
        <v>0.214400896902931</v>
      </c>
      <c r="AC862" s="19">
        <f>P862*T862*'Molecular Weight'!$B$11/'Molecular Weight'!$D$11</f>
        <v>0.00550330914265016</v>
      </c>
      <c r="AD862" s="19">
        <f>Q862*T862*'Molecular Weight'!$B$12/'Molecular Weight'!$D$12</f>
        <v>0.000905241774579239</v>
      </c>
      <c r="AE862" s="19">
        <f t="shared" si="98"/>
        <v>8.0251451494134</v>
      </c>
      <c r="AF862" s="19">
        <f t="shared" si="99"/>
        <v>0.0751990867063137</v>
      </c>
      <c r="AG862" s="19">
        <f t="shared" si="100"/>
        <v>0.159177004496357</v>
      </c>
      <c r="AH862" s="19">
        <f t="shared" si="101"/>
        <v>0.397225224482647</v>
      </c>
      <c r="AI862" s="19">
        <f t="shared" si="102"/>
        <v>3.05416055969912</v>
      </c>
      <c r="AJ862" s="19">
        <f t="shared" si="103"/>
        <v>3.11677890610484</v>
      </c>
    </row>
    <row r="863" s="56" customFormat="1" spans="1:36">
      <c r="A863" s="35" t="s">
        <v>768</v>
      </c>
      <c r="B863" s="35" t="s">
        <v>769</v>
      </c>
      <c r="C863" s="35" t="s">
        <v>777</v>
      </c>
      <c r="D863" s="35">
        <v>6</v>
      </c>
      <c r="E863" s="35">
        <v>1400</v>
      </c>
      <c r="F863" s="32" t="s">
        <v>38</v>
      </c>
      <c r="G863" s="35" t="s">
        <v>39</v>
      </c>
      <c r="H863" s="32">
        <v>42.07</v>
      </c>
      <c r="I863" s="32">
        <v>0.98</v>
      </c>
      <c r="J863" s="32">
        <v>20.77</v>
      </c>
      <c r="K863" s="32">
        <v>1.27</v>
      </c>
      <c r="L863" s="32">
        <v>8.23</v>
      </c>
      <c r="M863" s="32">
        <v>0.33</v>
      </c>
      <c r="N863" s="32">
        <v>22.69</v>
      </c>
      <c r="O863" s="32">
        <v>3.77</v>
      </c>
      <c r="P863" s="32">
        <v>0.04</v>
      </c>
      <c r="Q863" s="32">
        <v>0.01</v>
      </c>
      <c r="R863" s="32">
        <f t="shared" si="97"/>
        <v>100.16</v>
      </c>
      <c r="S863" s="19">
        <v>12</v>
      </c>
      <c r="T863" s="19">
        <f>S863/(H863*'Molecular Weight'!$C$2/'Molecular Weight'!$D$2+I863*'Molecular Weight'!$C$3/'Molecular Weight'!$D$3+J863*'Molecular Weight'!$C$4/'Molecular Weight'!$D$4+K863*'Molecular Weight'!$C$5/'Molecular Weight'!$D$5+L863*'Molecular Weight'!$C$6/'Molecular Weight'!$D$6+M863*'Molecular Weight'!$C$8/'Molecular Weight'!$D$8+N863*'Molecular Weight'!$C$9/'Molecular Weight'!$D$9+O863*'Molecular Weight'!$C$10/'Molecular Weight'!$D$10+P863*'Molecular Weight'!$C$11/'Molecular Weight'!$D$11+Q863*'Molecular Weight'!$C$12/'Molecular Weight'!$D$12)</f>
        <v>4.26833253483363</v>
      </c>
      <c r="U863" s="19">
        <f>H863*T863*'Molecular Weight'!$B$2/'Molecular Weight'!$D$2</f>
        <v>2.9888273924842</v>
      </c>
      <c r="V863" s="19">
        <f>I863*T863*'Molecular Weight'!$B$3/'Molecular Weight'!$D$3</f>
        <v>0.052352514194455</v>
      </c>
      <c r="W863" s="19">
        <f>T863*J863*'Molecular Weight'!$B$4/'Molecular Weight'!$D$4</f>
        <v>1.73898130146125</v>
      </c>
      <c r="X863" s="19">
        <f>K863*T863*'Molecular Weight'!$B$5/'Molecular Weight'!$D$5</f>
        <v>0.0713307759620857</v>
      </c>
      <c r="Y863" s="19">
        <f>L863*T863*'Molecular Weight'!$B$6/'Molecular Weight'!$D$6</f>
        <v>0.488980745569053</v>
      </c>
      <c r="Z863" s="19">
        <f>M863*T863*'Molecular Weight'!$B$8/'Molecular Weight'!$D$8</f>
        <v>0.0198555079855525</v>
      </c>
      <c r="AA863" s="19">
        <f>N863*T863*'Molecular Weight'!$B$9/'Molecular Weight'!$D$9</f>
        <v>2.40318772246588</v>
      </c>
      <c r="AB863" s="19">
        <f>O863*T863*'Molecular Weight'!$B$10/'Molecular Weight'!$D$10</f>
        <v>0.286940329107039</v>
      </c>
      <c r="AC863" s="19">
        <f>P863*T863*'Molecular Weight'!$B$11/'Molecular Weight'!$D$11</f>
        <v>0.00550930304592917</v>
      </c>
      <c r="AD863" s="19">
        <f>Q863*T863*'Molecular Weight'!$B$12/'Molecular Weight'!$D$12</f>
        <v>0.000906227714402044</v>
      </c>
      <c r="AE863" s="19">
        <f t="shared" si="98"/>
        <v>8.05687181998985</v>
      </c>
      <c r="AF863" s="19">
        <f t="shared" si="99"/>
        <v>0.169411120128515</v>
      </c>
      <c r="AG863" s="19">
        <f t="shared" si="100"/>
        <v>0.346457650252389</v>
      </c>
      <c r="AH863" s="19">
        <f t="shared" si="101"/>
        <v>0.319569625440538</v>
      </c>
      <c r="AI863" s="19">
        <f t="shared" si="102"/>
        <v>3.04117990667865</v>
      </c>
      <c r="AJ863" s="19">
        <f t="shared" si="103"/>
        <v>3.19896430512752</v>
      </c>
    </row>
    <row r="864" s="56" customFormat="1" spans="1:36">
      <c r="A864" s="35" t="s">
        <v>768</v>
      </c>
      <c r="B864" s="35" t="s">
        <v>769</v>
      </c>
      <c r="C864" s="35" t="s">
        <v>778</v>
      </c>
      <c r="D864" s="35">
        <v>6</v>
      </c>
      <c r="E864" s="35">
        <v>1400</v>
      </c>
      <c r="F864" s="32" t="s">
        <v>38</v>
      </c>
      <c r="G864" s="35" t="s">
        <v>39</v>
      </c>
      <c r="H864" s="32">
        <v>43.1</v>
      </c>
      <c r="I864" s="32">
        <v>0.33</v>
      </c>
      <c r="J864" s="32">
        <v>21.21</v>
      </c>
      <c r="K864" s="32">
        <v>1.15</v>
      </c>
      <c r="L864" s="32">
        <v>5.93</v>
      </c>
      <c r="M864" s="32">
        <v>0.2</v>
      </c>
      <c r="N864" s="32">
        <v>23.25</v>
      </c>
      <c r="O864" s="32">
        <v>5.57</v>
      </c>
      <c r="P864" s="32">
        <v>0.04</v>
      </c>
      <c r="Q864" s="32">
        <v>0.01</v>
      </c>
      <c r="R864" s="32">
        <f t="shared" si="97"/>
        <v>100.79</v>
      </c>
      <c r="S864" s="19">
        <v>12</v>
      </c>
      <c r="T864" s="19">
        <f>S864/(H864*'Molecular Weight'!$C$2/'Molecular Weight'!$D$2+I864*'Molecular Weight'!$C$3/'Molecular Weight'!$D$3+J864*'Molecular Weight'!$C$4/'Molecular Weight'!$D$4+K864*'Molecular Weight'!$C$5/'Molecular Weight'!$D$5+L864*'Molecular Weight'!$C$6/'Molecular Weight'!$D$6+M864*'Molecular Weight'!$C$8/'Molecular Weight'!$D$8+N864*'Molecular Weight'!$C$9/'Molecular Weight'!$D$9+O864*'Molecular Weight'!$C$10/'Molecular Weight'!$D$10+P864*'Molecular Weight'!$C$11/'Molecular Weight'!$D$11+Q864*'Molecular Weight'!$C$12/'Molecular Weight'!$D$12)</f>
        <v>4.20736424028237</v>
      </c>
      <c r="U864" s="19">
        <f>H864*T864*'Molecular Weight'!$B$2/'Molecular Weight'!$D$2</f>
        <v>3.0182656251027</v>
      </c>
      <c r="V864" s="19">
        <f>I864*T864*'Molecular Weight'!$B$3/'Molecular Weight'!$D$3</f>
        <v>0.0173770988647457</v>
      </c>
      <c r="W864" s="19">
        <f>T864*J864*'Molecular Weight'!$B$4/'Molecular Weight'!$D$4</f>
        <v>1.75045499286758</v>
      </c>
      <c r="X864" s="19">
        <f>K864*T864*'Molecular Weight'!$B$5/'Molecular Weight'!$D$5</f>
        <v>0.0636682528630137</v>
      </c>
      <c r="Y864" s="19">
        <f>L864*T864*'Molecular Weight'!$B$6/'Molecular Weight'!$D$6</f>
        <v>0.347294960257161</v>
      </c>
      <c r="Z864" s="19">
        <f>M864*T864*'Molecular Weight'!$B$8/'Molecular Weight'!$D$8</f>
        <v>0.0118617542720112</v>
      </c>
      <c r="AA864" s="19">
        <f>N864*T864*'Molecular Weight'!$B$9/'Molecular Weight'!$D$9</f>
        <v>2.42732552323983</v>
      </c>
      <c r="AB864" s="19">
        <f>O864*T864*'Molecular Weight'!$B$10/'Molecular Weight'!$D$10</f>
        <v>0.417885499614351</v>
      </c>
      <c r="AC864" s="19">
        <f>P864*T864*'Molecular Weight'!$B$11/'Molecular Weight'!$D$11</f>
        <v>0.00543060889355582</v>
      </c>
      <c r="AD864" s="19">
        <f>Q864*T864*'Molecular Weight'!$B$12/'Molecular Weight'!$D$12</f>
        <v>0.000893283278191586</v>
      </c>
      <c r="AE864" s="19">
        <f t="shared" si="98"/>
        <v>8.06045759925314</v>
      </c>
      <c r="AF864" s="19">
        <f t="shared" si="99"/>
        <v>0.180012408006442</v>
      </c>
      <c r="AG864" s="19">
        <f t="shared" si="100"/>
        <v>0.518327153014685</v>
      </c>
      <c r="AH864" s="19">
        <f t="shared" si="101"/>
        <v>0.167282552250719</v>
      </c>
      <c r="AI864" s="19">
        <f t="shared" si="102"/>
        <v>3.03564272396745</v>
      </c>
      <c r="AJ864" s="19">
        <f t="shared" si="103"/>
        <v>3.20436773738335</v>
      </c>
    </row>
    <row r="865" s="56" customFormat="1" spans="1:36">
      <c r="A865" s="35" t="s">
        <v>768</v>
      </c>
      <c r="B865" s="35" t="s">
        <v>769</v>
      </c>
      <c r="C865" s="35" t="s">
        <v>779</v>
      </c>
      <c r="D865" s="35">
        <v>6</v>
      </c>
      <c r="E865" s="35">
        <v>1400</v>
      </c>
      <c r="F865" s="32" t="s">
        <v>38</v>
      </c>
      <c r="G865" s="35" t="s">
        <v>39</v>
      </c>
      <c r="H865" s="32">
        <v>42.71</v>
      </c>
      <c r="I865" s="32">
        <v>0.31</v>
      </c>
      <c r="J865" s="32">
        <v>21.63</v>
      </c>
      <c r="K865" s="32">
        <v>1.13</v>
      </c>
      <c r="L865" s="32">
        <v>5.64</v>
      </c>
      <c r="M865" s="32">
        <v>0.21</v>
      </c>
      <c r="N865" s="32">
        <v>23.22</v>
      </c>
      <c r="O865" s="32">
        <v>4.8</v>
      </c>
      <c r="P865" s="32">
        <v>0.04</v>
      </c>
      <c r="Q865" s="32">
        <v>0</v>
      </c>
      <c r="R865" s="32">
        <f t="shared" si="97"/>
        <v>99.69</v>
      </c>
      <c r="S865" s="19">
        <v>12</v>
      </c>
      <c r="T865" s="19">
        <f>S865/(H865*'Molecular Weight'!$C$2/'Molecular Weight'!$D$2+I865*'Molecular Weight'!$C$3/'Molecular Weight'!$D$3+J865*'Molecular Weight'!$C$4/'Molecular Weight'!$D$4+K865*'Molecular Weight'!$C$5/'Molecular Weight'!$D$5+L865*'Molecular Weight'!$C$6/'Molecular Weight'!$D$6+M865*'Molecular Weight'!$C$8/'Molecular Weight'!$D$8+N865*'Molecular Weight'!$C$9/'Molecular Weight'!$D$9+O865*'Molecular Weight'!$C$10/'Molecular Weight'!$D$10+P865*'Molecular Weight'!$C$11/'Molecular Weight'!$D$11+Q865*'Molecular Weight'!$C$12/'Molecular Weight'!$D$12)</f>
        <v>4.23707133850714</v>
      </c>
      <c r="U865" s="19">
        <f>H865*T865*'Molecular Weight'!$B$2/'Molecular Weight'!$D$2</f>
        <v>3.01207251777031</v>
      </c>
      <c r="V865" s="19">
        <f>I865*T865*'Molecular Weight'!$B$3/'Molecular Weight'!$D$3</f>
        <v>0.0164392004372618</v>
      </c>
      <c r="W865" s="19">
        <f>T865*J865*'Molecular Weight'!$B$4/'Molecular Weight'!$D$4</f>
        <v>1.79772171541604</v>
      </c>
      <c r="X865" s="19">
        <f>K865*T865*'Molecular Weight'!$B$5/'Molecular Weight'!$D$5</f>
        <v>0.0630027056058039</v>
      </c>
      <c r="Y865" s="19">
        <f>L865*T865*'Molecular Weight'!$B$6/'Molecular Weight'!$D$6</f>
        <v>0.332643128468545</v>
      </c>
      <c r="Z865" s="19">
        <f>M865*T865*'Molecular Weight'!$B$8/'Molecular Weight'!$D$8</f>
        <v>0.0125427823665985</v>
      </c>
      <c r="AA865" s="19">
        <f>N865*T865*'Molecular Weight'!$B$9/'Molecular Weight'!$D$9</f>
        <v>2.44131008635573</v>
      </c>
      <c r="AB865" s="19">
        <f>O865*T865*'Molecular Weight'!$B$10/'Molecular Weight'!$D$10</f>
        <v>0.362659458360098</v>
      </c>
      <c r="AC865" s="19">
        <f>P865*T865*'Molecular Weight'!$B$11/'Molecular Weight'!$D$11</f>
        <v>0.00546895300226801</v>
      </c>
      <c r="AD865" s="19">
        <f>Q865*T865*'Molecular Weight'!$B$12/'Molecular Weight'!$D$12</f>
        <v>0</v>
      </c>
      <c r="AE865" s="19">
        <f t="shared" si="98"/>
        <v>8.04386054778266</v>
      </c>
      <c r="AF865" s="19">
        <f t="shared" si="99"/>
        <v>0.13086417156671</v>
      </c>
      <c r="AG865" s="19">
        <f t="shared" si="100"/>
        <v>0.393407109201971</v>
      </c>
      <c r="AH865" s="19">
        <f t="shared" si="101"/>
        <v>0.201778956901835</v>
      </c>
      <c r="AI865" s="19">
        <f t="shared" si="102"/>
        <v>3.02851171820757</v>
      </c>
      <c r="AJ865" s="19">
        <f t="shared" si="103"/>
        <v>3.14915545555097</v>
      </c>
    </row>
    <row r="866" spans="1:36">
      <c r="A866" s="35" t="s">
        <v>780</v>
      </c>
      <c r="B866" s="35" t="s">
        <v>781</v>
      </c>
      <c r="C866" s="35" t="s">
        <v>782</v>
      </c>
      <c r="D866" s="35">
        <v>7</v>
      </c>
      <c r="E866" s="35">
        <v>1400</v>
      </c>
      <c r="F866" s="35" t="s">
        <v>507</v>
      </c>
      <c r="G866" s="35" t="s">
        <v>49</v>
      </c>
      <c r="H866" s="35">
        <v>40.94</v>
      </c>
      <c r="I866" s="35">
        <v>1.49</v>
      </c>
      <c r="J866" s="35">
        <v>22.56</v>
      </c>
      <c r="K866" s="35"/>
      <c r="L866" s="35">
        <v>12.29</v>
      </c>
      <c r="M866" s="35"/>
      <c r="N866" s="35">
        <v>9.96</v>
      </c>
      <c r="O866" s="35">
        <v>12.46</v>
      </c>
      <c r="P866" s="35">
        <v>0.27</v>
      </c>
      <c r="Q866" s="35"/>
      <c r="R866" s="32">
        <f t="shared" si="97"/>
        <v>99.97</v>
      </c>
      <c r="S866" s="19">
        <v>12</v>
      </c>
      <c r="T866" s="19">
        <f>S866/(H866*'Molecular Weight'!$C$2/'Molecular Weight'!$D$2+I866*'Molecular Weight'!$C$3/'Molecular Weight'!$D$3+J866*'Molecular Weight'!$C$4/'Molecular Weight'!$D$4+K866*'Molecular Weight'!$C$5/'Molecular Weight'!$D$5+L866*'Molecular Weight'!$C$6/'Molecular Weight'!$D$6+M866*'Molecular Weight'!$C$8/'Molecular Weight'!$D$8+N866*'Molecular Weight'!$C$9/'Molecular Weight'!$D$9+O866*'Molecular Weight'!$C$10/'Molecular Weight'!$D$10+P866*'Molecular Weight'!$C$11/'Molecular Weight'!$D$11+Q866*'Molecular Weight'!$C$12/'Molecular Weight'!$D$12)</f>
        <v>4.43017643991066</v>
      </c>
      <c r="U866" s="19">
        <f>H866*T866*'Molecular Weight'!$B$2/'Molecular Weight'!$D$2</f>
        <v>3.01883194823472</v>
      </c>
      <c r="V866" s="19">
        <f>I866*T866*'Molecular Weight'!$B$3/'Molecular Weight'!$D$3</f>
        <v>0.0826153053249922</v>
      </c>
      <c r="W866" s="19">
        <f>T866*J866*'Molecular Weight'!$B$4/'Molecular Weight'!$D$4</f>
        <v>1.96047039004285</v>
      </c>
      <c r="X866" s="19">
        <f>K866*T866*'Molecular Weight'!$B$5/'Molecular Weight'!$D$5</f>
        <v>0</v>
      </c>
      <c r="Y866" s="19">
        <f>L866*T866*'Molecular Weight'!$B$6/'Molecular Weight'!$D$6</f>
        <v>0.757890707774248</v>
      </c>
      <c r="Z866" s="19">
        <f>M866*T866*'Molecular Weight'!$B$8/'Molecular Weight'!$D$8</f>
        <v>0</v>
      </c>
      <c r="AA866" s="19">
        <f>N866*T866*'Molecular Weight'!$B$9/'Molecular Weight'!$D$9</f>
        <v>1.09490216728313</v>
      </c>
      <c r="AB866" s="19">
        <f>O866*T866*'Molecular Weight'!$B$10/'Molecular Weight'!$D$10</f>
        <v>0.984308103446626</v>
      </c>
      <c r="AC866" s="19">
        <f>P866*T866*'Molecular Weight'!$B$11/'Molecular Weight'!$D$11</f>
        <v>0.0385978586245846</v>
      </c>
      <c r="AD866" s="19">
        <f>Q866*T866*'Molecular Weight'!$B$12/'Molecular Weight'!$D$12</f>
        <v>0</v>
      </c>
      <c r="AE866" s="19">
        <f t="shared" si="98"/>
        <v>7.93761648073115</v>
      </c>
      <c r="AF866" s="19">
        <f t="shared" si="99"/>
        <v>0</v>
      </c>
      <c r="AG866" s="19">
        <f t="shared" si="100"/>
        <v>0</v>
      </c>
      <c r="AH866" s="19">
        <f t="shared" si="101"/>
        <v>0.757890707774248</v>
      </c>
      <c r="AI866" s="19">
        <f t="shared" si="102"/>
        <v>3.10144725355972</v>
      </c>
      <c r="AJ866" s="19">
        <f t="shared" si="103"/>
        <v>2.837100978504</v>
      </c>
    </row>
    <row r="867" spans="1:36">
      <c r="A867" s="35" t="s">
        <v>780</v>
      </c>
      <c r="B867" s="35" t="s">
        <v>781</v>
      </c>
      <c r="C867" s="35" t="s">
        <v>783</v>
      </c>
      <c r="D867" s="35">
        <v>12.1</v>
      </c>
      <c r="E867" s="35">
        <v>1400</v>
      </c>
      <c r="F867" s="35" t="s">
        <v>507</v>
      </c>
      <c r="G867" s="35" t="s">
        <v>49</v>
      </c>
      <c r="H867" s="35">
        <v>41.61</v>
      </c>
      <c r="I867" s="35">
        <v>1.5</v>
      </c>
      <c r="J867" s="35">
        <v>21.56</v>
      </c>
      <c r="K867" s="35"/>
      <c r="L867" s="35">
        <v>11.79</v>
      </c>
      <c r="M867" s="35"/>
      <c r="N867" s="35">
        <v>9.07</v>
      </c>
      <c r="O867" s="35">
        <v>13.65</v>
      </c>
      <c r="P867" s="35">
        <v>0.92</v>
      </c>
      <c r="Q867" s="35"/>
      <c r="R867" s="32">
        <f t="shared" si="97"/>
        <v>100.1</v>
      </c>
      <c r="S867" s="19">
        <v>12</v>
      </c>
      <c r="T867" s="19">
        <f>S867/(H867*'Molecular Weight'!$C$2/'Molecular Weight'!$D$2+I867*'Molecular Weight'!$C$3/'Molecular Weight'!$D$3+J867*'Molecular Weight'!$C$4/'Molecular Weight'!$D$4+K867*'Molecular Weight'!$C$5/'Molecular Weight'!$D$5+L867*'Molecular Weight'!$C$6/'Molecular Weight'!$D$6+M867*'Molecular Weight'!$C$8/'Molecular Weight'!$D$8+N867*'Molecular Weight'!$C$9/'Molecular Weight'!$D$9+O867*'Molecular Weight'!$C$10/'Molecular Weight'!$D$10+P867*'Molecular Weight'!$C$11/'Molecular Weight'!$D$11+Q867*'Molecular Weight'!$C$12/'Molecular Weight'!$D$12)</f>
        <v>4.4370674164876</v>
      </c>
      <c r="U867" s="19">
        <f>H867*T867*'Molecular Weight'!$B$2/'Molecular Weight'!$D$2</f>
        <v>3.07300890812332</v>
      </c>
      <c r="V867" s="19">
        <f>I867*T867*'Molecular Weight'!$B$3/'Molecular Weight'!$D$3</f>
        <v>0.0832991379816195</v>
      </c>
      <c r="W867" s="19">
        <f>T867*J867*'Molecular Weight'!$B$4/'Molecular Weight'!$D$4</f>
        <v>1.87648437621563</v>
      </c>
      <c r="X867" s="19">
        <f>K867*T867*'Molecular Weight'!$B$5/'Molecular Weight'!$D$5</f>
        <v>0</v>
      </c>
      <c r="Y867" s="19">
        <f>L867*T867*'Molecular Weight'!$B$6/'Molecular Weight'!$D$6</f>
        <v>0.728187984972004</v>
      </c>
      <c r="Z867" s="19">
        <f>M867*T867*'Molecular Weight'!$B$8/'Molecular Weight'!$D$8</f>
        <v>0</v>
      </c>
      <c r="AA867" s="19">
        <f>N867*T867*'Molecular Weight'!$B$9/'Molecular Weight'!$D$9</f>
        <v>0.998615421030832</v>
      </c>
      <c r="AB867" s="19">
        <f>O867*T867*'Molecular Weight'!$B$10/'Molecular Weight'!$D$10</f>
        <v>1.07999233657375</v>
      </c>
      <c r="AC867" s="19">
        <f>P867*T867*'Molecular Weight'!$B$11/'Molecular Weight'!$D$11</f>
        <v>0.131723201780206</v>
      </c>
      <c r="AD867" s="19">
        <f>Q867*T867*'Molecular Weight'!$B$12/'Molecular Weight'!$D$12</f>
        <v>0</v>
      </c>
      <c r="AE867" s="19">
        <f t="shared" si="98"/>
        <v>7.97131136667735</v>
      </c>
      <c r="AF867" s="19">
        <f t="shared" si="99"/>
        <v>0</v>
      </c>
      <c r="AG867" s="19">
        <f t="shared" si="100"/>
        <v>0</v>
      </c>
      <c r="AH867" s="19">
        <f t="shared" si="101"/>
        <v>0.728187984972004</v>
      </c>
      <c r="AI867" s="19">
        <f t="shared" si="102"/>
        <v>3.15630804610494</v>
      </c>
      <c r="AJ867" s="19">
        <f t="shared" si="103"/>
        <v>2.80679574257659</v>
      </c>
    </row>
    <row r="868" spans="1:36">
      <c r="A868" s="35" t="s">
        <v>780</v>
      </c>
      <c r="B868" s="35" t="s">
        <v>781</v>
      </c>
      <c r="C868" s="35" t="s">
        <v>784</v>
      </c>
      <c r="D868" s="35">
        <v>13.3</v>
      </c>
      <c r="E868" s="35">
        <v>1600</v>
      </c>
      <c r="F868" s="35" t="s">
        <v>507</v>
      </c>
      <c r="G868" s="35" t="s">
        <v>49</v>
      </c>
      <c r="H868" s="35">
        <v>43.25</v>
      </c>
      <c r="I868" s="35">
        <v>2.17</v>
      </c>
      <c r="J868" s="35">
        <v>20.2</v>
      </c>
      <c r="K868" s="35"/>
      <c r="L868" s="35">
        <v>8.98</v>
      </c>
      <c r="M868" s="35"/>
      <c r="N868" s="35">
        <v>9.75</v>
      </c>
      <c r="O868" s="35">
        <v>13.84</v>
      </c>
      <c r="P868" s="35">
        <v>1.65</v>
      </c>
      <c r="Q868" s="35"/>
      <c r="R868" s="32">
        <f t="shared" si="97"/>
        <v>99.84</v>
      </c>
      <c r="S868" s="19">
        <v>12</v>
      </c>
      <c r="T868" s="19">
        <f>S868/(H868*'Molecular Weight'!$C$2/'Molecular Weight'!$D$2+I868*'Molecular Weight'!$C$3/'Molecular Weight'!$D$3+J868*'Molecular Weight'!$C$4/'Molecular Weight'!$D$4+K868*'Molecular Weight'!$C$5/'Molecular Weight'!$D$5+L868*'Molecular Weight'!$C$6/'Molecular Weight'!$D$6+M868*'Molecular Weight'!$C$8/'Molecular Weight'!$D$8+N868*'Molecular Weight'!$C$9/'Molecular Weight'!$D$9+O868*'Molecular Weight'!$C$10/'Molecular Weight'!$D$10+P868*'Molecular Weight'!$C$11/'Molecular Weight'!$D$11+Q868*'Molecular Weight'!$C$12/'Molecular Weight'!$D$12)</f>
        <v>4.39759716532993</v>
      </c>
      <c r="U868" s="19">
        <f>H868*T868*'Molecular Weight'!$B$2/'Molecular Weight'!$D$2</f>
        <v>3.16571367177962</v>
      </c>
      <c r="V868" s="19">
        <f>I868*T868*'Molecular Weight'!$B$3/'Molecular Weight'!$D$3</f>
        <v>0.119434115754267</v>
      </c>
      <c r="W868" s="19">
        <f>T868*J868*'Molecular Weight'!$B$4/'Molecular Weight'!$D$4</f>
        <v>1.74247671125274</v>
      </c>
      <c r="X868" s="19">
        <f>K868*T868*'Molecular Weight'!$B$5/'Molecular Weight'!$D$5</f>
        <v>0</v>
      </c>
      <c r="Y868" s="19">
        <f>L868*T868*'Molecular Weight'!$B$6/'Molecular Weight'!$D$6</f>
        <v>0.549699645666241</v>
      </c>
      <c r="Z868" s="19">
        <f>M868*T868*'Molecular Weight'!$B$8/'Molecular Weight'!$D$8</f>
        <v>0</v>
      </c>
      <c r="AA868" s="19">
        <f>N868*T868*'Molecular Weight'!$B$9/'Molecular Weight'!$D$9</f>
        <v>1.06393479806369</v>
      </c>
      <c r="AB868" s="19">
        <f>O868*T868*'Molecular Weight'!$B$10/'Molecular Weight'!$D$10</f>
        <v>1.08528432182893</v>
      </c>
      <c r="AC868" s="19">
        <f>P868*T868*'Molecular Weight'!$B$11/'Molecular Weight'!$D$11</f>
        <v>0.234141184988525</v>
      </c>
      <c r="AD868" s="19">
        <f>Q868*T868*'Molecular Weight'!$B$12/'Molecular Weight'!$D$12</f>
        <v>0</v>
      </c>
      <c r="AE868" s="19">
        <f t="shared" si="98"/>
        <v>7.96068444933401</v>
      </c>
      <c r="AF868" s="19">
        <f t="shared" si="99"/>
        <v>0</v>
      </c>
      <c r="AG868" s="19">
        <f t="shared" si="100"/>
        <v>0</v>
      </c>
      <c r="AH868" s="19">
        <f t="shared" si="101"/>
        <v>0.549699645666241</v>
      </c>
      <c r="AI868" s="19">
        <f t="shared" si="102"/>
        <v>3.28514778753388</v>
      </c>
      <c r="AJ868" s="19">
        <f t="shared" si="103"/>
        <v>2.69891876555886</v>
      </c>
    </row>
    <row r="869" spans="1:36">
      <c r="A869" s="35" t="s">
        <v>780</v>
      </c>
      <c r="B869" s="35" t="s">
        <v>781</v>
      </c>
      <c r="C869" s="35" t="s">
        <v>785</v>
      </c>
      <c r="D869" s="35">
        <v>16.7</v>
      </c>
      <c r="E869" s="35">
        <v>1400</v>
      </c>
      <c r="F869" s="35" t="s">
        <v>507</v>
      </c>
      <c r="G869" s="35" t="s">
        <v>49</v>
      </c>
      <c r="H869" s="35">
        <v>44</v>
      </c>
      <c r="I869" s="35">
        <v>2.1</v>
      </c>
      <c r="J869" s="35">
        <v>20.56</v>
      </c>
      <c r="K869" s="35"/>
      <c r="L869" s="35">
        <v>8.79</v>
      </c>
      <c r="M869" s="35"/>
      <c r="N869" s="35">
        <v>9.45</v>
      </c>
      <c r="O869" s="35">
        <v>13.44</v>
      </c>
      <c r="P869" s="35">
        <v>2.1</v>
      </c>
      <c r="Q869" s="35"/>
      <c r="R869" s="32">
        <f t="shared" si="97"/>
        <v>100.44</v>
      </c>
      <c r="S869" s="19">
        <v>12</v>
      </c>
      <c r="T869" s="19">
        <f>S869/(H869*'Molecular Weight'!$C$2/'Molecular Weight'!$D$2+I869*'Molecular Weight'!$C$3/'Molecular Weight'!$D$3+J869*'Molecular Weight'!$C$4/'Molecular Weight'!$D$4+K869*'Molecular Weight'!$C$5/'Molecular Weight'!$D$5+L869*'Molecular Weight'!$C$6/'Molecular Weight'!$D$6+M869*'Molecular Weight'!$C$8/'Molecular Weight'!$D$8+N869*'Molecular Weight'!$C$9/'Molecular Weight'!$D$9+O869*'Molecular Weight'!$C$10/'Molecular Weight'!$D$10+P869*'Molecular Weight'!$C$11/'Molecular Weight'!$D$11+Q869*'Molecular Weight'!$C$12/'Molecular Weight'!$D$12)</f>
        <v>4.35950099575086</v>
      </c>
      <c r="U869" s="19">
        <f>H869*T869*'Molecular Weight'!$B$2/'Molecular Weight'!$D$2</f>
        <v>3.1927104496178</v>
      </c>
      <c r="V869" s="19">
        <f>I869*T869*'Molecular Weight'!$B$3/'Molecular Weight'!$D$3</f>
        <v>0.11458012629633</v>
      </c>
      <c r="W869" s="19">
        <f>T869*J869*'Molecular Weight'!$B$4/'Molecular Weight'!$D$4</f>
        <v>1.75816674132282</v>
      </c>
      <c r="X869" s="19">
        <f>K869*T869*'Molecular Weight'!$B$5/'Molecular Weight'!$D$5</f>
        <v>0</v>
      </c>
      <c r="Y869" s="19">
        <f>L869*T869*'Molecular Weight'!$B$6/'Molecular Weight'!$D$6</f>
        <v>0.533407763817512</v>
      </c>
      <c r="Z869" s="19">
        <f>M869*T869*'Molecular Weight'!$B$8/'Molecular Weight'!$D$8</f>
        <v>0</v>
      </c>
      <c r="AA869" s="19">
        <f>N869*T869*'Molecular Weight'!$B$9/'Molecular Weight'!$D$9</f>
        <v>1.0222651218324</v>
      </c>
      <c r="AB869" s="19">
        <f>O869*T869*'Molecular Weight'!$B$10/'Molecular Weight'!$D$10</f>
        <v>1.04478768514429</v>
      </c>
      <c r="AC869" s="19">
        <f>P869*T869*'Molecular Weight'!$B$11/'Molecular Weight'!$D$11</f>
        <v>0.295416330786602</v>
      </c>
      <c r="AD869" s="19">
        <f>Q869*T869*'Molecular Weight'!$B$12/'Molecular Weight'!$D$12</f>
        <v>0</v>
      </c>
      <c r="AE869" s="19">
        <f t="shared" si="98"/>
        <v>7.96133421881776</v>
      </c>
      <c r="AF869" s="19">
        <f t="shared" si="99"/>
        <v>0</v>
      </c>
      <c r="AG869" s="19">
        <f t="shared" si="100"/>
        <v>0</v>
      </c>
      <c r="AH869" s="19">
        <f t="shared" si="101"/>
        <v>0.533407763817512</v>
      </c>
      <c r="AI869" s="19">
        <f t="shared" si="102"/>
        <v>3.30729057591413</v>
      </c>
      <c r="AJ869" s="19">
        <f t="shared" si="103"/>
        <v>2.6004605707942</v>
      </c>
    </row>
    <row r="870" spans="1:36">
      <c r="A870" s="35" t="s">
        <v>780</v>
      </c>
      <c r="B870" s="35" t="s">
        <v>781</v>
      </c>
      <c r="C870" s="35" t="s">
        <v>786</v>
      </c>
      <c r="D870" s="35">
        <v>16.7</v>
      </c>
      <c r="E870" s="35">
        <v>1600</v>
      </c>
      <c r="F870" s="35" t="s">
        <v>507</v>
      </c>
      <c r="G870" s="35" t="s">
        <v>49</v>
      </c>
      <c r="H870" s="35">
        <v>44.15</v>
      </c>
      <c r="I870" s="35">
        <v>1.86</v>
      </c>
      <c r="J870" s="35">
        <v>19.61</v>
      </c>
      <c r="K870" s="35"/>
      <c r="L870" s="35">
        <v>10.75</v>
      </c>
      <c r="M870" s="35"/>
      <c r="N870" s="35">
        <v>8.42</v>
      </c>
      <c r="O870" s="35">
        <v>12.96</v>
      </c>
      <c r="P870" s="35">
        <v>2.47</v>
      </c>
      <c r="Q870" s="35"/>
      <c r="R870" s="32">
        <f t="shared" si="97"/>
        <v>100.22</v>
      </c>
      <c r="S870" s="19">
        <v>12</v>
      </c>
      <c r="T870" s="19">
        <f>S870/(H870*'Molecular Weight'!$C$2/'Molecular Weight'!$D$2+I870*'Molecular Weight'!$C$3/'Molecular Weight'!$D$3+J870*'Molecular Weight'!$C$4/'Molecular Weight'!$D$4+K870*'Molecular Weight'!$C$5/'Molecular Weight'!$D$5+L870*'Molecular Weight'!$C$6/'Molecular Weight'!$D$6+M870*'Molecular Weight'!$C$8/'Molecular Weight'!$D$8+N870*'Molecular Weight'!$C$9/'Molecular Weight'!$D$9+O870*'Molecular Weight'!$C$10/'Molecular Weight'!$D$10+P870*'Molecular Weight'!$C$11/'Molecular Weight'!$D$11+Q870*'Molecular Weight'!$C$12/'Molecular Weight'!$D$12)</f>
        <v>4.40726457310582</v>
      </c>
      <c r="U870" s="19">
        <f>H870*T870*'Molecular Weight'!$B$2/'Molecular Weight'!$D$2</f>
        <v>3.23869392314617</v>
      </c>
      <c r="V870" s="19">
        <f>I870*T870*'Molecular Weight'!$B$3/'Molecular Weight'!$D$3</f>
        <v>0.10259714775941</v>
      </c>
      <c r="W870" s="19">
        <f>T870*J870*'Molecular Weight'!$B$4/'Molecular Weight'!$D$4</f>
        <v>1.69530126085926</v>
      </c>
      <c r="X870" s="19">
        <f>K870*T870*'Molecular Weight'!$B$5/'Molecular Weight'!$D$5</f>
        <v>0</v>
      </c>
      <c r="Y870" s="19">
        <f>L870*T870*'Molecular Weight'!$B$6/'Molecular Weight'!$D$6</f>
        <v>0.659494629188301</v>
      </c>
      <c r="Z870" s="19">
        <f>M870*T870*'Molecular Weight'!$B$8/'Molecular Weight'!$D$8</f>
        <v>0</v>
      </c>
      <c r="AA870" s="19">
        <f>N870*T870*'Molecular Weight'!$B$9/'Molecular Weight'!$D$9</f>
        <v>0.920823019988858</v>
      </c>
      <c r="AB870" s="19">
        <f>O870*T870*'Molecular Weight'!$B$10/'Molecular Weight'!$D$10</f>
        <v>1.01851192702303</v>
      </c>
      <c r="AC870" s="19">
        <f>P870*T870*'Molecular Weight'!$B$11/'Molecular Weight'!$D$11</f>
        <v>0.351272781399528</v>
      </c>
      <c r="AD870" s="19">
        <f>Q870*T870*'Molecular Weight'!$B$12/'Molecular Weight'!$D$12</f>
        <v>0</v>
      </c>
      <c r="AE870" s="19">
        <f t="shared" si="98"/>
        <v>7.98669468936456</v>
      </c>
      <c r="AF870" s="19">
        <f t="shared" si="99"/>
        <v>0</v>
      </c>
      <c r="AG870" s="19">
        <f t="shared" si="100"/>
        <v>0</v>
      </c>
      <c r="AH870" s="19">
        <f t="shared" si="101"/>
        <v>0.659494629188301</v>
      </c>
      <c r="AI870" s="19">
        <f t="shared" si="102"/>
        <v>3.34129107090558</v>
      </c>
      <c r="AJ870" s="19">
        <f t="shared" si="103"/>
        <v>2.59882957620019</v>
      </c>
    </row>
    <row r="871" spans="1:36">
      <c r="A871" s="35" t="s">
        <v>787</v>
      </c>
      <c r="B871" s="35" t="s">
        <v>788</v>
      </c>
      <c r="C871" s="35"/>
      <c r="D871" s="35">
        <v>6</v>
      </c>
      <c r="E871" s="35">
        <v>800</v>
      </c>
      <c r="F871" s="32" t="s">
        <v>100</v>
      </c>
      <c r="G871" s="35" t="s">
        <v>49</v>
      </c>
      <c r="H871" s="35">
        <v>38.33</v>
      </c>
      <c r="I871" s="35">
        <v>0.92</v>
      </c>
      <c r="J871" s="35">
        <v>22</v>
      </c>
      <c r="K871" s="35"/>
      <c r="L871" s="35">
        <v>23.53</v>
      </c>
      <c r="M871" s="35"/>
      <c r="N871" s="35">
        <v>4.79</v>
      </c>
      <c r="O871" s="35">
        <v>9.41</v>
      </c>
      <c r="P871" s="35">
        <v>0.29</v>
      </c>
      <c r="Q871" s="35"/>
      <c r="R871" s="32">
        <f t="shared" si="97"/>
        <v>99.27</v>
      </c>
      <c r="S871" s="19">
        <v>12</v>
      </c>
      <c r="T871" s="19">
        <f>S871/(H871*'Molecular Weight'!$C$2/'Molecular Weight'!$D$2+I871*'Molecular Weight'!$C$3/'Molecular Weight'!$D$3+J871*'Molecular Weight'!$C$4/'Molecular Weight'!$D$4+K871*'Molecular Weight'!$C$5/'Molecular Weight'!$D$5+L871*'Molecular Weight'!$C$6/'Molecular Weight'!$D$6+M871*'Molecular Weight'!$C$8/'Molecular Weight'!$D$8+N871*'Molecular Weight'!$C$9/'Molecular Weight'!$D$9+O871*'Molecular Weight'!$C$10/'Molecular Weight'!$D$10+P871*'Molecular Weight'!$C$11/'Molecular Weight'!$D$11+Q871*'Molecular Weight'!$C$12/'Molecular Weight'!$D$12)</f>
        <v>4.67804570640911</v>
      </c>
      <c r="U871" s="19">
        <f>H871*T871*'Molecular Weight'!$B$2/'Molecular Weight'!$D$2</f>
        <v>2.98451218253431</v>
      </c>
      <c r="V871" s="19">
        <f>I871*T871*'Molecular Weight'!$B$3/'Molecular Weight'!$D$3</f>
        <v>0.0538648566945729</v>
      </c>
      <c r="W871" s="19">
        <f>T871*J871*'Molecular Weight'!$B$4/'Molecular Weight'!$D$4</f>
        <v>2.01877217616713</v>
      </c>
      <c r="X871" s="19">
        <f>K871*T871*'Molecular Weight'!$B$5/'Molecular Weight'!$D$5</f>
        <v>0</v>
      </c>
      <c r="Y871" s="19">
        <f>L871*T871*'Molecular Weight'!$B$6/'Molecular Weight'!$D$6</f>
        <v>1.53221625099953</v>
      </c>
      <c r="Z871" s="19">
        <f>M871*T871*'Molecular Weight'!$B$8/'Molecular Weight'!$D$8</f>
        <v>0</v>
      </c>
      <c r="AA871" s="19">
        <f>N871*T871*'Molecular Weight'!$B$9/'Molecular Weight'!$D$9</f>
        <v>0.556025779992547</v>
      </c>
      <c r="AB871" s="19">
        <f>O871*T871*'Molecular Weight'!$B$10/'Molecular Weight'!$D$10</f>
        <v>0.784957384046179</v>
      </c>
      <c r="AC871" s="19">
        <f>P871*T871*'Molecular Weight'!$B$11/'Molecular Weight'!$D$11</f>
        <v>0.0437764845065712</v>
      </c>
      <c r="AD871" s="19">
        <f>Q871*T871*'Molecular Weight'!$B$12/'Molecular Weight'!$D$12</f>
        <v>0</v>
      </c>
      <c r="AE871" s="19">
        <f t="shared" si="98"/>
        <v>7.97412511494084</v>
      </c>
      <c r="AF871" s="19">
        <f t="shared" si="99"/>
        <v>0</v>
      </c>
      <c r="AG871" s="19">
        <f t="shared" si="100"/>
        <v>0</v>
      </c>
      <c r="AH871" s="19">
        <f t="shared" si="101"/>
        <v>1.53221625099953</v>
      </c>
      <c r="AI871" s="19">
        <f t="shared" si="102"/>
        <v>3.03837703922888</v>
      </c>
      <c r="AJ871" s="19">
        <f t="shared" si="103"/>
        <v>2.87319941503826</v>
      </c>
    </row>
    <row r="872" spans="1:36">
      <c r="A872" s="35" t="s">
        <v>787</v>
      </c>
      <c r="B872" s="35" t="s">
        <v>788</v>
      </c>
      <c r="C872" s="35"/>
      <c r="D872" s="35">
        <v>6</v>
      </c>
      <c r="E872" s="35">
        <v>1000</v>
      </c>
      <c r="F872" s="32" t="s">
        <v>100</v>
      </c>
      <c r="G872" s="35" t="s">
        <v>49</v>
      </c>
      <c r="H872" s="35">
        <v>38.37</v>
      </c>
      <c r="I872" s="35">
        <v>0.98</v>
      </c>
      <c r="J872" s="35">
        <v>20.61</v>
      </c>
      <c r="K872" s="35"/>
      <c r="L872" s="35">
        <v>26.03</v>
      </c>
      <c r="M872" s="35"/>
      <c r="N872" s="35">
        <v>5.08</v>
      </c>
      <c r="O872" s="35">
        <v>7.65</v>
      </c>
      <c r="P872" s="35">
        <v>0.38</v>
      </c>
      <c r="Q872" s="35"/>
      <c r="R872" s="32">
        <f t="shared" si="97"/>
        <v>99.1</v>
      </c>
      <c r="S872" s="19">
        <v>12</v>
      </c>
      <c r="T872" s="19">
        <f>S872/(H872*'Molecular Weight'!$C$2/'Molecular Weight'!$D$2+I872*'Molecular Weight'!$C$3/'Molecular Weight'!$D$3+J872*'Molecular Weight'!$C$4/'Molecular Weight'!$D$4+K872*'Molecular Weight'!$C$5/'Molecular Weight'!$D$5+L872*'Molecular Weight'!$C$6/'Molecular Weight'!$D$6+M872*'Molecular Weight'!$C$8/'Molecular Weight'!$D$8+N872*'Molecular Weight'!$C$9/'Molecular Weight'!$D$9+O872*'Molecular Weight'!$C$10/'Molecular Weight'!$D$10+P872*'Molecular Weight'!$C$11/'Molecular Weight'!$D$11+Q872*'Molecular Weight'!$C$12/'Molecular Weight'!$D$12)</f>
        <v>4.7259487093734</v>
      </c>
      <c r="U872" s="19">
        <f>H872*T872*'Molecular Weight'!$B$2/'Molecular Weight'!$D$2</f>
        <v>3.01821990643571</v>
      </c>
      <c r="V872" s="19">
        <f>I872*T872*'Molecular Weight'!$B$3/'Molecular Weight'!$D$3</f>
        <v>0.057965328350262</v>
      </c>
      <c r="W872" s="19">
        <f>T872*J872*'Molecular Weight'!$B$4/'Molecular Weight'!$D$4</f>
        <v>1.91058852295382</v>
      </c>
      <c r="X872" s="19">
        <f>K872*T872*'Molecular Weight'!$B$5/'Molecular Weight'!$D$5</f>
        <v>0</v>
      </c>
      <c r="Y872" s="19">
        <f>L872*T872*'Molecular Weight'!$B$6/'Molecular Weight'!$D$6</f>
        <v>1.71236699477992</v>
      </c>
      <c r="Z872" s="19">
        <f>M872*T872*'Molecular Weight'!$B$8/'Molecular Weight'!$D$8</f>
        <v>0</v>
      </c>
      <c r="AA872" s="19">
        <f>N872*T872*'Molecular Weight'!$B$9/'Molecular Weight'!$D$9</f>
        <v>0.595727529618285</v>
      </c>
      <c r="AB872" s="19">
        <f>O872*T872*'Molecular Weight'!$B$10/'Molecular Weight'!$D$10</f>
        <v>0.644677382787206</v>
      </c>
      <c r="AC872" s="19">
        <f>P872*T872*'Molecular Weight'!$B$11/'Molecular Weight'!$D$11</f>
        <v>0.0579496776238107</v>
      </c>
      <c r="AD872" s="19">
        <f>Q872*T872*'Molecular Weight'!$B$12/'Molecular Weight'!$D$12</f>
        <v>0</v>
      </c>
      <c r="AE872" s="19">
        <f t="shared" si="98"/>
        <v>7.99749534254902</v>
      </c>
      <c r="AF872" s="19">
        <f t="shared" si="99"/>
        <v>0</v>
      </c>
      <c r="AG872" s="19">
        <f t="shared" si="100"/>
        <v>0</v>
      </c>
      <c r="AH872" s="19">
        <f t="shared" si="101"/>
        <v>1.71236699477992</v>
      </c>
      <c r="AI872" s="19">
        <f t="shared" si="102"/>
        <v>3.07618523478597</v>
      </c>
      <c r="AJ872" s="19">
        <f t="shared" si="103"/>
        <v>2.95277190718541</v>
      </c>
    </row>
    <row r="873" spans="1:36">
      <c r="A873" s="35" t="s">
        <v>787</v>
      </c>
      <c r="B873" s="35" t="s">
        <v>788</v>
      </c>
      <c r="C873" s="35"/>
      <c r="D873" s="35">
        <v>6</v>
      </c>
      <c r="E873" s="35">
        <v>1200</v>
      </c>
      <c r="F873" s="32" t="s">
        <v>100</v>
      </c>
      <c r="G873" s="35" t="s">
        <v>49</v>
      </c>
      <c r="H873" s="35">
        <v>38.48</v>
      </c>
      <c r="I873" s="35">
        <v>1.44</v>
      </c>
      <c r="J873" s="35">
        <v>20.28</v>
      </c>
      <c r="K873" s="35"/>
      <c r="L873" s="35">
        <v>25.81</v>
      </c>
      <c r="M873" s="35"/>
      <c r="N873" s="35">
        <v>6.21</v>
      </c>
      <c r="O873" s="35">
        <v>5.84</v>
      </c>
      <c r="P873" s="35">
        <v>0.46</v>
      </c>
      <c r="Q873" s="35"/>
      <c r="R873" s="32">
        <f t="shared" si="97"/>
        <v>98.52</v>
      </c>
      <c r="S873" s="19">
        <v>12</v>
      </c>
      <c r="T873" s="19">
        <f>S873/(H873*'Molecular Weight'!$C$2/'Molecular Weight'!$D$2+I873*'Molecular Weight'!$C$3/'Molecular Weight'!$D$3+J873*'Molecular Weight'!$C$4/'Molecular Weight'!$D$4+K873*'Molecular Weight'!$C$5/'Molecular Weight'!$D$5+L873*'Molecular Weight'!$C$6/'Molecular Weight'!$D$6+M873*'Molecular Weight'!$C$8/'Molecular Weight'!$D$8+N873*'Molecular Weight'!$C$9/'Molecular Weight'!$D$9+O873*'Molecular Weight'!$C$10/'Molecular Weight'!$D$10+P873*'Molecular Weight'!$C$11/'Molecular Weight'!$D$11+Q873*'Molecular Weight'!$C$12/'Molecular Weight'!$D$12)</f>
        <v>4.72695538257754</v>
      </c>
      <c r="U873" s="19">
        <f>H873*T873*'Molecular Weight'!$B$2/'Molecular Weight'!$D$2</f>
        <v>3.02751736221011</v>
      </c>
      <c r="V873" s="19">
        <f>I873*T873*'Molecular Weight'!$B$3/'Molecular Weight'!$D$3</f>
        <v>0.0851916864945138</v>
      </c>
      <c r="W873" s="19">
        <f>T873*J873*'Molecular Weight'!$B$4/'Molecular Weight'!$D$4</f>
        <v>1.88039731578408</v>
      </c>
      <c r="X873" s="19">
        <f>K873*T873*'Molecular Weight'!$B$5/'Molecular Weight'!$D$5</f>
        <v>0</v>
      </c>
      <c r="Y873" s="19">
        <f>L873*T873*'Molecular Weight'!$B$6/'Molecular Weight'!$D$6</f>
        <v>1.69825610278851</v>
      </c>
      <c r="Z873" s="19">
        <f>M873*T873*'Molecular Weight'!$B$8/'Molecular Weight'!$D$8</f>
        <v>0</v>
      </c>
      <c r="AA873" s="19">
        <f>N873*T873*'Molecular Weight'!$B$9/'Molecular Weight'!$D$9</f>
        <v>0.728396846794206</v>
      </c>
      <c r="AB873" s="19">
        <f>O873*T873*'Molecular Weight'!$B$10/'Molecular Weight'!$D$10</f>
        <v>0.492250703178545</v>
      </c>
      <c r="AC873" s="19">
        <f>P873*T873*'Molecular Weight'!$B$11/'Molecular Weight'!$D$11</f>
        <v>0.0701645523067334</v>
      </c>
      <c r="AD873" s="19">
        <f>Q873*T873*'Molecular Weight'!$B$12/'Molecular Weight'!$D$12</f>
        <v>0</v>
      </c>
      <c r="AE873" s="19">
        <f t="shared" si="98"/>
        <v>7.9821745695567</v>
      </c>
      <c r="AF873" s="19">
        <f t="shared" si="99"/>
        <v>0</v>
      </c>
      <c r="AG873" s="19">
        <f t="shared" si="100"/>
        <v>0</v>
      </c>
      <c r="AH873" s="19">
        <f t="shared" si="101"/>
        <v>1.69825610278851</v>
      </c>
      <c r="AI873" s="19">
        <f t="shared" si="102"/>
        <v>3.11270904870463</v>
      </c>
      <c r="AJ873" s="19">
        <f t="shared" si="103"/>
        <v>2.91890365276126</v>
      </c>
    </row>
    <row r="874" spans="1:36">
      <c r="A874" s="35" t="s">
        <v>787</v>
      </c>
      <c r="B874" s="35" t="s">
        <v>788</v>
      </c>
      <c r="C874" s="35"/>
      <c r="D874" s="35">
        <v>6</v>
      </c>
      <c r="E874" s="35">
        <v>1400</v>
      </c>
      <c r="F874" s="32" t="s">
        <v>100</v>
      </c>
      <c r="G874" s="35" t="s">
        <v>49</v>
      </c>
      <c r="H874" s="35">
        <v>39.37</v>
      </c>
      <c r="I874" s="35">
        <v>0.7</v>
      </c>
      <c r="J874" s="35">
        <v>21.33</v>
      </c>
      <c r="K874" s="35"/>
      <c r="L874" s="35">
        <v>21.63</v>
      </c>
      <c r="M874" s="35"/>
      <c r="N874" s="35">
        <v>10.28</v>
      </c>
      <c r="O874" s="35">
        <v>6.13</v>
      </c>
      <c r="P874" s="35">
        <v>0.3</v>
      </c>
      <c r="Q874" s="35">
        <v>0.08</v>
      </c>
      <c r="R874" s="32">
        <f t="shared" si="97"/>
        <v>99.82</v>
      </c>
      <c r="S874" s="19">
        <v>12</v>
      </c>
      <c r="T874" s="19">
        <f>S874/(H874*'Molecular Weight'!$C$2/'Molecular Weight'!$D$2+I874*'Molecular Weight'!$C$3/'Molecular Weight'!$D$3+J874*'Molecular Weight'!$C$4/'Molecular Weight'!$D$4+K874*'Molecular Weight'!$C$5/'Molecular Weight'!$D$5+L874*'Molecular Weight'!$C$6/'Molecular Weight'!$D$6+M874*'Molecular Weight'!$C$8/'Molecular Weight'!$D$8+N874*'Molecular Weight'!$C$9/'Molecular Weight'!$D$9+O874*'Molecular Weight'!$C$10/'Molecular Weight'!$D$10+P874*'Molecular Weight'!$C$11/'Molecular Weight'!$D$11+Q874*'Molecular Weight'!$C$12/'Molecular Weight'!$D$12)</f>
        <v>4.56816194364281</v>
      </c>
      <c r="U874" s="19">
        <f>H874*T874*'Molecular Weight'!$B$2/'Molecular Weight'!$D$2</f>
        <v>2.99348428297632</v>
      </c>
      <c r="V874" s="19">
        <f>I874*T874*'Molecular Weight'!$B$3/'Molecular Weight'!$D$3</f>
        <v>0.0400214438116391</v>
      </c>
      <c r="W874" s="19">
        <f>T874*J874*'Molecular Weight'!$B$4/'Molecular Weight'!$D$4</f>
        <v>1.91131608979798</v>
      </c>
      <c r="X874" s="19">
        <f>K874*T874*'Molecular Weight'!$B$5/'Molecular Weight'!$D$5</f>
        <v>0</v>
      </c>
      <c r="Y874" s="19">
        <f>L874*T874*'Molecular Weight'!$B$6/'Molecular Weight'!$D$6</f>
        <v>1.37540844711851</v>
      </c>
      <c r="Z874" s="19">
        <f>M874*T874*'Molecular Weight'!$B$8/'Molecular Weight'!$D$8</f>
        <v>0</v>
      </c>
      <c r="AA874" s="19">
        <f>N874*T874*'Molecular Weight'!$B$9/'Molecular Weight'!$D$9</f>
        <v>1.16527803425926</v>
      </c>
      <c r="AB874" s="19">
        <f>O874*T874*'Molecular Weight'!$B$10/'Molecular Weight'!$D$10</f>
        <v>0.499337245266234</v>
      </c>
      <c r="AC874" s="19">
        <f>P874*T874*'Molecular Weight'!$B$11/'Molecular Weight'!$D$11</f>
        <v>0.0442222840623699</v>
      </c>
      <c r="AD874" s="19">
        <f>Q874*T874*'Molecular Weight'!$B$12/'Molecular Weight'!$D$12</f>
        <v>0.0077590861038519</v>
      </c>
      <c r="AE874" s="19">
        <f t="shared" si="98"/>
        <v>8.03682691339616</v>
      </c>
      <c r="AF874" s="19">
        <f t="shared" si="99"/>
        <v>0.109974487572289</v>
      </c>
      <c r="AG874" s="19">
        <f t="shared" si="100"/>
        <v>0.0799576938782705</v>
      </c>
      <c r="AH874" s="19">
        <f t="shared" si="101"/>
        <v>1.26543395954622</v>
      </c>
      <c r="AI874" s="19">
        <f t="shared" si="102"/>
        <v>3.03350572678796</v>
      </c>
      <c r="AJ874" s="19">
        <f t="shared" si="103"/>
        <v>3.040023726644</v>
      </c>
    </row>
    <row r="875" spans="1:36">
      <c r="A875" s="35" t="s">
        <v>787</v>
      </c>
      <c r="B875" s="35" t="s">
        <v>788</v>
      </c>
      <c r="C875" s="35"/>
      <c r="D875" s="35">
        <v>7</v>
      </c>
      <c r="E875" s="35">
        <v>1100</v>
      </c>
      <c r="F875" s="32" t="s">
        <v>100</v>
      </c>
      <c r="G875" s="35" t="s">
        <v>49</v>
      </c>
      <c r="H875" s="35">
        <v>39.89</v>
      </c>
      <c r="I875" s="35">
        <v>1.02</v>
      </c>
      <c r="J875" s="35">
        <v>20.38</v>
      </c>
      <c r="K875" s="35"/>
      <c r="L875" s="35">
        <v>24.92</v>
      </c>
      <c r="M875" s="35"/>
      <c r="N875" s="35">
        <v>5.04</v>
      </c>
      <c r="O875" s="35">
        <v>8.47</v>
      </c>
      <c r="P875" s="35">
        <v>0.62</v>
      </c>
      <c r="Q875" s="35">
        <v>0.11</v>
      </c>
      <c r="R875" s="32">
        <f t="shared" si="97"/>
        <v>100.45</v>
      </c>
      <c r="S875" s="19">
        <v>12</v>
      </c>
      <c r="T875" s="19">
        <f>S875/(H875*'Molecular Weight'!$C$2/'Molecular Weight'!$D$2+I875*'Molecular Weight'!$C$3/'Molecular Weight'!$D$3+J875*'Molecular Weight'!$C$4/'Molecular Weight'!$D$4+K875*'Molecular Weight'!$C$5/'Molecular Weight'!$D$5+L875*'Molecular Weight'!$C$6/'Molecular Weight'!$D$6+M875*'Molecular Weight'!$C$8/'Molecular Weight'!$D$8+N875*'Molecular Weight'!$C$9/'Molecular Weight'!$D$9+O875*'Molecular Weight'!$C$10/'Molecular Weight'!$D$10+P875*'Molecular Weight'!$C$11/'Molecular Weight'!$D$11+Q875*'Molecular Weight'!$C$12/'Molecular Weight'!$D$12)</f>
        <v>4.63817561085113</v>
      </c>
      <c r="U875" s="19">
        <f>H875*T875*'Molecular Weight'!$B$2/'Molecular Weight'!$D$2</f>
        <v>3.07950774162536</v>
      </c>
      <c r="V875" s="19">
        <f>I875*T875*'Molecular Weight'!$B$3/'Molecular Weight'!$D$3</f>
        <v>0.0592107524789506</v>
      </c>
      <c r="W875" s="19">
        <f>T875*J875*'Molecular Weight'!$B$4/'Molecular Weight'!$D$4</f>
        <v>1.85417848076002</v>
      </c>
      <c r="X875" s="19">
        <f>K875*T875*'Molecular Weight'!$B$5/'Molecular Weight'!$D$5</f>
        <v>0</v>
      </c>
      <c r="Y875" s="19">
        <f>L875*T875*'Molecular Weight'!$B$6/'Molecular Weight'!$D$6</f>
        <v>1.60889944630304</v>
      </c>
      <c r="Z875" s="19">
        <f>M875*T875*'Molecular Weight'!$B$8/'Molecular Weight'!$D$8</f>
        <v>0</v>
      </c>
      <c r="AA875" s="19">
        <f>N875*T875*'Molecular Weight'!$B$9/'Molecular Weight'!$D$9</f>
        <v>0.580059679371953</v>
      </c>
      <c r="AB875" s="19">
        <f>O875*T875*'Molecular Weight'!$B$10/'Molecular Weight'!$D$10</f>
        <v>0.700523313550447</v>
      </c>
      <c r="AC875" s="19">
        <f>P875*T875*'Molecular Weight'!$B$11/'Molecular Weight'!$D$11</f>
        <v>0.0927934455865666</v>
      </c>
      <c r="AD875" s="19">
        <f>Q875*T875*'Molecular Weight'!$B$12/'Molecular Weight'!$D$12</f>
        <v>0.0108322572652574</v>
      </c>
      <c r="AE875" s="19">
        <f t="shared" si="98"/>
        <v>7.98600511694159</v>
      </c>
      <c r="AF875" s="19">
        <f t="shared" si="99"/>
        <v>0</v>
      </c>
      <c r="AG875" s="19">
        <f t="shared" si="100"/>
        <v>0</v>
      </c>
      <c r="AH875" s="19">
        <f t="shared" si="101"/>
        <v>1.60889944630304</v>
      </c>
      <c r="AI875" s="19">
        <f t="shared" si="102"/>
        <v>3.13871849410431</v>
      </c>
      <c r="AJ875" s="19">
        <f t="shared" si="103"/>
        <v>2.88948243922544</v>
      </c>
    </row>
    <row r="876" spans="1:36">
      <c r="A876" s="35" t="s">
        <v>787</v>
      </c>
      <c r="B876" s="35" t="s">
        <v>788</v>
      </c>
      <c r="C876" s="35"/>
      <c r="D876" s="35">
        <v>9</v>
      </c>
      <c r="E876" s="35">
        <v>1000</v>
      </c>
      <c r="F876" s="32" t="s">
        <v>100</v>
      </c>
      <c r="G876" s="35" t="s">
        <v>49</v>
      </c>
      <c r="H876" s="35">
        <v>41.55</v>
      </c>
      <c r="I876" s="35">
        <v>0.54</v>
      </c>
      <c r="J876" s="35">
        <v>20.26</v>
      </c>
      <c r="K876" s="35"/>
      <c r="L876" s="35">
        <v>15.61</v>
      </c>
      <c r="M876" s="35"/>
      <c r="N876" s="35">
        <v>12.41</v>
      </c>
      <c r="O876" s="35">
        <v>8.91</v>
      </c>
      <c r="P876" s="35">
        <v>0.56</v>
      </c>
      <c r="Q876" s="35"/>
      <c r="R876" s="32">
        <f t="shared" si="97"/>
        <v>99.84</v>
      </c>
      <c r="S876" s="19">
        <v>12</v>
      </c>
      <c r="T876" s="19">
        <f>S876/(H876*'Molecular Weight'!$C$2/'Molecular Weight'!$D$2+I876*'Molecular Weight'!$C$3/'Molecular Weight'!$D$3+J876*'Molecular Weight'!$C$4/'Molecular Weight'!$D$4+K876*'Molecular Weight'!$C$5/'Molecular Weight'!$D$5+L876*'Molecular Weight'!$C$6/'Molecular Weight'!$D$6+M876*'Molecular Weight'!$C$8/'Molecular Weight'!$D$8+N876*'Molecular Weight'!$C$9/'Molecular Weight'!$D$9+O876*'Molecular Weight'!$C$10/'Molecular Weight'!$D$10+P876*'Molecular Weight'!$C$11/'Molecular Weight'!$D$11+Q876*'Molecular Weight'!$C$12/'Molecular Weight'!$D$12)</f>
        <v>4.46772123643381</v>
      </c>
      <c r="U876" s="19">
        <f>H876*T876*'Molecular Weight'!$B$2/'Molecular Weight'!$D$2</f>
        <v>3.08977725322612</v>
      </c>
      <c r="V876" s="19">
        <f>I876*T876*'Molecular Weight'!$B$3/'Molecular Weight'!$D$3</f>
        <v>0.0301948619233324</v>
      </c>
      <c r="W876" s="19">
        <f>T876*J876*'Molecular Weight'!$B$4/'Molecular Weight'!$D$4</f>
        <v>1.7755204442948</v>
      </c>
      <c r="X876" s="19">
        <f>K876*T876*'Molecular Weight'!$B$5/'Molecular Weight'!$D$5</f>
        <v>0</v>
      </c>
      <c r="Y876" s="19">
        <f>L876*T876*'Molecular Weight'!$B$6/'Molecular Weight'!$D$6</f>
        <v>0.970784082693929</v>
      </c>
      <c r="Z876" s="19">
        <f>M876*T876*'Molecular Weight'!$B$8/'Molecular Weight'!$D$8</f>
        <v>0</v>
      </c>
      <c r="AA876" s="19">
        <f>N876*T876*'Molecular Weight'!$B$9/'Molecular Weight'!$D$9</f>
        <v>1.37579207305567</v>
      </c>
      <c r="AB876" s="19">
        <f>O876*T876*'Molecular Weight'!$B$10/'Molecular Weight'!$D$10</f>
        <v>0.709832314847099</v>
      </c>
      <c r="AC876" s="19">
        <f>P876*T876*'Molecular Weight'!$B$11/'Molecular Weight'!$D$11</f>
        <v>0.0807332653243929</v>
      </c>
      <c r="AD876" s="19">
        <f>Q876*T876*'Molecular Weight'!$B$12/'Molecular Weight'!$D$12</f>
        <v>0</v>
      </c>
      <c r="AE876" s="19">
        <f t="shared" si="98"/>
        <v>8.03263429536534</v>
      </c>
      <c r="AF876" s="19">
        <f t="shared" si="99"/>
        <v>0.0975051346754547</v>
      </c>
      <c r="AG876" s="19">
        <f t="shared" si="100"/>
        <v>0.100439568812127</v>
      </c>
      <c r="AH876" s="19">
        <f t="shared" si="101"/>
        <v>0.873278948018474</v>
      </c>
      <c r="AI876" s="19">
        <f t="shared" si="102"/>
        <v>3.11997211514945</v>
      </c>
      <c r="AJ876" s="19">
        <f t="shared" si="103"/>
        <v>3.0564084705967</v>
      </c>
    </row>
    <row r="877" spans="1:36">
      <c r="A877" s="35" t="s">
        <v>787</v>
      </c>
      <c r="B877" s="35" t="s">
        <v>788</v>
      </c>
      <c r="C877" s="35"/>
      <c r="D877" s="35">
        <v>9</v>
      </c>
      <c r="E877" s="35">
        <v>1100</v>
      </c>
      <c r="F877" s="32" t="s">
        <v>100</v>
      </c>
      <c r="G877" s="35" t="s">
        <v>49</v>
      </c>
      <c r="H877" s="35">
        <v>40.89</v>
      </c>
      <c r="I877" s="35">
        <v>0.34</v>
      </c>
      <c r="J877" s="35">
        <v>20.76</v>
      </c>
      <c r="K877" s="35"/>
      <c r="L877" s="35">
        <v>18.57</v>
      </c>
      <c r="M877" s="35"/>
      <c r="N877" s="35">
        <v>11.64</v>
      </c>
      <c r="O877" s="35">
        <v>7.79</v>
      </c>
      <c r="P877" s="35">
        <v>0.43</v>
      </c>
      <c r="Q877" s="35">
        <v>0.15</v>
      </c>
      <c r="R877" s="32">
        <f t="shared" si="97"/>
        <v>100.57</v>
      </c>
      <c r="S877" s="19">
        <v>12</v>
      </c>
      <c r="T877" s="19">
        <f>S877/(H877*'Molecular Weight'!$C$2/'Molecular Weight'!$D$2+I877*'Molecular Weight'!$C$3/'Molecular Weight'!$D$3+J877*'Molecular Weight'!$C$4/'Molecular Weight'!$D$4+K877*'Molecular Weight'!$C$5/'Molecular Weight'!$D$5+L877*'Molecular Weight'!$C$6/'Molecular Weight'!$D$6+M877*'Molecular Weight'!$C$8/'Molecular Weight'!$D$8+N877*'Molecular Weight'!$C$9/'Molecular Weight'!$D$9+O877*'Molecular Weight'!$C$10/'Molecular Weight'!$D$10+P877*'Molecular Weight'!$C$11/'Molecular Weight'!$D$11+Q877*'Molecular Weight'!$C$12/'Molecular Weight'!$D$12)</f>
        <v>4.48549986076666</v>
      </c>
      <c r="U877" s="19">
        <f>H877*T877*'Molecular Weight'!$B$2/'Molecular Weight'!$D$2</f>
        <v>3.05279775810168</v>
      </c>
      <c r="V877" s="19">
        <f>I877*T877*'Molecular Weight'!$B$3/'Molecular Weight'!$D$3</f>
        <v>0.0190872334500709</v>
      </c>
      <c r="W877" s="19">
        <f>T877*J877*'Molecular Weight'!$B$4/'Molecular Weight'!$D$4</f>
        <v>1.82657860159898</v>
      </c>
      <c r="X877" s="19">
        <f>K877*T877*'Molecular Weight'!$B$5/'Molecular Weight'!$D$5</f>
        <v>0</v>
      </c>
      <c r="Y877" s="19">
        <f>L877*T877*'Molecular Weight'!$B$6/'Molecular Weight'!$D$6</f>
        <v>1.15946175409851</v>
      </c>
      <c r="Z877" s="19">
        <f>M877*T877*'Molecular Weight'!$B$8/'Molecular Weight'!$D$8</f>
        <v>0</v>
      </c>
      <c r="AA877" s="19">
        <f>N877*T877*'Molecular Weight'!$B$9/'Molecular Weight'!$D$9</f>
        <v>1.29556373149687</v>
      </c>
      <c r="AB877" s="19">
        <f>O877*T877*'Molecular Weight'!$B$10/'Molecular Weight'!$D$10</f>
        <v>0.623074962827609</v>
      </c>
      <c r="AC877" s="19">
        <f>P877*T877*'Molecular Weight'!$B$11/'Molecular Weight'!$D$11</f>
        <v>0.062238300746359</v>
      </c>
      <c r="AD877" s="19">
        <f>Q877*T877*'Molecular Weight'!$B$12/'Molecular Weight'!$D$12</f>
        <v>0.0142850314037155</v>
      </c>
      <c r="AE877" s="19">
        <f t="shared" si="98"/>
        <v>8.0530873737238</v>
      </c>
      <c r="AF877" s="19">
        <f t="shared" si="99"/>
        <v>0.158212237151228</v>
      </c>
      <c r="AG877" s="19">
        <f t="shared" si="100"/>
        <v>0.136453174580337</v>
      </c>
      <c r="AH877" s="19">
        <f t="shared" si="101"/>
        <v>1.00124951694728</v>
      </c>
      <c r="AI877" s="19">
        <f t="shared" si="102"/>
        <v>3.07188499155175</v>
      </c>
      <c r="AJ877" s="19">
        <f t="shared" si="103"/>
        <v>3.07810044842299</v>
      </c>
    </row>
    <row r="878" spans="1:36">
      <c r="A878" s="35" t="s">
        <v>787</v>
      </c>
      <c r="B878" s="35" t="s">
        <v>788</v>
      </c>
      <c r="C878" s="35"/>
      <c r="D878" s="35">
        <v>9</v>
      </c>
      <c r="E878" s="35">
        <v>1200</v>
      </c>
      <c r="F878" s="32" t="s">
        <v>100</v>
      </c>
      <c r="G878" s="35" t="s">
        <v>49</v>
      </c>
      <c r="H878" s="35">
        <v>40.01</v>
      </c>
      <c r="I878" s="35">
        <v>0.47</v>
      </c>
      <c r="J878" s="35">
        <v>20.48</v>
      </c>
      <c r="K878" s="35"/>
      <c r="L878" s="35">
        <v>21.17</v>
      </c>
      <c r="M878" s="35"/>
      <c r="N878" s="35">
        <v>9.22</v>
      </c>
      <c r="O878" s="35">
        <v>6.93</v>
      </c>
      <c r="P878" s="35">
        <v>0.43</v>
      </c>
      <c r="Q878" s="35">
        <v>0.1</v>
      </c>
      <c r="R878" s="32">
        <f t="shared" si="97"/>
        <v>98.81</v>
      </c>
      <c r="S878" s="19">
        <v>12</v>
      </c>
      <c r="T878" s="19">
        <f>S878/(H878*'Molecular Weight'!$C$2/'Molecular Weight'!$D$2+I878*'Molecular Weight'!$C$3/'Molecular Weight'!$D$3+J878*'Molecular Weight'!$C$4/'Molecular Weight'!$D$4+K878*'Molecular Weight'!$C$5/'Molecular Weight'!$D$5+L878*'Molecular Weight'!$C$6/'Molecular Weight'!$D$6+M878*'Molecular Weight'!$C$8/'Molecular Weight'!$D$8+N878*'Molecular Weight'!$C$9/'Molecular Weight'!$D$9+O878*'Molecular Weight'!$C$10/'Molecular Weight'!$D$10+P878*'Molecular Weight'!$C$11/'Molecular Weight'!$D$11+Q878*'Molecular Weight'!$C$12/'Molecular Weight'!$D$12)</f>
        <v>4.61310596205012</v>
      </c>
      <c r="U878" s="19">
        <f>H878*T878*'Molecular Weight'!$B$2/'Molecular Weight'!$D$2</f>
        <v>3.07207672339589</v>
      </c>
      <c r="V878" s="19">
        <f>I878*T878*'Molecular Weight'!$B$3/'Molecular Weight'!$D$3</f>
        <v>0.0271359174238242</v>
      </c>
      <c r="W878" s="19">
        <f>T878*J878*'Molecular Weight'!$B$4/'Molecular Weight'!$D$4</f>
        <v>1.85320537667294</v>
      </c>
      <c r="X878" s="19">
        <f>K878*T878*'Molecular Weight'!$B$5/'Molecular Weight'!$D$5</f>
        <v>0</v>
      </c>
      <c r="Y878" s="19">
        <f>L878*T878*'Molecular Weight'!$B$6/'Molecular Weight'!$D$6</f>
        <v>1.35940218842708</v>
      </c>
      <c r="Z878" s="19">
        <f>M878*T878*'Molecular Weight'!$B$8/'Molecular Weight'!$D$8</f>
        <v>0</v>
      </c>
      <c r="AA878" s="19">
        <f>N878*T878*'Molecular Weight'!$B$9/'Molecular Weight'!$D$9</f>
        <v>1.0554053838735</v>
      </c>
      <c r="AB878" s="19">
        <f>O878*T878*'Molecular Weight'!$B$10/'Molecular Weight'!$D$10</f>
        <v>0.570057494953769</v>
      </c>
      <c r="AC878" s="19">
        <f>P878*T878*'Molecular Weight'!$B$11/'Molecular Weight'!$D$11</f>
        <v>0.0640088920194112</v>
      </c>
      <c r="AD878" s="19">
        <f>Q878*T878*'Molecular Weight'!$B$12/'Molecular Weight'!$D$12</f>
        <v>0.00979428017420408</v>
      </c>
      <c r="AE878" s="19">
        <f t="shared" si="98"/>
        <v>8.01108625694062</v>
      </c>
      <c r="AF878" s="19">
        <f t="shared" si="99"/>
        <v>0.0332127451934969</v>
      </c>
      <c r="AG878" s="19">
        <f t="shared" si="100"/>
        <v>0.0244318756260989</v>
      </c>
      <c r="AH878" s="19">
        <f t="shared" si="101"/>
        <v>1.32618944323358</v>
      </c>
      <c r="AI878" s="19">
        <f t="shared" si="102"/>
        <v>3.09921264081972</v>
      </c>
      <c r="AJ878" s="19">
        <f t="shared" si="103"/>
        <v>2.98486506725435</v>
      </c>
    </row>
    <row r="879" spans="1:36">
      <c r="A879" s="35" t="s">
        <v>787</v>
      </c>
      <c r="B879" s="35" t="s">
        <v>788</v>
      </c>
      <c r="C879" s="35"/>
      <c r="D879" s="35">
        <v>12</v>
      </c>
      <c r="E879" s="35">
        <v>1000</v>
      </c>
      <c r="F879" s="32" t="s">
        <v>100</v>
      </c>
      <c r="G879" s="35" t="s">
        <v>49</v>
      </c>
      <c r="H879" s="35">
        <v>40.69</v>
      </c>
      <c r="I879" s="35">
        <v>0.84</v>
      </c>
      <c r="J879" s="35">
        <v>19.93</v>
      </c>
      <c r="K879" s="35"/>
      <c r="L879" s="35">
        <v>21.64</v>
      </c>
      <c r="M879" s="35"/>
      <c r="N879" s="35">
        <v>8.71</v>
      </c>
      <c r="O879" s="35">
        <v>7.52</v>
      </c>
      <c r="P879" s="35">
        <v>0.76</v>
      </c>
      <c r="Q879" s="35">
        <v>0.17</v>
      </c>
      <c r="R879" s="32">
        <f t="shared" si="97"/>
        <v>100.26</v>
      </c>
      <c r="S879" s="19">
        <v>12</v>
      </c>
      <c r="T879" s="19">
        <f>S879/(H879*'Molecular Weight'!$C$2/'Molecular Weight'!$D$2+I879*'Molecular Weight'!$C$3/'Molecular Weight'!$D$3+J879*'Molecular Weight'!$C$4/'Molecular Weight'!$D$4+K879*'Molecular Weight'!$C$5/'Molecular Weight'!$D$5+L879*'Molecular Weight'!$C$6/'Molecular Weight'!$D$6+M879*'Molecular Weight'!$C$8/'Molecular Weight'!$D$8+N879*'Molecular Weight'!$C$9/'Molecular Weight'!$D$9+O879*'Molecular Weight'!$C$10/'Molecular Weight'!$D$10+P879*'Molecular Weight'!$C$11/'Molecular Weight'!$D$11+Q879*'Molecular Weight'!$C$12/'Molecular Weight'!$D$12)</f>
        <v>4.56712271875538</v>
      </c>
      <c r="U879" s="19">
        <f>H879*T879*'Molecular Weight'!$B$2/'Molecular Weight'!$D$2</f>
        <v>3.0931461955086</v>
      </c>
      <c r="V879" s="19">
        <f>I879*T879*'Molecular Weight'!$B$3/'Molecular Weight'!$D$3</f>
        <v>0.0480148070557512</v>
      </c>
      <c r="W879" s="19">
        <f>T879*J879*'Molecular Weight'!$B$4/'Molecular Weight'!$D$4</f>
        <v>1.78546009777942</v>
      </c>
      <c r="X879" s="19">
        <f>K879*T879*'Molecular Weight'!$B$5/'Molecular Weight'!$D$5</f>
        <v>0</v>
      </c>
      <c r="Y879" s="19">
        <f>L879*T879*'Molecular Weight'!$B$6/'Molecular Weight'!$D$6</f>
        <v>1.37573128666295</v>
      </c>
      <c r="Z879" s="19">
        <f>M879*T879*'Molecular Weight'!$B$8/'Molecular Weight'!$D$8</f>
        <v>0</v>
      </c>
      <c r="AA879" s="19">
        <f>N879*T879*'Molecular Weight'!$B$9/'Molecular Weight'!$D$9</f>
        <v>0.987087813408422</v>
      </c>
      <c r="AB879" s="19">
        <f>O879*T879*'Molecular Weight'!$B$10/'Molecular Weight'!$D$10</f>
        <v>0.612424444455073</v>
      </c>
      <c r="AC879" s="19">
        <f>P879*T879*'Molecular Weight'!$B$11/'Molecular Weight'!$D$11</f>
        <v>0.112004300298615</v>
      </c>
      <c r="AD879" s="19">
        <f>Q879*T879*'Molecular Weight'!$B$12/'Molecular Weight'!$D$12</f>
        <v>0.0164843070528326</v>
      </c>
      <c r="AE879" s="19">
        <f t="shared" si="98"/>
        <v>8.03035325222167</v>
      </c>
      <c r="AF879" s="19">
        <f t="shared" si="99"/>
        <v>0.0907155676020155</v>
      </c>
      <c r="AG879" s="19">
        <f t="shared" si="100"/>
        <v>0.065939888466199</v>
      </c>
      <c r="AH879" s="19">
        <f t="shared" si="101"/>
        <v>1.28501571906094</v>
      </c>
      <c r="AI879" s="19">
        <f t="shared" si="102"/>
        <v>3.14116100256435</v>
      </c>
      <c r="AJ879" s="19">
        <f t="shared" si="103"/>
        <v>2.97524354452644</v>
      </c>
    </row>
    <row r="880" spans="1:36">
      <c r="A880" s="35" t="s">
        <v>787</v>
      </c>
      <c r="B880" s="35" t="s">
        <v>788</v>
      </c>
      <c r="C880" s="35"/>
      <c r="D880" s="35">
        <v>12</v>
      </c>
      <c r="E880" s="35">
        <v>1100</v>
      </c>
      <c r="F880" s="32" t="s">
        <v>100</v>
      </c>
      <c r="G880" s="35" t="s">
        <v>49</v>
      </c>
      <c r="H880" s="35">
        <v>41.19</v>
      </c>
      <c r="I880" s="35">
        <v>0.43</v>
      </c>
      <c r="J880" s="35">
        <v>22.13</v>
      </c>
      <c r="K880" s="35"/>
      <c r="L880" s="35">
        <v>11.58</v>
      </c>
      <c r="M880" s="35"/>
      <c r="N880" s="35">
        <v>12.55</v>
      </c>
      <c r="O880" s="35">
        <v>11.58</v>
      </c>
      <c r="P880" s="35">
        <v>0.57</v>
      </c>
      <c r="Q880" s="35">
        <v>0.21</v>
      </c>
      <c r="R880" s="32">
        <f t="shared" si="97"/>
        <v>100.24</v>
      </c>
      <c r="S880" s="19">
        <v>12</v>
      </c>
      <c r="T880" s="19">
        <f>S880/(H880*'Molecular Weight'!$C$2/'Molecular Weight'!$D$2+I880*'Molecular Weight'!$C$3/'Molecular Weight'!$D$3+J880*'Molecular Weight'!$C$4/'Molecular Weight'!$D$4+K880*'Molecular Weight'!$C$5/'Molecular Weight'!$D$5+L880*'Molecular Weight'!$C$6/'Molecular Weight'!$D$6+M880*'Molecular Weight'!$C$8/'Molecular Weight'!$D$8+N880*'Molecular Weight'!$C$9/'Molecular Weight'!$D$9+O880*'Molecular Weight'!$C$10/'Molecular Weight'!$D$10+P880*'Molecular Weight'!$C$11/'Molecular Weight'!$D$11+Q880*'Molecular Weight'!$C$12/'Molecular Weight'!$D$12)</f>
        <v>4.40594076967763</v>
      </c>
      <c r="U880" s="19">
        <f>H880*T880*'Molecular Weight'!$B$2/'Molecular Weight'!$D$2</f>
        <v>3.02065080397839</v>
      </c>
      <c r="V880" s="19">
        <f>I880*T880*'Molecular Weight'!$B$3/'Molecular Weight'!$D$3</f>
        <v>0.0237115711008934</v>
      </c>
      <c r="W880" s="19">
        <f>T880*J880*'Molecular Weight'!$B$4/'Molecular Weight'!$D$4</f>
        <v>1.91258276251405</v>
      </c>
      <c r="X880" s="19">
        <f>K880*T880*'Molecular Weight'!$B$5/'Molecular Weight'!$D$5</f>
        <v>0</v>
      </c>
      <c r="Y880" s="19">
        <f>L880*T880*'Molecular Weight'!$B$6/'Molecular Weight'!$D$6</f>
        <v>0.710200363486456</v>
      </c>
      <c r="Z880" s="19">
        <f>M880*T880*'Molecular Weight'!$B$8/'Molecular Weight'!$D$8</f>
        <v>0</v>
      </c>
      <c r="AA880" s="19">
        <f>N880*T880*'Molecular Weight'!$B$9/'Molecular Weight'!$D$9</f>
        <v>1.37207336623956</v>
      </c>
      <c r="AB880" s="19">
        <f>O880*T880*'Molecular Weight'!$B$10/'Molecular Weight'!$D$10</f>
        <v>0.909785914994062</v>
      </c>
      <c r="AC880" s="19">
        <f>P880*T880*'Molecular Weight'!$B$11/'Molecular Weight'!$D$11</f>
        <v>0.0810386007975557</v>
      </c>
      <c r="AD880" s="19">
        <f>Q880*T880*'Molecular Weight'!$B$12/'Molecular Weight'!$D$12</f>
        <v>0.0196443219030213</v>
      </c>
      <c r="AE880" s="19">
        <f t="shared" si="98"/>
        <v>8.04968770501398</v>
      </c>
      <c r="AF880" s="19">
        <f t="shared" si="99"/>
        <v>0.148143004304728</v>
      </c>
      <c r="AG880" s="19">
        <f t="shared" si="100"/>
        <v>0.208593253286266</v>
      </c>
      <c r="AH880" s="19">
        <f t="shared" si="101"/>
        <v>0.562057359181728</v>
      </c>
      <c r="AI880" s="19">
        <f t="shared" si="102"/>
        <v>3.04436237507928</v>
      </c>
      <c r="AJ880" s="19">
        <f t="shared" si="103"/>
        <v>2.99205964472008</v>
      </c>
    </row>
    <row r="881" spans="1:36">
      <c r="A881" s="35" t="s">
        <v>787</v>
      </c>
      <c r="B881" s="35" t="s">
        <v>788</v>
      </c>
      <c r="C881" s="35"/>
      <c r="D881" s="35">
        <v>12</v>
      </c>
      <c r="E881" s="35">
        <v>1200</v>
      </c>
      <c r="F881" s="32" t="s">
        <v>100</v>
      </c>
      <c r="G881" s="35" t="s">
        <v>49</v>
      </c>
      <c r="H881" s="35">
        <v>40.51</v>
      </c>
      <c r="I881" s="35">
        <v>0.53</v>
      </c>
      <c r="J881" s="35">
        <v>20.59</v>
      </c>
      <c r="K881" s="35"/>
      <c r="L881" s="35">
        <v>20.67</v>
      </c>
      <c r="M881" s="35"/>
      <c r="N881" s="35">
        <v>8.85</v>
      </c>
      <c r="O881" s="35">
        <v>7.34</v>
      </c>
      <c r="P881" s="35">
        <v>0.71</v>
      </c>
      <c r="Q881" s="35">
        <v>0.19</v>
      </c>
      <c r="R881" s="32">
        <f t="shared" si="97"/>
        <v>99.39</v>
      </c>
      <c r="S881" s="19">
        <v>12</v>
      </c>
      <c r="T881" s="19">
        <f>S881/(H881*'Molecular Weight'!$C$2/'Molecular Weight'!$D$2+I881*'Molecular Weight'!$C$3/'Molecular Weight'!$D$3+J881*'Molecular Weight'!$C$4/'Molecular Weight'!$D$4+K881*'Molecular Weight'!$C$5/'Molecular Weight'!$D$5+L881*'Molecular Weight'!$C$6/'Molecular Weight'!$D$6+M881*'Molecular Weight'!$C$8/'Molecular Weight'!$D$8+N881*'Molecular Weight'!$C$9/'Molecular Weight'!$D$9+O881*'Molecular Weight'!$C$10/'Molecular Weight'!$D$10+P881*'Molecular Weight'!$C$11/'Molecular Weight'!$D$11+Q881*'Molecular Weight'!$C$12/'Molecular Weight'!$D$12)</f>
        <v>4.58135899872785</v>
      </c>
      <c r="U881" s="19">
        <f>H881*T881*'Molecular Weight'!$B$2/'Molecular Weight'!$D$2</f>
        <v>3.0890621344618</v>
      </c>
      <c r="V881" s="19">
        <f>I881*T881*'Molecular Weight'!$B$3/'Molecular Weight'!$D$3</f>
        <v>0.0303894902293587</v>
      </c>
      <c r="W881" s="19">
        <f>T881*J881*'Molecular Weight'!$B$4/'Molecular Weight'!$D$4</f>
        <v>1.85033702989028</v>
      </c>
      <c r="X881" s="19">
        <f>K881*T881*'Molecular Weight'!$B$5/'Molecular Weight'!$D$5</f>
        <v>0</v>
      </c>
      <c r="Y881" s="19">
        <f>L881*T881*'Molecular Weight'!$B$6/'Molecular Weight'!$D$6</f>
        <v>1.31816105935001</v>
      </c>
      <c r="Z881" s="19">
        <f>M881*T881*'Molecular Weight'!$B$8/'Molecular Weight'!$D$8</f>
        <v>0</v>
      </c>
      <c r="AA881" s="19">
        <f>N881*T881*'Molecular Weight'!$B$9/'Molecular Weight'!$D$9</f>
        <v>1.0060800778844</v>
      </c>
      <c r="AB881" s="19">
        <f>O881*T881*'Molecular Weight'!$B$10/'Molecular Weight'!$D$10</f>
        <v>0.59962865639555</v>
      </c>
      <c r="AC881" s="19">
        <f>P881*T881*'Molecular Weight'!$B$11/'Molecular Weight'!$D$11</f>
        <v>0.104961758279986</v>
      </c>
      <c r="AD881" s="19">
        <f>Q881*T881*'Molecular Weight'!$B$12/'Molecular Weight'!$D$12</f>
        <v>0.0184810660245922</v>
      </c>
      <c r="AE881" s="19">
        <f t="shared" si="98"/>
        <v>8.01710127251599</v>
      </c>
      <c r="AF881" s="19">
        <f t="shared" si="99"/>
        <v>0.0511943814144722</v>
      </c>
      <c r="AG881" s="19">
        <f t="shared" si="100"/>
        <v>0.0388377285547461</v>
      </c>
      <c r="AH881" s="19">
        <f t="shared" si="101"/>
        <v>1.26696667793554</v>
      </c>
      <c r="AI881" s="19">
        <f t="shared" si="102"/>
        <v>3.11945162469116</v>
      </c>
      <c r="AJ881" s="19">
        <f t="shared" si="103"/>
        <v>2.92386979362996</v>
      </c>
    </row>
    <row r="882" spans="1:36">
      <c r="A882" s="35" t="s">
        <v>787</v>
      </c>
      <c r="B882" s="35" t="s">
        <v>788</v>
      </c>
      <c r="C882" s="35"/>
      <c r="D882" s="35">
        <v>15</v>
      </c>
      <c r="E882" s="35">
        <v>1000</v>
      </c>
      <c r="F882" s="32" t="s">
        <v>100</v>
      </c>
      <c r="G882" s="35" t="s">
        <v>49</v>
      </c>
      <c r="H882" s="35">
        <v>40.54</v>
      </c>
      <c r="I882" s="35">
        <v>0.56</v>
      </c>
      <c r="J882" s="35">
        <v>20.58</v>
      </c>
      <c r="K882" s="35"/>
      <c r="L882" s="35">
        <v>21.15</v>
      </c>
      <c r="M882" s="35"/>
      <c r="N882" s="35">
        <v>8.41</v>
      </c>
      <c r="O882" s="35">
        <v>7.58</v>
      </c>
      <c r="P882" s="35">
        <v>1.03</v>
      </c>
      <c r="Q882" s="35"/>
      <c r="R882" s="32">
        <f t="shared" si="97"/>
        <v>99.85</v>
      </c>
      <c r="S882" s="19">
        <v>12</v>
      </c>
      <c r="T882" s="19">
        <f>S882/(H882*'Molecular Weight'!$C$2/'Molecular Weight'!$D$2+I882*'Molecular Weight'!$C$3/'Molecular Weight'!$D$3+J882*'Molecular Weight'!$C$4/'Molecular Weight'!$D$4+K882*'Molecular Weight'!$C$5/'Molecular Weight'!$D$5+L882*'Molecular Weight'!$C$6/'Molecular Weight'!$D$6+M882*'Molecular Weight'!$C$8/'Molecular Weight'!$D$8+N882*'Molecular Weight'!$C$9/'Molecular Weight'!$D$9+O882*'Molecular Weight'!$C$10/'Molecular Weight'!$D$10+P882*'Molecular Weight'!$C$11/'Molecular Weight'!$D$11+Q882*'Molecular Weight'!$C$12/'Molecular Weight'!$D$12)</f>
        <v>4.57325008717802</v>
      </c>
      <c r="U882" s="19">
        <f>H882*T882*'Molecular Weight'!$B$2/'Molecular Weight'!$D$2</f>
        <v>3.08587813805255</v>
      </c>
      <c r="V882" s="19">
        <f>I882*T882*'Molecular Weight'!$B$3/'Molecular Weight'!$D$3</f>
        <v>0.0320528166310349</v>
      </c>
      <c r="W882" s="19">
        <f>T882*J882*'Molecular Weight'!$B$4/'Molecular Weight'!$D$4</f>
        <v>1.84616490376861</v>
      </c>
      <c r="X882" s="19">
        <f>K882*T882*'Molecular Weight'!$B$5/'Molecular Weight'!$D$5</f>
        <v>0</v>
      </c>
      <c r="Y882" s="19">
        <f>L882*T882*'Molecular Weight'!$B$6/'Molecular Weight'!$D$6</f>
        <v>1.34638417794843</v>
      </c>
      <c r="Z882" s="19">
        <f>M882*T882*'Molecular Weight'!$B$8/'Molecular Weight'!$D$8</f>
        <v>0</v>
      </c>
      <c r="AA882" s="19">
        <f>N882*T882*'Molecular Weight'!$B$9/'Molecular Weight'!$D$9</f>
        <v>0.954368070301915</v>
      </c>
      <c r="AB882" s="19">
        <f>O882*T882*'Molecular Weight'!$B$10/'Molecular Weight'!$D$10</f>
        <v>0.618139009643534</v>
      </c>
      <c r="AC882" s="19">
        <f>P882*T882*'Molecular Weight'!$B$11/'Molecular Weight'!$D$11</f>
        <v>0.151998954172099</v>
      </c>
      <c r="AD882" s="19">
        <f>Q882*T882*'Molecular Weight'!$B$12/'Molecular Weight'!$D$12</f>
        <v>0</v>
      </c>
      <c r="AE882" s="19">
        <f t="shared" si="98"/>
        <v>8.03498607051817</v>
      </c>
      <c r="AF882" s="19">
        <f t="shared" si="99"/>
        <v>0.104501200757131</v>
      </c>
      <c r="AG882" s="19">
        <f t="shared" si="100"/>
        <v>0.07761618300979</v>
      </c>
      <c r="AH882" s="19">
        <f t="shared" si="101"/>
        <v>1.2418829771913</v>
      </c>
      <c r="AI882" s="19">
        <f t="shared" si="102"/>
        <v>3.11793095468358</v>
      </c>
      <c r="AJ882" s="19">
        <f t="shared" si="103"/>
        <v>2.91889125789388</v>
      </c>
    </row>
    <row r="883" spans="1:36">
      <c r="A883" s="35" t="s">
        <v>787</v>
      </c>
      <c r="B883" s="35" t="s">
        <v>788</v>
      </c>
      <c r="C883" s="35"/>
      <c r="D883" s="35">
        <v>15</v>
      </c>
      <c r="E883" s="35">
        <v>1200</v>
      </c>
      <c r="F883" s="32" t="s">
        <v>100</v>
      </c>
      <c r="G883" s="35" t="s">
        <v>49</v>
      </c>
      <c r="H883" s="35">
        <v>41.87</v>
      </c>
      <c r="I883" s="35">
        <v>0.48</v>
      </c>
      <c r="J883" s="35">
        <v>20.8</v>
      </c>
      <c r="K883" s="35"/>
      <c r="L883" s="35">
        <v>16.34</v>
      </c>
      <c r="M883" s="35"/>
      <c r="N883" s="35">
        <v>10.44</v>
      </c>
      <c r="O883" s="35">
        <v>8.91</v>
      </c>
      <c r="P883" s="35">
        <v>1.32</v>
      </c>
      <c r="Q883" s="35">
        <v>0.15</v>
      </c>
      <c r="R883" s="32">
        <f t="shared" si="97"/>
        <v>100.31</v>
      </c>
      <c r="S883" s="19">
        <v>12</v>
      </c>
      <c r="T883" s="19">
        <f>S883/(H883*'Molecular Weight'!$C$2/'Molecular Weight'!$D$2+I883*'Molecular Weight'!$C$3/'Molecular Weight'!$D$3+J883*'Molecular Weight'!$C$4/'Molecular Weight'!$D$4+K883*'Molecular Weight'!$C$5/'Molecular Weight'!$D$5+L883*'Molecular Weight'!$C$6/'Molecular Weight'!$D$6+M883*'Molecular Weight'!$C$8/'Molecular Weight'!$D$8+N883*'Molecular Weight'!$C$9/'Molecular Weight'!$D$9+O883*'Molecular Weight'!$C$10/'Molecular Weight'!$D$10+P883*'Molecular Weight'!$C$11/'Molecular Weight'!$D$11+Q883*'Molecular Weight'!$C$12/'Molecular Weight'!$D$12)</f>
        <v>4.4674357496397</v>
      </c>
      <c r="U883" s="19">
        <f>H883*T883*'Molecular Weight'!$B$2/'Molecular Weight'!$D$2</f>
        <v>3.11337441473726</v>
      </c>
      <c r="V883" s="19">
        <f>I883*T883*'Molecular Weight'!$B$3/'Molecular Weight'!$D$3</f>
        <v>0.0268381622005889</v>
      </c>
      <c r="W883" s="19">
        <f>T883*J883*'Molecular Weight'!$B$4/'Molecular Weight'!$D$4</f>
        <v>1.82272780683613</v>
      </c>
      <c r="X883" s="19">
        <f>K883*T883*'Molecular Weight'!$B$5/'Molecular Weight'!$D$5</f>
        <v>0</v>
      </c>
      <c r="Y883" s="19">
        <f>L883*T883*'Molecular Weight'!$B$6/'Molecular Weight'!$D$6</f>
        <v>1.01611776376827</v>
      </c>
      <c r="Z883" s="19">
        <f>M883*T883*'Molecular Weight'!$B$8/'Molecular Weight'!$D$8</f>
        <v>0</v>
      </c>
      <c r="AA883" s="19">
        <f>N883*T883*'Molecular Weight'!$B$9/'Molecular Weight'!$D$9</f>
        <v>1.15732082447242</v>
      </c>
      <c r="AB883" s="19">
        <f>O883*T883*'Molecular Weight'!$B$10/'Molecular Weight'!$D$10</f>
        <v>0.709786956656379</v>
      </c>
      <c r="AC883" s="19">
        <f>P883*T883*'Molecular Weight'!$B$11/'Molecular Weight'!$D$11</f>
        <v>0.190287679558709</v>
      </c>
      <c r="AD883" s="19">
        <f>Q883*T883*'Molecular Weight'!$B$12/'Molecular Weight'!$D$12</f>
        <v>0.0142275023873876</v>
      </c>
      <c r="AE883" s="19">
        <f t="shared" si="98"/>
        <v>8.05068111061714</v>
      </c>
      <c r="AF883" s="19">
        <f t="shared" si="99"/>
        <v>0.151086179926721</v>
      </c>
      <c r="AG883" s="19">
        <f t="shared" si="100"/>
        <v>0.148689635506831</v>
      </c>
      <c r="AH883" s="19">
        <f t="shared" si="101"/>
        <v>0.865031583841552</v>
      </c>
      <c r="AI883" s="19">
        <f t="shared" si="102"/>
        <v>3.14021257693784</v>
      </c>
      <c r="AJ883" s="19">
        <f t="shared" si="103"/>
        <v>2.88322554489707</v>
      </c>
    </row>
    <row r="884" spans="1:36">
      <c r="A884" s="35" t="s">
        <v>787</v>
      </c>
      <c r="B884" s="35" t="s">
        <v>788</v>
      </c>
      <c r="C884" s="35"/>
      <c r="D884" s="35">
        <v>15</v>
      </c>
      <c r="E884" s="35">
        <v>1300</v>
      </c>
      <c r="F884" s="32" t="s">
        <v>100</v>
      </c>
      <c r="G884" s="35" t="s">
        <v>49</v>
      </c>
      <c r="H884" s="35">
        <v>40.55</v>
      </c>
      <c r="I884" s="35">
        <v>0.48</v>
      </c>
      <c r="J884" s="35">
        <v>20.22</v>
      </c>
      <c r="K884" s="35"/>
      <c r="L884" s="35">
        <v>18.61</v>
      </c>
      <c r="M884" s="35"/>
      <c r="N884" s="35">
        <v>9.59</v>
      </c>
      <c r="O884" s="35">
        <v>7.88</v>
      </c>
      <c r="P884" s="35">
        <v>0.96</v>
      </c>
      <c r="Q884" s="35">
        <v>0.12</v>
      </c>
      <c r="R884" s="32">
        <f t="shared" si="97"/>
        <v>98.41</v>
      </c>
      <c r="S884" s="19">
        <v>12</v>
      </c>
      <c r="T884" s="19">
        <f>S884/(H884*'Molecular Weight'!$C$2/'Molecular Weight'!$D$2+I884*'Molecular Weight'!$C$3/'Molecular Weight'!$D$3+J884*'Molecular Weight'!$C$4/'Molecular Weight'!$D$4+K884*'Molecular Weight'!$C$5/'Molecular Weight'!$D$5+L884*'Molecular Weight'!$C$6/'Molecular Weight'!$D$6+M884*'Molecular Weight'!$C$8/'Molecular Weight'!$D$8+N884*'Molecular Weight'!$C$9/'Molecular Weight'!$D$9+O884*'Molecular Weight'!$C$10/'Molecular Weight'!$D$10+P884*'Molecular Weight'!$C$11/'Molecular Weight'!$D$11+Q884*'Molecular Weight'!$C$12/'Molecular Weight'!$D$12)</f>
        <v>4.59574574879573</v>
      </c>
      <c r="U884" s="19">
        <f>H884*T884*'Molecular Weight'!$B$2/'Molecular Weight'!$D$2</f>
        <v>3.10182240535397</v>
      </c>
      <c r="V884" s="19">
        <f>I884*T884*'Molecular Weight'!$B$3/'Molecular Weight'!$D$3</f>
        <v>0.0276089857249305</v>
      </c>
      <c r="W884" s="19">
        <f>T884*J884*'Molecular Weight'!$B$4/'Molecular Weight'!$D$4</f>
        <v>1.82279284112691</v>
      </c>
      <c r="X884" s="19">
        <f>K884*T884*'Molecular Weight'!$B$5/'Molecular Weight'!$D$5</f>
        <v>0</v>
      </c>
      <c r="Y884" s="19">
        <f>L884*T884*'Molecular Weight'!$B$6/'Molecular Weight'!$D$6</f>
        <v>1.19051821248731</v>
      </c>
      <c r="Z884" s="19">
        <f>M884*T884*'Molecular Weight'!$B$8/'Molecular Weight'!$D$8</f>
        <v>0</v>
      </c>
      <c r="AA884" s="19">
        <f>N884*T884*'Molecular Weight'!$B$9/'Molecular Weight'!$D$9</f>
        <v>1.09362783451491</v>
      </c>
      <c r="AB884" s="19">
        <f>O884*T884*'Molecular Weight'!$B$10/'Molecular Weight'!$D$10</f>
        <v>0.645764559566875</v>
      </c>
      <c r="AC884" s="19">
        <f>P884*T884*'Molecular Weight'!$B$11/'Molecular Weight'!$D$11</f>
        <v>0.142365792799093</v>
      </c>
      <c r="AD884" s="19">
        <f>Q884*T884*'Molecular Weight'!$B$12/'Molecular Weight'!$D$12</f>
        <v>0.0117089063663585</v>
      </c>
      <c r="AE884" s="19">
        <f t="shared" si="98"/>
        <v>8.03620953794036</v>
      </c>
      <c r="AF884" s="19">
        <f t="shared" si="99"/>
        <v>0.10813915521564</v>
      </c>
      <c r="AG884" s="19">
        <f t="shared" si="100"/>
        <v>0.0908336840893077</v>
      </c>
      <c r="AH884" s="19">
        <f t="shared" si="101"/>
        <v>1.08237905727167</v>
      </c>
      <c r="AI884" s="19">
        <f t="shared" si="102"/>
        <v>3.12943139107891</v>
      </c>
      <c r="AJ884" s="19">
        <f t="shared" si="103"/>
        <v>2.92991060656909</v>
      </c>
    </row>
    <row r="885" spans="1:36">
      <c r="A885" s="35" t="s">
        <v>787</v>
      </c>
      <c r="B885" s="35" t="s">
        <v>788</v>
      </c>
      <c r="C885" s="35"/>
      <c r="D885" s="35">
        <v>15</v>
      </c>
      <c r="E885" s="35">
        <v>1400</v>
      </c>
      <c r="F885" s="32" t="s">
        <v>100</v>
      </c>
      <c r="G885" s="35" t="s">
        <v>49</v>
      </c>
      <c r="H885" s="35">
        <v>41.52</v>
      </c>
      <c r="I885" s="35">
        <v>0.28</v>
      </c>
      <c r="J885" s="35">
        <v>20.9</v>
      </c>
      <c r="K885" s="35"/>
      <c r="L885" s="35">
        <v>13.12</v>
      </c>
      <c r="M885" s="35"/>
      <c r="N885" s="35">
        <v>12.75</v>
      </c>
      <c r="O885" s="35">
        <v>9.22</v>
      </c>
      <c r="P885" s="35">
        <v>1.31</v>
      </c>
      <c r="Q885" s="35"/>
      <c r="R885" s="32">
        <f t="shared" si="97"/>
        <v>99.1</v>
      </c>
      <c r="S885" s="19">
        <v>12</v>
      </c>
      <c r="T885" s="19">
        <f>S885/(H885*'Molecular Weight'!$C$2/'Molecular Weight'!$D$2+I885*'Molecular Weight'!$C$3/'Molecular Weight'!$D$3+J885*'Molecular Weight'!$C$4/'Molecular Weight'!$D$4+K885*'Molecular Weight'!$C$5/'Molecular Weight'!$D$5+L885*'Molecular Weight'!$C$6/'Molecular Weight'!$D$6+M885*'Molecular Weight'!$C$8/'Molecular Weight'!$D$8+N885*'Molecular Weight'!$C$9/'Molecular Weight'!$D$9+O885*'Molecular Weight'!$C$10/'Molecular Weight'!$D$10+P885*'Molecular Weight'!$C$11/'Molecular Weight'!$D$11+Q885*'Molecular Weight'!$C$12/'Molecular Weight'!$D$12)</f>
        <v>4.46318652960882</v>
      </c>
      <c r="U885" s="19">
        <f>H885*T885*'Molecular Weight'!$B$2/'Molecular Weight'!$D$2</f>
        <v>3.08441252845137</v>
      </c>
      <c r="V885" s="19">
        <f>I885*T885*'Molecular Weight'!$B$3/'Molecular Weight'!$D$3</f>
        <v>0.0156407037332975</v>
      </c>
      <c r="W885" s="19">
        <f>T885*J885*'Molecular Weight'!$B$4/'Molecular Weight'!$D$4</f>
        <v>1.82974889111071</v>
      </c>
      <c r="X885" s="19">
        <f>K885*T885*'Molecular Weight'!$B$5/'Molecular Weight'!$D$5</f>
        <v>0</v>
      </c>
      <c r="Y885" s="19">
        <f>L885*T885*'Molecular Weight'!$B$6/'Molecular Weight'!$D$6</f>
        <v>0.815103107857289</v>
      </c>
      <c r="Z885" s="19">
        <f>M885*T885*'Molecular Weight'!$B$8/'Molecular Weight'!$D$8</f>
        <v>0</v>
      </c>
      <c r="AA885" s="19">
        <f>N885*T885*'Molecular Weight'!$B$9/'Molecular Weight'!$D$9</f>
        <v>1.41205032884646</v>
      </c>
      <c r="AB885" s="19">
        <f>O885*T885*'Molecular Weight'!$B$10/'Molecular Weight'!$D$10</f>
        <v>0.733783520024845</v>
      </c>
      <c r="AC885" s="19">
        <f>P885*T885*'Molecular Weight'!$B$11/'Molecular Weight'!$D$11</f>
        <v>0.188666484472009</v>
      </c>
      <c r="AD885" s="19">
        <f>Q885*T885*'Molecular Weight'!$B$12/'Molecular Weight'!$D$12</f>
        <v>0</v>
      </c>
      <c r="AE885" s="19">
        <f t="shared" si="98"/>
        <v>8.07940556449598</v>
      </c>
      <c r="AF885" s="19">
        <f t="shared" si="99"/>
        <v>0.235875465427568</v>
      </c>
      <c r="AG885" s="19">
        <f t="shared" si="100"/>
        <v>0.289381138599297</v>
      </c>
      <c r="AH885" s="19">
        <f t="shared" si="101"/>
        <v>0.579227642429722</v>
      </c>
      <c r="AI885" s="19">
        <f t="shared" si="102"/>
        <v>3.10005323218466</v>
      </c>
      <c r="AJ885" s="19">
        <f t="shared" si="103"/>
        <v>2.96093695672859</v>
      </c>
    </row>
    <row r="886" spans="1:36">
      <c r="A886" s="35" t="s">
        <v>787</v>
      </c>
      <c r="B886" s="35" t="s">
        <v>788</v>
      </c>
      <c r="C886" s="35"/>
      <c r="D886" s="35">
        <v>6</v>
      </c>
      <c r="E886" s="35">
        <v>800</v>
      </c>
      <c r="F886" s="35" t="s">
        <v>507</v>
      </c>
      <c r="G886" s="35" t="s">
        <v>49</v>
      </c>
      <c r="H886" s="35">
        <v>39.19</v>
      </c>
      <c r="I886" s="35">
        <v>1.16</v>
      </c>
      <c r="J886" s="35">
        <v>20.95</v>
      </c>
      <c r="K886" s="35"/>
      <c r="L886" s="35">
        <v>20.67</v>
      </c>
      <c r="M886" s="35"/>
      <c r="N886" s="35">
        <v>8.55</v>
      </c>
      <c r="O886" s="35">
        <v>9.2</v>
      </c>
      <c r="P886" s="35">
        <v>0.12</v>
      </c>
      <c r="Q886" s="35"/>
      <c r="R886" s="32">
        <f t="shared" si="97"/>
        <v>99.84</v>
      </c>
      <c r="S886" s="19">
        <v>12</v>
      </c>
      <c r="T886" s="19">
        <f>S886/(H886*'Molecular Weight'!$C$2/'Molecular Weight'!$D$2+I886*'Molecular Weight'!$C$3/'Molecular Weight'!$D$3+J886*'Molecular Weight'!$C$4/'Molecular Weight'!$D$4+K886*'Molecular Weight'!$C$5/'Molecular Weight'!$D$5+L886*'Molecular Weight'!$C$6/'Molecular Weight'!$D$6+M886*'Molecular Weight'!$C$8/'Molecular Weight'!$D$8+N886*'Molecular Weight'!$C$9/'Molecular Weight'!$D$9+O886*'Molecular Weight'!$C$10/'Molecular Weight'!$D$10+P886*'Molecular Weight'!$C$11/'Molecular Weight'!$D$11+Q886*'Molecular Weight'!$C$12/'Molecular Weight'!$D$12)</f>
        <v>4.58730087162915</v>
      </c>
      <c r="U886" s="19">
        <f>H886*T886*'Molecular Weight'!$B$2/'Molecular Weight'!$D$2</f>
        <v>2.99228230957301</v>
      </c>
      <c r="V886" s="19">
        <f>I886*T886*'Molecular Weight'!$B$3/'Molecular Weight'!$D$3</f>
        <v>0.0665991115280327</v>
      </c>
      <c r="W886" s="19">
        <f>T886*J886*'Molecular Weight'!$B$4/'Molecular Weight'!$D$4</f>
        <v>1.88513050727012</v>
      </c>
      <c r="X886" s="19">
        <f>K886*T886*'Molecular Weight'!$B$5/'Molecular Weight'!$D$5</f>
        <v>0</v>
      </c>
      <c r="Y886" s="19">
        <f>L886*T886*'Molecular Weight'!$B$6/'Molecular Weight'!$D$6</f>
        <v>1.31987067116613</v>
      </c>
      <c r="Z886" s="19">
        <f>M886*T886*'Molecular Weight'!$B$8/'Molecular Weight'!$D$8</f>
        <v>0</v>
      </c>
      <c r="AA886" s="19">
        <f>N886*T886*'Molecular Weight'!$B$9/'Molecular Weight'!$D$9</f>
        <v>0.973236289142164</v>
      </c>
      <c r="AB886" s="19">
        <f>O886*T886*'Molecular Weight'!$B$10/'Molecular Weight'!$D$10</f>
        <v>0.752552924732314</v>
      </c>
      <c r="AC886" s="19">
        <f>P886*T886*'Molecular Weight'!$B$11/'Molecular Weight'!$D$11</f>
        <v>0.0177630237042755</v>
      </c>
      <c r="AD886" s="19">
        <f>Q886*T886*'Molecular Weight'!$B$12/'Molecular Weight'!$D$12</f>
        <v>0</v>
      </c>
      <c r="AE886" s="19">
        <f t="shared" si="98"/>
        <v>8.00743483711604</v>
      </c>
      <c r="AF886" s="19">
        <f t="shared" si="99"/>
        <v>0.0222838017935327</v>
      </c>
      <c r="AG886" s="19">
        <f t="shared" si="100"/>
        <v>0.0168833221923514</v>
      </c>
      <c r="AH886" s="19">
        <f t="shared" si="101"/>
        <v>1.29758686937259</v>
      </c>
      <c r="AI886" s="19">
        <f t="shared" si="102"/>
        <v>3.05888142110104</v>
      </c>
      <c r="AJ886" s="19">
        <f t="shared" si="103"/>
        <v>3.04565988504061</v>
      </c>
    </row>
    <row r="887" spans="1:36">
      <c r="A887" s="35" t="s">
        <v>787</v>
      </c>
      <c r="B887" s="35" t="s">
        <v>788</v>
      </c>
      <c r="C887" s="35"/>
      <c r="D887" s="35">
        <v>6</v>
      </c>
      <c r="E887" s="35">
        <v>900</v>
      </c>
      <c r="F887" s="35" t="s">
        <v>507</v>
      </c>
      <c r="G887" s="35" t="s">
        <v>49</v>
      </c>
      <c r="H887" s="35">
        <v>38.77</v>
      </c>
      <c r="I887" s="35">
        <v>1.71</v>
      </c>
      <c r="J887" s="35">
        <v>20.27</v>
      </c>
      <c r="K887" s="35"/>
      <c r="L887" s="35">
        <v>15.9</v>
      </c>
      <c r="M887" s="35"/>
      <c r="N887" s="35">
        <v>9.87</v>
      </c>
      <c r="O887" s="35">
        <v>11.64</v>
      </c>
      <c r="P887" s="35">
        <v>0.1</v>
      </c>
      <c r="Q887" s="35"/>
      <c r="R887" s="32">
        <f t="shared" si="97"/>
        <v>98.26</v>
      </c>
      <c r="S887" s="19">
        <v>12</v>
      </c>
      <c r="T887" s="19">
        <f>S887/(H887*'Molecular Weight'!$C$2/'Molecular Weight'!$D$2+I887*'Molecular Weight'!$C$3/'Molecular Weight'!$D$3+J887*'Molecular Weight'!$C$4/'Molecular Weight'!$D$4+K887*'Molecular Weight'!$C$5/'Molecular Weight'!$D$5+L887*'Molecular Weight'!$C$6/'Molecular Weight'!$D$6+M887*'Molecular Weight'!$C$8/'Molecular Weight'!$D$8+N887*'Molecular Weight'!$C$9/'Molecular Weight'!$D$9+O887*'Molecular Weight'!$C$10/'Molecular Weight'!$D$10+P887*'Molecular Weight'!$C$11/'Molecular Weight'!$D$11+Q887*'Molecular Weight'!$C$12/'Molecular Weight'!$D$12)</f>
        <v>4.60610376311149</v>
      </c>
      <c r="U887" s="19">
        <f>H887*T887*'Molecular Weight'!$B$2/'Molecular Weight'!$D$2</f>
        <v>2.97234758481745</v>
      </c>
      <c r="V887" s="19">
        <f>I887*T887*'Molecular Weight'!$B$3/'Molecular Weight'!$D$3</f>
        <v>0.0985786913006339</v>
      </c>
      <c r="W887" s="19">
        <f>T887*J887*'Molecular Weight'!$B$4/'Molecular Weight'!$D$4</f>
        <v>1.83141865983268</v>
      </c>
      <c r="X887" s="19">
        <f>K887*T887*'Molecular Weight'!$B$5/'Molecular Weight'!$D$5</f>
        <v>0</v>
      </c>
      <c r="Y887" s="19">
        <f>L887*T887*'Molecular Weight'!$B$6/'Molecular Weight'!$D$6</f>
        <v>1.01944668476438</v>
      </c>
      <c r="Z887" s="19">
        <f>M887*T887*'Molecular Weight'!$B$8/'Molecular Weight'!$D$8</f>
        <v>0</v>
      </c>
      <c r="AA887" s="19">
        <f>N887*T887*'Molecular Weight'!$B$9/'Molecular Weight'!$D$9</f>
        <v>1.12809538813674</v>
      </c>
      <c r="AB887" s="19">
        <f>O887*T887*'Molecular Weight'!$B$10/'Molecular Weight'!$D$10</f>
        <v>0.956045788206451</v>
      </c>
      <c r="AC887" s="19">
        <f>P887*T887*'Molecular Weight'!$B$11/'Molecular Weight'!$D$11</f>
        <v>0.0148631938144934</v>
      </c>
      <c r="AD887" s="19">
        <f>Q887*T887*'Molecular Weight'!$B$12/'Molecular Weight'!$D$12</f>
        <v>0</v>
      </c>
      <c r="AE887" s="19">
        <f t="shared" si="98"/>
        <v>8.02079599087282</v>
      </c>
      <c r="AF887" s="19">
        <f t="shared" si="99"/>
        <v>0.0622262156418918</v>
      </c>
      <c r="AG887" s="19">
        <f t="shared" si="100"/>
        <v>0.0610392054551378</v>
      </c>
      <c r="AH887" s="19">
        <f t="shared" si="101"/>
        <v>0.957220469122483</v>
      </c>
      <c r="AI887" s="19">
        <f t="shared" si="102"/>
        <v>3.07092627611809</v>
      </c>
      <c r="AJ887" s="19">
        <f t="shared" si="103"/>
        <v>3.10358786110757</v>
      </c>
    </row>
    <row r="888" spans="1:36">
      <c r="A888" s="35" t="s">
        <v>787</v>
      </c>
      <c r="B888" s="35" t="s">
        <v>788</v>
      </c>
      <c r="C888" s="35"/>
      <c r="D888" s="35">
        <v>9</v>
      </c>
      <c r="E888" s="35">
        <v>700</v>
      </c>
      <c r="F888" s="35" t="s">
        <v>507</v>
      </c>
      <c r="G888" s="35" t="s">
        <v>49</v>
      </c>
      <c r="H888" s="35">
        <v>39.77</v>
      </c>
      <c r="I888" s="35">
        <v>0.48</v>
      </c>
      <c r="J888" s="35">
        <v>21.61</v>
      </c>
      <c r="K888" s="35"/>
      <c r="L888" s="35">
        <v>11.95</v>
      </c>
      <c r="M888" s="35"/>
      <c r="N888" s="35">
        <v>10.56</v>
      </c>
      <c r="O888" s="35">
        <v>14.11</v>
      </c>
      <c r="P888" s="35">
        <v>0.26</v>
      </c>
      <c r="Q888" s="35"/>
      <c r="R888" s="32">
        <f t="shared" si="97"/>
        <v>98.74</v>
      </c>
      <c r="S888" s="19">
        <v>12</v>
      </c>
      <c r="T888" s="19">
        <f>S888/(H888*'Molecular Weight'!$C$2/'Molecular Weight'!$D$2+I888*'Molecular Weight'!$C$3/'Molecular Weight'!$D$3+J888*'Molecular Weight'!$C$4/'Molecular Weight'!$D$4+K888*'Molecular Weight'!$C$5/'Molecular Weight'!$D$5+L888*'Molecular Weight'!$C$6/'Molecular Weight'!$D$6+M888*'Molecular Weight'!$C$8/'Molecular Weight'!$D$8+N888*'Molecular Weight'!$C$9/'Molecular Weight'!$D$9+O888*'Molecular Weight'!$C$10/'Molecular Weight'!$D$10+P888*'Molecular Weight'!$C$11/'Molecular Weight'!$D$11+Q888*'Molecular Weight'!$C$12/'Molecular Weight'!$D$12)</f>
        <v>4.51819063831816</v>
      </c>
      <c r="U888" s="19">
        <f>H888*T888*'Molecular Weight'!$B$2/'Molecular Weight'!$D$2</f>
        <v>2.9908196019626</v>
      </c>
      <c r="V888" s="19">
        <f>I888*T888*'Molecular Weight'!$B$3/'Molecular Weight'!$D$3</f>
        <v>0.0271430726707474</v>
      </c>
      <c r="W888" s="19">
        <f>T888*J888*'Molecular Weight'!$B$4/'Molecular Weight'!$D$4</f>
        <v>1.91522361110348</v>
      </c>
      <c r="X888" s="19">
        <f>K888*T888*'Molecular Weight'!$B$5/'Molecular Weight'!$D$5</f>
        <v>0</v>
      </c>
      <c r="Y888" s="19">
        <f>L888*T888*'Molecular Weight'!$B$6/'Molecular Weight'!$D$6</f>
        <v>0.751564283517567</v>
      </c>
      <c r="Z888" s="19">
        <f>M888*T888*'Molecular Weight'!$B$8/'Molecular Weight'!$D$8</f>
        <v>0</v>
      </c>
      <c r="AA888" s="19">
        <f>N888*T888*'Molecular Weight'!$B$9/'Molecular Weight'!$D$9</f>
        <v>1.18392290671563</v>
      </c>
      <c r="AB888" s="19">
        <f>O888*T888*'Molecular Weight'!$B$10/'Molecular Weight'!$D$10</f>
        <v>1.13679867879225</v>
      </c>
      <c r="AC888" s="19">
        <f>P888*T888*'Molecular Weight'!$B$11/'Molecular Weight'!$D$11</f>
        <v>0.037906730105283</v>
      </c>
      <c r="AD888" s="19">
        <f>Q888*T888*'Molecular Weight'!$B$12/'Molecular Weight'!$D$12</f>
        <v>0</v>
      </c>
      <c r="AE888" s="19">
        <f t="shared" si="98"/>
        <v>8.04337888486755</v>
      </c>
      <c r="AF888" s="19">
        <f t="shared" si="99"/>
        <v>0.129434812374674</v>
      </c>
      <c r="AG888" s="19">
        <f t="shared" si="100"/>
        <v>0.172220547481151</v>
      </c>
      <c r="AH888" s="19">
        <f t="shared" si="101"/>
        <v>0.622129471142893</v>
      </c>
      <c r="AI888" s="19">
        <f t="shared" si="102"/>
        <v>3.01796267463335</v>
      </c>
      <c r="AJ888" s="19">
        <f t="shared" si="103"/>
        <v>3.07228586902545</v>
      </c>
    </row>
    <row r="889" spans="1:36">
      <c r="A889" s="35" t="s">
        <v>787</v>
      </c>
      <c r="B889" s="35" t="s">
        <v>788</v>
      </c>
      <c r="C889" s="35"/>
      <c r="D889" s="35">
        <v>9</v>
      </c>
      <c r="E889" s="35">
        <v>800</v>
      </c>
      <c r="F889" s="35" t="s">
        <v>507</v>
      </c>
      <c r="G889" s="35" t="s">
        <v>49</v>
      </c>
      <c r="H889" s="35">
        <v>40.61</v>
      </c>
      <c r="I889" s="35">
        <v>0.53</v>
      </c>
      <c r="J889" s="35">
        <v>21.87</v>
      </c>
      <c r="K889" s="35"/>
      <c r="L889" s="35">
        <v>13.43</v>
      </c>
      <c r="M889" s="35"/>
      <c r="N889" s="35">
        <v>9.58</v>
      </c>
      <c r="O889" s="35">
        <v>14.09</v>
      </c>
      <c r="P889" s="35">
        <v>0.3</v>
      </c>
      <c r="Q889" s="35"/>
      <c r="R889" s="32">
        <f t="shared" si="97"/>
        <v>100.41</v>
      </c>
      <c r="S889" s="19">
        <v>12</v>
      </c>
      <c r="T889" s="19">
        <f>S889/(H889*'Molecular Weight'!$C$2/'Molecular Weight'!$D$2+I889*'Molecular Weight'!$C$3/'Molecular Weight'!$D$3+J889*'Molecular Weight'!$C$4/'Molecular Weight'!$D$4+K889*'Molecular Weight'!$C$5/'Molecular Weight'!$D$5+L889*'Molecular Weight'!$C$6/'Molecular Weight'!$D$6+M889*'Molecular Weight'!$C$8/'Molecular Weight'!$D$8+N889*'Molecular Weight'!$C$9/'Molecular Weight'!$D$9+O889*'Molecular Weight'!$C$10/'Molecular Weight'!$D$10+P889*'Molecular Weight'!$C$11/'Molecular Weight'!$D$11+Q889*'Molecular Weight'!$C$12/'Molecular Weight'!$D$12)</f>
        <v>4.46201615635193</v>
      </c>
      <c r="U889" s="19">
        <f>H889*T889*'Molecular Weight'!$B$2/'Molecular Weight'!$D$2</f>
        <v>3.01601990861272</v>
      </c>
      <c r="V889" s="19">
        <f>I889*T889*'Molecular Weight'!$B$3/'Molecular Weight'!$D$3</f>
        <v>0.0295978543537738</v>
      </c>
      <c r="W889" s="19">
        <f>T889*J889*'Molecular Weight'!$B$4/'Molecular Weight'!$D$4</f>
        <v>1.91416817064372</v>
      </c>
      <c r="X889" s="19">
        <f>K889*T889*'Molecular Weight'!$B$5/'Molecular Weight'!$D$5</f>
        <v>0</v>
      </c>
      <c r="Y889" s="19">
        <f>L889*T889*'Molecular Weight'!$B$6/'Molecular Weight'!$D$6</f>
        <v>0.834143610520691</v>
      </c>
      <c r="Z889" s="19">
        <f>M889*T889*'Molecular Weight'!$B$8/'Molecular Weight'!$D$8</f>
        <v>0</v>
      </c>
      <c r="AA889" s="19">
        <f>N889*T889*'Molecular Weight'!$B$9/'Molecular Weight'!$D$9</f>
        <v>1.06069763716753</v>
      </c>
      <c r="AB889" s="19">
        <f>O889*T889*'Molecular Weight'!$B$10/'Molecular Weight'!$D$10</f>
        <v>1.12107360276389</v>
      </c>
      <c r="AC889" s="19">
        <f>P889*T889*'Molecular Weight'!$B$11/'Molecular Weight'!$D$11</f>
        <v>0.0431947352986635</v>
      </c>
      <c r="AD889" s="19">
        <f>Q889*T889*'Molecular Weight'!$B$12/'Molecular Weight'!$D$12</f>
        <v>0</v>
      </c>
      <c r="AE889" s="19">
        <f t="shared" si="98"/>
        <v>8.01889551936098</v>
      </c>
      <c r="AF889" s="19">
        <f t="shared" si="99"/>
        <v>0.0565529833340159</v>
      </c>
      <c r="AG889" s="19">
        <f t="shared" si="100"/>
        <v>0.0677976581259362</v>
      </c>
      <c r="AH889" s="19">
        <f t="shared" si="101"/>
        <v>0.777590627186675</v>
      </c>
      <c r="AI889" s="19">
        <f t="shared" si="102"/>
        <v>3.04561776296649</v>
      </c>
      <c r="AJ889" s="19">
        <f t="shared" si="103"/>
        <v>3.01591485045211</v>
      </c>
    </row>
    <row r="890" spans="1:36">
      <c r="A890" s="35" t="s">
        <v>787</v>
      </c>
      <c r="B890" s="35" t="s">
        <v>788</v>
      </c>
      <c r="C890" s="35"/>
      <c r="D890" s="35">
        <v>9</v>
      </c>
      <c r="E890" s="35">
        <v>1000</v>
      </c>
      <c r="F890" s="35" t="s">
        <v>507</v>
      </c>
      <c r="G890" s="35" t="s">
        <v>49</v>
      </c>
      <c r="H890" s="35">
        <v>40.54</v>
      </c>
      <c r="I890" s="35">
        <v>0.53</v>
      </c>
      <c r="J890" s="35">
        <v>21.95</v>
      </c>
      <c r="K890" s="35"/>
      <c r="L890" s="35">
        <v>12.34</v>
      </c>
      <c r="M890" s="35"/>
      <c r="N890" s="35">
        <v>10.21</v>
      </c>
      <c r="O890" s="35">
        <v>14.36</v>
      </c>
      <c r="P890" s="35">
        <v>0.35</v>
      </c>
      <c r="Q890" s="35"/>
      <c r="R890" s="32">
        <f t="shared" si="97"/>
        <v>100.28</v>
      </c>
      <c r="S890" s="19">
        <v>12</v>
      </c>
      <c r="T890" s="19">
        <f>S890/(H890*'Molecular Weight'!$C$2/'Molecular Weight'!$D$2+I890*'Molecular Weight'!$C$3/'Molecular Weight'!$D$3+J890*'Molecular Weight'!$C$4/'Molecular Weight'!$D$4+K890*'Molecular Weight'!$C$5/'Molecular Weight'!$D$5+L890*'Molecular Weight'!$C$6/'Molecular Weight'!$D$6+M890*'Molecular Weight'!$C$8/'Molecular Weight'!$D$8+N890*'Molecular Weight'!$C$9/'Molecular Weight'!$D$9+O890*'Molecular Weight'!$C$10/'Molecular Weight'!$D$10+P890*'Molecular Weight'!$C$11/'Molecular Weight'!$D$11+Q890*'Molecular Weight'!$C$12/'Molecular Weight'!$D$12)</f>
        <v>4.45191001382109</v>
      </c>
      <c r="U890" s="19">
        <f>H890*T890*'Molecular Weight'!$B$2/'Molecular Weight'!$D$2</f>
        <v>3.00400186352042</v>
      </c>
      <c r="V890" s="19">
        <f>I890*T890*'Molecular Weight'!$B$3/'Molecular Weight'!$D$3</f>
        <v>0.0295308173632688</v>
      </c>
      <c r="W890" s="19">
        <f>T890*J890*'Molecular Weight'!$B$4/'Molecular Weight'!$D$4</f>
        <v>1.91681884667267</v>
      </c>
      <c r="X890" s="19">
        <f>K890*T890*'Molecular Weight'!$B$5/'Molecular Weight'!$D$5</f>
        <v>0</v>
      </c>
      <c r="Y890" s="19">
        <f>L890*T890*'Molecular Weight'!$B$6/'Molecular Weight'!$D$6</f>
        <v>0.764707260169157</v>
      </c>
      <c r="Z890" s="19">
        <f>M890*T890*'Molecular Weight'!$B$8/'Molecular Weight'!$D$8</f>
        <v>0</v>
      </c>
      <c r="AA890" s="19">
        <f>N890*T890*'Molecular Weight'!$B$9/'Molecular Weight'!$D$9</f>
        <v>1.12789084965542</v>
      </c>
      <c r="AB890" s="19">
        <f>O890*T890*'Molecular Weight'!$B$10/'Molecular Weight'!$D$10</f>
        <v>1.13996839868885</v>
      </c>
      <c r="AC890" s="19">
        <f>P890*T890*'Molecular Weight'!$B$11/'Molecular Weight'!$D$11</f>
        <v>0.0502797194203737</v>
      </c>
      <c r="AD890" s="19">
        <f>Q890*T890*'Molecular Weight'!$B$12/'Molecular Weight'!$D$12</f>
        <v>0</v>
      </c>
      <c r="AE890" s="19">
        <f t="shared" si="98"/>
        <v>8.03319775549016</v>
      </c>
      <c r="AF890" s="19">
        <f t="shared" si="99"/>
        <v>0.0991816902825988</v>
      </c>
      <c r="AG890" s="19">
        <f t="shared" si="100"/>
        <v>0.129698899760229</v>
      </c>
      <c r="AH890" s="19">
        <f t="shared" si="101"/>
        <v>0.665525569886558</v>
      </c>
      <c r="AI890" s="19">
        <f t="shared" si="102"/>
        <v>3.03353268088369</v>
      </c>
      <c r="AJ890" s="19">
        <f t="shared" si="103"/>
        <v>3.03256650851343</v>
      </c>
    </row>
    <row r="891" spans="1:36">
      <c r="A891" s="35" t="s">
        <v>787</v>
      </c>
      <c r="B891" s="35" t="s">
        <v>788</v>
      </c>
      <c r="C891" s="35"/>
      <c r="D891" s="35">
        <v>9</v>
      </c>
      <c r="E891" s="35">
        <v>1200</v>
      </c>
      <c r="F891" s="35" t="s">
        <v>507</v>
      </c>
      <c r="G891" s="35" t="s">
        <v>49</v>
      </c>
      <c r="H891" s="35">
        <v>40.54</v>
      </c>
      <c r="I891" s="35">
        <v>0.96</v>
      </c>
      <c r="J891" s="35">
        <v>20.5</v>
      </c>
      <c r="K891" s="35"/>
      <c r="L891" s="35">
        <v>13.5</v>
      </c>
      <c r="M891" s="35"/>
      <c r="N891" s="35">
        <v>9.66</v>
      </c>
      <c r="O891" s="35">
        <v>14.17</v>
      </c>
      <c r="P891" s="35">
        <v>0.47</v>
      </c>
      <c r="Q891" s="35"/>
      <c r="R891" s="32">
        <f t="shared" si="97"/>
        <v>99.8</v>
      </c>
      <c r="S891" s="19">
        <v>12</v>
      </c>
      <c r="T891" s="19">
        <f>S891/(H891*'Molecular Weight'!$C$2/'Molecular Weight'!$D$2+I891*'Molecular Weight'!$C$3/'Molecular Weight'!$D$3+J891*'Molecular Weight'!$C$4/'Molecular Weight'!$D$4+K891*'Molecular Weight'!$C$5/'Molecular Weight'!$D$5+L891*'Molecular Weight'!$C$6/'Molecular Weight'!$D$6+M891*'Molecular Weight'!$C$8/'Molecular Weight'!$D$8+N891*'Molecular Weight'!$C$9/'Molecular Weight'!$D$9+O891*'Molecular Weight'!$C$10/'Molecular Weight'!$D$10+P891*'Molecular Weight'!$C$11/'Molecular Weight'!$D$11+Q891*'Molecular Weight'!$C$12/'Molecular Weight'!$D$12)</f>
        <v>4.50345745300076</v>
      </c>
      <c r="U891" s="19">
        <f>H891*T891*'Molecular Weight'!$B$2/'Molecular Weight'!$D$2</f>
        <v>3.03878437324652</v>
      </c>
      <c r="V891" s="19">
        <f>I891*T891*'Molecular Weight'!$B$3/'Molecular Weight'!$D$3</f>
        <v>0.0541091258433133</v>
      </c>
      <c r="W891" s="19">
        <f>T891*J891*'Molecular Weight'!$B$4/'Molecular Weight'!$D$4</f>
        <v>1.81092345599285</v>
      </c>
      <c r="X891" s="19">
        <f>K891*T891*'Molecular Weight'!$B$5/'Molecular Weight'!$D$5</f>
        <v>0</v>
      </c>
      <c r="Y891" s="19">
        <f>L891*T891*'Molecular Weight'!$B$6/'Molecular Weight'!$D$6</f>
        <v>0.846278892198083</v>
      </c>
      <c r="Z891" s="19">
        <f>M891*T891*'Molecular Weight'!$B$8/'Molecular Weight'!$D$8</f>
        <v>0</v>
      </c>
      <c r="AA891" s="19">
        <f>N891*T891*'Molecular Weight'!$B$9/'Molecular Weight'!$D$9</f>
        <v>1.07948880883343</v>
      </c>
      <c r="AB891" s="19">
        <f>O891*T891*'Molecular Weight'!$B$10/'Molecular Weight'!$D$10</f>
        <v>1.13790998767869</v>
      </c>
      <c r="AC891" s="19">
        <f>P891*T891*'Molecular Weight'!$B$11/'Molecular Weight'!$D$11</f>
        <v>0.0683002582417024</v>
      </c>
      <c r="AD891" s="19">
        <f>Q891*T891*'Molecular Weight'!$B$12/'Molecular Weight'!$D$12</f>
        <v>0</v>
      </c>
      <c r="AE891" s="19">
        <f t="shared" si="98"/>
        <v>8.03579490203459</v>
      </c>
      <c r="AF891" s="19">
        <f t="shared" si="99"/>
        <v>0.10690636823156</v>
      </c>
      <c r="AG891" s="19">
        <f t="shared" si="100"/>
        <v>0.126325221173704</v>
      </c>
      <c r="AH891" s="19">
        <f t="shared" si="101"/>
        <v>0.739372523966523</v>
      </c>
      <c r="AI891" s="19">
        <f t="shared" si="102"/>
        <v>3.09289349908983</v>
      </c>
      <c r="AJ891" s="19">
        <f t="shared" si="103"/>
        <v>3.0636776887102</v>
      </c>
    </row>
    <row r="892" spans="1:36">
      <c r="A892" s="35" t="s">
        <v>787</v>
      </c>
      <c r="B892" s="35" t="s">
        <v>788</v>
      </c>
      <c r="C892" s="35"/>
      <c r="D892" s="35">
        <v>12</v>
      </c>
      <c r="E892" s="35">
        <v>700</v>
      </c>
      <c r="F892" s="35" t="s">
        <v>507</v>
      </c>
      <c r="G892" s="35" t="s">
        <v>49</v>
      </c>
      <c r="H892" s="35">
        <v>40.8</v>
      </c>
      <c r="I892" s="35">
        <v>1.64</v>
      </c>
      <c r="J892" s="35">
        <v>19.55</v>
      </c>
      <c r="K892" s="35"/>
      <c r="L892" s="35">
        <v>11.98</v>
      </c>
      <c r="M892" s="35"/>
      <c r="N892" s="35">
        <v>10.61</v>
      </c>
      <c r="O892" s="35">
        <v>15.18</v>
      </c>
      <c r="P892" s="35">
        <v>0.97</v>
      </c>
      <c r="Q892" s="35">
        <v>0.1</v>
      </c>
      <c r="R892" s="32">
        <f t="shared" si="97"/>
        <v>100.83</v>
      </c>
      <c r="S892" s="19">
        <v>12</v>
      </c>
      <c r="T892" s="19">
        <f>S892/(H892*'Molecular Weight'!$C$2/'Molecular Weight'!$D$2+I892*'Molecular Weight'!$C$3/'Molecular Weight'!$D$3+J892*'Molecular Weight'!$C$4/'Molecular Weight'!$D$4+K892*'Molecular Weight'!$C$5/'Molecular Weight'!$D$5+L892*'Molecular Weight'!$C$6/'Molecular Weight'!$D$6+M892*'Molecular Weight'!$C$8/'Molecular Weight'!$D$8+N892*'Molecular Weight'!$C$9/'Molecular Weight'!$D$9+O892*'Molecular Weight'!$C$10/'Molecular Weight'!$D$10+P892*'Molecular Weight'!$C$11/'Molecular Weight'!$D$11+Q892*'Molecular Weight'!$C$12/'Molecular Weight'!$D$12)</f>
        <v>4.45782221915837</v>
      </c>
      <c r="U892" s="19">
        <f>H892*T892*'Molecular Weight'!$B$2/'Molecular Weight'!$D$2</f>
        <v>3.02728273205162</v>
      </c>
      <c r="V892" s="19">
        <f>I892*T892*'Molecular Weight'!$B$3/'Molecular Weight'!$D$3</f>
        <v>0.0914997301554408</v>
      </c>
      <c r="W892" s="19">
        <f>T892*J892*'Molecular Weight'!$B$4/'Molecular Weight'!$D$4</f>
        <v>1.70950224371412</v>
      </c>
      <c r="X892" s="19">
        <f>K892*T892*'Molecular Weight'!$B$5/'Molecular Weight'!$D$5</f>
        <v>0</v>
      </c>
      <c r="Y892" s="19">
        <f>L892*T892*'Molecular Weight'!$B$6/'Molecular Weight'!$D$6</f>
        <v>0.743384050466554</v>
      </c>
      <c r="Z892" s="19">
        <f>M892*T892*'Molecular Weight'!$B$8/'Molecular Weight'!$D$8</f>
        <v>0</v>
      </c>
      <c r="AA892" s="19">
        <f>N892*T892*'Molecular Weight'!$B$9/'Molecular Weight'!$D$9</f>
        <v>1.1736350805278</v>
      </c>
      <c r="AB892" s="19">
        <f>O892*T892*'Molecular Weight'!$B$10/'Molecular Weight'!$D$10</f>
        <v>1.20666443093481</v>
      </c>
      <c r="AC892" s="19">
        <f>P892*T892*'Molecular Weight'!$B$11/'Molecular Weight'!$D$11</f>
        <v>0.139531705472204</v>
      </c>
      <c r="AD892" s="19">
        <f>Q892*T892*'Molecular Weight'!$B$12/'Molecular Weight'!$D$12</f>
        <v>0.00946459069885004</v>
      </c>
      <c r="AE892" s="19">
        <f t="shared" si="98"/>
        <v>8.1009645640214</v>
      </c>
      <c r="AF892" s="19">
        <f t="shared" si="99"/>
        <v>0.299118644127331</v>
      </c>
      <c r="AG892" s="19">
        <f t="shared" si="100"/>
        <v>0.402374309671564</v>
      </c>
      <c r="AH892" s="19">
        <f t="shared" si="101"/>
        <v>0.444265406339223</v>
      </c>
      <c r="AI892" s="19">
        <f t="shared" si="102"/>
        <v>3.11878246220706</v>
      </c>
      <c r="AJ892" s="19">
        <f t="shared" si="103"/>
        <v>3.12368356192916</v>
      </c>
    </row>
    <row r="893" spans="1:36">
      <c r="A893" s="35" t="s">
        <v>787</v>
      </c>
      <c r="B893" s="35" t="s">
        <v>788</v>
      </c>
      <c r="C893" s="35"/>
      <c r="D893" s="35">
        <v>12</v>
      </c>
      <c r="E893" s="35">
        <v>800</v>
      </c>
      <c r="F893" s="35" t="s">
        <v>507</v>
      </c>
      <c r="G893" s="35" t="s">
        <v>49</v>
      </c>
      <c r="H893" s="35">
        <v>40.07</v>
      </c>
      <c r="I893" s="35">
        <v>1.61</v>
      </c>
      <c r="J893" s="35">
        <v>20.85</v>
      </c>
      <c r="K893" s="35"/>
      <c r="L893" s="35">
        <v>12.15</v>
      </c>
      <c r="M893" s="35"/>
      <c r="N893" s="35">
        <v>10.4</v>
      </c>
      <c r="O893" s="35">
        <v>14.34</v>
      </c>
      <c r="P893" s="35">
        <v>0.62</v>
      </c>
      <c r="Q893" s="35">
        <v>0.56</v>
      </c>
      <c r="R893" s="32">
        <f t="shared" si="97"/>
        <v>100.6</v>
      </c>
      <c r="S893" s="19">
        <v>12</v>
      </c>
      <c r="T893" s="19">
        <f>S893/(H893*'Molecular Weight'!$C$2/'Molecular Weight'!$D$2+I893*'Molecular Weight'!$C$3/'Molecular Weight'!$D$3+J893*'Molecular Weight'!$C$4/'Molecular Weight'!$D$4+K893*'Molecular Weight'!$C$5/'Molecular Weight'!$D$5+L893*'Molecular Weight'!$C$6/'Molecular Weight'!$D$6+M893*'Molecular Weight'!$C$8/'Molecular Weight'!$D$8+N893*'Molecular Weight'!$C$9/'Molecular Weight'!$D$9+O893*'Molecular Weight'!$C$10/'Molecular Weight'!$D$10+P893*'Molecular Weight'!$C$11/'Molecular Weight'!$D$11+Q893*'Molecular Weight'!$C$12/'Molecular Weight'!$D$12)</f>
        <v>4.46676352496487</v>
      </c>
      <c r="U893" s="19">
        <f>H893*T893*'Molecular Weight'!$B$2/'Molecular Weight'!$D$2</f>
        <v>2.97908146546842</v>
      </c>
      <c r="V893" s="19">
        <f>I893*T893*'Molecular Weight'!$B$3/'Molecular Weight'!$D$3</f>
        <v>0.0900061235944111</v>
      </c>
      <c r="W893" s="19">
        <f>T893*J893*'Molecular Weight'!$B$4/'Molecular Weight'!$D$4</f>
        <v>1.82683443498465</v>
      </c>
      <c r="X893" s="19">
        <f>K893*T893*'Molecular Weight'!$B$5/'Molecular Weight'!$D$5</f>
        <v>0</v>
      </c>
      <c r="Y893" s="19">
        <f>L893*T893*'Molecular Weight'!$B$6/'Molecular Weight'!$D$6</f>
        <v>0.755445111752829</v>
      </c>
      <c r="Z893" s="19">
        <f>M893*T893*'Molecular Weight'!$B$8/'Molecular Weight'!$D$8</f>
        <v>0</v>
      </c>
      <c r="AA893" s="19">
        <f>N893*T893*'Molecular Weight'!$B$9/'Molecular Weight'!$D$9</f>
        <v>1.15271316773287</v>
      </c>
      <c r="AB893" s="19">
        <f>O893*T893*'Molecular Weight'!$B$10/'Molecular Weight'!$D$10</f>
        <v>1.14217883288153</v>
      </c>
      <c r="AC893" s="19">
        <f>P893*T893*'Molecular Weight'!$B$11/'Molecular Weight'!$D$11</f>
        <v>0.0893640976275644</v>
      </c>
      <c r="AD893" s="19">
        <f>Q893*T893*'Molecular Weight'!$B$12/'Molecular Weight'!$D$12</f>
        <v>0.0531080164327034</v>
      </c>
      <c r="AE893" s="19">
        <f t="shared" si="98"/>
        <v>8.08873125047498</v>
      </c>
      <c r="AF893" s="19">
        <f t="shared" si="99"/>
        <v>0.263273676112608</v>
      </c>
      <c r="AG893" s="19">
        <f t="shared" si="100"/>
        <v>0.348501396086534</v>
      </c>
      <c r="AH893" s="19">
        <f t="shared" si="101"/>
        <v>0.49217143564022</v>
      </c>
      <c r="AI893" s="19">
        <f t="shared" si="102"/>
        <v>3.06908758906283</v>
      </c>
      <c r="AJ893" s="19">
        <f t="shared" si="103"/>
        <v>3.05033711236723</v>
      </c>
    </row>
    <row r="894" spans="1:36">
      <c r="A894" s="35" t="s">
        <v>787</v>
      </c>
      <c r="B894" s="35" t="s">
        <v>788</v>
      </c>
      <c r="C894" s="35"/>
      <c r="D894" s="35">
        <v>12</v>
      </c>
      <c r="E894" s="35">
        <v>900</v>
      </c>
      <c r="F894" s="35" t="s">
        <v>507</v>
      </c>
      <c r="G894" s="35" t="s">
        <v>49</v>
      </c>
      <c r="H894" s="35">
        <v>41.74</v>
      </c>
      <c r="I894" s="35">
        <v>0.5</v>
      </c>
      <c r="J894" s="35">
        <v>21.63</v>
      </c>
      <c r="K894" s="35"/>
      <c r="L894" s="35">
        <v>8.29</v>
      </c>
      <c r="M894" s="35"/>
      <c r="N894" s="35">
        <v>11.97</v>
      </c>
      <c r="O894" s="35">
        <v>16.44</v>
      </c>
      <c r="P894" s="35">
        <v>0.59</v>
      </c>
      <c r="Q894" s="35"/>
      <c r="R894" s="32">
        <f t="shared" si="97"/>
        <v>101.16</v>
      </c>
      <c r="S894" s="19">
        <v>12</v>
      </c>
      <c r="T894" s="19">
        <f>S894/(H894*'Molecular Weight'!$C$2/'Molecular Weight'!$D$2+I894*'Molecular Weight'!$C$3/'Molecular Weight'!$D$3+J894*'Molecular Weight'!$C$4/'Molecular Weight'!$D$4+K894*'Molecular Weight'!$C$5/'Molecular Weight'!$D$5+L894*'Molecular Weight'!$C$6/'Molecular Weight'!$D$6+M894*'Molecular Weight'!$C$8/'Molecular Weight'!$D$8+N894*'Molecular Weight'!$C$9/'Molecular Weight'!$D$9+O894*'Molecular Weight'!$C$10/'Molecular Weight'!$D$10+P894*'Molecular Weight'!$C$11/'Molecular Weight'!$D$11+Q894*'Molecular Weight'!$C$12/'Molecular Weight'!$D$12)</f>
        <v>4.35807090001435</v>
      </c>
      <c r="U894" s="19">
        <f>H894*T894*'Molecular Weight'!$B$2/'Molecular Weight'!$D$2</f>
        <v>3.02772768586216</v>
      </c>
      <c r="V894" s="19">
        <f>I894*T894*'Molecular Weight'!$B$3/'Molecular Weight'!$D$3</f>
        <v>0.0272720331665478</v>
      </c>
      <c r="W894" s="19">
        <f>T894*J894*'Molecular Weight'!$B$4/'Molecular Weight'!$D$4</f>
        <v>1.84905989735799</v>
      </c>
      <c r="X894" s="19">
        <f>K894*T894*'Molecular Weight'!$B$5/'Molecular Weight'!$D$5</f>
        <v>0</v>
      </c>
      <c r="Y894" s="19">
        <f>L894*T894*'Molecular Weight'!$B$6/'Molecular Weight'!$D$6</f>
        <v>0.502900998901989</v>
      </c>
      <c r="Z894" s="19">
        <f>M894*T894*'Molecular Weight'!$B$8/'Molecular Weight'!$D$8</f>
        <v>0</v>
      </c>
      <c r="AA894" s="19">
        <f>N894*T894*'Molecular Weight'!$B$9/'Molecular Weight'!$D$9</f>
        <v>1.29444438394967</v>
      </c>
      <c r="AB894" s="19">
        <f>O894*T894*'Molecular Weight'!$B$10/'Molecular Weight'!$D$10</f>
        <v>1.27757998566754</v>
      </c>
      <c r="AC894" s="19">
        <f>P894*T894*'Molecular Weight'!$B$11/'Molecular Weight'!$D$11</f>
        <v>0.0829706947727804</v>
      </c>
      <c r="AD894" s="19">
        <f>Q894*T894*'Molecular Weight'!$B$12/'Molecular Weight'!$D$12</f>
        <v>0</v>
      </c>
      <c r="AE894" s="19">
        <f t="shared" si="98"/>
        <v>8.06195567967868</v>
      </c>
      <c r="AF894" s="19">
        <f t="shared" si="99"/>
        <v>0.184438661209272</v>
      </c>
      <c r="AG894" s="19">
        <f t="shared" si="100"/>
        <v>0.366749442955904</v>
      </c>
      <c r="AH894" s="19">
        <f t="shared" si="101"/>
        <v>0.318462337692717</v>
      </c>
      <c r="AI894" s="19">
        <f t="shared" si="102"/>
        <v>3.05499971902871</v>
      </c>
      <c r="AJ894" s="19">
        <f t="shared" si="103"/>
        <v>3.0749253685192</v>
      </c>
    </row>
    <row r="895" spans="1:36">
      <c r="A895" s="35" t="s">
        <v>787</v>
      </c>
      <c r="B895" s="35" t="s">
        <v>788</v>
      </c>
      <c r="C895" s="35"/>
      <c r="D895" s="35">
        <v>12</v>
      </c>
      <c r="E895" s="35">
        <v>1100</v>
      </c>
      <c r="F895" s="35" t="s">
        <v>507</v>
      </c>
      <c r="G895" s="35" t="s">
        <v>49</v>
      </c>
      <c r="H895" s="35">
        <v>41.15</v>
      </c>
      <c r="I895" s="35">
        <v>2.03</v>
      </c>
      <c r="J895" s="35">
        <v>18.82</v>
      </c>
      <c r="K895" s="35"/>
      <c r="L895" s="35">
        <v>13.72</v>
      </c>
      <c r="M895" s="35"/>
      <c r="N895" s="35">
        <v>8.16</v>
      </c>
      <c r="O895" s="35">
        <v>16.17</v>
      </c>
      <c r="P895" s="35">
        <v>0.8</v>
      </c>
      <c r="Q895" s="35"/>
      <c r="R895" s="32">
        <f t="shared" si="97"/>
        <v>100.85</v>
      </c>
      <c r="S895" s="19">
        <v>12</v>
      </c>
      <c r="T895" s="19">
        <f>S895/(H895*'Molecular Weight'!$C$2/'Molecular Weight'!$D$2+I895*'Molecular Weight'!$C$3/'Molecular Weight'!$D$3+J895*'Molecular Weight'!$C$4/'Molecular Weight'!$D$4+K895*'Molecular Weight'!$C$5/'Molecular Weight'!$D$5+L895*'Molecular Weight'!$C$6/'Molecular Weight'!$D$6+M895*'Molecular Weight'!$C$8/'Molecular Weight'!$D$8+N895*'Molecular Weight'!$C$9/'Molecular Weight'!$D$9+O895*'Molecular Weight'!$C$10/'Molecular Weight'!$D$10+P895*'Molecular Weight'!$C$11/'Molecular Weight'!$D$11+Q895*'Molecular Weight'!$C$12/'Molecular Weight'!$D$12)</f>
        <v>4.49588550015161</v>
      </c>
      <c r="U895" s="19">
        <f>H895*T895*'Molecular Weight'!$B$2/'Molecular Weight'!$D$2</f>
        <v>3.0793223756864</v>
      </c>
      <c r="V895" s="19">
        <f>I895*T895*'Molecular Weight'!$B$3/'Molecular Weight'!$D$3</f>
        <v>0.114225876912488</v>
      </c>
      <c r="W895" s="19">
        <f>T895*J895*'Molecular Weight'!$B$4/'Molecular Weight'!$D$4</f>
        <v>1.65972077506578</v>
      </c>
      <c r="X895" s="19">
        <f>K895*T895*'Molecular Weight'!$B$5/'Molecular Weight'!$D$5</f>
        <v>0</v>
      </c>
      <c r="Y895" s="19">
        <f>L895*T895*'Molecular Weight'!$B$6/'Molecular Weight'!$D$6</f>
        <v>0.858624012556795</v>
      </c>
      <c r="Z895" s="19">
        <f>M895*T895*'Molecular Weight'!$B$8/'Molecular Weight'!$D$8</f>
        <v>0</v>
      </c>
      <c r="AA895" s="19">
        <f>N895*T895*'Molecular Weight'!$B$9/'Molecular Weight'!$D$9</f>
        <v>0.910333143455016</v>
      </c>
      <c r="AB895" s="19">
        <f>O895*T895*'Molecular Weight'!$B$10/'Molecular Weight'!$D$10</f>
        <v>1.29633503098166</v>
      </c>
      <c r="AC895" s="19">
        <f>P895*T895*'Molecular Weight'!$B$11/'Molecular Weight'!$D$11</f>
        <v>0.116060290420177</v>
      </c>
      <c r="AD895" s="19">
        <f>Q895*T895*'Molecular Weight'!$B$12/'Molecular Weight'!$D$12</f>
        <v>0</v>
      </c>
      <c r="AE895" s="19">
        <f t="shared" si="98"/>
        <v>8.03462150507831</v>
      </c>
      <c r="AF895" s="19">
        <f t="shared" si="99"/>
        <v>0.103416958889024</v>
      </c>
      <c r="AG895" s="19">
        <f t="shared" si="100"/>
        <v>0.120444988000127</v>
      </c>
      <c r="AH895" s="19">
        <f t="shared" si="101"/>
        <v>0.75520705366777</v>
      </c>
      <c r="AI895" s="19">
        <f t="shared" si="102"/>
        <v>3.19354825259889</v>
      </c>
      <c r="AJ895" s="19">
        <f t="shared" si="103"/>
        <v>3.06529218699347</v>
      </c>
    </row>
    <row r="896" ht="13" customHeight="1" spans="1:36">
      <c r="A896" s="35" t="s">
        <v>789</v>
      </c>
      <c r="B896" s="35" t="s">
        <v>790</v>
      </c>
      <c r="C896" s="35" t="s">
        <v>791</v>
      </c>
      <c r="D896" s="35">
        <v>8</v>
      </c>
      <c r="E896" s="35">
        <v>700</v>
      </c>
      <c r="F896" s="32" t="s">
        <v>507</v>
      </c>
      <c r="G896" s="35" t="s">
        <v>49</v>
      </c>
      <c r="H896" s="35">
        <v>40.5</v>
      </c>
      <c r="I896" s="35">
        <v>1.32</v>
      </c>
      <c r="J896" s="35">
        <v>19.41</v>
      </c>
      <c r="K896" s="35"/>
      <c r="L896" s="35">
        <v>25.311</v>
      </c>
      <c r="M896" s="35"/>
      <c r="N896" s="35">
        <v>5.24</v>
      </c>
      <c r="O896" s="35">
        <v>7.85</v>
      </c>
      <c r="P896" s="35">
        <v>0.62</v>
      </c>
      <c r="Q896" s="35">
        <v>0.02</v>
      </c>
      <c r="R896" s="32">
        <f t="shared" si="97"/>
        <v>100.271</v>
      </c>
      <c r="S896" s="19">
        <v>12</v>
      </c>
      <c r="T896" s="19">
        <f>S896/(H896*'Molecular Weight'!$C$2/'Molecular Weight'!$D$2+I896*'Molecular Weight'!$C$3/'Molecular Weight'!$D$3+J896*'Molecular Weight'!$C$4/'Molecular Weight'!$D$4+K896*'Molecular Weight'!$C$5/'Molecular Weight'!$D$5+L896*'Molecular Weight'!$C$6/'Molecular Weight'!$D$6+M896*'Molecular Weight'!$C$8/'Molecular Weight'!$D$8+N896*'Molecular Weight'!$C$9/'Molecular Weight'!$D$9+O896*'Molecular Weight'!$C$10/'Molecular Weight'!$D$10+P896*'Molecular Weight'!$C$11/'Molecular Weight'!$D$11+Q896*'Molecular Weight'!$C$12/'Molecular Weight'!$D$12)</f>
        <v>4.64235745884718</v>
      </c>
      <c r="U896" s="19">
        <f>H896*T896*'Molecular Weight'!$B$2/'Molecular Weight'!$D$2</f>
        <v>3.12941872641995</v>
      </c>
      <c r="V896" s="19">
        <f>I896*T896*'Molecular Weight'!$B$3/'Molecular Weight'!$D$3</f>
        <v>0.0766947665291398</v>
      </c>
      <c r="W896" s="19">
        <f>T896*J896*'Molecular Weight'!$B$4/'Molecular Weight'!$D$4</f>
        <v>1.76751977787806</v>
      </c>
      <c r="X896" s="19">
        <f>K896*T896*'Molecular Weight'!$B$5/'Molecular Weight'!$D$5</f>
        <v>0</v>
      </c>
      <c r="Y896" s="19">
        <f>L896*T896*'Molecular Weight'!$B$6/'Molecular Weight'!$D$6</f>
        <v>1.63561678230625</v>
      </c>
      <c r="Z896" s="19">
        <f>M896*T896*'Molecular Weight'!$B$8/'Molecular Weight'!$D$8</f>
        <v>0</v>
      </c>
      <c r="AA896" s="19">
        <f>N896*T896*'Molecular Weight'!$B$9/'Molecular Weight'!$D$9</f>
        <v>0.603621664624298</v>
      </c>
      <c r="AB896" s="19">
        <f>O896*T896*'Molecular Weight'!$B$10/'Molecular Weight'!$D$10</f>
        <v>0.649830707060455</v>
      </c>
      <c r="AC896" s="19">
        <f>P896*T896*'Molecular Weight'!$B$11/'Molecular Weight'!$D$11</f>
        <v>0.092877109534858</v>
      </c>
      <c r="AD896" s="19">
        <f>Q896*T896*'Molecular Weight'!$B$12/'Molecular Weight'!$D$12</f>
        <v>0.00197127705258903</v>
      </c>
      <c r="AE896" s="19">
        <f t="shared" si="98"/>
        <v>7.9575508114056</v>
      </c>
      <c r="AF896" s="19">
        <f t="shared" si="99"/>
        <v>0</v>
      </c>
      <c r="AG896" s="19">
        <f t="shared" si="100"/>
        <v>0</v>
      </c>
      <c r="AH896" s="19">
        <f t="shared" si="101"/>
        <v>1.63561678230625</v>
      </c>
      <c r="AI896" s="19">
        <f t="shared" si="102"/>
        <v>3.20611349294909</v>
      </c>
      <c r="AJ896" s="19">
        <f t="shared" si="103"/>
        <v>2.889069153991</v>
      </c>
    </row>
    <row r="897" spans="1:36">
      <c r="A897" s="35" t="s">
        <v>789</v>
      </c>
      <c r="B897" s="35" t="s">
        <v>790</v>
      </c>
      <c r="C897" s="35" t="s">
        <v>792</v>
      </c>
      <c r="D897" s="35">
        <v>8</v>
      </c>
      <c r="E897" s="35">
        <v>850</v>
      </c>
      <c r="F897" s="32" t="s">
        <v>507</v>
      </c>
      <c r="G897" s="35" t="s">
        <v>49</v>
      </c>
      <c r="H897" s="35">
        <v>41</v>
      </c>
      <c r="I897" s="35">
        <v>0.83</v>
      </c>
      <c r="J897" s="35">
        <v>21.79</v>
      </c>
      <c r="K897" s="35"/>
      <c r="L897" s="35">
        <v>16.98</v>
      </c>
      <c r="M897" s="35"/>
      <c r="N897" s="35">
        <v>10.1</v>
      </c>
      <c r="O897" s="35">
        <v>9.2</v>
      </c>
      <c r="P897" s="35">
        <v>0.19</v>
      </c>
      <c r="Q897" s="35"/>
      <c r="R897" s="32">
        <f t="shared" si="97"/>
        <v>100.09</v>
      </c>
      <c r="S897" s="19">
        <v>12</v>
      </c>
      <c r="T897" s="19">
        <f>S897/(H897*'Molecular Weight'!$C$2/'Molecular Weight'!$D$2+I897*'Molecular Weight'!$C$3/'Molecular Weight'!$D$3+J897*'Molecular Weight'!$C$4/'Molecular Weight'!$D$4+K897*'Molecular Weight'!$C$5/'Molecular Weight'!$D$5+L897*'Molecular Weight'!$C$6/'Molecular Weight'!$D$6+M897*'Molecular Weight'!$C$8/'Molecular Weight'!$D$8+N897*'Molecular Weight'!$C$9/'Molecular Weight'!$D$9+O897*'Molecular Weight'!$C$10/'Molecular Weight'!$D$10+P897*'Molecular Weight'!$C$11/'Molecular Weight'!$D$11+Q897*'Molecular Weight'!$C$12/'Molecular Weight'!$D$12)</f>
        <v>4.47618824358729</v>
      </c>
      <c r="U897" s="19">
        <f>H897*T897*'Molecular Weight'!$B$2/'Molecular Weight'!$D$2</f>
        <v>3.05465575877295</v>
      </c>
      <c r="V897" s="19">
        <f>I897*T897*'Molecular Weight'!$B$3/'Molecular Weight'!$D$3</f>
        <v>0.0464985762475276</v>
      </c>
      <c r="W897" s="19">
        <f>T897*J897*'Molecular Weight'!$B$4/'Molecular Weight'!$D$4</f>
        <v>1.91322365295738</v>
      </c>
      <c r="X897" s="19">
        <f>K897*T897*'Molecular Weight'!$B$5/'Molecular Weight'!$D$5</f>
        <v>0</v>
      </c>
      <c r="Y897" s="19">
        <f>L897*T897*'Molecular Weight'!$B$6/'Molecular Weight'!$D$6</f>
        <v>1.05798547294143</v>
      </c>
      <c r="Z897" s="19">
        <f>M897*T897*'Molecular Weight'!$B$8/'Molecular Weight'!$D$8</f>
        <v>0</v>
      </c>
      <c r="AA897" s="19">
        <f>N897*T897*'Molecular Weight'!$B$9/'Molecular Weight'!$D$9</f>
        <v>1.12182385261121</v>
      </c>
      <c r="AB897" s="19">
        <f>O897*T897*'Molecular Weight'!$B$10/'Molecular Weight'!$D$10</f>
        <v>0.734324747521453</v>
      </c>
      <c r="AC897" s="19">
        <f>P897*T897*'Molecular Weight'!$B$11/'Molecular Weight'!$D$11</f>
        <v>0.0274435548977601</v>
      </c>
      <c r="AD897" s="19">
        <f>Q897*T897*'Molecular Weight'!$B$12/'Molecular Weight'!$D$12</f>
        <v>0</v>
      </c>
      <c r="AE897" s="19">
        <f t="shared" si="98"/>
        <v>7.95595561594971</v>
      </c>
      <c r="AF897" s="19">
        <f t="shared" si="99"/>
        <v>0</v>
      </c>
      <c r="AG897" s="19">
        <f t="shared" si="100"/>
        <v>0</v>
      </c>
      <c r="AH897" s="19">
        <f t="shared" si="101"/>
        <v>1.05798547294143</v>
      </c>
      <c r="AI897" s="19">
        <f t="shared" si="102"/>
        <v>3.10115433502048</v>
      </c>
      <c r="AJ897" s="19">
        <f t="shared" si="103"/>
        <v>2.91413407307409</v>
      </c>
    </row>
    <row r="898" spans="1:36">
      <c r="A898" s="35" t="s">
        <v>789</v>
      </c>
      <c r="B898" s="35" t="s">
        <v>790</v>
      </c>
      <c r="C898" s="35" t="s">
        <v>793</v>
      </c>
      <c r="D898" s="35">
        <v>8</v>
      </c>
      <c r="E898" s="35">
        <v>900</v>
      </c>
      <c r="F898" s="32" t="s">
        <v>507</v>
      </c>
      <c r="G898" s="35" t="s">
        <v>49</v>
      </c>
      <c r="H898" s="35">
        <v>40.09</v>
      </c>
      <c r="I898" s="35">
        <v>1.67</v>
      </c>
      <c r="J898" s="35">
        <v>20.72</v>
      </c>
      <c r="K898" s="35"/>
      <c r="L898" s="35">
        <v>19.54</v>
      </c>
      <c r="M898" s="35"/>
      <c r="N898" s="35">
        <v>8.44</v>
      </c>
      <c r="O898" s="35">
        <v>8.59</v>
      </c>
      <c r="P898" s="35">
        <v>0.22</v>
      </c>
      <c r="Q898" s="35">
        <v>0.02</v>
      </c>
      <c r="R898" s="32">
        <f t="shared" ref="R898:R961" si="104">SUM(H898:Q898)</f>
        <v>99.29</v>
      </c>
      <c r="S898" s="19">
        <v>12</v>
      </c>
      <c r="T898" s="19">
        <f>S898/(H898*'Molecular Weight'!$C$2/'Molecular Weight'!$D$2+I898*'Molecular Weight'!$C$3/'Molecular Weight'!$D$3+J898*'Molecular Weight'!$C$4/'Molecular Weight'!$D$4+K898*'Molecular Weight'!$C$5/'Molecular Weight'!$D$5+L898*'Molecular Weight'!$C$6/'Molecular Weight'!$D$6+M898*'Molecular Weight'!$C$8/'Molecular Weight'!$D$8+N898*'Molecular Weight'!$C$9/'Molecular Weight'!$D$9+O898*'Molecular Weight'!$C$10/'Molecular Weight'!$D$10+P898*'Molecular Weight'!$C$11/'Molecular Weight'!$D$11+Q898*'Molecular Weight'!$C$12/'Molecular Weight'!$D$12)</f>
        <v>4.57253380652764</v>
      </c>
      <c r="U898" s="19">
        <f>H898*T898*'Molecular Weight'!$B$2/'Molecular Weight'!$D$2</f>
        <v>3.05114647642631</v>
      </c>
      <c r="V898" s="19">
        <f>I898*T898*'Molecular Weight'!$B$3/'Molecular Weight'!$D$3</f>
        <v>0.0955711070951333</v>
      </c>
      <c r="W898" s="19">
        <f>T898*J898*'Molecular Weight'!$B$4/'Molecular Weight'!$D$4</f>
        <v>1.85843272795709</v>
      </c>
      <c r="X898" s="19">
        <f>K898*T898*'Molecular Weight'!$B$5/'Molecular Weight'!$D$5</f>
        <v>0</v>
      </c>
      <c r="Y898" s="19">
        <f>L898*T898*'Molecular Weight'!$B$6/'Molecular Weight'!$D$6</f>
        <v>1.24369864392469</v>
      </c>
      <c r="Z898" s="19">
        <f>M898*T898*'Molecular Weight'!$B$8/'Molecular Weight'!$D$8</f>
        <v>0</v>
      </c>
      <c r="AA898" s="19">
        <f>N898*T898*'Molecular Weight'!$B$9/'Molecular Weight'!$D$9</f>
        <v>0.95762246469214</v>
      </c>
      <c r="AB898" s="19">
        <f>O898*T898*'Molecular Weight'!$B$10/'Molecular Weight'!$D$10</f>
        <v>0.700393462875756</v>
      </c>
      <c r="AC898" s="19">
        <f>P898*T898*'Molecular Weight'!$B$11/'Molecular Weight'!$D$11</f>
        <v>0.0324607111144266</v>
      </c>
      <c r="AD898" s="19">
        <f>Q898*T898*'Molecular Weight'!$B$12/'Molecular Weight'!$D$12</f>
        <v>0.00194162794332384</v>
      </c>
      <c r="AE898" s="19">
        <f t="shared" ref="AE898:AE961" si="105">SUM(U898:AD898)</f>
        <v>7.94126722202887</v>
      </c>
      <c r="AF898" s="19">
        <f t="shared" ref="AF898:AF961" si="106">IF(IF(2*12*(1-8/AE898)&lt;0,0,2*12*(1-8/AE898))&lt;Y898,IF(2*12*(1-8/AE898)&lt;0,0,2*12*(1-8/AE898)),Y898)</f>
        <v>0</v>
      </c>
      <c r="AG898" s="19">
        <f t="shared" ref="AG898:AG961" si="107">AF898/Y898</f>
        <v>0</v>
      </c>
      <c r="AH898" s="19">
        <f t="shared" ref="AH898:AH961" si="108">Y898-AF898</f>
        <v>1.24369864392469</v>
      </c>
      <c r="AI898" s="19">
        <f t="shared" ref="AI898:AI961" si="109">SUM(U898,V898)</f>
        <v>3.14671758352144</v>
      </c>
      <c r="AJ898" s="19">
        <f t="shared" ref="AJ898:AJ961" si="110">SUM(AA898,AB898,Z898,Y898)</f>
        <v>2.90171457149259</v>
      </c>
    </row>
    <row r="899" spans="1:36">
      <c r="A899" s="35" t="s">
        <v>789</v>
      </c>
      <c r="B899" s="35" t="s">
        <v>790</v>
      </c>
      <c r="C899" s="35" t="s">
        <v>794</v>
      </c>
      <c r="D899" s="35">
        <v>8</v>
      </c>
      <c r="E899" s="35">
        <v>950</v>
      </c>
      <c r="F899" s="32" t="s">
        <v>507</v>
      </c>
      <c r="G899" s="35" t="s">
        <v>49</v>
      </c>
      <c r="H899" s="35">
        <v>39.81</v>
      </c>
      <c r="I899" s="35">
        <v>2.01</v>
      </c>
      <c r="J899" s="35">
        <v>20.96</v>
      </c>
      <c r="K899" s="35"/>
      <c r="L899" s="35">
        <v>12.52</v>
      </c>
      <c r="M899" s="35"/>
      <c r="N899" s="35">
        <v>7.79</v>
      </c>
      <c r="O899" s="35">
        <v>15.91</v>
      </c>
      <c r="P899" s="35">
        <v>0.22</v>
      </c>
      <c r="Q899" s="35">
        <v>0.02</v>
      </c>
      <c r="R899" s="32">
        <f t="shared" si="104"/>
        <v>99.24</v>
      </c>
      <c r="S899" s="19">
        <v>12</v>
      </c>
      <c r="T899" s="19">
        <f>S899/(H899*'Molecular Weight'!$C$2/'Molecular Weight'!$D$2+I899*'Molecular Weight'!$C$3/'Molecular Weight'!$D$3+J899*'Molecular Weight'!$C$4/'Molecular Weight'!$D$4+K899*'Molecular Weight'!$C$5/'Molecular Weight'!$D$5+L899*'Molecular Weight'!$C$6/'Molecular Weight'!$D$6+M899*'Molecular Weight'!$C$8/'Molecular Weight'!$D$8+N899*'Molecular Weight'!$C$9/'Molecular Weight'!$D$9+O899*'Molecular Weight'!$C$10/'Molecular Weight'!$D$10+P899*'Molecular Weight'!$C$11/'Molecular Weight'!$D$11+Q899*'Molecular Weight'!$C$12/'Molecular Weight'!$D$12)</f>
        <v>4.53292295674726</v>
      </c>
      <c r="U899" s="19">
        <f>H899*T899*'Molecular Weight'!$B$2/'Molecular Weight'!$D$2</f>
        <v>3.00358959567424</v>
      </c>
      <c r="V899" s="19">
        <f>I899*T899*'Molecular Weight'!$B$3/'Molecular Weight'!$D$3</f>
        <v>0.114032229575244</v>
      </c>
      <c r="W899" s="19">
        <f>T899*J899*'Molecular Weight'!$B$4/'Molecular Weight'!$D$4</f>
        <v>1.86367330665796</v>
      </c>
      <c r="X899" s="19">
        <f>K899*T899*'Molecular Weight'!$B$5/'Molecular Weight'!$D$5</f>
        <v>0</v>
      </c>
      <c r="Y899" s="19">
        <f>L899*T899*'Molecular Weight'!$B$6/'Molecular Weight'!$D$6</f>
        <v>0.789980448475441</v>
      </c>
      <c r="Z899" s="19">
        <f>M899*T899*'Molecular Weight'!$B$8/'Molecular Weight'!$D$8</f>
        <v>0</v>
      </c>
      <c r="AA899" s="19">
        <f>N899*T899*'Molecular Weight'!$B$9/'Molecular Weight'!$D$9</f>
        <v>0.876215132334023</v>
      </c>
      <c r="AB899" s="19">
        <f>O899*T899*'Molecular Weight'!$B$10/'Molecular Weight'!$D$10</f>
        <v>1.28599864910572</v>
      </c>
      <c r="AC899" s="19">
        <f>P899*T899*'Molecular Weight'!$B$11/'Molecular Weight'!$D$11</f>
        <v>0.0321795111482542</v>
      </c>
      <c r="AD899" s="19">
        <f>Q899*T899*'Molecular Weight'!$B$12/'Molecular Weight'!$D$12</f>
        <v>0.00192480804957421</v>
      </c>
      <c r="AE899" s="19">
        <f t="shared" si="105"/>
        <v>7.96759368102046</v>
      </c>
      <c r="AF899" s="19">
        <f t="shared" si="106"/>
        <v>0</v>
      </c>
      <c r="AG899" s="19">
        <f t="shared" si="107"/>
        <v>0</v>
      </c>
      <c r="AH899" s="19">
        <f t="shared" si="108"/>
        <v>0.789980448475441</v>
      </c>
      <c r="AI899" s="19">
        <f t="shared" si="109"/>
        <v>3.11762182524948</v>
      </c>
      <c r="AJ899" s="19">
        <f t="shared" si="110"/>
        <v>2.95219422991518</v>
      </c>
    </row>
    <row r="900" spans="1:36">
      <c r="A900" s="35" t="s">
        <v>789</v>
      </c>
      <c r="B900" s="35" t="s">
        <v>790</v>
      </c>
      <c r="C900" s="35" t="s">
        <v>795</v>
      </c>
      <c r="D900" s="35">
        <v>8.5</v>
      </c>
      <c r="E900" s="35">
        <v>800</v>
      </c>
      <c r="F900" s="32" t="s">
        <v>507</v>
      </c>
      <c r="G900" s="35" t="s">
        <v>49</v>
      </c>
      <c r="H900" s="35">
        <v>40.82</v>
      </c>
      <c r="I900" s="35">
        <v>1.06</v>
      </c>
      <c r="J900" s="35">
        <v>20.44</v>
      </c>
      <c r="K900" s="35"/>
      <c r="L900" s="35">
        <v>22.02</v>
      </c>
      <c r="M900" s="35"/>
      <c r="N900" s="35">
        <v>8.15</v>
      </c>
      <c r="O900" s="35">
        <v>7.43</v>
      </c>
      <c r="P900" s="35">
        <v>0.29</v>
      </c>
      <c r="Q900" s="35"/>
      <c r="R900" s="32">
        <f t="shared" si="104"/>
        <v>100.21</v>
      </c>
      <c r="S900" s="19">
        <v>12</v>
      </c>
      <c r="T900" s="19">
        <f>S900/(H900*'Molecular Weight'!$C$2/'Molecular Weight'!$D$2+I900*'Molecular Weight'!$C$3/'Molecular Weight'!$D$3+J900*'Molecular Weight'!$C$4/'Molecular Weight'!$D$4+K900*'Molecular Weight'!$C$5/'Molecular Weight'!$D$5+L900*'Molecular Weight'!$C$6/'Molecular Weight'!$D$6+M900*'Molecular Weight'!$C$8/'Molecular Weight'!$D$8+N900*'Molecular Weight'!$C$9/'Molecular Weight'!$D$9+O900*'Molecular Weight'!$C$10/'Molecular Weight'!$D$10+P900*'Molecular Weight'!$C$11/'Molecular Weight'!$D$11+Q900*'Molecular Weight'!$C$12/'Molecular Weight'!$D$12)</f>
        <v>4.55803004308974</v>
      </c>
      <c r="U900" s="19">
        <f>H900*T900*'Molecular Weight'!$B$2/'Molecular Weight'!$D$2</f>
        <v>3.0968506384641</v>
      </c>
      <c r="V900" s="19">
        <f>I900*T900*'Molecular Weight'!$B$3/'Molecular Weight'!$D$3</f>
        <v>0.0604694849270979</v>
      </c>
      <c r="W900" s="19">
        <f>T900*J900*'Molecular Weight'!$B$4/'Molecular Weight'!$D$4</f>
        <v>1.82750361084257</v>
      </c>
      <c r="X900" s="19">
        <f>K900*T900*'Molecular Weight'!$B$5/'Molecular Weight'!$D$5</f>
        <v>0</v>
      </c>
      <c r="Y900" s="19">
        <f>L900*T900*'Molecular Weight'!$B$6/'Molecular Weight'!$D$6</f>
        <v>1.39710219305173</v>
      </c>
      <c r="Z900" s="19">
        <f>M900*T900*'Molecular Weight'!$B$8/'Molecular Weight'!$D$8</f>
        <v>0</v>
      </c>
      <c r="AA900" s="19">
        <f>N900*T900*'Molecular Weight'!$B$9/'Molecular Weight'!$D$9</f>
        <v>0.92178523203924</v>
      </c>
      <c r="AB900" s="19">
        <f>O900*T900*'Molecular Weight'!$B$10/'Molecular Weight'!$D$10</f>
        <v>0.603890214339457</v>
      </c>
      <c r="AC900" s="19">
        <f>P900*T900*'Molecular Weight'!$B$11/'Molecular Weight'!$D$11</f>
        <v>0.042653395046661</v>
      </c>
      <c r="AD900" s="19">
        <f>Q900*T900*'Molecular Weight'!$B$12/'Molecular Weight'!$D$12</f>
        <v>0</v>
      </c>
      <c r="AE900" s="19">
        <f t="shared" si="105"/>
        <v>7.95025476871086</v>
      </c>
      <c r="AF900" s="19">
        <f t="shared" si="106"/>
        <v>0</v>
      </c>
      <c r="AG900" s="19">
        <f t="shared" si="107"/>
        <v>0</v>
      </c>
      <c r="AH900" s="19">
        <f t="shared" si="108"/>
        <v>1.39710219305173</v>
      </c>
      <c r="AI900" s="19">
        <f t="shared" si="109"/>
        <v>3.1573201233912</v>
      </c>
      <c r="AJ900" s="19">
        <f t="shared" si="110"/>
        <v>2.92277763943043</v>
      </c>
    </row>
    <row r="901" spans="1:36">
      <c r="A901" s="35" t="s">
        <v>789</v>
      </c>
      <c r="B901" s="35" t="s">
        <v>790</v>
      </c>
      <c r="C901" s="35" t="s">
        <v>796</v>
      </c>
      <c r="D901" s="35">
        <v>9</v>
      </c>
      <c r="E901" s="35">
        <v>800</v>
      </c>
      <c r="F901" s="32" t="s">
        <v>507</v>
      </c>
      <c r="G901" s="35" t="s">
        <v>49</v>
      </c>
      <c r="H901" s="35">
        <v>41.43</v>
      </c>
      <c r="I901" s="35">
        <v>0.97</v>
      </c>
      <c r="J901" s="35">
        <v>19.45</v>
      </c>
      <c r="K901" s="35"/>
      <c r="L901" s="35">
        <v>21.7</v>
      </c>
      <c r="M901" s="35"/>
      <c r="N901" s="35">
        <v>8.1</v>
      </c>
      <c r="O901" s="35">
        <v>7.78</v>
      </c>
      <c r="P901" s="35">
        <v>0.27</v>
      </c>
      <c r="Q901" s="35"/>
      <c r="R901" s="32">
        <f t="shared" si="104"/>
        <v>99.7</v>
      </c>
      <c r="S901" s="19">
        <v>12</v>
      </c>
      <c r="T901" s="19">
        <f>S901/(H901*'Molecular Weight'!$C$2/'Molecular Weight'!$D$2+I901*'Molecular Weight'!$C$3/'Molecular Weight'!$D$3+J901*'Molecular Weight'!$C$4/'Molecular Weight'!$D$4+K901*'Molecular Weight'!$C$5/'Molecular Weight'!$D$5+L901*'Molecular Weight'!$C$6/'Molecular Weight'!$D$6+M901*'Molecular Weight'!$C$8/'Molecular Weight'!$D$8+N901*'Molecular Weight'!$C$9/'Molecular Weight'!$D$9+O901*'Molecular Weight'!$C$10/'Molecular Weight'!$D$10+P901*'Molecular Weight'!$C$11/'Molecular Weight'!$D$11+Q901*'Molecular Weight'!$C$12/'Molecular Weight'!$D$12)</f>
        <v>4.57689637444848</v>
      </c>
      <c r="U901" s="19">
        <f>H901*T901*'Molecular Weight'!$B$2/'Molecular Weight'!$D$2</f>
        <v>3.15613876154129</v>
      </c>
      <c r="V901" s="19">
        <f>I901*T901*'Molecular Weight'!$B$3/'Molecular Weight'!$D$3</f>
        <v>0.0555643239451192</v>
      </c>
      <c r="W901" s="19">
        <f>T901*J901*'Molecular Weight'!$B$4/'Molecular Weight'!$D$4</f>
        <v>1.74618741630096</v>
      </c>
      <c r="X901" s="19">
        <f>K901*T901*'Molecular Weight'!$B$5/'Molecular Weight'!$D$5</f>
        <v>0</v>
      </c>
      <c r="Y901" s="19">
        <f>L901*T901*'Molecular Weight'!$B$6/'Molecular Weight'!$D$6</f>
        <v>1.38249793047789</v>
      </c>
      <c r="Z901" s="19">
        <f>M901*T901*'Molecular Weight'!$B$8/'Molecular Weight'!$D$8</f>
        <v>0</v>
      </c>
      <c r="AA901" s="19">
        <f>N901*T901*'Molecular Weight'!$B$9/'Molecular Weight'!$D$9</f>
        <v>0.919922100075252</v>
      </c>
      <c r="AB901" s="19">
        <f>O901*T901*'Molecular Weight'!$B$10/'Molecular Weight'!$D$10</f>
        <v>0.634954596883187</v>
      </c>
      <c r="AC901" s="19">
        <f>P901*T901*'Molecular Weight'!$B$11/'Molecular Weight'!$D$11</f>
        <v>0.0398761542788348</v>
      </c>
      <c r="AD901" s="19">
        <f>Q901*T901*'Molecular Weight'!$B$12/'Molecular Weight'!$D$12</f>
        <v>0</v>
      </c>
      <c r="AE901" s="19">
        <f t="shared" si="105"/>
        <v>7.93514128350253</v>
      </c>
      <c r="AF901" s="19">
        <f t="shared" si="106"/>
        <v>0</v>
      </c>
      <c r="AG901" s="19">
        <f t="shared" si="107"/>
        <v>0</v>
      </c>
      <c r="AH901" s="19">
        <f t="shared" si="108"/>
        <v>1.38249793047789</v>
      </c>
      <c r="AI901" s="19">
        <f t="shared" si="109"/>
        <v>3.21170308548641</v>
      </c>
      <c r="AJ901" s="19">
        <f t="shared" si="110"/>
        <v>2.93737462743633</v>
      </c>
    </row>
    <row r="902" spans="1:36">
      <c r="A902" s="35" t="s">
        <v>789</v>
      </c>
      <c r="B902" s="35" t="s">
        <v>790</v>
      </c>
      <c r="C902" s="35" t="s">
        <v>797</v>
      </c>
      <c r="D902" s="35">
        <v>9.5</v>
      </c>
      <c r="E902" s="35">
        <v>700</v>
      </c>
      <c r="F902" s="32" t="s">
        <v>507</v>
      </c>
      <c r="G902" s="35" t="s">
        <v>49</v>
      </c>
      <c r="H902" s="35">
        <v>39.78</v>
      </c>
      <c r="I902" s="35">
        <v>1.41</v>
      </c>
      <c r="J902" s="35">
        <v>19.12</v>
      </c>
      <c r="K902" s="35"/>
      <c r="L902" s="35">
        <v>24.12</v>
      </c>
      <c r="M902" s="35"/>
      <c r="N902" s="35">
        <v>5.74</v>
      </c>
      <c r="O902" s="35">
        <v>8.43</v>
      </c>
      <c r="P902" s="35">
        <v>0.71</v>
      </c>
      <c r="Q902" s="35">
        <v>0.02</v>
      </c>
      <c r="R902" s="32">
        <f t="shared" si="104"/>
        <v>99.33</v>
      </c>
      <c r="S902" s="19">
        <v>12</v>
      </c>
      <c r="T902" s="19">
        <f>S902/(H902*'Molecular Weight'!$C$2/'Molecular Weight'!$D$2+I902*'Molecular Weight'!$C$3/'Molecular Weight'!$D$3+J902*'Molecular Weight'!$C$4/'Molecular Weight'!$D$4+K902*'Molecular Weight'!$C$5/'Molecular Weight'!$D$5+L902*'Molecular Weight'!$C$6/'Molecular Weight'!$D$6+M902*'Molecular Weight'!$C$8/'Molecular Weight'!$D$8+N902*'Molecular Weight'!$C$9/'Molecular Weight'!$D$9+O902*'Molecular Weight'!$C$10/'Molecular Weight'!$D$10+P902*'Molecular Weight'!$C$11/'Molecular Weight'!$D$11+Q902*'Molecular Weight'!$C$12/'Molecular Weight'!$D$12)</f>
        <v>4.68334995414052</v>
      </c>
      <c r="U902" s="19">
        <f>H902*T902*'Molecular Weight'!$B$2/'Molecular Weight'!$D$2</f>
        <v>3.10092645099384</v>
      </c>
      <c r="V902" s="19">
        <f>I902*T902*'Molecular Weight'!$B$3/'Molecular Weight'!$D$3</f>
        <v>0.0826473521318915</v>
      </c>
      <c r="W902" s="19">
        <f>T902*J902*'Molecular Weight'!$B$4/'Molecular Weight'!$D$4</f>
        <v>1.75648589884595</v>
      </c>
      <c r="X902" s="19">
        <f>K902*T902*'Molecular Weight'!$B$5/'Molecular Weight'!$D$5</f>
        <v>0</v>
      </c>
      <c r="Y902" s="19">
        <f>L902*T902*'Molecular Weight'!$B$6/'Molecular Weight'!$D$6</f>
        <v>1.57241649351154</v>
      </c>
      <c r="Z902" s="19">
        <f>M902*T902*'Molecular Weight'!$B$8/'Molecular Weight'!$D$8</f>
        <v>0</v>
      </c>
      <c r="AA902" s="19">
        <f>N902*T902*'Molecular Weight'!$B$9/'Molecular Weight'!$D$9</f>
        <v>0.667057785031429</v>
      </c>
      <c r="AB902" s="19">
        <f>O902*T902*'Molecular Weight'!$B$10/'Molecular Weight'!$D$10</f>
        <v>0.704005708156287</v>
      </c>
      <c r="AC902" s="19">
        <f>P902*T902*'Molecular Weight'!$B$11/'Molecular Weight'!$D$11</f>
        <v>0.107298433928357</v>
      </c>
      <c r="AD902" s="19">
        <f>Q902*T902*'Molecular Weight'!$B$12/'Molecular Weight'!$D$12</f>
        <v>0.00198868363233143</v>
      </c>
      <c r="AE902" s="19">
        <f t="shared" si="105"/>
        <v>7.99282680623163</v>
      </c>
      <c r="AF902" s="19">
        <f t="shared" si="106"/>
        <v>0</v>
      </c>
      <c r="AG902" s="19">
        <f t="shared" si="107"/>
        <v>0</v>
      </c>
      <c r="AH902" s="19">
        <f t="shared" si="108"/>
        <v>1.57241649351154</v>
      </c>
      <c r="AI902" s="19">
        <f t="shared" si="109"/>
        <v>3.18357380312573</v>
      </c>
      <c r="AJ902" s="19">
        <f t="shared" si="110"/>
        <v>2.94347998669926</v>
      </c>
    </row>
    <row r="903" spans="1:36">
      <c r="A903" s="35" t="s">
        <v>789</v>
      </c>
      <c r="B903" s="35" t="s">
        <v>790</v>
      </c>
      <c r="C903" s="35" t="s">
        <v>798</v>
      </c>
      <c r="D903" s="35">
        <v>9.5</v>
      </c>
      <c r="E903" s="35">
        <v>700</v>
      </c>
      <c r="F903" s="32" t="s">
        <v>507</v>
      </c>
      <c r="G903" s="35" t="s">
        <v>49</v>
      </c>
      <c r="H903" s="35">
        <v>42</v>
      </c>
      <c r="I903" s="35">
        <v>0.93</v>
      </c>
      <c r="J903" s="35">
        <v>20.68</v>
      </c>
      <c r="K903" s="35"/>
      <c r="L903" s="35">
        <v>19.03</v>
      </c>
      <c r="M903" s="35"/>
      <c r="N903" s="35">
        <v>8.29</v>
      </c>
      <c r="O903" s="35">
        <v>10.21</v>
      </c>
      <c r="P903" s="35">
        <v>0.58</v>
      </c>
      <c r="Q903" s="35">
        <v>0.01</v>
      </c>
      <c r="R903" s="32">
        <f t="shared" si="104"/>
        <v>101.73</v>
      </c>
      <c r="S903" s="19">
        <v>12</v>
      </c>
      <c r="T903" s="19">
        <f>S903/(H903*'Molecular Weight'!$C$2/'Molecular Weight'!$D$2+I903*'Molecular Weight'!$C$3/'Molecular Weight'!$D$3+J903*'Molecular Weight'!$C$4/'Molecular Weight'!$D$4+K903*'Molecular Weight'!$C$5/'Molecular Weight'!$D$5+L903*'Molecular Weight'!$C$6/'Molecular Weight'!$D$6+M903*'Molecular Weight'!$C$8/'Molecular Weight'!$D$8+N903*'Molecular Weight'!$C$9/'Molecular Weight'!$D$9+O903*'Molecular Weight'!$C$10/'Molecular Weight'!$D$10+P903*'Molecular Weight'!$C$11/'Molecular Weight'!$D$11+Q903*'Molecular Weight'!$C$12/'Molecular Weight'!$D$12)</f>
        <v>4.4576264880801</v>
      </c>
      <c r="U903" s="19">
        <f>H903*T903*'Molecular Weight'!$B$2/'Molecular Weight'!$D$2</f>
        <v>3.1161836301492</v>
      </c>
      <c r="V903" s="19">
        <f>I903*T903*'Molecular Weight'!$B$3/'Molecular Weight'!$D$3</f>
        <v>0.0518847638787796</v>
      </c>
      <c r="W903" s="19">
        <f>T903*J903*'Molecular Weight'!$B$4/'Molecular Weight'!$D$4</f>
        <v>1.80823294965666</v>
      </c>
      <c r="X903" s="19">
        <f>K903*T903*'Molecular Weight'!$B$5/'Molecular Weight'!$D$5</f>
        <v>0</v>
      </c>
      <c r="Y903" s="19">
        <f>L903*T903*'Molecular Weight'!$B$6/'Molecular Weight'!$D$6</f>
        <v>1.18079944415596</v>
      </c>
      <c r="Z903" s="19">
        <f>M903*T903*'Molecular Weight'!$B$8/'Molecular Weight'!$D$8</f>
        <v>0</v>
      </c>
      <c r="AA903" s="19">
        <f>N903*T903*'Molecular Weight'!$B$9/'Molecular Weight'!$D$9</f>
        <v>0.916965845811018</v>
      </c>
      <c r="AB903" s="19">
        <f>O903*T903*'Molecular Weight'!$B$10/'Molecular Weight'!$D$10</f>
        <v>0.811561455836266</v>
      </c>
      <c r="AC903" s="19">
        <f>P903*T903*'Molecular Weight'!$B$11/'Molecular Weight'!$D$11</f>
        <v>0.0834276657982077</v>
      </c>
      <c r="AD903" s="19">
        <f>Q903*T903*'Molecular Weight'!$B$12/'Molecular Weight'!$D$12</f>
        <v>0.000946417513392802</v>
      </c>
      <c r="AE903" s="19">
        <f t="shared" si="105"/>
        <v>7.97000217279948</v>
      </c>
      <c r="AF903" s="19">
        <f t="shared" si="106"/>
        <v>0</v>
      </c>
      <c r="AG903" s="19">
        <f t="shared" si="107"/>
        <v>0</v>
      </c>
      <c r="AH903" s="19">
        <f t="shared" si="108"/>
        <v>1.18079944415596</v>
      </c>
      <c r="AI903" s="19">
        <f t="shared" si="109"/>
        <v>3.16806839402798</v>
      </c>
      <c r="AJ903" s="19">
        <f t="shared" si="110"/>
        <v>2.90932674580324</v>
      </c>
    </row>
    <row r="904" spans="1:36">
      <c r="A904" s="35" t="s">
        <v>789</v>
      </c>
      <c r="B904" s="35" t="s">
        <v>790</v>
      </c>
      <c r="C904" s="35" t="s">
        <v>799</v>
      </c>
      <c r="D904" s="35">
        <v>9.5</v>
      </c>
      <c r="E904" s="35">
        <v>800</v>
      </c>
      <c r="F904" s="32" t="s">
        <v>507</v>
      </c>
      <c r="G904" s="35" t="s">
        <v>49</v>
      </c>
      <c r="H904" s="35">
        <v>39.34</v>
      </c>
      <c r="I904" s="35">
        <v>1.33</v>
      </c>
      <c r="J904" s="35">
        <v>21.86</v>
      </c>
      <c r="K904" s="35"/>
      <c r="L904" s="35">
        <v>18.28</v>
      </c>
      <c r="M904" s="35"/>
      <c r="N904" s="35">
        <v>9.02</v>
      </c>
      <c r="O904" s="35">
        <v>9.36</v>
      </c>
      <c r="P904" s="35">
        <v>0.09</v>
      </c>
      <c r="Q904" s="35"/>
      <c r="R904" s="32">
        <f t="shared" si="104"/>
        <v>99.28</v>
      </c>
      <c r="S904" s="19">
        <v>12</v>
      </c>
      <c r="T904" s="19">
        <f>S904/(H904*'Molecular Weight'!$C$2/'Molecular Weight'!$D$2+I904*'Molecular Weight'!$C$3/'Molecular Weight'!$D$3+J904*'Molecular Weight'!$C$4/'Molecular Weight'!$D$4+K904*'Molecular Weight'!$C$5/'Molecular Weight'!$D$5+L904*'Molecular Weight'!$C$6/'Molecular Weight'!$D$6+M904*'Molecular Weight'!$C$8/'Molecular Weight'!$D$8+N904*'Molecular Weight'!$C$9/'Molecular Weight'!$D$9+O904*'Molecular Weight'!$C$10/'Molecular Weight'!$D$10+P904*'Molecular Weight'!$C$11/'Molecular Weight'!$D$11+Q904*'Molecular Weight'!$C$12/'Molecular Weight'!$D$12)</f>
        <v>4.55805060218872</v>
      </c>
      <c r="U904" s="19">
        <f>H904*T904*'Molecular Weight'!$B$2/'Molecular Weight'!$D$2</f>
        <v>2.98458240163289</v>
      </c>
      <c r="V904" s="19">
        <f>I904*T904*'Molecular Weight'!$B$3/'Molecular Weight'!$D$3</f>
        <v>0.0758724318011389</v>
      </c>
      <c r="W904" s="19">
        <f>T904*J904*'Molecular Weight'!$B$4/'Molecular Weight'!$D$4</f>
        <v>1.95447207069136</v>
      </c>
      <c r="X904" s="19">
        <f>K904*T904*'Molecular Weight'!$B$5/'Molecular Weight'!$D$5</f>
        <v>0</v>
      </c>
      <c r="Y904" s="19">
        <f>L904*T904*'Molecular Weight'!$B$6/'Molecular Weight'!$D$6</f>
        <v>1.15981577126962</v>
      </c>
      <c r="Z904" s="19">
        <f>M904*T904*'Molecular Weight'!$B$8/'Molecular Weight'!$D$8</f>
        <v>0</v>
      </c>
      <c r="AA904" s="19">
        <f>N904*T904*'Molecular Weight'!$B$9/'Molecular Weight'!$D$9</f>
        <v>1.02018899334348</v>
      </c>
      <c r="AB904" s="19">
        <f>O904*T904*'Molecular Weight'!$B$10/'Molecular Weight'!$D$10</f>
        <v>0.760758802362454</v>
      </c>
      <c r="AC904" s="19">
        <f>P904*T904*'Molecular Weight'!$B$11/'Molecular Weight'!$D$11</f>
        <v>0.0132373202386894</v>
      </c>
      <c r="AD904" s="19">
        <f>Q904*T904*'Molecular Weight'!$B$12/'Molecular Weight'!$D$12</f>
        <v>0</v>
      </c>
      <c r="AE904" s="19">
        <f t="shared" si="105"/>
        <v>7.96892779133963</v>
      </c>
      <c r="AF904" s="19">
        <f t="shared" si="106"/>
        <v>0</v>
      </c>
      <c r="AG904" s="19">
        <f t="shared" si="107"/>
        <v>0</v>
      </c>
      <c r="AH904" s="19">
        <f t="shared" si="108"/>
        <v>1.15981577126962</v>
      </c>
      <c r="AI904" s="19">
        <f t="shared" si="109"/>
        <v>3.06045483343403</v>
      </c>
      <c r="AJ904" s="19">
        <f t="shared" si="110"/>
        <v>2.94076356697555</v>
      </c>
    </row>
    <row r="905" spans="1:36">
      <c r="A905" s="35" t="s">
        <v>789</v>
      </c>
      <c r="B905" s="35" t="s">
        <v>790</v>
      </c>
      <c r="C905" s="35" t="s">
        <v>800</v>
      </c>
      <c r="D905" s="35">
        <v>10.5</v>
      </c>
      <c r="E905" s="35">
        <v>800</v>
      </c>
      <c r="F905" s="32" t="s">
        <v>507</v>
      </c>
      <c r="G905" s="35" t="s">
        <v>49</v>
      </c>
      <c r="H905" s="35">
        <v>41.61</v>
      </c>
      <c r="I905" s="35">
        <v>1.4</v>
      </c>
      <c r="J905" s="35">
        <v>19.21</v>
      </c>
      <c r="K905" s="35"/>
      <c r="L905" s="35">
        <v>16.56</v>
      </c>
      <c r="M905" s="35"/>
      <c r="N905" s="35">
        <v>8.73</v>
      </c>
      <c r="O905" s="35">
        <v>11.89</v>
      </c>
      <c r="P905" s="35">
        <v>0.33</v>
      </c>
      <c r="Q905" s="35"/>
      <c r="R905" s="32">
        <f t="shared" si="104"/>
        <v>99.73</v>
      </c>
      <c r="S905" s="19">
        <v>12</v>
      </c>
      <c r="T905" s="19">
        <f>S905/(H905*'Molecular Weight'!$C$2/'Molecular Weight'!$D$2+I905*'Molecular Weight'!$C$3/'Molecular Weight'!$D$3+J905*'Molecular Weight'!$C$4/'Molecular Weight'!$D$4+K905*'Molecular Weight'!$C$5/'Molecular Weight'!$D$5+L905*'Molecular Weight'!$C$6/'Molecular Weight'!$D$6+M905*'Molecular Weight'!$C$8/'Molecular Weight'!$D$8+N905*'Molecular Weight'!$C$9/'Molecular Weight'!$D$9+O905*'Molecular Weight'!$C$10/'Molecular Weight'!$D$10+P905*'Molecular Weight'!$C$11/'Molecular Weight'!$D$11+Q905*'Molecular Weight'!$C$12/'Molecular Weight'!$D$12)</f>
        <v>4.52847449484117</v>
      </c>
      <c r="U905" s="19">
        <f>H905*T905*'Molecular Weight'!$B$2/'Molecular Weight'!$D$2</f>
        <v>3.13631530842778</v>
      </c>
      <c r="V905" s="19">
        <f>I905*T905*'Molecular Weight'!$B$3/'Molecular Weight'!$D$3</f>
        <v>0.0793474880197451</v>
      </c>
      <c r="W905" s="19">
        <f>T905*J905*'Molecular Weight'!$B$4/'Molecular Weight'!$D$4</f>
        <v>1.706394567397</v>
      </c>
      <c r="X905" s="19">
        <f>K905*T905*'Molecular Weight'!$B$5/'Molecular Weight'!$D$5</f>
        <v>0</v>
      </c>
      <c r="Y905" s="19">
        <f>L905*T905*'Molecular Weight'!$B$6/'Molecular Weight'!$D$6</f>
        <v>1.04386884235203</v>
      </c>
      <c r="Z905" s="19">
        <f>M905*T905*'Molecular Weight'!$B$8/'Molecular Weight'!$D$8</f>
        <v>0</v>
      </c>
      <c r="AA905" s="19">
        <f>N905*T905*'Molecular Weight'!$B$9/'Molecular Weight'!$D$9</f>
        <v>0.980982192058645</v>
      </c>
      <c r="AB905" s="19">
        <f>O905*T905*'Molecular Weight'!$B$10/'Molecular Weight'!$D$10</f>
        <v>0.960120573175134</v>
      </c>
      <c r="AC905" s="19">
        <f>P905*T905*'Molecular Weight'!$B$11/'Molecular Weight'!$D$11</f>
        <v>0.0482218968472922</v>
      </c>
      <c r="AD905" s="19">
        <f>Q905*T905*'Molecular Weight'!$B$12/'Molecular Weight'!$D$12</f>
        <v>0</v>
      </c>
      <c r="AE905" s="19">
        <f t="shared" si="105"/>
        <v>7.95525086827763</v>
      </c>
      <c r="AF905" s="19">
        <f t="shared" si="106"/>
        <v>0</v>
      </c>
      <c r="AG905" s="19">
        <f t="shared" si="107"/>
        <v>0</v>
      </c>
      <c r="AH905" s="19">
        <f t="shared" si="108"/>
        <v>1.04386884235203</v>
      </c>
      <c r="AI905" s="19">
        <f t="shared" si="109"/>
        <v>3.21566279644752</v>
      </c>
      <c r="AJ905" s="19">
        <f t="shared" si="110"/>
        <v>2.98497160758581</v>
      </c>
    </row>
    <row r="906" spans="1:36">
      <c r="A906" s="35" t="s">
        <v>789</v>
      </c>
      <c r="B906" s="35" t="s">
        <v>790</v>
      </c>
      <c r="C906" s="35" t="s">
        <v>801</v>
      </c>
      <c r="D906" s="35">
        <v>10.5</v>
      </c>
      <c r="E906" s="35">
        <v>900</v>
      </c>
      <c r="F906" s="32" t="s">
        <v>507</v>
      </c>
      <c r="G906" s="35" t="s">
        <v>49</v>
      </c>
      <c r="H906" s="35">
        <v>41.43</v>
      </c>
      <c r="I906" s="35">
        <v>0.74</v>
      </c>
      <c r="J906" s="35">
        <v>20.74</v>
      </c>
      <c r="K906" s="35"/>
      <c r="L906" s="35">
        <v>13.77</v>
      </c>
      <c r="M906" s="35"/>
      <c r="N906" s="35">
        <v>8.33</v>
      </c>
      <c r="O906" s="35">
        <v>14.03</v>
      </c>
      <c r="P906" s="35">
        <v>0.38</v>
      </c>
      <c r="Q906" s="35"/>
      <c r="R906" s="32">
        <f t="shared" si="104"/>
        <v>99.42</v>
      </c>
      <c r="S906" s="19">
        <v>12</v>
      </c>
      <c r="T906" s="19">
        <f>S906/(H906*'Molecular Weight'!$C$2/'Molecular Weight'!$D$2+I906*'Molecular Weight'!$C$3/'Molecular Weight'!$D$3+J906*'Molecular Weight'!$C$4/'Molecular Weight'!$D$4+K906*'Molecular Weight'!$C$5/'Molecular Weight'!$D$5+L906*'Molecular Weight'!$C$6/'Molecular Weight'!$D$6+M906*'Molecular Weight'!$C$8/'Molecular Weight'!$D$8+N906*'Molecular Weight'!$C$9/'Molecular Weight'!$D$9+O906*'Molecular Weight'!$C$10/'Molecular Weight'!$D$10+P906*'Molecular Weight'!$C$11/'Molecular Weight'!$D$11+Q906*'Molecular Weight'!$C$12/'Molecular Weight'!$D$12)</f>
        <v>4.50685841248341</v>
      </c>
      <c r="U906" s="19">
        <f>H906*T906*'Molecular Weight'!$B$2/'Molecular Weight'!$D$2</f>
        <v>3.10784194456038</v>
      </c>
      <c r="V906" s="19">
        <f>I906*T906*'Molecular Weight'!$B$3/'Molecular Weight'!$D$3</f>
        <v>0.0417406160855785</v>
      </c>
      <c r="W906" s="19">
        <f>T906*J906*'Molecular Weight'!$B$4/'Molecular Weight'!$D$4</f>
        <v>1.8335081105317</v>
      </c>
      <c r="X906" s="19">
        <f>K906*T906*'Molecular Weight'!$B$5/'Molecular Weight'!$D$5</f>
        <v>0</v>
      </c>
      <c r="Y906" s="19">
        <f>L906*T906*'Molecular Weight'!$B$6/'Molecular Weight'!$D$6</f>
        <v>0.863856352170051</v>
      </c>
      <c r="Z906" s="19">
        <f>M906*T906*'Molecular Weight'!$B$8/'Molecular Weight'!$D$8</f>
        <v>0</v>
      </c>
      <c r="AA906" s="19">
        <f>N906*T906*'Molecular Weight'!$B$9/'Molecular Weight'!$D$9</f>
        <v>0.931566515533171</v>
      </c>
      <c r="AB906" s="19">
        <f>O906*T906*'Molecular Weight'!$B$10/'Molecular Weight'!$D$10</f>
        <v>1.12751825119726</v>
      </c>
      <c r="AC906" s="19">
        <f>P906*T906*'Molecular Weight'!$B$11/'Molecular Weight'!$D$11</f>
        <v>0.0552631880201257</v>
      </c>
      <c r="AD906" s="19">
        <f>Q906*T906*'Molecular Weight'!$B$12/'Molecular Weight'!$D$12</f>
        <v>0</v>
      </c>
      <c r="AE906" s="19">
        <f t="shared" si="105"/>
        <v>7.96129497809827</v>
      </c>
      <c r="AF906" s="19">
        <f t="shared" si="106"/>
        <v>0</v>
      </c>
      <c r="AG906" s="19">
        <f t="shared" si="107"/>
        <v>0</v>
      </c>
      <c r="AH906" s="19">
        <f t="shared" si="108"/>
        <v>0.863856352170051</v>
      </c>
      <c r="AI906" s="19">
        <f t="shared" si="109"/>
        <v>3.14958256064596</v>
      </c>
      <c r="AJ906" s="19">
        <f t="shared" si="110"/>
        <v>2.92294111890048</v>
      </c>
    </row>
    <row r="907" spans="1:36">
      <c r="A907" s="35" t="s">
        <v>802</v>
      </c>
      <c r="B907" s="35" t="s">
        <v>803</v>
      </c>
      <c r="C907" s="35" t="s">
        <v>804</v>
      </c>
      <c r="D907" s="35">
        <v>19</v>
      </c>
      <c r="E907" s="35">
        <v>900</v>
      </c>
      <c r="F907" s="32" t="s">
        <v>507</v>
      </c>
      <c r="G907" s="35" t="s">
        <v>49</v>
      </c>
      <c r="H907" s="35">
        <v>46.46</v>
      </c>
      <c r="I907" s="35">
        <v>1.6</v>
      </c>
      <c r="J907" s="35">
        <v>17.34</v>
      </c>
      <c r="K907" s="35"/>
      <c r="L907" s="35">
        <v>8.66</v>
      </c>
      <c r="M907" s="35"/>
      <c r="N907" s="35">
        <v>9.78</v>
      </c>
      <c r="O907" s="35">
        <v>13.38</v>
      </c>
      <c r="P907" s="35">
        <v>2.97</v>
      </c>
      <c r="Q907" s="35">
        <v>0.01</v>
      </c>
      <c r="R907" s="32">
        <f t="shared" si="104"/>
        <v>100.2</v>
      </c>
      <c r="S907" s="19">
        <v>12</v>
      </c>
      <c r="T907" s="19">
        <f>S907/(H907*'Molecular Weight'!$C$2/'Molecular Weight'!$D$2+I907*'Molecular Weight'!$C$3/'Molecular Weight'!$D$3+J907*'Molecular Weight'!$C$4/'Molecular Weight'!$D$4+K907*'Molecular Weight'!$C$5/'Molecular Weight'!$D$5+L907*'Molecular Weight'!$C$6/'Molecular Weight'!$D$6+M907*'Molecular Weight'!$C$8/'Molecular Weight'!$D$8+N907*'Molecular Weight'!$C$9/'Molecular Weight'!$D$9+O907*'Molecular Weight'!$C$10/'Molecular Weight'!$D$10+P907*'Molecular Weight'!$C$11/'Molecular Weight'!$D$11+Q907*'Molecular Weight'!$C$12/'Molecular Weight'!$D$12)</f>
        <v>4.36889047318797</v>
      </c>
      <c r="U907" s="19">
        <f>H907*T907*'Molecular Weight'!$B$2/'Molecular Weight'!$D$2</f>
        <v>3.37847289254848</v>
      </c>
      <c r="V907" s="19">
        <f>I907*T907*'Molecular Weight'!$B$3/'Molecular Weight'!$D$3</f>
        <v>0.0874871684242897</v>
      </c>
      <c r="W907" s="19">
        <f>T907*J907*'Molecular Weight'!$B$4/'Molecular Weight'!$D$4</f>
        <v>1.486005508142</v>
      </c>
      <c r="X907" s="19">
        <f>K907*T907*'Molecular Weight'!$B$5/'Molecular Weight'!$D$5</f>
        <v>0</v>
      </c>
      <c r="Y907" s="19">
        <f>L907*T907*'Molecular Weight'!$B$6/'Molecular Weight'!$D$6</f>
        <v>0.526650772519596</v>
      </c>
      <c r="Z907" s="19">
        <f>M907*T907*'Molecular Weight'!$B$8/'Molecular Weight'!$D$8</f>
        <v>0</v>
      </c>
      <c r="AA907" s="19">
        <f>N907*T907*'Molecular Weight'!$B$9/'Molecular Weight'!$D$9</f>
        <v>1.06024190639648</v>
      </c>
      <c r="AB907" s="19">
        <f>O907*T907*'Molecular Weight'!$B$10/'Molecular Weight'!$D$10</f>
        <v>1.04236366853165</v>
      </c>
      <c r="AC907" s="19">
        <f>P907*T907*'Molecular Weight'!$B$11/'Molecular Weight'!$D$11</f>
        <v>0.418702959192264</v>
      </c>
      <c r="AD907" s="19">
        <f>Q907*T907*'Molecular Weight'!$B$12/'Molecular Weight'!$D$12</f>
        <v>0.000927577595156681</v>
      </c>
      <c r="AE907" s="19">
        <f t="shared" si="105"/>
        <v>8.00085245334993</v>
      </c>
      <c r="AF907" s="19">
        <f t="shared" si="106"/>
        <v>0.0025570875750569</v>
      </c>
      <c r="AG907" s="19">
        <f t="shared" si="107"/>
        <v>0.00485537610212422</v>
      </c>
      <c r="AH907" s="19">
        <f t="shared" si="108"/>
        <v>0.524093684944539</v>
      </c>
      <c r="AI907" s="19">
        <f t="shared" si="109"/>
        <v>3.46596006097277</v>
      </c>
      <c r="AJ907" s="19">
        <f t="shared" si="110"/>
        <v>2.62925634744773</v>
      </c>
    </row>
    <row r="908" spans="1:36">
      <c r="A908" s="35" t="s">
        <v>802</v>
      </c>
      <c r="B908" s="35" t="s">
        <v>803</v>
      </c>
      <c r="C908" s="35" t="s">
        <v>805</v>
      </c>
      <c r="D908" s="35">
        <v>19</v>
      </c>
      <c r="E908" s="35">
        <v>900</v>
      </c>
      <c r="F908" s="32" t="s">
        <v>507</v>
      </c>
      <c r="G908" s="35" t="s">
        <v>49</v>
      </c>
      <c r="H908" s="35">
        <v>45.91</v>
      </c>
      <c r="I908" s="35">
        <v>1.03</v>
      </c>
      <c r="J908" s="35">
        <v>16.85</v>
      </c>
      <c r="K908" s="35"/>
      <c r="L908" s="35">
        <v>11.05</v>
      </c>
      <c r="M908" s="35"/>
      <c r="N908" s="35">
        <v>9.25</v>
      </c>
      <c r="O908" s="35">
        <v>11.82</v>
      </c>
      <c r="P908" s="35">
        <v>2.93</v>
      </c>
      <c r="Q908" s="35">
        <v>0.01</v>
      </c>
      <c r="R908" s="32">
        <f t="shared" si="104"/>
        <v>98.85</v>
      </c>
      <c r="S908" s="19">
        <v>12</v>
      </c>
      <c r="T908" s="19">
        <f>S908/(H908*'Molecular Weight'!$C$2/'Molecular Weight'!$D$2+I908*'Molecular Weight'!$C$3/'Molecular Weight'!$D$3+J908*'Molecular Weight'!$C$4/'Molecular Weight'!$D$4+K908*'Molecular Weight'!$C$5/'Molecular Weight'!$D$5+L908*'Molecular Weight'!$C$6/'Molecular Weight'!$D$6+M908*'Molecular Weight'!$C$8/'Molecular Weight'!$D$8+N908*'Molecular Weight'!$C$9/'Molecular Weight'!$D$9+O908*'Molecular Weight'!$C$10/'Molecular Weight'!$D$10+P908*'Molecular Weight'!$C$11/'Molecular Weight'!$D$11+Q908*'Molecular Weight'!$C$12/'Molecular Weight'!$D$12)</f>
        <v>4.45872415281588</v>
      </c>
      <c r="U908" s="19">
        <f>H908*T908*'Molecular Weight'!$B$2/'Molecular Weight'!$D$2</f>
        <v>3.40712426524262</v>
      </c>
      <c r="V908" s="19">
        <f>I908*T908*'Molecular Weight'!$B$3/'Molecular Weight'!$D$3</f>
        <v>0.0574779208685901</v>
      </c>
      <c r="W908" s="19">
        <f>T908*J908*'Molecular Weight'!$B$4/'Molecular Weight'!$D$4</f>
        <v>1.47370541339638</v>
      </c>
      <c r="X908" s="19">
        <f>K908*T908*'Molecular Weight'!$B$5/'Molecular Weight'!$D$5</f>
        <v>0</v>
      </c>
      <c r="Y908" s="19">
        <f>L908*T908*'Molecular Weight'!$B$6/'Molecular Weight'!$D$6</f>
        <v>0.685814335866028</v>
      </c>
      <c r="Z908" s="19">
        <f>M908*T908*'Molecular Weight'!$B$8/'Molecular Weight'!$D$8</f>
        <v>0</v>
      </c>
      <c r="AA908" s="19">
        <f>N908*T908*'Molecular Weight'!$B$9/'Molecular Weight'!$D$9</f>
        <v>1.02340442713516</v>
      </c>
      <c r="AB908" s="19">
        <f>O908*T908*'Molecular Weight'!$B$10/'Molecular Weight'!$D$10</f>
        <v>0.939766752608482</v>
      </c>
      <c r="AC908" s="19">
        <f>P908*T908*'Molecular Weight'!$B$11/'Molecular Weight'!$D$11</f>
        <v>0.421557333583431</v>
      </c>
      <c r="AD908" s="19">
        <f>Q908*T908*'Molecular Weight'!$B$12/'Molecular Weight'!$D$12</f>
        <v>0.000946650563230547</v>
      </c>
      <c r="AE908" s="19">
        <f t="shared" si="105"/>
        <v>8.00979709926392</v>
      </c>
      <c r="AF908" s="19">
        <f t="shared" si="106"/>
        <v>0.0293553481343212</v>
      </c>
      <c r="AG908" s="19">
        <f t="shared" si="107"/>
        <v>0.0428036373681982</v>
      </c>
      <c r="AH908" s="19">
        <f t="shared" si="108"/>
        <v>0.656458987731707</v>
      </c>
      <c r="AI908" s="19">
        <f t="shared" si="109"/>
        <v>3.46460218611121</v>
      </c>
      <c r="AJ908" s="19">
        <f t="shared" si="110"/>
        <v>2.64898551560967</v>
      </c>
    </row>
    <row r="909" s="56" customFormat="1" spans="1:36">
      <c r="A909" s="35" t="s">
        <v>802</v>
      </c>
      <c r="B909" s="35" t="s">
        <v>803</v>
      </c>
      <c r="C909" s="35" t="s">
        <v>806</v>
      </c>
      <c r="D909" s="35">
        <v>19</v>
      </c>
      <c r="E909" s="35">
        <v>1000</v>
      </c>
      <c r="F909" s="32" t="s">
        <v>507</v>
      </c>
      <c r="G909" s="35" t="s">
        <v>49</v>
      </c>
      <c r="H909" s="35">
        <v>45.23</v>
      </c>
      <c r="I909" s="35">
        <v>1.47</v>
      </c>
      <c r="J909" s="35">
        <v>17.42</v>
      </c>
      <c r="K909" s="35"/>
      <c r="L909" s="35">
        <v>10.09</v>
      </c>
      <c r="M909" s="35"/>
      <c r="N909" s="35">
        <v>9.28</v>
      </c>
      <c r="O909" s="35">
        <v>14.08</v>
      </c>
      <c r="P909" s="35">
        <v>2.23</v>
      </c>
      <c r="Q909" s="35">
        <v>0.01</v>
      </c>
      <c r="R909" s="32">
        <f t="shared" si="104"/>
        <v>99.81</v>
      </c>
      <c r="S909" s="19">
        <v>12</v>
      </c>
      <c r="T909" s="19">
        <f>S909/(H909*'Molecular Weight'!$C$2/'Molecular Weight'!$D$2+I909*'Molecular Weight'!$C$3/'Molecular Weight'!$D$3+J909*'Molecular Weight'!$C$4/'Molecular Weight'!$D$4+K909*'Molecular Weight'!$C$5/'Molecular Weight'!$D$5+L909*'Molecular Weight'!$C$6/'Molecular Weight'!$D$6+M909*'Molecular Weight'!$C$8/'Molecular Weight'!$D$8+N909*'Molecular Weight'!$C$9/'Molecular Weight'!$D$9+O909*'Molecular Weight'!$C$10/'Molecular Weight'!$D$10+P909*'Molecular Weight'!$C$11/'Molecular Weight'!$D$11+Q909*'Molecular Weight'!$C$12/'Molecular Weight'!$D$12)</f>
        <v>4.42332973010732</v>
      </c>
      <c r="U909" s="19">
        <f>H909*T909*'Molecular Weight'!$B$2/'Molecular Weight'!$D$2</f>
        <v>3.33001337704318</v>
      </c>
      <c r="V909" s="19">
        <f>I909*T909*'Molecular Weight'!$B$3/'Molecular Weight'!$D$3</f>
        <v>0.08138040930235</v>
      </c>
      <c r="W909" s="19">
        <f>T909*J909*'Molecular Weight'!$B$4/'Molecular Weight'!$D$4</f>
        <v>1.51146339541918</v>
      </c>
      <c r="X909" s="19">
        <f>K909*T909*'Molecular Weight'!$B$5/'Molecular Weight'!$D$5</f>
        <v>0</v>
      </c>
      <c r="Y909" s="19">
        <f>L909*T909*'Molecular Weight'!$B$6/'Molecular Weight'!$D$6</f>
        <v>0.621261093774817</v>
      </c>
      <c r="Z909" s="19">
        <f>M909*T909*'Molecular Weight'!$B$8/'Molecular Weight'!$D$8</f>
        <v>0</v>
      </c>
      <c r="AA909" s="19">
        <f>N909*T909*'Molecular Weight'!$B$9/'Molecular Weight'!$D$9</f>
        <v>1.01857319839692</v>
      </c>
      <c r="AB909" s="19">
        <f>O909*T909*'Molecular Weight'!$B$10/'Molecular Weight'!$D$10</f>
        <v>1.11056495363608</v>
      </c>
      <c r="AC909" s="19">
        <f>P909*T909*'Molecular Weight'!$B$11/'Molecular Weight'!$D$11</f>
        <v>0.318297040920921</v>
      </c>
      <c r="AD909" s="19">
        <f>Q909*T909*'Molecular Weight'!$B$12/'Molecular Weight'!$D$12</f>
        <v>0.000939135823801979</v>
      </c>
      <c r="AE909" s="19">
        <f t="shared" si="105"/>
        <v>7.99249260431724</v>
      </c>
      <c r="AF909" s="19">
        <f t="shared" si="106"/>
        <v>0</v>
      </c>
      <c r="AG909" s="19">
        <f t="shared" si="107"/>
        <v>0</v>
      </c>
      <c r="AH909" s="19">
        <f t="shared" si="108"/>
        <v>0.621261093774817</v>
      </c>
      <c r="AI909" s="19">
        <f t="shared" si="109"/>
        <v>3.41139378634553</v>
      </c>
      <c r="AJ909" s="19">
        <f t="shared" si="110"/>
        <v>2.75039924580782</v>
      </c>
    </row>
    <row r="910" s="56" customFormat="1" spans="1:36">
      <c r="A910" s="35" t="s">
        <v>802</v>
      </c>
      <c r="B910" s="35" t="s">
        <v>803</v>
      </c>
      <c r="C910" s="35" t="s">
        <v>807</v>
      </c>
      <c r="D910" s="35">
        <v>12</v>
      </c>
      <c r="E910" s="35">
        <v>900</v>
      </c>
      <c r="F910" s="32" t="s">
        <v>507</v>
      </c>
      <c r="G910" s="35" t="s">
        <v>49</v>
      </c>
      <c r="H910" s="35">
        <v>41.16</v>
      </c>
      <c r="I910" s="35">
        <v>1.81</v>
      </c>
      <c r="J910" s="35">
        <v>18.45</v>
      </c>
      <c r="K910" s="35"/>
      <c r="L910" s="35">
        <v>16.59</v>
      </c>
      <c r="M910" s="35"/>
      <c r="N910" s="35">
        <v>7.91</v>
      </c>
      <c r="O910" s="35">
        <v>13.95</v>
      </c>
      <c r="P910" s="35">
        <v>0.51</v>
      </c>
      <c r="Q910" s="35"/>
      <c r="R910" s="32">
        <f t="shared" si="104"/>
        <v>100.38</v>
      </c>
      <c r="S910" s="19">
        <v>12</v>
      </c>
      <c r="T910" s="19">
        <f>S910/(H910*'Molecular Weight'!$C$2/'Molecular Weight'!$D$2+I910*'Molecular Weight'!$C$3/'Molecular Weight'!$D$3+J910*'Molecular Weight'!$C$4/'Molecular Weight'!$D$4+K910*'Molecular Weight'!$C$5/'Molecular Weight'!$D$5+L910*'Molecular Weight'!$C$6/'Molecular Weight'!$D$6+M910*'Molecular Weight'!$C$8/'Molecular Weight'!$D$8+N910*'Molecular Weight'!$C$9/'Molecular Weight'!$D$9+O910*'Molecular Weight'!$C$10/'Molecular Weight'!$D$10+P910*'Molecular Weight'!$C$11/'Molecular Weight'!$D$11+Q910*'Molecular Weight'!$C$12/'Molecular Weight'!$D$12)</f>
        <v>4.54110663437154</v>
      </c>
      <c r="U910" s="19">
        <f>H910*T910*'Molecular Weight'!$B$2/'Molecular Weight'!$D$2</f>
        <v>3.11105108306812</v>
      </c>
      <c r="V910" s="19">
        <f>I910*T910*'Molecular Weight'!$B$3/'Molecular Weight'!$D$3</f>
        <v>0.102871126510795</v>
      </c>
      <c r="W910" s="19">
        <f>T910*J910*'Molecular Weight'!$B$4/'Molecular Weight'!$D$4</f>
        <v>1.64345659874764</v>
      </c>
      <c r="X910" s="19">
        <f>K910*T910*'Molecular Weight'!$B$5/'Molecular Weight'!$D$5</f>
        <v>0</v>
      </c>
      <c r="Y910" s="19">
        <f>L910*T910*'Molecular Weight'!$B$6/'Molecular Weight'!$D$6</f>
        <v>1.04867704710779</v>
      </c>
      <c r="Z910" s="19">
        <f>M910*T910*'Molecular Weight'!$B$8/'Molecular Weight'!$D$8</f>
        <v>0</v>
      </c>
      <c r="AA910" s="19">
        <f>N910*T910*'Molecular Weight'!$B$9/'Molecular Weight'!$D$9</f>
        <v>0.891318944860518</v>
      </c>
      <c r="AB910" s="19">
        <f>O910*T910*'Molecular Weight'!$B$10/'Molecular Weight'!$D$10</f>
        <v>1.12960837285098</v>
      </c>
      <c r="AC910" s="19">
        <f>P910*T910*'Molecular Weight'!$B$11/'Molecular Weight'!$D$11</f>
        <v>0.074732635802823</v>
      </c>
      <c r="AD910" s="19">
        <f>Q910*T910*'Molecular Weight'!$B$12/'Molecular Weight'!$D$12</f>
        <v>0</v>
      </c>
      <c r="AE910" s="19">
        <f t="shared" si="105"/>
        <v>8.00171580894867</v>
      </c>
      <c r="AF910" s="19">
        <f t="shared" si="106"/>
        <v>0.00514632308259522</v>
      </c>
      <c r="AG910" s="19">
        <f t="shared" si="107"/>
        <v>0.0049074432369704</v>
      </c>
      <c r="AH910" s="19">
        <f t="shared" si="108"/>
        <v>1.04353072402519</v>
      </c>
      <c r="AI910" s="19">
        <f t="shared" si="109"/>
        <v>3.21392220957892</v>
      </c>
      <c r="AJ910" s="19">
        <f t="shared" si="110"/>
        <v>3.06960436481929</v>
      </c>
    </row>
    <row r="911" spans="1:36">
      <c r="A911" s="35" t="s">
        <v>802</v>
      </c>
      <c r="B911" s="35" t="s">
        <v>803</v>
      </c>
      <c r="C911" s="35" t="s">
        <v>808</v>
      </c>
      <c r="D911" s="35">
        <v>14</v>
      </c>
      <c r="E911" s="35">
        <v>900</v>
      </c>
      <c r="F911" s="32" t="s">
        <v>507</v>
      </c>
      <c r="G911" s="35" t="s">
        <v>49</v>
      </c>
      <c r="H911" s="35">
        <v>41.79</v>
      </c>
      <c r="I911" s="35">
        <v>1.7</v>
      </c>
      <c r="J911" s="35">
        <v>18.24</v>
      </c>
      <c r="K911" s="35"/>
      <c r="L911" s="35">
        <v>16.29</v>
      </c>
      <c r="M911" s="35"/>
      <c r="N911" s="35">
        <v>8.47</v>
      </c>
      <c r="O911" s="35">
        <v>13.48</v>
      </c>
      <c r="P911" s="35">
        <v>0.57</v>
      </c>
      <c r="Q911" s="35">
        <v>0.01</v>
      </c>
      <c r="R911" s="32">
        <f t="shared" si="104"/>
        <v>100.55</v>
      </c>
      <c r="S911" s="19">
        <v>12</v>
      </c>
      <c r="T911" s="19">
        <f>S911/(H911*'Molecular Weight'!$C$2/'Molecular Weight'!$D$2+I911*'Molecular Weight'!$C$3/'Molecular Weight'!$D$3+J911*'Molecular Weight'!$C$4/'Molecular Weight'!$D$4+K911*'Molecular Weight'!$C$5/'Molecular Weight'!$D$5+L911*'Molecular Weight'!$C$6/'Molecular Weight'!$D$6+M911*'Molecular Weight'!$C$8/'Molecular Weight'!$D$8+N911*'Molecular Weight'!$C$9/'Molecular Weight'!$D$9+O911*'Molecular Weight'!$C$10/'Molecular Weight'!$D$10+P911*'Molecular Weight'!$C$11/'Molecular Weight'!$D$11+Q911*'Molecular Weight'!$C$12/'Molecular Weight'!$D$12)</f>
        <v>4.5164049121298</v>
      </c>
      <c r="U911" s="19">
        <f>H911*T911*'Molecular Weight'!$B$2/'Molecular Weight'!$D$2</f>
        <v>3.14148737146978</v>
      </c>
      <c r="V911" s="19">
        <f>I911*T911*'Molecular Weight'!$B$3/'Molecular Weight'!$D$3</f>
        <v>0.0960937215346767</v>
      </c>
      <c r="W911" s="19">
        <f>T911*J911*'Molecular Weight'!$B$4/'Molecular Weight'!$D$4</f>
        <v>1.61591262450466</v>
      </c>
      <c r="X911" s="19">
        <f>K911*T911*'Molecular Weight'!$B$5/'Molecular Weight'!$D$5</f>
        <v>0</v>
      </c>
      <c r="Y911" s="19">
        <f>L911*T911*'Molecular Weight'!$B$6/'Molecular Weight'!$D$6</f>
        <v>1.0241124167399</v>
      </c>
      <c r="Z911" s="19">
        <f>M911*T911*'Molecular Weight'!$B$8/'Molecular Weight'!$D$8</f>
        <v>0</v>
      </c>
      <c r="AA911" s="19">
        <f>N911*T911*'Molecular Weight'!$B$9/'Molecular Weight'!$D$9</f>
        <v>0.94922951875284</v>
      </c>
      <c r="AB911" s="19">
        <f>O911*T911*'Molecular Weight'!$B$10/'Molecular Weight'!$D$10</f>
        <v>1.08561230769454</v>
      </c>
      <c r="AC911" s="19">
        <f>P911*T911*'Molecular Weight'!$B$11/'Molecular Weight'!$D$11</f>
        <v>0.0830703710846721</v>
      </c>
      <c r="AD911" s="19">
        <f>Q911*T911*'Molecular Weight'!$B$12/'Molecular Weight'!$D$12</f>
        <v>0.000958897008944757</v>
      </c>
      <c r="AE911" s="19">
        <f t="shared" si="105"/>
        <v>7.99647722879001</v>
      </c>
      <c r="AF911" s="19">
        <f t="shared" si="106"/>
        <v>0</v>
      </c>
      <c r="AG911" s="19">
        <f t="shared" si="107"/>
        <v>0</v>
      </c>
      <c r="AH911" s="19">
        <f t="shared" si="108"/>
        <v>1.0241124167399</v>
      </c>
      <c r="AI911" s="19">
        <f t="shared" si="109"/>
        <v>3.23758109300446</v>
      </c>
      <c r="AJ911" s="19">
        <f t="shared" si="110"/>
        <v>3.05895424318728</v>
      </c>
    </row>
    <row r="912" spans="1:36">
      <c r="A912" s="35" t="s">
        <v>802</v>
      </c>
      <c r="B912" s="35" t="s">
        <v>803</v>
      </c>
      <c r="C912" s="35" t="s">
        <v>809</v>
      </c>
      <c r="D912" s="35">
        <v>16</v>
      </c>
      <c r="E912" s="35">
        <v>900</v>
      </c>
      <c r="F912" s="32" t="s">
        <v>507</v>
      </c>
      <c r="G912" s="35" t="s">
        <v>49</v>
      </c>
      <c r="H912" s="35">
        <v>44.64</v>
      </c>
      <c r="I912" s="35">
        <v>1.59</v>
      </c>
      <c r="J912" s="35">
        <v>17.29</v>
      </c>
      <c r="K912" s="35"/>
      <c r="L912" s="35">
        <v>10.9</v>
      </c>
      <c r="M912" s="35"/>
      <c r="N912" s="35">
        <v>9.19</v>
      </c>
      <c r="O912" s="35">
        <v>14.61</v>
      </c>
      <c r="P912" s="35">
        <v>2.02</v>
      </c>
      <c r="Q912" s="35">
        <v>0.01</v>
      </c>
      <c r="R912" s="32">
        <f t="shared" si="104"/>
        <v>100.25</v>
      </c>
      <c r="S912" s="19">
        <v>12</v>
      </c>
      <c r="T912" s="19">
        <f>S912/(H912*'Molecular Weight'!$C$2/'Molecular Weight'!$D$2+I912*'Molecular Weight'!$C$3/'Molecular Weight'!$D$3+J912*'Molecular Weight'!$C$4/'Molecular Weight'!$D$4+K912*'Molecular Weight'!$C$5/'Molecular Weight'!$D$5+L912*'Molecular Weight'!$C$6/'Molecular Weight'!$D$6+M912*'Molecular Weight'!$C$8/'Molecular Weight'!$D$8+N912*'Molecular Weight'!$C$9/'Molecular Weight'!$D$9+O912*'Molecular Weight'!$C$10/'Molecular Weight'!$D$10+P912*'Molecular Weight'!$C$11/'Molecular Weight'!$D$11+Q912*'Molecular Weight'!$C$12/'Molecular Weight'!$D$12)</f>
        <v>4.43208211131187</v>
      </c>
      <c r="U912" s="19">
        <f>H912*T912*'Molecular Weight'!$B$2/'Molecular Weight'!$D$2</f>
        <v>3.29307831972307</v>
      </c>
      <c r="V912" s="19">
        <f>I912*T912*'Molecular Weight'!$B$3/'Molecular Weight'!$D$3</f>
        <v>0.0881978793114628</v>
      </c>
      <c r="W912" s="19">
        <f>T912*J912*'Molecular Weight'!$B$4/'Molecular Weight'!$D$4</f>
        <v>1.50315221076074</v>
      </c>
      <c r="X912" s="19">
        <f>K912*T912*'Molecular Weight'!$B$5/'Molecular Weight'!$D$5</f>
        <v>0</v>
      </c>
      <c r="Y912" s="19">
        <f>L912*T912*'Molecular Weight'!$B$6/'Molecular Weight'!$D$6</f>
        <v>0.672462347067085</v>
      </c>
      <c r="Z912" s="19">
        <f>M912*T912*'Molecular Weight'!$B$8/'Molecular Weight'!$D$8</f>
        <v>0</v>
      </c>
      <c r="AA912" s="19">
        <f>N912*T912*'Molecular Weight'!$B$9/'Molecular Weight'!$D$9</f>
        <v>1.01069068493688</v>
      </c>
      <c r="AB912" s="19">
        <f>O912*T912*'Molecular Weight'!$B$10/'Molecular Weight'!$D$10</f>
        <v>1.15464906644555</v>
      </c>
      <c r="AC912" s="19">
        <f>P912*T912*'Molecular Weight'!$B$11/'Molecular Weight'!$D$11</f>
        <v>0.288893380601806</v>
      </c>
      <c r="AD912" s="19">
        <f>Q912*T912*'Molecular Weight'!$B$12/'Molecular Weight'!$D$12</f>
        <v>0.000940994078834792</v>
      </c>
      <c r="AE912" s="19">
        <f t="shared" si="105"/>
        <v>8.01206488292543</v>
      </c>
      <c r="AF912" s="19">
        <f t="shared" si="106"/>
        <v>0.0361401454483197</v>
      </c>
      <c r="AG912" s="19">
        <f t="shared" si="107"/>
        <v>0.0537430022750617</v>
      </c>
      <c r="AH912" s="19">
        <f t="shared" si="108"/>
        <v>0.636322201618765</v>
      </c>
      <c r="AI912" s="19">
        <f t="shared" si="109"/>
        <v>3.38127619903453</v>
      </c>
      <c r="AJ912" s="19">
        <f t="shared" si="110"/>
        <v>2.83780209844951</v>
      </c>
    </row>
    <row r="913" s="56" customFormat="1" spans="1:36">
      <c r="A913" s="35" t="s">
        <v>802</v>
      </c>
      <c r="B913" s="35" t="s">
        <v>803</v>
      </c>
      <c r="C913" s="35" t="s">
        <v>810</v>
      </c>
      <c r="D913" s="35">
        <v>16</v>
      </c>
      <c r="E913" s="35">
        <v>1100</v>
      </c>
      <c r="F913" s="32" t="s">
        <v>507</v>
      </c>
      <c r="G913" s="35" t="s">
        <v>49</v>
      </c>
      <c r="H913" s="35">
        <v>44.36</v>
      </c>
      <c r="I913" s="35">
        <v>1.67</v>
      </c>
      <c r="J913" s="35">
        <v>17.78</v>
      </c>
      <c r="K913" s="35"/>
      <c r="L913" s="35">
        <v>11.25</v>
      </c>
      <c r="M913" s="35"/>
      <c r="N913" s="35">
        <v>9.33</v>
      </c>
      <c r="O913" s="35">
        <v>13.25</v>
      </c>
      <c r="P913" s="35">
        <v>2.27</v>
      </c>
      <c r="Q913" s="35">
        <v>0.01</v>
      </c>
      <c r="R913" s="32">
        <f t="shared" si="104"/>
        <v>99.92</v>
      </c>
      <c r="S913" s="19">
        <v>12</v>
      </c>
      <c r="T913" s="19">
        <f>S913/(H913*'Molecular Weight'!$C$2/'Molecular Weight'!$D$2+I913*'Molecular Weight'!$C$3/'Molecular Weight'!$D$3+J913*'Molecular Weight'!$C$4/'Molecular Weight'!$D$4+K913*'Molecular Weight'!$C$5/'Molecular Weight'!$D$5+L913*'Molecular Weight'!$C$6/'Molecular Weight'!$D$6+M913*'Molecular Weight'!$C$8/'Molecular Weight'!$D$8+N913*'Molecular Weight'!$C$9/'Molecular Weight'!$D$9+O913*'Molecular Weight'!$C$10/'Molecular Weight'!$D$10+P913*'Molecular Weight'!$C$11/'Molecular Weight'!$D$11+Q913*'Molecular Weight'!$C$12/'Molecular Weight'!$D$12)</f>
        <v>4.43990841390432</v>
      </c>
      <c r="U913" s="19">
        <f>H913*T913*'Molecular Weight'!$B$2/'Molecular Weight'!$D$2</f>
        <v>3.27820135221031</v>
      </c>
      <c r="V913" s="19">
        <f>I913*T913*'Molecular Weight'!$B$3/'Molecular Weight'!$D$3</f>
        <v>0.0927990869990014</v>
      </c>
      <c r="W913" s="19">
        <f>T913*J913*'Molecular Weight'!$B$4/'Molecular Weight'!$D$4</f>
        <v>1.54848120045545</v>
      </c>
      <c r="X913" s="19">
        <f>K913*T913*'Molecular Weight'!$B$5/'Molecular Weight'!$D$5</f>
        <v>0</v>
      </c>
      <c r="Y913" s="19">
        <f>L913*T913*'Molecular Weight'!$B$6/'Molecular Weight'!$D$6</f>
        <v>0.695280758023714</v>
      </c>
      <c r="Z913" s="19">
        <f>M913*T913*'Molecular Weight'!$B$8/'Molecular Weight'!$D$8</f>
        <v>0</v>
      </c>
      <c r="AA913" s="19">
        <f>N913*T913*'Molecular Weight'!$B$9/'Molecular Weight'!$D$9</f>
        <v>1.02789939210241</v>
      </c>
      <c r="AB913" s="19">
        <f>O913*T913*'Molecular Weight'!$B$10/'Molecular Weight'!$D$10</f>
        <v>1.04901545086006</v>
      </c>
      <c r="AC913" s="19">
        <f>P913*T913*'Molecular Weight'!$B$11/'Molecular Weight'!$D$11</f>
        <v>0.325220784109803</v>
      </c>
      <c r="AD913" s="19">
        <f>Q913*T913*'Molecular Weight'!$B$12/'Molecular Weight'!$D$12</f>
        <v>0.000942655714204739</v>
      </c>
      <c r="AE913" s="19">
        <f t="shared" si="105"/>
        <v>8.01784068047495</v>
      </c>
      <c r="AF913" s="19">
        <f t="shared" si="106"/>
        <v>0.0534029483077161</v>
      </c>
      <c r="AG913" s="19">
        <f t="shared" si="107"/>
        <v>0.0768077466425364</v>
      </c>
      <c r="AH913" s="19">
        <f t="shared" si="108"/>
        <v>0.641877809715998</v>
      </c>
      <c r="AI913" s="19">
        <f t="shared" si="109"/>
        <v>3.37100043920931</v>
      </c>
      <c r="AJ913" s="19">
        <f t="shared" si="110"/>
        <v>2.77219560098618</v>
      </c>
    </row>
    <row r="914" spans="1:36">
      <c r="A914" s="35" t="s">
        <v>802</v>
      </c>
      <c r="B914" s="35" t="s">
        <v>803</v>
      </c>
      <c r="C914" s="35" t="s">
        <v>811</v>
      </c>
      <c r="D914" s="35">
        <v>19</v>
      </c>
      <c r="E914" s="35">
        <v>1100</v>
      </c>
      <c r="F914" s="32" t="s">
        <v>507</v>
      </c>
      <c r="G914" s="35" t="s">
        <v>49</v>
      </c>
      <c r="H914" s="35">
        <v>46.09</v>
      </c>
      <c r="I914" s="35">
        <v>1.32</v>
      </c>
      <c r="J914" s="35">
        <v>17.06</v>
      </c>
      <c r="K914" s="35"/>
      <c r="L914" s="35">
        <v>9.48</v>
      </c>
      <c r="M914" s="35"/>
      <c r="N914" s="35">
        <v>9.53</v>
      </c>
      <c r="O914" s="35">
        <v>13.02</v>
      </c>
      <c r="P914" s="35">
        <v>2.91</v>
      </c>
      <c r="Q914" s="35"/>
      <c r="R914" s="32">
        <f t="shared" si="104"/>
        <v>99.41</v>
      </c>
      <c r="S914" s="19">
        <v>12</v>
      </c>
      <c r="T914" s="19">
        <f>S914/(H914*'Molecular Weight'!$C$2/'Molecular Weight'!$D$2+I914*'Molecular Weight'!$C$3/'Molecular Weight'!$D$3+J914*'Molecular Weight'!$C$4/'Molecular Weight'!$D$4+K914*'Molecular Weight'!$C$5/'Molecular Weight'!$D$5+L914*'Molecular Weight'!$C$6/'Molecular Weight'!$D$6+M914*'Molecular Weight'!$C$8/'Molecular Weight'!$D$8+N914*'Molecular Weight'!$C$9/'Molecular Weight'!$D$9+O914*'Molecular Weight'!$C$10/'Molecular Weight'!$D$10+P914*'Molecular Weight'!$C$11/'Molecular Weight'!$D$11+Q914*'Molecular Weight'!$C$12/'Molecular Weight'!$D$12)</f>
        <v>4.41688672000046</v>
      </c>
      <c r="U914" s="19">
        <f>H914*T914*'Molecular Weight'!$B$2/'Molecular Weight'!$D$2</f>
        <v>3.388387299015</v>
      </c>
      <c r="V914" s="19">
        <f>I914*T914*'Molecular Weight'!$B$3/'Molecular Weight'!$D$3</f>
        <v>0.0729698431839875</v>
      </c>
      <c r="W914" s="19">
        <f>T914*J914*'Molecular Weight'!$B$4/'Molecular Weight'!$D$4</f>
        <v>1.47807154655174</v>
      </c>
      <c r="X914" s="19">
        <f>K914*T914*'Molecular Weight'!$B$5/'Molecular Weight'!$D$5</f>
        <v>0</v>
      </c>
      <c r="Y914" s="19">
        <f>L914*T914*'Molecular Weight'!$B$6/'Molecular Weight'!$D$6</f>
        <v>0.582851978084693</v>
      </c>
      <c r="Z914" s="19">
        <f>M914*T914*'Molecular Weight'!$B$8/'Molecular Weight'!$D$8</f>
        <v>0</v>
      </c>
      <c r="AA914" s="19">
        <f>N914*T914*'Molecular Weight'!$B$9/'Molecular Weight'!$D$9</f>
        <v>1.0444895891217</v>
      </c>
      <c r="AB914" s="19">
        <f>O914*T914*'Molecular Weight'!$B$10/'Molecular Weight'!$D$10</f>
        <v>1.02546121780324</v>
      </c>
      <c r="AC914" s="19">
        <f>P914*T914*'Molecular Weight'!$B$11/'Molecular Weight'!$D$11</f>
        <v>0.414751221529569</v>
      </c>
      <c r="AD914" s="19">
        <f>Q914*T914*'Molecular Weight'!$B$12/'Molecular Weight'!$D$12</f>
        <v>0</v>
      </c>
      <c r="AE914" s="19">
        <f t="shared" si="105"/>
        <v>8.00698269528993</v>
      </c>
      <c r="AF914" s="19">
        <f t="shared" si="106"/>
        <v>0.0209298175524895</v>
      </c>
      <c r="AG914" s="19">
        <f t="shared" si="107"/>
        <v>0.0359093188999149</v>
      </c>
      <c r="AH914" s="19">
        <f t="shared" si="108"/>
        <v>0.561922160532204</v>
      </c>
      <c r="AI914" s="19">
        <f t="shared" si="109"/>
        <v>3.46135714219899</v>
      </c>
      <c r="AJ914" s="19">
        <f t="shared" si="110"/>
        <v>2.65280278500963</v>
      </c>
    </row>
    <row r="915" spans="1:36">
      <c r="A915" s="35" t="s">
        <v>802</v>
      </c>
      <c r="B915" s="35" t="s">
        <v>803</v>
      </c>
      <c r="C915" s="35" t="s">
        <v>812</v>
      </c>
      <c r="D915" s="35">
        <v>19</v>
      </c>
      <c r="E915" s="35">
        <v>1300</v>
      </c>
      <c r="F915" s="32" t="s">
        <v>507</v>
      </c>
      <c r="G915" s="35" t="s">
        <v>49</v>
      </c>
      <c r="H915" s="35">
        <v>45.35</v>
      </c>
      <c r="I915" s="35">
        <v>1.69</v>
      </c>
      <c r="J915" s="35">
        <v>17.87</v>
      </c>
      <c r="K915" s="35"/>
      <c r="L915" s="35">
        <v>11.16</v>
      </c>
      <c r="M915" s="35"/>
      <c r="N915" s="35">
        <v>8.9</v>
      </c>
      <c r="O915" s="35">
        <v>13.09</v>
      </c>
      <c r="P915" s="35">
        <v>2.77</v>
      </c>
      <c r="Q915" s="35">
        <v>0</v>
      </c>
      <c r="R915" s="32">
        <f t="shared" si="104"/>
        <v>100.83</v>
      </c>
      <c r="S915" s="19">
        <v>12</v>
      </c>
      <c r="T915" s="19">
        <f>S915/(H915*'Molecular Weight'!$C$2/'Molecular Weight'!$D$2+I915*'Molecular Weight'!$C$3/'Molecular Weight'!$D$3+J915*'Molecular Weight'!$C$4/'Molecular Weight'!$D$4+K915*'Molecular Weight'!$C$5/'Molecular Weight'!$D$5+L915*'Molecular Weight'!$C$6/'Molecular Weight'!$D$6+M915*'Molecular Weight'!$C$8/'Molecular Weight'!$D$8+N915*'Molecular Weight'!$C$9/'Molecular Weight'!$D$9+O915*'Molecular Weight'!$C$10/'Molecular Weight'!$D$10+P915*'Molecular Weight'!$C$11/'Molecular Weight'!$D$11+Q915*'Molecular Weight'!$C$12/'Molecular Weight'!$D$12)</f>
        <v>4.39230876327297</v>
      </c>
      <c r="U915" s="19">
        <f>H915*T915*'Molecular Weight'!$B$2/'Molecular Weight'!$D$2</f>
        <v>3.3154327965118</v>
      </c>
      <c r="V915" s="19">
        <f>I915*T915*'Molecular Weight'!$B$3/'Molecular Weight'!$D$3</f>
        <v>0.0929036521893782</v>
      </c>
      <c r="W915" s="19">
        <f>T915*J915*'Molecular Weight'!$B$4/'Molecular Weight'!$D$4</f>
        <v>1.5396343193348</v>
      </c>
      <c r="X915" s="19">
        <f>K915*T915*'Molecular Weight'!$B$5/'Molecular Weight'!$D$5</f>
        <v>0</v>
      </c>
      <c r="Y915" s="19">
        <f>L915*T915*'Molecular Weight'!$B$6/'Molecular Weight'!$D$6</f>
        <v>0.682324134161001</v>
      </c>
      <c r="Z915" s="19">
        <f>M915*T915*'Molecular Weight'!$B$8/'Molecular Weight'!$D$8</f>
        <v>0</v>
      </c>
      <c r="AA915" s="19">
        <f>N915*T915*'Molecular Weight'!$B$9/'Molecular Weight'!$D$9</f>
        <v>0.970013597844403</v>
      </c>
      <c r="AB915" s="19">
        <f>O915*T915*'Molecular Weight'!$B$10/'Molecular Weight'!$D$10</f>
        <v>1.02523754834599</v>
      </c>
      <c r="AC915" s="19">
        <f>P915*T915*'Molecular Weight'!$B$11/'Molecular Weight'!$D$11</f>
        <v>0.392600686488097</v>
      </c>
      <c r="AD915" s="19">
        <f>Q915*T915*'Molecular Weight'!$B$12/'Molecular Weight'!$D$12</f>
        <v>0</v>
      </c>
      <c r="AE915" s="19">
        <f t="shared" si="105"/>
        <v>8.01814673487547</v>
      </c>
      <c r="AF915" s="19">
        <f t="shared" si="106"/>
        <v>0.0543169951127132</v>
      </c>
      <c r="AG915" s="19">
        <f t="shared" si="107"/>
        <v>0.0796058535720745</v>
      </c>
      <c r="AH915" s="19">
        <f t="shared" si="108"/>
        <v>0.628007139048288</v>
      </c>
      <c r="AI915" s="19">
        <f t="shared" si="109"/>
        <v>3.40833644870118</v>
      </c>
      <c r="AJ915" s="19">
        <f t="shared" si="110"/>
        <v>2.67757528035139</v>
      </c>
    </row>
    <row r="916" spans="1:36">
      <c r="A916" s="35" t="s">
        <v>813</v>
      </c>
      <c r="B916" s="35" t="s">
        <v>814</v>
      </c>
      <c r="C916" s="35" t="s">
        <v>815</v>
      </c>
      <c r="D916" s="35">
        <v>2</v>
      </c>
      <c r="E916" s="35">
        <v>1250</v>
      </c>
      <c r="F916" s="32" t="s">
        <v>507</v>
      </c>
      <c r="G916" s="35" t="s">
        <v>49</v>
      </c>
      <c r="H916" s="32">
        <v>38.99</v>
      </c>
      <c r="I916" s="32">
        <v>1.1</v>
      </c>
      <c r="J916" s="32">
        <v>22.27</v>
      </c>
      <c r="K916" s="32"/>
      <c r="L916" s="32">
        <v>19.62</v>
      </c>
      <c r="M916" s="32">
        <v>0.47</v>
      </c>
      <c r="N916" s="32">
        <v>10.84</v>
      </c>
      <c r="O916" s="32">
        <v>6.96</v>
      </c>
      <c r="P916" s="32">
        <v>0.05</v>
      </c>
      <c r="Q916" s="32"/>
      <c r="R916" s="32">
        <f t="shared" si="104"/>
        <v>100.3</v>
      </c>
      <c r="S916" s="19">
        <v>12</v>
      </c>
      <c r="T916" s="19">
        <f>S916/(H916*'Molecular Weight'!$C$2/'Molecular Weight'!$D$2+I916*'Molecular Weight'!$C$3/'Molecular Weight'!$D$3+J916*'Molecular Weight'!$C$4/'Molecular Weight'!$D$4+K916*'Molecular Weight'!$C$5/'Molecular Weight'!$D$5+L916*'Molecular Weight'!$C$6/'Molecular Weight'!$D$6+M916*'Molecular Weight'!$C$8/'Molecular Weight'!$D$8+N916*'Molecular Weight'!$C$9/'Molecular Weight'!$D$9+O916*'Molecular Weight'!$C$10/'Molecular Weight'!$D$10+P916*'Molecular Weight'!$C$11/'Molecular Weight'!$D$11+Q916*'Molecular Weight'!$C$12/'Molecular Weight'!$D$12)</f>
        <v>4.52086813491106</v>
      </c>
      <c r="U916" s="19">
        <f>H916*T916*'Molecular Weight'!$B$2/'Molecular Weight'!$D$2</f>
        <v>2.93389894441049</v>
      </c>
      <c r="V916" s="19">
        <f>I916*T916*'Molecular Weight'!$B$3/'Molecular Weight'!$D$3</f>
        <v>0.0622397365256842</v>
      </c>
      <c r="W916" s="19">
        <f>T916*J916*'Molecular Weight'!$B$4/'Molecular Weight'!$D$4</f>
        <v>1.97488688435601</v>
      </c>
      <c r="X916" s="19">
        <f>K916*T916*'Molecular Weight'!$B$5/'Molecular Weight'!$D$5</f>
        <v>0</v>
      </c>
      <c r="Y916" s="19">
        <f>L916*T916*'Molecular Weight'!$B$6/'Molecular Weight'!$D$6</f>
        <v>1.23468030076496</v>
      </c>
      <c r="Z916" s="19">
        <f>M916*T916*'Molecular Weight'!$B$8/'Molecular Weight'!$D$8</f>
        <v>0.0299521852749958</v>
      </c>
      <c r="AA916" s="19">
        <f>N916*T916*'Molecular Weight'!$B$9/'Molecular Weight'!$D$9</f>
        <v>1.21603500204556</v>
      </c>
      <c r="AB916" s="19">
        <f>O916*T916*'Molecular Weight'!$B$10/'Molecular Weight'!$D$10</f>
        <v>0.561077785645168</v>
      </c>
      <c r="AC916" s="19">
        <f>P916*T916*'Molecular Weight'!$B$11/'Molecular Weight'!$D$11</f>
        <v>0.00729407572589717</v>
      </c>
      <c r="AD916" s="19">
        <f>Q916*T916*'Molecular Weight'!$B$12/'Molecular Weight'!$D$12</f>
        <v>0</v>
      </c>
      <c r="AE916" s="19">
        <f t="shared" si="105"/>
        <v>8.02006491474877</v>
      </c>
      <c r="AF916" s="19">
        <f t="shared" si="106"/>
        <v>0.0600441466608057</v>
      </c>
      <c r="AG916" s="19">
        <f t="shared" si="107"/>
        <v>0.0486313312228313</v>
      </c>
      <c r="AH916" s="19">
        <f t="shared" si="108"/>
        <v>1.17463615410415</v>
      </c>
      <c r="AI916" s="19">
        <f t="shared" si="109"/>
        <v>2.99613868093617</v>
      </c>
      <c r="AJ916" s="19">
        <f t="shared" si="110"/>
        <v>3.04174527373068</v>
      </c>
    </row>
    <row r="917" spans="1:36">
      <c r="A917" s="35" t="s">
        <v>813</v>
      </c>
      <c r="B917" s="35" t="s">
        <v>814</v>
      </c>
      <c r="C917" s="35" t="s">
        <v>816</v>
      </c>
      <c r="D917" s="35">
        <v>2</v>
      </c>
      <c r="E917" s="35">
        <v>1325</v>
      </c>
      <c r="F917" s="32" t="s">
        <v>507</v>
      </c>
      <c r="G917" s="35" t="s">
        <v>49</v>
      </c>
      <c r="H917" s="32">
        <v>39.89</v>
      </c>
      <c r="I917" s="32">
        <v>0.8</v>
      </c>
      <c r="J917" s="32">
        <v>23.2</v>
      </c>
      <c r="K917" s="32"/>
      <c r="L917" s="32">
        <v>16.51</v>
      </c>
      <c r="M917" s="32">
        <v>0.43</v>
      </c>
      <c r="N917" s="32">
        <v>12.49</v>
      </c>
      <c r="O917" s="32">
        <v>7.62</v>
      </c>
      <c r="P917" s="32">
        <v>0.07</v>
      </c>
      <c r="Q917" s="32"/>
      <c r="R917" s="32">
        <f t="shared" si="104"/>
        <v>101.01</v>
      </c>
      <c r="S917" s="19">
        <v>12</v>
      </c>
      <c r="T917" s="19">
        <f>S917/(H917*'Molecular Weight'!$C$2/'Molecular Weight'!$D$2+I917*'Molecular Weight'!$C$3/'Molecular Weight'!$D$3+J917*'Molecular Weight'!$C$4/'Molecular Weight'!$D$4+K917*'Molecular Weight'!$C$5/'Molecular Weight'!$D$5+L917*'Molecular Weight'!$C$6/'Molecular Weight'!$D$6+M917*'Molecular Weight'!$C$8/'Molecular Weight'!$D$8+N917*'Molecular Weight'!$C$9/'Molecular Weight'!$D$9+O917*'Molecular Weight'!$C$10/'Molecular Weight'!$D$10+P917*'Molecular Weight'!$C$11/'Molecular Weight'!$D$11+Q917*'Molecular Weight'!$C$12/'Molecular Weight'!$D$12)</f>
        <v>4.42257432780444</v>
      </c>
      <c r="U917" s="19">
        <f>H917*T917*'Molecular Weight'!$B$2/'Molecular Weight'!$D$2</f>
        <v>2.93635968602063</v>
      </c>
      <c r="V917" s="19">
        <f>I917*T917*'Molecular Weight'!$B$3/'Molecular Weight'!$D$3</f>
        <v>0.0442810946463524</v>
      </c>
      <c r="W917" s="19">
        <f>T917*J917*'Molecular Weight'!$B$4/'Molecular Weight'!$D$4</f>
        <v>2.01262699892238</v>
      </c>
      <c r="X917" s="19">
        <f>K917*T917*'Molecular Weight'!$B$5/'Molecular Weight'!$D$5</f>
        <v>0</v>
      </c>
      <c r="Y917" s="19">
        <f>L917*T917*'Molecular Weight'!$B$6/'Molecular Weight'!$D$6</f>
        <v>1.01637948429916</v>
      </c>
      <c r="Z917" s="19">
        <f>M917*T917*'Molecular Weight'!$B$8/'Molecular Weight'!$D$8</f>
        <v>0.0268072591056655</v>
      </c>
      <c r="AA917" s="19">
        <f>N917*T917*'Molecular Weight'!$B$9/'Molecular Weight'!$D$9</f>
        <v>1.37066881772401</v>
      </c>
      <c r="AB917" s="19">
        <f>O917*T917*'Molecular Weight'!$B$10/'Molecular Weight'!$D$10</f>
        <v>0.600927538835054</v>
      </c>
      <c r="AC917" s="19">
        <f>P917*T917*'Molecular Weight'!$B$11/'Molecular Weight'!$D$11</f>
        <v>0.00998968063718332</v>
      </c>
      <c r="AD917" s="19">
        <f>Q917*T917*'Molecular Weight'!$B$12/'Molecular Weight'!$D$12</f>
        <v>0</v>
      </c>
      <c r="AE917" s="19">
        <f t="shared" si="105"/>
        <v>8.01804056019044</v>
      </c>
      <c r="AF917" s="19">
        <f t="shared" si="106"/>
        <v>0.0539999069997439</v>
      </c>
      <c r="AG917" s="19">
        <f t="shared" si="107"/>
        <v>0.0531296703976461</v>
      </c>
      <c r="AH917" s="19">
        <f t="shared" si="108"/>
        <v>0.962379577299416</v>
      </c>
      <c r="AI917" s="19">
        <f t="shared" si="109"/>
        <v>2.98064078066698</v>
      </c>
      <c r="AJ917" s="19">
        <f t="shared" si="110"/>
        <v>3.01478309996389</v>
      </c>
    </row>
    <row r="918" spans="1:36">
      <c r="A918" s="35" t="s">
        <v>813</v>
      </c>
      <c r="B918" s="35" t="s">
        <v>814</v>
      </c>
      <c r="C918" s="35" t="s">
        <v>817</v>
      </c>
      <c r="D918" s="35">
        <v>2.5</v>
      </c>
      <c r="E918" s="35">
        <v>1325</v>
      </c>
      <c r="F918" s="32" t="s">
        <v>507</v>
      </c>
      <c r="G918" s="35" t="s">
        <v>49</v>
      </c>
      <c r="H918" s="32">
        <v>39.86</v>
      </c>
      <c r="I918" s="32">
        <v>0.82</v>
      </c>
      <c r="J918" s="32">
        <v>22.81</v>
      </c>
      <c r="K918" s="32"/>
      <c r="L918" s="32">
        <v>18.86</v>
      </c>
      <c r="M918" s="32">
        <v>0.43</v>
      </c>
      <c r="N918" s="32">
        <v>10.38</v>
      </c>
      <c r="O918" s="32">
        <v>8.14</v>
      </c>
      <c r="P918" s="32">
        <v>0.08</v>
      </c>
      <c r="Q918" s="32"/>
      <c r="R918" s="32">
        <f t="shared" si="104"/>
        <v>101.38</v>
      </c>
      <c r="S918" s="19">
        <v>12</v>
      </c>
      <c r="T918" s="19">
        <f>S918/(H918*'Molecular Weight'!$C$2/'Molecular Weight'!$D$2+I918*'Molecular Weight'!$C$3/'Molecular Weight'!$D$3+J918*'Molecular Weight'!$C$4/'Molecular Weight'!$D$4+K918*'Molecular Weight'!$C$5/'Molecular Weight'!$D$5+L918*'Molecular Weight'!$C$6/'Molecular Weight'!$D$6+M918*'Molecular Weight'!$C$8/'Molecular Weight'!$D$8+N918*'Molecular Weight'!$C$9/'Molecular Weight'!$D$9+O918*'Molecular Weight'!$C$10/'Molecular Weight'!$D$10+P918*'Molecular Weight'!$C$11/'Molecular Weight'!$D$11+Q918*'Molecular Weight'!$C$12/'Molecular Weight'!$D$12)</f>
        <v>4.45903252011311</v>
      </c>
      <c r="U918" s="19">
        <f>H918*T918*'Molecular Weight'!$B$2/'Molecular Weight'!$D$2</f>
        <v>2.95833948488196</v>
      </c>
      <c r="V918" s="19">
        <f>I918*T918*'Molecular Weight'!$B$3/'Molecular Weight'!$D$3</f>
        <v>0.0457622861888954</v>
      </c>
      <c r="W918" s="19">
        <f>T918*J918*'Molecular Weight'!$B$4/'Molecular Weight'!$D$4</f>
        <v>1.99510654734759</v>
      </c>
      <c r="X918" s="19">
        <f>K918*T918*'Molecular Weight'!$B$5/'Molecular Weight'!$D$5</f>
        <v>0</v>
      </c>
      <c r="Y918" s="19">
        <f>L918*T918*'Molecular Weight'!$B$6/'Molecular Weight'!$D$6</f>
        <v>1.17062017440609</v>
      </c>
      <c r="Z918" s="19">
        <f>M918*T918*'Molecular Weight'!$B$8/'Molecular Weight'!$D$8</f>
        <v>0.0270282489942012</v>
      </c>
      <c r="AA918" s="19">
        <f>N918*T918*'Molecular Weight'!$B$9/'Molecular Weight'!$D$9</f>
        <v>1.14850515034179</v>
      </c>
      <c r="AB918" s="19">
        <f>O918*T918*'Molecular Weight'!$B$10/'Molecular Weight'!$D$10</f>
        <v>0.647227616150511</v>
      </c>
      <c r="AC918" s="19">
        <f>P918*T918*'Molecular Weight'!$B$11/'Molecular Weight'!$D$11</f>
        <v>0.0115108938886431</v>
      </c>
      <c r="AD918" s="19">
        <f>Q918*T918*'Molecular Weight'!$B$12/'Molecular Weight'!$D$12</f>
        <v>0</v>
      </c>
      <c r="AE918" s="19">
        <f t="shared" si="105"/>
        <v>8.00410040219968</v>
      </c>
      <c r="AF918" s="19">
        <f t="shared" si="106"/>
        <v>0.012294904842185</v>
      </c>
      <c r="AG918" s="19">
        <f t="shared" si="107"/>
        <v>0.0105028984729592</v>
      </c>
      <c r="AH918" s="19">
        <f t="shared" si="108"/>
        <v>1.15832526956391</v>
      </c>
      <c r="AI918" s="19">
        <f t="shared" si="109"/>
        <v>3.00410177107086</v>
      </c>
      <c r="AJ918" s="19">
        <f t="shared" si="110"/>
        <v>2.99338118989259</v>
      </c>
    </row>
    <row r="919" spans="1:36">
      <c r="A919" s="35" t="s">
        <v>813</v>
      </c>
      <c r="B919" s="35" t="s">
        <v>814</v>
      </c>
      <c r="C919" s="35">
        <v>166</v>
      </c>
      <c r="D919" s="35">
        <v>3</v>
      </c>
      <c r="E919" s="35">
        <v>1300</v>
      </c>
      <c r="F919" s="32" t="s">
        <v>507</v>
      </c>
      <c r="G919" s="35" t="s">
        <v>49</v>
      </c>
      <c r="H919" s="32">
        <v>39.28</v>
      </c>
      <c r="I919" s="32">
        <v>0.81</v>
      </c>
      <c r="J919" s="32">
        <v>22.62</v>
      </c>
      <c r="K919" s="32"/>
      <c r="L919" s="32">
        <v>19.71</v>
      </c>
      <c r="M919" s="32">
        <v>0.41</v>
      </c>
      <c r="N919" s="32">
        <v>9.31</v>
      </c>
      <c r="O919" s="32">
        <v>8.53</v>
      </c>
      <c r="P919" s="32">
        <v>0.12</v>
      </c>
      <c r="Q919" s="32"/>
      <c r="R919" s="32">
        <f t="shared" si="104"/>
        <v>100.79</v>
      </c>
      <c r="S919" s="19">
        <v>12</v>
      </c>
      <c r="T919" s="19">
        <f>S919/(H919*'Molecular Weight'!$C$2/'Molecular Weight'!$D$2+I919*'Molecular Weight'!$C$3/'Molecular Weight'!$D$3+J919*'Molecular Weight'!$C$4/'Molecular Weight'!$D$4+K919*'Molecular Weight'!$C$5/'Molecular Weight'!$D$5+L919*'Molecular Weight'!$C$6/'Molecular Weight'!$D$6+M919*'Molecular Weight'!$C$8/'Molecular Weight'!$D$8+N919*'Molecular Weight'!$C$9/'Molecular Weight'!$D$9+O919*'Molecular Weight'!$C$10/'Molecular Weight'!$D$10+P919*'Molecular Weight'!$C$11/'Molecular Weight'!$D$11+Q919*'Molecular Weight'!$C$12/'Molecular Weight'!$D$12)</f>
        <v>4.51362463670788</v>
      </c>
      <c r="U919" s="19">
        <f>H919*T919*'Molecular Weight'!$B$2/'Molecular Weight'!$D$2</f>
        <v>2.95098494889956</v>
      </c>
      <c r="V919" s="19">
        <f>I919*T919*'Molecular Weight'!$B$3/'Molecular Weight'!$D$3</f>
        <v>0.0457576465047983</v>
      </c>
      <c r="W919" s="19">
        <f>T919*J919*'Molecular Weight'!$B$4/'Molecular Weight'!$D$4</f>
        <v>2.00271065677388</v>
      </c>
      <c r="X919" s="19">
        <f>K919*T919*'Molecular Weight'!$B$5/'Molecular Weight'!$D$5</f>
        <v>0</v>
      </c>
      <c r="Y919" s="19">
        <f>L919*T919*'Molecular Weight'!$B$6/'Molecular Weight'!$D$6</f>
        <v>1.23835664796092</v>
      </c>
      <c r="Z919" s="19">
        <f>M919*T919*'Molecular Weight'!$B$8/'Molecular Weight'!$D$8</f>
        <v>0.0260866380187515</v>
      </c>
      <c r="AA919" s="19">
        <f>N919*T919*'Molecular Weight'!$B$9/'Molecular Weight'!$D$9</f>
        <v>1.04272569150745</v>
      </c>
      <c r="AB919" s="19">
        <f>O919*T919*'Molecular Weight'!$B$10/'Molecular Weight'!$D$10</f>
        <v>0.686540979870153</v>
      </c>
      <c r="AC919" s="19">
        <f>P919*T919*'Molecular Weight'!$B$11/'Molecular Weight'!$D$11</f>
        <v>0.0174777333464003</v>
      </c>
      <c r="AD919" s="19">
        <f>Q919*T919*'Molecular Weight'!$B$12/'Molecular Weight'!$D$12</f>
        <v>0</v>
      </c>
      <c r="AE919" s="19">
        <f t="shared" si="105"/>
        <v>8.01064094288191</v>
      </c>
      <c r="AF919" s="19">
        <f t="shared" si="106"/>
        <v>0.0318804239244859</v>
      </c>
      <c r="AG919" s="19">
        <f t="shared" si="107"/>
        <v>0.025744137585065</v>
      </c>
      <c r="AH919" s="19">
        <f t="shared" si="108"/>
        <v>1.20647622403643</v>
      </c>
      <c r="AI919" s="19">
        <f t="shared" si="109"/>
        <v>2.99674259540436</v>
      </c>
      <c r="AJ919" s="19">
        <f t="shared" si="110"/>
        <v>2.99370995735727</v>
      </c>
    </row>
    <row r="920" spans="1:36">
      <c r="A920" s="35" t="s">
        <v>813</v>
      </c>
      <c r="B920" s="35" t="s">
        <v>814</v>
      </c>
      <c r="C920" s="35" t="s">
        <v>818</v>
      </c>
      <c r="D920" s="35">
        <v>3</v>
      </c>
      <c r="E920" s="35">
        <v>1315</v>
      </c>
      <c r="F920" s="32" t="s">
        <v>507</v>
      </c>
      <c r="G920" s="35" t="s">
        <v>49</v>
      </c>
      <c r="H920" s="32">
        <v>39.25</v>
      </c>
      <c r="I920" s="32">
        <v>0.84</v>
      </c>
      <c r="J920" s="32">
        <v>22.43</v>
      </c>
      <c r="K920" s="32"/>
      <c r="L920" s="32">
        <v>19.64</v>
      </c>
      <c r="M920" s="32">
        <v>0.41</v>
      </c>
      <c r="N920" s="32">
        <v>9.4</v>
      </c>
      <c r="O920" s="32">
        <v>8.53</v>
      </c>
      <c r="P920" s="32">
        <v>0.11</v>
      </c>
      <c r="Q920" s="32"/>
      <c r="R920" s="32">
        <f t="shared" si="104"/>
        <v>100.61</v>
      </c>
      <c r="S920" s="19">
        <v>12</v>
      </c>
      <c r="T920" s="19">
        <f>S920/(H920*'Molecular Weight'!$C$2/'Molecular Weight'!$D$2+I920*'Molecular Weight'!$C$3/'Molecular Weight'!$D$3+J920*'Molecular Weight'!$C$4/'Molecular Weight'!$D$4+K920*'Molecular Weight'!$C$5/'Molecular Weight'!$D$5+L920*'Molecular Weight'!$C$6/'Molecular Weight'!$D$6+M920*'Molecular Weight'!$C$8/'Molecular Weight'!$D$8+N920*'Molecular Weight'!$C$9/'Molecular Weight'!$D$9+O920*'Molecular Weight'!$C$10/'Molecular Weight'!$D$10+P920*'Molecular Weight'!$C$11/'Molecular Weight'!$D$11+Q920*'Molecular Weight'!$C$12/'Molecular Weight'!$D$12)</f>
        <v>4.5216873533015</v>
      </c>
      <c r="U920" s="19">
        <f>H920*T920*'Molecular Weight'!$B$2/'Molecular Weight'!$D$2</f>
        <v>2.95399847897943</v>
      </c>
      <c r="V920" s="19">
        <f>I920*T920*'Molecular Weight'!$B$3/'Molecular Weight'!$D$3</f>
        <v>0.047537138632957</v>
      </c>
      <c r="W920" s="19">
        <f>T920*J920*'Molecular Weight'!$B$4/'Molecular Weight'!$D$4</f>
        <v>1.98943600107008</v>
      </c>
      <c r="X920" s="19">
        <f>K920*T920*'Molecular Weight'!$B$5/'Molecular Weight'!$D$5</f>
        <v>0</v>
      </c>
      <c r="Y920" s="19">
        <f>L920*T920*'Molecular Weight'!$B$6/'Molecular Weight'!$D$6</f>
        <v>1.23616285660971</v>
      </c>
      <c r="Z920" s="19">
        <f>M920*T920*'Molecular Weight'!$B$8/'Molecular Weight'!$D$8</f>
        <v>0.0261332367473022</v>
      </c>
      <c r="AA920" s="19">
        <f>N920*T920*'Molecular Weight'!$B$9/'Molecular Weight'!$D$9</f>
        <v>1.05468638017454</v>
      </c>
      <c r="AB920" s="19">
        <f>O920*T920*'Molecular Weight'!$B$10/'Molecular Weight'!$D$10</f>
        <v>0.687767352419077</v>
      </c>
      <c r="AC920" s="19">
        <f>P920*T920*'Molecular Weight'!$B$11/'Molecular Weight'!$D$11</f>
        <v>0.0160498744389534</v>
      </c>
      <c r="AD920" s="19">
        <f>Q920*T920*'Molecular Weight'!$B$12/'Molecular Weight'!$D$12</f>
        <v>0</v>
      </c>
      <c r="AE920" s="19">
        <f t="shared" si="105"/>
        <v>8.01177131907205</v>
      </c>
      <c r="AF920" s="19">
        <f t="shared" si="106"/>
        <v>0.035262072078452</v>
      </c>
      <c r="AG920" s="19">
        <f t="shared" si="107"/>
        <v>0.0285254259905216</v>
      </c>
      <c r="AH920" s="19">
        <f t="shared" si="108"/>
        <v>1.20090078453126</v>
      </c>
      <c r="AI920" s="19">
        <f t="shared" si="109"/>
        <v>3.00153561761239</v>
      </c>
      <c r="AJ920" s="19">
        <f t="shared" si="110"/>
        <v>3.00474982595063</v>
      </c>
    </row>
    <row r="921" spans="1:36">
      <c r="A921" s="35" t="s">
        <v>813</v>
      </c>
      <c r="B921" s="35" t="s">
        <v>814</v>
      </c>
      <c r="C921" s="35" t="s">
        <v>819</v>
      </c>
      <c r="D921" s="35">
        <v>3</v>
      </c>
      <c r="E921" s="35">
        <v>1325</v>
      </c>
      <c r="F921" s="32" t="s">
        <v>507</v>
      </c>
      <c r="G921" s="35" t="s">
        <v>49</v>
      </c>
      <c r="H921" s="32">
        <v>39.07</v>
      </c>
      <c r="I921" s="32">
        <v>1.01</v>
      </c>
      <c r="J921" s="32">
        <v>22.1</v>
      </c>
      <c r="K921" s="32"/>
      <c r="L921" s="32">
        <v>19.18</v>
      </c>
      <c r="M921" s="32">
        <v>0.41</v>
      </c>
      <c r="N921" s="32">
        <v>10.04</v>
      </c>
      <c r="O921" s="32">
        <v>7.89</v>
      </c>
      <c r="P921" s="32">
        <v>0.13</v>
      </c>
      <c r="Q921" s="32"/>
      <c r="R921" s="32">
        <f t="shared" si="104"/>
        <v>99.83</v>
      </c>
      <c r="S921" s="19">
        <v>12</v>
      </c>
      <c r="T921" s="19">
        <f>S921/(H921*'Molecular Weight'!$C$2/'Molecular Weight'!$D$2+I921*'Molecular Weight'!$C$3/'Molecular Weight'!$D$3+J921*'Molecular Weight'!$C$4/'Molecular Weight'!$D$4+K921*'Molecular Weight'!$C$5/'Molecular Weight'!$D$5+L921*'Molecular Weight'!$C$6/'Molecular Weight'!$D$6+M921*'Molecular Weight'!$C$8/'Molecular Weight'!$D$8+N921*'Molecular Weight'!$C$9/'Molecular Weight'!$D$9+O921*'Molecular Weight'!$C$10/'Molecular Weight'!$D$10+P921*'Molecular Weight'!$C$11/'Molecular Weight'!$D$11+Q921*'Molecular Weight'!$C$12/'Molecular Weight'!$D$12)</f>
        <v>4.54404597235328</v>
      </c>
      <c r="U921" s="19">
        <f>H921*T921*'Molecular Weight'!$B$2/'Molecular Weight'!$D$2</f>
        <v>2.95499128062321</v>
      </c>
      <c r="V921" s="19">
        <f>I921*T921*'Molecular Weight'!$B$3/'Molecular Weight'!$D$3</f>
        <v>0.0574403808770565</v>
      </c>
      <c r="W921" s="19">
        <f>T921*J921*'Molecular Weight'!$B$4/'Molecular Weight'!$D$4</f>
        <v>1.96985908177731</v>
      </c>
      <c r="X921" s="19">
        <f>K921*T921*'Molecular Weight'!$B$5/'Molecular Weight'!$D$5</f>
        <v>0</v>
      </c>
      <c r="Y921" s="19">
        <f>L921*T921*'Molecular Weight'!$B$6/'Molecular Weight'!$D$6</f>
        <v>1.21317931166113</v>
      </c>
      <c r="Z921" s="19">
        <f>M921*T921*'Molecular Weight'!$B$8/'Molecular Weight'!$D$8</f>
        <v>0.0262624591015625</v>
      </c>
      <c r="AA921" s="19">
        <f>N921*T921*'Molecular Weight'!$B$9/'Molecular Weight'!$D$9</f>
        <v>1.13206505117685</v>
      </c>
      <c r="AB921" s="19">
        <f>O921*T921*'Molecular Weight'!$B$10/'Molecular Weight'!$D$10</f>
        <v>0.639310319576808</v>
      </c>
      <c r="AC921" s="19">
        <f>P921*T921*'Molecular Weight'!$B$11/'Molecular Weight'!$D$11</f>
        <v>0.0190618256342667</v>
      </c>
      <c r="AD921" s="19">
        <f>Q921*T921*'Molecular Weight'!$B$12/'Molecular Weight'!$D$12</f>
        <v>0</v>
      </c>
      <c r="AE921" s="19">
        <f t="shared" si="105"/>
        <v>8.01216971042819</v>
      </c>
      <c r="AF921" s="19">
        <f t="shared" si="106"/>
        <v>0.0364536774472617</v>
      </c>
      <c r="AG921" s="19">
        <f t="shared" si="107"/>
        <v>0.0300480539825131</v>
      </c>
      <c r="AH921" s="19">
        <f t="shared" si="108"/>
        <v>1.17672563421387</v>
      </c>
      <c r="AI921" s="19">
        <f t="shared" si="109"/>
        <v>3.01243166150027</v>
      </c>
      <c r="AJ921" s="19">
        <f t="shared" si="110"/>
        <v>3.01081714151635</v>
      </c>
    </row>
    <row r="922" spans="1:36">
      <c r="A922" s="35" t="s">
        <v>813</v>
      </c>
      <c r="B922" s="35" t="s">
        <v>814</v>
      </c>
      <c r="C922" s="35" t="s">
        <v>820</v>
      </c>
      <c r="D922" s="35">
        <v>3</v>
      </c>
      <c r="E922" s="35">
        <v>1335</v>
      </c>
      <c r="F922" s="32" t="s">
        <v>507</v>
      </c>
      <c r="G922" s="35" t="s">
        <v>49</v>
      </c>
      <c r="H922" s="32">
        <v>39.16</v>
      </c>
      <c r="I922" s="32">
        <v>1.02</v>
      </c>
      <c r="J922" s="32">
        <v>22.54</v>
      </c>
      <c r="K922" s="32"/>
      <c r="L922" s="32">
        <v>19.59</v>
      </c>
      <c r="M922" s="32">
        <v>0.44</v>
      </c>
      <c r="N922" s="32">
        <v>9.81</v>
      </c>
      <c r="O922" s="32">
        <v>8.31</v>
      </c>
      <c r="P922" s="32">
        <v>0.12</v>
      </c>
      <c r="Q922" s="32"/>
      <c r="R922" s="32">
        <f t="shared" si="104"/>
        <v>100.99</v>
      </c>
      <c r="S922" s="19">
        <v>12</v>
      </c>
      <c r="T922" s="19">
        <f>S922/(H922*'Molecular Weight'!$C$2/'Molecular Weight'!$D$2+I922*'Molecular Weight'!$C$3/'Molecular Weight'!$D$3+J922*'Molecular Weight'!$C$4/'Molecular Weight'!$D$4+K922*'Molecular Weight'!$C$5/'Molecular Weight'!$D$5+L922*'Molecular Weight'!$C$6/'Molecular Weight'!$D$6+M922*'Molecular Weight'!$C$8/'Molecular Weight'!$D$8+N922*'Molecular Weight'!$C$9/'Molecular Weight'!$D$9+O922*'Molecular Weight'!$C$10/'Molecular Weight'!$D$10+P922*'Molecular Weight'!$C$11/'Molecular Weight'!$D$11+Q922*'Molecular Weight'!$C$12/'Molecular Weight'!$D$12)</f>
        <v>4.50321691808637</v>
      </c>
      <c r="U922" s="19">
        <f>H922*T922*'Molecular Weight'!$B$2/'Molecular Weight'!$D$2</f>
        <v>2.9351859938792</v>
      </c>
      <c r="V922" s="19">
        <f>I922*T922*'Molecular Weight'!$B$3/'Molecular Weight'!$D$3</f>
        <v>0.0574878755500388</v>
      </c>
      <c r="W922" s="19">
        <f>T922*J922*'Molecular Weight'!$B$4/'Molecular Weight'!$D$4</f>
        <v>1.99102607559174</v>
      </c>
      <c r="X922" s="19">
        <f>K922*T922*'Molecular Weight'!$B$5/'Molecular Weight'!$D$5</f>
        <v>0</v>
      </c>
      <c r="Y922" s="19">
        <f>L922*T922*'Molecular Weight'!$B$6/'Molecular Weight'!$D$6</f>
        <v>1.22797911226771</v>
      </c>
      <c r="Z922" s="19">
        <f>M922*T922*'Molecular Weight'!$B$8/'Molecular Weight'!$D$8</f>
        <v>0.0279308633205244</v>
      </c>
      <c r="AA922" s="19">
        <f>N922*T922*'Molecular Weight'!$B$9/'Molecular Weight'!$D$9</f>
        <v>1.09619250537041</v>
      </c>
      <c r="AB922" s="19">
        <f>O922*T922*'Molecular Weight'!$B$10/'Molecular Weight'!$D$10</f>
        <v>0.667291950593755</v>
      </c>
      <c r="AC922" s="19">
        <f>P922*T922*'Molecular Weight'!$B$11/'Molecular Weight'!$D$11</f>
        <v>0.017437432403045</v>
      </c>
      <c r="AD922" s="19">
        <f>Q922*T922*'Molecular Weight'!$B$12/'Molecular Weight'!$D$12</f>
        <v>0</v>
      </c>
      <c r="AE922" s="19">
        <f t="shared" si="105"/>
        <v>8.02053180897642</v>
      </c>
      <c r="AF922" s="19">
        <f t="shared" si="106"/>
        <v>0.0614377484149671</v>
      </c>
      <c r="AG922" s="19">
        <f t="shared" si="107"/>
        <v>0.0500315907666458</v>
      </c>
      <c r="AH922" s="19">
        <f t="shared" si="108"/>
        <v>1.16654136385274</v>
      </c>
      <c r="AI922" s="19">
        <f t="shared" si="109"/>
        <v>2.99267386942924</v>
      </c>
      <c r="AJ922" s="19">
        <f t="shared" si="110"/>
        <v>3.0193944315524</v>
      </c>
    </row>
    <row r="923" spans="1:36">
      <c r="A923" s="35" t="s">
        <v>813</v>
      </c>
      <c r="B923" s="35" t="s">
        <v>814</v>
      </c>
      <c r="C923" s="35" t="s">
        <v>821</v>
      </c>
      <c r="D923" s="35">
        <v>3</v>
      </c>
      <c r="E923" s="35">
        <v>1335</v>
      </c>
      <c r="F923" s="32" t="s">
        <v>507</v>
      </c>
      <c r="G923" s="35" t="s">
        <v>49</v>
      </c>
      <c r="H923" s="32">
        <v>38.85</v>
      </c>
      <c r="I923" s="32">
        <v>0.97</v>
      </c>
      <c r="J923" s="32">
        <v>22.31</v>
      </c>
      <c r="K923" s="32"/>
      <c r="L923" s="32">
        <v>19.22</v>
      </c>
      <c r="M923" s="32">
        <v>0.41</v>
      </c>
      <c r="N923" s="32">
        <v>9.94</v>
      </c>
      <c r="O923" s="32">
        <v>7.94</v>
      </c>
      <c r="P923" s="32">
        <v>0.11</v>
      </c>
      <c r="Q923" s="32"/>
      <c r="R923" s="32">
        <f t="shared" si="104"/>
        <v>99.75</v>
      </c>
      <c r="S923" s="19">
        <v>12</v>
      </c>
      <c r="T923" s="19">
        <f>S923/(H923*'Molecular Weight'!$C$2/'Molecular Weight'!$D$2+I923*'Molecular Weight'!$C$3/'Molecular Weight'!$D$3+J923*'Molecular Weight'!$C$4/'Molecular Weight'!$D$4+K923*'Molecular Weight'!$C$5/'Molecular Weight'!$D$5+L923*'Molecular Weight'!$C$6/'Molecular Weight'!$D$6+M923*'Molecular Weight'!$C$8/'Molecular Weight'!$D$8+N923*'Molecular Weight'!$C$9/'Molecular Weight'!$D$9+O923*'Molecular Weight'!$C$10/'Molecular Weight'!$D$10+P923*'Molecular Weight'!$C$11/'Molecular Weight'!$D$11+Q923*'Molecular Weight'!$C$12/'Molecular Weight'!$D$12)</f>
        <v>4.55007920389057</v>
      </c>
      <c r="U923" s="19">
        <f>H923*T923*'Molecular Weight'!$B$2/'Molecular Weight'!$D$2</f>
        <v>2.94225328014562</v>
      </c>
      <c r="V923" s="19">
        <f>I923*T923*'Molecular Weight'!$B$3/'Molecular Weight'!$D$3</f>
        <v>0.0552387587956678</v>
      </c>
      <c r="W923" s="19">
        <f>T923*J923*'Molecular Weight'!$B$4/'Molecular Weight'!$D$4</f>
        <v>1.99121747820319</v>
      </c>
      <c r="X923" s="19">
        <f>K923*T923*'Molecular Weight'!$B$5/'Molecular Weight'!$D$5</f>
        <v>0</v>
      </c>
      <c r="Y923" s="19">
        <f>L923*T923*'Molecular Weight'!$B$6/'Molecular Weight'!$D$6</f>
        <v>1.21732352865781</v>
      </c>
      <c r="Z923" s="19">
        <f>M923*T923*'Molecular Weight'!$B$8/'Molecular Weight'!$D$8</f>
        <v>0.0262973283562889</v>
      </c>
      <c r="AA923" s="19">
        <f>N923*T923*'Molecular Weight'!$B$9/'Molecular Weight'!$D$9</f>
        <v>1.12227760016557</v>
      </c>
      <c r="AB923" s="19">
        <f>O923*T923*'Molecular Weight'!$B$10/'Molecular Weight'!$D$10</f>
        <v>0.644215921520883</v>
      </c>
      <c r="AC923" s="19">
        <f>P923*T923*'Molecular Weight'!$B$11/'Molecular Weight'!$D$11</f>
        <v>0.0161506522242002</v>
      </c>
      <c r="AD923" s="19">
        <f>Q923*T923*'Molecular Weight'!$B$12/'Molecular Weight'!$D$12</f>
        <v>0</v>
      </c>
      <c r="AE923" s="19">
        <f t="shared" si="105"/>
        <v>8.01497454806923</v>
      </c>
      <c r="AF923" s="19">
        <f t="shared" si="106"/>
        <v>0.0448397124040882</v>
      </c>
      <c r="AG923" s="19">
        <f t="shared" si="107"/>
        <v>0.0368346715959129</v>
      </c>
      <c r="AH923" s="19">
        <f t="shared" si="108"/>
        <v>1.17248381625372</v>
      </c>
      <c r="AI923" s="19">
        <f t="shared" si="109"/>
        <v>2.99749203894129</v>
      </c>
      <c r="AJ923" s="19">
        <f t="shared" si="110"/>
        <v>3.01011437870055</v>
      </c>
    </row>
    <row r="924" spans="1:36">
      <c r="A924" s="35" t="s">
        <v>813</v>
      </c>
      <c r="B924" s="35" t="s">
        <v>814</v>
      </c>
      <c r="C924" s="35" t="s">
        <v>822</v>
      </c>
      <c r="D924" s="35">
        <v>3</v>
      </c>
      <c r="E924" s="35">
        <v>1335</v>
      </c>
      <c r="F924" s="32" t="s">
        <v>507</v>
      </c>
      <c r="G924" s="35" t="s">
        <v>49</v>
      </c>
      <c r="H924" s="32">
        <v>39.82</v>
      </c>
      <c r="I924" s="32">
        <v>1.02</v>
      </c>
      <c r="J924" s="32">
        <v>22.83</v>
      </c>
      <c r="K924" s="32"/>
      <c r="L924" s="32">
        <v>19.72</v>
      </c>
      <c r="M924" s="32">
        <v>0.43</v>
      </c>
      <c r="N924" s="32">
        <v>10</v>
      </c>
      <c r="O924" s="32">
        <v>8.26</v>
      </c>
      <c r="P924" s="32">
        <v>0.11</v>
      </c>
      <c r="Q924" s="32"/>
      <c r="R924" s="32">
        <f t="shared" si="104"/>
        <v>102.19</v>
      </c>
      <c r="S924" s="19">
        <v>12</v>
      </c>
      <c r="T924" s="19">
        <f>S924/(H924*'Molecular Weight'!$C$2/'Molecular Weight'!$D$2+I924*'Molecular Weight'!$C$3/'Molecular Weight'!$D$3+J924*'Molecular Weight'!$C$4/'Molecular Weight'!$D$4+K924*'Molecular Weight'!$C$5/'Molecular Weight'!$D$5+L924*'Molecular Weight'!$C$6/'Molecular Weight'!$D$6+M924*'Molecular Weight'!$C$8/'Molecular Weight'!$D$8+N924*'Molecular Weight'!$C$9/'Molecular Weight'!$D$9+O924*'Molecular Weight'!$C$10/'Molecular Weight'!$D$10+P924*'Molecular Weight'!$C$11/'Molecular Weight'!$D$11+Q924*'Molecular Weight'!$C$12/'Molecular Weight'!$D$12)</f>
        <v>4.44346441807868</v>
      </c>
      <c r="U924" s="19">
        <f>H924*T924*'Molecular Weight'!$B$2/'Molecular Weight'!$D$2</f>
        <v>2.94505248215534</v>
      </c>
      <c r="V924" s="19">
        <f>I924*T924*'Molecular Weight'!$B$3/'Molecular Weight'!$D$3</f>
        <v>0.0567250776776002</v>
      </c>
      <c r="W924" s="19">
        <f>T924*J924*'Molecular Weight'!$B$4/'Molecular Weight'!$D$4</f>
        <v>1.9898841244554</v>
      </c>
      <c r="X924" s="19">
        <f>K924*T924*'Molecular Weight'!$B$5/'Molecular Weight'!$D$5</f>
        <v>0</v>
      </c>
      <c r="Y924" s="19">
        <f>L924*T924*'Molecular Weight'!$B$6/'Molecular Weight'!$D$6</f>
        <v>1.21972603458396</v>
      </c>
      <c r="Z924" s="19">
        <f>M924*T924*'Molecular Weight'!$B$8/'Molecular Weight'!$D$8</f>
        <v>0.0269338835603867</v>
      </c>
      <c r="AA924" s="19">
        <f>N924*T924*'Molecular Weight'!$B$9/'Molecular Weight'!$D$9</f>
        <v>1.1025966297962</v>
      </c>
      <c r="AB924" s="19">
        <f>O924*T924*'Molecular Weight'!$B$10/'Molecular Weight'!$D$10</f>
        <v>0.654476035901033</v>
      </c>
      <c r="AC924" s="19">
        <f>P924*T924*'Molecular Weight'!$B$11/'Molecular Weight'!$D$11</f>
        <v>0.0157722196188659</v>
      </c>
      <c r="AD924" s="19">
        <f>Q924*T924*'Molecular Weight'!$B$12/'Molecular Weight'!$D$12</f>
        <v>0</v>
      </c>
      <c r="AE924" s="19">
        <f t="shared" si="105"/>
        <v>8.01116648774879</v>
      </c>
      <c r="AF924" s="19">
        <f t="shared" si="106"/>
        <v>0.0334527695037563</v>
      </c>
      <c r="AG924" s="19">
        <f t="shared" si="107"/>
        <v>0.0274264618080132</v>
      </c>
      <c r="AH924" s="19">
        <f t="shared" si="108"/>
        <v>1.1862732650802</v>
      </c>
      <c r="AI924" s="19">
        <f t="shared" si="109"/>
        <v>3.00177755983294</v>
      </c>
      <c r="AJ924" s="19">
        <f t="shared" si="110"/>
        <v>3.00373258384158</v>
      </c>
    </row>
    <row r="925" spans="1:36">
      <c r="A925" s="35" t="s">
        <v>813</v>
      </c>
      <c r="B925" s="35" t="s">
        <v>814</v>
      </c>
      <c r="C925" s="35" t="s">
        <v>823</v>
      </c>
      <c r="D925" s="35">
        <v>3</v>
      </c>
      <c r="E925" s="35">
        <v>1335</v>
      </c>
      <c r="F925" s="32" t="s">
        <v>507</v>
      </c>
      <c r="G925" s="35" t="s">
        <v>49</v>
      </c>
      <c r="H925" s="32">
        <v>39.49</v>
      </c>
      <c r="I925" s="32">
        <v>1.01</v>
      </c>
      <c r="J925" s="32">
        <v>22.76</v>
      </c>
      <c r="K925" s="32"/>
      <c r="L925" s="32">
        <v>19.62</v>
      </c>
      <c r="M925" s="32">
        <v>0.43</v>
      </c>
      <c r="N925" s="32">
        <v>9.86</v>
      </c>
      <c r="O925" s="32">
        <v>8.3</v>
      </c>
      <c r="P925" s="32">
        <v>0.14</v>
      </c>
      <c r="Q925" s="32"/>
      <c r="R925" s="32">
        <f t="shared" si="104"/>
        <v>101.61</v>
      </c>
      <c r="S925" s="19">
        <v>12</v>
      </c>
      <c r="T925" s="19">
        <f>S925/(H925*'Molecular Weight'!$C$2/'Molecular Weight'!$D$2+I925*'Molecular Weight'!$C$3/'Molecular Weight'!$D$3+J925*'Molecular Weight'!$C$4/'Molecular Weight'!$D$4+K925*'Molecular Weight'!$C$5/'Molecular Weight'!$D$5+L925*'Molecular Weight'!$C$6/'Molecular Weight'!$D$6+M925*'Molecular Weight'!$C$8/'Molecular Weight'!$D$8+N925*'Molecular Weight'!$C$9/'Molecular Weight'!$D$9+O925*'Molecular Weight'!$C$10/'Molecular Weight'!$D$10+P925*'Molecular Weight'!$C$11/'Molecular Weight'!$D$11+Q925*'Molecular Weight'!$C$12/'Molecular Weight'!$D$12)</f>
        <v>4.47155270837284</v>
      </c>
      <c r="U925" s="19">
        <f>H925*T925*'Molecular Weight'!$B$2/'Molecular Weight'!$D$2</f>
        <v>2.93910813005399</v>
      </c>
      <c r="V925" s="19">
        <f>I925*T925*'Molecular Weight'!$B$3/'Molecular Weight'!$D$3</f>
        <v>0.0565240079531485</v>
      </c>
      <c r="W925" s="19">
        <f>T925*J925*'Molecular Weight'!$B$4/'Molecular Weight'!$D$4</f>
        <v>1.99632286470314</v>
      </c>
      <c r="X925" s="19">
        <f>K925*T925*'Molecular Weight'!$B$5/'Molecular Weight'!$D$5</f>
        <v>0</v>
      </c>
      <c r="Y925" s="19">
        <f>L925*T925*'Molecular Weight'!$B$6/'Molecular Weight'!$D$6</f>
        <v>1.22121191729225</v>
      </c>
      <c r="Z925" s="19">
        <f>M925*T925*'Molecular Weight'!$B$8/'Molecular Weight'!$D$8</f>
        <v>0.0271041396194012</v>
      </c>
      <c r="AA925" s="19">
        <f>N925*T925*'Molecular Weight'!$B$9/'Molecular Weight'!$D$9</f>
        <v>1.09403249887236</v>
      </c>
      <c r="AB925" s="19">
        <f>O925*T925*'Molecular Weight'!$B$10/'Molecular Weight'!$D$10</f>
        <v>0.661802558478862</v>
      </c>
      <c r="AC925" s="19">
        <f>P925*T925*'Molecular Weight'!$B$11/'Molecular Weight'!$D$11</f>
        <v>0.0202006253363084</v>
      </c>
      <c r="AD925" s="19">
        <f>Q925*T925*'Molecular Weight'!$B$12/'Molecular Weight'!$D$12</f>
        <v>0</v>
      </c>
      <c r="AE925" s="19">
        <f t="shared" si="105"/>
        <v>8.01630674230946</v>
      </c>
      <c r="AF925" s="19">
        <f t="shared" si="106"/>
        <v>0.0488207135789187</v>
      </c>
      <c r="AG925" s="19">
        <f t="shared" si="107"/>
        <v>0.0399772659336368</v>
      </c>
      <c r="AH925" s="19">
        <f t="shared" si="108"/>
        <v>1.17239120371333</v>
      </c>
      <c r="AI925" s="19">
        <f t="shared" si="109"/>
        <v>2.99563213800714</v>
      </c>
      <c r="AJ925" s="19">
        <f t="shared" si="110"/>
        <v>3.00415111426287</v>
      </c>
    </row>
    <row r="926" spans="1:36">
      <c r="A926" s="35" t="s">
        <v>813</v>
      </c>
      <c r="B926" s="35" t="s">
        <v>814</v>
      </c>
      <c r="C926" s="35" t="s">
        <v>824</v>
      </c>
      <c r="D926" s="35">
        <v>3</v>
      </c>
      <c r="E926" s="35">
        <v>1350</v>
      </c>
      <c r="F926" s="32" t="s">
        <v>507</v>
      </c>
      <c r="G926" s="35" t="s">
        <v>49</v>
      </c>
      <c r="H926" s="32">
        <v>39.15</v>
      </c>
      <c r="I926" s="32">
        <v>0.81</v>
      </c>
      <c r="J926" s="32">
        <v>22.48</v>
      </c>
      <c r="K926" s="32"/>
      <c r="L926" s="32">
        <v>18.92</v>
      </c>
      <c r="M926" s="32">
        <v>0.39</v>
      </c>
      <c r="N926" s="32">
        <v>9.86</v>
      </c>
      <c r="O926" s="32">
        <v>8.06</v>
      </c>
      <c r="P926" s="32">
        <v>0.09</v>
      </c>
      <c r="Q926" s="32"/>
      <c r="R926" s="32">
        <f t="shared" si="104"/>
        <v>99.76</v>
      </c>
      <c r="S926" s="19">
        <v>12</v>
      </c>
      <c r="T926" s="19">
        <f>S926/(H926*'Molecular Weight'!$C$2/'Molecular Weight'!$D$2+I926*'Molecular Weight'!$C$3/'Molecular Weight'!$D$3+J926*'Molecular Weight'!$C$4/'Molecular Weight'!$D$4+K926*'Molecular Weight'!$C$5/'Molecular Weight'!$D$5+L926*'Molecular Weight'!$C$6/'Molecular Weight'!$D$6+M926*'Molecular Weight'!$C$8/'Molecular Weight'!$D$8+N926*'Molecular Weight'!$C$9/'Molecular Weight'!$D$9+O926*'Molecular Weight'!$C$10/'Molecular Weight'!$D$10+P926*'Molecular Weight'!$C$11/'Molecular Weight'!$D$11+Q926*'Molecular Weight'!$C$12/'Molecular Weight'!$D$12)</f>
        <v>4.53913672552793</v>
      </c>
      <c r="U926" s="19">
        <f>H926*T926*'Molecular Weight'!$B$2/'Molecular Weight'!$D$2</f>
        <v>2.95784292284318</v>
      </c>
      <c r="V926" s="19">
        <f>I926*T926*'Molecular Weight'!$B$3/'Molecular Weight'!$D$3</f>
        <v>0.0460162796955897</v>
      </c>
      <c r="W926" s="19">
        <f>T926*J926*'Molecular Weight'!$B$4/'Molecular Weight'!$D$4</f>
        <v>2.00156519399505</v>
      </c>
      <c r="X926" s="19">
        <f>K926*T926*'Molecular Weight'!$B$5/'Molecular Weight'!$D$5</f>
        <v>0</v>
      </c>
      <c r="Y926" s="19">
        <f>L926*T926*'Molecular Weight'!$B$6/'Molecular Weight'!$D$6</f>
        <v>1.19544079686788</v>
      </c>
      <c r="Z926" s="19">
        <f>M926*T926*'Molecular Weight'!$B$8/'Molecular Weight'!$D$8</f>
        <v>0.0249543744425697</v>
      </c>
      <c r="AA926" s="19">
        <f>N926*T926*'Molecular Weight'!$B$9/'Molecular Weight'!$D$9</f>
        <v>1.11056794326812</v>
      </c>
      <c r="AB926" s="19">
        <f>O926*T926*'Molecular Weight'!$B$10/'Molecular Weight'!$D$10</f>
        <v>0.652379493718885</v>
      </c>
      <c r="AC926" s="19">
        <f>P926*T926*'Molecular Weight'!$B$11/'Molecular Weight'!$D$11</f>
        <v>0.0131823912648439</v>
      </c>
      <c r="AD926" s="19">
        <f>Q926*T926*'Molecular Weight'!$B$12/'Molecular Weight'!$D$12</f>
        <v>0</v>
      </c>
      <c r="AE926" s="19">
        <f t="shared" si="105"/>
        <v>8.00194939609612</v>
      </c>
      <c r="AF926" s="19">
        <f t="shared" si="106"/>
        <v>0.00584676358109082</v>
      </c>
      <c r="AG926" s="19">
        <f t="shared" si="107"/>
        <v>0.00489088509979721</v>
      </c>
      <c r="AH926" s="19">
        <f t="shared" si="108"/>
        <v>1.18959403328679</v>
      </c>
      <c r="AI926" s="19">
        <f t="shared" si="109"/>
        <v>3.00385920253877</v>
      </c>
      <c r="AJ926" s="19">
        <f t="shared" si="110"/>
        <v>2.98334260829745</v>
      </c>
    </row>
    <row r="927" spans="1:36">
      <c r="A927" s="35" t="s">
        <v>813</v>
      </c>
      <c r="B927" s="35" t="s">
        <v>814</v>
      </c>
      <c r="C927" s="35" t="s">
        <v>825</v>
      </c>
      <c r="D927" s="35">
        <v>3</v>
      </c>
      <c r="E927" s="35">
        <v>1365</v>
      </c>
      <c r="F927" s="32" t="s">
        <v>507</v>
      </c>
      <c r="G927" s="35" t="s">
        <v>49</v>
      </c>
      <c r="H927" s="32">
        <v>39.09</v>
      </c>
      <c r="I927" s="32">
        <v>0.96</v>
      </c>
      <c r="J927" s="32">
        <v>22.53</v>
      </c>
      <c r="K927" s="32"/>
      <c r="L927" s="32">
        <v>18.85</v>
      </c>
      <c r="M927" s="32">
        <v>0.4</v>
      </c>
      <c r="N927" s="32">
        <v>10.11</v>
      </c>
      <c r="O927" s="32">
        <v>8.21</v>
      </c>
      <c r="P927" s="32">
        <v>0.1</v>
      </c>
      <c r="Q927" s="32"/>
      <c r="R927" s="32">
        <f t="shared" si="104"/>
        <v>100.25</v>
      </c>
      <c r="S927" s="19">
        <v>12</v>
      </c>
      <c r="T927" s="19">
        <f>S927/(H927*'Molecular Weight'!$C$2/'Molecular Weight'!$D$2+I927*'Molecular Weight'!$C$3/'Molecular Weight'!$D$3+J927*'Molecular Weight'!$C$4/'Molecular Weight'!$D$4+K927*'Molecular Weight'!$C$5/'Molecular Weight'!$D$5+L927*'Molecular Weight'!$C$6/'Molecular Weight'!$D$6+M927*'Molecular Weight'!$C$8/'Molecular Weight'!$D$8+N927*'Molecular Weight'!$C$9/'Molecular Weight'!$D$9+O927*'Molecular Weight'!$C$10/'Molecular Weight'!$D$10+P927*'Molecular Weight'!$C$11/'Molecular Weight'!$D$11+Q927*'Molecular Weight'!$C$12/'Molecular Weight'!$D$12)</f>
        <v>4.51958818548635</v>
      </c>
      <c r="U927" s="19">
        <f>H927*T927*'Molecular Weight'!$B$2/'Molecular Weight'!$D$2</f>
        <v>2.94059091495774</v>
      </c>
      <c r="V927" s="19">
        <f>I927*T927*'Molecular Weight'!$B$3/'Molecular Weight'!$D$3</f>
        <v>0.0543029368969573</v>
      </c>
      <c r="W927" s="19">
        <f>T927*J927*'Molecular Weight'!$B$4/'Molecular Weight'!$D$4</f>
        <v>1.99737783089461</v>
      </c>
      <c r="X927" s="19">
        <f>K927*T927*'Molecular Weight'!$B$5/'Molecular Weight'!$D$5</f>
        <v>0</v>
      </c>
      <c r="Y927" s="19">
        <f>L927*T927*'Molecular Weight'!$B$6/'Molecular Weight'!$D$6</f>
        <v>1.185888603792</v>
      </c>
      <c r="Z927" s="19">
        <f>M927*T927*'Molecular Weight'!$B$8/'Molecular Weight'!$D$8</f>
        <v>0.025484004429018</v>
      </c>
      <c r="AA927" s="19">
        <f>N927*T927*'Molecular Weight'!$B$9/'Molecular Weight'!$D$9</f>
        <v>1.13382224702896</v>
      </c>
      <c r="AB927" s="19">
        <f>O927*T927*'Molecular Weight'!$B$10/'Molecular Weight'!$D$10</f>
        <v>0.661658684073518</v>
      </c>
      <c r="AC927" s="19">
        <f>P927*T927*'Molecular Weight'!$B$11/'Molecular Weight'!$D$11</f>
        <v>0.0145840212503593</v>
      </c>
      <c r="AD927" s="19">
        <f>Q927*T927*'Molecular Weight'!$B$12/'Molecular Weight'!$D$12</f>
        <v>0</v>
      </c>
      <c r="AE927" s="19">
        <f t="shared" si="105"/>
        <v>8.01370924332316</v>
      </c>
      <c r="AF927" s="19">
        <f t="shared" si="106"/>
        <v>0.041057371781994</v>
      </c>
      <c r="AG927" s="19">
        <f t="shared" si="107"/>
        <v>0.0346216091888469</v>
      </c>
      <c r="AH927" s="19">
        <f t="shared" si="108"/>
        <v>1.14483123201001</v>
      </c>
      <c r="AI927" s="19">
        <f t="shared" si="109"/>
        <v>2.9948938518547</v>
      </c>
      <c r="AJ927" s="19">
        <f t="shared" si="110"/>
        <v>3.0068535393235</v>
      </c>
    </row>
    <row r="928" spans="1:36">
      <c r="A928" s="35" t="s">
        <v>813</v>
      </c>
      <c r="B928" s="35" t="s">
        <v>814</v>
      </c>
      <c r="C928" s="35">
        <v>164</v>
      </c>
      <c r="D928" s="35">
        <v>3</v>
      </c>
      <c r="E928" s="35">
        <v>1375</v>
      </c>
      <c r="F928" s="32" t="s">
        <v>507</v>
      </c>
      <c r="G928" s="35" t="s">
        <v>49</v>
      </c>
      <c r="H928" s="32">
        <v>38.43</v>
      </c>
      <c r="I928" s="32">
        <v>1</v>
      </c>
      <c r="J928" s="32">
        <v>22.09</v>
      </c>
      <c r="K928" s="32"/>
      <c r="L928" s="32">
        <v>18.5</v>
      </c>
      <c r="M928" s="32">
        <v>0.41</v>
      </c>
      <c r="N928" s="32">
        <v>10.39</v>
      </c>
      <c r="O928" s="32">
        <v>8.13</v>
      </c>
      <c r="P928" s="32">
        <v>0.1</v>
      </c>
      <c r="Q928" s="32"/>
      <c r="R928" s="32">
        <f t="shared" si="104"/>
        <v>99.05</v>
      </c>
      <c r="S928" s="19">
        <v>12</v>
      </c>
      <c r="T928" s="19">
        <f>S928/(H928*'Molecular Weight'!$C$2/'Molecular Weight'!$D$2+I928*'Molecular Weight'!$C$3/'Molecular Weight'!$D$3+J928*'Molecular Weight'!$C$4/'Molecular Weight'!$D$4+K928*'Molecular Weight'!$C$5/'Molecular Weight'!$D$5+L928*'Molecular Weight'!$C$6/'Molecular Weight'!$D$6+M928*'Molecular Weight'!$C$8/'Molecular Weight'!$D$8+N928*'Molecular Weight'!$C$9/'Molecular Weight'!$D$9+O928*'Molecular Weight'!$C$10/'Molecular Weight'!$D$10+P928*'Molecular Weight'!$C$11/'Molecular Weight'!$D$11+Q928*'Molecular Weight'!$C$12/'Molecular Weight'!$D$12)</f>
        <v>4.57668724904293</v>
      </c>
      <c r="U928" s="19">
        <f>H928*T928*'Molecular Weight'!$B$2/'Molecular Weight'!$D$2</f>
        <v>2.92746489648335</v>
      </c>
      <c r="V928" s="19">
        <f>I928*T928*'Molecular Weight'!$B$3/'Molecular Weight'!$D$3</f>
        <v>0.0572801908516011</v>
      </c>
      <c r="W928" s="19">
        <f>T928*J928*'Molecular Weight'!$B$4/'Molecular Weight'!$D$4</f>
        <v>1.98311144235697</v>
      </c>
      <c r="X928" s="19">
        <f>K928*T928*'Molecular Weight'!$B$5/'Molecular Weight'!$D$5</f>
        <v>0</v>
      </c>
      <c r="Y928" s="19">
        <f>L928*T928*'Molecular Weight'!$B$6/'Molecular Weight'!$D$6</f>
        <v>1.17857341463383</v>
      </c>
      <c r="Z928" s="19">
        <f>M928*T928*'Molecular Weight'!$B$8/'Molecular Weight'!$D$8</f>
        <v>0.0264511104046744</v>
      </c>
      <c r="AA928" s="19">
        <f>N928*T928*'Molecular Weight'!$B$9/'Molecular Weight'!$D$9</f>
        <v>1.17994492599395</v>
      </c>
      <c r="AB928" s="19">
        <f>O928*T928*'Molecular Weight'!$B$10/'Molecular Weight'!$D$10</f>
        <v>0.663489075155475</v>
      </c>
      <c r="AC928" s="19">
        <f>P928*T928*'Molecular Weight'!$B$11/'Molecular Weight'!$D$11</f>
        <v>0.0147682712134331</v>
      </c>
      <c r="AD928" s="19">
        <f>Q928*T928*'Molecular Weight'!$B$12/'Molecular Weight'!$D$12</f>
        <v>0</v>
      </c>
      <c r="AE928" s="19">
        <f t="shared" si="105"/>
        <v>8.03108332709328</v>
      </c>
      <c r="AF928" s="19">
        <f t="shared" si="106"/>
        <v>0.0928890686169463</v>
      </c>
      <c r="AG928" s="19">
        <f t="shared" si="107"/>
        <v>0.0788148344970143</v>
      </c>
      <c r="AH928" s="19">
        <f t="shared" si="108"/>
        <v>1.08568434601688</v>
      </c>
      <c r="AI928" s="19">
        <f t="shared" si="109"/>
        <v>2.98474508733495</v>
      </c>
      <c r="AJ928" s="19">
        <f t="shared" si="110"/>
        <v>3.04845852618793</v>
      </c>
    </row>
    <row r="929" spans="1:36">
      <c r="A929" s="35" t="s">
        <v>813</v>
      </c>
      <c r="B929" s="35" t="s">
        <v>814</v>
      </c>
      <c r="C929" s="35" t="s">
        <v>826</v>
      </c>
      <c r="D929" s="35">
        <v>3</v>
      </c>
      <c r="E929" s="35">
        <v>1400</v>
      </c>
      <c r="F929" s="32" t="s">
        <v>507</v>
      </c>
      <c r="G929" s="35" t="s">
        <v>49</v>
      </c>
      <c r="H929" s="32">
        <v>39.8</v>
      </c>
      <c r="I929" s="32">
        <v>0.95</v>
      </c>
      <c r="J929" s="32">
        <v>22.93</v>
      </c>
      <c r="K929" s="32"/>
      <c r="L929" s="32">
        <v>18.41</v>
      </c>
      <c r="M929" s="32">
        <v>0.4</v>
      </c>
      <c r="N929" s="32">
        <v>10.84</v>
      </c>
      <c r="O929" s="32">
        <v>8.31</v>
      </c>
      <c r="P929" s="32">
        <v>0.11</v>
      </c>
      <c r="Q929" s="32"/>
      <c r="R929" s="32">
        <f t="shared" si="104"/>
        <v>101.75</v>
      </c>
      <c r="S929" s="19">
        <v>12</v>
      </c>
      <c r="T929" s="19">
        <f>S929/(H929*'Molecular Weight'!$C$2/'Molecular Weight'!$D$2+I929*'Molecular Weight'!$C$3/'Molecular Weight'!$D$3+J929*'Molecular Weight'!$C$4/'Molecular Weight'!$D$4+K929*'Molecular Weight'!$C$5/'Molecular Weight'!$D$5+L929*'Molecular Weight'!$C$6/'Molecular Weight'!$D$6+M929*'Molecular Weight'!$C$8/'Molecular Weight'!$D$8+N929*'Molecular Weight'!$C$9/'Molecular Weight'!$D$9+O929*'Molecular Weight'!$C$10/'Molecular Weight'!$D$10+P929*'Molecular Weight'!$C$11/'Molecular Weight'!$D$11+Q929*'Molecular Weight'!$C$12/'Molecular Weight'!$D$12)</f>
        <v>4.43754610614648</v>
      </c>
      <c r="U929" s="19">
        <f>H929*T929*'Molecular Weight'!$B$2/'Molecular Weight'!$D$2</f>
        <v>2.93965271345922</v>
      </c>
      <c r="V929" s="19">
        <f>I929*T929*'Molecular Weight'!$B$3/'Molecular Weight'!$D$3</f>
        <v>0.0527618122758342</v>
      </c>
      <c r="W929" s="19">
        <f>T929*J929*'Molecular Weight'!$B$4/'Molecular Weight'!$D$4</f>
        <v>1.99593825449076</v>
      </c>
      <c r="X929" s="19">
        <f>K929*T929*'Molecular Weight'!$B$5/'Molecular Weight'!$D$5</f>
        <v>0</v>
      </c>
      <c r="Y929" s="19">
        <f>L929*T929*'Molecular Weight'!$B$6/'Molecular Weight'!$D$6</f>
        <v>1.13718295955118</v>
      </c>
      <c r="Z929" s="19">
        <f>M929*T929*'Molecular Weight'!$B$8/'Molecular Weight'!$D$8</f>
        <v>0.0250214046018973</v>
      </c>
      <c r="AA929" s="19">
        <f>N929*T929*'Molecular Weight'!$B$9/'Molecular Weight'!$D$9</f>
        <v>1.19362282358878</v>
      </c>
      <c r="AB929" s="19">
        <f>O929*T929*'Molecular Weight'!$B$10/'Molecular Weight'!$D$10</f>
        <v>0.657560772861577</v>
      </c>
      <c r="AC929" s="19">
        <f>P929*T929*'Molecular Weight'!$B$11/'Molecular Weight'!$D$11</f>
        <v>0.0157512123806426</v>
      </c>
      <c r="AD929" s="19">
        <f>Q929*T929*'Molecular Weight'!$B$12/'Molecular Weight'!$D$12</f>
        <v>0</v>
      </c>
      <c r="AE929" s="19">
        <f t="shared" si="105"/>
        <v>8.01749195320989</v>
      </c>
      <c r="AF929" s="19">
        <f t="shared" si="106"/>
        <v>0.052361371796489</v>
      </c>
      <c r="AG929" s="19">
        <f t="shared" si="107"/>
        <v>0.0460448086710294</v>
      </c>
      <c r="AH929" s="19">
        <f t="shared" si="108"/>
        <v>1.08482158775469</v>
      </c>
      <c r="AI929" s="19">
        <f t="shared" si="109"/>
        <v>2.99241452573505</v>
      </c>
      <c r="AJ929" s="19">
        <f t="shared" si="110"/>
        <v>3.01338796060343</v>
      </c>
    </row>
    <row r="930" spans="1:36">
      <c r="A930" s="35" t="s">
        <v>813</v>
      </c>
      <c r="B930" s="35" t="s">
        <v>814</v>
      </c>
      <c r="C930" s="35" t="s">
        <v>827</v>
      </c>
      <c r="D930" s="35">
        <v>3</v>
      </c>
      <c r="E930" s="35">
        <v>1425</v>
      </c>
      <c r="F930" s="32" t="s">
        <v>507</v>
      </c>
      <c r="G930" s="35" t="s">
        <v>49</v>
      </c>
      <c r="H930" s="32">
        <v>39.9</v>
      </c>
      <c r="I930" s="32">
        <v>0.85</v>
      </c>
      <c r="J930" s="32">
        <v>22.39</v>
      </c>
      <c r="K930" s="32"/>
      <c r="L930" s="32">
        <v>16.53</v>
      </c>
      <c r="M930" s="32">
        <v>0.4</v>
      </c>
      <c r="N930" s="32">
        <v>11.5</v>
      </c>
      <c r="O930" s="32">
        <v>8.27</v>
      </c>
      <c r="P930" s="32">
        <v>0.08</v>
      </c>
      <c r="Q930" s="32"/>
      <c r="R930" s="32">
        <f t="shared" si="104"/>
        <v>99.92</v>
      </c>
      <c r="S930" s="19">
        <v>12</v>
      </c>
      <c r="T930" s="19">
        <f>S930/(H930*'Molecular Weight'!$C$2/'Molecular Weight'!$D$2+I930*'Molecular Weight'!$C$3/'Molecular Weight'!$D$3+J930*'Molecular Weight'!$C$4/'Molecular Weight'!$D$4+K930*'Molecular Weight'!$C$5/'Molecular Weight'!$D$5+L930*'Molecular Weight'!$C$6/'Molecular Weight'!$D$6+M930*'Molecular Weight'!$C$8/'Molecular Weight'!$D$8+N930*'Molecular Weight'!$C$9/'Molecular Weight'!$D$9+O930*'Molecular Weight'!$C$10/'Molecular Weight'!$D$10+P930*'Molecular Weight'!$C$11/'Molecular Weight'!$D$11+Q930*'Molecular Weight'!$C$12/'Molecular Weight'!$D$12)</f>
        <v>4.48071324651435</v>
      </c>
      <c r="U930" s="19">
        <f>H930*T930*'Molecular Weight'!$B$2/'Molecular Weight'!$D$2</f>
        <v>2.97570669999871</v>
      </c>
      <c r="V930" s="19">
        <f>I930*T930*'Molecular Weight'!$B$3/'Molecular Weight'!$D$3</f>
        <v>0.0476671621969612</v>
      </c>
      <c r="W930" s="19">
        <f>T930*J930*'Molecular Weight'!$B$4/'Molecular Weight'!$D$4</f>
        <v>1.96789269496776</v>
      </c>
      <c r="X930" s="19">
        <f>K930*T930*'Molecular Weight'!$B$5/'Molecular Weight'!$D$5</f>
        <v>0</v>
      </c>
      <c r="Y930" s="19">
        <f>L930*T930*'Molecular Weight'!$B$6/'Molecular Weight'!$D$6</f>
        <v>1.03098816766261</v>
      </c>
      <c r="Z930" s="19">
        <f>M930*T930*'Molecular Weight'!$B$8/'Molecular Weight'!$D$8</f>
        <v>0.0252648054497567</v>
      </c>
      <c r="AA930" s="19">
        <f>N930*T930*'Molecular Weight'!$B$9/'Molecular Weight'!$D$9</f>
        <v>1.27861544255372</v>
      </c>
      <c r="AB930" s="19">
        <f>O930*T930*'Molecular Weight'!$B$10/'Molecular Weight'!$D$10</f>
        <v>0.660761386388617</v>
      </c>
      <c r="AC930" s="19">
        <f>P930*T930*'Molecular Weight'!$B$11/'Molecular Weight'!$D$11</f>
        <v>0.0115668622046192</v>
      </c>
      <c r="AD930" s="19">
        <f>Q930*T930*'Molecular Weight'!$B$12/'Molecular Weight'!$D$12</f>
        <v>0</v>
      </c>
      <c r="AE930" s="19">
        <f t="shared" si="105"/>
        <v>7.99846322142275</v>
      </c>
      <c r="AF930" s="19">
        <f t="shared" si="106"/>
        <v>0</v>
      </c>
      <c r="AG930" s="19">
        <f t="shared" si="107"/>
        <v>0</v>
      </c>
      <c r="AH930" s="19">
        <f t="shared" si="108"/>
        <v>1.03098816766261</v>
      </c>
      <c r="AI930" s="19">
        <f t="shared" si="109"/>
        <v>3.02337386219567</v>
      </c>
      <c r="AJ930" s="19">
        <f t="shared" si="110"/>
        <v>2.9956298020547</v>
      </c>
    </row>
    <row r="931" spans="1:36">
      <c r="A931" s="35" t="s">
        <v>813</v>
      </c>
      <c r="B931" s="35" t="s">
        <v>814</v>
      </c>
      <c r="C931" s="35" t="s">
        <v>828</v>
      </c>
      <c r="D931" s="35">
        <v>3</v>
      </c>
      <c r="E931" s="35">
        <v>1450</v>
      </c>
      <c r="F931" s="32" t="s">
        <v>507</v>
      </c>
      <c r="G931" s="35" t="s">
        <v>49</v>
      </c>
      <c r="H931" s="32">
        <v>39.39</v>
      </c>
      <c r="I931" s="32">
        <v>0.67</v>
      </c>
      <c r="J931" s="32">
        <v>22.64</v>
      </c>
      <c r="K931" s="32"/>
      <c r="L931" s="32">
        <v>15.82</v>
      </c>
      <c r="M931" s="32">
        <v>0.41</v>
      </c>
      <c r="N931" s="32">
        <v>11.77</v>
      </c>
      <c r="O931" s="32">
        <v>8.62</v>
      </c>
      <c r="P931" s="32">
        <v>0.09</v>
      </c>
      <c r="Q931" s="32"/>
      <c r="R931" s="32">
        <f t="shared" si="104"/>
        <v>99.41</v>
      </c>
      <c r="S931" s="19">
        <v>12</v>
      </c>
      <c r="T931" s="19">
        <f>S931/(H931*'Molecular Weight'!$C$2/'Molecular Weight'!$D$2+I931*'Molecular Weight'!$C$3/'Molecular Weight'!$D$3+J931*'Molecular Weight'!$C$4/'Molecular Weight'!$D$4+K931*'Molecular Weight'!$C$5/'Molecular Weight'!$D$5+L931*'Molecular Weight'!$C$6/'Molecular Weight'!$D$6+M931*'Molecular Weight'!$C$8/'Molecular Weight'!$D$8+N931*'Molecular Weight'!$C$9/'Molecular Weight'!$D$9+O931*'Molecular Weight'!$C$10/'Molecular Weight'!$D$10+P931*'Molecular Weight'!$C$11/'Molecular Weight'!$D$11+Q931*'Molecular Weight'!$C$12/'Molecular Weight'!$D$12)</f>
        <v>4.4988000311478</v>
      </c>
      <c r="U931" s="19">
        <f>H931*T931*'Molecular Weight'!$B$2/'Molecular Weight'!$D$2</f>
        <v>2.94952951442929</v>
      </c>
      <c r="V931" s="19">
        <f>I931*T931*'Molecular Weight'!$B$3/'Molecular Weight'!$D$3</f>
        <v>0.0377246060183858</v>
      </c>
      <c r="W931" s="19">
        <f>T931*J931*'Molecular Weight'!$B$4/'Molecular Weight'!$D$4</f>
        <v>1.9978978561237</v>
      </c>
      <c r="X931" s="19">
        <f>K931*T931*'Molecular Weight'!$B$5/'Molecular Weight'!$D$5</f>
        <v>0</v>
      </c>
      <c r="Y931" s="19">
        <f>L931*T931*'Molecular Weight'!$B$6/'Molecular Weight'!$D$6</f>
        <v>0.990687868774474</v>
      </c>
      <c r="Z931" s="19">
        <f>M931*T931*'Molecular Weight'!$B$8/'Molecular Weight'!$D$8</f>
        <v>0.0260009587365464</v>
      </c>
      <c r="AA931" s="19">
        <f>N931*T931*'Molecular Weight'!$B$9/'Molecular Weight'!$D$9</f>
        <v>1.31391752770744</v>
      </c>
      <c r="AB931" s="19">
        <f>O931*T931*'Molecular Weight'!$B$10/'Molecular Weight'!$D$10</f>
        <v>0.691505996228496</v>
      </c>
      <c r="AC931" s="19">
        <f>P931*T931*'Molecular Weight'!$B$11/'Molecular Weight'!$D$11</f>
        <v>0.0130652469442821</v>
      </c>
      <c r="AD931" s="19">
        <f>Q931*T931*'Molecular Weight'!$B$12/'Molecular Weight'!$D$12</f>
        <v>0</v>
      </c>
      <c r="AE931" s="19">
        <f t="shared" si="105"/>
        <v>8.02032957496262</v>
      </c>
      <c r="AF931" s="19">
        <f t="shared" si="106"/>
        <v>0.0608341333784983</v>
      </c>
      <c r="AG931" s="19">
        <f t="shared" si="107"/>
        <v>0.0614059536771687</v>
      </c>
      <c r="AH931" s="19">
        <f t="shared" si="108"/>
        <v>0.929853735395976</v>
      </c>
      <c r="AI931" s="19">
        <f t="shared" si="109"/>
        <v>2.98725412044768</v>
      </c>
      <c r="AJ931" s="19">
        <f t="shared" si="110"/>
        <v>3.02211235144696</v>
      </c>
    </row>
    <row r="932" spans="1:36">
      <c r="A932" s="35" t="s">
        <v>813</v>
      </c>
      <c r="B932" s="35" t="s">
        <v>814</v>
      </c>
      <c r="C932" s="35" t="s">
        <v>829</v>
      </c>
      <c r="D932" s="35">
        <v>3</v>
      </c>
      <c r="E932" s="35">
        <v>1475</v>
      </c>
      <c r="F932" s="32" t="s">
        <v>507</v>
      </c>
      <c r="G932" s="35" t="s">
        <v>49</v>
      </c>
      <c r="H932" s="32">
        <v>40.21</v>
      </c>
      <c r="I932" s="32">
        <v>0.72</v>
      </c>
      <c r="J932" s="32">
        <v>23.06</v>
      </c>
      <c r="K932" s="32"/>
      <c r="L932" s="32">
        <v>13.91</v>
      </c>
      <c r="M932" s="32">
        <v>0.38</v>
      </c>
      <c r="N932" s="32">
        <v>13.5</v>
      </c>
      <c r="O932" s="32">
        <v>7.76</v>
      </c>
      <c r="P932" s="32">
        <v>0.07</v>
      </c>
      <c r="Q932" s="32"/>
      <c r="R932" s="32">
        <f t="shared" si="104"/>
        <v>99.61</v>
      </c>
      <c r="S932" s="19">
        <v>12</v>
      </c>
      <c r="T932" s="19">
        <f>S932/(H932*'Molecular Weight'!$C$2/'Molecular Weight'!$D$2+I932*'Molecular Weight'!$C$3/'Molecular Weight'!$D$3+J932*'Molecular Weight'!$C$4/'Molecular Weight'!$D$4+K932*'Molecular Weight'!$C$5/'Molecular Weight'!$D$5+L932*'Molecular Weight'!$C$6/'Molecular Weight'!$D$6+M932*'Molecular Weight'!$C$8/'Molecular Weight'!$D$8+N932*'Molecular Weight'!$C$9/'Molecular Weight'!$D$9+O932*'Molecular Weight'!$C$10/'Molecular Weight'!$D$10+P932*'Molecular Weight'!$C$11/'Molecular Weight'!$D$11+Q932*'Molecular Weight'!$C$12/'Molecular Weight'!$D$12)</f>
        <v>4.43042362139374</v>
      </c>
      <c r="U932" s="19">
        <f>H932*T932*'Molecular Weight'!$B$2/'Molecular Weight'!$D$2</f>
        <v>2.96516867204131</v>
      </c>
      <c r="V932" s="19">
        <f>I932*T932*'Molecular Weight'!$B$3/'Molecular Weight'!$D$3</f>
        <v>0.0399237172390925</v>
      </c>
      <c r="W932" s="19">
        <f>T932*J932*'Molecular Weight'!$B$4/'Molecular Weight'!$D$4</f>
        <v>2.00403234031659</v>
      </c>
      <c r="X932" s="19">
        <f>K932*T932*'Molecular Weight'!$B$5/'Molecular Weight'!$D$5</f>
        <v>0</v>
      </c>
      <c r="Y932" s="19">
        <f>L932*T932*'Molecular Weight'!$B$6/'Molecular Weight'!$D$6</f>
        <v>0.857839540278214</v>
      </c>
      <c r="Z932" s="19">
        <f>M932*T932*'Molecular Weight'!$B$8/'Molecular Weight'!$D$8</f>
        <v>0.0237321817892532</v>
      </c>
      <c r="AA932" s="19">
        <f>N932*T932*'Molecular Weight'!$B$9/'Molecular Weight'!$D$9</f>
        <v>1.4841369451319</v>
      </c>
      <c r="AB932" s="19">
        <f>O932*T932*'Molecular Weight'!$B$10/'Molecular Weight'!$D$10</f>
        <v>0.613054338481017</v>
      </c>
      <c r="AC932" s="19">
        <f>P932*T932*'Molecular Weight'!$B$11/'Molecular Weight'!$D$11</f>
        <v>0.0100074105678465</v>
      </c>
      <c r="AD932" s="19">
        <f>Q932*T932*'Molecular Weight'!$B$12/'Molecular Weight'!$D$12</f>
        <v>0</v>
      </c>
      <c r="AE932" s="19">
        <f t="shared" si="105"/>
        <v>7.99789514584522</v>
      </c>
      <c r="AF932" s="19">
        <f t="shared" si="106"/>
        <v>0</v>
      </c>
      <c r="AG932" s="19">
        <f t="shared" si="107"/>
        <v>0</v>
      </c>
      <c r="AH932" s="19">
        <f t="shared" si="108"/>
        <v>0.857839540278214</v>
      </c>
      <c r="AI932" s="19">
        <f t="shared" si="109"/>
        <v>3.0050923892804</v>
      </c>
      <c r="AJ932" s="19">
        <f t="shared" si="110"/>
        <v>2.97876300568038</v>
      </c>
    </row>
    <row r="933" spans="1:36">
      <c r="A933" s="35" t="s">
        <v>813</v>
      </c>
      <c r="B933" s="35" t="s">
        <v>814</v>
      </c>
      <c r="C933" s="35" t="s">
        <v>830</v>
      </c>
      <c r="D933" s="35">
        <v>2</v>
      </c>
      <c r="E933" s="35">
        <v>1325</v>
      </c>
      <c r="F933" s="32" t="s">
        <v>507</v>
      </c>
      <c r="G933" s="35" t="s">
        <v>49</v>
      </c>
      <c r="H933" s="32">
        <v>39.41</v>
      </c>
      <c r="I933" s="32">
        <v>0.76</v>
      </c>
      <c r="J933" s="32">
        <v>22.98</v>
      </c>
      <c r="K933" s="32"/>
      <c r="L933" s="32">
        <v>15.88</v>
      </c>
      <c r="M933" s="32">
        <v>0.44</v>
      </c>
      <c r="N933" s="32">
        <v>13.05</v>
      </c>
      <c r="O933" s="32">
        <v>7.27</v>
      </c>
      <c r="P933" s="32">
        <v>0.05</v>
      </c>
      <c r="Q933" s="32"/>
      <c r="R933" s="32">
        <f t="shared" si="104"/>
        <v>99.84</v>
      </c>
      <c r="S933" s="19">
        <v>12</v>
      </c>
      <c r="T933" s="19">
        <f>S933/(H933*'Molecular Weight'!$C$2/'Molecular Weight'!$D$2+I933*'Molecular Weight'!$C$3/'Molecular Weight'!$D$3+J933*'Molecular Weight'!$C$4/'Molecular Weight'!$D$4+K933*'Molecular Weight'!$C$5/'Molecular Weight'!$D$5+L933*'Molecular Weight'!$C$6/'Molecular Weight'!$D$6+M933*'Molecular Weight'!$C$8/'Molecular Weight'!$D$8+N933*'Molecular Weight'!$C$9/'Molecular Weight'!$D$9+O933*'Molecular Weight'!$C$10/'Molecular Weight'!$D$10+P933*'Molecular Weight'!$C$11/'Molecular Weight'!$D$11+Q933*'Molecular Weight'!$C$12/'Molecular Weight'!$D$12)</f>
        <v>4.46328577074987</v>
      </c>
      <c r="U933" s="19">
        <f>H933*T933*'Molecular Weight'!$B$2/'Molecular Weight'!$D$2</f>
        <v>2.92773122878249</v>
      </c>
      <c r="V933" s="19">
        <f>I933*T933*'Molecular Weight'!$B$3/'Molecular Weight'!$D$3</f>
        <v>0.0424542826754681</v>
      </c>
      <c r="W933" s="19">
        <f>T933*J933*'Molecular Weight'!$B$4/'Molecular Weight'!$D$4</f>
        <v>2.01189303671699</v>
      </c>
      <c r="X933" s="19">
        <f>K933*T933*'Molecular Weight'!$B$5/'Molecular Weight'!$D$5</f>
        <v>0</v>
      </c>
      <c r="Y933" s="19">
        <f>L933*T933*'Molecular Weight'!$B$6/'Molecular Weight'!$D$6</f>
        <v>0.986594905895155</v>
      </c>
      <c r="Z933" s="19">
        <f>M933*T933*'Molecular Weight'!$B$8/'Molecular Weight'!$D$8</f>
        <v>0.027683193390611</v>
      </c>
      <c r="AA933" s="19">
        <f>N933*T933*'Molecular Weight'!$B$9/'Molecular Weight'!$D$9</f>
        <v>1.44530717886565</v>
      </c>
      <c r="AB933" s="19">
        <f>O933*T933*'Molecular Weight'!$B$10/'Molecular Weight'!$D$10</f>
        <v>0.578603558369321</v>
      </c>
      <c r="AC933" s="19">
        <f>P933*T933*'Molecular Weight'!$B$11/'Molecular Weight'!$D$11</f>
        <v>0.00720117097571776</v>
      </c>
      <c r="AD933" s="19">
        <f>Q933*T933*'Molecular Weight'!$B$12/'Molecular Weight'!$D$12</f>
        <v>0</v>
      </c>
      <c r="AE933" s="19">
        <f t="shared" si="105"/>
        <v>8.0274685556714</v>
      </c>
      <c r="AF933" s="19">
        <f t="shared" si="106"/>
        <v>0.0821236896216693</v>
      </c>
      <c r="AG933" s="19">
        <f t="shared" si="107"/>
        <v>0.0832395232642692</v>
      </c>
      <c r="AH933" s="19">
        <f t="shared" si="108"/>
        <v>0.904471216273486</v>
      </c>
      <c r="AI933" s="19">
        <f t="shared" si="109"/>
        <v>2.97018551145796</v>
      </c>
      <c r="AJ933" s="19">
        <f t="shared" si="110"/>
        <v>3.03818883652074</v>
      </c>
    </row>
    <row r="934" spans="1:36">
      <c r="A934" s="35" t="s">
        <v>813</v>
      </c>
      <c r="B934" s="35" t="s">
        <v>814</v>
      </c>
      <c r="C934" s="35" t="s">
        <v>831</v>
      </c>
      <c r="D934" s="35">
        <v>3</v>
      </c>
      <c r="E934" s="35">
        <v>1275</v>
      </c>
      <c r="F934" s="32" t="s">
        <v>507</v>
      </c>
      <c r="G934" s="35" t="s">
        <v>49</v>
      </c>
      <c r="H934" s="32">
        <v>39.53</v>
      </c>
      <c r="I934" s="32">
        <v>0.85</v>
      </c>
      <c r="J934" s="32">
        <v>22.57</v>
      </c>
      <c r="K934" s="32"/>
      <c r="L934" s="32">
        <v>19.17</v>
      </c>
      <c r="M934" s="32">
        <v>0.43</v>
      </c>
      <c r="N934" s="32">
        <v>9.85</v>
      </c>
      <c r="O934" s="32">
        <v>8.45</v>
      </c>
      <c r="P934" s="32">
        <v>0.12</v>
      </c>
      <c r="Q934" s="32"/>
      <c r="R934" s="32">
        <f t="shared" si="104"/>
        <v>100.97</v>
      </c>
      <c r="S934" s="19">
        <v>12</v>
      </c>
      <c r="T934" s="19">
        <f>S934/(H934*'Molecular Weight'!$C$2/'Molecular Weight'!$D$2+I934*'Molecular Weight'!$C$3/'Molecular Weight'!$D$3+J934*'Molecular Weight'!$C$4/'Molecular Weight'!$D$4+K934*'Molecular Weight'!$C$5/'Molecular Weight'!$D$5+L934*'Molecular Weight'!$C$6/'Molecular Weight'!$D$6+M934*'Molecular Weight'!$C$8/'Molecular Weight'!$D$8+N934*'Molecular Weight'!$C$9/'Molecular Weight'!$D$9+O934*'Molecular Weight'!$C$10/'Molecular Weight'!$D$10+P934*'Molecular Weight'!$C$11/'Molecular Weight'!$D$11+Q934*'Molecular Weight'!$C$12/'Molecular Weight'!$D$12)</f>
        <v>4.49235003747454</v>
      </c>
      <c r="U934" s="19">
        <f>H934*T934*'Molecular Weight'!$B$2/'Molecular Weight'!$D$2</f>
        <v>2.95576892445687</v>
      </c>
      <c r="V934" s="19">
        <f>I934*T934*'Molecular Weight'!$B$3/'Molecular Weight'!$D$3</f>
        <v>0.0477909578454738</v>
      </c>
      <c r="W934" s="19">
        <f>T934*J934*'Molecular Weight'!$B$4/'Molecular Weight'!$D$4</f>
        <v>1.98886505189879</v>
      </c>
      <c r="X934" s="19">
        <f>K934*T934*'Molecular Weight'!$B$5/'Molecular Weight'!$D$5</f>
        <v>0</v>
      </c>
      <c r="Y934" s="19">
        <f>L934*T934*'Molecular Weight'!$B$6/'Molecular Weight'!$D$6</f>
        <v>1.19875209101318</v>
      </c>
      <c r="Z934" s="19">
        <f>M934*T934*'Molecular Weight'!$B$8/'Molecular Weight'!$D$8</f>
        <v>0.0272302018059494</v>
      </c>
      <c r="AA934" s="19">
        <f>N934*T934*'Molecular Weight'!$B$9/'Molecular Weight'!$D$9</f>
        <v>1.09800615059862</v>
      </c>
      <c r="AB934" s="19">
        <f>O934*T934*'Molecular Weight'!$B$10/'Molecular Weight'!$D$10</f>
        <v>0.676896537386944</v>
      </c>
      <c r="AC934" s="19">
        <f>P934*T934*'Molecular Weight'!$B$11/'Molecular Weight'!$D$11</f>
        <v>0.0173953534848966</v>
      </c>
      <c r="AD934" s="19">
        <f>Q934*T934*'Molecular Weight'!$B$12/'Molecular Weight'!$D$12</f>
        <v>0</v>
      </c>
      <c r="AE934" s="19">
        <f t="shared" si="105"/>
        <v>8.01070526849072</v>
      </c>
      <c r="AF934" s="19">
        <f t="shared" si="106"/>
        <v>0.0320728868640234</v>
      </c>
      <c r="AG934" s="19">
        <f t="shared" si="107"/>
        <v>0.0267552291290817</v>
      </c>
      <c r="AH934" s="19">
        <f t="shared" si="108"/>
        <v>1.16667920414916</v>
      </c>
      <c r="AI934" s="19">
        <f t="shared" si="109"/>
        <v>3.00355988230234</v>
      </c>
      <c r="AJ934" s="19">
        <f t="shared" si="110"/>
        <v>3.00088498080469</v>
      </c>
    </row>
    <row r="935" spans="1:36">
      <c r="A935" s="35" t="s">
        <v>813</v>
      </c>
      <c r="B935" s="35" t="s">
        <v>814</v>
      </c>
      <c r="C935" s="35" t="s">
        <v>832</v>
      </c>
      <c r="D935" s="35">
        <v>3</v>
      </c>
      <c r="E935" s="35">
        <v>1315</v>
      </c>
      <c r="F935" s="32" t="s">
        <v>507</v>
      </c>
      <c r="G935" s="35" t="s">
        <v>49</v>
      </c>
      <c r="H935" s="32">
        <v>39.4</v>
      </c>
      <c r="I935" s="32">
        <v>0.88</v>
      </c>
      <c r="J935" s="32">
        <v>22.47</v>
      </c>
      <c r="K935" s="32"/>
      <c r="L935" s="32">
        <v>18.56</v>
      </c>
      <c r="M935" s="32">
        <v>0.41</v>
      </c>
      <c r="N935" s="32">
        <v>10.02</v>
      </c>
      <c r="O935" s="32">
        <v>8.62</v>
      </c>
      <c r="P935" s="32">
        <v>0.12</v>
      </c>
      <c r="Q935" s="32"/>
      <c r="R935" s="32">
        <f t="shared" si="104"/>
        <v>100.48</v>
      </c>
      <c r="S935" s="19">
        <v>12</v>
      </c>
      <c r="T935" s="19">
        <f>S935/(H935*'Molecular Weight'!$C$2/'Molecular Weight'!$D$2+I935*'Molecular Weight'!$C$3/'Molecular Weight'!$D$3+J935*'Molecular Weight'!$C$4/'Molecular Weight'!$D$4+K935*'Molecular Weight'!$C$5/'Molecular Weight'!$D$5+L935*'Molecular Weight'!$C$6/'Molecular Weight'!$D$6+M935*'Molecular Weight'!$C$8/'Molecular Weight'!$D$8+N935*'Molecular Weight'!$C$9/'Molecular Weight'!$D$9+O935*'Molecular Weight'!$C$10/'Molecular Weight'!$D$10+P935*'Molecular Weight'!$C$11/'Molecular Weight'!$D$11+Q935*'Molecular Weight'!$C$12/'Molecular Weight'!$D$12)</f>
        <v>4.50591603865143</v>
      </c>
      <c r="U935" s="19">
        <f>H935*T935*'Molecular Weight'!$B$2/'Molecular Weight'!$D$2</f>
        <v>2.95494493879604</v>
      </c>
      <c r="V935" s="19">
        <f>I935*T935*'Molecular Weight'!$B$3/'Molecular Weight'!$D$3</f>
        <v>0.049627110313057</v>
      </c>
      <c r="W935" s="19">
        <f>T935*J935*'Molecular Weight'!$B$4/'Molecular Weight'!$D$4</f>
        <v>1.98603243210078</v>
      </c>
      <c r="X935" s="19">
        <f>K935*T935*'Molecular Weight'!$B$5/'Molecular Weight'!$D$5</f>
        <v>0</v>
      </c>
      <c r="Y935" s="19">
        <f>L935*T935*'Molecular Weight'!$B$6/'Molecular Weight'!$D$6</f>
        <v>1.16411193871618</v>
      </c>
      <c r="Z935" s="19">
        <f>M935*T935*'Molecular Weight'!$B$8/'Molecular Weight'!$D$8</f>
        <v>0.0260420859296178</v>
      </c>
      <c r="AA935" s="19">
        <f>N935*T935*'Molecular Weight'!$B$9/'Molecular Weight'!$D$9</f>
        <v>1.12032949645874</v>
      </c>
      <c r="AB935" s="19">
        <f>O935*T935*'Molecular Weight'!$B$10/'Molecular Weight'!$D$10</f>
        <v>0.69259979053451</v>
      </c>
      <c r="AC935" s="19">
        <f>P935*T935*'Molecular Weight'!$B$11/'Molecular Weight'!$D$11</f>
        <v>0.0174478839831614</v>
      </c>
      <c r="AD935" s="19">
        <f>Q935*T935*'Molecular Weight'!$B$12/'Molecular Weight'!$D$12</f>
        <v>0</v>
      </c>
      <c r="AE935" s="19">
        <f t="shared" si="105"/>
        <v>8.01113567683209</v>
      </c>
      <c r="AF935" s="19">
        <f t="shared" si="106"/>
        <v>0.0333605938971901</v>
      </c>
      <c r="AG935" s="19">
        <f t="shared" si="107"/>
        <v>0.0286575481168772</v>
      </c>
      <c r="AH935" s="19">
        <f t="shared" si="108"/>
        <v>1.13075134481899</v>
      </c>
      <c r="AI935" s="19">
        <f t="shared" si="109"/>
        <v>3.0045720491091</v>
      </c>
      <c r="AJ935" s="19">
        <f t="shared" si="110"/>
        <v>3.00308331163905</v>
      </c>
    </row>
    <row r="936" spans="1:36">
      <c r="A936" s="35" t="s">
        <v>833</v>
      </c>
      <c r="B936" s="35" t="s">
        <v>834</v>
      </c>
      <c r="C936" s="35" t="s">
        <v>835</v>
      </c>
      <c r="D936" s="35">
        <v>2.9</v>
      </c>
      <c r="E936" s="35">
        <v>1390</v>
      </c>
      <c r="F936" s="32" t="s">
        <v>507</v>
      </c>
      <c r="G936" s="35" t="s">
        <v>49</v>
      </c>
      <c r="H936" s="32">
        <v>40.25</v>
      </c>
      <c r="I936" s="32">
        <v>1.43</v>
      </c>
      <c r="J936" s="32">
        <v>22.63</v>
      </c>
      <c r="K936" s="32"/>
      <c r="L936" s="32">
        <v>13.6</v>
      </c>
      <c r="M936" s="32">
        <v>0.24</v>
      </c>
      <c r="N936" s="32">
        <v>15.14</v>
      </c>
      <c r="O936" s="32">
        <v>6.27</v>
      </c>
      <c r="P936" s="32">
        <v>0.15</v>
      </c>
      <c r="Q936" s="32"/>
      <c r="R936" s="32">
        <f t="shared" si="104"/>
        <v>99.71</v>
      </c>
      <c r="S936" s="19">
        <v>12</v>
      </c>
      <c r="T936" s="19">
        <f>S936/(H936*'Molecular Weight'!$C$2/'Molecular Weight'!$D$2+I936*'Molecular Weight'!$C$3/'Molecular Weight'!$D$3+J936*'Molecular Weight'!$C$4/'Molecular Weight'!$D$4+K936*'Molecular Weight'!$C$5/'Molecular Weight'!$D$5+L936*'Molecular Weight'!$C$6/'Molecular Weight'!$D$6+M936*'Molecular Weight'!$C$8/'Molecular Weight'!$D$8+N936*'Molecular Weight'!$C$9/'Molecular Weight'!$D$9+O936*'Molecular Weight'!$C$10/'Molecular Weight'!$D$10+P936*'Molecular Weight'!$C$11/'Molecular Weight'!$D$11+Q936*'Molecular Weight'!$C$12/'Molecular Weight'!$D$12)</f>
        <v>4.40508572787067</v>
      </c>
      <c r="U936" s="19">
        <f>H936*T936*'Molecular Weight'!$B$2/'Molecular Weight'!$D$2</f>
        <v>2.95114348446728</v>
      </c>
      <c r="V936" s="19">
        <f>I936*T936*'Molecular Weight'!$B$3/'Molecular Weight'!$D$3</f>
        <v>0.0788394567065714</v>
      </c>
      <c r="W936" s="19">
        <f>T936*J936*'Molecular Weight'!$B$4/'Molecular Weight'!$D$4</f>
        <v>1.95541565362325</v>
      </c>
      <c r="X936" s="19">
        <f>K936*T936*'Molecular Weight'!$B$5/'Molecular Weight'!$D$5</f>
        <v>0</v>
      </c>
      <c r="Y936" s="19">
        <f>L936*T936*'Molecular Weight'!$B$6/'Molecular Weight'!$D$6</f>
        <v>0.833924915075739</v>
      </c>
      <c r="Z936" s="19">
        <f>M936*T936*'Molecular Weight'!$B$8/'Molecular Weight'!$D$8</f>
        <v>0.0149030247348317</v>
      </c>
      <c r="AA936" s="19">
        <f>N936*T936*'Molecular Weight'!$B$9/'Molecular Weight'!$D$9</f>
        <v>1.65491309975092</v>
      </c>
      <c r="AB936" s="19">
        <f>O936*T936*'Molecular Weight'!$B$10/'Molecular Weight'!$D$10</f>
        <v>0.492508693183828</v>
      </c>
      <c r="AC936" s="19">
        <f>P936*T936*'Molecular Weight'!$B$11/'Molecular Weight'!$D$11</f>
        <v>0.0213218089441949</v>
      </c>
      <c r="AD936" s="19">
        <f>Q936*T936*'Molecular Weight'!$B$12/'Molecular Weight'!$D$12</f>
        <v>0</v>
      </c>
      <c r="AE936" s="19">
        <f t="shared" si="105"/>
        <v>8.00297013648662</v>
      </c>
      <c r="AF936" s="19">
        <f t="shared" si="106"/>
        <v>0.00890710254606297</v>
      </c>
      <c r="AG936" s="19">
        <f t="shared" si="107"/>
        <v>0.0106809406758809</v>
      </c>
      <c r="AH936" s="19">
        <f t="shared" si="108"/>
        <v>0.825017812529676</v>
      </c>
      <c r="AI936" s="19">
        <f t="shared" si="109"/>
        <v>3.02998294117385</v>
      </c>
      <c r="AJ936" s="19">
        <f t="shared" si="110"/>
        <v>2.99624973274532</v>
      </c>
    </row>
    <row r="937" spans="1:36">
      <c r="A937" s="35" t="s">
        <v>833</v>
      </c>
      <c r="B937" s="35" t="s">
        <v>834</v>
      </c>
      <c r="C937" s="35" t="s">
        <v>836</v>
      </c>
      <c r="D937" s="35">
        <v>3</v>
      </c>
      <c r="E937" s="35">
        <v>1355</v>
      </c>
      <c r="F937" s="32" t="s">
        <v>507</v>
      </c>
      <c r="G937" s="35" t="s">
        <v>49</v>
      </c>
      <c r="H937" s="32">
        <v>39.82</v>
      </c>
      <c r="I937" s="32">
        <v>1.96</v>
      </c>
      <c r="J937" s="32">
        <v>21.6</v>
      </c>
      <c r="K937" s="32"/>
      <c r="L937" s="32">
        <v>15.77</v>
      </c>
      <c r="M937" s="32">
        <v>0.26</v>
      </c>
      <c r="N937" s="32">
        <v>12.19</v>
      </c>
      <c r="O937" s="32">
        <v>7.76</v>
      </c>
      <c r="P937" s="32">
        <v>0.18</v>
      </c>
      <c r="Q937" s="32"/>
      <c r="R937" s="32">
        <f t="shared" si="104"/>
        <v>99.54</v>
      </c>
      <c r="S937" s="19">
        <v>12</v>
      </c>
      <c r="T937" s="19">
        <f>S937/(H937*'Molecular Weight'!$C$2/'Molecular Weight'!$D$2+I937*'Molecular Weight'!$C$3/'Molecular Weight'!$D$3+J937*'Molecular Weight'!$C$4/'Molecular Weight'!$D$4+K937*'Molecular Weight'!$C$5/'Molecular Weight'!$D$5+L937*'Molecular Weight'!$C$6/'Molecular Weight'!$D$6+M937*'Molecular Weight'!$C$8/'Molecular Weight'!$D$8+N937*'Molecular Weight'!$C$9/'Molecular Weight'!$D$9+O937*'Molecular Weight'!$C$10/'Molecular Weight'!$D$10+P937*'Molecular Weight'!$C$11/'Molecular Weight'!$D$11+Q937*'Molecular Weight'!$C$12/'Molecular Weight'!$D$12)</f>
        <v>4.482444697455</v>
      </c>
      <c r="U937" s="19">
        <f>H937*T937*'Molecular Weight'!$B$2/'Molecular Weight'!$D$2</f>
        <v>2.97088794694837</v>
      </c>
      <c r="V937" s="19">
        <f>I937*T937*'Molecular Weight'!$B$3/'Molecular Weight'!$D$3</f>
        <v>0.109957341764854</v>
      </c>
      <c r="W937" s="19">
        <f>T937*J937*'Molecular Weight'!$B$4/'Molecular Weight'!$D$4</f>
        <v>1.89919194713668</v>
      </c>
      <c r="X937" s="19">
        <f>K937*T937*'Molecular Weight'!$B$5/'Molecular Weight'!$D$5</f>
        <v>0</v>
      </c>
      <c r="Y937" s="19">
        <f>L937*T937*'Molecular Weight'!$B$6/'Molecular Weight'!$D$6</f>
        <v>0.983966493302692</v>
      </c>
      <c r="Z937" s="19">
        <f>M937*T937*'Molecular Weight'!$B$8/'Molecular Weight'!$D$8</f>
        <v>0.0164284694296349</v>
      </c>
      <c r="AA937" s="19">
        <f>N937*T937*'Molecular Weight'!$B$9/'Molecular Weight'!$D$9</f>
        <v>1.35585610079346</v>
      </c>
      <c r="AB937" s="19">
        <f>O937*T937*'Molecular Weight'!$B$10/'Molecular Weight'!$D$10</f>
        <v>0.620252689947412</v>
      </c>
      <c r="AC937" s="19">
        <f>P937*T937*'Molecular Weight'!$B$11/'Molecular Weight'!$D$11</f>
        <v>0.0260354967906389</v>
      </c>
      <c r="AD937" s="19">
        <f>Q937*T937*'Molecular Weight'!$B$12/'Molecular Weight'!$D$12</f>
        <v>0</v>
      </c>
      <c r="AE937" s="19">
        <f t="shared" si="105"/>
        <v>7.98257648611374</v>
      </c>
      <c r="AF937" s="19">
        <f t="shared" si="106"/>
        <v>0</v>
      </c>
      <c r="AG937" s="19">
        <f t="shared" si="107"/>
        <v>0</v>
      </c>
      <c r="AH937" s="19">
        <f t="shared" si="108"/>
        <v>0.983966493302692</v>
      </c>
      <c r="AI937" s="19">
        <f t="shared" si="109"/>
        <v>3.08084528871322</v>
      </c>
      <c r="AJ937" s="19">
        <f t="shared" si="110"/>
        <v>2.9765037534732</v>
      </c>
    </row>
    <row r="938" spans="1:36">
      <c r="A938" s="35" t="s">
        <v>833</v>
      </c>
      <c r="B938" s="35" t="s">
        <v>834</v>
      </c>
      <c r="C938" s="35" t="s">
        <v>837</v>
      </c>
      <c r="D938" s="35">
        <v>3</v>
      </c>
      <c r="E938" s="35">
        <v>1360</v>
      </c>
      <c r="F938" s="32" t="s">
        <v>507</v>
      </c>
      <c r="G938" s="35" t="s">
        <v>49</v>
      </c>
      <c r="H938" s="32">
        <v>39.19</v>
      </c>
      <c r="I938" s="32">
        <v>1.65</v>
      </c>
      <c r="J938" s="32">
        <v>22.78</v>
      </c>
      <c r="K938" s="32"/>
      <c r="L938" s="32">
        <v>13.54</v>
      </c>
      <c r="M938" s="32">
        <v>0.22</v>
      </c>
      <c r="N938" s="32">
        <v>13.35</v>
      </c>
      <c r="O938" s="32">
        <v>8.24</v>
      </c>
      <c r="P938" s="32">
        <v>0.15</v>
      </c>
      <c r="Q938" s="32"/>
      <c r="R938" s="32">
        <f t="shared" si="104"/>
        <v>99.12</v>
      </c>
      <c r="S938" s="19">
        <v>12</v>
      </c>
      <c r="T938" s="19">
        <f>S938/(H938*'Molecular Weight'!$C$2/'Molecular Weight'!$D$2+I938*'Molecular Weight'!$C$3/'Molecular Weight'!$D$3+J938*'Molecular Weight'!$C$4/'Molecular Weight'!$D$4+K938*'Molecular Weight'!$C$5/'Molecular Weight'!$D$5+L938*'Molecular Weight'!$C$6/'Molecular Weight'!$D$6+M938*'Molecular Weight'!$C$8/'Molecular Weight'!$D$8+N938*'Molecular Weight'!$C$9/'Molecular Weight'!$D$9+O938*'Molecular Weight'!$C$10/'Molecular Weight'!$D$10+P938*'Molecular Weight'!$C$11/'Molecular Weight'!$D$11+Q938*'Molecular Weight'!$C$12/'Molecular Weight'!$D$12)</f>
        <v>4.46370027375751</v>
      </c>
      <c r="U938" s="19">
        <f>H938*T938*'Molecular Weight'!$B$2/'Molecular Weight'!$D$2</f>
        <v>2.91165801811845</v>
      </c>
      <c r="V938" s="19">
        <f>I938*T938*'Molecular Weight'!$B$3/'Molecular Weight'!$D$3</f>
        <v>0.0921790419486845</v>
      </c>
      <c r="W938" s="19">
        <f>T938*J938*'Molecular Weight'!$B$4/'Molecular Weight'!$D$4</f>
        <v>1.99456830592774</v>
      </c>
      <c r="X938" s="19">
        <f>K938*T938*'Molecular Weight'!$B$5/'Molecular Weight'!$D$5</f>
        <v>0</v>
      </c>
      <c r="Y938" s="19">
        <f>L938*T938*'Molecular Weight'!$B$6/'Molecular Weight'!$D$6</f>
        <v>0.841293175204296</v>
      </c>
      <c r="Z938" s="19">
        <f>M938*T938*'Molecular Weight'!$B$8/'Molecular Weight'!$D$8</f>
        <v>0.0138428821571279</v>
      </c>
      <c r="AA938" s="19">
        <f>N938*T938*'Molecular Weight'!$B$9/'Molecular Weight'!$D$9</f>
        <v>1.47866994180305</v>
      </c>
      <c r="AB938" s="19">
        <f>O938*T938*'Molecular Weight'!$B$10/'Molecular Weight'!$D$10</f>
        <v>0.655864662192615</v>
      </c>
      <c r="AC938" s="19">
        <f>P938*T938*'Molecular Weight'!$B$11/'Molecular Weight'!$D$11</f>
        <v>0.0216055192340634</v>
      </c>
      <c r="AD938" s="19">
        <f>Q938*T938*'Molecular Weight'!$B$12/'Molecular Weight'!$D$12</f>
        <v>0</v>
      </c>
      <c r="AE938" s="19">
        <f t="shared" si="105"/>
        <v>8.00968154658603</v>
      </c>
      <c r="AF938" s="19">
        <f t="shared" si="106"/>
        <v>0.0290095326153992</v>
      </c>
      <c r="AG938" s="19">
        <f t="shared" si="107"/>
        <v>0.0344820729210773</v>
      </c>
      <c r="AH938" s="19">
        <f t="shared" si="108"/>
        <v>0.812283642588897</v>
      </c>
      <c r="AI938" s="19">
        <f t="shared" si="109"/>
        <v>3.00383706006713</v>
      </c>
      <c r="AJ938" s="19">
        <f t="shared" si="110"/>
        <v>2.98967066135709</v>
      </c>
    </row>
    <row r="939" spans="1:36">
      <c r="A939" s="35" t="s">
        <v>833</v>
      </c>
      <c r="B939" s="35" t="s">
        <v>834</v>
      </c>
      <c r="C939" s="35" t="s">
        <v>838</v>
      </c>
      <c r="D939" s="35">
        <v>3</v>
      </c>
      <c r="E939" s="35">
        <v>1340</v>
      </c>
      <c r="F939" s="32" t="s">
        <v>507</v>
      </c>
      <c r="G939" s="35" t="s">
        <v>49</v>
      </c>
      <c r="H939" s="32">
        <v>39.16</v>
      </c>
      <c r="I939" s="32">
        <v>1.67</v>
      </c>
      <c r="J939" s="32">
        <v>22.25</v>
      </c>
      <c r="K939" s="32"/>
      <c r="L939" s="32">
        <v>14.61</v>
      </c>
      <c r="M939" s="32">
        <v>0.22</v>
      </c>
      <c r="N939" s="32">
        <v>12.77</v>
      </c>
      <c r="O939" s="32">
        <v>8.49</v>
      </c>
      <c r="P939" s="32">
        <v>0.16</v>
      </c>
      <c r="Q939" s="32"/>
      <c r="R939" s="32">
        <f t="shared" si="104"/>
        <v>99.33</v>
      </c>
      <c r="S939" s="19">
        <v>12</v>
      </c>
      <c r="T939" s="19">
        <f>S939/(H939*'Molecular Weight'!$C$2/'Molecular Weight'!$D$2+I939*'Molecular Weight'!$C$3/'Molecular Weight'!$D$3+J939*'Molecular Weight'!$C$4/'Molecular Weight'!$D$4+K939*'Molecular Weight'!$C$5/'Molecular Weight'!$D$5+L939*'Molecular Weight'!$C$6/'Molecular Weight'!$D$6+M939*'Molecular Weight'!$C$8/'Molecular Weight'!$D$8+N939*'Molecular Weight'!$C$9/'Molecular Weight'!$D$9+O939*'Molecular Weight'!$C$10/'Molecular Weight'!$D$10+P939*'Molecular Weight'!$C$11/'Molecular Weight'!$D$11+Q939*'Molecular Weight'!$C$12/'Molecular Weight'!$D$12)</f>
        <v>4.48199097417936</v>
      </c>
      <c r="U939" s="19">
        <f>H939*T939*'Molecular Weight'!$B$2/'Molecular Weight'!$D$2</f>
        <v>2.92135097451504</v>
      </c>
      <c r="V939" s="19">
        <f>I939*T939*'Molecular Weight'!$B$3/'Molecular Weight'!$D$3</f>
        <v>0.0936786599108827</v>
      </c>
      <c r="W939" s="19">
        <f>T939*J939*'Molecular Weight'!$B$4/'Molecular Weight'!$D$4</f>
        <v>1.95614553110025</v>
      </c>
      <c r="X939" s="19">
        <f>K939*T939*'Molecular Weight'!$B$5/'Molecular Weight'!$D$5</f>
        <v>0</v>
      </c>
      <c r="Y939" s="19">
        <f>L939*T939*'Molecular Weight'!$B$6/'Molecular Weight'!$D$6</f>
        <v>0.911496215656464</v>
      </c>
      <c r="Z939" s="19">
        <f>M939*T939*'Molecular Weight'!$B$8/'Molecular Weight'!$D$8</f>
        <v>0.0138996055021068</v>
      </c>
      <c r="AA939" s="19">
        <f>N939*T939*'Molecular Weight'!$B$9/'Molecular Weight'!$D$9</f>
        <v>1.42022393896453</v>
      </c>
      <c r="AB939" s="19">
        <f>O939*T939*'Molecular Weight'!$B$10/'Molecular Weight'!$D$10</f>
        <v>0.678532513744343</v>
      </c>
      <c r="AC939" s="19">
        <f>P939*T939*'Molecular Weight'!$B$11/'Molecular Weight'!$D$11</f>
        <v>0.0231403212606872</v>
      </c>
      <c r="AD939" s="19">
        <f>Q939*T939*'Molecular Weight'!$B$12/'Molecular Weight'!$D$12</f>
        <v>0</v>
      </c>
      <c r="AE939" s="19">
        <f t="shared" si="105"/>
        <v>8.0184677606543</v>
      </c>
      <c r="AF939" s="19">
        <f t="shared" si="106"/>
        <v>0.05527567971005</v>
      </c>
      <c r="AG939" s="19">
        <f t="shared" si="107"/>
        <v>0.0606427967122608</v>
      </c>
      <c r="AH939" s="19">
        <f t="shared" si="108"/>
        <v>0.856220535946414</v>
      </c>
      <c r="AI939" s="19">
        <f t="shared" si="109"/>
        <v>3.01502963442592</v>
      </c>
      <c r="AJ939" s="19">
        <f t="shared" si="110"/>
        <v>3.02415227386744</v>
      </c>
    </row>
    <row r="940" spans="1:36">
      <c r="A940" s="35" t="s">
        <v>833</v>
      </c>
      <c r="B940" s="35" t="s">
        <v>834</v>
      </c>
      <c r="C940" s="35" t="s">
        <v>839</v>
      </c>
      <c r="D940" s="35">
        <v>3.1</v>
      </c>
      <c r="E940" s="35">
        <v>1325</v>
      </c>
      <c r="F940" s="32" t="s">
        <v>507</v>
      </c>
      <c r="G940" s="35" t="s">
        <v>49</v>
      </c>
      <c r="H940" s="32">
        <v>39.65</v>
      </c>
      <c r="I940" s="32">
        <v>1.5</v>
      </c>
      <c r="J940" s="32">
        <v>22.35</v>
      </c>
      <c r="K940" s="32"/>
      <c r="L940" s="32">
        <v>16.72</v>
      </c>
      <c r="M940" s="32">
        <v>0.06</v>
      </c>
      <c r="N940" s="32">
        <v>10.97</v>
      </c>
      <c r="O940" s="32">
        <v>9.05</v>
      </c>
      <c r="P940" s="32">
        <v>0.17</v>
      </c>
      <c r="Q940" s="32"/>
      <c r="R940" s="32">
        <f t="shared" si="104"/>
        <v>100.47</v>
      </c>
      <c r="S940" s="19">
        <v>12</v>
      </c>
      <c r="T940" s="19">
        <f>S940/(H940*'Molecular Weight'!$C$2/'Molecular Weight'!$D$2+I940*'Molecular Weight'!$C$3/'Molecular Weight'!$D$3+J940*'Molecular Weight'!$C$4/'Molecular Weight'!$D$4+K940*'Molecular Weight'!$C$5/'Molecular Weight'!$D$5+L940*'Molecular Weight'!$C$6/'Molecular Weight'!$D$6+M940*'Molecular Weight'!$C$8/'Molecular Weight'!$D$8+N940*'Molecular Weight'!$C$9/'Molecular Weight'!$D$9+O940*'Molecular Weight'!$C$10/'Molecular Weight'!$D$10+P940*'Molecular Weight'!$C$11/'Molecular Weight'!$D$11+Q940*'Molecular Weight'!$C$12/'Molecular Weight'!$D$12)</f>
        <v>4.46931099504275</v>
      </c>
      <c r="U940" s="19">
        <f>H940*T940*'Molecular Weight'!$B$2/'Molecular Weight'!$D$2</f>
        <v>2.94953696660195</v>
      </c>
      <c r="V940" s="19">
        <f>I940*T940*'Molecular Weight'!$B$3/'Molecular Weight'!$D$3</f>
        <v>0.0839044617342193</v>
      </c>
      <c r="W940" s="19">
        <f>T940*J940*'Molecular Weight'!$B$4/'Molecular Weight'!$D$4</f>
        <v>1.95937820202443</v>
      </c>
      <c r="X940" s="19">
        <f>K940*T940*'Molecular Weight'!$B$5/'Molecular Weight'!$D$5</f>
        <v>0</v>
      </c>
      <c r="Y940" s="19">
        <f>L940*T940*'Molecular Weight'!$B$6/'Molecular Weight'!$D$6</f>
        <v>1.04018485296652</v>
      </c>
      <c r="Z940" s="19">
        <f>M940*T940*'Molecular Weight'!$B$8/'Molecular Weight'!$D$8</f>
        <v>0.00378007696225775</v>
      </c>
      <c r="AA940" s="19">
        <f>N940*T940*'Molecular Weight'!$B$9/'Molecular Weight'!$D$9</f>
        <v>1.2165841591965</v>
      </c>
      <c r="AB940" s="19">
        <f>O940*T940*'Molecular Weight'!$B$10/'Molecular Weight'!$D$10</f>
        <v>0.721242234399731</v>
      </c>
      <c r="AC940" s="19">
        <f>P940*T940*'Molecular Weight'!$B$11/'Molecular Weight'!$D$11</f>
        <v>0.024517033532019</v>
      </c>
      <c r="AD940" s="19">
        <f>Q940*T940*'Molecular Weight'!$B$12/'Molecular Weight'!$D$12</f>
        <v>0</v>
      </c>
      <c r="AE940" s="19">
        <f t="shared" si="105"/>
        <v>7.99912798741763</v>
      </c>
      <c r="AF940" s="19">
        <f t="shared" si="106"/>
        <v>0</v>
      </c>
      <c r="AG940" s="19">
        <f t="shared" si="107"/>
        <v>0</v>
      </c>
      <c r="AH940" s="19">
        <f t="shared" si="108"/>
        <v>1.04018485296652</v>
      </c>
      <c r="AI940" s="19">
        <f t="shared" si="109"/>
        <v>3.03344142833617</v>
      </c>
      <c r="AJ940" s="19">
        <f t="shared" si="110"/>
        <v>2.98179132352501</v>
      </c>
    </row>
    <row r="941" spans="1:36">
      <c r="A941" s="35" t="s">
        <v>833</v>
      </c>
      <c r="B941" s="35" t="s">
        <v>834</v>
      </c>
      <c r="C941" s="35" t="s">
        <v>840</v>
      </c>
      <c r="D941" s="35">
        <v>3</v>
      </c>
      <c r="E941" s="35">
        <v>1350</v>
      </c>
      <c r="F941" s="32" t="s">
        <v>507</v>
      </c>
      <c r="G941" s="35" t="s">
        <v>49</v>
      </c>
      <c r="H941" s="32">
        <v>39.81</v>
      </c>
      <c r="I941" s="32">
        <v>0.56</v>
      </c>
      <c r="J941" s="32">
        <v>23.19</v>
      </c>
      <c r="K941" s="32"/>
      <c r="L941" s="32">
        <v>13.55</v>
      </c>
      <c r="M941" s="32">
        <v>0</v>
      </c>
      <c r="N941" s="32">
        <v>12.91</v>
      </c>
      <c r="O941" s="32">
        <v>9.34</v>
      </c>
      <c r="P941" s="32">
        <v>0.08</v>
      </c>
      <c r="Q941" s="32"/>
      <c r="R941" s="32">
        <f t="shared" si="104"/>
        <v>99.44</v>
      </c>
      <c r="S941" s="19">
        <v>12</v>
      </c>
      <c r="T941" s="19">
        <f>S941/(H941*'Molecular Weight'!$C$2/'Molecular Weight'!$D$2+I941*'Molecular Weight'!$C$3/'Molecular Weight'!$D$3+J941*'Molecular Weight'!$C$4/'Molecular Weight'!$D$4+K941*'Molecular Weight'!$C$5/'Molecular Weight'!$D$5+L941*'Molecular Weight'!$C$6/'Molecular Weight'!$D$6+M941*'Molecular Weight'!$C$8/'Molecular Weight'!$D$8+N941*'Molecular Weight'!$C$9/'Molecular Weight'!$D$9+O941*'Molecular Weight'!$C$10/'Molecular Weight'!$D$10+P941*'Molecular Weight'!$C$11/'Molecular Weight'!$D$11+Q941*'Molecular Weight'!$C$12/'Molecular Weight'!$D$12)</f>
        <v>4.44711855421905</v>
      </c>
      <c r="U941" s="19">
        <f>H941*T941*'Molecular Weight'!$B$2/'Molecular Weight'!$D$2</f>
        <v>2.94673418181525</v>
      </c>
      <c r="V941" s="19">
        <f>I941*T941*'Molecular Weight'!$B$3/'Molecular Weight'!$D$3</f>
        <v>0.0311687908681185</v>
      </c>
      <c r="W941" s="19">
        <f>T941*J941*'Molecular Weight'!$B$4/'Molecular Weight'!$D$4</f>
        <v>2.02292426975951</v>
      </c>
      <c r="X941" s="19">
        <f>K941*T941*'Molecular Weight'!$B$5/'Molecular Weight'!$D$5</f>
        <v>0</v>
      </c>
      <c r="Y941" s="19">
        <f>L941*T941*'Molecular Weight'!$B$6/'Molecular Weight'!$D$6</f>
        <v>0.838786976749278</v>
      </c>
      <c r="Z941" s="19">
        <f>M941*T941*'Molecular Weight'!$B$8/'Molecular Weight'!$D$8</f>
        <v>0</v>
      </c>
      <c r="AA941" s="19">
        <f>N941*T941*'Molecular Weight'!$B$9/'Molecular Weight'!$D$9</f>
        <v>1.42462284205876</v>
      </c>
      <c r="AB941" s="19">
        <f>O941*T941*'Molecular Weight'!$B$10/'Molecular Weight'!$D$10</f>
        <v>0.740657762061446</v>
      </c>
      <c r="AC941" s="19">
        <f>P941*T941*'Molecular Weight'!$B$11/'Molecular Weight'!$D$11</f>
        <v>0.0114801382490327</v>
      </c>
      <c r="AD941" s="19">
        <f>Q941*T941*'Molecular Weight'!$B$12/'Molecular Weight'!$D$12</f>
        <v>0</v>
      </c>
      <c r="AE941" s="19">
        <f t="shared" si="105"/>
        <v>8.01637496156139</v>
      </c>
      <c r="AF941" s="19">
        <f t="shared" si="106"/>
        <v>0.04902453781889</v>
      </c>
      <c r="AG941" s="19">
        <f t="shared" si="107"/>
        <v>0.0584469468146547</v>
      </c>
      <c r="AH941" s="19">
        <f t="shared" si="108"/>
        <v>0.789762438930388</v>
      </c>
      <c r="AI941" s="19">
        <f t="shared" si="109"/>
        <v>2.97790297268337</v>
      </c>
      <c r="AJ941" s="19">
        <f t="shared" si="110"/>
        <v>3.00406758086948</v>
      </c>
    </row>
    <row r="942" spans="1:36">
      <c r="A942" s="35" t="s">
        <v>833</v>
      </c>
      <c r="B942" s="35" t="s">
        <v>834</v>
      </c>
      <c r="C942" s="35" t="s">
        <v>841</v>
      </c>
      <c r="D942" s="35">
        <v>3</v>
      </c>
      <c r="E942" s="35">
        <v>1350</v>
      </c>
      <c r="F942" s="32" t="s">
        <v>507</v>
      </c>
      <c r="G942" s="35" t="s">
        <v>49</v>
      </c>
      <c r="H942" s="32">
        <v>40.24</v>
      </c>
      <c r="I942" s="32">
        <v>0.61</v>
      </c>
      <c r="J942" s="32">
        <v>22.88</v>
      </c>
      <c r="K942" s="32"/>
      <c r="L942" s="32">
        <v>15.18</v>
      </c>
      <c r="M942" s="32">
        <v>0.06</v>
      </c>
      <c r="N942" s="32">
        <v>11.7</v>
      </c>
      <c r="O942" s="32">
        <v>9.25</v>
      </c>
      <c r="P942" s="32">
        <v>0.09</v>
      </c>
      <c r="Q942" s="32"/>
      <c r="R942" s="32">
        <f t="shared" si="104"/>
        <v>100.01</v>
      </c>
      <c r="S942" s="19">
        <v>12</v>
      </c>
      <c r="T942" s="19">
        <f>S942/(H942*'Molecular Weight'!$C$2/'Molecular Weight'!$D$2+I942*'Molecular Weight'!$C$3/'Molecular Weight'!$D$3+J942*'Molecular Weight'!$C$4/'Molecular Weight'!$D$4+K942*'Molecular Weight'!$C$5/'Molecular Weight'!$D$5+L942*'Molecular Weight'!$C$6/'Molecular Weight'!$D$6+M942*'Molecular Weight'!$C$8/'Molecular Weight'!$D$8+N942*'Molecular Weight'!$C$9/'Molecular Weight'!$D$9+O942*'Molecular Weight'!$C$10/'Molecular Weight'!$D$10+P942*'Molecular Weight'!$C$11/'Molecular Weight'!$D$11+Q942*'Molecular Weight'!$C$12/'Molecular Weight'!$D$12)</f>
        <v>4.44957329243047</v>
      </c>
      <c r="U942" s="19">
        <f>H942*T942*'Molecular Weight'!$B$2/'Molecular Weight'!$D$2</f>
        <v>2.98020687895143</v>
      </c>
      <c r="V942" s="19">
        <f>I942*T942*'Molecular Weight'!$B$3/'Molecular Weight'!$D$3</f>
        <v>0.0339704594290687</v>
      </c>
      <c r="W942" s="19">
        <f>T942*J942*'Molecular Weight'!$B$4/'Molecular Weight'!$D$4</f>
        <v>1.99698385505707</v>
      </c>
      <c r="X942" s="19">
        <f>K942*T942*'Molecular Weight'!$B$5/'Molecular Weight'!$D$5</f>
        <v>0</v>
      </c>
      <c r="Y942" s="19">
        <f>L942*T942*'Molecular Weight'!$B$6/'Molecular Weight'!$D$6</f>
        <v>0.940207719642185</v>
      </c>
      <c r="Z942" s="19">
        <f>M942*T942*'Molecular Weight'!$B$8/'Molecular Weight'!$D$8</f>
        <v>0.00376338310608723</v>
      </c>
      <c r="AA942" s="19">
        <f>N942*T942*'Molecular Weight'!$B$9/'Molecular Weight'!$D$9</f>
        <v>1.2918116010282</v>
      </c>
      <c r="AB942" s="19">
        <f>O942*T942*'Molecular Weight'!$B$10/'Molecular Weight'!$D$10</f>
        <v>0.733925694632344</v>
      </c>
      <c r="AC942" s="19">
        <f>P942*T942*'Molecular Weight'!$B$11/'Molecular Weight'!$D$11</f>
        <v>0.0129222844891495</v>
      </c>
      <c r="AD942" s="19">
        <f>Q942*T942*'Molecular Weight'!$B$12/'Molecular Weight'!$D$12</f>
        <v>0</v>
      </c>
      <c r="AE942" s="19">
        <f t="shared" si="105"/>
        <v>7.99379187633553</v>
      </c>
      <c r="AF942" s="19">
        <f t="shared" si="106"/>
        <v>0</v>
      </c>
      <c r="AG942" s="19">
        <f t="shared" si="107"/>
        <v>0</v>
      </c>
      <c r="AH942" s="19">
        <f t="shared" si="108"/>
        <v>0.940207719642185</v>
      </c>
      <c r="AI942" s="19">
        <f t="shared" si="109"/>
        <v>3.0141773383805</v>
      </c>
      <c r="AJ942" s="19">
        <f t="shared" si="110"/>
        <v>2.96970839840882</v>
      </c>
    </row>
    <row r="943" spans="1:36">
      <c r="A943" s="35" t="s">
        <v>833</v>
      </c>
      <c r="B943" s="35" t="s">
        <v>834</v>
      </c>
      <c r="C943" s="35" t="s">
        <v>842</v>
      </c>
      <c r="D943" s="35">
        <v>3</v>
      </c>
      <c r="E943" s="35">
        <v>1350</v>
      </c>
      <c r="F943" s="32" t="s">
        <v>507</v>
      </c>
      <c r="G943" s="35" t="s">
        <v>49</v>
      </c>
      <c r="H943" s="32">
        <v>40.37</v>
      </c>
      <c r="I943" s="32">
        <v>0.49</v>
      </c>
      <c r="J943" s="32">
        <v>23</v>
      </c>
      <c r="K943" s="32"/>
      <c r="L943" s="32">
        <v>13.91</v>
      </c>
      <c r="M943" s="32">
        <v>0.06</v>
      </c>
      <c r="N943" s="32">
        <v>13.18</v>
      </c>
      <c r="O943" s="32">
        <v>9.21</v>
      </c>
      <c r="P943" s="32">
        <v>0.07</v>
      </c>
      <c r="Q943" s="32"/>
      <c r="R943" s="32">
        <f t="shared" si="104"/>
        <v>100.29</v>
      </c>
      <c r="S943" s="19">
        <v>12</v>
      </c>
      <c r="T943" s="19">
        <f>S943/(H943*'Molecular Weight'!$C$2/'Molecular Weight'!$D$2+I943*'Molecular Weight'!$C$3/'Molecular Weight'!$D$3+J943*'Molecular Weight'!$C$4/'Molecular Weight'!$D$4+K943*'Molecular Weight'!$C$5/'Molecular Weight'!$D$5+L943*'Molecular Weight'!$C$6/'Molecular Weight'!$D$6+M943*'Molecular Weight'!$C$8/'Molecular Weight'!$D$8+N943*'Molecular Weight'!$C$9/'Molecular Weight'!$D$9+O943*'Molecular Weight'!$C$10/'Molecular Weight'!$D$10+P943*'Molecular Weight'!$C$11/'Molecular Weight'!$D$11+Q943*'Molecular Weight'!$C$12/'Molecular Weight'!$D$12)</f>
        <v>4.41216559368301</v>
      </c>
      <c r="U943" s="19">
        <f>H943*T943*'Molecular Weight'!$B$2/'Molecular Weight'!$D$2</f>
        <v>2.9646991514145</v>
      </c>
      <c r="V943" s="19">
        <f>I943*T943*'Molecular Weight'!$B$3/'Molecular Weight'!$D$3</f>
        <v>0.0270583371827869</v>
      </c>
      <c r="W943" s="19">
        <f>T943*J943*'Molecular Weight'!$B$4/'Molecular Weight'!$D$4</f>
        <v>1.99058078961768</v>
      </c>
      <c r="X943" s="19">
        <f>K943*T943*'Molecular Weight'!$B$5/'Molecular Weight'!$D$5</f>
        <v>0</v>
      </c>
      <c r="Y943" s="19">
        <f>L943*T943*'Molecular Weight'!$B$6/'Molecular Weight'!$D$6</f>
        <v>0.854304334745694</v>
      </c>
      <c r="Z943" s="19">
        <f>M943*T943*'Molecular Weight'!$B$8/'Molecular Weight'!$D$8</f>
        <v>0.0037317442292216</v>
      </c>
      <c r="AA943" s="19">
        <f>N943*T943*'Molecular Weight'!$B$9/'Molecular Weight'!$D$9</f>
        <v>1.44298616686705</v>
      </c>
      <c r="AB943" s="19">
        <f>O943*T943*'Molecular Weight'!$B$10/'Molecular Weight'!$D$10</f>
        <v>0.724608507807071</v>
      </c>
      <c r="AC943" s="19">
        <f>P943*T943*'Molecular Weight'!$B$11/'Molecular Weight'!$D$11</f>
        <v>0.0099661694597551</v>
      </c>
      <c r="AD943" s="19">
        <f>Q943*T943*'Molecular Weight'!$B$12/'Molecular Weight'!$D$12</f>
        <v>0</v>
      </c>
      <c r="AE943" s="19">
        <f t="shared" si="105"/>
        <v>8.01793520132376</v>
      </c>
      <c r="AF943" s="19">
        <f t="shared" si="106"/>
        <v>0.0536852470071274</v>
      </c>
      <c r="AG943" s="19">
        <f t="shared" si="107"/>
        <v>0.0628408926698332</v>
      </c>
      <c r="AH943" s="19">
        <f t="shared" si="108"/>
        <v>0.800619087738567</v>
      </c>
      <c r="AI943" s="19">
        <f t="shared" si="109"/>
        <v>2.99175748859729</v>
      </c>
      <c r="AJ943" s="19">
        <f t="shared" si="110"/>
        <v>3.02563075364904</v>
      </c>
    </row>
    <row r="944" spans="1:36">
      <c r="A944" s="35" t="s">
        <v>833</v>
      </c>
      <c r="B944" s="35" t="s">
        <v>834</v>
      </c>
      <c r="C944" s="35" t="s">
        <v>843</v>
      </c>
      <c r="D944" s="35">
        <v>3</v>
      </c>
      <c r="E944" s="35">
        <v>1350</v>
      </c>
      <c r="F944" s="32" t="s">
        <v>507</v>
      </c>
      <c r="G944" s="35" t="s">
        <v>49</v>
      </c>
      <c r="H944" s="32">
        <v>39.86</v>
      </c>
      <c r="I944" s="32">
        <v>0.43</v>
      </c>
      <c r="J944" s="32">
        <v>22.98</v>
      </c>
      <c r="K944" s="32"/>
      <c r="L944" s="32">
        <v>13.73</v>
      </c>
      <c r="M944" s="32">
        <v>0.22</v>
      </c>
      <c r="N944" s="32">
        <v>14.44</v>
      </c>
      <c r="O944" s="32">
        <v>7.09</v>
      </c>
      <c r="P944" s="32">
        <v>0.08</v>
      </c>
      <c r="Q944" s="32"/>
      <c r="R944" s="32">
        <f t="shared" si="104"/>
        <v>98.83</v>
      </c>
      <c r="S944" s="19">
        <v>12</v>
      </c>
      <c r="T944" s="19">
        <f>S944/(H944*'Molecular Weight'!$C$2/'Molecular Weight'!$D$2+I944*'Molecular Weight'!$C$3/'Molecular Weight'!$D$3+J944*'Molecular Weight'!$C$4/'Molecular Weight'!$D$4+K944*'Molecular Weight'!$C$5/'Molecular Weight'!$D$5+L944*'Molecular Weight'!$C$6/'Molecular Weight'!$D$6+M944*'Molecular Weight'!$C$8/'Molecular Weight'!$D$8+N944*'Molecular Weight'!$C$9/'Molecular Weight'!$D$9+O944*'Molecular Weight'!$C$10/'Molecular Weight'!$D$10+P944*'Molecular Weight'!$C$11/'Molecular Weight'!$D$11+Q944*'Molecular Weight'!$C$12/'Molecular Weight'!$D$12)</f>
        <v>4.45424588596614</v>
      </c>
      <c r="U944" s="19">
        <f>H944*T944*'Molecular Weight'!$B$2/'Molecular Weight'!$D$2</f>
        <v>2.95516379851216</v>
      </c>
      <c r="V944" s="19">
        <f>I944*T944*'Molecular Weight'!$B$3/'Molecular Weight'!$D$3</f>
        <v>0.0239715360571394</v>
      </c>
      <c r="W944" s="19">
        <f>T944*J944*'Molecular Weight'!$B$4/'Molecular Weight'!$D$4</f>
        <v>2.00781817299925</v>
      </c>
      <c r="X944" s="19">
        <f>K944*T944*'Molecular Weight'!$B$5/'Molecular Weight'!$D$5</f>
        <v>0</v>
      </c>
      <c r="Y944" s="19">
        <f>L944*T944*'Molecular Weight'!$B$6/'Molecular Weight'!$D$6</f>
        <v>0.851291703985456</v>
      </c>
      <c r="Z944" s="19">
        <f>M944*T944*'Molecular Weight'!$B$8/'Molecular Weight'!$D$8</f>
        <v>0.0138135620934952</v>
      </c>
      <c r="AA944" s="19">
        <f>N944*T944*'Molecular Weight'!$B$9/'Molecular Weight'!$D$9</f>
        <v>1.5960126698102</v>
      </c>
      <c r="AB944" s="19">
        <f>O944*T944*'Molecular Weight'!$B$10/'Molecular Weight'!$D$10</f>
        <v>0.563134866824179</v>
      </c>
      <c r="AC944" s="19">
        <f>P944*T944*'Molecular Weight'!$B$11/'Molecular Weight'!$D$11</f>
        <v>0.011498537298396</v>
      </c>
      <c r="AD944" s="19">
        <f>Q944*T944*'Molecular Weight'!$B$12/'Molecular Weight'!$D$12</f>
        <v>0</v>
      </c>
      <c r="AE944" s="19">
        <f t="shared" si="105"/>
        <v>8.02270484758028</v>
      </c>
      <c r="AF944" s="19">
        <f t="shared" si="106"/>
        <v>0.0679217735513431</v>
      </c>
      <c r="AG944" s="19">
        <f t="shared" si="107"/>
        <v>0.0797867208541522</v>
      </c>
      <c r="AH944" s="19">
        <f t="shared" si="108"/>
        <v>0.783369930434113</v>
      </c>
      <c r="AI944" s="19">
        <f t="shared" si="109"/>
        <v>2.9791353345693</v>
      </c>
      <c r="AJ944" s="19">
        <f t="shared" si="110"/>
        <v>3.02425280271333</v>
      </c>
    </row>
    <row r="945" spans="1:36">
      <c r="A945" s="35" t="s">
        <v>844</v>
      </c>
      <c r="B945" s="35" t="s">
        <v>845</v>
      </c>
      <c r="C945" s="35" t="s">
        <v>846</v>
      </c>
      <c r="D945" s="35">
        <v>4</v>
      </c>
      <c r="E945" s="35">
        <v>1020</v>
      </c>
      <c r="F945" s="32" t="s">
        <v>38</v>
      </c>
      <c r="G945" s="35" t="s">
        <v>39</v>
      </c>
      <c r="H945" s="32">
        <v>41.2</v>
      </c>
      <c r="I945" s="32">
        <v>0.82</v>
      </c>
      <c r="J945" s="32">
        <v>21.2</v>
      </c>
      <c r="K945" s="32">
        <v>1.48</v>
      </c>
      <c r="L945" s="32">
        <v>8.92</v>
      </c>
      <c r="M945" s="32">
        <v>0.21</v>
      </c>
      <c r="N945" s="32">
        <v>18.1</v>
      </c>
      <c r="O945" s="32">
        <v>7.82</v>
      </c>
      <c r="P945" s="32">
        <v>0.03</v>
      </c>
      <c r="Q945" s="32">
        <v>0.01</v>
      </c>
      <c r="R945" s="32">
        <f t="shared" si="104"/>
        <v>99.79</v>
      </c>
      <c r="S945" s="19">
        <v>12</v>
      </c>
      <c r="T945" s="19">
        <f>S945/(H945*'Molecular Weight'!$C$2/'Molecular Weight'!$D$2+I945*'Molecular Weight'!$C$3/'Molecular Weight'!$D$3+J945*'Molecular Weight'!$C$4/'Molecular Weight'!$D$4+K945*'Molecular Weight'!$C$5/'Molecular Weight'!$D$5+L945*'Molecular Weight'!$C$6/'Molecular Weight'!$D$6+M945*'Molecular Weight'!$C$8/'Molecular Weight'!$D$8+N945*'Molecular Weight'!$C$9/'Molecular Weight'!$D$9+O945*'Molecular Weight'!$C$10/'Molecular Weight'!$D$10+P945*'Molecular Weight'!$C$11/'Molecular Weight'!$D$11+Q945*'Molecular Weight'!$C$12/'Molecular Weight'!$D$12)</f>
        <v>4.34576782531337</v>
      </c>
      <c r="U945" s="19">
        <f>H945*T945*'Molecular Weight'!$B$2/'Molecular Weight'!$D$2</f>
        <v>2.98012041283141</v>
      </c>
      <c r="V945" s="19">
        <f>I945*T945*'Molecular Weight'!$B$3/'Molecular Weight'!$D$3</f>
        <v>0.0445998700470208</v>
      </c>
      <c r="W945" s="19">
        <f>T945*J945*'Molecular Weight'!$B$4/'Molecular Weight'!$D$4</f>
        <v>1.80718473708598</v>
      </c>
      <c r="X945" s="19">
        <f>K945*T945*'Molecular Weight'!$B$5/'Molecular Weight'!$D$5</f>
        <v>0.0846336782875688</v>
      </c>
      <c r="Y945" s="19">
        <f>L945*T945*'Molecular Weight'!$B$6/'Molecular Weight'!$D$6</f>
        <v>0.539591439334567</v>
      </c>
      <c r="Z945" s="19">
        <f>M945*T945*'Molecular Weight'!$B$8/'Molecular Weight'!$D$8</f>
        <v>0.0128645509348154</v>
      </c>
      <c r="AA945" s="19">
        <f>N945*T945*'Molecular Weight'!$B$9/'Molecular Weight'!$D$9</f>
        <v>1.95182128134422</v>
      </c>
      <c r="AB945" s="19">
        <f>O945*T945*'Molecular Weight'!$B$10/'Molecular Weight'!$D$10</f>
        <v>0.605989735983427</v>
      </c>
      <c r="AC945" s="19">
        <f>P945*T945*'Molecular Weight'!$B$11/'Molecular Weight'!$D$11</f>
        <v>0.00420693884347858</v>
      </c>
      <c r="AD945" s="19">
        <f>Q945*T945*'Molecular Weight'!$B$12/'Molecular Weight'!$D$12</f>
        <v>0.000922668328092011</v>
      </c>
      <c r="AE945" s="19">
        <f t="shared" si="105"/>
        <v>8.03193531302058</v>
      </c>
      <c r="AF945" s="19">
        <f t="shared" si="106"/>
        <v>0.0954250106137442</v>
      </c>
      <c r="AG945" s="19">
        <f t="shared" si="107"/>
        <v>0.176846783802619</v>
      </c>
      <c r="AH945" s="19">
        <f t="shared" si="108"/>
        <v>0.444166428720823</v>
      </c>
      <c r="AI945" s="19">
        <f t="shared" si="109"/>
        <v>3.02472028287843</v>
      </c>
      <c r="AJ945" s="19">
        <f t="shared" si="110"/>
        <v>3.11026700759703</v>
      </c>
    </row>
    <row r="946" spans="1:36">
      <c r="A946" s="35" t="s">
        <v>844</v>
      </c>
      <c r="B946" s="35" t="s">
        <v>845</v>
      </c>
      <c r="C946" s="35" t="s">
        <v>847</v>
      </c>
      <c r="D946" s="35">
        <v>4</v>
      </c>
      <c r="E946" s="35">
        <v>1040</v>
      </c>
      <c r="F946" s="32" t="s">
        <v>38</v>
      </c>
      <c r="G946" s="35" t="s">
        <v>39</v>
      </c>
      <c r="H946" s="32">
        <v>41.4</v>
      </c>
      <c r="I946" s="32">
        <v>0.75</v>
      </c>
      <c r="J946" s="32">
        <v>21.4</v>
      </c>
      <c r="K946" s="32">
        <v>1.74</v>
      </c>
      <c r="L946" s="32">
        <v>8.63</v>
      </c>
      <c r="M946" s="32">
        <v>0.15</v>
      </c>
      <c r="N946" s="32">
        <v>18.2</v>
      </c>
      <c r="O946" s="32">
        <v>7.22</v>
      </c>
      <c r="P946" s="32">
        <v>0.06</v>
      </c>
      <c r="Q946" s="32">
        <v>0.03</v>
      </c>
      <c r="R946" s="32">
        <f t="shared" si="104"/>
        <v>99.58</v>
      </c>
      <c r="S946" s="19">
        <v>12</v>
      </c>
      <c r="T946" s="19">
        <f>S946/(H946*'Molecular Weight'!$C$2/'Molecular Weight'!$D$2+I946*'Molecular Weight'!$C$3/'Molecular Weight'!$D$3+J946*'Molecular Weight'!$C$4/'Molecular Weight'!$D$4+K946*'Molecular Weight'!$C$5/'Molecular Weight'!$D$5+L946*'Molecular Weight'!$C$6/'Molecular Weight'!$D$6+M946*'Molecular Weight'!$C$8/'Molecular Weight'!$D$8+N946*'Molecular Weight'!$C$9/'Molecular Weight'!$D$9+O946*'Molecular Weight'!$C$10/'Molecular Weight'!$D$10+P946*'Molecular Weight'!$C$11/'Molecular Weight'!$D$11+Q946*'Molecular Weight'!$C$12/'Molecular Weight'!$D$12)</f>
        <v>4.34023762821853</v>
      </c>
      <c r="U946" s="19">
        <f>H946*T946*'Molecular Weight'!$B$2/'Molecular Weight'!$D$2</f>
        <v>2.9907762617884</v>
      </c>
      <c r="V946" s="19">
        <f>I946*T946*'Molecular Weight'!$B$3/'Molecular Weight'!$D$3</f>
        <v>0.0407406535815256</v>
      </c>
      <c r="W946" s="19">
        <f>T946*J946*'Molecular Weight'!$B$4/'Molecular Weight'!$D$4</f>
        <v>1.82191222526239</v>
      </c>
      <c r="X946" s="19">
        <f>K946*T946*'Molecular Weight'!$B$5/'Molecular Weight'!$D$5</f>
        <v>0.0993751361681721</v>
      </c>
      <c r="Y946" s="19">
        <f>L946*T946*'Molecular Weight'!$B$6/'Molecular Weight'!$D$6</f>
        <v>0.521384336463334</v>
      </c>
      <c r="Z946" s="19">
        <f>M946*T946*'Molecular Weight'!$B$8/'Molecular Weight'!$D$8</f>
        <v>0.00917727155670678</v>
      </c>
      <c r="AA946" s="19">
        <f>N946*T946*'Molecular Weight'!$B$9/'Molecular Weight'!$D$9</f>
        <v>1.96010731596966</v>
      </c>
      <c r="AB946" s="19">
        <f>O946*T946*'Molecular Weight'!$B$10/'Molecular Weight'!$D$10</f>
        <v>0.558782376528848</v>
      </c>
      <c r="AC946" s="19">
        <f>P946*T946*'Molecular Weight'!$B$11/'Molecular Weight'!$D$11</f>
        <v>0.00840317062578611</v>
      </c>
      <c r="AD946" s="19">
        <f>Q946*T946*'Molecular Weight'!$B$12/'Molecular Weight'!$D$12</f>
        <v>0.00276448256574429</v>
      </c>
      <c r="AE946" s="19">
        <f t="shared" si="105"/>
        <v>8.01342323051057</v>
      </c>
      <c r="AF946" s="19">
        <f t="shared" si="106"/>
        <v>0.0402022360465182</v>
      </c>
      <c r="AG946" s="19">
        <f t="shared" si="107"/>
        <v>0.0771067200047069</v>
      </c>
      <c r="AH946" s="19">
        <f t="shared" si="108"/>
        <v>0.481182100416816</v>
      </c>
      <c r="AI946" s="19">
        <f t="shared" si="109"/>
        <v>3.03151691536993</v>
      </c>
      <c r="AJ946" s="19">
        <f t="shared" si="110"/>
        <v>3.04945130051855</v>
      </c>
    </row>
    <row r="947" spans="1:36">
      <c r="A947" s="35" t="s">
        <v>844</v>
      </c>
      <c r="B947" s="35" t="s">
        <v>845</v>
      </c>
      <c r="C947" s="35" t="s">
        <v>848</v>
      </c>
      <c r="D947" s="35">
        <v>4</v>
      </c>
      <c r="E947" s="35">
        <v>1090</v>
      </c>
      <c r="F947" s="32" t="s">
        <v>38</v>
      </c>
      <c r="G947" s="35" t="s">
        <v>39</v>
      </c>
      <c r="H947" s="32">
        <v>42.4</v>
      </c>
      <c r="I947" s="32">
        <v>0.45</v>
      </c>
      <c r="J947" s="32">
        <v>21.6</v>
      </c>
      <c r="K947" s="32">
        <v>2.28</v>
      </c>
      <c r="L947" s="32">
        <v>7.8</v>
      </c>
      <c r="M947" s="32">
        <v>0.1</v>
      </c>
      <c r="N947" s="32">
        <v>20.09</v>
      </c>
      <c r="O947" s="32">
        <v>6.1</v>
      </c>
      <c r="P947" s="32">
        <v>0.04</v>
      </c>
      <c r="Q947" s="32">
        <v>0</v>
      </c>
      <c r="R947" s="32">
        <f t="shared" si="104"/>
        <v>100.86</v>
      </c>
      <c r="S947" s="19">
        <v>12</v>
      </c>
      <c r="T947" s="19">
        <f>S947/(H947*'Molecular Weight'!$C$2/'Molecular Weight'!$D$2+I947*'Molecular Weight'!$C$3/'Molecular Weight'!$D$3+J947*'Molecular Weight'!$C$4/'Molecular Weight'!$D$4+K947*'Molecular Weight'!$C$5/'Molecular Weight'!$D$5+L947*'Molecular Weight'!$C$6/'Molecular Weight'!$D$6+M947*'Molecular Weight'!$C$8/'Molecular Weight'!$D$8+N947*'Molecular Weight'!$C$9/'Molecular Weight'!$D$9+O947*'Molecular Weight'!$C$10/'Molecular Weight'!$D$10+P947*'Molecular Weight'!$C$11/'Molecular Weight'!$D$11+Q947*'Molecular Weight'!$C$12/'Molecular Weight'!$D$12)</f>
        <v>4.25354569432307</v>
      </c>
      <c r="U947" s="19">
        <f>H947*T947*'Molecular Weight'!$B$2/'Molecular Weight'!$D$2</f>
        <v>3.00183650864344</v>
      </c>
      <c r="V947" s="19">
        <f>I947*T947*'Molecular Weight'!$B$3/'Molecular Weight'!$D$3</f>
        <v>0.0239561397051987</v>
      </c>
      <c r="W947" s="19">
        <f>T947*J947*'Molecular Weight'!$B$4/'Molecular Weight'!$D$4</f>
        <v>1.80220845424437</v>
      </c>
      <c r="X947" s="19">
        <f>K947*T947*'Molecular Weight'!$B$5/'Molecular Weight'!$D$5</f>
        <v>0.127614766538017</v>
      </c>
      <c r="Y947" s="19">
        <f>L947*T947*'Molecular Weight'!$B$6/'Molecular Weight'!$D$6</f>
        <v>0.461827065920377</v>
      </c>
      <c r="Z947" s="19">
        <f>M947*T947*'Molecular Weight'!$B$8/'Molecular Weight'!$D$8</f>
        <v>0.00599597645097697</v>
      </c>
      <c r="AA947" s="19">
        <f>N947*T947*'Molecular Weight'!$B$9/'Molecular Weight'!$D$9</f>
        <v>2.12044002478785</v>
      </c>
      <c r="AB947" s="19">
        <f>O947*T947*'Molecular Weight'!$B$10/'Molecular Weight'!$D$10</f>
        <v>0.462671696422445</v>
      </c>
      <c r="AC947" s="19">
        <f>P947*T947*'Molecular Weight'!$B$11/'Molecular Weight'!$D$11</f>
        <v>0.00549021709496362</v>
      </c>
      <c r="AD947" s="19">
        <f>Q947*T947*'Molecular Weight'!$B$12/'Molecular Weight'!$D$12</f>
        <v>0</v>
      </c>
      <c r="AE947" s="19">
        <f t="shared" si="105"/>
        <v>8.01204084980764</v>
      </c>
      <c r="AF947" s="19">
        <f t="shared" si="106"/>
        <v>0.0360682628559372</v>
      </c>
      <c r="AG947" s="19">
        <f t="shared" si="107"/>
        <v>0.0780990667665972</v>
      </c>
      <c r="AH947" s="19">
        <f t="shared" si="108"/>
        <v>0.42575880306444</v>
      </c>
      <c r="AI947" s="19">
        <f t="shared" si="109"/>
        <v>3.02579264834864</v>
      </c>
      <c r="AJ947" s="19">
        <f t="shared" si="110"/>
        <v>3.05093476358165</v>
      </c>
    </row>
    <row r="948" spans="1:36">
      <c r="A948" s="35" t="s">
        <v>844</v>
      </c>
      <c r="B948" s="35" t="s">
        <v>845</v>
      </c>
      <c r="C948" s="35" t="s">
        <v>849</v>
      </c>
      <c r="D948" s="35">
        <v>4</v>
      </c>
      <c r="E948" s="35">
        <v>1170</v>
      </c>
      <c r="F948" s="32" t="s">
        <v>38</v>
      </c>
      <c r="G948" s="35" t="s">
        <v>39</v>
      </c>
      <c r="H948" s="32">
        <v>41.3</v>
      </c>
      <c r="I948" s="32">
        <v>0.41</v>
      </c>
      <c r="J948" s="32">
        <v>20.7</v>
      </c>
      <c r="K948" s="32">
        <v>3.64</v>
      </c>
      <c r="L948" s="32">
        <v>6.9</v>
      </c>
      <c r="M948" s="32">
        <v>0.12</v>
      </c>
      <c r="N948" s="32">
        <v>19.5</v>
      </c>
      <c r="O948" s="32">
        <v>6.85</v>
      </c>
      <c r="P948" s="32">
        <v>0.02</v>
      </c>
      <c r="Q948" s="32">
        <v>0.2</v>
      </c>
      <c r="R948" s="32">
        <f t="shared" si="104"/>
        <v>99.64</v>
      </c>
      <c r="S948" s="19">
        <v>12</v>
      </c>
      <c r="T948" s="19">
        <f>S948/(H948*'Molecular Weight'!$C$2/'Molecular Weight'!$D$2+I948*'Molecular Weight'!$C$3/'Molecular Weight'!$D$3+J948*'Molecular Weight'!$C$4/'Molecular Weight'!$D$4+K948*'Molecular Weight'!$C$5/'Molecular Weight'!$D$5+L948*'Molecular Weight'!$C$6/'Molecular Weight'!$D$6+M948*'Molecular Weight'!$C$8/'Molecular Weight'!$D$8+N948*'Molecular Weight'!$C$9/'Molecular Weight'!$D$9+O948*'Molecular Weight'!$C$10/'Molecular Weight'!$D$10+P948*'Molecular Weight'!$C$11/'Molecular Weight'!$D$11+Q948*'Molecular Weight'!$C$12/'Molecular Weight'!$D$12)</f>
        <v>4.32868004988679</v>
      </c>
      <c r="U948" s="19">
        <f>H948*T948*'Molecular Weight'!$B$2/'Molecular Weight'!$D$2</f>
        <v>2.9756072912837</v>
      </c>
      <c r="V948" s="19">
        <f>I948*T948*'Molecular Weight'!$B$3/'Molecular Weight'!$D$3</f>
        <v>0.0222122505688809</v>
      </c>
      <c r="W948" s="19">
        <f>T948*J948*'Molecular Weight'!$B$4/'Molecular Weight'!$D$4</f>
        <v>1.75762410813371</v>
      </c>
      <c r="X948" s="19">
        <f>K948*T948*'Molecular Weight'!$B$5/'Molecular Weight'!$D$5</f>
        <v>0.207334632299335</v>
      </c>
      <c r="Y948" s="19">
        <f>L948*T948*'Molecular Weight'!$B$6/'Molecular Weight'!$D$6</f>
        <v>0.415755739758058</v>
      </c>
      <c r="Z948" s="19">
        <f>M948*T948*'Molecular Weight'!$B$8/'Molecular Weight'!$D$8</f>
        <v>0.00732226678864414</v>
      </c>
      <c r="AA948" s="19">
        <f>N948*T948*'Molecular Weight'!$B$9/'Molecular Weight'!$D$9</f>
        <v>2.09452260478393</v>
      </c>
      <c r="AB948" s="19">
        <f>O948*T948*'Molecular Weight'!$B$10/'Molecular Weight'!$D$10</f>
        <v>0.528734991828184</v>
      </c>
      <c r="AC948" s="19">
        <f>P948*T948*'Molecular Weight'!$B$11/'Molecular Weight'!$D$11</f>
        <v>0.0027935979670131</v>
      </c>
      <c r="AD948" s="19">
        <f>Q948*T948*'Molecular Weight'!$B$12/'Molecular Weight'!$D$12</f>
        <v>0.0183808070058887</v>
      </c>
      <c r="AE948" s="19">
        <f t="shared" si="105"/>
        <v>8.03028829041734</v>
      </c>
      <c r="AF948" s="19">
        <f t="shared" si="106"/>
        <v>0.0905221511018102</v>
      </c>
      <c r="AG948" s="19">
        <f t="shared" si="107"/>
        <v>0.217729167502265</v>
      </c>
      <c r="AH948" s="19">
        <f t="shared" si="108"/>
        <v>0.325233588656248</v>
      </c>
      <c r="AI948" s="19">
        <f t="shared" si="109"/>
        <v>2.99781954185258</v>
      </c>
      <c r="AJ948" s="19">
        <f t="shared" si="110"/>
        <v>3.04633560315882</v>
      </c>
    </row>
    <row r="949" spans="1:36">
      <c r="A949" s="35" t="s">
        <v>844</v>
      </c>
      <c r="B949" s="35" t="s">
        <v>845</v>
      </c>
      <c r="C949" s="35" t="s">
        <v>850</v>
      </c>
      <c r="D949" s="35">
        <v>5</v>
      </c>
      <c r="E949" s="35">
        <v>1090</v>
      </c>
      <c r="F949" s="32" t="s">
        <v>38</v>
      </c>
      <c r="G949" s="35" t="s">
        <v>39</v>
      </c>
      <c r="H949" s="32">
        <v>41.3</v>
      </c>
      <c r="I949" s="32">
        <v>0.6</v>
      </c>
      <c r="J949" s="32">
        <v>21.4</v>
      </c>
      <c r="K949" s="32">
        <v>1.98</v>
      </c>
      <c r="L949" s="32">
        <v>8.29</v>
      </c>
      <c r="M949" s="32">
        <v>0.1</v>
      </c>
      <c r="N949" s="32">
        <v>20.1</v>
      </c>
      <c r="O949" s="32">
        <v>6.14</v>
      </c>
      <c r="P949" s="32">
        <v>0.06</v>
      </c>
      <c r="Q949" s="32">
        <v>0.01</v>
      </c>
      <c r="R949" s="32">
        <f t="shared" si="104"/>
        <v>99.98</v>
      </c>
      <c r="S949" s="19">
        <v>12</v>
      </c>
      <c r="T949" s="19">
        <f>S949/(H949*'Molecular Weight'!$C$2/'Molecular Weight'!$D$2+I949*'Molecular Weight'!$C$3/'Molecular Weight'!$D$3+J949*'Molecular Weight'!$C$4/'Molecular Weight'!$D$4+K949*'Molecular Weight'!$C$5/'Molecular Weight'!$D$5+L949*'Molecular Weight'!$C$6/'Molecular Weight'!$D$6+M949*'Molecular Weight'!$C$8/'Molecular Weight'!$D$8+N949*'Molecular Weight'!$C$9/'Molecular Weight'!$D$9+O949*'Molecular Weight'!$C$10/'Molecular Weight'!$D$10+P949*'Molecular Weight'!$C$11/'Molecular Weight'!$D$11+Q949*'Molecular Weight'!$C$12/'Molecular Weight'!$D$12)</f>
        <v>4.30923429226822</v>
      </c>
      <c r="U949" s="19">
        <f>H949*T949*'Molecular Weight'!$B$2/'Molecular Weight'!$D$2</f>
        <v>2.96223995124297</v>
      </c>
      <c r="V949" s="19">
        <f>I949*T949*'Molecular Weight'!$B$3/'Molecular Weight'!$D$3</f>
        <v>0.0323597068255436</v>
      </c>
      <c r="W949" s="19">
        <f>T949*J949*'Molecular Weight'!$B$4/'Molecular Weight'!$D$4</f>
        <v>1.80889787866889</v>
      </c>
      <c r="X949" s="19">
        <f>K949*T949*'Molecular Weight'!$B$5/'Molecular Weight'!$D$5</f>
        <v>0.112274279869611</v>
      </c>
      <c r="Y949" s="19">
        <f>L949*T949*'Molecular Weight'!$B$6/'Molecular Weight'!$D$6</f>
        <v>0.497265482779837</v>
      </c>
      <c r="Z949" s="19">
        <f>M949*T949*'Molecular Weight'!$B$8/'Molecular Weight'!$D$8</f>
        <v>0.00607447743482974</v>
      </c>
      <c r="AA949" s="19">
        <f>N949*T949*'Molecular Weight'!$B$9/'Molecular Weight'!$D$9</f>
        <v>2.14927070160276</v>
      </c>
      <c r="AB949" s="19">
        <f>O949*T949*'Molecular Weight'!$B$10/'Molecular Weight'!$D$10</f>
        <v>0.471802755965172</v>
      </c>
      <c r="AC949" s="19">
        <f>P949*T949*'Molecular Weight'!$B$11/'Molecular Weight'!$D$11</f>
        <v>0.0083431448059404</v>
      </c>
      <c r="AD949" s="19">
        <f>Q949*T949*'Molecular Weight'!$B$12/'Molecular Weight'!$D$12</f>
        <v>0.000914911739335078</v>
      </c>
      <c r="AE949" s="19">
        <f t="shared" si="105"/>
        <v>8.04944329093489</v>
      </c>
      <c r="AF949" s="19">
        <f t="shared" si="106"/>
        <v>0.147418764198719</v>
      </c>
      <c r="AG949" s="19">
        <f t="shared" si="107"/>
        <v>0.296458872179527</v>
      </c>
      <c r="AH949" s="19">
        <f t="shared" si="108"/>
        <v>0.349846718581118</v>
      </c>
      <c r="AI949" s="19">
        <f t="shared" si="109"/>
        <v>2.99459965806851</v>
      </c>
      <c r="AJ949" s="19">
        <f t="shared" si="110"/>
        <v>3.1244134177826</v>
      </c>
    </row>
    <row r="950" spans="1:36">
      <c r="A950" s="35" t="s">
        <v>844</v>
      </c>
      <c r="B950" s="35" t="s">
        <v>845</v>
      </c>
      <c r="C950" s="35" t="s">
        <v>851</v>
      </c>
      <c r="D950" s="35">
        <v>5</v>
      </c>
      <c r="E950" s="35">
        <v>1170</v>
      </c>
      <c r="F950" s="32" t="s">
        <v>38</v>
      </c>
      <c r="G950" s="35" t="s">
        <v>39</v>
      </c>
      <c r="H950" s="32">
        <v>41.9</v>
      </c>
      <c r="I950" s="32">
        <v>0.54</v>
      </c>
      <c r="J950" s="32">
        <v>21.4</v>
      </c>
      <c r="K950" s="32">
        <v>2.42</v>
      </c>
      <c r="L950" s="32">
        <v>7.66</v>
      </c>
      <c r="M950" s="32">
        <v>0.08</v>
      </c>
      <c r="N950" s="32">
        <v>20.3</v>
      </c>
      <c r="O950" s="32">
        <v>5.81</v>
      </c>
      <c r="P950" s="32">
        <v>0.04</v>
      </c>
      <c r="Q950" s="32">
        <v>0.02</v>
      </c>
      <c r="R950" s="32">
        <f t="shared" si="104"/>
        <v>100.17</v>
      </c>
      <c r="S950" s="19">
        <v>12</v>
      </c>
      <c r="T950" s="19">
        <f>S950/(H950*'Molecular Weight'!$C$2/'Molecular Weight'!$D$2+I950*'Molecular Weight'!$C$3/'Molecular Weight'!$D$3+J950*'Molecular Weight'!$C$4/'Molecular Weight'!$D$4+K950*'Molecular Weight'!$C$5/'Molecular Weight'!$D$5+L950*'Molecular Weight'!$C$6/'Molecular Weight'!$D$6+M950*'Molecular Weight'!$C$8/'Molecular Weight'!$D$8+N950*'Molecular Weight'!$C$9/'Molecular Weight'!$D$9+O950*'Molecular Weight'!$C$10/'Molecular Weight'!$D$10+P950*'Molecular Weight'!$C$11/'Molecular Weight'!$D$11+Q950*'Molecular Weight'!$C$12/'Molecular Weight'!$D$12)</f>
        <v>4.28313809397691</v>
      </c>
      <c r="U950" s="19">
        <f>H950*T950*'Molecular Weight'!$B$2/'Molecular Weight'!$D$2</f>
        <v>2.9870753351803</v>
      </c>
      <c r="V950" s="19">
        <f>I950*T950*'Molecular Weight'!$B$3/'Molecular Weight'!$D$3</f>
        <v>0.028947366342272</v>
      </c>
      <c r="W950" s="19">
        <f>T950*J950*'Molecular Weight'!$B$4/'Molecular Weight'!$D$4</f>
        <v>1.79794341332103</v>
      </c>
      <c r="X950" s="19">
        <f>K950*T950*'Molecular Weight'!$B$5/'Molecular Weight'!$D$5</f>
        <v>0.136393107275796</v>
      </c>
      <c r="Y950" s="19">
        <f>L950*T950*'Molecular Weight'!$B$6/'Molecular Weight'!$D$6</f>
        <v>0.456693176501436</v>
      </c>
      <c r="Z950" s="19">
        <f>M950*T950*'Molecular Weight'!$B$8/'Molecular Weight'!$D$8</f>
        <v>0.00483015291116652</v>
      </c>
      <c r="AA950" s="19">
        <f>N950*T950*'Molecular Weight'!$B$9/'Molecular Weight'!$D$9</f>
        <v>2.1575112483308</v>
      </c>
      <c r="AB950" s="19">
        <f>O950*T950*'Molecular Weight'!$B$10/'Molecular Weight'!$D$10</f>
        <v>0.443741660592116</v>
      </c>
      <c r="AC950" s="19">
        <f>P950*T950*'Molecular Weight'!$B$11/'Molecular Weight'!$D$11</f>
        <v>0.00552841315776303</v>
      </c>
      <c r="AD950" s="19">
        <f>Q950*T950*'Molecular Weight'!$B$12/'Molecular Weight'!$D$12</f>
        <v>0.00181874229043606</v>
      </c>
      <c r="AE950" s="19">
        <f t="shared" si="105"/>
        <v>8.02048261590311</v>
      </c>
      <c r="AF950" s="19">
        <f t="shared" si="106"/>
        <v>0.061290922905318</v>
      </c>
      <c r="AG950" s="19">
        <f t="shared" si="107"/>
        <v>0.134205909041265</v>
      </c>
      <c r="AH950" s="19">
        <f t="shared" si="108"/>
        <v>0.395402253596118</v>
      </c>
      <c r="AI950" s="19">
        <f t="shared" si="109"/>
        <v>3.01602270152257</v>
      </c>
      <c r="AJ950" s="19">
        <f t="shared" si="110"/>
        <v>3.06277623833552</v>
      </c>
    </row>
    <row r="951" spans="1:36">
      <c r="A951" s="35" t="s">
        <v>844</v>
      </c>
      <c r="B951" s="35" t="s">
        <v>845</v>
      </c>
      <c r="C951" s="35" t="s">
        <v>852</v>
      </c>
      <c r="D951" s="35">
        <v>5</v>
      </c>
      <c r="E951" s="35">
        <v>1210</v>
      </c>
      <c r="F951" s="32" t="s">
        <v>38</v>
      </c>
      <c r="G951" s="35" t="s">
        <v>39</v>
      </c>
      <c r="H951" s="32">
        <v>40.9</v>
      </c>
      <c r="I951" s="32">
        <v>0.59</v>
      </c>
      <c r="J951" s="32">
        <v>20.79</v>
      </c>
      <c r="K951" s="32">
        <v>3.07</v>
      </c>
      <c r="L951" s="32">
        <v>5.47</v>
      </c>
      <c r="M951" s="32">
        <v>0.1</v>
      </c>
      <c r="N951" s="32">
        <v>15.2</v>
      </c>
      <c r="O951" s="32">
        <v>13.86</v>
      </c>
      <c r="P951" s="32">
        <v>0.04</v>
      </c>
      <c r="Q951" s="32">
        <v>0</v>
      </c>
      <c r="R951" s="32">
        <f t="shared" si="104"/>
        <v>100.02</v>
      </c>
      <c r="S951" s="19">
        <v>12</v>
      </c>
      <c r="T951" s="19">
        <f>S951/(H951*'Molecular Weight'!$C$2/'Molecular Weight'!$D$2+I951*'Molecular Weight'!$C$3/'Molecular Weight'!$D$3+J951*'Molecular Weight'!$C$4/'Molecular Weight'!$D$4+K951*'Molecular Weight'!$C$5/'Molecular Weight'!$D$5+L951*'Molecular Weight'!$C$6/'Molecular Weight'!$D$6+M951*'Molecular Weight'!$C$8/'Molecular Weight'!$D$8+N951*'Molecular Weight'!$C$9/'Molecular Weight'!$D$9+O951*'Molecular Weight'!$C$10/'Molecular Weight'!$D$10+P951*'Molecular Weight'!$C$11/'Molecular Weight'!$D$11+Q951*'Molecular Weight'!$C$12/'Molecular Weight'!$D$12)</f>
        <v>4.36187957492162</v>
      </c>
      <c r="U951" s="19">
        <f>H951*T951*'Molecular Weight'!$B$2/'Molecular Weight'!$D$2</f>
        <v>2.96938872527121</v>
      </c>
      <c r="V951" s="19">
        <f>I951*T951*'Molecular Weight'!$B$3/'Molecular Weight'!$D$3</f>
        <v>0.0322091232691333</v>
      </c>
      <c r="W951" s="19">
        <f>T951*J951*'Molecular Weight'!$B$4/'Molecular Weight'!$D$4</f>
        <v>1.77880495022794</v>
      </c>
      <c r="X951" s="19">
        <f>K951*T951*'Molecular Weight'!$B$5/'Molecular Weight'!$D$5</f>
        <v>0.176208570235007</v>
      </c>
      <c r="Y951" s="19">
        <f>L951*T951*'Molecular Weight'!$B$6/'Molecular Weight'!$D$6</f>
        <v>0.332119728212991</v>
      </c>
      <c r="Z951" s="19">
        <f>M951*T951*'Molecular Weight'!$B$8/'Molecular Weight'!$D$8</f>
        <v>0.0061486884337773</v>
      </c>
      <c r="AA951" s="19">
        <f>N951*T951*'Molecular Weight'!$B$9/'Molecular Weight'!$D$9</f>
        <v>1.64517542279922</v>
      </c>
      <c r="AB951" s="19">
        <f>O951*T951*'Molecular Weight'!$B$10/'Molecular Weight'!$D$10</f>
        <v>1.07802515885188</v>
      </c>
      <c r="AC951" s="19">
        <f>P951*T951*'Molecular Weight'!$B$11/'Molecular Weight'!$D$11</f>
        <v>0.00563004785404533</v>
      </c>
      <c r="AD951" s="19">
        <f>Q951*T951*'Molecular Weight'!$B$12/'Molecular Weight'!$D$12</f>
        <v>0</v>
      </c>
      <c r="AE951" s="19">
        <f t="shared" si="105"/>
        <v>8.0237104151552</v>
      </c>
      <c r="AF951" s="19">
        <f t="shared" si="106"/>
        <v>0.0709210495246788</v>
      </c>
      <c r="AG951" s="19">
        <f t="shared" si="107"/>
        <v>0.213540610508981</v>
      </c>
      <c r="AH951" s="19">
        <f t="shared" si="108"/>
        <v>0.261198678688312</v>
      </c>
      <c r="AI951" s="19">
        <f t="shared" si="109"/>
        <v>3.00159784854034</v>
      </c>
      <c r="AJ951" s="19">
        <f t="shared" si="110"/>
        <v>3.06146899829787</v>
      </c>
    </row>
    <row r="952" spans="1:36">
      <c r="A952" s="35" t="s">
        <v>844</v>
      </c>
      <c r="B952" s="35" t="s">
        <v>845</v>
      </c>
      <c r="C952" s="35" t="s">
        <v>853</v>
      </c>
      <c r="D952" s="35">
        <v>7</v>
      </c>
      <c r="E952" s="35">
        <v>1210</v>
      </c>
      <c r="F952" s="32" t="s">
        <v>38</v>
      </c>
      <c r="G952" s="35" t="s">
        <v>39</v>
      </c>
      <c r="H952" s="32">
        <v>43.4</v>
      </c>
      <c r="I952" s="32">
        <v>0.33</v>
      </c>
      <c r="J952" s="32">
        <v>20.6</v>
      </c>
      <c r="K952" s="32">
        <v>2.63</v>
      </c>
      <c r="L952" s="32">
        <v>4.75</v>
      </c>
      <c r="M952" s="32">
        <v>0.09</v>
      </c>
      <c r="N952" s="32">
        <v>24.3</v>
      </c>
      <c r="O952" s="32">
        <v>4.5</v>
      </c>
      <c r="P952" s="32">
        <v>0.05</v>
      </c>
      <c r="Q952" s="32">
        <v>0.06</v>
      </c>
      <c r="R952" s="32">
        <f t="shared" si="104"/>
        <v>100.71</v>
      </c>
      <c r="S952" s="19">
        <v>12</v>
      </c>
      <c r="T952" s="19">
        <f>S952/(H952*'Molecular Weight'!$C$2/'Molecular Weight'!$D$2+I952*'Molecular Weight'!$C$3/'Molecular Weight'!$D$3+J952*'Molecular Weight'!$C$4/'Molecular Weight'!$D$4+K952*'Molecular Weight'!$C$5/'Molecular Weight'!$D$5+L952*'Molecular Weight'!$C$6/'Molecular Weight'!$D$6+M952*'Molecular Weight'!$C$8/'Molecular Weight'!$D$8+N952*'Molecular Weight'!$C$9/'Molecular Weight'!$D$9+O952*'Molecular Weight'!$C$10/'Molecular Weight'!$D$10+P952*'Molecular Weight'!$C$11/'Molecular Weight'!$D$11+Q952*'Molecular Weight'!$C$12/'Molecular Weight'!$D$12)</f>
        <v>4.19128509244792</v>
      </c>
      <c r="U952" s="19">
        <f>H952*T952*'Molecular Weight'!$B$2/'Molecular Weight'!$D$2</f>
        <v>3.02765933775366</v>
      </c>
      <c r="V952" s="19">
        <f>I952*T952*'Molecular Weight'!$B$3/'Molecular Weight'!$D$3</f>
        <v>0.0173106893680578</v>
      </c>
      <c r="W952" s="19">
        <f>T952*J952*'Molecular Weight'!$B$4/'Molecular Weight'!$D$4</f>
        <v>1.69361461169924</v>
      </c>
      <c r="X952" s="19">
        <f>K952*T952*'Molecular Weight'!$B$5/'Molecular Weight'!$D$5</f>
        <v>0.145050066361445</v>
      </c>
      <c r="Y952" s="19">
        <f>L952*T952*'Molecular Weight'!$B$6/'Molecular Weight'!$D$6</f>
        <v>0.277124223122601</v>
      </c>
      <c r="Z952" s="19">
        <f>M952*T952*'Molecular Weight'!$B$8/'Molecular Weight'!$D$8</f>
        <v>0.00531739016521445</v>
      </c>
      <c r="AA952" s="19">
        <f>N952*T952*'Molecular Weight'!$B$9/'Molecular Weight'!$D$9</f>
        <v>2.52725130884577</v>
      </c>
      <c r="AB952" s="19">
        <f>O952*T952*'Molecular Weight'!$B$10/'Molecular Weight'!$D$10</f>
        <v>0.336319238873318</v>
      </c>
      <c r="AC952" s="19">
        <f>P952*T952*'Molecular Weight'!$B$11/'Molecular Weight'!$D$11</f>
        <v>0.0067623186389931</v>
      </c>
      <c r="AD952" s="19">
        <f>Q952*T952*'Molecular Weight'!$B$12/'Molecular Weight'!$D$12</f>
        <v>0.00533921667827761</v>
      </c>
      <c r="AE952" s="19">
        <f t="shared" si="105"/>
        <v>8.04174840150658</v>
      </c>
      <c r="AF952" s="19">
        <f t="shared" si="106"/>
        <v>0.124594999262865</v>
      </c>
      <c r="AG952" s="19">
        <f t="shared" si="107"/>
        <v>0.449599814332157</v>
      </c>
      <c r="AH952" s="19">
        <f t="shared" si="108"/>
        <v>0.152529223859736</v>
      </c>
      <c r="AI952" s="19">
        <f t="shared" si="109"/>
        <v>3.04497002712172</v>
      </c>
      <c r="AJ952" s="19">
        <f t="shared" si="110"/>
        <v>3.1460121610069</v>
      </c>
    </row>
    <row r="953" spans="1:36">
      <c r="A953" s="35" t="s">
        <v>844</v>
      </c>
      <c r="B953" s="35" t="s">
        <v>845</v>
      </c>
      <c r="C953" s="35" t="s">
        <v>854</v>
      </c>
      <c r="D953" s="35">
        <v>2.5</v>
      </c>
      <c r="E953" s="35">
        <v>990</v>
      </c>
      <c r="F953" s="32" t="s">
        <v>38</v>
      </c>
      <c r="G953" s="35" t="s">
        <v>39</v>
      </c>
      <c r="H953" s="32">
        <v>40.6</v>
      </c>
      <c r="I953" s="32">
        <v>0.54</v>
      </c>
      <c r="J953" s="32">
        <v>21</v>
      </c>
      <c r="K953" s="32">
        <v>2.04</v>
      </c>
      <c r="L953" s="32">
        <v>8.57</v>
      </c>
      <c r="M953" s="32">
        <v>0.17</v>
      </c>
      <c r="N953" s="32">
        <v>18.3</v>
      </c>
      <c r="O953" s="32">
        <v>7.82</v>
      </c>
      <c r="P953" s="32">
        <v>0.05</v>
      </c>
      <c r="Q953" s="32">
        <v>0</v>
      </c>
      <c r="R953" s="32">
        <f t="shared" si="104"/>
        <v>99.09</v>
      </c>
      <c r="S953" s="19">
        <v>12</v>
      </c>
      <c r="T953" s="19">
        <f>S953/(H953*'Molecular Weight'!$C$2/'Molecular Weight'!$D$2+I953*'Molecular Weight'!$C$3/'Molecular Weight'!$D$3+J953*'Molecular Weight'!$C$4/'Molecular Weight'!$D$4+K953*'Molecular Weight'!$C$5/'Molecular Weight'!$D$5+L953*'Molecular Weight'!$C$6/'Molecular Weight'!$D$6+M953*'Molecular Weight'!$C$8/'Molecular Weight'!$D$8+N953*'Molecular Weight'!$C$9/'Molecular Weight'!$D$9+O953*'Molecular Weight'!$C$10/'Molecular Weight'!$D$10+P953*'Molecular Weight'!$C$11/'Molecular Weight'!$D$11+Q953*'Molecular Weight'!$C$12/'Molecular Weight'!$D$12)</f>
        <v>4.38078149346131</v>
      </c>
      <c r="U953" s="19">
        <f>H953*T953*'Molecular Weight'!$B$2/'Molecular Weight'!$D$2</f>
        <v>2.96038163506207</v>
      </c>
      <c r="V953" s="19">
        <f>I953*T953*'Molecular Weight'!$B$3/'Molecular Weight'!$D$3</f>
        <v>0.0296072841860965</v>
      </c>
      <c r="W953" s="19">
        <f>T953*J953*'Molecular Weight'!$B$4/'Molecular Weight'!$D$4</f>
        <v>1.80455887333636</v>
      </c>
      <c r="X953" s="19">
        <f>K953*T953*'Molecular Weight'!$B$5/'Molecular Weight'!$D$5</f>
        <v>0.117597134635977</v>
      </c>
      <c r="Y953" s="19">
        <f>L953*T953*'Molecular Weight'!$B$6/'Molecular Weight'!$D$6</f>
        <v>0.522596010564636</v>
      </c>
      <c r="Z953" s="19">
        <f>M953*T953*'Molecular Weight'!$B$8/'Molecular Weight'!$D$8</f>
        <v>0.0104980667308771</v>
      </c>
      <c r="AA953" s="19">
        <f>N953*T953*'Molecular Weight'!$B$9/'Molecular Weight'!$D$9</f>
        <v>1.98928787420204</v>
      </c>
      <c r="AB953" s="19">
        <f>O953*T953*'Molecular Weight'!$B$10/'Molecular Weight'!$D$10</f>
        <v>0.610872169737295</v>
      </c>
      <c r="AC953" s="19">
        <f>P953*T953*'Molecular Weight'!$B$11/'Molecular Weight'!$D$11</f>
        <v>0.00706805662062168</v>
      </c>
      <c r="AD953" s="19">
        <f>Q953*T953*'Molecular Weight'!$B$12/'Molecular Weight'!$D$12</f>
        <v>0</v>
      </c>
      <c r="AE953" s="19">
        <f t="shared" si="105"/>
        <v>8.05246710507597</v>
      </c>
      <c r="AF953" s="19">
        <f t="shared" si="106"/>
        <v>0.156375742414344</v>
      </c>
      <c r="AG953" s="19">
        <f t="shared" si="107"/>
        <v>0.299228733578331</v>
      </c>
      <c r="AH953" s="19">
        <f t="shared" si="108"/>
        <v>0.366220268150292</v>
      </c>
      <c r="AI953" s="19">
        <f t="shared" si="109"/>
        <v>2.98998891924817</v>
      </c>
      <c r="AJ953" s="19">
        <f t="shared" si="110"/>
        <v>3.13325412123485</v>
      </c>
    </row>
    <row r="954" spans="1:36">
      <c r="A954" s="35" t="s">
        <v>844</v>
      </c>
      <c r="B954" s="35" t="s">
        <v>845</v>
      </c>
      <c r="C954" s="35" t="s">
        <v>855</v>
      </c>
      <c r="D954" s="35">
        <v>4</v>
      </c>
      <c r="E954" s="35">
        <v>1040</v>
      </c>
      <c r="F954" s="32" t="s">
        <v>38</v>
      </c>
      <c r="G954" s="35" t="s">
        <v>39</v>
      </c>
      <c r="H954" s="32">
        <v>41.5</v>
      </c>
      <c r="I954" s="32">
        <v>0.58</v>
      </c>
      <c r="J954" s="32">
        <v>21.9</v>
      </c>
      <c r="K954" s="32">
        <v>1.74</v>
      </c>
      <c r="L954" s="32">
        <v>8.78</v>
      </c>
      <c r="M954" s="32">
        <v>0.09</v>
      </c>
      <c r="N954" s="32">
        <v>18.9</v>
      </c>
      <c r="O954" s="32">
        <v>6.54</v>
      </c>
      <c r="P954" s="32">
        <v>0.05</v>
      </c>
      <c r="Q954" s="32">
        <v>0.01</v>
      </c>
      <c r="R954" s="32">
        <f t="shared" si="104"/>
        <v>100.09</v>
      </c>
      <c r="S954" s="19">
        <v>12</v>
      </c>
      <c r="T954" s="19">
        <f>S954/(H954*'Molecular Weight'!$C$2/'Molecular Weight'!$D$2+I954*'Molecular Weight'!$C$3/'Molecular Weight'!$D$3+J954*'Molecular Weight'!$C$4/'Molecular Weight'!$D$4+K954*'Molecular Weight'!$C$5/'Molecular Weight'!$D$5+L954*'Molecular Weight'!$C$6/'Molecular Weight'!$D$6+M954*'Molecular Weight'!$C$8/'Molecular Weight'!$D$8+N954*'Molecular Weight'!$C$9/'Molecular Weight'!$D$9+O954*'Molecular Weight'!$C$10/'Molecular Weight'!$D$10+P954*'Molecular Weight'!$C$11/'Molecular Weight'!$D$11+Q954*'Molecular Weight'!$C$12/'Molecular Weight'!$D$12)</f>
        <v>4.30922491390091</v>
      </c>
      <c r="U954" s="19">
        <f>H954*T954*'Molecular Weight'!$B$2/'Molecular Weight'!$D$2</f>
        <v>2.97657846083368</v>
      </c>
      <c r="V954" s="19">
        <f>I954*T954*'Molecular Weight'!$B$3/'Molecular Weight'!$D$3</f>
        <v>0.031280981853098</v>
      </c>
      <c r="W954" s="19">
        <f>T954*J954*'Molecular Weight'!$B$4/'Molecular Weight'!$D$4</f>
        <v>1.8511578190355</v>
      </c>
      <c r="X954" s="19">
        <f>K954*T954*'Molecular Weight'!$B$5/'Molecular Weight'!$D$5</f>
        <v>0.0986650615196734</v>
      </c>
      <c r="Y954" s="19">
        <f>L954*T954*'Molecular Weight'!$B$6/'Molecular Weight'!$D$6</f>
        <v>0.526656385635439</v>
      </c>
      <c r="Z954" s="19">
        <f>M954*T954*'Molecular Weight'!$B$8/'Molecular Weight'!$D$8</f>
        <v>0.00546701779322077</v>
      </c>
      <c r="AA954" s="19">
        <f>N954*T954*'Molecular Weight'!$B$9/'Molecular Weight'!$D$9</f>
        <v>2.02095163455899</v>
      </c>
      <c r="AB954" s="19">
        <f>O954*T954*'Molecular Weight'!$B$10/'Molecular Weight'!$D$10</f>
        <v>0.502537998161768</v>
      </c>
      <c r="AC954" s="19">
        <f>P954*T954*'Molecular Weight'!$B$11/'Molecular Weight'!$D$11</f>
        <v>0.00695260554033706</v>
      </c>
      <c r="AD954" s="19">
        <f>Q954*T954*'Molecular Weight'!$B$12/'Molecular Weight'!$D$12</f>
        <v>0.00091490974817429</v>
      </c>
      <c r="AE954" s="19">
        <f t="shared" si="105"/>
        <v>8.02116287467988</v>
      </c>
      <c r="AF954" s="19">
        <f t="shared" si="106"/>
        <v>0.0633211169318662</v>
      </c>
      <c r="AG954" s="19">
        <f t="shared" si="107"/>
        <v>0.120232315906444</v>
      </c>
      <c r="AH954" s="19">
        <f t="shared" si="108"/>
        <v>0.463335268703573</v>
      </c>
      <c r="AI954" s="19">
        <f t="shared" si="109"/>
        <v>3.00785944268678</v>
      </c>
      <c r="AJ954" s="19">
        <f t="shared" si="110"/>
        <v>3.05561303614942</v>
      </c>
    </row>
    <row r="955" spans="1:36">
      <c r="A955" s="35" t="s">
        <v>844</v>
      </c>
      <c r="B955" s="35" t="s">
        <v>845</v>
      </c>
      <c r="C955" s="35" t="s">
        <v>856</v>
      </c>
      <c r="D955" s="35">
        <v>4</v>
      </c>
      <c r="E955" s="35">
        <v>1090</v>
      </c>
      <c r="F955" s="32" t="s">
        <v>38</v>
      </c>
      <c r="G955" s="35" t="s">
        <v>39</v>
      </c>
      <c r="H955" s="32">
        <v>41</v>
      </c>
      <c r="I955" s="32">
        <v>0.39</v>
      </c>
      <c r="J955" s="32">
        <v>20.7</v>
      </c>
      <c r="K955" s="32">
        <v>4.02</v>
      </c>
      <c r="L955" s="32">
        <v>6.87</v>
      </c>
      <c r="M955" s="32">
        <v>0.13</v>
      </c>
      <c r="N955" s="32">
        <v>19.7</v>
      </c>
      <c r="O955" s="32">
        <v>6.87</v>
      </c>
      <c r="P955" s="32">
        <v>0.08</v>
      </c>
      <c r="Q955" s="32">
        <v>0.03</v>
      </c>
      <c r="R955" s="32">
        <f t="shared" si="104"/>
        <v>99.79</v>
      </c>
      <c r="S955" s="19">
        <v>12</v>
      </c>
      <c r="T955" s="19">
        <f>S955/(H955*'Molecular Weight'!$C$2/'Molecular Weight'!$D$2+I955*'Molecular Weight'!$C$3/'Molecular Weight'!$D$3+J955*'Molecular Weight'!$C$4/'Molecular Weight'!$D$4+K955*'Molecular Weight'!$C$5/'Molecular Weight'!$D$5+L955*'Molecular Weight'!$C$6/'Molecular Weight'!$D$6+M955*'Molecular Weight'!$C$8/'Molecular Weight'!$D$8+N955*'Molecular Weight'!$C$9/'Molecular Weight'!$D$9+O955*'Molecular Weight'!$C$10/'Molecular Weight'!$D$10+P955*'Molecular Weight'!$C$11/'Molecular Weight'!$D$11+Q955*'Molecular Weight'!$C$12/'Molecular Weight'!$D$12)</f>
        <v>4.32677692784616</v>
      </c>
      <c r="U955" s="19">
        <f>H955*T955*'Molecular Weight'!$B$2/'Molecular Weight'!$D$2</f>
        <v>2.95269397539435</v>
      </c>
      <c r="V955" s="19">
        <f>I955*T955*'Molecular Weight'!$B$3/'Molecular Weight'!$D$3</f>
        <v>0.0211194368192741</v>
      </c>
      <c r="W955" s="19">
        <f>T955*J955*'Molecular Weight'!$B$4/'Molecular Weight'!$D$4</f>
        <v>1.75685136144401</v>
      </c>
      <c r="X955" s="19">
        <f>K955*T955*'Molecular Weight'!$B$5/'Molecular Weight'!$D$5</f>
        <v>0.228878784787704</v>
      </c>
      <c r="Y955" s="19">
        <f>L955*T955*'Molecular Weight'!$B$6/'Molecular Weight'!$D$6</f>
        <v>0.413766112114464</v>
      </c>
      <c r="Z955" s="19">
        <f>M955*T955*'Molecular Weight'!$B$8/'Molecular Weight'!$D$8</f>
        <v>0.0079289681508317</v>
      </c>
      <c r="AA955" s="19">
        <f>N955*T955*'Molecular Weight'!$B$9/'Molecular Weight'!$D$9</f>
        <v>2.11507457763199</v>
      </c>
      <c r="AB955" s="19">
        <f>O955*T955*'Molecular Weight'!$B$10/'Molecular Weight'!$D$10</f>
        <v>0.530045604391995</v>
      </c>
      <c r="AC955" s="19">
        <f>P955*T955*'Molecular Weight'!$B$11/'Molecular Weight'!$D$11</f>
        <v>0.0111694790005709</v>
      </c>
      <c r="AD955" s="19">
        <f>Q955*T955*'Molecular Weight'!$B$12/'Molecular Weight'!$D$12</f>
        <v>0.00275590887123959</v>
      </c>
      <c r="AE955" s="19">
        <f t="shared" si="105"/>
        <v>8.04028420860643</v>
      </c>
      <c r="AF955" s="19">
        <f t="shared" si="106"/>
        <v>0.120247118319456</v>
      </c>
      <c r="AG955" s="19">
        <f t="shared" si="107"/>
        <v>0.290616159223282</v>
      </c>
      <c r="AH955" s="19">
        <f t="shared" si="108"/>
        <v>0.293518993795008</v>
      </c>
      <c r="AI955" s="19">
        <f t="shared" si="109"/>
        <v>2.97381341221362</v>
      </c>
      <c r="AJ955" s="19">
        <f t="shared" si="110"/>
        <v>3.06681526228928</v>
      </c>
    </row>
    <row r="956" spans="1:36">
      <c r="A956" s="35" t="s">
        <v>844</v>
      </c>
      <c r="B956" s="35" t="s">
        <v>845</v>
      </c>
      <c r="C956" s="35" t="s">
        <v>857</v>
      </c>
      <c r="D956" s="35">
        <v>4</v>
      </c>
      <c r="E956" s="35">
        <v>1170</v>
      </c>
      <c r="F956" s="32" t="s">
        <v>38</v>
      </c>
      <c r="G956" s="35" t="s">
        <v>39</v>
      </c>
      <c r="H956" s="32">
        <v>41.6</v>
      </c>
      <c r="I956" s="32">
        <v>0.45</v>
      </c>
      <c r="J956" s="32">
        <v>21.9</v>
      </c>
      <c r="K956" s="32">
        <v>2.58</v>
      </c>
      <c r="L956" s="32">
        <v>7.26</v>
      </c>
      <c r="M956" s="32">
        <v>0.08</v>
      </c>
      <c r="N956" s="32">
        <v>20.3</v>
      </c>
      <c r="O956" s="32">
        <v>6.38</v>
      </c>
      <c r="P956" s="32">
        <v>0.04</v>
      </c>
      <c r="Q956" s="32">
        <v>0.03</v>
      </c>
      <c r="R956" s="32">
        <f t="shared" si="104"/>
        <v>100.62</v>
      </c>
      <c r="S956" s="19">
        <v>12</v>
      </c>
      <c r="T956" s="19">
        <f>S956/(H956*'Molecular Weight'!$C$2/'Molecular Weight'!$D$2+I956*'Molecular Weight'!$C$3/'Molecular Weight'!$D$3+J956*'Molecular Weight'!$C$4/'Molecular Weight'!$D$4+K956*'Molecular Weight'!$C$5/'Molecular Weight'!$D$5+L956*'Molecular Weight'!$C$6/'Molecular Weight'!$D$6+M956*'Molecular Weight'!$C$8/'Molecular Weight'!$D$8+N956*'Molecular Weight'!$C$9/'Molecular Weight'!$D$9+O956*'Molecular Weight'!$C$10/'Molecular Weight'!$D$10+P956*'Molecular Weight'!$C$11/'Molecular Weight'!$D$11+Q956*'Molecular Weight'!$C$12/'Molecular Weight'!$D$12)</f>
        <v>4.26740004085218</v>
      </c>
      <c r="U956" s="19">
        <f>H956*T956*'Molecular Weight'!$B$2/'Molecular Weight'!$D$2</f>
        <v>2.95479097369259</v>
      </c>
      <c r="V956" s="19">
        <f>I956*T956*'Molecular Weight'!$B$3/'Molecular Weight'!$D$3</f>
        <v>0.0240341679397182</v>
      </c>
      <c r="W956" s="19">
        <f>T956*J956*'Molecular Weight'!$B$4/'Molecular Weight'!$D$4</f>
        <v>1.83319068055439</v>
      </c>
      <c r="X956" s="19">
        <f>K956*T956*'Molecular Weight'!$B$5/'Molecular Weight'!$D$5</f>
        <v>0.144876532737662</v>
      </c>
      <c r="Y956" s="19">
        <f>L956*T956*'Molecular Weight'!$B$6/'Molecular Weight'!$D$6</f>
        <v>0.431254514150708</v>
      </c>
      <c r="Z956" s="19">
        <f>M956*T956*'Molecular Weight'!$B$8/'Molecular Weight'!$D$8</f>
        <v>0.00481240489523787</v>
      </c>
      <c r="AA956" s="19">
        <f>N956*T956*'Molecular Weight'!$B$9/'Molecular Weight'!$D$9</f>
        <v>2.14958364340693</v>
      </c>
      <c r="AB956" s="19">
        <f>O956*T956*'Molecular Weight'!$B$10/'Molecular Weight'!$D$10</f>
        <v>0.485485240025623</v>
      </c>
      <c r="AC956" s="19">
        <f>P956*T956*'Molecular Weight'!$B$11/'Molecular Weight'!$D$11</f>
        <v>0.0055080994396285</v>
      </c>
      <c r="AD956" s="19">
        <f>Q956*T956*'Molecular Weight'!$B$12/'Molecular Weight'!$D$12</f>
        <v>0.00271808919799502</v>
      </c>
      <c r="AE956" s="19">
        <f t="shared" si="105"/>
        <v>8.03625434604048</v>
      </c>
      <c r="AF956" s="19">
        <f t="shared" si="106"/>
        <v>0.108272370124802</v>
      </c>
      <c r="AG956" s="19">
        <f t="shared" si="107"/>
        <v>0.251063737473053</v>
      </c>
      <c r="AH956" s="19">
        <f t="shared" si="108"/>
        <v>0.322982144025906</v>
      </c>
      <c r="AI956" s="19">
        <f t="shared" si="109"/>
        <v>2.97882514163231</v>
      </c>
      <c r="AJ956" s="19">
        <f t="shared" si="110"/>
        <v>3.0711358024785</v>
      </c>
    </row>
    <row r="957" spans="1:36">
      <c r="A957" s="35" t="s">
        <v>844</v>
      </c>
      <c r="B957" s="35" t="s">
        <v>845</v>
      </c>
      <c r="C957" s="35" t="s">
        <v>858</v>
      </c>
      <c r="D957" s="35">
        <v>5</v>
      </c>
      <c r="E957" s="35">
        <v>1090</v>
      </c>
      <c r="F957" s="32" t="s">
        <v>38</v>
      </c>
      <c r="G957" s="35" t="s">
        <v>39</v>
      </c>
      <c r="H957" s="32">
        <v>41.4</v>
      </c>
      <c r="I957" s="32">
        <v>0.6</v>
      </c>
      <c r="J957" s="32">
        <v>21.7</v>
      </c>
      <c r="K957" s="32">
        <v>1.95</v>
      </c>
      <c r="L957" s="32">
        <v>8.16</v>
      </c>
      <c r="M957" s="32">
        <v>0.14</v>
      </c>
      <c r="N957" s="32">
        <v>19</v>
      </c>
      <c r="O957" s="32">
        <v>6.54</v>
      </c>
      <c r="P957" s="32">
        <v>0.04</v>
      </c>
      <c r="Q957" s="32">
        <v>0.03</v>
      </c>
      <c r="R957" s="32">
        <f t="shared" si="104"/>
        <v>99.56</v>
      </c>
      <c r="S957" s="19">
        <v>12</v>
      </c>
      <c r="T957" s="19">
        <f>S957/(H957*'Molecular Weight'!$C$2/'Molecular Weight'!$D$2+I957*'Molecular Weight'!$C$3/'Molecular Weight'!$D$3+J957*'Molecular Weight'!$C$4/'Molecular Weight'!$D$4+K957*'Molecular Weight'!$C$5/'Molecular Weight'!$D$5+L957*'Molecular Weight'!$C$6/'Molecular Weight'!$D$6+M957*'Molecular Weight'!$C$8/'Molecular Weight'!$D$8+N957*'Molecular Weight'!$C$9/'Molecular Weight'!$D$9+O957*'Molecular Weight'!$C$10/'Molecular Weight'!$D$10+P957*'Molecular Weight'!$C$11/'Molecular Weight'!$D$11+Q957*'Molecular Weight'!$C$12/'Molecular Weight'!$D$12)</f>
        <v>4.32469445655009</v>
      </c>
      <c r="U957" s="19">
        <f>H957*T957*'Molecular Weight'!$B$2/'Molecular Weight'!$D$2</f>
        <v>2.98006575401421</v>
      </c>
      <c r="V957" s="19">
        <f>I957*T957*'Molecular Weight'!$B$3/'Molecular Weight'!$D$3</f>
        <v>0.0324758031780983</v>
      </c>
      <c r="W957" s="19">
        <f>T957*J957*'Molecular Weight'!$B$4/'Molecular Weight'!$D$4</f>
        <v>1.8408369891553</v>
      </c>
      <c r="X957" s="19">
        <f>K957*T957*'Molecular Weight'!$B$5/'Molecular Weight'!$D$5</f>
        <v>0.110969855783574</v>
      </c>
      <c r="Y957" s="19">
        <f>L957*T957*'Molecular Weight'!$B$6/'Molecular Weight'!$D$6</f>
        <v>0.491223646512371</v>
      </c>
      <c r="Z957" s="19">
        <f>M957*T957*'Molecular Weight'!$B$8/'Molecular Weight'!$D$8</f>
        <v>0.00853477902335795</v>
      </c>
      <c r="AA957" s="19">
        <f>N957*T957*'Molecular Weight'!$B$9/'Molecular Weight'!$D$9</f>
        <v>2.03893783311295</v>
      </c>
      <c r="AB957" s="19">
        <f>O957*T957*'Molecular Weight'!$B$10/'Molecular Weight'!$D$10</f>
        <v>0.504342042543466</v>
      </c>
      <c r="AC957" s="19">
        <f>P957*T957*'Molecular Weight'!$B$11/'Molecular Weight'!$D$11</f>
        <v>0.00558205157347543</v>
      </c>
      <c r="AD957" s="19">
        <f>Q957*T957*'Molecular Weight'!$B$12/'Molecular Weight'!$D$12</f>
        <v>0.00275458245640133</v>
      </c>
      <c r="AE957" s="19">
        <f t="shared" si="105"/>
        <v>8.0157233373532</v>
      </c>
      <c r="AF957" s="19">
        <f t="shared" si="106"/>
        <v>0.0470774851619895</v>
      </c>
      <c r="AG957" s="19">
        <f t="shared" si="107"/>
        <v>0.095837172123602</v>
      </c>
      <c r="AH957" s="19">
        <f t="shared" si="108"/>
        <v>0.444146161350381</v>
      </c>
      <c r="AI957" s="19">
        <f t="shared" si="109"/>
        <v>3.01254155719231</v>
      </c>
      <c r="AJ957" s="19">
        <f t="shared" si="110"/>
        <v>3.04303830119214</v>
      </c>
    </row>
    <row r="958" spans="1:36">
      <c r="A958" s="35" t="s">
        <v>844</v>
      </c>
      <c r="B958" s="35" t="s">
        <v>845</v>
      </c>
      <c r="C958" s="35" t="s">
        <v>859</v>
      </c>
      <c r="D958" s="35">
        <v>5</v>
      </c>
      <c r="E958" s="35">
        <v>1210</v>
      </c>
      <c r="F958" s="32" t="s">
        <v>38</v>
      </c>
      <c r="G958" s="35" t="s">
        <v>39</v>
      </c>
      <c r="H958" s="32">
        <v>41.7</v>
      </c>
      <c r="I958" s="32">
        <v>0.54</v>
      </c>
      <c r="J958" s="32">
        <v>21.7</v>
      </c>
      <c r="K958" s="32">
        <v>2.08</v>
      </c>
      <c r="L958" s="32">
        <v>7.49</v>
      </c>
      <c r="M958" s="32">
        <v>0.11</v>
      </c>
      <c r="N958" s="32">
        <v>20.1</v>
      </c>
      <c r="O958" s="32">
        <v>6.23</v>
      </c>
      <c r="P958" s="32">
        <v>0.03</v>
      </c>
      <c r="Q958" s="32">
        <v>0.01</v>
      </c>
      <c r="R958" s="32">
        <f t="shared" si="104"/>
        <v>99.99</v>
      </c>
      <c r="S958" s="19">
        <v>12</v>
      </c>
      <c r="T958" s="19">
        <f>S958/(H958*'Molecular Weight'!$C$2/'Molecular Weight'!$D$2+I958*'Molecular Weight'!$C$3/'Molecular Weight'!$D$3+J958*'Molecular Weight'!$C$4/'Molecular Weight'!$D$4+K958*'Molecular Weight'!$C$5/'Molecular Weight'!$D$5+L958*'Molecular Weight'!$C$6/'Molecular Weight'!$D$6+M958*'Molecular Weight'!$C$8/'Molecular Weight'!$D$8+N958*'Molecular Weight'!$C$9/'Molecular Weight'!$D$9+O958*'Molecular Weight'!$C$10/'Molecular Weight'!$D$10+P958*'Molecular Weight'!$C$11/'Molecular Weight'!$D$11+Q958*'Molecular Weight'!$C$12/'Molecular Weight'!$D$12)</f>
        <v>4.2896087862131</v>
      </c>
      <c r="U958" s="19">
        <f>H958*T958*'Molecular Weight'!$B$2/'Molecular Weight'!$D$2</f>
        <v>2.97730836193552</v>
      </c>
      <c r="V958" s="19">
        <f>I958*T958*'Molecular Weight'!$B$3/'Molecular Weight'!$D$3</f>
        <v>0.028991098179663</v>
      </c>
      <c r="W958" s="19">
        <f>T958*J958*'Molecular Weight'!$B$4/'Molecular Weight'!$D$4</f>
        <v>1.82590252375097</v>
      </c>
      <c r="X958" s="19">
        <f>K958*T958*'Molecular Weight'!$B$5/'Molecular Weight'!$D$5</f>
        <v>0.117407543592647</v>
      </c>
      <c r="Y958" s="19">
        <f>L958*T958*'Molecular Weight'!$B$6/'Molecular Weight'!$D$6</f>
        <v>0.447232319163921</v>
      </c>
      <c r="Z958" s="19">
        <f>M958*T958*'Molecular Weight'!$B$8/'Molecular Weight'!$D$8</f>
        <v>0.00665149374800452</v>
      </c>
      <c r="AA958" s="19">
        <f>N958*T958*'Molecular Weight'!$B$9/'Molecular Weight'!$D$9</f>
        <v>2.13948229783829</v>
      </c>
      <c r="AB958" s="19">
        <f>O958*T958*'Molecular Weight'!$B$10/'Molecular Weight'!$D$10</f>
        <v>0.476538208596783</v>
      </c>
      <c r="AC958" s="19">
        <f>P958*T958*'Molecular Weight'!$B$11/'Molecular Weight'!$D$11</f>
        <v>0.00415257384918983</v>
      </c>
      <c r="AD958" s="19">
        <f>Q958*T958*'Molecular Weight'!$B$12/'Molecular Weight'!$D$12</f>
        <v>0.000910744965225711</v>
      </c>
      <c r="AE958" s="19">
        <f t="shared" si="105"/>
        <v>8.02457716562022</v>
      </c>
      <c r="AF958" s="19">
        <f t="shared" si="106"/>
        <v>0.0735056767118252</v>
      </c>
      <c r="AG958" s="19">
        <f t="shared" si="107"/>
        <v>0.164356808669911</v>
      </c>
      <c r="AH958" s="19">
        <f t="shared" si="108"/>
        <v>0.373726642452096</v>
      </c>
      <c r="AI958" s="19">
        <f t="shared" si="109"/>
        <v>3.00629946011518</v>
      </c>
      <c r="AJ958" s="19">
        <f t="shared" si="110"/>
        <v>3.069904319347</v>
      </c>
    </row>
    <row r="959" spans="1:36">
      <c r="A959" s="35" t="s">
        <v>844</v>
      </c>
      <c r="B959" s="35" t="s">
        <v>845</v>
      </c>
      <c r="C959" s="35" t="s">
        <v>860</v>
      </c>
      <c r="D959" s="35">
        <v>7</v>
      </c>
      <c r="E959" s="35">
        <v>1210</v>
      </c>
      <c r="F959" s="32" t="s">
        <v>38</v>
      </c>
      <c r="G959" s="35" t="s">
        <v>39</v>
      </c>
      <c r="H959" s="32">
        <v>43.1</v>
      </c>
      <c r="I959" s="32">
        <v>0.08</v>
      </c>
      <c r="J959" s="32">
        <v>20.2</v>
      </c>
      <c r="K959" s="32">
        <v>3.04</v>
      </c>
      <c r="L959" s="32">
        <v>5.09</v>
      </c>
      <c r="M959" s="32">
        <v>0.01</v>
      </c>
      <c r="N959" s="32">
        <v>24.7</v>
      </c>
      <c r="O959" s="32">
        <v>3.07</v>
      </c>
      <c r="P959" s="32">
        <v>0.06</v>
      </c>
      <c r="Q959" s="32">
        <v>0.03</v>
      </c>
      <c r="R959" s="32">
        <f t="shared" si="104"/>
        <v>99.38</v>
      </c>
      <c r="S959" s="19">
        <v>12</v>
      </c>
      <c r="T959" s="19">
        <f>S959/(H959*'Molecular Weight'!$C$2/'Molecular Weight'!$D$2+I959*'Molecular Weight'!$C$3/'Molecular Weight'!$D$3+J959*'Molecular Weight'!$C$4/'Molecular Weight'!$D$4+K959*'Molecular Weight'!$C$5/'Molecular Weight'!$D$5+L959*'Molecular Weight'!$C$6/'Molecular Weight'!$D$6+M959*'Molecular Weight'!$C$8/'Molecular Weight'!$D$8+N959*'Molecular Weight'!$C$9/'Molecular Weight'!$D$9+O959*'Molecular Weight'!$C$10/'Molecular Weight'!$D$10+P959*'Molecular Weight'!$C$11/'Molecular Weight'!$D$11+Q959*'Molecular Weight'!$C$12/'Molecular Weight'!$D$12)</f>
        <v>4.23872997592332</v>
      </c>
      <c r="U959" s="19">
        <f>H959*T959*'Molecular Weight'!$B$2/'Molecular Weight'!$D$2</f>
        <v>3.04076667713541</v>
      </c>
      <c r="V959" s="19">
        <f>I959*T959*'Molecular Weight'!$B$3/'Molecular Weight'!$D$3</f>
        <v>0.00424403501969794</v>
      </c>
      <c r="W959" s="19">
        <f>T959*J959*'Molecular Weight'!$B$4/'Molecular Weight'!$D$4</f>
        <v>1.67952815836899</v>
      </c>
      <c r="X959" s="19">
        <f>K959*T959*'Molecular Weight'!$B$5/'Molecular Weight'!$D$5</f>
        <v>0.169560354323401</v>
      </c>
      <c r="Y959" s="19">
        <f>L959*T959*'Molecular Weight'!$B$6/'Molecular Weight'!$D$6</f>
        <v>0.300322043115948</v>
      </c>
      <c r="Z959" s="19">
        <f>M959*T959*'Molecular Weight'!$B$8/'Molecular Weight'!$D$8</f>
        <v>0.000597509159278732</v>
      </c>
      <c r="AA959" s="19">
        <f>N959*T959*'Molecular Weight'!$B$9/'Molecular Weight'!$D$9</f>
        <v>2.59793127556591</v>
      </c>
      <c r="AB959" s="19">
        <f>O959*T959*'Molecular Weight'!$B$10/'Molecular Weight'!$D$10</f>
        <v>0.232041744402364</v>
      </c>
      <c r="AC959" s="19">
        <f>P959*T959*'Molecular Weight'!$B$11/'Molecular Weight'!$D$11</f>
        <v>0.00820664080527265</v>
      </c>
      <c r="AD959" s="19">
        <f>Q959*T959*'Molecular Weight'!$B$12/'Molecular Weight'!$D$12</f>
        <v>0.00269982801014224</v>
      </c>
      <c r="AE959" s="19">
        <f t="shared" si="105"/>
        <v>8.03589826590642</v>
      </c>
      <c r="AF959" s="19">
        <f t="shared" si="106"/>
        <v>0.107213699482643</v>
      </c>
      <c r="AG959" s="19">
        <f t="shared" si="107"/>
        <v>0.35699577150669</v>
      </c>
      <c r="AH959" s="19">
        <f t="shared" si="108"/>
        <v>0.193108343633305</v>
      </c>
      <c r="AI959" s="19">
        <f t="shared" si="109"/>
        <v>3.04501071215511</v>
      </c>
      <c r="AJ959" s="19">
        <f t="shared" si="110"/>
        <v>3.1308925722435</v>
      </c>
    </row>
    <row r="960" spans="1:36">
      <c r="A960" s="35" t="s">
        <v>844</v>
      </c>
      <c r="B960" s="35" t="s">
        <v>845</v>
      </c>
      <c r="C960" s="35" t="s">
        <v>861</v>
      </c>
      <c r="D960" s="35">
        <v>3.5</v>
      </c>
      <c r="E960" s="35">
        <v>1090</v>
      </c>
      <c r="F960" s="32" t="s">
        <v>38</v>
      </c>
      <c r="G960" s="35" t="s">
        <v>39</v>
      </c>
      <c r="H960" s="32">
        <v>42.4</v>
      </c>
      <c r="I960" s="32">
        <v>0.12</v>
      </c>
      <c r="J960" s="32">
        <v>21.3</v>
      </c>
      <c r="K960" s="32">
        <v>2.79</v>
      </c>
      <c r="L960" s="32">
        <v>6.86</v>
      </c>
      <c r="M960" s="32">
        <v>0.16</v>
      </c>
      <c r="N960" s="32">
        <v>19.7</v>
      </c>
      <c r="O960" s="32">
        <v>6.55</v>
      </c>
      <c r="P960" s="32">
        <v>0.05</v>
      </c>
      <c r="Q960" s="32">
        <v>0.03</v>
      </c>
      <c r="R960" s="32">
        <f t="shared" si="104"/>
        <v>99.96</v>
      </c>
      <c r="S960" s="19">
        <v>12</v>
      </c>
      <c r="T960" s="19">
        <f>S960/(H960*'Molecular Weight'!$C$2/'Molecular Weight'!$D$2+I960*'Molecular Weight'!$C$3/'Molecular Weight'!$D$3+J960*'Molecular Weight'!$C$4/'Molecular Weight'!$D$4+K960*'Molecular Weight'!$C$5/'Molecular Weight'!$D$5+L960*'Molecular Weight'!$C$6/'Molecular Weight'!$D$6+M960*'Molecular Weight'!$C$8/'Molecular Weight'!$D$8+N960*'Molecular Weight'!$C$9/'Molecular Weight'!$D$9+O960*'Molecular Weight'!$C$10/'Molecular Weight'!$D$10+P960*'Molecular Weight'!$C$11/'Molecular Weight'!$D$11+Q960*'Molecular Weight'!$C$12/'Molecular Weight'!$D$12)</f>
        <v>4.28457781397392</v>
      </c>
      <c r="U960" s="19">
        <f>H960*T960*'Molecular Weight'!$B$2/'Molecular Weight'!$D$2</f>
        <v>3.0237366729776</v>
      </c>
      <c r="V960" s="19">
        <f>I960*T960*'Molecular Weight'!$B$3/'Molecular Weight'!$D$3</f>
        <v>0.00643491035890951</v>
      </c>
      <c r="W960" s="19">
        <f>T960*J960*'Molecular Weight'!$B$4/'Molecular Weight'!$D$4</f>
        <v>1.79014333930256</v>
      </c>
      <c r="X960" s="19">
        <f>K960*T960*'Molecular Weight'!$B$5/'Molecular Weight'!$D$5</f>
        <v>0.157299455240308</v>
      </c>
      <c r="Y960" s="19">
        <f>L960*T960*'Molecular Weight'!$B$6/'Molecular Weight'!$D$6</f>
        <v>0.409134240031474</v>
      </c>
      <c r="Z960" s="19">
        <f>M960*T960*'Molecular Weight'!$B$8/'Molecular Weight'!$D$8</f>
        <v>0.00966355300586167</v>
      </c>
      <c r="AA960" s="19">
        <f>N960*T960*'Molecular Weight'!$B$9/'Molecular Weight'!$D$9</f>
        <v>2.09444622668204</v>
      </c>
      <c r="AB960" s="19">
        <f>O960*T960*'Molecular Weight'!$B$10/'Molecular Weight'!$D$10</f>
        <v>0.500427686903159</v>
      </c>
      <c r="AC960" s="19">
        <f>P960*T960*'Molecular Weight'!$B$11/'Molecular Weight'!$D$11</f>
        <v>0.00691283932554682</v>
      </c>
      <c r="AD960" s="19">
        <f>Q960*T960*'Molecular Weight'!$B$12/'Molecular Weight'!$D$12</f>
        <v>0.00272903045476046</v>
      </c>
      <c r="AE960" s="19">
        <f t="shared" si="105"/>
        <v>8.00092795428222</v>
      </c>
      <c r="AF960" s="19">
        <f t="shared" si="106"/>
        <v>0.00278353997192582</v>
      </c>
      <c r="AG960" s="19">
        <f t="shared" si="107"/>
        <v>0.00680348819427014</v>
      </c>
      <c r="AH960" s="19">
        <f t="shared" si="108"/>
        <v>0.406350700059548</v>
      </c>
      <c r="AI960" s="19">
        <f t="shared" si="109"/>
        <v>3.03017158333651</v>
      </c>
      <c r="AJ960" s="19">
        <f t="shared" si="110"/>
        <v>3.01367170662253</v>
      </c>
    </row>
    <row r="961" spans="1:36">
      <c r="A961" s="35" t="s">
        <v>844</v>
      </c>
      <c r="B961" s="35" t="s">
        <v>845</v>
      </c>
      <c r="C961" s="35" t="s">
        <v>862</v>
      </c>
      <c r="D961" s="35">
        <v>5</v>
      </c>
      <c r="E961" s="35">
        <v>1140</v>
      </c>
      <c r="F961" s="32" t="s">
        <v>38</v>
      </c>
      <c r="G961" s="35" t="s">
        <v>39</v>
      </c>
      <c r="H961" s="32">
        <v>42.1</v>
      </c>
      <c r="I961" s="32">
        <v>0.26</v>
      </c>
      <c r="J961" s="32">
        <v>22.7</v>
      </c>
      <c r="K961" s="32">
        <v>1.25</v>
      </c>
      <c r="L961" s="32">
        <v>6.96</v>
      </c>
      <c r="M961" s="32">
        <v>0.12</v>
      </c>
      <c r="N961" s="32">
        <v>19.8</v>
      </c>
      <c r="O961" s="32">
        <v>6.46</v>
      </c>
      <c r="P961" s="32">
        <v>0.06</v>
      </c>
      <c r="Q961" s="32">
        <v>0.02</v>
      </c>
      <c r="R961" s="32">
        <f t="shared" si="104"/>
        <v>99.73</v>
      </c>
      <c r="S961" s="19">
        <v>12</v>
      </c>
      <c r="T961" s="19">
        <f>S961/(H961*'Molecular Weight'!$C$2/'Molecular Weight'!$D$2+I961*'Molecular Weight'!$C$3/'Molecular Weight'!$D$3+J961*'Molecular Weight'!$C$4/'Molecular Weight'!$D$4+K961*'Molecular Weight'!$C$5/'Molecular Weight'!$D$5+L961*'Molecular Weight'!$C$6/'Molecular Weight'!$D$6+M961*'Molecular Weight'!$C$8/'Molecular Weight'!$D$8+N961*'Molecular Weight'!$C$9/'Molecular Weight'!$D$9+O961*'Molecular Weight'!$C$10/'Molecular Weight'!$D$10+P961*'Molecular Weight'!$C$11/'Molecular Weight'!$D$11+Q961*'Molecular Weight'!$C$12/'Molecular Weight'!$D$12)</f>
        <v>4.27530677538755</v>
      </c>
      <c r="U961" s="19">
        <f>H961*T961*'Molecular Weight'!$B$2/'Molecular Weight'!$D$2</f>
        <v>2.99584579300625</v>
      </c>
      <c r="V961" s="19">
        <f>I961*T961*'Molecular Weight'!$B$3/'Molecular Weight'!$D$3</f>
        <v>0.0139121371914989</v>
      </c>
      <c r="W961" s="19">
        <f>T961*J961*'Molecular Weight'!$B$4/'Molecular Weight'!$D$4</f>
        <v>1.90367720285008</v>
      </c>
      <c r="X961" s="19">
        <f>K961*T961*'Molecular Weight'!$B$5/'Molecular Weight'!$D$5</f>
        <v>0.0703221721065127</v>
      </c>
      <c r="Y961" s="19">
        <f>L961*T961*'Molecular Weight'!$B$6/'Molecular Weight'!$D$6</f>
        <v>0.414200099619952</v>
      </c>
      <c r="Z961" s="19">
        <f>M961*T961*'Molecular Weight'!$B$8/'Molecular Weight'!$D$8</f>
        <v>0.00723198214049204</v>
      </c>
      <c r="AA961" s="19">
        <f>N961*T961*'Molecular Weight'!$B$9/'Molecular Weight'!$D$9</f>
        <v>2.10052293182812</v>
      </c>
      <c r="AB961" s="19">
        <f>O961*T961*'Molecular Weight'!$B$10/'Molecular Weight'!$D$10</f>
        <v>0.492483626408765</v>
      </c>
      <c r="AC961" s="19">
        <f>P961*T961*'Molecular Weight'!$B$11/'Molecular Weight'!$D$11</f>
        <v>0.00827745745476776</v>
      </c>
      <c r="AD961" s="19">
        <f>Q961*T961*'Molecular Weight'!$B$12/'Molecular Weight'!$D$12</f>
        <v>0.00181541688976117</v>
      </c>
      <c r="AE961" s="19">
        <f t="shared" si="105"/>
        <v>8.0082888194962</v>
      </c>
      <c r="AF961" s="19">
        <f t="shared" si="106"/>
        <v>0.0248407209570756</v>
      </c>
      <c r="AG961" s="19">
        <f t="shared" si="107"/>
        <v>0.0599727546658441</v>
      </c>
      <c r="AH961" s="19">
        <f t="shared" si="108"/>
        <v>0.389359378662876</v>
      </c>
      <c r="AI961" s="19">
        <f t="shared" si="109"/>
        <v>3.00975793019775</v>
      </c>
      <c r="AJ961" s="19">
        <f t="shared" si="110"/>
        <v>3.01443863999733</v>
      </c>
    </row>
    <row r="962" spans="1:36">
      <c r="A962" s="35" t="s">
        <v>844</v>
      </c>
      <c r="B962" s="35" t="s">
        <v>845</v>
      </c>
      <c r="C962" s="35" t="s">
        <v>863</v>
      </c>
      <c r="D962" s="35">
        <v>5</v>
      </c>
      <c r="E962" s="35">
        <v>1170</v>
      </c>
      <c r="F962" s="32" t="s">
        <v>38</v>
      </c>
      <c r="G962" s="35" t="s">
        <v>39</v>
      </c>
      <c r="H962" s="32">
        <v>42.2</v>
      </c>
      <c r="I962" s="32">
        <v>0.07</v>
      </c>
      <c r="J962" s="32">
        <v>21.8</v>
      </c>
      <c r="K962" s="32">
        <v>3.18</v>
      </c>
      <c r="L962" s="32">
        <v>6.81</v>
      </c>
      <c r="M962" s="32">
        <v>0.02</v>
      </c>
      <c r="N962" s="32">
        <v>22</v>
      </c>
      <c r="O962" s="32">
        <v>4.58</v>
      </c>
      <c r="P962" s="32">
        <v>0.04</v>
      </c>
      <c r="Q962" s="32">
        <v>0.03</v>
      </c>
      <c r="R962" s="32">
        <f t="shared" ref="R962:R1025" si="111">SUM(H962:Q962)</f>
        <v>100.73</v>
      </c>
      <c r="S962" s="19">
        <v>12</v>
      </c>
      <c r="T962" s="19">
        <f>S962/(H962*'Molecular Weight'!$C$2/'Molecular Weight'!$D$2+I962*'Molecular Weight'!$C$3/'Molecular Weight'!$D$3+J962*'Molecular Weight'!$C$4/'Molecular Weight'!$D$4+K962*'Molecular Weight'!$C$5/'Molecular Weight'!$D$5+L962*'Molecular Weight'!$C$6/'Molecular Weight'!$D$6+M962*'Molecular Weight'!$C$8/'Molecular Weight'!$D$8+N962*'Molecular Weight'!$C$9/'Molecular Weight'!$D$9+O962*'Molecular Weight'!$C$10/'Molecular Weight'!$D$10+P962*'Molecular Weight'!$C$11/'Molecular Weight'!$D$11+Q962*'Molecular Weight'!$C$12/'Molecular Weight'!$D$12)</f>
        <v>4.23376656820902</v>
      </c>
      <c r="U962" s="19">
        <f>H962*T962*'Molecular Weight'!$B$2/'Molecular Weight'!$D$2</f>
        <v>2.97378410749701</v>
      </c>
      <c r="V962" s="19">
        <f>I962*T962*'Molecular Weight'!$B$3/'Molecular Weight'!$D$3</f>
        <v>0.0037091822249641</v>
      </c>
      <c r="W962" s="19">
        <f>T962*J962*'Molecular Weight'!$B$4/'Molecular Weight'!$D$4</f>
        <v>1.81043764587989</v>
      </c>
      <c r="X962" s="19">
        <f>K962*T962*'Molecular Weight'!$B$5/'Molecular Weight'!$D$5</f>
        <v>0.177161361759388</v>
      </c>
      <c r="Y962" s="19">
        <f>L962*T962*'Molecular Weight'!$B$6/'Molecular Weight'!$D$6</f>
        <v>0.40133561149086</v>
      </c>
      <c r="Z962" s="19">
        <f>M962*T962*'Molecular Weight'!$B$8/'Molecular Weight'!$D$8</f>
        <v>0.00119361899301072</v>
      </c>
      <c r="AA962" s="19">
        <f>N962*T962*'Molecular Weight'!$B$9/'Molecular Weight'!$D$9</f>
        <v>2.31123733252105</v>
      </c>
      <c r="AB962" s="19">
        <f>O962*T962*'Molecular Weight'!$B$10/'Molecular Weight'!$D$10</f>
        <v>0.34576766908697</v>
      </c>
      <c r="AC962" s="19">
        <f>P962*T962*'Molecular Weight'!$B$11/'Molecular Weight'!$D$11</f>
        <v>0.00546468740652987</v>
      </c>
      <c r="AD962" s="19">
        <f>Q962*T962*'Molecular Weight'!$B$12/'Molecular Weight'!$D$12</f>
        <v>0.00269666660395479</v>
      </c>
      <c r="AE962" s="19">
        <f t="shared" ref="AE962:AE1025" si="112">SUM(U962:AD962)</f>
        <v>8.03278788346363</v>
      </c>
      <c r="AF962" s="19">
        <f t="shared" ref="AF962:AF1025" si="113">IF(IF(2*12*(1-8/AE962)&lt;0,0,2*12*(1-8/AE962))&lt;Y962,IF(2*12*(1-8/AE962)&lt;0,0,2*12*(1-8/AE962)),Y962)</f>
        <v>0.0979621539300179</v>
      </c>
      <c r="AG962" s="19">
        <f t="shared" ref="AG962:AG1025" si="114">AF962/Y962</f>
        <v>0.244090360100648</v>
      </c>
      <c r="AH962" s="19">
        <f t="shared" ref="AH962:AH1025" si="115">Y962-AF962</f>
        <v>0.303373457560842</v>
      </c>
      <c r="AI962" s="19">
        <f t="shared" ref="AI962:AI1025" si="116">SUM(U962,V962)</f>
        <v>2.97749328972197</v>
      </c>
      <c r="AJ962" s="19">
        <f t="shared" ref="AJ962:AJ1025" si="117">SUM(AA962,AB962,Z962,Y962)</f>
        <v>3.05953423209189</v>
      </c>
    </row>
    <row r="963" spans="1:36">
      <c r="A963" s="35" t="s">
        <v>844</v>
      </c>
      <c r="B963" s="35" t="s">
        <v>845</v>
      </c>
      <c r="C963" s="35" t="s">
        <v>864</v>
      </c>
      <c r="D963" s="35">
        <v>7</v>
      </c>
      <c r="E963" s="35">
        <v>1170</v>
      </c>
      <c r="F963" s="32" t="s">
        <v>38</v>
      </c>
      <c r="G963" s="35" t="s">
        <v>39</v>
      </c>
      <c r="H963" s="32">
        <v>43.2</v>
      </c>
      <c r="I963" s="32">
        <v>0.14</v>
      </c>
      <c r="J963" s="32">
        <v>20.9</v>
      </c>
      <c r="K963" s="32">
        <v>2.34</v>
      </c>
      <c r="L963" s="32">
        <v>5.44</v>
      </c>
      <c r="M963" s="32">
        <v>0.17</v>
      </c>
      <c r="N963" s="32">
        <v>23.5</v>
      </c>
      <c r="O963" s="32">
        <v>3.67</v>
      </c>
      <c r="P963" s="32">
        <v>0.04</v>
      </c>
      <c r="Q963" s="32">
        <v>0.02</v>
      </c>
      <c r="R963" s="32">
        <f t="shared" si="111"/>
        <v>99.42</v>
      </c>
      <c r="S963" s="19">
        <v>12</v>
      </c>
      <c r="T963" s="19">
        <f>S963/(H963*'Molecular Weight'!$C$2/'Molecular Weight'!$D$2+I963*'Molecular Weight'!$C$3/'Molecular Weight'!$D$3+J963*'Molecular Weight'!$C$4/'Molecular Weight'!$D$4+K963*'Molecular Weight'!$C$5/'Molecular Weight'!$D$5+L963*'Molecular Weight'!$C$6/'Molecular Weight'!$D$6+M963*'Molecular Weight'!$C$8/'Molecular Weight'!$D$8+N963*'Molecular Weight'!$C$9/'Molecular Weight'!$D$9+O963*'Molecular Weight'!$C$10/'Molecular Weight'!$D$10+P963*'Molecular Weight'!$C$11/'Molecular Weight'!$D$11+Q963*'Molecular Weight'!$C$12/'Molecular Weight'!$D$12)</f>
        <v>4.23988131064069</v>
      </c>
      <c r="U963" s="19">
        <f>H963*T963*'Molecular Weight'!$B$2/'Molecular Weight'!$D$2</f>
        <v>3.04864967742473</v>
      </c>
      <c r="V963" s="19">
        <f>I963*T963*'Molecular Weight'!$B$3/'Molecular Weight'!$D$3</f>
        <v>0.00742907864192362</v>
      </c>
      <c r="W963" s="19">
        <f>T963*J963*'Molecular Weight'!$B$4/'Molecular Weight'!$D$4</f>
        <v>1.7382016357864</v>
      </c>
      <c r="X963" s="19">
        <f>K963*T963*'Molecular Weight'!$B$5/'Molecular Weight'!$D$5</f>
        <v>0.130552303005451</v>
      </c>
      <c r="Y963" s="19">
        <f>L963*T963*'Molecular Weight'!$B$6/'Molecular Weight'!$D$6</f>
        <v>0.321060054703304</v>
      </c>
      <c r="Z963" s="19">
        <f>M963*T963*'Molecular Weight'!$B$8/'Molecular Weight'!$D$8</f>
        <v>0.0101604147562577</v>
      </c>
      <c r="AA963" s="19">
        <f>N963*T963*'Molecular Weight'!$B$9/'Molecular Weight'!$D$9</f>
        <v>2.47238736476566</v>
      </c>
      <c r="AB963" s="19">
        <f>O963*T963*'Molecular Weight'!$B$10/'Molecular Weight'!$D$10</f>
        <v>0.277467268367535</v>
      </c>
      <c r="AC963" s="19">
        <f>P963*T963*'Molecular Weight'!$B$11/'Molecular Weight'!$D$11</f>
        <v>0.00547257994274371</v>
      </c>
      <c r="AD963" s="19">
        <f>Q963*T963*'Molecular Weight'!$B$12/'Molecular Weight'!$D$12</f>
        <v>0.00180037422957142</v>
      </c>
      <c r="AE963" s="19">
        <f t="shared" si="112"/>
        <v>8.01318075162358</v>
      </c>
      <c r="AF963" s="19">
        <f t="shared" si="113"/>
        <v>0.0394772124542087</v>
      </c>
      <c r="AG963" s="19">
        <f t="shared" si="114"/>
        <v>0.122958966323886</v>
      </c>
      <c r="AH963" s="19">
        <f t="shared" si="115"/>
        <v>0.281582842249095</v>
      </c>
      <c r="AI963" s="19">
        <f t="shared" si="116"/>
        <v>3.05607875606665</v>
      </c>
      <c r="AJ963" s="19">
        <f t="shared" si="117"/>
        <v>3.08107510259276</v>
      </c>
    </row>
    <row r="964" spans="1:36">
      <c r="A964" s="35" t="s">
        <v>844</v>
      </c>
      <c r="B964" s="35" t="s">
        <v>845</v>
      </c>
      <c r="C964" s="35" t="s">
        <v>865</v>
      </c>
      <c r="D964" s="35">
        <v>7</v>
      </c>
      <c r="E964" s="35">
        <v>1210</v>
      </c>
      <c r="F964" s="32" t="s">
        <v>38</v>
      </c>
      <c r="G964" s="35" t="s">
        <v>39</v>
      </c>
      <c r="H964" s="32">
        <v>43.9</v>
      </c>
      <c r="I964" s="32">
        <v>0.33</v>
      </c>
      <c r="J964" s="32">
        <v>22</v>
      </c>
      <c r="K964" s="32">
        <v>1.78</v>
      </c>
      <c r="L964" s="32">
        <v>5.03</v>
      </c>
      <c r="M964" s="32">
        <v>0.07</v>
      </c>
      <c r="N964" s="32">
        <v>23.3</v>
      </c>
      <c r="O964" s="32">
        <v>4.38</v>
      </c>
      <c r="P964" s="32">
        <v>0.06</v>
      </c>
      <c r="Q964" s="32">
        <v>0.05</v>
      </c>
      <c r="R964" s="32">
        <f t="shared" si="111"/>
        <v>100.9</v>
      </c>
      <c r="S964" s="19">
        <v>12</v>
      </c>
      <c r="T964" s="19">
        <f>S964/(H964*'Molecular Weight'!$C$2/'Molecular Weight'!$D$2+I964*'Molecular Weight'!$C$3/'Molecular Weight'!$D$3+J964*'Molecular Weight'!$C$4/'Molecular Weight'!$D$4+K964*'Molecular Weight'!$C$5/'Molecular Weight'!$D$5+L964*'Molecular Weight'!$C$6/'Molecular Weight'!$D$6+M964*'Molecular Weight'!$C$8/'Molecular Weight'!$D$8+N964*'Molecular Weight'!$C$9/'Molecular Weight'!$D$9+O964*'Molecular Weight'!$C$10/'Molecular Weight'!$D$10+P964*'Molecular Weight'!$C$11/'Molecular Weight'!$D$11+Q964*'Molecular Weight'!$C$12/'Molecular Weight'!$D$12)</f>
        <v>4.16542212716415</v>
      </c>
      <c r="U964" s="19">
        <f>H964*T964*'Molecular Weight'!$B$2/'Molecular Weight'!$D$2</f>
        <v>3.04364233326409</v>
      </c>
      <c r="V964" s="19">
        <f>I964*T964*'Molecular Weight'!$B$3/'Molecular Weight'!$D$3</f>
        <v>0.0172038711134439</v>
      </c>
      <c r="W964" s="19">
        <f>T964*J964*'Molecular Weight'!$B$4/'Molecular Weight'!$D$4</f>
        <v>1.79755368375071</v>
      </c>
      <c r="X964" s="19">
        <f>K964*T964*'Molecular Weight'!$B$5/'Molecular Weight'!$D$5</f>
        <v>0.0975649896223724</v>
      </c>
      <c r="Y964" s="19">
        <f>L964*T964*'Molecular Weight'!$B$6/'Molecular Weight'!$D$6</f>
        <v>0.2916491272221</v>
      </c>
      <c r="Z964" s="19">
        <f>M964*T964*'Molecular Weight'!$B$8/'Molecular Weight'!$D$8</f>
        <v>0.00411022764169003</v>
      </c>
      <c r="AA964" s="19">
        <f>N964*T964*'Molecular Weight'!$B$9/'Molecular Weight'!$D$9</f>
        <v>2.40829616781451</v>
      </c>
      <c r="AB964" s="19">
        <f>O964*T964*'Molecular Weight'!$B$10/'Molecular Weight'!$D$10</f>
        <v>0.325330758148698</v>
      </c>
      <c r="AC964" s="19">
        <f>P964*T964*'Molecular Weight'!$B$11/'Molecular Weight'!$D$11</f>
        <v>0.00806470886188606</v>
      </c>
      <c r="AD964" s="19">
        <f>Q964*T964*'Molecular Weight'!$B$12/'Molecular Weight'!$D$12</f>
        <v>0.00442189185473902</v>
      </c>
      <c r="AE964" s="19">
        <f t="shared" si="112"/>
        <v>7.99783775929424</v>
      </c>
      <c r="AF964" s="19">
        <f t="shared" si="113"/>
        <v>0</v>
      </c>
      <c r="AG964" s="19">
        <f t="shared" si="114"/>
        <v>0</v>
      </c>
      <c r="AH964" s="19">
        <f t="shared" si="115"/>
        <v>0.2916491272221</v>
      </c>
      <c r="AI964" s="19">
        <f t="shared" si="116"/>
        <v>3.06084620437753</v>
      </c>
      <c r="AJ964" s="19">
        <f t="shared" si="117"/>
        <v>3.029386280827</v>
      </c>
    </row>
    <row r="965" spans="1:36">
      <c r="A965" s="35" t="s">
        <v>844</v>
      </c>
      <c r="B965" s="35" t="s">
        <v>845</v>
      </c>
      <c r="C965" s="35" t="s">
        <v>866</v>
      </c>
      <c r="D965" s="35">
        <v>2.5</v>
      </c>
      <c r="E965" s="35">
        <v>990</v>
      </c>
      <c r="F965" s="32" t="s">
        <v>38</v>
      </c>
      <c r="G965" s="35" t="s">
        <v>39</v>
      </c>
      <c r="H965" s="32">
        <v>44</v>
      </c>
      <c r="I965" s="32">
        <v>1.59</v>
      </c>
      <c r="J965" s="32">
        <v>13.8</v>
      </c>
      <c r="K965" s="32">
        <v>0.07</v>
      </c>
      <c r="L965" s="32">
        <v>9.32</v>
      </c>
      <c r="M965" s="32">
        <v>0</v>
      </c>
      <c r="N965" s="32">
        <v>7.6</v>
      </c>
      <c r="O965" s="32">
        <v>20.95</v>
      </c>
      <c r="P965" s="32">
        <v>0.33</v>
      </c>
      <c r="Q965" s="32">
        <v>0</v>
      </c>
      <c r="R965" s="32">
        <f t="shared" si="111"/>
        <v>97.66</v>
      </c>
      <c r="S965" s="19">
        <v>12</v>
      </c>
      <c r="T965" s="19">
        <f>S965/(H965*'Molecular Weight'!$C$2/'Molecular Weight'!$D$2+I965*'Molecular Weight'!$C$3/'Molecular Weight'!$D$3+J965*'Molecular Weight'!$C$4/'Molecular Weight'!$D$4+K965*'Molecular Weight'!$C$5/'Molecular Weight'!$D$5+L965*'Molecular Weight'!$C$6/'Molecular Weight'!$D$6+M965*'Molecular Weight'!$C$8/'Molecular Weight'!$D$8+N965*'Molecular Weight'!$C$9/'Molecular Weight'!$D$9+O965*'Molecular Weight'!$C$10/'Molecular Weight'!$D$10+P965*'Molecular Weight'!$C$11/'Molecular Weight'!$D$11+Q965*'Molecular Weight'!$C$12/'Molecular Weight'!$D$12)</f>
        <v>4.5991939816863</v>
      </c>
      <c r="U965" s="19">
        <f>H965*T965*'Molecular Weight'!$B$2/'Molecular Weight'!$D$2</f>
        <v>3.36825125156787</v>
      </c>
      <c r="V965" s="19">
        <f>I965*T965*'Molecular Weight'!$B$3/'Molecular Weight'!$D$3</f>
        <v>0.0915233846167863</v>
      </c>
      <c r="W965" s="19">
        <f>T965*J965*'Molecular Weight'!$B$4/'Molecular Weight'!$D$4</f>
        <v>1.24497600916577</v>
      </c>
      <c r="X965" s="19">
        <f>K965*T965*'Molecular Weight'!$B$5/'Molecular Weight'!$D$5</f>
        <v>0.0042363784290814</v>
      </c>
      <c r="Y965" s="19">
        <f>L965*T965*'Molecular Weight'!$B$6/'Molecular Weight'!$D$6</f>
        <v>0.596666034372444</v>
      </c>
      <c r="Z965" s="19">
        <f>M965*T965*'Molecular Weight'!$B$8/'Molecular Weight'!$D$8</f>
        <v>0</v>
      </c>
      <c r="AA965" s="19">
        <f>N965*T965*'Molecular Weight'!$B$9/'Molecular Weight'!$D$9</f>
        <v>0.867341793072355</v>
      </c>
      <c r="AB965" s="19">
        <f>O965*T965*'Molecular Weight'!$B$10/'Molecular Weight'!$D$10</f>
        <v>1.71813683873624</v>
      </c>
      <c r="AC965" s="19">
        <f>P965*T965*'Molecular Weight'!$B$11/'Molecular Weight'!$D$11</f>
        <v>0.0489749601147622</v>
      </c>
      <c r="AD965" s="19">
        <f>Q965*T965*'Molecular Weight'!$B$12/'Molecular Weight'!$D$12</f>
        <v>0</v>
      </c>
      <c r="AE965" s="19">
        <f t="shared" si="112"/>
        <v>7.94010665007531</v>
      </c>
      <c r="AF965" s="19">
        <f t="shared" si="113"/>
        <v>0</v>
      </c>
      <c r="AG965" s="19">
        <f t="shared" si="114"/>
        <v>0</v>
      </c>
      <c r="AH965" s="19">
        <f t="shared" si="115"/>
        <v>0.596666034372444</v>
      </c>
      <c r="AI965" s="19">
        <f t="shared" si="116"/>
        <v>3.45977463618466</v>
      </c>
      <c r="AJ965" s="19">
        <f t="shared" si="117"/>
        <v>3.18214466618104</v>
      </c>
    </row>
    <row r="966" spans="1:36">
      <c r="A966" s="35" t="s">
        <v>844</v>
      </c>
      <c r="B966" s="35" t="s">
        <v>845</v>
      </c>
      <c r="C966" s="35" t="s">
        <v>867</v>
      </c>
      <c r="D966" s="35">
        <v>5</v>
      </c>
      <c r="E966" s="35">
        <v>1170</v>
      </c>
      <c r="F966" s="32" t="s">
        <v>38</v>
      </c>
      <c r="G966" s="35" t="s">
        <v>39</v>
      </c>
      <c r="H966" s="32">
        <v>41.9</v>
      </c>
      <c r="I966" s="32">
        <v>0.1</v>
      </c>
      <c r="J966" s="32">
        <v>22.2</v>
      </c>
      <c r="K966" s="32">
        <v>2.55</v>
      </c>
      <c r="L966" s="32">
        <v>6.61</v>
      </c>
      <c r="M966" s="32">
        <v>0.13</v>
      </c>
      <c r="N966" s="32">
        <v>21.8</v>
      </c>
      <c r="O966" s="32">
        <v>4.72</v>
      </c>
      <c r="P966" s="32">
        <v>0.03</v>
      </c>
      <c r="Q966" s="32">
        <v>0.03</v>
      </c>
      <c r="R966" s="32">
        <f t="shared" si="111"/>
        <v>100.07</v>
      </c>
      <c r="S966" s="19">
        <v>12</v>
      </c>
      <c r="T966" s="19">
        <f>S966/(H966*'Molecular Weight'!$C$2/'Molecular Weight'!$D$2+I966*'Molecular Weight'!$C$3/'Molecular Weight'!$D$3+J966*'Molecular Weight'!$C$4/'Molecular Weight'!$D$4+K966*'Molecular Weight'!$C$5/'Molecular Weight'!$D$5+L966*'Molecular Weight'!$C$6/'Molecular Weight'!$D$6+M966*'Molecular Weight'!$C$8/'Molecular Weight'!$D$8+N966*'Molecular Weight'!$C$9/'Molecular Weight'!$D$9+O966*'Molecular Weight'!$C$10/'Molecular Weight'!$D$10+P966*'Molecular Weight'!$C$11/'Molecular Weight'!$D$11+Q966*'Molecular Weight'!$C$12/'Molecular Weight'!$D$12)</f>
        <v>4.25442435421159</v>
      </c>
      <c r="U966" s="19">
        <f>H966*T966*'Molecular Weight'!$B$2/'Molecular Weight'!$D$2</f>
        <v>2.96705027365955</v>
      </c>
      <c r="V966" s="19">
        <f>I966*T966*'Molecular Weight'!$B$3/'Molecular Weight'!$D$3</f>
        <v>0.00532468630064029</v>
      </c>
      <c r="W966" s="19">
        <f>T966*J966*'Molecular Weight'!$B$4/'Molecular Weight'!$D$4</f>
        <v>1.85265242572572</v>
      </c>
      <c r="X966" s="19">
        <f>K966*T966*'Molecular Weight'!$B$5/'Molecular Weight'!$D$5</f>
        <v>0.142756524813995</v>
      </c>
      <c r="Y966" s="19">
        <f>L966*T966*'Molecular Weight'!$B$6/'Molecular Weight'!$D$6</f>
        <v>0.391449679584335</v>
      </c>
      <c r="Z966" s="19">
        <f>M966*T966*'Molecular Weight'!$B$8/'Molecular Weight'!$D$8</f>
        <v>0.00779637956086139</v>
      </c>
      <c r="AA966" s="19">
        <f>N966*T966*'Molecular Weight'!$B$9/'Molecular Weight'!$D$9</f>
        <v>2.30140076729064</v>
      </c>
      <c r="AB966" s="19">
        <f>O966*T966*'Molecular Weight'!$B$10/'Molecular Weight'!$D$10</f>
        <v>0.358075658913672</v>
      </c>
      <c r="AC966" s="19">
        <f>P966*T966*'Molecular Weight'!$B$11/'Molecular Weight'!$D$11</f>
        <v>0.00411851341162787</v>
      </c>
      <c r="AD966" s="19">
        <f>Q966*T966*'Molecular Weight'!$B$12/'Molecular Weight'!$D$12</f>
        <v>0.00270982442943414</v>
      </c>
      <c r="AE966" s="19">
        <f t="shared" si="112"/>
        <v>8.03333473369048</v>
      </c>
      <c r="AF966" s="19">
        <f t="shared" si="113"/>
        <v>0.0995892285200384</v>
      </c>
      <c r="AG966" s="19">
        <f t="shared" si="114"/>
        <v>0.254411316994277</v>
      </c>
      <c r="AH966" s="19">
        <f t="shared" si="115"/>
        <v>0.291860451064297</v>
      </c>
      <c r="AI966" s="19">
        <f t="shared" si="116"/>
        <v>2.97237495996019</v>
      </c>
      <c r="AJ966" s="19">
        <f t="shared" si="117"/>
        <v>3.05872248534951</v>
      </c>
    </row>
    <row r="967" spans="1:36">
      <c r="A967" s="35" t="s">
        <v>844</v>
      </c>
      <c r="B967" s="35" t="s">
        <v>845</v>
      </c>
      <c r="C967" s="35" t="s">
        <v>868</v>
      </c>
      <c r="D967" s="35">
        <v>7</v>
      </c>
      <c r="E967" s="35">
        <v>1170</v>
      </c>
      <c r="F967" s="32" t="s">
        <v>38</v>
      </c>
      <c r="G967" s="35" t="s">
        <v>39</v>
      </c>
      <c r="H967" s="32">
        <v>42.4</v>
      </c>
      <c r="I967" s="32">
        <v>0.42</v>
      </c>
      <c r="J967" s="32">
        <v>21.2</v>
      </c>
      <c r="K967" s="32">
        <v>1.68</v>
      </c>
      <c r="L967" s="32">
        <v>6.58</v>
      </c>
      <c r="M967" s="32">
        <v>0.1</v>
      </c>
      <c r="N967" s="32">
        <v>21.5</v>
      </c>
      <c r="O967" s="32">
        <v>5.25</v>
      </c>
      <c r="P967" s="32">
        <v>0.04</v>
      </c>
      <c r="Q967" s="32">
        <v>0.02</v>
      </c>
      <c r="R967" s="32">
        <f t="shared" si="111"/>
        <v>99.19</v>
      </c>
      <c r="S967" s="19">
        <v>12</v>
      </c>
      <c r="T967" s="19">
        <f>S967/(H967*'Molecular Weight'!$C$2/'Molecular Weight'!$D$2+I967*'Molecular Weight'!$C$3/'Molecular Weight'!$D$3+J967*'Molecular Weight'!$C$4/'Molecular Weight'!$D$4+K967*'Molecular Weight'!$C$5/'Molecular Weight'!$D$5+L967*'Molecular Weight'!$C$6/'Molecular Weight'!$D$6+M967*'Molecular Weight'!$C$8/'Molecular Weight'!$D$8+N967*'Molecular Weight'!$C$9/'Molecular Weight'!$D$9+O967*'Molecular Weight'!$C$10/'Molecular Weight'!$D$10+P967*'Molecular Weight'!$C$11/'Molecular Weight'!$D$11+Q967*'Molecular Weight'!$C$12/'Molecular Weight'!$D$12)</f>
        <v>4.28590803941916</v>
      </c>
      <c r="U967" s="19">
        <f>H967*T967*'Molecular Weight'!$B$2/'Molecular Weight'!$D$2</f>
        <v>3.02467544725986</v>
      </c>
      <c r="V967" s="19">
        <f>I967*T967*'Molecular Weight'!$B$3/'Molecular Weight'!$D$3</f>
        <v>0.0225291786803009</v>
      </c>
      <c r="W967" s="19">
        <f>T967*J967*'Molecular Weight'!$B$4/'Molecular Weight'!$D$4</f>
        <v>1.78229208386987</v>
      </c>
      <c r="X967" s="19">
        <f>K967*T967*'Molecular Weight'!$B$5/'Molecular Weight'!$D$5</f>
        <v>0.0947473584607432</v>
      </c>
      <c r="Y967" s="19">
        <f>L967*T967*'Molecular Weight'!$B$6/'Molecular Weight'!$D$6</f>
        <v>0.392556721873302</v>
      </c>
      <c r="Z967" s="19">
        <f>M967*T967*'Molecular Weight'!$B$8/'Molecular Weight'!$D$8</f>
        <v>0.00604159577025537</v>
      </c>
      <c r="AA967" s="19">
        <f>N967*T967*'Molecular Weight'!$B$9/'Molecular Weight'!$D$9</f>
        <v>2.28652662152635</v>
      </c>
      <c r="AB967" s="19">
        <f>O967*T967*'Molecular Weight'!$B$10/'Molecular Weight'!$D$10</f>
        <v>0.401230691992699</v>
      </c>
      <c r="AC967" s="19">
        <f>P967*T967*'Molecular Weight'!$B$11/'Molecular Weight'!$D$11</f>
        <v>0.00553198843422931</v>
      </c>
      <c r="AD967" s="19">
        <f>Q967*T967*'Molecular Weight'!$B$12/'Molecular Weight'!$D$12</f>
        <v>0.00181991848807607</v>
      </c>
      <c r="AE967" s="19">
        <f t="shared" si="112"/>
        <v>8.01795160635569</v>
      </c>
      <c r="AF967" s="19">
        <f t="shared" si="113"/>
        <v>0.0537342420718714</v>
      </c>
      <c r="AG967" s="19">
        <f t="shared" si="114"/>
        <v>0.136882746053739</v>
      </c>
      <c r="AH967" s="19">
        <f t="shared" si="115"/>
        <v>0.338822479801431</v>
      </c>
      <c r="AI967" s="19">
        <f t="shared" si="116"/>
        <v>3.04720462594016</v>
      </c>
      <c r="AJ967" s="19">
        <f t="shared" si="117"/>
        <v>3.08635563116261</v>
      </c>
    </row>
    <row r="968" spans="1:36">
      <c r="A968" s="35" t="s">
        <v>844</v>
      </c>
      <c r="B968" s="35" t="s">
        <v>845</v>
      </c>
      <c r="C968" s="35" t="s">
        <v>869</v>
      </c>
      <c r="D968" s="35">
        <v>7</v>
      </c>
      <c r="E968" s="35">
        <v>1210</v>
      </c>
      <c r="F968" s="32" t="s">
        <v>38</v>
      </c>
      <c r="G968" s="35" t="s">
        <v>39</v>
      </c>
      <c r="H968" s="32">
        <v>43.3</v>
      </c>
      <c r="I968" s="32">
        <v>0.08</v>
      </c>
      <c r="J968" s="32">
        <v>21.5</v>
      </c>
      <c r="K968" s="32">
        <v>2.3</v>
      </c>
      <c r="L968" s="32">
        <v>4.51</v>
      </c>
      <c r="M968" s="32">
        <v>0.07</v>
      </c>
      <c r="N968" s="32">
        <v>26.1</v>
      </c>
      <c r="O968" s="32">
        <v>1.89</v>
      </c>
      <c r="P968" s="32">
        <v>0.02</v>
      </c>
      <c r="Q968" s="32">
        <v>0</v>
      </c>
      <c r="R968" s="32">
        <f t="shared" si="111"/>
        <v>99.77</v>
      </c>
      <c r="S968" s="19">
        <v>12</v>
      </c>
      <c r="T968" s="19">
        <f>S968/(H968*'Molecular Weight'!$C$2/'Molecular Weight'!$D$2+I968*'Molecular Weight'!$C$3/'Molecular Weight'!$D$3+J968*'Molecular Weight'!$C$4/'Molecular Weight'!$D$4+K968*'Molecular Weight'!$C$5/'Molecular Weight'!$D$5+L968*'Molecular Weight'!$C$6/'Molecular Weight'!$D$6+M968*'Molecular Weight'!$C$8/'Molecular Weight'!$D$8+N968*'Molecular Weight'!$C$9/'Molecular Weight'!$D$9+O968*'Molecular Weight'!$C$10/'Molecular Weight'!$D$10+P968*'Molecular Weight'!$C$11/'Molecular Weight'!$D$11+Q968*'Molecular Weight'!$C$12/'Molecular Weight'!$D$12)</f>
        <v>4.18578602480549</v>
      </c>
      <c r="U968" s="19">
        <f>H968*T968*'Molecular Weight'!$B$2/'Molecular Weight'!$D$2</f>
        <v>3.01671995462846</v>
      </c>
      <c r="V968" s="19">
        <f>I968*T968*'Molecular Weight'!$B$3/'Molecular Weight'!$D$3</f>
        <v>0.00419102480581276</v>
      </c>
      <c r="W968" s="19">
        <f>T968*J968*'Molecular Weight'!$B$4/'Molecular Weight'!$D$4</f>
        <v>1.7652883392177</v>
      </c>
      <c r="X968" s="19">
        <f>K968*T968*'Molecular Weight'!$B$5/'Molecular Weight'!$D$5</f>
        <v>0.12668343781897</v>
      </c>
      <c r="Y968" s="19">
        <f>L968*T968*'Molecular Weight'!$B$6/'Molecular Weight'!$D$6</f>
        <v>0.262776934463708</v>
      </c>
      <c r="Z968" s="19">
        <f>M968*T968*'Molecular Weight'!$B$8/'Molecular Weight'!$D$8</f>
        <v>0.00413032170477001</v>
      </c>
      <c r="AA968" s="19">
        <f>N968*T968*'Molecular Weight'!$B$9/'Molecular Weight'!$D$9</f>
        <v>2.71089367859611</v>
      </c>
      <c r="AB968" s="19">
        <f>O968*T968*'Molecular Weight'!$B$10/'Molecular Weight'!$D$10</f>
        <v>0.141068751549258</v>
      </c>
      <c r="AC968" s="19">
        <f>P968*T968*'Molecular Weight'!$B$11/'Molecular Weight'!$D$11</f>
        <v>0.00270137852520522</v>
      </c>
      <c r="AD968" s="19">
        <f>Q968*T968*'Molecular Weight'!$B$12/'Molecular Weight'!$D$12</f>
        <v>0</v>
      </c>
      <c r="AE968" s="19">
        <f t="shared" si="112"/>
        <v>8.03445382130999</v>
      </c>
      <c r="AF968" s="19">
        <f t="shared" si="113"/>
        <v>0.102918223171145</v>
      </c>
      <c r="AG968" s="19">
        <f t="shared" si="114"/>
        <v>0.391656228813185</v>
      </c>
      <c r="AH968" s="19">
        <f t="shared" si="115"/>
        <v>0.159858711292563</v>
      </c>
      <c r="AI968" s="19">
        <f t="shared" si="116"/>
        <v>3.02091097943427</v>
      </c>
      <c r="AJ968" s="19">
        <f t="shared" si="117"/>
        <v>3.11886968631385</v>
      </c>
    </row>
    <row r="969" s="56" customFormat="1" spans="1:36">
      <c r="A969" s="35" t="s">
        <v>870</v>
      </c>
      <c r="B969" s="35" t="s">
        <v>871</v>
      </c>
      <c r="C969" s="35" t="s">
        <v>872</v>
      </c>
      <c r="D969" s="35">
        <v>3.8</v>
      </c>
      <c r="E969" s="35">
        <v>800</v>
      </c>
      <c r="F969" s="32" t="s">
        <v>320</v>
      </c>
      <c r="G969" s="35" t="s">
        <v>49</v>
      </c>
      <c r="H969" s="55">
        <v>41.02</v>
      </c>
      <c r="I969" s="32"/>
      <c r="J969" s="55">
        <v>22.84</v>
      </c>
      <c r="K969" s="32"/>
      <c r="L969" s="32">
        <v>10.69</v>
      </c>
      <c r="M969" s="32"/>
      <c r="N969" s="55">
        <v>12.46</v>
      </c>
      <c r="O969" s="55">
        <v>12.17</v>
      </c>
      <c r="P969" s="55">
        <v>0.02</v>
      </c>
      <c r="Q969" s="32"/>
      <c r="R969" s="32">
        <f t="shared" si="111"/>
        <v>99.2</v>
      </c>
      <c r="S969" s="19">
        <v>12</v>
      </c>
      <c r="T969" s="19">
        <f>S969/(H969*'Molecular Weight'!$C$2/'Molecular Weight'!$D$2+I969*'Molecular Weight'!$C$3/'Molecular Weight'!$D$3+J969*'Molecular Weight'!$C$4/'Molecular Weight'!$D$4+K969*'Molecular Weight'!$C$5/'Molecular Weight'!$D$5+L969*'Molecular Weight'!$C$6/'Molecular Weight'!$D$6+M969*'Molecular Weight'!$C$8/'Molecular Weight'!$D$8+N969*'Molecular Weight'!$C$9/'Molecular Weight'!$D$9+O969*'Molecular Weight'!$C$10/'Molecular Weight'!$D$10+P969*'Molecular Weight'!$C$11/'Molecular Weight'!$D$11+Q969*'Molecular Weight'!$C$12/'Molecular Weight'!$D$12)</f>
        <v>4.42337764976715</v>
      </c>
      <c r="U969" s="19">
        <f>H969*T969*'Molecular Weight'!$B$2/'Molecular Weight'!$D$2</f>
        <v>3.02008906780041</v>
      </c>
      <c r="V969" s="19">
        <f>I969*T969*'Molecular Weight'!$B$3/'Molecular Weight'!$D$3</f>
        <v>0</v>
      </c>
      <c r="W969" s="19">
        <f>T969*J969*'Molecular Weight'!$B$4/'Molecular Weight'!$D$4</f>
        <v>1.98175648334017</v>
      </c>
      <c r="X969" s="19">
        <f>K969*T969*'Molecular Weight'!$B$5/'Molecular Weight'!$D$5</f>
        <v>0</v>
      </c>
      <c r="Y969" s="19">
        <f>L969*T969*'Molecular Weight'!$B$6/'Molecular Weight'!$D$6</f>
        <v>0.658211401392133</v>
      </c>
      <c r="Z969" s="19">
        <f>M969*T969*'Molecular Weight'!$B$8/'Molecular Weight'!$D$8</f>
        <v>0</v>
      </c>
      <c r="AA969" s="19">
        <f>N969*T969*'Molecular Weight'!$B$9/'Molecular Weight'!$D$9</f>
        <v>1.36762495077168</v>
      </c>
      <c r="AB969" s="19">
        <f>O969*T969*'Molecular Weight'!$B$10/'Molecular Weight'!$D$10</f>
        <v>0.959923430771508</v>
      </c>
      <c r="AC969" s="19">
        <f>P969*T969*'Molecular Weight'!$B$11/'Molecular Weight'!$D$11</f>
        <v>0.0028547129072392</v>
      </c>
      <c r="AD969" s="19">
        <f>Q969*T969*'Molecular Weight'!$B$12/'Molecular Weight'!$D$12</f>
        <v>0</v>
      </c>
      <c r="AE969" s="19">
        <f t="shared" si="112"/>
        <v>7.99046004698313</v>
      </c>
      <c r="AF969" s="19">
        <f t="shared" si="113"/>
        <v>0</v>
      </c>
      <c r="AG969" s="19">
        <f t="shared" si="114"/>
        <v>0</v>
      </c>
      <c r="AH969" s="19">
        <f t="shared" si="115"/>
        <v>0.658211401392133</v>
      </c>
      <c r="AI969" s="19">
        <f t="shared" si="116"/>
        <v>3.02008906780041</v>
      </c>
      <c r="AJ969" s="19">
        <f t="shared" si="117"/>
        <v>2.98575978293532</v>
      </c>
    </row>
    <row r="970" s="56" customFormat="1" spans="1:36">
      <c r="A970" s="35" t="s">
        <v>870</v>
      </c>
      <c r="B970" s="35" t="s">
        <v>871</v>
      </c>
      <c r="C970" s="35" t="s">
        <v>873</v>
      </c>
      <c r="D970" s="35">
        <v>3.8</v>
      </c>
      <c r="E970" s="35">
        <v>775</v>
      </c>
      <c r="F970" s="32" t="s">
        <v>320</v>
      </c>
      <c r="G970" s="35" t="s">
        <v>49</v>
      </c>
      <c r="H970" s="55">
        <v>41.26</v>
      </c>
      <c r="I970" s="32"/>
      <c r="J970" s="55">
        <v>22.42</v>
      </c>
      <c r="K970" s="32"/>
      <c r="L970" s="32">
        <v>13.22</v>
      </c>
      <c r="M970" s="32"/>
      <c r="N970" s="55">
        <v>9.82</v>
      </c>
      <c r="O970" s="55">
        <v>14.04</v>
      </c>
      <c r="P970" s="55">
        <v>0.01</v>
      </c>
      <c r="Q970" s="32"/>
      <c r="R970" s="32">
        <f t="shared" si="111"/>
        <v>100.77</v>
      </c>
      <c r="S970" s="19">
        <v>12</v>
      </c>
      <c r="T970" s="19">
        <f>S970/(H970*'Molecular Weight'!$C$2/'Molecular Weight'!$D$2+I970*'Molecular Weight'!$C$3/'Molecular Weight'!$D$3+J970*'Molecular Weight'!$C$4/'Molecular Weight'!$D$4+K970*'Molecular Weight'!$C$5/'Molecular Weight'!$D$5+L970*'Molecular Weight'!$C$6/'Molecular Weight'!$D$6+M970*'Molecular Weight'!$C$8/'Molecular Weight'!$D$8+N970*'Molecular Weight'!$C$9/'Molecular Weight'!$D$9+O970*'Molecular Weight'!$C$10/'Molecular Weight'!$D$10+P970*'Molecular Weight'!$C$11/'Molecular Weight'!$D$11+Q970*'Molecular Weight'!$C$12/'Molecular Weight'!$D$12)</f>
        <v>4.42578576896109</v>
      </c>
      <c r="U970" s="19">
        <f>H970*T970*'Molecular Weight'!$B$2/'Molecular Weight'!$D$2</f>
        <v>3.03941279672661</v>
      </c>
      <c r="V970" s="19">
        <f>I970*T970*'Molecular Weight'!$B$3/'Molecular Weight'!$D$3</f>
        <v>0</v>
      </c>
      <c r="W970" s="19">
        <f>T970*J970*'Molecular Weight'!$B$4/'Molecular Weight'!$D$4</f>
        <v>1.94637341977457</v>
      </c>
      <c r="X970" s="19">
        <f>K970*T970*'Molecular Weight'!$B$5/'Molecular Weight'!$D$5</f>
        <v>0</v>
      </c>
      <c r="Y970" s="19">
        <f>L970*T970*'Molecular Weight'!$B$6/'Molecular Weight'!$D$6</f>
        <v>0.814433294343898</v>
      </c>
      <c r="Z970" s="19">
        <f>M970*T970*'Molecular Weight'!$B$8/'Molecular Weight'!$D$8</f>
        <v>0</v>
      </c>
      <c r="AA970" s="19">
        <f>N970*T970*'Molecular Weight'!$B$9/'Molecular Weight'!$D$9</f>
        <v>1.07844209060044</v>
      </c>
      <c r="AB970" s="19">
        <f>O970*T970*'Molecular Weight'!$B$10/'Molecular Weight'!$D$10</f>
        <v>1.10802482518213</v>
      </c>
      <c r="AC970" s="19">
        <f>P970*T970*'Molecular Weight'!$B$11/'Molecular Weight'!$D$11</f>
        <v>0.00142813351692839</v>
      </c>
      <c r="AD970" s="19">
        <f>Q970*T970*'Molecular Weight'!$B$12/'Molecular Weight'!$D$12</f>
        <v>0</v>
      </c>
      <c r="AE970" s="19">
        <f t="shared" si="112"/>
        <v>7.98811456014458</v>
      </c>
      <c r="AF970" s="19">
        <f t="shared" si="113"/>
        <v>0</v>
      </c>
      <c r="AG970" s="19">
        <f t="shared" si="114"/>
        <v>0</v>
      </c>
      <c r="AH970" s="19">
        <f t="shared" si="115"/>
        <v>0.814433294343898</v>
      </c>
      <c r="AI970" s="19">
        <f t="shared" si="116"/>
        <v>3.03941279672661</v>
      </c>
      <c r="AJ970" s="19">
        <f t="shared" si="117"/>
        <v>3.00090021012647</v>
      </c>
    </row>
    <row r="971" s="56" customFormat="1" spans="1:36">
      <c r="A971" s="35" t="s">
        <v>870</v>
      </c>
      <c r="B971" s="35" t="s">
        <v>871</v>
      </c>
      <c r="C971" s="35" t="s">
        <v>874</v>
      </c>
      <c r="D971" s="35">
        <v>3.8</v>
      </c>
      <c r="E971" s="35">
        <v>900</v>
      </c>
      <c r="F971" s="32" t="s">
        <v>320</v>
      </c>
      <c r="G971" s="35" t="s">
        <v>49</v>
      </c>
      <c r="H971" s="55">
        <v>40.41</v>
      </c>
      <c r="I971" s="32"/>
      <c r="J971" s="55">
        <v>22.38</v>
      </c>
      <c r="K971" s="32"/>
      <c r="L971" s="32">
        <v>17.53984</v>
      </c>
      <c r="M971" s="32"/>
      <c r="N971" s="55">
        <v>9.67</v>
      </c>
      <c r="O971" s="55">
        <v>10.48</v>
      </c>
      <c r="P971" s="55">
        <v>0.09</v>
      </c>
      <c r="Q971" s="32"/>
      <c r="R971" s="32">
        <f t="shared" si="111"/>
        <v>100.56984</v>
      </c>
      <c r="S971" s="19">
        <v>12</v>
      </c>
      <c r="T971" s="19">
        <f>S971/(H971*'Molecular Weight'!$C$2/'Molecular Weight'!$D$2+I971*'Molecular Weight'!$C$3/'Molecular Weight'!$D$3+J971*'Molecular Weight'!$C$4/'Molecular Weight'!$D$4+K971*'Molecular Weight'!$C$5/'Molecular Weight'!$D$5+L971*'Molecular Weight'!$C$6/'Molecular Weight'!$D$6+M971*'Molecular Weight'!$C$8/'Molecular Weight'!$D$8+N971*'Molecular Weight'!$C$9/'Molecular Weight'!$D$9+O971*'Molecular Weight'!$C$10/'Molecular Weight'!$D$10+P971*'Molecular Weight'!$C$11/'Molecular Weight'!$D$11+Q971*'Molecular Weight'!$C$12/'Molecular Weight'!$D$12)</f>
        <v>4.48408757995976</v>
      </c>
      <c r="U971" s="19">
        <f>H971*T971*'Molecular Weight'!$B$2/'Molecular Weight'!$D$2</f>
        <v>3.01601163625456</v>
      </c>
      <c r="V971" s="19">
        <f>I971*T971*'Molecular Weight'!$B$3/'Molecular Weight'!$D$3</f>
        <v>0</v>
      </c>
      <c r="W971" s="19">
        <f>T971*J971*'Molecular Weight'!$B$4/'Molecular Weight'!$D$4</f>
        <v>1.96849509689093</v>
      </c>
      <c r="X971" s="19">
        <f>K971*T971*'Molecular Weight'!$B$5/'Molecular Weight'!$D$5</f>
        <v>0</v>
      </c>
      <c r="Y971" s="19">
        <f>L971*T971*'Molecular Weight'!$B$6/'Molecular Weight'!$D$6</f>
        <v>1.09479647408799</v>
      </c>
      <c r="Z971" s="19">
        <f>M971*T971*'Molecular Weight'!$B$8/'Molecular Weight'!$D$8</f>
        <v>0</v>
      </c>
      <c r="AA971" s="19">
        <f>N971*T971*'Molecular Weight'!$B$9/'Molecular Weight'!$D$9</f>
        <v>1.07595848382657</v>
      </c>
      <c r="AB971" s="19">
        <f>O971*T971*'Molecular Weight'!$B$10/'Molecular Weight'!$D$10</f>
        <v>0.837967864443266</v>
      </c>
      <c r="AC971" s="19">
        <f>P971*T971*'Molecular Weight'!$B$11/'Molecular Weight'!$D$11</f>
        <v>0.0130225195933004</v>
      </c>
      <c r="AD971" s="19">
        <f>Q971*T971*'Molecular Weight'!$B$12/'Molecular Weight'!$D$12</f>
        <v>0</v>
      </c>
      <c r="AE971" s="19">
        <f t="shared" si="112"/>
        <v>8.00625207509662</v>
      </c>
      <c r="AF971" s="19">
        <f t="shared" si="113"/>
        <v>0.0187415785702907</v>
      </c>
      <c r="AG971" s="19">
        <f t="shared" si="114"/>
        <v>0.0171187787080728</v>
      </c>
      <c r="AH971" s="19">
        <f t="shared" si="115"/>
        <v>1.0760548955177</v>
      </c>
      <c r="AI971" s="19">
        <f t="shared" si="116"/>
        <v>3.01601163625456</v>
      </c>
      <c r="AJ971" s="19">
        <f t="shared" si="117"/>
        <v>3.00872282235783</v>
      </c>
    </row>
    <row r="972" s="56" customFormat="1" spans="1:36">
      <c r="A972" s="35" t="s">
        <v>870</v>
      </c>
      <c r="B972" s="35" t="s">
        <v>871</v>
      </c>
      <c r="C972" s="35" t="s">
        <v>875</v>
      </c>
      <c r="D972" s="35">
        <v>3.8</v>
      </c>
      <c r="E972" s="35">
        <v>1000</v>
      </c>
      <c r="F972" s="32" t="s">
        <v>320</v>
      </c>
      <c r="G972" s="35" t="s">
        <v>49</v>
      </c>
      <c r="H972" s="55">
        <v>41.96</v>
      </c>
      <c r="I972" s="32"/>
      <c r="J972" s="55">
        <v>23.13</v>
      </c>
      <c r="K972" s="32"/>
      <c r="L972" s="32">
        <v>8.246934</v>
      </c>
      <c r="M972" s="32"/>
      <c r="N972" s="55">
        <v>14.43</v>
      </c>
      <c r="O972" s="55">
        <v>12.57</v>
      </c>
      <c r="P972" s="55">
        <v>0.06</v>
      </c>
      <c r="Q972" s="32"/>
      <c r="R972" s="32">
        <f t="shared" si="111"/>
        <v>100.396934</v>
      </c>
      <c r="S972" s="19">
        <v>12</v>
      </c>
      <c r="T972" s="19">
        <f>S972/(H972*'Molecular Weight'!$C$2/'Molecular Weight'!$D$2+I972*'Molecular Weight'!$C$3/'Molecular Weight'!$D$3+J972*'Molecular Weight'!$C$4/'Molecular Weight'!$D$4+K972*'Molecular Weight'!$C$5/'Molecular Weight'!$D$5+L972*'Molecular Weight'!$C$6/'Molecular Weight'!$D$6+M972*'Molecular Weight'!$C$8/'Molecular Weight'!$D$8+N972*'Molecular Weight'!$C$9/'Molecular Weight'!$D$9+O972*'Molecular Weight'!$C$10/'Molecular Weight'!$D$10+P972*'Molecular Weight'!$C$11/'Molecular Weight'!$D$11+Q972*'Molecular Weight'!$C$12/'Molecular Weight'!$D$12)</f>
        <v>4.32379804032149</v>
      </c>
      <c r="U972" s="19">
        <f>H972*T972*'Molecular Weight'!$B$2/'Molecular Weight'!$D$2</f>
        <v>3.01974976318059</v>
      </c>
      <c r="V972" s="19">
        <f>I972*T972*'Molecular Weight'!$B$3/'Molecular Weight'!$D$3</f>
        <v>0</v>
      </c>
      <c r="W972" s="19">
        <f>T972*J972*'Molecular Weight'!$B$4/'Molecular Weight'!$D$4</f>
        <v>1.96173889118549</v>
      </c>
      <c r="X972" s="19">
        <f>K972*T972*'Molecular Weight'!$B$5/'Molecular Weight'!$D$5</f>
        <v>0</v>
      </c>
      <c r="Y972" s="19">
        <f>L972*T972*'Molecular Weight'!$B$6/'Molecular Weight'!$D$6</f>
        <v>0.496354079452403</v>
      </c>
      <c r="Z972" s="19">
        <f>M972*T972*'Molecular Weight'!$B$8/'Molecular Weight'!$D$8</f>
        <v>0</v>
      </c>
      <c r="AA972" s="19">
        <f>N972*T972*'Molecular Weight'!$B$9/'Molecular Weight'!$D$9</f>
        <v>1.54819865314737</v>
      </c>
      <c r="AB972" s="19">
        <f>O972*T972*'Molecular Weight'!$B$10/'Molecular Weight'!$D$10</f>
        <v>0.96915373336022</v>
      </c>
      <c r="AC972" s="19">
        <f>P972*T972*'Molecular Weight'!$B$11/'Molecular Weight'!$D$11</f>
        <v>0.00837134180120327</v>
      </c>
      <c r="AD972" s="19">
        <f>Q972*T972*'Molecular Weight'!$B$12/'Molecular Weight'!$D$12</f>
        <v>0</v>
      </c>
      <c r="AE972" s="19">
        <f t="shared" si="112"/>
        <v>8.00356646212727</v>
      </c>
      <c r="AF972" s="19">
        <f t="shared" si="113"/>
        <v>0.0106946186377703</v>
      </c>
      <c r="AG972" s="19">
        <f t="shared" si="114"/>
        <v>0.0215463498347169</v>
      </c>
      <c r="AH972" s="19">
        <f t="shared" si="115"/>
        <v>0.485659460814633</v>
      </c>
      <c r="AI972" s="19">
        <f t="shared" si="116"/>
        <v>3.01974976318059</v>
      </c>
      <c r="AJ972" s="19">
        <f t="shared" si="117"/>
        <v>3.01370646595999</v>
      </c>
    </row>
    <row r="973" spans="1:36">
      <c r="A973" s="35" t="s">
        <v>870</v>
      </c>
      <c r="B973" s="35" t="s">
        <v>871</v>
      </c>
      <c r="C973" s="35" t="s">
        <v>876</v>
      </c>
      <c r="D973" s="35">
        <v>4.6</v>
      </c>
      <c r="E973" s="35">
        <v>700</v>
      </c>
      <c r="F973" s="32" t="s">
        <v>320</v>
      </c>
      <c r="G973" s="35" t="s">
        <v>49</v>
      </c>
      <c r="H973" s="32">
        <v>40.37</v>
      </c>
      <c r="I973" s="32"/>
      <c r="J973" s="32">
        <v>22.91</v>
      </c>
      <c r="K973" s="32"/>
      <c r="L973" s="32">
        <v>11.677936</v>
      </c>
      <c r="M973" s="32"/>
      <c r="N973" s="32">
        <v>6.71</v>
      </c>
      <c r="O973" s="32">
        <v>19.28</v>
      </c>
      <c r="P973" s="32">
        <v>0.02</v>
      </c>
      <c r="Q973" s="32"/>
      <c r="R973" s="32">
        <f t="shared" si="111"/>
        <v>100.967936</v>
      </c>
      <c r="S973" s="19">
        <v>12</v>
      </c>
      <c r="T973" s="19">
        <f>S973/(H973*'Molecular Weight'!$C$2/'Molecular Weight'!$D$2+I973*'Molecular Weight'!$C$3/'Molecular Weight'!$D$3+J973*'Molecular Weight'!$C$4/'Molecular Weight'!$D$4+K973*'Molecular Weight'!$C$5/'Molecular Weight'!$D$5+L973*'Molecular Weight'!$C$6/'Molecular Weight'!$D$6+M973*'Molecular Weight'!$C$8/'Molecular Weight'!$D$8+N973*'Molecular Weight'!$C$9/'Molecular Weight'!$D$9+O973*'Molecular Weight'!$C$10/'Molecular Weight'!$D$10+P973*'Molecular Weight'!$C$11/'Molecular Weight'!$D$11+Q973*'Molecular Weight'!$C$12/'Molecular Weight'!$D$12)</f>
        <v>4.4590834433386</v>
      </c>
      <c r="U973" s="19">
        <f>H973*T973*'Molecular Weight'!$B$2/'Molecular Weight'!$D$2</f>
        <v>2.99622501011283</v>
      </c>
      <c r="V973" s="19">
        <f>I973*T973*'Molecular Weight'!$B$3/'Molecular Weight'!$D$3</f>
        <v>0</v>
      </c>
      <c r="W973" s="19">
        <f>T973*J973*'Molecular Weight'!$B$4/'Molecular Weight'!$D$4</f>
        <v>2.00387606290481</v>
      </c>
      <c r="X973" s="19">
        <f>K973*T973*'Molecular Weight'!$B$5/'Molecular Weight'!$D$5</f>
        <v>0</v>
      </c>
      <c r="Y973" s="19">
        <f>L973*T973*'Molecular Weight'!$B$6/'Molecular Weight'!$D$6</f>
        <v>0.724845365673271</v>
      </c>
      <c r="Z973" s="19">
        <f>M973*T973*'Molecular Weight'!$B$8/'Molecular Weight'!$D$8</f>
        <v>0</v>
      </c>
      <c r="AA973" s="19">
        <f>N973*T973*'Molecular Weight'!$B$9/'Molecular Weight'!$D$9</f>
        <v>0.742442925677469</v>
      </c>
      <c r="AB973" s="19">
        <f>O973*T973*'Molecular Weight'!$B$10/'Molecular Weight'!$D$10</f>
        <v>1.53300871589815</v>
      </c>
      <c r="AC973" s="19">
        <f>P973*T973*'Molecular Weight'!$B$11/'Molecular Weight'!$D$11</f>
        <v>0.00287775633645602</v>
      </c>
      <c r="AD973" s="19">
        <f>Q973*T973*'Molecular Weight'!$B$12/'Molecular Weight'!$D$12</f>
        <v>0</v>
      </c>
      <c r="AE973" s="19">
        <f t="shared" si="112"/>
        <v>8.00327583660299</v>
      </c>
      <c r="AF973" s="19">
        <f t="shared" si="113"/>
        <v>0.00982348729155991</v>
      </c>
      <c r="AG973" s="19">
        <f t="shared" si="114"/>
        <v>0.0135525282450215</v>
      </c>
      <c r="AH973" s="19">
        <f t="shared" si="115"/>
        <v>0.715021878381711</v>
      </c>
      <c r="AI973" s="19">
        <f t="shared" si="116"/>
        <v>2.99622501011283</v>
      </c>
      <c r="AJ973" s="19">
        <f t="shared" si="117"/>
        <v>3.00029700724889</v>
      </c>
    </row>
    <row r="974" spans="1:36">
      <c r="A974" s="35" t="s">
        <v>870</v>
      </c>
      <c r="B974" s="35" t="s">
        <v>871</v>
      </c>
      <c r="C974" s="35" t="s">
        <v>877</v>
      </c>
      <c r="D974" s="35">
        <v>4.2</v>
      </c>
      <c r="E974" s="35">
        <v>900</v>
      </c>
      <c r="F974" s="32" t="s">
        <v>320</v>
      </c>
      <c r="G974" s="35" t="s">
        <v>49</v>
      </c>
      <c r="H974" s="32">
        <v>40.07</v>
      </c>
      <c r="I974" s="32"/>
      <c r="J974" s="32">
        <v>23.66</v>
      </c>
      <c r="K974" s="32"/>
      <c r="L974" s="32">
        <v>10.718918</v>
      </c>
      <c r="M974" s="32"/>
      <c r="N974" s="32">
        <v>8.47</v>
      </c>
      <c r="O974" s="32">
        <v>17.27</v>
      </c>
      <c r="P974" s="32">
        <v>0.05</v>
      </c>
      <c r="Q974" s="32"/>
      <c r="R974" s="32">
        <f t="shared" si="111"/>
        <v>100.238918</v>
      </c>
      <c r="S974" s="19">
        <v>12</v>
      </c>
      <c r="T974" s="19">
        <f>S974/(H974*'Molecular Weight'!$C$2/'Molecular Weight'!$D$2+I974*'Molecular Weight'!$C$3/'Molecular Weight'!$D$3+J974*'Molecular Weight'!$C$4/'Molecular Weight'!$D$4+K974*'Molecular Weight'!$C$5/'Molecular Weight'!$D$5+L974*'Molecular Weight'!$C$6/'Molecular Weight'!$D$6+M974*'Molecular Weight'!$C$8/'Molecular Weight'!$D$8+N974*'Molecular Weight'!$C$9/'Molecular Weight'!$D$9+O974*'Molecular Weight'!$C$10/'Molecular Weight'!$D$10+P974*'Molecular Weight'!$C$11/'Molecular Weight'!$D$11+Q974*'Molecular Weight'!$C$12/'Molecular Weight'!$D$12)</f>
        <v>4.44743861427617</v>
      </c>
      <c r="U974" s="19">
        <f>H974*T974*'Molecular Weight'!$B$2/'Molecular Weight'!$D$2</f>
        <v>2.96619283079305</v>
      </c>
      <c r="V974" s="19">
        <f>I974*T974*'Molecular Weight'!$B$3/'Molecular Weight'!$D$3</f>
        <v>0</v>
      </c>
      <c r="W974" s="19">
        <f>T974*J974*'Molecular Weight'!$B$4/'Molecular Weight'!$D$4</f>
        <v>2.06407213836356</v>
      </c>
      <c r="X974" s="19">
        <f>K974*T974*'Molecular Weight'!$B$5/'Molecular Weight'!$D$5</f>
        <v>0</v>
      </c>
      <c r="Y974" s="19">
        <f>L974*T974*'Molecular Weight'!$B$6/'Molecular Weight'!$D$6</f>
        <v>0.663581985195711</v>
      </c>
      <c r="Z974" s="19">
        <f>M974*T974*'Molecular Weight'!$B$8/'Molecular Weight'!$D$8</f>
        <v>0</v>
      </c>
      <c r="AA974" s="19">
        <f>N974*T974*'Molecular Weight'!$B$9/'Molecular Weight'!$D$9</f>
        <v>0.934734616945885</v>
      </c>
      <c r="AB974" s="19">
        <f>O974*T974*'Molecular Weight'!$B$10/'Molecular Weight'!$D$10</f>
        <v>1.36960172732792</v>
      </c>
      <c r="AC974" s="19">
        <f>P974*T974*'Molecular Weight'!$B$11/'Molecular Weight'!$D$11</f>
        <v>0.00717560279812225</v>
      </c>
      <c r="AD974" s="19">
        <f>Q974*T974*'Molecular Weight'!$B$12/'Molecular Weight'!$D$12</f>
        <v>0</v>
      </c>
      <c r="AE974" s="19">
        <f t="shared" si="112"/>
        <v>8.00535890142424</v>
      </c>
      <c r="AF974" s="19">
        <f t="shared" si="113"/>
        <v>0.016065942297586</v>
      </c>
      <c r="AG974" s="19">
        <f t="shared" si="114"/>
        <v>0.0242109379941163</v>
      </c>
      <c r="AH974" s="19">
        <f t="shared" si="115"/>
        <v>0.647516042898125</v>
      </c>
      <c r="AI974" s="19">
        <f t="shared" si="116"/>
        <v>2.96619283079305</v>
      </c>
      <c r="AJ974" s="19">
        <f t="shared" si="117"/>
        <v>2.96791832946952</v>
      </c>
    </row>
    <row r="975" spans="1:36">
      <c r="A975" s="35" t="s">
        <v>870</v>
      </c>
      <c r="B975" s="35" t="s">
        <v>871</v>
      </c>
      <c r="C975" s="35" t="s">
        <v>878</v>
      </c>
      <c r="D975" s="35">
        <v>4.2</v>
      </c>
      <c r="E975" s="35">
        <v>850</v>
      </c>
      <c r="F975" s="32" t="s">
        <v>320</v>
      </c>
      <c r="G975" s="35" t="s">
        <v>49</v>
      </c>
      <c r="H975" s="32">
        <v>40.84</v>
      </c>
      <c r="I975" s="32"/>
      <c r="J975" s="32">
        <v>23.19</v>
      </c>
      <c r="K975" s="32"/>
      <c r="L975" s="32">
        <v>11.092946</v>
      </c>
      <c r="M975" s="32"/>
      <c r="N975" s="32">
        <v>8.11</v>
      </c>
      <c r="O975" s="32">
        <v>17.45</v>
      </c>
      <c r="P975" s="32">
        <v>0.08</v>
      </c>
      <c r="Q975" s="32"/>
      <c r="R975" s="32">
        <f t="shared" si="111"/>
        <v>100.762946</v>
      </c>
      <c r="S975" s="19">
        <v>12</v>
      </c>
      <c r="T975" s="19">
        <f>S975/(H975*'Molecular Weight'!$C$2/'Molecular Weight'!$D$2+I975*'Molecular Weight'!$C$3/'Molecular Weight'!$D$3+J975*'Molecular Weight'!$C$4/'Molecular Weight'!$D$4+K975*'Molecular Weight'!$C$5/'Molecular Weight'!$D$5+L975*'Molecular Weight'!$C$6/'Molecular Weight'!$D$6+M975*'Molecular Weight'!$C$8/'Molecular Weight'!$D$8+N975*'Molecular Weight'!$C$9/'Molecular Weight'!$D$9+O975*'Molecular Weight'!$C$10/'Molecular Weight'!$D$10+P975*'Molecular Weight'!$C$11/'Molecular Weight'!$D$11+Q975*'Molecular Weight'!$C$12/'Molecular Weight'!$D$12)</f>
        <v>4.42812118912032</v>
      </c>
      <c r="U975" s="19">
        <f>H975*T975*'Molecular Weight'!$B$2/'Molecular Weight'!$D$2</f>
        <v>3.01006107462839</v>
      </c>
      <c r="V975" s="19">
        <f>I975*T975*'Molecular Weight'!$B$3/'Molecular Weight'!$D$3</f>
        <v>0</v>
      </c>
      <c r="W975" s="19">
        <f>T975*J975*'Molecular Weight'!$B$4/'Molecular Weight'!$D$4</f>
        <v>2.01428266723618</v>
      </c>
      <c r="X975" s="19">
        <f>K975*T975*'Molecular Weight'!$B$5/'Molecular Weight'!$D$5</f>
        <v>0</v>
      </c>
      <c r="Y975" s="19">
        <f>L975*T975*'Molecular Weight'!$B$6/'Molecular Weight'!$D$6</f>
        <v>0.683754304459458</v>
      </c>
      <c r="Z975" s="19">
        <f>M975*T975*'Molecular Weight'!$B$8/'Molecular Weight'!$D$8</f>
        <v>0</v>
      </c>
      <c r="AA975" s="19">
        <f>N975*T975*'Molecular Weight'!$B$9/'Molecular Weight'!$D$9</f>
        <v>0.891118184708829</v>
      </c>
      <c r="AB975" s="19">
        <f>O975*T975*'Molecular Weight'!$B$10/'Molecular Weight'!$D$10</f>
        <v>1.37786581223519</v>
      </c>
      <c r="AC975" s="19">
        <f>P975*T975*'Molecular Weight'!$B$11/'Molecular Weight'!$D$11</f>
        <v>0.0114310969709463</v>
      </c>
      <c r="AD975" s="19">
        <f>Q975*T975*'Molecular Weight'!$B$12/'Molecular Weight'!$D$12</f>
        <v>0</v>
      </c>
      <c r="AE975" s="19">
        <f t="shared" si="112"/>
        <v>7.98851314023899</v>
      </c>
      <c r="AF975" s="19">
        <f t="shared" si="113"/>
        <v>0</v>
      </c>
      <c r="AG975" s="19">
        <f t="shared" si="114"/>
        <v>0</v>
      </c>
      <c r="AH975" s="19">
        <f t="shared" si="115"/>
        <v>0.683754304459458</v>
      </c>
      <c r="AI975" s="19">
        <f t="shared" si="116"/>
        <v>3.01006107462839</v>
      </c>
      <c r="AJ975" s="19">
        <f t="shared" si="117"/>
        <v>2.95273830140348</v>
      </c>
    </row>
    <row r="976" spans="1:36">
      <c r="A976" s="35" t="s">
        <v>870</v>
      </c>
      <c r="B976" s="35" t="s">
        <v>871</v>
      </c>
      <c r="C976" s="35" t="s">
        <v>879</v>
      </c>
      <c r="D976" s="35">
        <v>4</v>
      </c>
      <c r="E976" s="35">
        <v>870</v>
      </c>
      <c r="F976" s="32" t="s">
        <v>320</v>
      </c>
      <c r="G976" s="35" t="s">
        <v>49</v>
      </c>
      <c r="H976" s="32">
        <v>40.8</v>
      </c>
      <c r="I976" s="32"/>
      <c r="J976" s="32">
        <v>22.81</v>
      </c>
      <c r="K976" s="32"/>
      <c r="L976" s="32">
        <v>10.79</v>
      </c>
      <c r="M976" s="32"/>
      <c r="N976" s="32">
        <v>8.68</v>
      </c>
      <c r="O976" s="32">
        <v>16.58</v>
      </c>
      <c r="P976" s="32">
        <v>0.06</v>
      </c>
      <c r="Q976" s="32"/>
      <c r="R976" s="32">
        <f t="shared" si="111"/>
        <v>99.72</v>
      </c>
      <c r="S976" s="19">
        <v>12</v>
      </c>
      <c r="T976" s="19">
        <f>S976/(H976*'Molecular Weight'!$C$2/'Molecular Weight'!$D$2+I976*'Molecular Weight'!$C$3/'Molecular Weight'!$D$3+J976*'Molecular Weight'!$C$4/'Molecular Weight'!$D$4+K976*'Molecular Weight'!$C$5/'Molecular Weight'!$D$5+L976*'Molecular Weight'!$C$6/'Molecular Weight'!$D$6+M976*'Molecular Weight'!$C$8/'Molecular Weight'!$D$8+N976*'Molecular Weight'!$C$9/'Molecular Weight'!$D$9+O976*'Molecular Weight'!$C$10/'Molecular Weight'!$D$10+P976*'Molecular Weight'!$C$11/'Molecular Weight'!$D$11+Q976*'Molecular Weight'!$C$12/'Molecular Weight'!$D$12)</f>
        <v>4.45842863884395</v>
      </c>
      <c r="U976" s="19">
        <f>H976*T976*'Molecular Weight'!$B$2/'Molecular Weight'!$D$2</f>
        <v>3.02769454834942</v>
      </c>
      <c r="V976" s="19">
        <f>I976*T976*'Molecular Weight'!$B$3/'Molecular Weight'!$D$3</f>
        <v>0</v>
      </c>
      <c r="W976" s="19">
        <f>T976*J976*'Molecular Weight'!$B$4/'Molecular Weight'!$D$4</f>
        <v>1.994836352531</v>
      </c>
      <c r="X976" s="19">
        <f>K976*T976*'Molecular Weight'!$B$5/'Molecular Weight'!$D$5</f>
        <v>0</v>
      </c>
      <c r="Y976" s="19">
        <f>L976*T976*'Molecular Weight'!$B$6/'Molecular Weight'!$D$6</f>
        <v>0.669633143278484</v>
      </c>
      <c r="Z976" s="19">
        <f>M976*T976*'Molecular Weight'!$B$8/'Molecular Weight'!$D$8</f>
        <v>0</v>
      </c>
      <c r="AA976" s="19">
        <f>N976*T976*'Molecular Weight'!$B$9/'Molecular Weight'!$D$9</f>
        <v>0.960276937597159</v>
      </c>
      <c r="AB976" s="19">
        <f>O976*T976*'Molecular Weight'!$B$10/'Molecular Weight'!$D$10</f>
        <v>1.31813029301057</v>
      </c>
      <c r="AC976" s="19">
        <f>P976*T976*'Molecular Weight'!$B$11/'Molecular Weight'!$D$11</f>
        <v>0.00863200123687116</v>
      </c>
      <c r="AD976" s="19">
        <f>Q976*T976*'Molecular Weight'!$B$12/'Molecular Weight'!$D$12</f>
        <v>0</v>
      </c>
      <c r="AE976" s="19">
        <f t="shared" si="112"/>
        <v>7.97920327600351</v>
      </c>
      <c r="AF976" s="19">
        <f t="shared" si="113"/>
        <v>0</v>
      </c>
      <c r="AG976" s="19">
        <f t="shared" si="114"/>
        <v>0</v>
      </c>
      <c r="AH976" s="19">
        <f t="shared" si="115"/>
        <v>0.669633143278484</v>
      </c>
      <c r="AI976" s="19">
        <f t="shared" si="116"/>
        <v>3.02769454834942</v>
      </c>
      <c r="AJ976" s="19">
        <f t="shared" si="117"/>
        <v>2.94804037388621</v>
      </c>
    </row>
    <row r="977" spans="1:36">
      <c r="A977" s="35" t="s">
        <v>870</v>
      </c>
      <c r="B977" s="35" t="s">
        <v>871</v>
      </c>
      <c r="C977" s="35" t="s">
        <v>880</v>
      </c>
      <c r="D977" s="35">
        <v>3.8</v>
      </c>
      <c r="E977" s="35">
        <v>900</v>
      </c>
      <c r="F977" s="32" t="s">
        <v>320</v>
      </c>
      <c r="G977" s="35" t="s">
        <v>49</v>
      </c>
      <c r="H977" s="32">
        <v>40.19</v>
      </c>
      <c r="I977" s="32"/>
      <c r="J977" s="32">
        <v>22.92</v>
      </c>
      <c r="K977" s="32"/>
      <c r="L977" s="32">
        <v>14.577916</v>
      </c>
      <c r="M977" s="32"/>
      <c r="N977" s="32">
        <v>7.63</v>
      </c>
      <c r="O977" s="32">
        <v>15.38</v>
      </c>
      <c r="P977" s="32">
        <v>0.07</v>
      </c>
      <c r="Q977" s="32"/>
      <c r="R977" s="32">
        <f t="shared" si="111"/>
        <v>100.767916</v>
      </c>
      <c r="S977" s="19">
        <v>12</v>
      </c>
      <c r="T977" s="19">
        <f>S977/(H977*'Molecular Weight'!$C$2/'Molecular Weight'!$D$2+I977*'Molecular Weight'!$C$3/'Molecular Weight'!$D$3+J977*'Molecular Weight'!$C$4/'Molecular Weight'!$D$4+K977*'Molecular Weight'!$C$5/'Molecular Weight'!$D$5+L977*'Molecular Weight'!$C$6/'Molecular Weight'!$D$6+M977*'Molecular Weight'!$C$8/'Molecular Weight'!$D$8+N977*'Molecular Weight'!$C$9/'Molecular Weight'!$D$9+O977*'Molecular Weight'!$C$10/'Molecular Weight'!$D$10+P977*'Molecular Weight'!$C$11/'Molecular Weight'!$D$11+Q977*'Molecular Weight'!$C$12/'Molecular Weight'!$D$12)</f>
        <v>4.477783335565</v>
      </c>
      <c r="U977" s="19">
        <f>H977*T977*'Molecular Weight'!$B$2/'Molecular Weight'!$D$2</f>
        <v>2.9953747046664</v>
      </c>
      <c r="V977" s="19">
        <f>I977*T977*'Molecular Weight'!$B$3/'Molecular Weight'!$D$3</f>
        <v>0</v>
      </c>
      <c r="W977" s="19">
        <f>T977*J977*'Molecular Weight'!$B$4/'Molecular Weight'!$D$4</f>
        <v>2.01315798452628</v>
      </c>
      <c r="X977" s="19">
        <f>K977*T977*'Molecular Weight'!$B$5/'Molecular Weight'!$D$5</f>
        <v>0</v>
      </c>
      <c r="Y977" s="19">
        <f>L977*T977*'Molecular Weight'!$B$6/'Molecular Weight'!$D$6</f>
        <v>0.908640720101148</v>
      </c>
      <c r="Z977" s="19">
        <f>M977*T977*'Molecular Weight'!$B$8/'Molecular Weight'!$D$8</f>
        <v>0</v>
      </c>
      <c r="AA977" s="19">
        <f>N977*T977*'Molecular Weight'!$B$9/'Molecular Weight'!$D$9</f>
        <v>0.847778830033771</v>
      </c>
      <c r="AB977" s="19">
        <f>O977*T977*'Molecular Weight'!$B$10/'Molecular Weight'!$D$10</f>
        <v>1.22803687055973</v>
      </c>
      <c r="AC977" s="19">
        <f>P977*T977*'Molecular Weight'!$B$11/'Molecular Weight'!$D$11</f>
        <v>0.0101143863662327</v>
      </c>
      <c r="AD977" s="19">
        <f>Q977*T977*'Molecular Weight'!$B$12/'Molecular Weight'!$D$12</f>
        <v>0</v>
      </c>
      <c r="AE977" s="19">
        <f t="shared" si="112"/>
        <v>8.00310349625357</v>
      </c>
      <c r="AF977" s="19">
        <f t="shared" si="113"/>
        <v>0.00930687827797883</v>
      </c>
      <c r="AG977" s="19">
        <f t="shared" si="114"/>
        <v>0.0102426383410847</v>
      </c>
      <c r="AH977" s="19">
        <f t="shared" si="115"/>
        <v>0.899333841823169</v>
      </c>
      <c r="AI977" s="19">
        <f t="shared" si="116"/>
        <v>2.9953747046664</v>
      </c>
      <c r="AJ977" s="19">
        <f t="shared" si="117"/>
        <v>2.98445642069465</v>
      </c>
    </row>
    <row r="978" spans="1:36">
      <c r="A978" s="35" t="s">
        <v>870</v>
      </c>
      <c r="B978" s="35" t="s">
        <v>871</v>
      </c>
      <c r="C978" s="35" t="s">
        <v>881</v>
      </c>
      <c r="D978" s="35">
        <v>4.2</v>
      </c>
      <c r="E978" s="35">
        <v>900</v>
      </c>
      <c r="F978" s="32" t="s">
        <v>320</v>
      </c>
      <c r="G978" s="35" t="s">
        <v>49</v>
      </c>
      <c r="H978" s="32">
        <v>40.58</v>
      </c>
      <c r="I978" s="32"/>
      <c r="J978" s="32">
        <v>23.5</v>
      </c>
      <c r="K978" s="32"/>
      <c r="L978" s="32">
        <v>11.331924</v>
      </c>
      <c r="M978" s="32"/>
      <c r="N978" s="32">
        <v>8.42</v>
      </c>
      <c r="O978" s="32">
        <v>16.92</v>
      </c>
      <c r="P978" s="32">
        <v>0.04</v>
      </c>
      <c r="Q978" s="32"/>
      <c r="R978" s="32">
        <f t="shared" si="111"/>
        <v>100.791924</v>
      </c>
      <c r="S978" s="19">
        <v>12</v>
      </c>
      <c r="T978" s="19">
        <f>S978/(H978*'Molecular Weight'!$C$2/'Molecular Weight'!$D$2+I978*'Molecular Weight'!$C$3/'Molecular Weight'!$D$3+J978*'Molecular Weight'!$C$4/'Molecular Weight'!$D$4+K978*'Molecular Weight'!$C$5/'Molecular Weight'!$D$5+L978*'Molecular Weight'!$C$6/'Molecular Weight'!$D$6+M978*'Molecular Weight'!$C$8/'Molecular Weight'!$D$8+N978*'Molecular Weight'!$C$9/'Molecular Weight'!$D$9+O978*'Molecular Weight'!$C$10/'Molecular Weight'!$D$10+P978*'Molecular Weight'!$C$11/'Molecular Weight'!$D$11+Q978*'Molecular Weight'!$C$12/'Molecular Weight'!$D$12)</f>
        <v>4.42585305140427</v>
      </c>
      <c r="U978" s="19">
        <f>H978*T978*'Molecular Weight'!$B$2/'Molecular Weight'!$D$2</f>
        <v>2.98936612559896</v>
      </c>
      <c r="V978" s="19">
        <f>I978*T978*'Molecular Weight'!$B$3/'Molecular Weight'!$D$3</f>
        <v>0</v>
      </c>
      <c r="W978" s="19">
        <f>T978*J978*'Molecular Weight'!$B$4/'Molecular Weight'!$D$4</f>
        <v>2.04016372514713</v>
      </c>
      <c r="X978" s="19">
        <f>K978*T978*'Molecular Weight'!$B$5/'Molecular Weight'!$D$5</f>
        <v>0</v>
      </c>
      <c r="Y978" s="19">
        <f>L978*T978*'Molecular Weight'!$B$6/'Molecular Weight'!$D$6</f>
        <v>0.698126815335208</v>
      </c>
      <c r="Z978" s="19">
        <f>M978*T978*'Molecular Weight'!$B$8/'Molecular Weight'!$D$8</f>
        <v>0</v>
      </c>
      <c r="AA978" s="19">
        <f>N978*T978*'Molecular Weight'!$B$9/'Molecular Weight'!$D$9</f>
        <v>0.924706766571315</v>
      </c>
      <c r="AB978" s="19">
        <f>O978*T978*'Molecular Weight'!$B$10/'Molecular Weight'!$D$10</f>
        <v>1.33533226871898</v>
      </c>
      <c r="AC978" s="19">
        <f>P978*T978*'Molecular Weight'!$B$11/'Molecular Weight'!$D$11</f>
        <v>0.00571262091178351</v>
      </c>
      <c r="AD978" s="19">
        <f>Q978*T978*'Molecular Weight'!$B$12/'Molecular Weight'!$D$12</f>
        <v>0</v>
      </c>
      <c r="AE978" s="19">
        <f t="shared" si="112"/>
        <v>7.99340832228337</v>
      </c>
      <c r="AF978" s="19">
        <f t="shared" si="113"/>
        <v>0</v>
      </c>
      <c r="AG978" s="19">
        <f t="shared" si="114"/>
        <v>0</v>
      </c>
      <c r="AH978" s="19">
        <f t="shared" si="115"/>
        <v>0.698126815335208</v>
      </c>
      <c r="AI978" s="19">
        <f t="shared" si="116"/>
        <v>2.98936612559896</v>
      </c>
      <c r="AJ978" s="19">
        <f t="shared" si="117"/>
        <v>2.9581658506255</v>
      </c>
    </row>
    <row r="979" spans="1:36">
      <c r="A979" s="35" t="s">
        <v>870</v>
      </c>
      <c r="B979" s="35" t="s">
        <v>871</v>
      </c>
      <c r="C979" s="35" t="s">
        <v>882</v>
      </c>
      <c r="D979" s="35">
        <v>4.2</v>
      </c>
      <c r="E979" s="35">
        <v>850</v>
      </c>
      <c r="F979" s="32" t="s">
        <v>320</v>
      </c>
      <c r="G979" s="35" t="s">
        <v>49</v>
      </c>
      <c r="H979" s="32">
        <v>40.34</v>
      </c>
      <c r="I979" s="32"/>
      <c r="J979" s="32">
        <v>22.09</v>
      </c>
      <c r="K979" s="32"/>
      <c r="L979" s="32">
        <v>15.306994</v>
      </c>
      <c r="M979" s="32"/>
      <c r="N979" s="32">
        <v>5.54</v>
      </c>
      <c r="O979" s="32">
        <v>17</v>
      </c>
      <c r="P979" s="32">
        <v>0.11</v>
      </c>
      <c r="Q979" s="32"/>
      <c r="R979" s="32">
        <f t="shared" si="111"/>
        <v>100.386994</v>
      </c>
      <c r="S979" s="19">
        <v>12</v>
      </c>
      <c r="T979" s="19">
        <f>S979/(H979*'Molecular Weight'!$C$2/'Molecular Weight'!$D$2+I979*'Molecular Weight'!$C$3/'Molecular Weight'!$D$3+J979*'Molecular Weight'!$C$4/'Molecular Weight'!$D$4+K979*'Molecular Weight'!$C$5/'Molecular Weight'!$D$5+L979*'Molecular Weight'!$C$6/'Molecular Weight'!$D$6+M979*'Molecular Weight'!$C$8/'Molecular Weight'!$D$8+N979*'Molecular Weight'!$C$9/'Molecular Weight'!$D$9+O979*'Molecular Weight'!$C$10/'Molecular Weight'!$D$10+P979*'Molecular Weight'!$C$11/'Molecular Weight'!$D$11+Q979*'Molecular Weight'!$C$12/'Molecular Weight'!$D$12)</f>
        <v>4.53122634770892</v>
      </c>
      <c r="U979" s="19">
        <f>H979*T979*'Molecular Weight'!$B$2/'Molecular Weight'!$D$2</f>
        <v>3.04243793053558</v>
      </c>
      <c r="V979" s="19">
        <f>I979*T979*'Molecular Weight'!$B$3/'Molecular Weight'!$D$3</f>
        <v>0</v>
      </c>
      <c r="W979" s="19">
        <f>T979*J979*'Molecular Weight'!$B$4/'Molecular Weight'!$D$4</f>
        <v>1.96341290743213</v>
      </c>
      <c r="X979" s="19">
        <f>K979*T979*'Molecular Weight'!$B$5/'Molecular Weight'!$D$5</f>
        <v>0</v>
      </c>
      <c r="Y979" s="19">
        <f>L979*T979*'Molecular Weight'!$B$6/'Molecular Weight'!$D$6</f>
        <v>0.965471248844965</v>
      </c>
      <c r="Z979" s="19">
        <f>M979*T979*'Molecular Weight'!$B$8/'Molecular Weight'!$D$8</f>
        <v>0</v>
      </c>
      <c r="AA979" s="19">
        <f>N979*T979*'Molecular Weight'!$B$9/'Molecular Weight'!$D$9</f>
        <v>0.622903076087032</v>
      </c>
      <c r="AB979" s="19">
        <f>O979*T979*'Molecular Weight'!$B$10/'Molecular Weight'!$D$10</f>
        <v>1.37358858614571</v>
      </c>
      <c r="AC979" s="19">
        <f>P979*T979*'Molecular Weight'!$B$11/'Molecular Weight'!$D$11</f>
        <v>0.0160837334058722</v>
      </c>
      <c r="AD979" s="19">
        <f>Q979*T979*'Molecular Weight'!$B$12/'Molecular Weight'!$D$12</f>
        <v>0</v>
      </c>
      <c r="AE979" s="19">
        <f t="shared" si="112"/>
        <v>7.98389748245129</v>
      </c>
      <c r="AF979" s="19">
        <f t="shared" si="113"/>
        <v>0</v>
      </c>
      <c r="AG979" s="19">
        <f t="shared" si="114"/>
        <v>0</v>
      </c>
      <c r="AH979" s="19">
        <f t="shared" si="115"/>
        <v>0.965471248844965</v>
      </c>
      <c r="AI979" s="19">
        <f t="shared" si="116"/>
        <v>3.04243793053558</v>
      </c>
      <c r="AJ979" s="19">
        <f t="shared" si="117"/>
        <v>2.96196291107771</v>
      </c>
    </row>
    <row r="980" spans="1:36">
      <c r="A980" s="35" t="s">
        <v>870</v>
      </c>
      <c r="B980" s="35" t="s">
        <v>871</v>
      </c>
      <c r="C980" s="35" t="s">
        <v>883</v>
      </c>
      <c r="D980" s="35">
        <v>4.2</v>
      </c>
      <c r="E980" s="35">
        <v>900</v>
      </c>
      <c r="F980" s="32" t="s">
        <v>320</v>
      </c>
      <c r="G980" s="35" t="s">
        <v>49</v>
      </c>
      <c r="H980" s="32">
        <v>40.14</v>
      </c>
      <c r="I980" s="32"/>
      <c r="J980" s="32">
        <v>22.93</v>
      </c>
      <c r="K980" s="32"/>
      <c r="L980" s="32">
        <v>13.293948</v>
      </c>
      <c r="M980" s="32"/>
      <c r="N980" s="32">
        <v>7.5</v>
      </c>
      <c r="O980" s="32">
        <v>16.11</v>
      </c>
      <c r="P980" s="32">
        <v>0.06</v>
      </c>
      <c r="Q980" s="32"/>
      <c r="R980" s="32">
        <f t="shared" si="111"/>
        <v>100.033948</v>
      </c>
      <c r="S980" s="19">
        <v>12</v>
      </c>
      <c r="T980" s="19">
        <f>S980/(H980*'Molecular Weight'!$C$2/'Molecular Weight'!$D$2+I980*'Molecular Weight'!$C$3/'Molecular Weight'!$D$3+J980*'Molecular Weight'!$C$4/'Molecular Weight'!$D$4+K980*'Molecular Weight'!$C$5/'Molecular Weight'!$D$5+L980*'Molecular Weight'!$C$6/'Molecular Weight'!$D$6+M980*'Molecular Weight'!$C$8/'Molecular Weight'!$D$8+N980*'Molecular Weight'!$C$9/'Molecular Weight'!$D$9+O980*'Molecular Weight'!$C$10/'Molecular Weight'!$D$10+P980*'Molecular Weight'!$C$11/'Molecular Weight'!$D$11+Q980*'Molecular Weight'!$C$12/'Molecular Weight'!$D$12)</f>
        <v>4.49390306402183</v>
      </c>
      <c r="U980" s="19">
        <f>H980*T980*'Molecular Weight'!$B$2/'Molecular Weight'!$D$2</f>
        <v>3.00241792592937</v>
      </c>
      <c r="V980" s="19">
        <f>I980*T980*'Molecular Weight'!$B$3/'Molecular Weight'!$D$3</f>
        <v>0</v>
      </c>
      <c r="W980" s="19">
        <f>T980*J980*'Molecular Weight'!$B$4/'Molecular Weight'!$D$4</f>
        <v>2.02128672534368</v>
      </c>
      <c r="X980" s="19">
        <f>K980*T980*'Molecular Weight'!$B$5/'Molecular Weight'!$D$5</f>
        <v>0</v>
      </c>
      <c r="Y980" s="19">
        <f>L980*T980*'Molecular Weight'!$B$6/'Molecular Weight'!$D$6</f>
        <v>0.831594009606722</v>
      </c>
      <c r="Z980" s="19">
        <f>M980*T980*'Molecular Weight'!$B$8/'Molecular Weight'!$D$8</f>
        <v>0</v>
      </c>
      <c r="AA980" s="19">
        <f>N980*T980*'Molecular Weight'!$B$9/'Molecular Weight'!$D$9</f>
        <v>0.836334317125651</v>
      </c>
      <c r="AB980" s="19">
        <f>O980*T980*'Molecular Weight'!$B$10/'Molecular Weight'!$D$10</f>
        <v>1.29095539160827</v>
      </c>
      <c r="AC980" s="19">
        <f>P980*T980*'Molecular Weight'!$B$11/'Molecular Weight'!$D$11</f>
        <v>0.0087006835702262</v>
      </c>
      <c r="AD980" s="19">
        <f>Q980*T980*'Molecular Weight'!$B$12/'Molecular Weight'!$D$12</f>
        <v>0</v>
      </c>
      <c r="AE980" s="19">
        <f t="shared" si="112"/>
        <v>7.99128905318391</v>
      </c>
      <c r="AF980" s="19">
        <f t="shared" si="113"/>
        <v>0</v>
      </c>
      <c r="AG980" s="19">
        <f t="shared" si="114"/>
        <v>0</v>
      </c>
      <c r="AH980" s="19">
        <f t="shared" si="115"/>
        <v>0.831594009606722</v>
      </c>
      <c r="AI980" s="19">
        <f t="shared" si="116"/>
        <v>3.00241792592937</v>
      </c>
      <c r="AJ980" s="19">
        <f t="shared" si="117"/>
        <v>2.95888371834064</v>
      </c>
    </row>
    <row r="981" spans="1:36">
      <c r="A981" s="35" t="s">
        <v>884</v>
      </c>
      <c r="B981" s="35" t="s">
        <v>885</v>
      </c>
      <c r="C981" s="35" t="s">
        <v>886</v>
      </c>
      <c r="D981" s="35">
        <v>3</v>
      </c>
      <c r="E981" s="35">
        <v>1200</v>
      </c>
      <c r="F981" s="32" t="s">
        <v>320</v>
      </c>
      <c r="G981" s="35" t="s">
        <v>49</v>
      </c>
      <c r="H981" s="32">
        <v>41.82</v>
      </c>
      <c r="I981" s="32">
        <v>0.16</v>
      </c>
      <c r="J981" s="32">
        <v>21.38</v>
      </c>
      <c r="K981" s="32">
        <v>2.24</v>
      </c>
      <c r="L981" s="32">
        <v>6.56</v>
      </c>
      <c r="M981" s="32">
        <v>0.26</v>
      </c>
      <c r="N981" s="32">
        <v>21.05</v>
      </c>
      <c r="O981" s="32">
        <v>6.51</v>
      </c>
      <c r="P981" s="32">
        <v>0.03</v>
      </c>
      <c r="Q981" s="32">
        <v>0</v>
      </c>
      <c r="R981" s="32">
        <f t="shared" si="111"/>
        <v>100.01</v>
      </c>
      <c r="S981" s="19">
        <v>12</v>
      </c>
      <c r="T981" s="19">
        <f>S981/(H981*'Molecular Weight'!$C$2/'Molecular Weight'!$D$2+I981*'Molecular Weight'!$C$3/'Molecular Weight'!$D$3+J981*'Molecular Weight'!$C$4/'Molecular Weight'!$D$4+K981*'Molecular Weight'!$C$5/'Molecular Weight'!$D$5+L981*'Molecular Weight'!$C$6/'Molecular Weight'!$D$6+M981*'Molecular Weight'!$C$8/'Molecular Weight'!$D$8+N981*'Molecular Weight'!$C$9/'Molecular Weight'!$D$9+O981*'Molecular Weight'!$C$10/'Molecular Weight'!$D$10+P981*'Molecular Weight'!$C$11/'Molecular Weight'!$D$11+Q981*'Molecular Weight'!$C$12/'Molecular Weight'!$D$12)</f>
        <v>4.28065047148866</v>
      </c>
      <c r="U981" s="19">
        <f>H981*T981*'Molecular Weight'!$B$2/'Molecular Weight'!$D$2</f>
        <v>2.9796405245948</v>
      </c>
      <c r="V981" s="19">
        <f>I981*T981*'Molecular Weight'!$B$3/'Molecular Weight'!$D$3</f>
        <v>0.00857201596293099</v>
      </c>
      <c r="W981" s="19">
        <f>T981*J981*'Molecular Weight'!$B$4/'Molecular Weight'!$D$4</f>
        <v>1.79521983288402</v>
      </c>
      <c r="X981" s="19">
        <f>K981*T981*'Molecular Weight'!$B$5/'Molecular Weight'!$D$5</f>
        <v>0.126174841188691</v>
      </c>
      <c r="Y981" s="19">
        <f>L981*T981*'Molecular Weight'!$B$6/'Molecular Weight'!$D$6</f>
        <v>0.390883450625913</v>
      </c>
      <c r="Z981" s="19">
        <f>M981*T981*'Molecular Weight'!$B$8/'Molecular Weight'!$D$8</f>
        <v>0.0156888796530456</v>
      </c>
      <c r="AA981" s="19">
        <f>N981*T981*'Molecular Weight'!$B$9/'Molecular Weight'!$D$9</f>
        <v>2.23592288895376</v>
      </c>
      <c r="AB981" s="19">
        <f>O981*T981*'Molecular Weight'!$B$10/'Molecular Weight'!$D$10</f>
        <v>0.496915737685292</v>
      </c>
      <c r="AC981" s="19">
        <f>P981*T981*'Molecular Weight'!$B$11/'Molecular Weight'!$D$11</f>
        <v>0.00414390171489706</v>
      </c>
      <c r="AD981" s="19">
        <f>Q981*T981*'Molecular Weight'!$B$12/'Molecular Weight'!$D$12</f>
        <v>0</v>
      </c>
      <c r="AE981" s="19">
        <f t="shared" si="112"/>
        <v>8.05316207326335</v>
      </c>
      <c r="AF981" s="19">
        <f t="shared" si="113"/>
        <v>0.158433388861794</v>
      </c>
      <c r="AG981" s="19">
        <f t="shared" si="114"/>
        <v>0.405321301293514</v>
      </c>
      <c r="AH981" s="19">
        <f t="shared" si="115"/>
        <v>0.232450061764119</v>
      </c>
      <c r="AI981" s="19">
        <f t="shared" si="116"/>
        <v>2.98821254055773</v>
      </c>
      <c r="AJ981" s="19">
        <f t="shared" si="117"/>
        <v>3.13941095691801</v>
      </c>
    </row>
    <row r="982" spans="1:36">
      <c r="A982" s="35" t="s">
        <v>884</v>
      </c>
      <c r="B982" s="35" t="s">
        <v>885</v>
      </c>
      <c r="C982" s="35" t="s">
        <v>887</v>
      </c>
      <c r="D982" s="35">
        <v>3.4</v>
      </c>
      <c r="E982" s="35">
        <v>1200</v>
      </c>
      <c r="F982" s="32" t="s">
        <v>320</v>
      </c>
      <c r="G982" s="35" t="s">
        <v>49</v>
      </c>
      <c r="H982" s="32">
        <v>41.48</v>
      </c>
      <c r="I982" s="32">
        <v>0.27</v>
      </c>
      <c r="J982" s="32">
        <v>20.71</v>
      </c>
      <c r="K982" s="32">
        <v>4.35</v>
      </c>
      <c r="L982" s="32">
        <v>7.81</v>
      </c>
      <c r="M982" s="32">
        <v>0.25</v>
      </c>
      <c r="N982" s="32">
        <v>19.28</v>
      </c>
      <c r="O982" s="32">
        <v>6.96</v>
      </c>
      <c r="P982" s="32">
        <v>0.03</v>
      </c>
      <c r="Q982" s="32">
        <v>0</v>
      </c>
      <c r="R982" s="32">
        <f t="shared" si="111"/>
        <v>101.14</v>
      </c>
      <c r="S982" s="19">
        <v>12</v>
      </c>
      <c r="T982" s="19">
        <f>S982/(H982*'Molecular Weight'!$C$2/'Molecular Weight'!$D$2+I982*'Molecular Weight'!$C$3/'Molecular Weight'!$D$3+J982*'Molecular Weight'!$C$4/'Molecular Weight'!$D$4+K982*'Molecular Weight'!$C$5/'Molecular Weight'!$D$5+L982*'Molecular Weight'!$C$6/'Molecular Weight'!$D$6+M982*'Molecular Weight'!$C$8/'Molecular Weight'!$D$8+N982*'Molecular Weight'!$C$9/'Molecular Weight'!$D$9+O982*'Molecular Weight'!$C$10/'Molecular Weight'!$D$10+P982*'Molecular Weight'!$C$11/'Molecular Weight'!$D$11+Q982*'Molecular Weight'!$C$12/'Molecular Weight'!$D$12)</f>
        <v>4.28871055662465</v>
      </c>
      <c r="U982" s="19">
        <f>H982*T982*'Molecular Weight'!$B$2/'Molecular Weight'!$D$2</f>
        <v>2.96098059069225</v>
      </c>
      <c r="V982" s="19">
        <f>I982*T982*'Molecular Weight'!$B$3/'Molecular Weight'!$D$3</f>
        <v>0.0144925137708217</v>
      </c>
      <c r="W982" s="19">
        <f>T982*J982*'Molecular Weight'!$B$4/'Molecular Weight'!$D$4</f>
        <v>1.7422360852824</v>
      </c>
      <c r="X982" s="19">
        <f>K982*T982*'Molecular Weight'!$B$5/'Molecular Weight'!$D$5</f>
        <v>0.2454883995173</v>
      </c>
      <c r="Y982" s="19">
        <f>L982*T982*'Molecular Weight'!$B$6/'Molecular Weight'!$D$6</f>
        <v>0.466242058007218</v>
      </c>
      <c r="Z982" s="19">
        <f>M982*T982*'Molecular Weight'!$B$8/'Molecular Weight'!$D$8</f>
        <v>0.0151138657901912</v>
      </c>
      <c r="AA982" s="19">
        <f>N982*T982*'Molecular Weight'!$B$9/'Molecular Weight'!$D$9</f>
        <v>2.05177021170529</v>
      </c>
      <c r="AB982" s="19">
        <f>O982*T982*'Molecular Weight'!$B$10/'Molecular Weight'!$D$10</f>
        <v>0.532265076214472</v>
      </c>
      <c r="AC982" s="19">
        <f>P982*T982*'Molecular Weight'!$B$11/'Molecular Weight'!$D$11</f>
        <v>0.00415170431425426</v>
      </c>
      <c r="AD982" s="19">
        <f>Q982*T982*'Molecular Weight'!$B$12/'Molecular Weight'!$D$12</f>
        <v>0</v>
      </c>
      <c r="AE982" s="19">
        <f t="shared" si="112"/>
        <v>8.0327405052942</v>
      </c>
      <c r="AF982" s="19">
        <f t="shared" si="113"/>
        <v>0.0978211765390435</v>
      </c>
      <c r="AG982" s="19">
        <f t="shared" si="114"/>
        <v>0.209807705802313</v>
      </c>
      <c r="AH982" s="19">
        <f t="shared" si="115"/>
        <v>0.368420881468174</v>
      </c>
      <c r="AI982" s="19">
        <f t="shared" si="116"/>
        <v>2.97547310446307</v>
      </c>
      <c r="AJ982" s="19">
        <f t="shared" si="117"/>
        <v>3.06539121171717</v>
      </c>
    </row>
    <row r="983" spans="1:36">
      <c r="A983" s="35" t="s">
        <v>884</v>
      </c>
      <c r="B983" s="35" t="s">
        <v>885</v>
      </c>
      <c r="C983" s="35" t="s">
        <v>888</v>
      </c>
      <c r="D983" s="35">
        <v>6</v>
      </c>
      <c r="E983" s="35">
        <v>1200</v>
      </c>
      <c r="F983" s="32" t="s">
        <v>320</v>
      </c>
      <c r="G983" s="35" t="s">
        <v>49</v>
      </c>
      <c r="H983" s="32">
        <v>42.6</v>
      </c>
      <c r="I983" s="32">
        <v>0.24</v>
      </c>
      <c r="J983" s="32">
        <v>22.6</v>
      </c>
      <c r="K983" s="32">
        <v>1.21</v>
      </c>
      <c r="L983" s="32">
        <v>8.03</v>
      </c>
      <c r="M983" s="32">
        <v>0.24</v>
      </c>
      <c r="N983" s="32">
        <v>18.79</v>
      </c>
      <c r="O983" s="32">
        <v>7.31</v>
      </c>
      <c r="P983" s="32">
        <v>0.14</v>
      </c>
      <c r="Q983" s="32">
        <v>0</v>
      </c>
      <c r="R983" s="32">
        <f t="shared" si="111"/>
        <v>101.16</v>
      </c>
      <c r="S983" s="19">
        <v>12</v>
      </c>
      <c r="T983" s="19">
        <f>S983/(H983*'Molecular Weight'!$C$2/'Molecular Weight'!$D$2+I983*'Molecular Weight'!$C$3/'Molecular Weight'!$D$3+J983*'Molecular Weight'!$C$4/'Molecular Weight'!$D$4+K983*'Molecular Weight'!$C$5/'Molecular Weight'!$D$5+L983*'Molecular Weight'!$C$6/'Molecular Weight'!$D$6+M983*'Molecular Weight'!$C$8/'Molecular Weight'!$D$8+N983*'Molecular Weight'!$C$9/'Molecular Weight'!$D$9+O983*'Molecular Weight'!$C$10/'Molecular Weight'!$D$10+P983*'Molecular Weight'!$C$11/'Molecular Weight'!$D$11+Q983*'Molecular Weight'!$C$12/'Molecular Weight'!$D$12)</f>
        <v>4.24480166463137</v>
      </c>
      <c r="U983" s="19">
        <f>H983*T983*'Molecular Weight'!$B$2/'Molecular Weight'!$D$2</f>
        <v>3.00979612039442</v>
      </c>
      <c r="V983" s="19">
        <f>I983*T983*'Molecular Weight'!$B$3/'Molecular Weight'!$D$3</f>
        <v>0.0127503429225473</v>
      </c>
      <c r="W983" s="19">
        <f>T983*J983*'Molecular Weight'!$B$4/'Molecular Weight'!$D$4</f>
        <v>1.88176770538778</v>
      </c>
      <c r="X983" s="19">
        <f>K983*T983*'Molecular Weight'!$B$5/'Molecular Weight'!$D$5</f>
        <v>0.0675861571709187</v>
      </c>
      <c r="Y983" s="19">
        <f>L983*T983*'Molecular Weight'!$B$6/'Molecular Weight'!$D$6</f>
        <v>0.474467669362332</v>
      </c>
      <c r="Z983" s="19">
        <f>M983*T983*'Molecular Weight'!$B$8/'Molecular Weight'!$D$8</f>
        <v>0.0143607611997678</v>
      </c>
      <c r="AA983" s="19">
        <f>N983*T983*'Molecular Weight'!$B$9/'Molecular Weight'!$D$9</f>
        <v>1.97915194239264</v>
      </c>
      <c r="AB983" s="19">
        <f>O983*T983*'Molecular Weight'!$B$10/'Molecular Weight'!$D$10</f>
        <v>0.553307777611543</v>
      </c>
      <c r="AC983" s="19">
        <f>P983*T983*'Molecular Weight'!$B$11/'Molecular Weight'!$D$11</f>
        <v>0.0191762579234718</v>
      </c>
      <c r="AD983" s="19">
        <f>Q983*T983*'Molecular Weight'!$B$12/'Molecular Weight'!$D$12</f>
        <v>0</v>
      </c>
      <c r="AE983" s="19">
        <f t="shared" si="112"/>
        <v>8.01236473436542</v>
      </c>
      <c r="AF983" s="19">
        <f t="shared" si="113"/>
        <v>0.0370369590761808</v>
      </c>
      <c r="AG983" s="19">
        <f t="shared" si="114"/>
        <v>0.078060026989736</v>
      </c>
      <c r="AH983" s="19">
        <f t="shared" si="115"/>
        <v>0.437430710286151</v>
      </c>
      <c r="AI983" s="19">
        <f t="shared" si="116"/>
        <v>3.02254646331697</v>
      </c>
      <c r="AJ983" s="19">
        <f t="shared" si="117"/>
        <v>3.02128815056628</v>
      </c>
    </row>
    <row r="984" spans="1:36">
      <c r="A984" s="35" t="s">
        <v>884</v>
      </c>
      <c r="B984" s="35" t="s">
        <v>885</v>
      </c>
      <c r="C984" s="35" t="s">
        <v>889</v>
      </c>
      <c r="D984" s="35">
        <v>6</v>
      </c>
      <c r="E984" s="35">
        <v>1400</v>
      </c>
      <c r="F984" s="32" t="s">
        <v>320</v>
      </c>
      <c r="G984" s="35" t="s">
        <v>49</v>
      </c>
      <c r="H984" s="32">
        <v>42.39</v>
      </c>
      <c r="I984" s="32">
        <v>0.11</v>
      </c>
      <c r="J984" s="32">
        <v>21.91</v>
      </c>
      <c r="K984" s="32">
        <v>1.23</v>
      </c>
      <c r="L984" s="32">
        <v>6.63</v>
      </c>
      <c r="M984" s="32">
        <v>0.22</v>
      </c>
      <c r="N984" s="32">
        <v>20.1</v>
      </c>
      <c r="O984" s="32">
        <v>7.43</v>
      </c>
      <c r="P984" s="32">
        <v>0.18</v>
      </c>
      <c r="Q984" s="32">
        <v>0</v>
      </c>
      <c r="R984" s="32">
        <f t="shared" si="111"/>
        <v>100.2</v>
      </c>
      <c r="S984" s="19">
        <v>12</v>
      </c>
      <c r="T984" s="19">
        <f>S984/(H984*'Molecular Weight'!$C$2/'Molecular Weight'!$D$2+I984*'Molecular Weight'!$C$3/'Molecular Weight'!$D$3+J984*'Molecular Weight'!$C$4/'Molecular Weight'!$D$4+K984*'Molecular Weight'!$C$5/'Molecular Weight'!$D$5+L984*'Molecular Weight'!$C$6/'Molecular Weight'!$D$6+M984*'Molecular Weight'!$C$8/'Molecular Weight'!$D$8+N984*'Molecular Weight'!$C$9/'Molecular Weight'!$D$9+O984*'Molecular Weight'!$C$10/'Molecular Weight'!$D$10+P984*'Molecular Weight'!$C$11/'Molecular Weight'!$D$11+Q984*'Molecular Weight'!$C$12/'Molecular Weight'!$D$12)</f>
        <v>4.26688386028866</v>
      </c>
      <c r="U984" s="19">
        <f>H984*T984*'Molecular Weight'!$B$2/'Molecular Weight'!$D$2</f>
        <v>3.01053939476758</v>
      </c>
      <c r="V984" s="19">
        <f>I984*T984*'Molecular Weight'!$B$3/'Molecular Weight'!$D$3</f>
        <v>0.00587430819313833</v>
      </c>
      <c r="W984" s="19">
        <f>T984*J984*'Molecular Weight'!$B$4/'Molecular Weight'!$D$4</f>
        <v>1.833805911709</v>
      </c>
      <c r="X984" s="19">
        <f>K984*T984*'Molecular Weight'!$B$5/'Molecular Weight'!$D$5</f>
        <v>0.0690606901527081</v>
      </c>
      <c r="Y984" s="19">
        <f>L984*T984*'Molecular Weight'!$B$6/'Molecular Weight'!$D$6</f>
        <v>0.393783964277754</v>
      </c>
      <c r="Z984" s="19">
        <f>M984*T984*'Molecular Weight'!$B$8/'Molecular Weight'!$D$8</f>
        <v>0.0132325126763956</v>
      </c>
      <c r="AA984" s="19">
        <f>N984*T984*'Molecular Weight'!$B$9/'Molecular Weight'!$D$9</f>
        <v>2.12814802957325</v>
      </c>
      <c r="AB984" s="19">
        <f>O984*T984*'Molecular Weight'!$B$10/'Molecular Weight'!$D$10</f>
        <v>0.56531646009174</v>
      </c>
      <c r="AC984" s="19">
        <f>P984*T984*'Molecular Weight'!$B$11/'Molecular Weight'!$D$11</f>
        <v>0.0247834493337192</v>
      </c>
      <c r="AD984" s="19">
        <f>Q984*T984*'Molecular Weight'!$B$12/'Molecular Weight'!$D$12</f>
        <v>0</v>
      </c>
      <c r="AE984" s="19">
        <f t="shared" si="112"/>
        <v>8.04454472077529</v>
      </c>
      <c r="AF984" s="19">
        <f t="shared" si="113"/>
        <v>0.132894195472114</v>
      </c>
      <c r="AG984" s="19">
        <f t="shared" si="114"/>
        <v>0.33747995735646</v>
      </c>
      <c r="AH984" s="19">
        <f t="shared" si="115"/>
        <v>0.26088976880564</v>
      </c>
      <c r="AI984" s="19">
        <f t="shared" si="116"/>
        <v>3.01641370296072</v>
      </c>
      <c r="AJ984" s="19">
        <f t="shared" si="117"/>
        <v>3.10048096661914</v>
      </c>
    </row>
    <row r="985" spans="1:36">
      <c r="A985" s="35" t="s">
        <v>884</v>
      </c>
      <c r="B985" s="35" t="s">
        <v>885</v>
      </c>
      <c r="C985" s="35" t="s">
        <v>890</v>
      </c>
      <c r="D985" s="35">
        <v>8</v>
      </c>
      <c r="E985" s="35">
        <v>1400</v>
      </c>
      <c r="F985" s="32" t="s">
        <v>320</v>
      </c>
      <c r="G985" s="35" t="s">
        <v>49</v>
      </c>
      <c r="H985" s="32">
        <v>42.74</v>
      </c>
      <c r="I985" s="32">
        <v>0.36</v>
      </c>
      <c r="J985" s="32">
        <v>21.3</v>
      </c>
      <c r="K985" s="32">
        <v>1.02</v>
      </c>
      <c r="L985" s="32">
        <v>7.71</v>
      </c>
      <c r="M985" s="32">
        <v>0.22</v>
      </c>
      <c r="N985" s="32">
        <v>18.52</v>
      </c>
      <c r="O985" s="32">
        <v>8.67</v>
      </c>
      <c r="P985" s="32">
        <v>0.3</v>
      </c>
      <c r="Q985" s="32">
        <v>0</v>
      </c>
      <c r="R985" s="32">
        <f t="shared" si="111"/>
        <v>100.84</v>
      </c>
      <c r="S985" s="19">
        <v>12</v>
      </c>
      <c r="T985" s="19">
        <f>S985/(H985*'Molecular Weight'!$C$2/'Molecular Weight'!$D$2+I985*'Molecular Weight'!$C$3/'Molecular Weight'!$D$3+J985*'Molecular Weight'!$C$4/'Molecular Weight'!$D$4+K985*'Molecular Weight'!$C$5/'Molecular Weight'!$D$5+L985*'Molecular Weight'!$C$6/'Molecular Weight'!$D$6+M985*'Molecular Weight'!$C$8/'Molecular Weight'!$D$8+N985*'Molecular Weight'!$C$9/'Molecular Weight'!$D$9+O985*'Molecular Weight'!$C$10/'Molecular Weight'!$D$10+P985*'Molecular Weight'!$C$11/'Molecular Weight'!$D$11+Q985*'Molecular Weight'!$C$12/'Molecular Weight'!$D$12)</f>
        <v>4.27343214029246</v>
      </c>
      <c r="U985" s="19">
        <f>H985*T985*'Molecular Weight'!$B$2/'Molecular Weight'!$D$2</f>
        <v>3.04005475492842</v>
      </c>
      <c r="V985" s="19">
        <f>I985*T985*'Molecular Weight'!$B$3/'Molecular Weight'!$D$3</f>
        <v>0.0192545127722814</v>
      </c>
      <c r="W985" s="19">
        <f>T985*J985*'Molecular Weight'!$B$4/'Molecular Weight'!$D$4</f>
        <v>1.78548655528108</v>
      </c>
      <c r="X985" s="19">
        <f>K985*T985*'Molecular Weight'!$B$5/'Molecular Weight'!$D$5</f>
        <v>0.057357731207294</v>
      </c>
      <c r="Y985" s="19">
        <f>L985*T985*'Molecular Weight'!$B$6/'Molecular Weight'!$D$6</f>
        <v>0.458632541782501</v>
      </c>
      <c r="Z985" s="19">
        <f>M985*T985*'Molecular Weight'!$B$8/'Molecular Weight'!$D$8</f>
        <v>0.0132528202828354</v>
      </c>
      <c r="AA985" s="19">
        <f>N985*T985*'Molecular Weight'!$B$9/'Molecular Weight'!$D$9</f>
        <v>1.96387005553887</v>
      </c>
      <c r="AB985" s="19">
        <f>O985*T985*'Molecular Weight'!$B$10/'Molecular Weight'!$D$10</f>
        <v>0.660675047366898</v>
      </c>
      <c r="AC985" s="19">
        <f>P985*T985*'Molecular Weight'!$B$11/'Molecular Weight'!$D$11</f>
        <v>0.0413691397898592</v>
      </c>
      <c r="AD985" s="19">
        <f>Q985*T985*'Molecular Weight'!$B$12/'Molecular Weight'!$D$12</f>
        <v>0</v>
      </c>
      <c r="AE985" s="19">
        <f t="shared" si="112"/>
        <v>8.03995315895004</v>
      </c>
      <c r="AF985" s="19">
        <f t="shared" si="113"/>
        <v>0.119263855876262</v>
      </c>
      <c r="AG985" s="19">
        <f t="shared" si="114"/>
        <v>0.26004228878469</v>
      </c>
      <c r="AH985" s="19">
        <f t="shared" si="115"/>
        <v>0.339368685906239</v>
      </c>
      <c r="AI985" s="19">
        <f t="shared" si="116"/>
        <v>3.0593092677007</v>
      </c>
      <c r="AJ985" s="19">
        <f t="shared" si="117"/>
        <v>3.0964304649711</v>
      </c>
    </row>
    <row r="986" spans="1:36">
      <c r="A986" s="35" t="s">
        <v>884</v>
      </c>
      <c r="B986" s="35" t="s">
        <v>885</v>
      </c>
      <c r="C986" s="35" t="s">
        <v>891</v>
      </c>
      <c r="D986" s="35">
        <v>10</v>
      </c>
      <c r="E986" s="35">
        <v>1400</v>
      </c>
      <c r="F986" s="32" t="s">
        <v>320</v>
      </c>
      <c r="G986" s="35" t="s">
        <v>49</v>
      </c>
      <c r="H986" s="32">
        <v>43.45</v>
      </c>
      <c r="I986" s="32">
        <v>0.44</v>
      </c>
      <c r="J986" s="32">
        <v>20.23</v>
      </c>
      <c r="K986" s="32">
        <v>0.89</v>
      </c>
      <c r="L986" s="32">
        <v>7.45</v>
      </c>
      <c r="M986" s="32">
        <v>0.23</v>
      </c>
      <c r="N986" s="32">
        <v>17.76</v>
      </c>
      <c r="O986" s="32">
        <v>9.86</v>
      </c>
      <c r="P986" s="32">
        <v>0.56</v>
      </c>
      <c r="Q986" s="32">
        <v>0</v>
      </c>
      <c r="R986" s="32">
        <f t="shared" si="111"/>
        <v>100.87</v>
      </c>
      <c r="S986" s="19">
        <v>12</v>
      </c>
      <c r="T986" s="19">
        <f>S986/(H986*'Molecular Weight'!$C$2/'Molecular Weight'!$D$2+I986*'Molecular Weight'!$C$3/'Molecular Weight'!$D$3+J986*'Molecular Weight'!$C$4/'Molecular Weight'!$D$4+K986*'Molecular Weight'!$C$5/'Molecular Weight'!$D$5+L986*'Molecular Weight'!$C$6/'Molecular Weight'!$D$6+M986*'Molecular Weight'!$C$8/'Molecular Weight'!$D$8+N986*'Molecular Weight'!$C$9/'Molecular Weight'!$D$9+O986*'Molecular Weight'!$C$10/'Molecular Weight'!$D$10+P986*'Molecular Weight'!$C$11/'Molecular Weight'!$D$11+Q986*'Molecular Weight'!$C$12/'Molecular Weight'!$D$12)</f>
        <v>4.28156422901033</v>
      </c>
      <c r="U986" s="19">
        <f>H986*T986*'Molecular Weight'!$B$2/'Molecular Weight'!$D$2</f>
        <v>3.09643751249166</v>
      </c>
      <c r="V986" s="19">
        <f>I986*T986*'Molecular Weight'!$B$3/'Molecular Weight'!$D$3</f>
        <v>0.0235780758543748</v>
      </c>
      <c r="W986" s="19">
        <f>T986*J986*'Molecular Weight'!$B$4/'Molecular Weight'!$D$4</f>
        <v>1.69902009323027</v>
      </c>
      <c r="X986" s="19">
        <f>K986*T986*'Molecular Weight'!$B$5/'Molecular Weight'!$D$5</f>
        <v>0.0501426694363997</v>
      </c>
      <c r="Y986" s="19">
        <f>L986*T986*'Molecular Weight'!$B$6/'Molecular Weight'!$D$6</f>
        <v>0.444009653481723</v>
      </c>
      <c r="Z986" s="19">
        <f>M986*T986*'Molecular Weight'!$B$8/'Molecular Weight'!$D$8</f>
        <v>0.0138815868716151</v>
      </c>
      <c r="AA986" s="19">
        <f>N986*T986*'Molecular Weight'!$B$9/'Molecular Weight'!$D$9</f>
        <v>1.88686304484425</v>
      </c>
      <c r="AB986" s="19">
        <f>O986*T986*'Molecular Weight'!$B$10/'Molecular Weight'!$D$10</f>
        <v>0.752785722147679</v>
      </c>
      <c r="AC986" s="19">
        <f>P986*T986*'Molecular Weight'!$B$11/'Molecular Weight'!$D$11</f>
        <v>0.0773693439253238</v>
      </c>
      <c r="AD986" s="19">
        <f>Q986*T986*'Molecular Weight'!$B$12/'Molecular Weight'!$D$12</f>
        <v>0</v>
      </c>
      <c r="AE986" s="19">
        <f t="shared" si="112"/>
        <v>8.0440877022833</v>
      </c>
      <c r="AF986" s="19">
        <f t="shared" si="113"/>
        <v>0.131538204698931</v>
      </c>
      <c r="AG986" s="19">
        <f t="shared" si="114"/>
        <v>0.296250776683497</v>
      </c>
      <c r="AH986" s="19">
        <f t="shared" si="115"/>
        <v>0.312471448782792</v>
      </c>
      <c r="AI986" s="19">
        <f t="shared" si="116"/>
        <v>3.12001558834603</v>
      </c>
      <c r="AJ986" s="19">
        <f t="shared" si="117"/>
        <v>3.09754000734527</v>
      </c>
    </row>
    <row r="987" spans="1:36">
      <c r="A987" s="35" t="s">
        <v>884</v>
      </c>
      <c r="B987" s="35" t="s">
        <v>885</v>
      </c>
      <c r="C987" s="35" t="s">
        <v>892</v>
      </c>
      <c r="D987" s="35">
        <v>3</v>
      </c>
      <c r="E987" s="35">
        <v>1100</v>
      </c>
      <c r="F987" s="32" t="s">
        <v>320</v>
      </c>
      <c r="G987" s="35" t="s">
        <v>49</v>
      </c>
      <c r="H987" s="32">
        <v>39.56</v>
      </c>
      <c r="I987" s="32">
        <v>0.78</v>
      </c>
      <c r="J987" s="32">
        <v>21.87</v>
      </c>
      <c r="K987" s="32">
        <v>0.19</v>
      </c>
      <c r="L987" s="32">
        <v>12.26</v>
      </c>
      <c r="M987" s="32">
        <v>0.34</v>
      </c>
      <c r="N987" s="32">
        <v>13.69</v>
      </c>
      <c r="O987" s="32">
        <v>10.91</v>
      </c>
      <c r="P987" s="32">
        <v>0.15</v>
      </c>
      <c r="Q987" s="32">
        <v>0</v>
      </c>
      <c r="R987" s="32">
        <f t="shared" si="111"/>
        <v>99.75</v>
      </c>
      <c r="S987" s="19">
        <v>12</v>
      </c>
      <c r="T987" s="19">
        <f>S987/(H987*'Molecular Weight'!$C$2/'Molecular Weight'!$D$2+I987*'Molecular Weight'!$C$3/'Molecular Weight'!$D$3+J987*'Molecular Weight'!$C$4/'Molecular Weight'!$D$4+K987*'Molecular Weight'!$C$5/'Molecular Weight'!$D$5+L987*'Molecular Weight'!$C$6/'Molecular Weight'!$D$6+M987*'Molecular Weight'!$C$8/'Molecular Weight'!$D$8+N987*'Molecular Weight'!$C$9/'Molecular Weight'!$D$9+O987*'Molecular Weight'!$C$10/'Molecular Weight'!$D$10+P987*'Molecular Weight'!$C$11/'Molecular Weight'!$D$11+Q987*'Molecular Weight'!$C$12/'Molecular Weight'!$D$12)</f>
        <v>4.45138736178058</v>
      </c>
      <c r="U987" s="19">
        <f>H987*T987*'Molecular Weight'!$B$2/'Molecular Weight'!$D$2</f>
        <v>2.93104001384886</v>
      </c>
      <c r="V987" s="19">
        <f>I987*T987*'Molecular Weight'!$B$3/'Molecular Weight'!$D$3</f>
        <v>0.0434553459598104</v>
      </c>
      <c r="W987" s="19">
        <f>T987*J987*'Molecular Weight'!$B$4/'Molecular Weight'!$D$4</f>
        <v>1.9096085053382</v>
      </c>
      <c r="X987" s="19">
        <f>K987*T987*'Molecular Weight'!$B$5/'Molecular Weight'!$D$5</f>
        <v>0.0111292005887007</v>
      </c>
      <c r="Y987" s="19">
        <f>L987*T987*'Molecular Weight'!$B$6/'Molecular Weight'!$D$6</f>
        <v>0.759660482397409</v>
      </c>
      <c r="Z987" s="19">
        <f>M987*T987*'Molecular Weight'!$B$8/'Molecular Weight'!$D$8</f>
        <v>0.0213345320412376</v>
      </c>
      <c r="AA987" s="19">
        <f>N987*T987*'Molecular Weight'!$B$9/'Molecular Weight'!$D$9</f>
        <v>1.51214622786045</v>
      </c>
      <c r="AB987" s="19">
        <f>O987*T987*'Molecular Weight'!$B$10/'Molecular Weight'!$D$10</f>
        <v>0.865988518491906</v>
      </c>
      <c r="AC987" s="19">
        <f>P987*T987*'Molecular Weight'!$B$11/'Molecular Weight'!$D$11</f>
        <v>0.0215459214026165</v>
      </c>
      <c r="AD987" s="19">
        <f>Q987*T987*'Molecular Weight'!$B$12/'Molecular Weight'!$D$12</f>
        <v>0</v>
      </c>
      <c r="AE987" s="19">
        <f t="shared" si="112"/>
        <v>8.07590874792919</v>
      </c>
      <c r="AF987" s="19">
        <f t="shared" si="113"/>
        <v>0.225585752286723</v>
      </c>
      <c r="AG987" s="19">
        <f t="shared" si="114"/>
        <v>0.296956018529223</v>
      </c>
      <c r="AH987" s="19">
        <f t="shared" si="115"/>
        <v>0.534074730110686</v>
      </c>
      <c r="AI987" s="19">
        <f t="shared" si="116"/>
        <v>2.97449535980867</v>
      </c>
      <c r="AJ987" s="19">
        <f t="shared" si="117"/>
        <v>3.159129760791</v>
      </c>
    </row>
    <row r="988" spans="1:36">
      <c r="A988" s="35" t="s">
        <v>884</v>
      </c>
      <c r="B988" s="35" t="s">
        <v>885</v>
      </c>
      <c r="C988" s="35" t="s">
        <v>893</v>
      </c>
      <c r="D988" s="35">
        <v>3</v>
      </c>
      <c r="E988" s="35">
        <v>1200</v>
      </c>
      <c r="F988" s="32" t="s">
        <v>320</v>
      </c>
      <c r="G988" s="35" t="s">
        <v>49</v>
      </c>
      <c r="H988" s="32">
        <v>40.58</v>
      </c>
      <c r="I988" s="32">
        <v>0.61</v>
      </c>
      <c r="J988" s="32">
        <v>21.86</v>
      </c>
      <c r="K988" s="32">
        <v>0.26</v>
      </c>
      <c r="L988" s="32">
        <v>12.65</v>
      </c>
      <c r="M988" s="32">
        <v>0.4</v>
      </c>
      <c r="N988" s="32">
        <v>14.94</v>
      </c>
      <c r="O988" s="32">
        <v>9.05</v>
      </c>
      <c r="P988" s="32">
        <v>0.11</v>
      </c>
      <c r="Q988" s="32">
        <v>0</v>
      </c>
      <c r="R988" s="32">
        <f t="shared" si="111"/>
        <v>100.46</v>
      </c>
      <c r="S988" s="19">
        <v>12</v>
      </c>
      <c r="T988" s="19">
        <f>S988/(H988*'Molecular Weight'!$C$2/'Molecular Weight'!$D$2+I988*'Molecular Weight'!$C$3/'Molecular Weight'!$D$3+J988*'Molecular Weight'!$C$4/'Molecular Weight'!$D$4+K988*'Molecular Weight'!$C$5/'Molecular Weight'!$D$5+L988*'Molecular Weight'!$C$6/'Molecular Weight'!$D$6+M988*'Molecular Weight'!$C$8/'Molecular Weight'!$D$8+N988*'Molecular Weight'!$C$9/'Molecular Weight'!$D$9+O988*'Molecular Weight'!$C$10/'Molecular Weight'!$D$10+P988*'Molecular Weight'!$C$11/'Molecular Weight'!$D$11+Q988*'Molecular Weight'!$C$12/'Molecular Weight'!$D$12)</f>
        <v>4.39551549904225</v>
      </c>
      <c r="U988" s="19">
        <f>H988*T988*'Molecular Weight'!$B$2/'Molecular Weight'!$D$2</f>
        <v>2.96887514898692</v>
      </c>
      <c r="V988" s="19">
        <f>I988*T988*'Molecular Weight'!$B$3/'Molecular Weight'!$D$3</f>
        <v>0.0335577528712862</v>
      </c>
      <c r="W988" s="19">
        <f>T988*J988*'Molecular Weight'!$B$4/'Molecular Weight'!$D$4</f>
        <v>1.88477773262188</v>
      </c>
      <c r="X988" s="19">
        <f>K988*T988*'Molecular Weight'!$B$5/'Molecular Weight'!$D$5</f>
        <v>0.0150382792256199</v>
      </c>
      <c r="Y988" s="19">
        <f>L988*T988*'Molecular Weight'!$B$6/'Molecular Weight'!$D$6</f>
        <v>0.773987626153737</v>
      </c>
      <c r="Z988" s="19">
        <f>M988*T988*'Molecular Weight'!$B$8/'Molecular Weight'!$D$8</f>
        <v>0.0247844121739061</v>
      </c>
      <c r="AA988" s="19">
        <f>N988*T988*'Molecular Weight'!$B$9/'Molecular Weight'!$D$9</f>
        <v>1.62950376068713</v>
      </c>
      <c r="AB988" s="19">
        <f>O988*T988*'Molecular Weight'!$B$10/'Molecular Weight'!$D$10</f>
        <v>0.709333367801932</v>
      </c>
      <c r="AC988" s="19">
        <f>P988*T988*'Molecular Weight'!$B$11/'Molecular Weight'!$D$11</f>
        <v>0.0156020233912439</v>
      </c>
      <c r="AD988" s="19">
        <f>Q988*T988*'Molecular Weight'!$B$12/'Molecular Weight'!$D$12</f>
        <v>0</v>
      </c>
      <c r="AE988" s="19">
        <f t="shared" si="112"/>
        <v>8.05546010391365</v>
      </c>
      <c r="AF988" s="19">
        <f t="shared" si="113"/>
        <v>0.165234819210518</v>
      </c>
      <c r="AG988" s="19">
        <f t="shared" si="114"/>
        <v>0.213485091527416</v>
      </c>
      <c r="AH988" s="19">
        <f t="shared" si="115"/>
        <v>0.608752806943219</v>
      </c>
      <c r="AI988" s="19">
        <f t="shared" si="116"/>
        <v>3.00243290185821</v>
      </c>
      <c r="AJ988" s="19">
        <f t="shared" si="117"/>
        <v>3.1376091668167</v>
      </c>
    </row>
    <row r="989" spans="1:36">
      <c r="A989" s="35" t="s">
        <v>884</v>
      </c>
      <c r="B989" s="35" t="s">
        <v>885</v>
      </c>
      <c r="C989" s="35" t="s">
        <v>894</v>
      </c>
      <c r="D989" s="35">
        <v>5</v>
      </c>
      <c r="E989" s="35">
        <v>1200</v>
      </c>
      <c r="F989" s="32" t="s">
        <v>320</v>
      </c>
      <c r="G989" s="35" t="s">
        <v>49</v>
      </c>
      <c r="H989" s="32">
        <v>39.56</v>
      </c>
      <c r="I989" s="32">
        <v>0.78</v>
      </c>
      <c r="J989" s="32">
        <v>21.98</v>
      </c>
      <c r="K989" s="32">
        <v>0.19</v>
      </c>
      <c r="L989" s="32">
        <v>12.26</v>
      </c>
      <c r="M989" s="32">
        <v>0.34</v>
      </c>
      <c r="N989" s="32">
        <v>13.69</v>
      </c>
      <c r="O989" s="32">
        <v>10.91</v>
      </c>
      <c r="P989" s="32">
        <v>0.15</v>
      </c>
      <c r="Q989" s="32">
        <v>0</v>
      </c>
      <c r="R989" s="32">
        <f t="shared" si="111"/>
        <v>99.86</v>
      </c>
      <c r="S989" s="19">
        <v>12</v>
      </c>
      <c r="T989" s="19">
        <f>S989/(H989*'Molecular Weight'!$C$2/'Molecular Weight'!$D$2+I989*'Molecular Weight'!$C$3/'Molecular Weight'!$D$3+J989*'Molecular Weight'!$C$4/'Molecular Weight'!$D$4+K989*'Molecular Weight'!$C$5/'Molecular Weight'!$D$5+L989*'Molecular Weight'!$C$6/'Molecular Weight'!$D$6+M989*'Molecular Weight'!$C$8/'Molecular Weight'!$D$8+N989*'Molecular Weight'!$C$9/'Molecular Weight'!$D$9+O989*'Molecular Weight'!$C$10/'Molecular Weight'!$D$10+P989*'Molecular Weight'!$C$11/'Molecular Weight'!$D$11+Q989*'Molecular Weight'!$C$12/'Molecular Weight'!$D$12)</f>
        <v>4.44604943585485</v>
      </c>
      <c r="U989" s="19">
        <f>H989*T989*'Molecular Weight'!$B$2/'Molecular Weight'!$D$2</f>
        <v>2.92752522773665</v>
      </c>
      <c r="V989" s="19">
        <f>I989*T989*'Molecular Weight'!$B$3/'Molecular Weight'!$D$3</f>
        <v>0.0434032360446406</v>
      </c>
      <c r="W989" s="19">
        <f>T989*J989*'Molecular Weight'!$B$4/'Molecular Weight'!$D$4</f>
        <v>1.91691185955452</v>
      </c>
      <c r="X989" s="19">
        <f>K989*T989*'Molecular Weight'!$B$5/'Molecular Weight'!$D$5</f>
        <v>0.0111158548958803</v>
      </c>
      <c r="Y989" s="19">
        <f>L989*T989*'Molecular Weight'!$B$6/'Molecular Weight'!$D$6</f>
        <v>0.758749527889483</v>
      </c>
      <c r="Z989" s="19">
        <f>M989*T989*'Molecular Weight'!$B$8/'Molecular Weight'!$D$8</f>
        <v>0.0213089485225634</v>
      </c>
      <c r="AA989" s="19">
        <f>N989*T989*'Molecular Weight'!$B$9/'Molecular Weight'!$D$9</f>
        <v>1.51033292250255</v>
      </c>
      <c r="AB989" s="19">
        <f>O989*T989*'Molecular Weight'!$B$10/'Molecular Weight'!$D$10</f>
        <v>0.864950059650079</v>
      </c>
      <c r="AC989" s="19">
        <f>P989*T989*'Molecular Weight'!$B$11/'Molecular Weight'!$D$11</f>
        <v>0.0215200843942636</v>
      </c>
      <c r="AD989" s="19">
        <f>Q989*T989*'Molecular Weight'!$B$12/'Molecular Weight'!$D$12</f>
        <v>0</v>
      </c>
      <c r="AE989" s="19">
        <f t="shared" si="112"/>
        <v>8.07581772119063</v>
      </c>
      <c r="AF989" s="19">
        <f t="shared" si="113"/>
        <v>0.225317778508111</v>
      </c>
      <c r="AG989" s="19">
        <f t="shared" si="114"/>
        <v>0.296959365674795</v>
      </c>
      <c r="AH989" s="19">
        <f t="shared" si="115"/>
        <v>0.533431749381372</v>
      </c>
      <c r="AI989" s="19">
        <f t="shared" si="116"/>
        <v>2.97092846378129</v>
      </c>
      <c r="AJ989" s="19">
        <f t="shared" si="117"/>
        <v>3.15534145856468</v>
      </c>
    </row>
    <row r="990" spans="1:36">
      <c r="A990" s="35" t="s">
        <v>884</v>
      </c>
      <c r="B990" s="35" t="s">
        <v>885</v>
      </c>
      <c r="C990" s="35" t="s">
        <v>895</v>
      </c>
      <c r="D990" s="35">
        <v>3</v>
      </c>
      <c r="E990" s="35">
        <v>1200</v>
      </c>
      <c r="F990" s="32" t="s">
        <v>320</v>
      </c>
      <c r="G990" s="35" t="s">
        <v>49</v>
      </c>
      <c r="H990" s="32">
        <v>40.24</v>
      </c>
      <c r="I990" s="32">
        <v>0.51</v>
      </c>
      <c r="J990" s="32">
        <v>21.11</v>
      </c>
      <c r="K990" s="32">
        <v>0.92</v>
      </c>
      <c r="L990" s="32">
        <v>13.15</v>
      </c>
      <c r="M990" s="32">
        <v>0.4</v>
      </c>
      <c r="N990" s="32">
        <v>15.49</v>
      </c>
      <c r="O990" s="32">
        <v>8.16</v>
      </c>
      <c r="P990" s="32">
        <v>0.04</v>
      </c>
      <c r="Q990" s="32">
        <v>0</v>
      </c>
      <c r="R990" s="32">
        <f t="shared" si="111"/>
        <v>100.02</v>
      </c>
      <c r="S990" s="19">
        <v>12</v>
      </c>
      <c r="T990" s="19">
        <f>S990/(H990*'Molecular Weight'!$C$2/'Molecular Weight'!$D$2+I990*'Molecular Weight'!$C$3/'Molecular Weight'!$D$3+J990*'Molecular Weight'!$C$4/'Molecular Weight'!$D$4+K990*'Molecular Weight'!$C$5/'Molecular Weight'!$D$5+L990*'Molecular Weight'!$C$6/'Molecular Weight'!$D$6+M990*'Molecular Weight'!$C$8/'Molecular Weight'!$D$8+N990*'Molecular Weight'!$C$9/'Molecular Weight'!$D$9+O990*'Molecular Weight'!$C$10/'Molecular Weight'!$D$10+P990*'Molecular Weight'!$C$11/'Molecular Weight'!$D$11+Q990*'Molecular Weight'!$C$12/'Molecular Weight'!$D$12)</f>
        <v>4.42673503148432</v>
      </c>
      <c r="U990" s="19">
        <f>H990*T990*'Molecular Weight'!$B$2/'Molecular Weight'!$D$2</f>
        <v>2.96491041389695</v>
      </c>
      <c r="V990" s="19">
        <f>I990*T990*'Molecular Weight'!$B$3/'Molecular Weight'!$D$3</f>
        <v>0.0282557555201127</v>
      </c>
      <c r="W990" s="19">
        <f>T990*J990*'Molecular Weight'!$B$4/'Molecular Weight'!$D$4</f>
        <v>1.83303994732511</v>
      </c>
      <c r="X990" s="19">
        <f>K990*T990*'Molecular Weight'!$B$5/'Molecular Weight'!$D$5</f>
        <v>0.0535903181652158</v>
      </c>
      <c r="Y990" s="19">
        <f>L990*T990*'Molecular Weight'!$B$6/'Molecular Weight'!$D$6</f>
        <v>0.810294622271976</v>
      </c>
      <c r="Z990" s="19">
        <f>M990*T990*'Molecular Weight'!$B$8/'Molecular Weight'!$D$8</f>
        <v>0.024960445624383</v>
      </c>
      <c r="AA990" s="19">
        <f>N990*T990*'Molecular Weight'!$B$9/'Molecular Weight'!$D$9</f>
        <v>1.7014919513075</v>
      </c>
      <c r="AB990" s="19">
        <f>O990*T990*'Molecular Weight'!$B$10/'Molecular Weight'!$D$10</f>
        <v>0.644118364067618</v>
      </c>
      <c r="AC990" s="19">
        <f>P990*T990*'Molecular Weight'!$B$11/'Molecular Weight'!$D$11</f>
        <v>0.00571375931782422</v>
      </c>
      <c r="AD990" s="19">
        <f>Q990*T990*'Molecular Weight'!$B$12/'Molecular Weight'!$D$12</f>
        <v>0</v>
      </c>
      <c r="AE990" s="19">
        <f t="shared" si="112"/>
        <v>8.06637557749669</v>
      </c>
      <c r="AF990" s="19">
        <f t="shared" si="113"/>
        <v>0.197488183461816</v>
      </c>
      <c r="AG990" s="19">
        <f t="shared" si="114"/>
        <v>0.243723922180406</v>
      </c>
      <c r="AH990" s="19">
        <f t="shared" si="115"/>
        <v>0.61280643881016</v>
      </c>
      <c r="AI990" s="19">
        <f t="shared" si="116"/>
        <v>2.99316616941706</v>
      </c>
      <c r="AJ990" s="19">
        <f t="shared" si="117"/>
        <v>3.18086538327148</v>
      </c>
    </row>
    <row r="991" spans="1:36">
      <c r="A991" s="35" t="s">
        <v>884</v>
      </c>
      <c r="B991" s="35" t="s">
        <v>885</v>
      </c>
      <c r="C991" s="35" t="s">
        <v>896</v>
      </c>
      <c r="D991" s="35">
        <v>1.3</v>
      </c>
      <c r="E991" s="35">
        <v>970</v>
      </c>
      <c r="F991" s="32" t="s">
        <v>320</v>
      </c>
      <c r="G991" s="35" t="s">
        <v>49</v>
      </c>
      <c r="H991" s="32">
        <v>38.61</v>
      </c>
      <c r="I991" s="32">
        <v>0.94</v>
      </c>
      <c r="J991" s="32">
        <v>21.29</v>
      </c>
      <c r="K991" s="32">
        <v>0</v>
      </c>
      <c r="L991" s="32">
        <v>19.4</v>
      </c>
      <c r="M991" s="32">
        <v>1.07</v>
      </c>
      <c r="N991" s="32">
        <v>11.77</v>
      </c>
      <c r="O991" s="32">
        <v>6.45</v>
      </c>
      <c r="P991" s="32">
        <v>0.06</v>
      </c>
      <c r="Q991" s="32">
        <v>0</v>
      </c>
      <c r="R991" s="32">
        <f t="shared" si="111"/>
        <v>99.59</v>
      </c>
      <c r="S991" s="19">
        <v>12</v>
      </c>
      <c r="T991" s="19">
        <f>S991/(H991*'Molecular Weight'!$C$2/'Molecular Weight'!$D$2+I991*'Molecular Weight'!$C$3/'Molecular Weight'!$D$3+J991*'Molecular Weight'!$C$4/'Molecular Weight'!$D$4+K991*'Molecular Weight'!$C$5/'Molecular Weight'!$D$5+L991*'Molecular Weight'!$C$6/'Molecular Weight'!$D$6+M991*'Molecular Weight'!$C$8/'Molecular Weight'!$D$8+N991*'Molecular Weight'!$C$9/'Molecular Weight'!$D$9+O991*'Molecular Weight'!$C$10/'Molecular Weight'!$D$10+P991*'Molecular Weight'!$C$11/'Molecular Weight'!$D$11+Q991*'Molecular Weight'!$C$12/'Molecular Weight'!$D$12)</f>
        <v>4.56550227425377</v>
      </c>
      <c r="U991" s="19">
        <f>H991*T991*'Molecular Weight'!$B$2/'Molecular Weight'!$D$2</f>
        <v>2.93398872851095</v>
      </c>
      <c r="V991" s="19">
        <f>I991*T991*'Molecular Weight'!$B$3/'Molecular Weight'!$D$3</f>
        <v>0.053711791461809</v>
      </c>
      <c r="W991" s="19">
        <f>T991*J991*'Molecular Weight'!$B$4/'Molecular Weight'!$D$4</f>
        <v>1.90662109491688</v>
      </c>
      <c r="X991" s="19">
        <f>K991*T991*'Molecular Weight'!$B$5/'Molecular Weight'!$D$5</f>
        <v>0</v>
      </c>
      <c r="Y991" s="19">
        <f>L991*T991*'Molecular Weight'!$B$6/'Molecular Weight'!$D$6</f>
        <v>1.23288897717877</v>
      </c>
      <c r="Z991" s="19">
        <f>M991*T991*'Molecular Weight'!$B$8/'Molecular Weight'!$D$8</f>
        <v>0.0688622418022489</v>
      </c>
      <c r="AA991" s="19">
        <f>N991*T991*'Molecular Weight'!$B$9/'Molecular Weight'!$D$9</f>
        <v>1.3333985550364</v>
      </c>
      <c r="AB991" s="19">
        <f>O991*T991*'Molecular Weight'!$B$10/'Molecular Weight'!$D$10</f>
        <v>0.525097889959644</v>
      </c>
      <c r="AC991" s="19">
        <f>P991*T991*'Molecular Weight'!$B$11/'Molecular Weight'!$D$11</f>
        <v>0.00883930740416993</v>
      </c>
      <c r="AD991" s="19">
        <f>Q991*T991*'Molecular Weight'!$B$12/'Molecular Weight'!$D$12</f>
        <v>0</v>
      </c>
      <c r="AE991" s="19">
        <f t="shared" si="112"/>
        <v>8.06340858627087</v>
      </c>
      <c r="AF991" s="19">
        <f t="shared" si="113"/>
        <v>0.188729872016159</v>
      </c>
      <c r="AG991" s="19">
        <f t="shared" si="114"/>
        <v>0.153079373333381</v>
      </c>
      <c r="AH991" s="19">
        <f t="shared" si="115"/>
        <v>1.04415910516261</v>
      </c>
      <c r="AI991" s="19">
        <f t="shared" si="116"/>
        <v>2.98770051997276</v>
      </c>
      <c r="AJ991" s="19">
        <f t="shared" si="117"/>
        <v>3.16024766397706</v>
      </c>
    </row>
    <row r="992" s="56" customFormat="1" spans="1:36">
      <c r="A992" s="35" t="s">
        <v>897</v>
      </c>
      <c r="B992" s="35" t="s">
        <v>898</v>
      </c>
      <c r="C992" s="35" t="s">
        <v>899</v>
      </c>
      <c r="D992" s="35">
        <v>1.25</v>
      </c>
      <c r="E992" s="35">
        <v>900</v>
      </c>
      <c r="F992" s="32" t="s">
        <v>900</v>
      </c>
      <c r="G992" s="35" t="s">
        <v>49</v>
      </c>
      <c r="H992" s="32">
        <v>39.46</v>
      </c>
      <c r="I992" s="32">
        <v>1.38</v>
      </c>
      <c r="J992" s="32">
        <v>21.37</v>
      </c>
      <c r="K992" s="32"/>
      <c r="L992" s="32">
        <v>18.52</v>
      </c>
      <c r="M992" s="32"/>
      <c r="N992" s="32">
        <v>11.61</v>
      </c>
      <c r="O992" s="32">
        <v>7.43</v>
      </c>
      <c r="P992" s="32">
        <v>0.07</v>
      </c>
      <c r="Q992" s="32"/>
      <c r="R992" s="32">
        <f t="shared" si="111"/>
        <v>99.84</v>
      </c>
      <c r="S992" s="19">
        <v>12</v>
      </c>
      <c r="T992" s="19">
        <f>S992/(H992*'Molecular Weight'!$C$2/'Molecular Weight'!$D$2+I992*'Molecular Weight'!$C$3/'Molecular Weight'!$D$3+J992*'Molecular Weight'!$C$4/'Molecular Weight'!$D$4+K992*'Molecular Weight'!$C$5/'Molecular Weight'!$D$5+L992*'Molecular Weight'!$C$6/'Molecular Weight'!$D$6+M992*'Molecular Weight'!$C$8/'Molecular Weight'!$D$8+N992*'Molecular Weight'!$C$9/'Molecular Weight'!$D$9+O992*'Molecular Weight'!$C$10/'Molecular Weight'!$D$10+P992*'Molecular Weight'!$C$11/'Molecular Weight'!$D$11+Q992*'Molecular Weight'!$C$12/'Molecular Weight'!$D$12)</f>
        <v>4.51738483673625</v>
      </c>
      <c r="U992" s="19">
        <f>H992*T992*'Molecular Weight'!$B$2/'Molecular Weight'!$D$2</f>
        <v>2.9669774576833</v>
      </c>
      <c r="V992" s="19">
        <f>I992*T992*'Molecular Weight'!$B$3/'Molecular Weight'!$D$3</f>
        <v>0.0780224164542682</v>
      </c>
      <c r="W992" s="19">
        <f>T992*J992*'Molecular Weight'!$B$4/'Molecular Weight'!$D$4</f>
        <v>1.89361541704696</v>
      </c>
      <c r="X992" s="19">
        <f>K992*T992*'Molecular Weight'!$B$5/'Molecular Weight'!$D$5</f>
        <v>0</v>
      </c>
      <c r="Y992" s="19">
        <f>L992*T992*'Molecular Weight'!$B$6/'Molecular Weight'!$D$6</f>
        <v>1.16455967673101</v>
      </c>
      <c r="Z992" s="19">
        <f>M992*T992*'Molecular Weight'!$B$8/'Molecular Weight'!$D$8</f>
        <v>0</v>
      </c>
      <c r="AA992" s="19">
        <f>N992*T992*'Molecular Weight'!$B$9/'Molecular Weight'!$D$9</f>
        <v>1.3014103710796</v>
      </c>
      <c r="AB992" s="19">
        <f>O992*T992*'Molecular Weight'!$B$10/'Molecular Weight'!$D$10</f>
        <v>0.598505159360741</v>
      </c>
      <c r="AC992" s="19">
        <f>P992*T992*'Molecular Weight'!$B$11/'Molecular Weight'!$D$11</f>
        <v>0.0102038379661677</v>
      </c>
      <c r="AD992" s="19">
        <f>Q992*T992*'Molecular Weight'!$B$12/'Molecular Weight'!$D$12</f>
        <v>0</v>
      </c>
      <c r="AE992" s="19">
        <f t="shared" si="112"/>
        <v>8.01329433632205</v>
      </c>
      <c r="AF992" s="19">
        <f t="shared" si="113"/>
        <v>0.0398168416556111</v>
      </c>
      <c r="AG992" s="19">
        <f t="shared" si="114"/>
        <v>0.0341904691113635</v>
      </c>
      <c r="AH992" s="19">
        <f t="shared" si="115"/>
        <v>1.1247428350754</v>
      </c>
      <c r="AI992" s="19">
        <f t="shared" si="116"/>
        <v>3.04499987413757</v>
      </c>
      <c r="AJ992" s="19">
        <f t="shared" si="117"/>
        <v>3.06447520717135</v>
      </c>
    </row>
    <row r="993" s="56" customFormat="1" spans="1:36">
      <c r="A993" s="35" t="s">
        <v>897</v>
      </c>
      <c r="B993" s="35" t="s">
        <v>898</v>
      </c>
      <c r="C993" s="35" t="s">
        <v>901</v>
      </c>
      <c r="D993" s="35">
        <v>1.35</v>
      </c>
      <c r="E993" s="35">
        <v>900</v>
      </c>
      <c r="F993" s="32" t="s">
        <v>900</v>
      </c>
      <c r="G993" s="35" t="s">
        <v>49</v>
      </c>
      <c r="H993" s="32">
        <v>39.1</v>
      </c>
      <c r="I993" s="32">
        <v>1.07</v>
      </c>
      <c r="J993" s="32">
        <v>21.45</v>
      </c>
      <c r="K993" s="32"/>
      <c r="L993" s="32">
        <v>19.69</v>
      </c>
      <c r="M993" s="32"/>
      <c r="N993" s="32">
        <v>9.39</v>
      </c>
      <c r="O993" s="32">
        <v>8.94</v>
      </c>
      <c r="P993" s="32">
        <v>0.16</v>
      </c>
      <c r="Q993" s="32"/>
      <c r="R993" s="32">
        <f t="shared" si="111"/>
        <v>99.8</v>
      </c>
      <c r="S993" s="19">
        <v>12</v>
      </c>
      <c r="T993" s="19">
        <f>S993/(H993*'Molecular Weight'!$C$2/'Molecular Weight'!$D$2+I993*'Molecular Weight'!$C$3/'Molecular Weight'!$D$3+J993*'Molecular Weight'!$C$4/'Molecular Weight'!$D$4+K993*'Molecular Weight'!$C$5/'Molecular Weight'!$D$5+L993*'Molecular Weight'!$C$6/'Molecular Weight'!$D$6+M993*'Molecular Weight'!$C$8/'Molecular Weight'!$D$8+N993*'Molecular Weight'!$C$9/'Molecular Weight'!$D$9+O993*'Molecular Weight'!$C$10/'Molecular Weight'!$D$10+P993*'Molecular Weight'!$C$11/'Molecular Weight'!$D$11+Q993*'Molecular Weight'!$C$12/'Molecular Weight'!$D$12)</f>
        <v>4.56518240017015</v>
      </c>
      <c r="U993" s="19">
        <f>H993*T993*'Molecular Weight'!$B$2/'Molecular Weight'!$D$2</f>
        <v>2.9710158429869</v>
      </c>
      <c r="V993" s="19">
        <f>I993*T993*'Molecular Weight'!$B$3/'Molecular Weight'!$D$3</f>
        <v>0.0611357342701133</v>
      </c>
      <c r="W993" s="19">
        <f>T993*J993*'Molecular Weight'!$B$4/'Molecular Weight'!$D$4</f>
        <v>1.92081527037367</v>
      </c>
      <c r="X993" s="19">
        <f>K993*T993*'Molecular Weight'!$B$5/'Molecular Weight'!$D$5</f>
        <v>0</v>
      </c>
      <c r="Y993" s="19">
        <f>L993*T993*'Molecular Weight'!$B$6/'Molecular Weight'!$D$6</f>
        <v>1.25123108935621</v>
      </c>
      <c r="Z993" s="19">
        <f>M993*T993*'Molecular Weight'!$B$8/'Molecular Weight'!$D$8</f>
        <v>0</v>
      </c>
      <c r="AA993" s="19">
        <f>N993*T993*'Molecular Weight'!$B$9/'Molecular Weight'!$D$9</f>
        <v>1.06369882723567</v>
      </c>
      <c r="AB993" s="19">
        <f>O993*T993*'Molecular Weight'!$B$10/'Molecular Weight'!$D$10</f>
        <v>0.727759105875911</v>
      </c>
      <c r="AC993" s="19">
        <f>P993*T993*'Molecular Weight'!$B$11/'Molecular Weight'!$D$11</f>
        <v>0.023569834915367</v>
      </c>
      <c r="AD993" s="19">
        <f>Q993*T993*'Molecular Weight'!$B$12/'Molecular Weight'!$D$12</f>
        <v>0</v>
      </c>
      <c r="AE993" s="19">
        <f t="shared" si="112"/>
        <v>8.01922570501384</v>
      </c>
      <c r="AF993" s="19">
        <f t="shared" si="113"/>
        <v>0.0575388369532623</v>
      </c>
      <c r="AG993" s="19">
        <f t="shared" si="114"/>
        <v>0.0459857794796863</v>
      </c>
      <c r="AH993" s="19">
        <f t="shared" si="115"/>
        <v>1.19369225240295</v>
      </c>
      <c r="AI993" s="19">
        <f t="shared" si="116"/>
        <v>3.03215157725701</v>
      </c>
      <c r="AJ993" s="19">
        <f t="shared" si="117"/>
        <v>3.04268902246779</v>
      </c>
    </row>
    <row r="994" s="56" customFormat="1" spans="1:36">
      <c r="A994" s="35" t="s">
        <v>897</v>
      </c>
      <c r="B994" s="35" t="s">
        <v>898</v>
      </c>
      <c r="C994" s="35" t="s">
        <v>902</v>
      </c>
      <c r="D994" s="35">
        <v>1.5</v>
      </c>
      <c r="E994" s="35">
        <v>800</v>
      </c>
      <c r="F994" s="32" t="s">
        <v>900</v>
      </c>
      <c r="G994" s="35" t="s">
        <v>49</v>
      </c>
      <c r="H994" s="32">
        <v>37.68</v>
      </c>
      <c r="I994" s="32">
        <v>0.93</v>
      </c>
      <c r="J994" s="32">
        <v>21.03</v>
      </c>
      <c r="K994" s="32"/>
      <c r="L994" s="32">
        <v>22.03</v>
      </c>
      <c r="M994" s="32">
        <v>0.13</v>
      </c>
      <c r="N994" s="32">
        <v>6.12</v>
      </c>
      <c r="O994" s="32">
        <v>9.96</v>
      </c>
      <c r="P994" s="32">
        <v>0.17</v>
      </c>
      <c r="Q994" s="32"/>
      <c r="R994" s="32">
        <f t="shared" si="111"/>
        <v>98.05</v>
      </c>
      <c r="S994" s="19">
        <v>12</v>
      </c>
      <c r="T994" s="19">
        <f>S994/(H994*'Molecular Weight'!$C$2/'Molecular Weight'!$D$2+I994*'Molecular Weight'!$C$3/'Molecular Weight'!$D$3+J994*'Molecular Weight'!$C$4/'Molecular Weight'!$D$4+K994*'Molecular Weight'!$C$5/'Molecular Weight'!$D$5+L994*'Molecular Weight'!$C$6/'Molecular Weight'!$D$6+M994*'Molecular Weight'!$C$8/'Molecular Weight'!$D$8+N994*'Molecular Weight'!$C$9/'Molecular Weight'!$D$9+O994*'Molecular Weight'!$C$10/'Molecular Weight'!$D$10+P994*'Molecular Weight'!$C$11/'Molecular Weight'!$D$11+Q994*'Molecular Weight'!$C$12/'Molecular Weight'!$D$12)</f>
        <v>4.72986140532003</v>
      </c>
      <c r="U994" s="19">
        <f>H994*T994*'Molecular Weight'!$B$2/'Molecular Weight'!$D$2</f>
        <v>2.96639776552028</v>
      </c>
      <c r="V994" s="19">
        <f>I994*T994*'Molecular Weight'!$B$3/'Molecular Weight'!$D$3</f>
        <v>0.0550534556564159</v>
      </c>
      <c r="W994" s="19">
        <f>T994*J994*'Molecular Weight'!$B$4/'Molecular Weight'!$D$4</f>
        <v>1.95113741376776</v>
      </c>
      <c r="X994" s="19">
        <f>K994*T994*'Molecular Weight'!$B$5/'Molecular Weight'!$D$5</f>
        <v>0</v>
      </c>
      <c r="Y994" s="19">
        <f>L994*T994*'Molecular Weight'!$B$6/'Molecular Weight'!$D$6</f>
        <v>1.45042938139199</v>
      </c>
      <c r="Z994" s="19">
        <f>M994*T994*'Molecular Weight'!$B$8/'Molecular Weight'!$D$8</f>
        <v>0.0086676343768199</v>
      </c>
      <c r="AA994" s="19">
        <f>N994*T994*'Molecular Weight'!$B$9/'Molecular Weight'!$D$9</f>
        <v>0.718281682395995</v>
      </c>
      <c r="AB994" s="19">
        <f>O994*T994*'Molecular Weight'!$B$10/'Molecular Weight'!$D$10</f>
        <v>0.840039579118893</v>
      </c>
      <c r="AC994" s="19">
        <f>P994*T994*'Molecular Weight'!$B$11/'Molecular Weight'!$D$11</f>
        <v>0.0259463194225365</v>
      </c>
      <c r="AD994" s="19">
        <f>Q994*T994*'Molecular Weight'!$B$12/'Molecular Weight'!$D$12</f>
        <v>0</v>
      </c>
      <c r="AE994" s="19">
        <f t="shared" si="112"/>
        <v>8.01595323165069</v>
      </c>
      <c r="AF994" s="19">
        <f t="shared" si="113"/>
        <v>0.0477644452945123</v>
      </c>
      <c r="AG994" s="19">
        <f t="shared" si="114"/>
        <v>0.0329312449866896</v>
      </c>
      <c r="AH994" s="19">
        <f t="shared" si="115"/>
        <v>1.40266493609748</v>
      </c>
      <c r="AI994" s="19">
        <f t="shared" si="116"/>
        <v>3.0214512211767</v>
      </c>
      <c r="AJ994" s="19">
        <f t="shared" si="117"/>
        <v>3.0174182772837</v>
      </c>
    </row>
    <row r="995" s="56" customFormat="1" spans="1:36">
      <c r="A995" s="35" t="s">
        <v>897</v>
      </c>
      <c r="B995" s="35" t="s">
        <v>898</v>
      </c>
      <c r="C995" s="35" t="s">
        <v>903</v>
      </c>
      <c r="D995" s="35">
        <v>1.5</v>
      </c>
      <c r="E995" s="35">
        <v>900</v>
      </c>
      <c r="F995" s="32" t="s">
        <v>900</v>
      </c>
      <c r="G995" s="35" t="s">
        <v>49</v>
      </c>
      <c r="H995" s="32">
        <v>39.06</v>
      </c>
      <c r="I995" s="32">
        <v>1.25</v>
      </c>
      <c r="J995" s="32">
        <v>21.1</v>
      </c>
      <c r="K995" s="32"/>
      <c r="L995" s="32">
        <v>19.79</v>
      </c>
      <c r="M995" s="32"/>
      <c r="N995" s="32">
        <v>10.2</v>
      </c>
      <c r="O995" s="32">
        <v>8.68</v>
      </c>
      <c r="P995" s="32">
        <v>0.18</v>
      </c>
      <c r="Q995" s="32"/>
      <c r="R995" s="32">
        <f t="shared" si="111"/>
        <v>100.26</v>
      </c>
      <c r="S995" s="19">
        <v>12</v>
      </c>
      <c r="T995" s="19">
        <f>S995/(H995*'Molecular Weight'!$C$2/'Molecular Weight'!$D$2+I995*'Molecular Weight'!$C$3/'Molecular Weight'!$D$3+J995*'Molecular Weight'!$C$4/'Molecular Weight'!$D$4+K995*'Molecular Weight'!$C$5/'Molecular Weight'!$D$5+L995*'Molecular Weight'!$C$6/'Molecular Weight'!$D$6+M995*'Molecular Weight'!$C$8/'Molecular Weight'!$D$8+N995*'Molecular Weight'!$C$9/'Molecular Weight'!$D$9+O995*'Molecular Weight'!$C$10/'Molecular Weight'!$D$10+P995*'Molecular Weight'!$C$11/'Molecular Weight'!$D$11+Q995*'Molecular Weight'!$C$12/'Molecular Weight'!$D$12)</f>
        <v>4.54778841787659</v>
      </c>
      <c r="U995" s="19">
        <f>H995*T995*'Molecular Weight'!$B$2/'Molecular Weight'!$D$2</f>
        <v>2.95666803598968</v>
      </c>
      <c r="V995" s="19">
        <f>I995*T995*'Molecular Weight'!$B$3/'Molecular Weight'!$D$3</f>
        <v>0.0711481291908103</v>
      </c>
      <c r="W995" s="19">
        <f>T995*J995*'Molecular Weight'!$B$4/'Molecular Weight'!$D$4</f>
        <v>1.8822741392153</v>
      </c>
      <c r="X995" s="19">
        <f>K995*T995*'Molecular Weight'!$B$5/'Molecular Weight'!$D$5</f>
        <v>0</v>
      </c>
      <c r="Y995" s="19">
        <f>L995*T995*'Molecular Weight'!$B$6/'Molecular Weight'!$D$6</f>
        <v>1.2527941646684</v>
      </c>
      <c r="Z995" s="19">
        <f>M995*T995*'Molecular Weight'!$B$8/'Molecular Weight'!$D$8</f>
        <v>0</v>
      </c>
      <c r="AA995" s="19">
        <f>N995*T995*'Molecular Weight'!$B$9/'Molecular Weight'!$D$9</f>
        <v>1.15105314794891</v>
      </c>
      <c r="AB995" s="19">
        <f>O995*T995*'Molecular Weight'!$B$10/'Molecular Weight'!$D$10</f>
        <v>0.703901631012283</v>
      </c>
      <c r="AC995" s="19">
        <f>P995*T995*'Molecular Weight'!$B$11/'Molecular Weight'!$D$11</f>
        <v>0.0264150343729521</v>
      </c>
      <c r="AD995" s="19">
        <f>Q995*T995*'Molecular Weight'!$B$12/'Molecular Weight'!$D$12</f>
        <v>0</v>
      </c>
      <c r="AE995" s="19">
        <f t="shared" si="112"/>
        <v>8.04425428239834</v>
      </c>
      <c r="AF995" s="19">
        <f t="shared" si="113"/>
        <v>0.132032471907815</v>
      </c>
      <c r="AG995" s="19">
        <f t="shared" si="114"/>
        <v>0.105390395031703</v>
      </c>
      <c r="AH995" s="19">
        <f t="shared" si="115"/>
        <v>1.12076169276059</v>
      </c>
      <c r="AI995" s="19">
        <f t="shared" si="116"/>
        <v>3.02781616518049</v>
      </c>
      <c r="AJ995" s="19">
        <f t="shared" si="117"/>
        <v>3.10774894362959</v>
      </c>
    </row>
    <row r="996" s="56" customFormat="1" spans="1:36">
      <c r="A996" s="35" t="s">
        <v>897</v>
      </c>
      <c r="B996" s="35" t="s">
        <v>898</v>
      </c>
      <c r="C996" s="35" t="s">
        <v>904</v>
      </c>
      <c r="D996" s="35">
        <v>1.5</v>
      </c>
      <c r="E996" s="35">
        <v>1000</v>
      </c>
      <c r="F996" s="32" t="s">
        <v>900</v>
      </c>
      <c r="G996" s="35" t="s">
        <v>49</v>
      </c>
      <c r="H996" s="32">
        <v>40.44</v>
      </c>
      <c r="I996" s="32">
        <v>0.69</v>
      </c>
      <c r="J996" s="32">
        <v>22.4</v>
      </c>
      <c r="K996" s="32"/>
      <c r="L996" s="32">
        <v>15.92</v>
      </c>
      <c r="M996" s="32"/>
      <c r="N996" s="32">
        <v>13.73</v>
      </c>
      <c r="O996" s="32">
        <v>6.97</v>
      </c>
      <c r="P996" s="32">
        <v>0.1</v>
      </c>
      <c r="Q996" s="32"/>
      <c r="R996" s="32">
        <f t="shared" si="111"/>
        <v>100.25</v>
      </c>
      <c r="S996" s="19">
        <v>12</v>
      </c>
      <c r="T996" s="19">
        <f>S996/(H996*'Molecular Weight'!$C$2/'Molecular Weight'!$D$2+I996*'Molecular Weight'!$C$3/'Molecular Weight'!$D$3+J996*'Molecular Weight'!$C$4/'Molecular Weight'!$D$4+K996*'Molecular Weight'!$C$5/'Molecular Weight'!$D$5+L996*'Molecular Weight'!$C$6/'Molecular Weight'!$D$6+M996*'Molecular Weight'!$C$8/'Molecular Weight'!$D$8+N996*'Molecular Weight'!$C$9/'Molecular Weight'!$D$9+O996*'Molecular Weight'!$C$10/'Molecular Weight'!$D$10+P996*'Molecular Weight'!$C$11/'Molecular Weight'!$D$11+Q996*'Molecular Weight'!$C$12/'Molecular Weight'!$D$12)</f>
        <v>4.42680746665977</v>
      </c>
      <c r="U996" s="19">
        <f>H996*T996*'Molecular Weight'!$B$2/'Molecular Weight'!$D$2</f>
        <v>2.97969530545474</v>
      </c>
      <c r="V996" s="19">
        <f>I996*T996*'Molecular Weight'!$B$3/'Molecular Weight'!$D$3</f>
        <v>0.0382290006507539</v>
      </c>
      <c r="W996" s="19">
        <f>T996*J996*'Molecular Weight'!$B$4/'Molecular Weight'!$D$4</f>
        <v>1.94508605832049</v>
      </c>
      <c r="X996" s="19">
        <f>K996*T996*'Molecular Weight'!$B$5/'Molecular Weight'!$D$5</f>
        <v>0</v>
      </c>
      <c r="Y996" s="19">
        <f>L996*T996*'Molecular Weight'!$B$6/'Molecular Weight'!$D$6</f>
        <v>0.980996309426831</v>
      </c>
      <c r="Z996" s="19">
        <f>M996*T996*'Molecular Weight'!$B$8/'Molecular Weight'!$D$8</f>
        <v>0</v>
      </c>
      <c r="AA996" s="19">
        <f>N996*T996*'Molecular Weight'!$B$9/'Molecular Weight'!$D$9</f>
        <v>1.50819023615977</v>
      </c>
      <c r="AB996" s="19">
        <f>O996*T996*'Molecular Weight'!$B$10/'Molecular Weight'!$D$10</f>
        <v>0.550193438705752</v>
      </c>
      <c r="AC996" s="19">
        <f>P996*T996*'Molecular Weight'!$B$11/'Molecular Weight'!$D$11</f>
        <v>0.014284632031816</v>
      </c>
      <c r="AD996" s="19">
        <f>Q996*T996*'Molecular Weight'!$B$12/'Molecular Weight'!$D$12</f>
        <v>0</v>
      </c>
      <c r="AE996" s="19">
        <f t="shared" si="112"/>
        <v>8.01667498075015</v>
      </c>
      <c r="AF996" s="19">
        <f t="shared" si="113"/>
        <v>0.0499208885185753</v>
      </c>
      <c r="AG996" s="19">
        <f t="shared" si="114"/>
        <v>0.0508879473234132</v>
      </c>
      <c r="AH996" s="19">
        <f t="shared" si="115"/>
        <v>0.931075420908256</v>
      </c>
      <c r="AI996" s="19">
        <f t="shared" si="116"/>
        <v>3.01792430610549</v>
      </c>
      <c r="AJ996" s="19">
        <f t="shared" si="117"/>
        <v>3.03937998429235</v>
      </c>
    </row>
    <row r="997" spans="1:36">
      <c r="A997" s="35" t="s">
        <v>905</v>
      </c>
      <c r="B997" s="35" t="s">
        <v>906</v>
      </c>
      <c r="C997" s="35" t="s">
        <v>907</v>
      </c>
      <c r="D997" s="35">
        <v>3</v>
      </c>
      <c r="E997" s="35">
        <v>950</v>
      </c>
      <c r="F997" s="35" t="s">
        <v>908</v>
      </c>
      <c r="G997" s="35" t="s">
        <v>39</v>
      </c>
      <c r="H997" s="32">
        <v>41.7</v>
      </c>
      <c r="I997" s="32">
        <v>0.63</v>
      </c>
      <c r="J997" s="32">
        <v>21.2</v>
      </c>
      <c r="K997" s="32">
        <v>0.6</v>
      </c>
      <c r="L997" s="32">
        <v>8.1</v>
      </c>
      <c r="M997" s="32">
        <v>0.3</v>
      </c>
      <c r="N997" s="32">
        <v>18.7</v>
      </c>
      <c r="O997" s="32">
        <v>9.1</v>
      </c>
      <c r="P997" s="32">
        <v>0.01</v>
      </c>
      <c r="Q997" s="32"/>
      <c r="R997" s="32">
        <f t="shared" si="111"/>
        <v>100.34</v>
      </c>
      <c r="S997" s="19">
        <v>12</v>
      </c>
      <c r="T997" s="19">
        <f>S997/(H997*'Molecular Weight'!$C$2/'Molecular Weight'!$D$2+I997*'Molecular Weight'!$C$3/'Molecular Weight'!$D$3+J997*'Molecular Weight'!$C$4/'Molecular Weight'!$D$4+K997*'Molecular Weight'!$C$5/'Molecular Weight'!$D$5+L997*'Molecular Weight'!$C$6/'Molecular Weight'!$D$6+M997*'Molecular Weight'!$C$8/'Molecular Weight'!$D$8+N997*'Molecular Weight'!$C$9/'Molecular Weight'!$D$9+O997*'Molecular Weight'!$C$10/'Molecular Weight'!$D$10+P997*'Molecular Weight'!$C$11/'Molecular Weight'!$D$11+Q997*'Molecular Weight'!$C$12/'Molecular Weight'!$D$12)</f>
        <v>4.31194845036529</v>
      </c>
      <c r="U997" s="19">
        <f>H997*T997*'Molecular Weight'!$B$2/'Molecular Weight'!$D$2</f>
        <v>2.99281375466432</v>
      </c>
      <c r="V997" s="19">
        <f>I997*T997*'Molecular Weight'!$B$3/'Molecular Weight'!$D$3</f>
        <v>0.0339990929127676</v>
      </c>
      <c r="W997" s="19">
        <f>T997*J997*'Molecular Weight'!$B$4/'Molecular Weight'!$D$4</f>
        <v>1.79312097190553</v>
      </c>
      <c r="X997" s="19">
        <f>K997*T997*'Molecular Weight'!$B$5/'Molecular Weight'!$D$5</f>
        <v>0.0340439380251223</v>
      </c>
      <c r="Y997" s="19">
        <f>L997*T997*'Molecular Weight'!$B$6/'Molecular Weight'!$D$6</f>
        <v>0.486174588640852</v>
      </c>
      <c r="Z997" s="19">
        <f>M997*T997*'Molecular Weight'!$B$8/'Molecular Weight'!$D$8</f>
        <v>0.0182349102778346</v>
      </c>
      <c r="AA997" s="19">
        <f>N997*T997*'Molecular Weight'!$B$9/'Molecular Weight'!$D$9</f>
        <v>2.00082967796106</v>
      </c>
      <c r="AB997" s="19">
        <f>O997*T997*'Molecular Weight'!$B$10/'Molecular Weight'!$D$10</f>
        <v>0.699692063094225</v>
      </c>
      <c r="AC997" s="19">
        <f>P997*T997*'Molecular Weight'!$B$11/'Molecular Weight'!$D$11</f>
        <v>0.00139139995171516</v>
      </c>
      <c r="AD997" s="19">
        <f>Q997*T997*'Molecular Weight'!$B$12/'Molecular Weight'!$D$12</f>
        <v>0</v>
      </c>
      <c r="AE997" s="19">
        <f t="shared" si="112"/>
        <v>8.06030039743343</v>
      </c>
      <c r="AF997" s="19">
        <f t="shared" si="113"/>
        <v>0.179547841524996</v>
      </c>
      <c r="AG997" s="19">
        <f t="shared" si="114"/>
        <v>0.369307334690073</v>
      </c>
      <c r="AH997" s="19">
        <f t="shared" si="115"/>
        <v>0.306626747115856</v>
      </c>
      <c r="AI997" s="19">
        <f t="shared" si="116"/>
        <v>3.02681284757709</v>
      </c>
      <c r="AJ997" s="19">
        <f t="shared" si="117"/>
        <v>3.20493123997397</v>
      </c>
    </row>
    <row r="998" spans="1:36">
      <c r="A998" s="35" t="s">
        <v>905</v>
      </c>
      <c r="B998" s="35" t="s">
        <v>906</v>
      </c>
      <c r="C998" s="35" t="s">
        <v>909</v>
      </c>
      <c r="D998" s="35">
        <v>3</v>
      </c>
      <c r="E998" s="35">
        <v>975</v>
      </c>
      <c r="F998" s="35" t="s">
        <v>908</v>
      </c>
      <c r="G998" s="35" t="s">
        <v>39</v>
      </c>
      <c r="H998" s="32">
        <v>42</v>
      </c>
      <c r="I998" s="32">
        <v>0.4</v>
      </c>
      <c r="J998" s="32">
        <v>22.7</v>
      </c>
      <c r="K998" s="32">
        <v>1.1</v>
      </c>
      <c r="L998" s="32">
        <v>7.6</v>
      </c>
      <c r="M998" s="32">
        <v>0.29</v>
      </c>
      <c r="N998" s="32">
        <v>20.1</v>
      </c>
      <c r="O998" s="32">
        <v>5.5</v>
      </c>
      <c r="P998" s="32">
        <v>0.1</v>
      </c>
      <c r="Q998" s="32">
        <v>0.02</v>
      </c>
      <c r="R998" s="32">
        <f t="shared" si="111"/>
        <v>99.81</v>
      </c>
      <c r="S998" s="19">
        <v>12</v>
      </c>
      <c r="T998" s="19">
        <f>S998/(H998*'Molecular Weight'!$C$2/'Molecular Weight'!$D$2+I998*'Molecular Weight'!$C$3/'Molecular Weight'!$D$3+J998*'Molecular Weight'!$C$4/'Molecular Weight'!$D$4+K998*'Molecular Weight'!$C$5/'Molecular Weight'!$D$5+L998*'Molecular Weight'!$C$6/'Molecular Weight'!$D$6+M998*'Molecular Weight'!$C$8/'Molecular Weight'!$D$8+N998*'Molecular Weight'!$C$9/'Molecular Weight'!$D$9+O998*'Molecular Weight'!$C$10/'Molecular Weight'!$D$10+P998*'Molecular Weight'!$C$11/'Molecular Weight'!$D$11+Q998*'Molecular Weight'!$C$12/'Molecular Weight'!$D$12)</f>
        <v>4.27608225222072</v>
      </c>
      <c r="U998" s="19">
        <f>H998*T998*'Molecular Weight'!$B$2/'Molecular Weight'!$D$2</f>
        <v>2.98927188071356</v>
      </c>
      <c r="V998" s="19">
        <f>I998*T998*'Molecular Weight'!$B$3/'Molecular Weight'!$D$3</f>
        <v>0.0214071702238835</v>
      </c>
      <c r="W998" s="19">
        <f>T998*J998*'Molecular Weight'!$B$4/'Molecular Weight'!$D$4</f>
        <v>1.90402250147922</v>
      </c>
      <c r="X998" s="19">
        <f>K998*T998*'Molecular Weight'!$B$5/'Molecular Weight'!$D$5</f>
        <v>0.0618947361989973</v>
      </c>
      <c r="Y998" s="19">
        <f>L998*T998*'Molecular Weight'!$B$6/'Molecular Weight'!$D$6</f>
        <v>0.452369503297293</v>
      </c>
      <c r="Z998" s="19">
        <f>M998*T998*'Molecular Weight'!$B$8/'Molecular Weight'!$D$8</f>
        <v>0.0174804602924163</v>
      </c>
      <c r="AA998" s="19">
        <f>N998*T998*'Molecular Weight'!$B$9/'Molecular Weight'!$D$9</f>
        <v>2.13273581314235</v>
      </c>
      <c r="AB998" s="19">
        <f>O998*T998*'Molecular Weight'!$B$10/'Molecular Weight'!$D$10</f>
        <v>0.419373259401105</v>
      </c>
      <c r="AC998" s="19">
        <f>P998*T998*'Molecular Weight'!$B$11/'Molecular Weight'!$D$11</f>
        <v>0.0137982647699927</v>
      </c>
      <c r="AD998" s="19">
        <f>Q998*T998*'Molecular Weight'!$B$12/'Molecular Weight'!$D$12</f>
        <v>0.00181574617928693</v>
      </c>
      <c r="AE998" s="19">
        <f t="shared" si="112"/>
        <v>8.01416933569811</v>
      </c>
      <c r="AF998" s="19">
        <f t="shared" si="113"/>
        <v>0.0424328514297532</v>
      </c>
      <c r="AG998" s="19">
        <f t="shared" si="114"/>
        <v>0.0938013087099435</v>
      </c>
      <c r="AH998" s="19">
        <f t="shared" si="115"/>
        <v>0.40993665186754</v>
      </c>
      <c r="AI998" s="19">
        <f t="shared" si="116"/>
        <v>3.01067905093744</v>
      </c>
      <c r="AJ998" s="19">
        <f t="shared" si="117"/>
        <v>3.02195903613316</v>
      </c>
    </row>
    <row r="999" spans="1:36">
      <c r="A999" s="35" t="s">
        <v>905</v>
      </c>
      <c r="B999" s="35" t="s">
        <v>906</v>
      </c>
      <c r="C999" s="35" t="s">
        <v>910</v>
      </c>
      <c r="D999" s="35">
        <v>3</v>
      </c>
      <c r="E999" s="35">
        <v>1175</v>
      </c>
      <c r="F999" s="35" t="s">
        <v>908</v>
      </c>
      <c r="G999" s="35" t="s">
        <v>39</v>
      </c>
      <c r="H999" s="32">
        <v>43.7</v>
      </c>
      <c r="I999" s="32">
        <v>0.27</v>
      </c>
      <c r="J999" s="32">
        <v>21.2</v>
      </c>
      <c r="K999" s="32">
        <v>3.4</v>
      </c>
      <c r="L999" s="32">
        <v>5.9</v>
      </c>
      <c r="M999" s="32">
        <v>0.33</v>
      </c>
      <c r="N999" s="32">
        <v>20.5</v>
      </c>
      <c r="O999" s="32">
        <v>5.4</v>
      </c>
      <c r="P999" s="32">
        <v>0.05</v>
      </c>
      <c r="Q999" s="32">
        <v>0.01</v>
      </c>
      <c r="R999" s="32">
        <f t="shared" si="111"/>
        <v>100.76</v>
      </c>
      <c r="S999" s="19">
        <v>12</v>
      </c>
      <c r="T999" s="19">
        <f>S999/(H999*'Molecular Weight'!$C$2/'Molecular Weight'!$D$2+I999*'Molecular Weight'!$C$3/'Molecular Weight'!$D$3+J999*'Molecular Weight'!$C$4/'Molecular Weight'!$D$4+K999*'Molecular Weight'!$C$5/'Molecular Weight'!$D$5+L999*'Molecular Weight'!$C$6/'Molecular Weight'!$D$6+M999*'Molecular Weight'!$C$8/'Molecular Weight'!$D$8+N999*'Molecular Weight'!$C$9/'Molecular Weight'!$D$9+O999*'Molecular Weight'!$C$10/'Molecular Weight'!$D$10+P999*'Molecular Weight'!$C$11/'Molecular Weight'!$D$11+Q999*'Molecular Weight'!$C$12/'Molecular Weight'!$D$12)</f>
        <v>4.21787177868747</v>
      </c>
      <c r="U999" s="19">
        <f>H999*T999*'Molecular Weight'!$B$2/'Molecular Weight'!$D$2</f>
        <v>3.06792604408526</v>
      </c>
      <c r="V999" s="19">
        <f>I999*T999*'Molecular Weight'!$B$3/'Molecular Weight'!$D$3</f>
        <v>0.0142531336701579</v>
      </c>
      <c r="W999" s="19">
        <f>T999*J999*'Molecular Weight'!$B$4/'Molecular Weight'!$D$4</f>
        <v>1.75399924888533</v>
      </c>
      <c r="X999" s="19">
        <f>K999*T999*'Molecular Weight'!$B$5/'Molecular Weight'!$D$5</f>
        <v>0.188706678696459</v>
      </c>
      <c r="Y999" s="19">
        <f>L999*T999*'Molecular Weight'!$B$6/'Molecular Weight'!$D$6</f>
        <v>0.346400939508018</v>
      </c>
      <c r="Z999" s="19">
        <f>M999*T999*'Molecular Weight'!$B$8/'Molecular Weight'!$D$8</f>
        <v>0.0196207737097105</v>
      </c>
      <c r="AA999" s="19">
        <f>N999*T999*'Molecular Weight'!$B$9/'Molecular Weight'!$D$9</f>
        <v>2.14556753010156</v>
      </c>
      <c r="AB999" s="19">
        <f>O999*T999*'Molecular Weight'!$B$10/'Molecular Weight'!$D$10</f>
        <v>0.406143145594014</v>
      </c>
      <c r="AC999" s="19">
        <f>P999*T999*'Molecular Weight'!$B$11/'Molecular Weight'!$D$11</f>
        <v>0.00680521422827923</v>
      </c>
      <c r="AD999" s="19">
        <f>Q999*T999*'Molecular Weight'!$B$12/'Molecular Weight'!$D$12</f>
        <v>0.000895514178065279</v>
      </c>
      <c r="AE999" s="19">
        <f t="shared" si="112"/>
        <v>7.95031822265685</v>
      </c>
      <c r="AF999" s="19">
        <f t="shared" si="113"/>
        <v>0</v>
      </c>
      <c r="AG999" s="19">
        <f t="shared" si="114"/>
        <v>0</v>
      </c>
      <c r="AH999" s="19">
        <f t="shared" si="115"/>
        <v>0.346400939508018</v>
      </c>
      <c r="AI999" s="19">
        <f t="shared" si="116"/>
        <v>3.08217917775542</v>
      </c>
      <c r="AJ999" s="19">
        <f t="shared" si="117"/>
        <v>2.9177323889133</v>
      </c>
    </row>
    <row r="1000" spans="1:36">
      <c r="A1000" s="35" t="s">
        <v>905</v>
      </c>
      <c r="B1000" s="35" t="s">
        <v>906</v>
      </c>
      <c r="C1000" s="35" t="s">
        <v>911</v>
      </c>
      <c r="D1000" s="35">
        <v>4</v>
      </c>
      <c r="E1000" s="35">
        <v>950</v>
      </c>
      <c r="F1000" s="35" t="s">
        <v>908</v>
      </c>
      <c r="G1000" s="35" t="s">
        <v>39</v>
      </c>
      <c r="H1000" s="32">
        <v>42.2</v>
      </c>
      <c r="I1000" s="32">
        <v>1.1</v>
      </c>
      <c r="J1000" s="32">
        <v>21.7</v>
      </c>
      <c r="K1000" s="32">
        <v>0.7</v>
      </c>
      <c r="L1000" s="32">
        <v>6.9</v>
      </c>
      <c r="M1000" s="32">
        <v>0.25</v>
      </c>
      <c r="N1000" s="32">
        <v>20.3</v>
      </c>
      <c r="O1000" s="32">
        <v>5.9</v>
      </c>
      <c r="P1000" s="32">
        <v>0.09</v>
      </c>
      <c r="Q1000" s="32">
        <v>0.07</v>
      </c>
      <c r="R1000" s="32">
        <f t="shared" si="111"/>
        <v>99.21</v>
      </c>
      <c r="S1000" s="19">
        <v>12</v>
      </c>
      <c r="T1000" s="19">
        <f>S1000/(H1000*'Molecular Weight'!$C$2/'Molecular Weight'!$D$2+I1000*'Molecular Weight'!$C$3/'Molecular Weight'!$D$3+J1000*'Molecular Weight'!$C$4/'Molecular Weight'!$D$4+K1000*'Molecular Weight'!$C$5/'Molecular Weight'!$D$5+L1000*'Molecular Weight'!$C$6/'Molecular Weight'!$D$6+M1000*'Molecular Weight'!$C$8/'Molecular Weight'!$D$8+N1000*'Molecular Weight'!$C$9/'Molecular Weight'!$D$9+O1000*'Molecular Weight'!$C$10/'Molecular Weight'!$D$10+P1000*'Molecular Weight'!$C$11/'Molecular Weight'!$D$11+Q1000*'Molecular Weight'!$C$12/'Molecular Weight'!$D$12)</f>
        <v>4.29288126020532</v>
      </c>
      <c r="U1000" s="19">
        <f>H1000*T1000*'Molecular Weight'!$B$2/'Molecular Weight'!$D$2</f>
        <v>3.01530607824009</v>
      </c>
      <c r="V1000" s="19">
        <f>I1000*T1000*'Molecular Weight'!$B$3/'Molecular Weight'!$D$3</f>
        <v>0.0591009935697853</v>
      </c>
      <c r="W1000" s="19">
        <f>T1000*J1000*'Molecular Weight'!$B$4/'Molecular Weight'!$D$4</f>
        <v>1.82729547560721</v>
      </c>
      <c r="X1000" s="19">
        <f>K1000*T1000*'Molecular Weight'!$B$5/'Molecular Weight'!$D$5</f>
        <v>0.0395422972846072</v>
      </c>
      <c r="Y1000" s="19">
        <f>L1000*T1000*'Molecular Weight'!$B$6/'Molecular Weight'!$D$6</f>
        <v>0.412317381617715</v>
      </c>
      <c r="Z1000" s="19">
        <f>M1000*T1000*'Molecular Weight'!$B$8/'Molecular Weight'!$D$8</f>
        <v>0.0151285637870218</v>
      </c>
      <c r="AA1000" s="19">
        <f>N1000*T1000*'Molecular Weight'!$B$9/'Molecular Weight'!$D$9</f>
        <v>2.16241909633171</v>
      </c>
      <c r="AB1000" s="19">
        <f>O1000*T1000*'Molecular Weight'!$B$10/'Molecular Weight'!$D$10</f>
        <v>0.451640503480944</v>
      </c>
      <c r="AC1000" s="19">
        <f>P1000*T1000*'Molecular Weight'!$B$11/'Molecular Weight'!$D$11</f>
        <v>0.0124672253442555</v>
      </c>
      <c r="AD1000" s="19">
        <f>Q1000*T1000*'Molecular Weight'!$B$12/'Molecular Weight'!$D$12</f>
        <v>0.00638007830603762</v>
      </c>
      <c r="AE1000" s="19">
        <f t="shared" si="112"/>
        <v>8.00159769356938</v>
      </c>
      <c r="AF1000" s="19">
        <f t="shared" si="113"/>
        <v>0.00479212366498327</v>
      </c>
      <c r="AG1000" s="19">
        <f t="shared" si="114"/>
        <v>0.0116224148644462</v>
      </c>
      <c r="AH1000" s="19">
        <f t="shared" si="115"/>
        <v>0.407525257952732</v>
      </c>
      <c r="AI1000" s="19">
        <f t="shared" si="116"/>
        <v>3.07440707180988</v>
      </c>
      <c r="AJ1000" s="19">
        <f t="shared" si="117"/>
        <v>3.04150554521739</v>
      </c>
    </row>
    <row r="1001" spans="1:36">
      <c r="A1001" s="35" t="s">
        <v>905</v>
      </c>
      <c r="B1001" s="35" t="s">
        <v>906</v>
      </c>
      <c r="C1001" s="35" t="s">
        <v>912</v>
      </c>
      <c r="D1001" s="35">
        <v>4</v>
      </c>
      <c r="E1001" s="35">
        <v>1000</v>
      </c>
      <c r="F1001" s="35" t="s">
        <v>908</v>
      </c>
      <c r="G1001" s="35" t="s">
        <v>39</v>
      </c>
      <c r="H1001" s="32">
        <v>42.8</v>
      </c>
      <c r="I1001" s="32">
        <v>0.9</v>
      </c>
      <c r="J1001" s="32">
        <v>22</v>
      </c>
      <c r="K1001" s="32">
        <v>1.4</v>
      </c>
      <c r="L1001" s="32">
        <v>6.9</v>
      </c>
      <c r="M1001" s="32">
        <v>0.29</v>
      </c>
      <c r="N1001" s="32">
        <v>19.6</v>
      </c>
      <c r="O1001" s="32">
        <v>5.9</v>
      </c>
      <c r="P1001" s="32">
        <v>0.08</v>
      </c>
      <c r="Q1001" s="32">
        <v>0.01</v>
      </c>
      <c r="R1001" s="32">
        <f t="shared" si="111"/>
        <v>99.88</v>
      </c>
      <c r="S1001" s="19">
        <v>12</v>
      </c>
      <c r="T1001" s="19">
        <f>S1001/(H1001*'Molecular Weight'!$C$2/'Molecular Weight'!$D$2+I1001*'Molecular Weight'!$C$3/'Molecular Weight'!$D$3+J1001*'Molecular Weight'!$C$4/'Molecular Weight'!$D$4+K1001*'Molecular Weight'!$C$5/'Molecular Weight'!$D$5+L1001*'Molecular Weight'!$C$6/'Molecular Weight'!$D$6+M1001*'Molecular Weight'!$C$8/'Molecular Weight'!$D$8+N1001*'Molecular Weight'!$C$9/'Molecular Weight'!$D$9+O1001*'Molecular Weight'!$C$10/'Molecular Weight'!$D$10+P1001*'Molecular Weight'!$C$11/'Molecular Weight'!$D$11+Q1001*'Molecular Weight'!$C$12/'Molecular Weight'!$D$12)</f>
        <v>4.26237468021343</v>
      </c>
      <c r="U1001" s="19">
        <f>H1001*T1001*'Molecular Weight'!$B$2/'Molecular Weight'!$D$2</f>
        <v>3.03644534475924</v>
      </c>
      <c r="V1001" s="19">
        <f>I1001*T1001*'Molecular Weight'!$B$3/'Molecular Weight'!$D$3</f>
        <v>0.0480117298146694</v>
      </c>
      <c r="W1001" s="19">
        <f>T1001*J1001*'Molecular Weight'!$B$4/'Molecular Weight'!$D$4</f>
        <v>1.83939276117488</v>
      </c>
      <c r="X1001" s="19">
        <f>K1001*T1001*'Molecular Weight'!$B$5/'Molecular Weight'!$D$5</f>
        <v>0.0785225942798711</v>
      </c>
      <c r="Y1001" s="19">
        <f>L1001*T1001*'Molecular Weight'!$B$6/'Molecular Weight'!$D$6</f>
        <v>0.409387323127404</v>
      </c>
      <c r="Z1001" s="19">
        <f>M1001*T1001*'Molecular Weight'!$B$8/'Molecular Weight'!$D$8</f>
        <v>0.0174244242636298</v>
      </c>
      <c r="AA1001" s="19">
        <f>N1001*T1001*'Molecular Weight'!$B$9/'Molecular Weight'!$D$9</f>
        <v>2.07301597350331</v>
      </c>
      <c r="AB1001" s="19">
        <f>O1001*T1001*'Molecular Weight'!$B$10/'Molecular Weight'!$D$10</f>
        <v>0.448431002376235</v>
      </c>
      <c r="AC1001" s="19">
        <f>P1001*T1001*'Molecular Weight'!$B$11/'Molecular Weight'!$D$11</f>
        <v>0.0110032260218482</v>
      </c>
      <c r="AD1001" s="19">
        <f>Q1001*T1001*'Molecular Weight'!$B$12/'Molecular Weight'!$D$12</f>
        <v>0.000904962777115378</v>
      </c>
      <c r="AE1001" s="19">
        <f t="shared" si="112"/>
        <v>7.9625393420982</v>
      </c>
      <c r="AF1001" s="19">
        <f t="shared" si="113"/>
        <v>0</v>
      </c>
      <c r="AG1001" s="19">
        <f t="shared" si="114"/>
        <v>0</v>
      </c>
      <c r="AH1001" s="19">
        <f t="shared" si="115"/>
        <v>0.409387323127404</v>
      </c>
      <c r="AI1001" s="19">
        <f t="shared" si="116"/>
        <v>3.08445707457391</v>
      </c>
      <c r="AJ1001" s="19">
        <f t="shared" si="117"/>
        <v>2.94825872327058</v>
      </c>
    </row>
    <row r="1002" spans="1:36">
      <c r="A1002" s="35" t="s">
        <v>905</v>
      </c>
      <c r="B1002" s="35" t="s">
        <v>906</v>
      </c>
      <c r="C1002" s="35" t="s">
        <v>913</v>
      </c>
      <c r="D1002" s="35">
        <v>4</v>
      </c>
      <c r="E1002" s="35">
        <v>1050</v>
      </c>
      <c r="F1002" s="35" t="s">
        <v>908</v>
      </c>
      <c r="G1002" s="35" t="s">
        <v>39</v>
      </c>
      <c r="H1002" s="32">
        <v>41.2</v>
      </c>
      <c r="I1002" s="32">
        <v>0.6</v>
      </c>
      <c r="J1002" s="32">
        <v>22.4</v>
      </c>
      <c r="K1002" s="32">
        <v>2.6</v>
      </c>
      <c r="L1002" s="32">
        <v>7</v>
      </c>
      <c r="M1002" s="32">
        <v>0.28</v>
      </c>
      <c r="N1002" s="32">
        <v>20.8</v>
      </c>
      <c r="O1002" s="32">
        <v>5.1</v>
      </c>
      <c r="P1002" s="32">
        <v>0.2</v>
      </c>
      <c r="Q1002" s="32">
        <v>0.02</v>
      </c>
      <c r="R1002" s="32">
        <f t="shared" si="111"/>
        <v>100.2</v>
      </c>
      <c r="S1002" s="19">
        <v>12</v>
      </c>
      <c r="T1002" s="19">
        <f>S1002/(H1002*'Molecular Weight'!$C$2/'Molecular Weight'!$D$2+I1002*'Molecular Weight'!$C$3/'Molecular Weight'!$D$3+J1002*'Molecular Weight'!$C$4/'Molecular Weight'!$D$4+K1002*'Molecular Weight'!$C$5/'Molecular Weight'!$D$5+L1002*'Molecular Weight'!$C$6/'Molecular Weight'!$D$6+M1002*'Molecular Weight'!$C$8/'Molecular Weight'!$D$8+N1002*'Molecular Weight'!$C$9/'Molecular Weight'!$D$9+O1002*'Molecular Weight'!$C$10/'Molecular Weight'!$D$10+P1002*'Molecular Weight'!$C$11/'Molecular Weight'!$D$11+Q1002*'Molecular Weight'!$C$12/'Molecular Weight'!$D$12)</f>
        <v>4.27225660292836</v>
      </c>
      <c r="U1002" s="19">
        <f>H1002*T1002*'Molecular Weight'!$B$2/'Molecular Weight'!$D$2</f>
        <v>2.9297099207831</v>
      </c>
      <c r="V1002" s="19">
        <f>I1002*T1002*'Molecular Weight'!$B$3/'Molecular Weight'!$D$3</f>
        <v>0.0320820270557824</v>
      </c>
      <c r="W1002" s="19">
        <f>T1002*J1002*'Molecular Weight'!$B$4/'Molecular Weight'!$D$4</f>
        <v>1.87717826413486</v>
      </c>
      <c r="X1002" s="19">
        <f>K1002*T1002*'Molecular Weight'!$B$5/'Molecular Weight'!$D$5</f>
        <v>0.146165763110912</v>
      </c>
      <c r="Y1002" s="19">
        <f>L1002*T1002*'Molecular Weight'!$B$6/'Molecular Weight'!$D$6</f>
        <v>0.416283354962396</v>
      </c>
      <c r="Z1002" s="19">
        <f>M1002*T1002*'Molecular Weight'!$B$8/'Molecular Weight'!$D$8</f>
        <v>0.0168625859715244</v>
      </c>
      <c r="AA1002" s="19">
        <f>N1002*T1002*'Molecular Weight'!$B$9/'Molecular Weight'!$D$9</f>
        <v>2.20503566602754</v>
      </c>
      <c r="AB1002" s="19">
        <f>O1002*T1002*'Molecular Weight'!$B$10/'Molecular Weight'!$D$10</f>
        <v>0.388525475658606</v>
      </c>
      <c r="AC1002" s="19">
        <f>P1002*T1002*'Molecular Weight'!$B$11/'Molecular Weight'!$D$11</f>
        <v>0.0275718399672692</v>
      </c>
      <c r="AD1002" s="19">
        <f>Q1002*T1002*'Molecular Weight'!$B$12/'Molecular Weight'!$D$12</f>
        <v>0.00181412169975727</v>
      </c>
      <c r="AE1002" s="19">
        <f t="shared" si="112"/>
        <v>8.04122901937175</v>
      </c>
      <c r="AF1002" s="19">
        <f t="shared" si="113"/>
        <v>0.12305288937029</v>
      </c>
      <c r="AG1002" s="19">
        <f t="shared" si="114"/>
        <v>0.295598870104728</v>
      </c>
      <c r="AH1002" s="19">
        <f t="shared" si="115"/>
        <v>0.293230465592106</v>
      </c>
      <c r="AI1002" s="19">
        <f t="shared" si="116"/>
        <v>2.96179194783888</v>
      </c>
      <c r="AJ1002" s="19">
        <f t="shared" si="117"/>
        <v>3.02670708262007</v>
      </c>
    </row>
    <row r="1003" spans="1:36">
      <c r="A1003" s="35" t="s">
        <v>905</v>
      </c>
      <c r="B1003" s="35" t="s">
        <v>906</v>
      </c>
      <c r="C1003" s="35" t="s">
        <v>914</v>
      </c>
      <c r="D1003" s="35">
        <v>4</v>
      </c>
      <c r="E1003" s="35">
        <v>1100</v>
      </c>
      <c r="F1003" s="35" t="s">
        <v>908</v>
      </c>
      <c r="G1003" s="35" t="s">
        <v>39</v>
      </c>
      <c r="H1003" s="32">
        <v>43.4</v>
      </c>
      <c r="I1003" s="32">
        <v>0.5</v>
      </c>
      <c r="J1003" s="32">
        <v>21.3</v>
      </c>
      <c r="K1003" s="32">
        <v>2.2</v>
      </c>
      <c r="L1003" s="32">
        <v>6.4</v>
      </c>
      <c r="M1003" s="32">
        <v>0.3</v>
      </c>
      <c r="N1003" s="32">
        <v>19.9</v>
      </c>
      <c r="O1003" s="32">
        <v>5.7</v>
      </c>
      <c r="P1003" s="32">
        <v>0.13</v>
      </c>
      <c r="Q1003" s="32">
        <v>0.01</v>
      </c>
      <c r="R1003" s="32">
        <f t="shared" si="111"/>
        <v>99.84</v>
      </c>
      <c r="S1003" s="19">
        <v>12</v>
      </c>
      <c r="T1003" s="19">
        <f>S1003/(H1003*'Molecular Weight'!$C$2/'Molecular Weight'!$D$2+I1003*'Molecular Weight'!$C$3/'Molecular Weight'!$D$3+J1003*'Molecular Weight'!$C$4/'Molecular Weight'!$D$4+K1003*'Molecular Weight'!$C$5/'Molecular Weight'!$D$5+L1003*'Molecular Weight'!$C$6/'Molecular Weight'!$D$6+M1003*'Molecular Weight'!$C$8/'Molecular Weight'!$D$8+N1003*'Molecular Weight'!$C$9/'Molecular Weight'!$D$9+O1003*'Molecular Weight'!$C$10/'Molecular Weight'!$D$10+P1003*'Molecular Weight'!$C$11/'Molecular Weight'!$D$11+Q1003*'Molecular Weight'!$C$12/'Molecular Weight'!$D$12)</f>
        <v>4.25780635310654</v>
      </c>
      <c r="U1003" s="19">
        <f>H1003*T1003*'Molecular Weight'!$B$2/'Molecular Weight'!$D$2</f>
        <v>3.07571231233062</v>
      </c>
      <c r="V1003" s="19">
        <f>I1003*T1003*'Molecular Weight'!$B$3/'Molecular Weight'!$D$3</f>
        <v>0.0266445954512299</v>
      </c>
      <c r="W1003" s="19">
        <f>T1003*J1003*'Molecular Weight'!$B$4/'Molecular Weight'!$D$4</f>
        <v>1.77895793097625</v>
      </c>
      <c r="X1003" s="19">
        <f>K1003*T1003*'Molecular Weight'!$B$5/'Molecular Weight'!$D$5</f>
        <v>0.123260398405611</v>
      </c>
      <c r="Y1003" s="19">
        <f>L1003*T1003*'Molecular Weight'!$B$6/'Molecular Weight'!$D$6</f>
        <v>0.379314597158712</v>
      </c>
      <c r="Z1003" s="19">
        <f>M1003*T1003*'Molecular Weight'!$B$8/'Molecular Weight'!$D$8</f>
        <v>0.0180059473630105</v>
      </c>
      <c r="AA1003" s="19">
        <f>N1003*T1003*'Molecular Weight'!$B$9/'Molecular Weight'!$D$9</f>
        <v>2.10248998577717</v>
      </c>
      <c r="AB1003" s="19">
        <f>O1003*T1003*'Molecular Weight'!$B$10/'Molecular Weight'!$D$10</f>
        <v>0.432765624335009</v>
      </c>
      <c r="AC1003" s="19">
        <f>P1003*T1003*'Molecular Weight'!$B$11/'Molecular Weight'!$D$11</f>
        <v>0.0178610786028993</v>
      </c>
      <c r="AD1003" s="19">
        <f>Q1003*T1003*'Molecular Weight'!$B$12/'Molecular Weight'!$D$12</f>
        <v>0.00090399285628589</v>
      </c>
      <c r="AE1003" s="19">
        <f t="shared" si="112"/>
        <v>7.9559164632568</v>
      </c>
      <c r="AF1003" s="19">
        <f t="shared" si="113"/>
        <v>0</v>
      </c>
      <c r="AG1003" s="19">
        <f t="shared" si="114"/>
        <v>0</v>
      </c>
      <c r="AH1003" s="19">
        <f t="shared" si="115"/>
        <v>0.379314597158712</v>
      </c>
      <c r="AI1003" s="19">
        <f t="shared" si="116"/>
        <v>3.10235690778185</v>
      </c>
      <c r="AJ1003" s="19">
        <f t="shared" si="117"/>
        <v>2.9325761546339</v>
      </c>
    </row>
    <row r="1004" spans="1:36">
      <c r="A1004" s="35" t="s">
        <v>905</v>
      </c>
      <c r="B1004" s="35" t="s">
        <v>906</v>
      </c>
      <c r="C1004" s="35" t="s">
        <v>915</v>
      </c>
      <c r="D1004" s="35">
        <v>4</v>
      </c>
      <c r="E1004" s="35">
        <v>1150</v>
      </c>
      <c r="F1004" s="35" t="s">
        <v>908</v>
      </c>
      <c r="G1004" s="35" t="s">
        <v>39</v>
      </c>
      <c r="H1004" s="32">
        <v>41.8</v>
      </c>
      <c r="I1004" s="32">
        <v>0.5</v>
      </c>
      <c r="J1004" s="32">
        <v>22.9</v>
      </c>
      <c r="K1004" s="32">
        <v>2.2</v>
      </c>
      <c r="L1004" s="32">
        <v>6.7</v>
      </c>
      <c r="M1004" s="32">
        <v>0.26</v>
      </c>
      <c r="N1004" s="32">
        <v>21.3</v>
      </c>
      <c r="O1004" s="32">
        <v>4.8</v>
      </c>
      <c r="P1004" s="32">
        <v>0.06</v>
      </c>
      <c r="Q1004" s="32">
        <v>0.03</v>
      </c>
      <c r="R1004" s="32">
        <f t="shared" si="111"/>
        <v>100.55</v>
      </c>
      <c r="S1004" s="19">
        <v>12</v>
      </c>
      <c r="T1004" s="19">
        <f>S1004/(H1004*'Molecular Weight'!$C$2/'Molecular Weight'!$D$2+I1004*'Molecular Weight'!$C$3/'Molecular Weight'!$D$3+J1004*'Molecular Weight'!$C$4/'Molecular Weight'!$D$4+K1004*'Molecular Weight'!$C$5/'Molecular Weight'!$D$5+L1004*'Molecular Weight'!$C$6/'Molecular Weight'!$D$6+M1004*'Molecular Weight'!$C$8/'Molecular Weight'!$D$8+N1004*'Molecular Weight'!$C$9/'Molecular Weight'!$D$9+O1004*'Molecular Weight'!$C$10/'Molecular Weight'!$D$10+P1004*'Molecular Weight'!$C$11/'Molecular Weight'!$D$11+Q1004*'Molecular Weight'!$C$12/'Molecular Weight'!$D$12)</f>
        <v>4.23496485615082</v>
      </c>
      <c r="U1004" s="19">
        <f>H1004*T1004*'Molecular Weight'!$B$2/'Molecular Weight'!$D$2</f>
        <v>2.94643027608363</v>
      </c>
      <c r="V1004" s="19">
        <f>I1004*T1004*'Molecular Weight'!$B$3/'Molecular Weight'!$D$3</f>
        <v>0.026501657422721</v>
      </c>
      <c r="W1004" s="19">
        <f>T1004*J1004*'Molecular Weight'!$B$4/'Molecular Weight'!$D$4</f>
        <v>1.90232827002459</v>
      </c>
      <c r="X1004" s="19">
        <f>K1004*T1004*'Molecular Weight'!$B$5/'Molecular Weight'!$D$5</f>
        <v>0.122599153675002</v>
      </c>
      <c r="Y1004" s="19">
        <f>L1004*T1004*'Molecular Weight'!$B$6/'Molecular Weight'!$D$6</f>
        <v>0.394964706795803</v>
      </c>
      <c r="Z1004" s="19">
        <f>M1004*T1004*'Molecular Weight'!$B$8/'Molecular Weight'!$D$8</f>
        <v>0.0155214387172147</v>
      </c>
      <c r="AA1004" s="19">
        <f>N1004*T1004*'Molecular Weight'!$B$9/'Molecular Weight'!$D$9</f>
        <v>2.23833130114175</v>
      </c>
      <c r="AB1004" s="19">
        <f>O1004*T1004*'Molecular Weight'!$B$10/'Molecular Weight'!$D$10</f>
        <v>0.362479160298216</v>
      </c>
      <c r="AC1004" s="19">
        <f>P1004*T1004*'Molecular Weight'!$B$11/'Molecular Weight'!$D$11</f>
        <v>0.008199351125171</v>
      </c>
      <c r="AD1004" s="19">
        <f>Q1004*T1004*'Molecular Weight'!$B$12/'Molecular Weight'!$D$12</f>
        <v>0.00269742984468205</v>
      </c>
      <c r="AE1004" s="19">
        <f t="shared" si="112"/>
        <v>8.02005274512878</v>
      </c>
      <c r="AF1004" s="19">
        <f t="shared" si="113"/>
        <v>0.060007820195823</v>
      </c>
      <c r="AG1004" s="19">
        <f t="shared" si="114"/>
        <v>0.15193210725749</v>
      </c>
      <c r="AH1004" s="19">
        <f t="shared" si="115"/>
        <v>0.33495688659998</v>
      </c>
      <c r="AI1004" s="19">
        <f t="shared" si="116"/>
        <v>2.97293193350635</v>
      </c>
      <c r="AJ1004" s="19">
        <f t="shared" si="117"/>
        <v>3.01129660695298</v>
      </c>
    </row>
    <row r="1005" spans="1:36">
      <c r="A1005" s="35" t="s">
        <v>905</v>
      </c>
      <c r="B1005" s="35" t="s">
        <v>906</v>
      </c>
      <c r="C1005" s="35" t="s">
        <v>916</v>
      </c>
      <c r="D1005" s="35">
        <v>4</v>
      </c>
      <c r="E1005" s="35">
        <v>1100</v>
      </c>
      <c r="F1005" s="35" t="s">
        <v>908</v>
      </c>
      <c r="G1005" s="35" t="s">
        <v>39</v>
      </c>
      <c r="H1005" s="32">
        <v>43.1</v>
      </c>
      <c r="I1005" s="32">
        <v>0.69</v>
      </c>
      <c r="J1005" s="32">
        <v>21.8</v>
      </c>
      <c r="K1005" s="32">
        <v>1.4</v>
      </c>
      <c r="L1005" s="32">
        <v>6.4</v>
      </c>
      <c r="M1005" s="32">
        <v>0.29</v>
      </c>
      <c r="N1005" s="32">
        <v>19.8</v>
      </c>
      <c r="O1005" s="32">
        <v>5.8</v>
      </c>
      <c r="P1005" s="32">
        <v>0.13</v>
      </c>
      <c r="Q1005" s="32">
        <v>0.01</v>
      </c>
      <c r="R1005" s="32">
        <f t="shared" si="111"/>
        <v>99.42</v>
      </c>
      <c r="S1005" s="19">
        <v>12</v>
      </c>
      <c r="T1005" s="19">
        <f>S1005/(H1005*'Molecular Weight'!$C$2/'Molecular Weight'!$D$2+I1005*'Molecular Weight'!$C$3/'Molecular Weight'!$D$3+J1005*'Molecular Weight'!$C$4/'Molecular Weight'!$D$4+K1005*'Molecular Weight'!$C$5/'Molecular Weight'!$D$5+L1005*'Molecular Weight'!$C$6/'Molecular Weight'!$D$6+M1005*'Molecular Weight'!$C$8/'Molecular Weight'!$D$8+N1005*'Molecular Weight'!$C$9/'Molecular Weight'!$D$9+O1005*'Molecular Weight'!$C$10/'Molecular Weight'!$D$10+P1005*'Molecular Weight'!$C$11/'Molecular Weight'!$D$11+Q1005*'Molecular Weight'!$C$12/'Molecular Weight'!$D$12)</f>
        <v>4.26863379674086</v>
      </c>
      <c r="U1005" s="19">
        <f>H1005*T1005*'Molecular Weight'!$B$2/'Molecular Weight'!$D$2</f>
        <v>3.06221898534505</v>
      </c>
      <c r="V1005" s="19">
        <f>I1005*T1005*'Molecular Weight'!$B$3/'Molecular Weight'!$D$3</f>
        <v>0.0368630453035193</v>
      </c>
      <c r="W1005" s="19">
        <f>T1005*J1005*'Molecular Weight'!$B$4/'Molecular Weight'!$D$4</f>
        <v>1.82534752391037</v>
      </c>
      <c r="X1005" s="19">
        <f>K1005*T1005*'Molecular Weight'!$B$5/'Molecular Weight'!$D$5</f>
        <v>0.0786379013808434</v>
      </c>
      <c r="Y1005" s="19">
        <f>L1005*T1005*'Molecular Weight'!$B$6/'Molecular Weight'!$D$6</f>
        <v>0.380279180110544</v>
      </c>
      <c r="Z1005" s="19">
        <f>M1005*T1005*'Molecular Weight'!$B$8/'Molecular Weight'!$D$8</f>
        <v>0.0174500112920052</v>
      </c>
      <c r="AA1005" s="19">
        <f>N1005*T1005*'Molecular Weight'!$B$9/'Molecular Weight'!$D$9</f>
        <v>2.09724439641362</v>
      </c>
      <c r="AB1005" s="19">
        <f>O1005*T1005*'Molecular Weight'!$B$10/'Molecular Weight'!$D$10</f>
        <v>0.441477817779903</v>
      </c>
      <c r="AC1005" s="19">
        <f>P1005*T1005*'Molecular Weight'!$B$11/'Molecular Weight'!$D$11</f>
        <v>0.0179064986633208</v>
      </c>
      <c r="AD1005" s="19">
        <f>Q1005*T1005*'Molecular Weight'!$B$12/'Molecular Weight'!$D$12</f>
        <v>0.000906291676590415</v>
      </c>
      <c r="AE1005" s="19">
        <f t="shared" si="112"/>
        <v>7.95833165187577</v>
      </c>
      <c r="AF1005" s="19">
        <f t="shared" si="113"/>
        <v>0</v>
      </c>
      <c r="AG1005" s="19">
        <f t="shared" si="114"/>
        <v>0</v>
      </c>
      <c r="AH1005" s="19">
        <f t="shared" si="115"/>
        <v>0.380279180110544</v>
      </c>
      <c r="AI1005" s="19">
        <f t="shared" si="116"/>
        <v>3.09908203064857</v>
      </c>
      <c r="AJ1005" s="19">
        <f t="shared" si="117"/>
        <v>2.93645140559607</v>
      </c>
    </row>
    <row r="1006" spans="1:36">
      <c r="A1006" s="35" t="s">
        <v>917</v>
      </c>
      <c r="B1006" s="35" t="s">
        <v>918</v>
      </c>
      <c r="C1006" s="35" t="s">
        <v>919</v>
      </c>
      <c r="D1006" s="35">
        <v>4</v>
      </c>
      <c r="E1006" s="35">
        <v>950</v>
      </c>
      <c r="F1006" s="32" t="s">
        <v>38</v>
      </c>
      <c r="G1006" s="35" t="s">
        <v>39</v>
      </c>
      <c r="H1006" s="32">
        <v>41.9</v>
      </c>
      <c r="I1006" s="32">
        <v>0.17</v>
      </c>
      <c r="J1006" s="32">
        <v>24.1</v>
      </c>
      <c r="K1006" s="32">
        <v>0.3</v>
      </c>
      <c r="L1006" s="32">
        <v>9.3</v>
      </c>
      <c r="M1006" s="32">
        <v>0.35</v>
      </c>
      <c r="N1006" s="32">
        <v>21.7</v>
      </c>
      <c r="O1006" s="32">
        <v>2.4</v>
      </c>
      <c r="P1006" s="32">
        <v>0.2</v>
      </c>
      <c r="Q1006" s="32">
        <v>0.03</v>
      </c>
      <c r="R1006" s="32">
        <f t="shared" si="111"/>
        <v>100.45</v>
      </c>
      <c r="S1006" s="19">
        <v>12</v>
      </c>
      <c r="T1006" s="19">
        <f>S1006/(H1006*'Molecular Weight'!$C$2/'Molecular Weight'!$D$2+I1006*'Molecular Weight'!$C$3/'Molecular Weight'!$D$3+J1006*'Molecular Weight'!$C$4/'Molecular Weight'!$D$4+K1006*'Molecular Weight'!$C$5/'Molecular Weight'!$D$5+L1006*'Molecular Weight'!$C$6/'Molecular Weight'!$D$6+M1006*'Molecular Weight'!$C$8/'Molecular Weight'!$D$8+N1006*'Molecular Weight'!$C$9/'Molecular Weight'!$D$9+O1006*'Molecular Weight'!$C$10/'Molecular Weight'!$D$10+P1006*'Molecular Weight'!$C$11/'Molecular Weight'!$D$11+Q1006*'Molecular Weight'!$C$12/'Molecular Weight'!$D$12)</f>
        <v>4.23537945315014</v>
      </c>
      <c r="U1006" s="19">
        <f>H1006*T1006*'Molecular Weight'!$B$2/'Molecular Weight'!$D$2</f>
        <v>2.95376829372488</v>
      </c>
      <c r="V1006" s="19">
        <f>I1006*T1006*'Molecular Weight'!$B$3/'Molecular Weight'!$D$3</f>
        <v>0.0090114456450003</v>
      </c>
      <c r="W1006" s="19">
        <f>T1006*J1006*'Molecular Weight'!$B$4/'Molecular Weight'!$D$4</f>
        <v>2.00220958848408</v>
      </c>
      <c r="X1006" s="19">
        <f>K1006*T1006*'Molecular Weight'!$B$5/'Molecular Weight'!$D$5</f>
        <v>0.0167197030850062</v>
      </c>
      <c r="Y1006" s="19">
        <f>L1006*T1006*'Molecular Weight'!$B$6/'Molecular Weight'!$D$6</f>
        <v>0.548288264397221</v>
      </c>
      <c r="Z1006" s="19">
        <f>M1006*T1006*'Molecular Weight'!$B$8/'Molecular Weight'!$D$8</f>
        <v>0.0208962899436503</v>
      </c>
      <c r="AA1006" s="19">
        <f>N1006*T1006*'Molecular Weight'!$B$9/'Molecular Weight'!$D$9</f>
        <v>2.28058893631162</v>
      </c>
      <c r="AB1006" s="19">
        <f>O1006*T1006*'Molecular Weight'!$B$10/'Molecular Weight'!$D$10</f>
        <v>0.181257323244657</v>
      </c>
      <c r="AC1006" s="19">
        <f>P1006*T1006*'Molecular Weight'!$B$11/'Molecular Weight'!$D$11</f>
        <v>0.0273338460997105</v>
      </c>
      <c r="AD1006" s="19">
        <f>Q1006*T1006*'Molecular Weight'!$B$12/'Molecular Weight'!$D$12</f>
        <v>0.00269769391920391</v>
      </c>
      <c r="AE1006" s="19">
        <f t="shared" si="112"/>
        <v>8.04277138485503</v>
      </c>
      <c r="AF1006" s="19">
        <f t="shared" si="113"/>
        <v>0.127631781061643</v>
      </c>
      <c r="AG1006" s="19">
        <f t="shared" si="114"/>
        <v>0.232782259532692</v>
      </c>
      <c r="AH1006" s="19">
        <f t="shared" si="115"/>
        <v>0.420656483335578</v>
      </c>
      <c r="AI1006" s="19">
        <f t="shared" si="116"/>
        <v>2.96277973936988</v>
      </c>
      <c r="AJ1006" s="19">
        <f t="shared" si="117"/>
        <v>3.03103081389715</v>
      </c>
    </row>
    <row r="1007" spans="1:36">
      <c r="A1007" s="35" t="s">
        <v>917</v>
      </c>
      <c r="B1007" s="35" t="s">
        <v>918</v>
      </c>
      <c r="C1007" s="35" t="s">
        <v>920</v>
      </c>
      <c r="D1007" s="35">
        <v>4</v>
      </c>
      <c r="E1007" s="35">
        <v>1000</v>
      </c>
      <c r="F1007" s="32" t="s">
        <v>38</v>
      </c>
      <c r="G1007" s="35" t="s">
        <v>39</v>
      </c>
      <c r="H1007" s="32">
        <v>42.2</v>
      </c>
      <c r="I1007" s="32">
        <v>0.3</v>
      </c>
      <c r="J1007" s="32">
        <v>23.8</v>
      </c>
      <c r="K1007" s="32">
        <v>0.4</v>
      </c>
      <c r="L1007" s="32">
        <v>8.1</v>
      </c>
      <c r="M1007" s="32">
        <v>0.23</v>
      </c>
      <c r="N1007" s="32">
        <v>22.9</v>
      </c>
      <c r="O1007" s="32">
        <v>3</v>
      </c>
      <c r="P1007" s="32">
        <v>0.15</v>
      </c>
      <c r="Q1007" s="32">
        <v>0.02</v>
      </c>
      <c r="R1007" s="32">
        <f t="shared" si="111"/>
        <v>101.1</v>
      </c>
      <c r="S1007" s="19">
        <v>12</v>
      </c>
      <c r="T1007" s="19">
        <f>S1007/(H1007*'Molecular Weight'!$C$2/'Molecular Weight'!$D$2+I1007*'Molecular Weight'!$C$3/'Molecular Weight'!$D$3+J1007*'Molecular Weight'!$C$4/'Molecular Weight'!$D$4+K1007*'Molecular Weight'!$C$5/'Molecular Weight'!$D$5+L1007*'Molecular Weight'!$C$6/'Molecular Weight'!$D$6+M1007*'Molecular Weight'!$C$8/'Molecular Weight'!$D$8+N1007*'Molecular Weight'!$C$9/'Molecular Weight'!$D$9+O1007*'Molecular Weight'!$C$10/'Molecular Weight'!$D$10+P1007*'Molecular Weight'!$C$11/'Molecular Weight'!$D$11+Q1007*'Molecular Weight'!$C$12/'Molecular Weight'!$D$12)</f>
        <v>4.19458501974515</v>
      </c>
      <c r="U1007" s="19">
        <f>H1007*T1007*'Molecular Weight'!$B$2/'Molecular Weight'!$D$2</f>
        <v>2.94626311307</v>
      </c>
      <c r="V1007" s="19">
        <f>I1007*T1007*'Molecular Weight'!$B$3/'Molecular Weight'!$D$3</f>
        <v>0.0157493805497315</v>
      </c>
      <c r="W1007" s="19">
        <f>T1007*J1007*'Molecular Weight'!$B$4/'Molecular Weight'!$D$4</f>
        <v>1.95824094684062</v>
      </c>
      <c r="X1007" s="19">
        <f>K1007*T1007*'Molecular Weight'!$B$5/'Molecular Weight'!$D$5</f>
        <v>0.0220782157760124</v>
      </c>
      <c r="Y1007" s="19">
        <f>L1007*T1007*'Molecular Weight'!$B$6/'Molecular Weight'!$D$6</f>
        <v>0.47294179649131</v>
      </c>
      <c r="Z1007" s="19">
        <f>M1007*T1007*'Molecular Weight'!$B$8/'Molecular Weight'!$D$8</f>
        <v>0.0135995849244627</v>
      </c>
      <c r="AA1007" s="19">
        <f>N1007*T1007*'Molecular Weight'!$B$9/'Molecular Weight'!$D$9</f>
        <v>2.38352349757231</v>
      </c>
      <c r="AB1007" s="19">
        <f>O1007*T1007*'Molecular Weight'!$B$10/'Molecular Weight'!$D$10</f>
        <v>0.224389355549848</v>
      </c>
      <c r="AC1007" s="19">
        <f>P1007*T1007*'Molecular Weight'!$B$11/'Molecular Weight'!$D$11</f>
        <v>0.0203029284595603</v>
      </c>
      <c r="AD1007" s="19">
        <f>Q1007*T1007*'Molecular Weight'!$B$12/'Molecular Weight'!$D$12</f>
        <v>0.00178114013577289</v>
      </c>
      <c r="AE1007" s="19">
        <f t="shared" si="112"/>
        <v>8.05886995936963</v>
      </c>
      <c r="AF1007" s="19">
        <f t="shared" si="113"/>
        <v>0.175319744827053</v>
      </c>
      <c r="AG1007" s="19">
        <f t="shared" si="114"/>
        <v>0.370700467008258</v>
      </c>
      <c r="AH1007" s="19">
        <f t="shared" si="115"/>
        <v>0.297622051664257</v>
      </c>
      <c r="AI1007" s="19">
        <f t="shared" si="116"/>
        <v>2.96201249361973</v>
      </c>
      <c r="AJ1007" s="19">
        <f t="shared" si="117"/>
        <v>3.09445423453793</v>
      </c>
    </row>
    <row r="1008" spans="1:36">
      <c r="A1008" s="35" t="s">
        <v>917</v>
      </c>
      <c r="B1008" s="35" t="s">
        <v>918</v>
      </c>
      <c r="C1008" s="35" t="s">
        <v>921</v>
      </c>
      <c r="D1008" s="35">
        <v>4</v>
      </c>
      <c r="E1008" s="35">
        <v>1050</v>
      </c>
      <c r="F1008" s="32" t="s">
        <v>38</v>
      </c>
      <c r="G1008" s="35" t="s">
        <v>39</v>
      </c>
      <c r="H1008" s="32">
        <v>42.1</v>
      </c>
      <c r="I1008" s="32">
        <v>0.21</v>
      </c>
      <c r="J1008" s="32">
        <v>23.6</v>
      </c>
      <c r="K1008" s="32">
        <v>0.31</v>
      </c>
      <c r="L1008" s="32">
        <v>9.4</v>
      </c>
      <c r="M1008" s="32">
        <v>0.33</v>
      </c>
      <c r="N1008" s="32">
        <v>21.8</v>
      </c>
      <c r="O1008" s="32">
        <v>2.3</v>
      </c>
      <c r="P1008" s="32">
        <v>0.3</v>
      </c>
      <c r="Q1008" s="32">
        <v>0.03</v>
      </c>
      <c r="R1008" s="32">
        <f t="shared" si="111"/>
        <v>100.38</v>
      </c>
      <c r="S1008" s="19">
        <v>12</v>
      </c>
      <c r="T1008" s="19">
        <f>S1008/(H1008*'Molecular Weight'!$C$2/'Molecular Weight'!$D$2+I1008*'Molecular Weight'!$C$3/'Molecular Weight'!$D$3+J1008*'Molecular Weight'!$C$4/'Molecular Weight'!$D$4+K1008*'Molecular Weight'!$C$5/'Molecular Weight'!$D$5+L1008*'Molecular Weight'!$C$6/'Molecular Weight'!$D$6+M1008*'Molecular Weight'!$C$8/'Molecular Weight'!$D$8+N1008*'Molecular Weight'!$C$9/'Molecular Weight'!$D$9+O1008*'Molecular Weight'!$C$10/'Molecular Weight'!$D$10+P1008*'Molecular Weight'!$C$11/'Molecular Weight'!$D$11+Q1008*'Molecular Weight'!$C$12/'Molecular Weight'!$D$12)</f>
        <v>4.24051835985665</v>
      </c>
      <c r="U1008" s="19">
        <f>H1008*T1008*'Molecular Weight'!$B$2/'Molecular Weight'!$D$2</f>
        <v>2.97146842459995</v>
      </c>
      <c r="V1008" s="19">
        <f>I1008*T1008*'Molecular Weight'!$B$3/'Molecular Weight'!$D$3</f>
        <v>0.0111452923100112</v>
      </c>
      <c r="W1008" s="19">
        <f>T1008*J1008*'Molecular Weight'!$B$4/'Molecular Weight'!$D$4</f>
        <v>1.96304890726985</v>
      </c>
      <c r="X1008" s="19">
        <f>K1008*T1008*'Molecular Weight'!$B$5/'Molecular Weight'!$D$5</f>
        <v>0.0172979892302857</v>
      </c>
      <c r="Y1008" s="19">
        <f>L1008*T1008*'Molecular Weight'!$B$6/'Molecular Weight'!$D$6</f>
        <v>0.554856244190597</v>
      </c>
      <c r="Z1008" s="19">
        <f>M1008*T1008*'Molecular Weight'!$B$8/'Molecular Weight'!$D$8</f>
        <v>0.0197261214935536</v>
      </c>
      <c r="AA1008" s="19">
        <f>N1008*T1008*'Molecular Weight'!$B$9/'Molecular Weight'!$D$9</f>
        <v>2.29387841798697</v>
      </c>
      <c r="AB1008" s="19">
        <f>O1008*T1008*'Molecular Weight'!$B$10/'Molecular Weight'!$D$10</f>
        <v>0.1739156959285</v>
      </c>
      <c r="AC1008" s="19">
        <f>P1008*T1008*'Molecular Weight'!$B$11/'Molecular Weight'!$D$11</f>
        <v>0.0410505165523393</v>
      </c>
      <c r="AD1008" s="19">
        <f>Q1008*T1008*'Molecular Weight'!$B$12/'Molecular Weight'!$D$12</f>
        <v>0.00270096710818895</v>
      </c>
      <c r="AE1008" s="19">
        <f t="shared" si="112"/>
        <v>8.04908857667024</v>
      </c>
      <c r="AF1008" s="19">
        <f t="shared" si="113"/>
        <v>0.146367607818426</v>
      </c>
      <c r="AG1008" s="19">
        <f t="shared" si="114"/>
        <v>0.263793747210939</v>
      </c>
      <c r="AH1008" s="19">
        <f t="shared" si="115"/>
        <v>0.408488636372171</v>
      </c>
      <c r="AI1008" s="19">
        <f t="shared" si="116"/>
        <v>2.98261371690996</v>
      </c>
      <c r="AJ1008" s="19">
        <f t="shared" si="117"/>
        <v>3.04237647959962</v>
      </c>
    </row>
    <row r="1009" spans="1:36">
      <c r="A1009" s="35" t="s">
        <v>917</v>
      </c>
      <c r="B1009" s="35" t="s">
        <v>918</v>
      </c>
      <c r="C1009" s="35" t="s">
        <v>922</v>
      </c>
      <c r="D1009" s="35">
        <v>4</v>
      </c>
      <c r="E1009" s="35">
        <v>1150</v>
      </c>
      <c r="F1009" s="32" t="s">
        <v>38</v>
      </c>
      <c r="G1009" s="35" t="s">
        <v>39</v>
      </c>
      <c r="H1009" s="32">
        <v>42.2</v>
      </c>
      <c r="I1009" s="32">
        <v>0.3</v>
      </c>
      <c r="J1009" s="32">
        <v>23.9</v>
      </c>
      <c r="K1009" s="32">
        <v>0.3</v>
      </c>
      <c r="L1009" s="32">
        <v>9</v>
      </c>
      <c r="M1009" s="32">
        <v>0.29</v>
      </c>
      <c r="N1009" s="32">
        <v>22.5</v>
      </c>
      <c r="O1009" s="32">
        <v>2.5</v>
      </c>
      <c r="P1009" s="32">
        <v>0.16</v>
      </c>
      <c r="Q1009" s="32">
        <v>0.02</v>
      </c>
      <c r="R1009" s="32">
        <f t="shared" si="111"/>
        <v>101.17</v>
      </c>
      <c r="S1009" s="19">
        <v>12</v>
      </c>
      <c r="T1009" s="19">
        <f>S1009/(H1009*'Molecular Weight'!$C$2/'Molecular Weight'!$D$2+I1009*'Molecular Weight'!$C$3/'Molecular Weight'!$D$3+J1009*'Molecular Weight'!$C$4/'Molecular Weight'!$D$4+K1009*'Molecular Weight'!$C$5/'Molecular Weight'!$D$5+L1009*'Molecular Weight'!$C$6/'Molecular Weight'!$D$6+M1009*'Molecular Weight'!$C$8/'Molecular Weight'!$D$8+N1009*'Molecular Weight'!$C$9/'Molecular Weight'!$D$9+O1009*'Molecular Weight'!$C$10/'Molecular Weight'!$D$10+P1009*'Molecular Weight'!$C$11/'Molecular Weight'!$D$11+Q1009*'Molecular Weight'!$C$12/'Molecular Weight'!$D$12)</f>
        <v>4.20095497319645</v>
      </c>
      <c r="U1009" s="19">
        <f>H1009*T1009*'Molecular Weight'!$B$2/'Molecular Weight'!$D$2</f>
        <v>2.95073734801748</v>
      </c>
      <c r="V1009" s="19">
        <f>I1009*T1009*'Molecular Weight'!$B$3/'Molecular Weight'!$D$3</f>
        <v>0.0157732977717013</v>
      </c>
      <c r="W1009" s="19">
        <f>T1009*J1009*'Molecular Weight'!$B$4/'Molecular Weight'!$D$4</f>
        <v>1.9694551561278</v>
      </c>
      <c r="X1009" s="19">
        <f>K1009*T1009*'Molecular Weight'!$B$5/'Molecular Weight'!$D$5</f>
        <v>0.0165838080394623</v>
      </c>
      <c r="Y1009" s="19">
        <f>L1009*T1009*'Molecular Weight'!$B$6/'Molecular Weight'!$D$6</f>
        <v>0.526288902544099</v>
      </c>
      <c r="Z1009" s="19">
        <f>M1009*T1009*'Molecular Weight'!$B$8/'Molecular Weight'!$D$8</f>
        <v>0.0171733428563148</v>
      </c>
      <c r="AA1009" s="19">
        <f>N1009*T1009*'Molecular Weight'!$B$9/'Molecular Weight'!$D$9</f>
        <v>2.34544632498561</v>
      </c>
      <c r="AB1009" s="19">
        <f>O1009*T1009*'Molecular Weight'!$B$10/'Molecular Weight'!$D$10</f>
        <v>0.1872750968793</v>
      </c>
      <c r="AC1009" s="19">
        <f>P1009*T1009*'Molecular Weight'!$B$11/'Molecular Weight'!$D$11</f>
        <v>0.0216893448115983</v>
      </c>
      <c r="AD1009" s="19">
        <f>Q1009*T1009*'Molecular Weight'!$B$12/'Molecular Weight'!$D$12</f>
        <v>0.00178384499923416</v>
      </c>
      <c r="AE1009" s="19">
        <f t="shared" si="112"/>
        <v>8.0522064670326</v>
      </c>
      <c r="AF1009" s="19">
        <f t="shared" si="113"/>
        <v>0.155603959475243</v>
      </c>
      <c r="AG1009" s="19">
        <f t="shared" si="114"/>
        <v>0.295662626977403</v>
      </c>
      <c r="AH1009" s="19">
        <f t="shared" si="115"/>
        <v>0.370684943068856</v>
      </c>
      <c r="AI1009" s="19">
        <f t="shared" si="116"/>
        <v>2.96651064578918</v>
      </c>
      <c r="AJ1009" s="19">
        <f t="shared" si="117"/>
        <v>3.07618366726532</v>
      </c>
    </row>
    <row r="1010" spans="1:36">
      <c r="A1010" s="35" t="s">
        <v>923</v>
      </c>
      <c r="B1010" s="35" t="s">
        <v>924</v>
      </c>
      <c r="C1010" s="19" t="s">
        <v>925</v>
      </c>
      <c r="D1010" s="35">
        <v>6</v>
      </c>
      <c r="E1010" s="35">
        <v>1100</v>
      </c>
      <c r="F1010" s="32" t="s">
        <v>320</v>
      </c>
      <c r="G1010" s="35" t="s">
        <v>49</v>
      </c>
      <c r="H1010" s="32">
        <v>41.09</v>
      </c>
      <c r="I1010" s="32">
        <v>0.55</v>
      </c>
      <c r="J1010" s="32">
        <v>21.38</v>
      </c>
      <c r="K1010" s="32">
        <v>0.54</v>
      </c>
      <c r="L1010" s="32">
        <v>10.35</v>
      </c>
      <c r="M1010" s="32">
        <v>0.35</v>
      </c>
      <c r="N1010" s="32">
        <v>14.98</v>
      </c>
      <c r="O1010" s="32">
        <v>10.33</v>
      </c>
      <c r="P1010" s="32">
        <v>0.44</v>
      </c>
      <c r="Q1010" s="32">
        <v>0</v>
      </c>
      <c r="R1010" s="32">
        <f t="shared" si="111"/>
        <v>100.01</v>
      </c>
      <c r="S1010" s="19">
        <v>12</v>
      </c>
      <c r="T1010" s="19">
        <f>S1010/(H1010*'Molecular Weight'!$C$2/'Molecular Weight'!$D$2+I1010*'Molecular Weight'!$C$3/'Molecular Weight'!$D$3+J1010*'Molecular Weight'!$C$4/'Molecular Weight'!$D$4+K1010*'Molecular Weight'!$C$5/'Molecular Weight'!$D$5+L1010*'Molecular Weight'!$C$6/'Molecular Weight'!$D$6+M1010*'Molecular Weight'!$C$8/'Molecular Weight'!$D$8+N1010*'Molecular Weight'!$C$9/'Molecular Weight'!$D$9+O1010*'Molecular Weight'!$C$10/'Molecular Weight'!$D$10+P1010*'Molecular Weight'!$C$11/'Molecular Weight'!$D$11+Q1010*'Molecular Weight'!$C$12/'Molecular Weight'!$D$12)</f>
        <v>4.39020882616842</v>
      </c>
      <c r="U1010" s="19">
        <f>H1010*T1010*'Molecular Weight'!$B$2/'Molecular Weight'!$D$2</f>
        <v>3.00255793387584</v>
      </c>
      <c r="V1010" s="19">
        <f>I1010*T1010*'Molecular Weight'!$B$3/'Molecular Weight'!$D$3</f>
        <v>0.0302204612564785</v>
      </c>
      <c r="W1010" s="19">
        <f>T1010*J1010*'Molecular Weight'!$B$4/'Molecular Weight'!$D$4</f>
        <v>1.84116643200237</v>
      </c>
      <c r="X1010" s="19">
        <f>K1010*T1010*'Molecular Weight'!$B$5/'Molecular Weight'!$D$5</f>
        <v>0.0311956413728659</v>
      </c>
      <c r="Y1010" s="19">
        <f>L1010*T1010*'Molecular Weight'!$B$6/'Molecular Weight'!$D$6</f>
        <v>0.63249807002844</v>
      </c>
      <c r="Z1010" s="19">
        <f>M1010*T1010*'Molecular Weight'!$B$8/'Molecular Weight'!$D$8</f>
        <v>0.0216601788717077</v>
      </c>
      <c r="AA1010" s="19">
        <f>N1010*T1010*'Molecular Weight'!$B$9/'Molecular Weight'!$D$9</f>
        <v>1.6318940003971</v>
      </c>
      <c r="AB1010" s="19">
        <f>O1010*T1010*'Molecular Weight'!$B$10/'Molecular Weight'!$D$10</f>
        <v>0.808681476004276</v>
      </c>
      <c r="AC1010" s="19">
        <f>P1010*T1010*'Molecular Weight'!$B$11/'Molecular Weight'!$D$11</f>
        <v>0.0623327487419847</v>
      </c>
      <c r="AD1010" s="19">
        <f>Q1010*T1010*'Molecular Weight'!$B$12/'Molecular Weight'!$D$12</f>
        <v>0</v>
      </c>
      <c r="AE1010" s="19">
        <f t="shared" si="112"/>
        <v>8.06220694255106</v>
      </c>
      <c r="AF1010" s="19">
        <f t="shared" si="113"/>
        <v>0.185180885564455</v>
      </c>
      <c r="AG1010" s="19">
        <f t="shared" si="114"/>
        <v>0.29277699702092</v>
      </c>
      <c r="AH1010" s="19">
        <f t="shared" si="115"/>
        <v>0.447317184463985</v>
      </c>
      <c r="AI1010" s="19">
        <f t="shared" si="116"/>
        <v>3.03277839513232</v>
      </c>
      <c r="AJ1010" s="19">
        <f t="shared" si="117"/>
        <v>3.09473372530152</v>
      </c>
    </row>
    <row r="1011" spans="1:36">
      <c r="A1011" s="35" t="s">
        <v>923</v>
      </c>
      <c r="B1011" s="35" t="s">
        <v>924</v>
      </c>
      <c r="C1011" s="19" t="s">
        <v>926</v>
      </c>
      <c r="D1011" s="35">
        <v>6</v>
      </c>
      <c r="E1011" s="35">
        <v>1200</v>
      </c>
      <c r="F1011" s="32" t="s">
        <v>320</v>
      </c>
      <c r="G1011" s="35" t="s">
        <v>49</v>
      </c>
      <c r="H1011" s="32">
        <v>40.62</v>
      </c>
      <c r="I1011" s="32">
        <v>0.55</v>
      </c>
      <c r="J1011" s="32">
        <v>21.23</v>
      </c>
      <c r="K1011" s="32">
        <v>0.54</v>
      </c>
      <c r="L1011" s="32">
        <v>9.55</v>
      </c>
      <c r="M1011" s="32">
        <v>0.38</v>
      </c>
      <c r="N1011" s="32">
        <v>13.35</v>
      </c>
      <c r="O1011" s="32">
        <v>13.55</v>
      </c>
      <c r="P1011" s="32">
        <v>0.21</v>
      </c>
      <c r="Q1011" s="32">
        <v>0.01</v>
      </c>
      <c r="R1011" s="32">
        <f t="shared" si="111"/>
        <v>99.99</v>
      </c>
      <c r="S1011" s="19">
        <v>12</v>
      </c>
      <c r="T1011" s="19">
        <f>S1011/(H1011*'Molecular Weight'!$C$2/'Molecular Weight'!$D$2+I1011*'Molecular Weight'!$C$3/'Molecular Weight'!$D$3+J1011*'Molecular Weight'!$C$4/'Molecular Weight'!$D$4+K1011*'Molecular Weight'!$C$5/'Molecular Weight'!$D$5+L1011*'Molecular Weight'!$C$6/'Molecular Weight'!$D$6+M1011*'Molecular Weight'!$C$8/'Molecular Weight'!$D$8+N1011*'Molecular Weight'!$C$9/'Molecular Weight'!$D$9+O1011*'Molecular Weight'!$C$10/'Molecular Weight'!$D$10+P1011*'Molecular Weight'!$C$11/'Molecular Weight'!$D$11+Q1011*'Molecular Weight'!$C$12/'Molecular Weight'!$D$12)</f>
        <v>4.41834428227525</v>
      </c>
      <c r="U1011" s="19">
        <f>H1011*T1011*'Molecular Weight'!$B$2/'Molecular Weight'!$D$2</f>
        <v>2.98723609763682</v>
      </c>
      <c r="V1011" s="19">
        <f>I1011*T1011*'Molecular Weight'!$B$3/'Molecular Weight'!$D$3</f>
        <v>0.0304141346089034</v>
      </c>
      <c r="W1011" s="19">
        <f>T1011*J1011*'Molecular Weight'!$B$4/'Molecular Weight'!$D$4</f>
        <v>1.83996565540807</v>
      </c>
      <c r="X1011" s="19">
        <f>K1011*T1011*'Molecular Weight'!$B$5/'Molecular Weight'!$D$5</f>
        <v>0.0313955643453995</v>
      </c>
      <c r="Y1011" s="19">
        <f>L1011*T1011*'Molecular Weight'!$B$6/'Molecular Weight'!$D$6</f>
        <v>0.587349497434975</v>
      </c>
      <c r="Z1011" s="19">
        <f>M1011*T1011*'Molecular Weight'!$B$8/'Molecular Weight'!$D$8</f>
        <v>0.023667477125241</v>
      </c>
      <c r="AA1011" s="19">
        <f>N1011*T1011*'Molecular Weight'!$B$9/'Molecular Weight'!$D$9</f>
        <v>1.46364506621277</v>
      </c>
      <c r="AB1011" s="19">
        <f>O1011*T1011*'Molecular Weight'!$B$10/'Molecular Weight'!$D$10</f>
        <v>1.06755643767528</v>
      </c>
      <c r="AC1011" s="19">
        <f>P1011*T1011*'Molecular Weight'!$B$11/'Molecular Weight'!$D$11</f>
        <v>0.0299403775178381</v>
      </c>
      <c r="AD1011" s="19">
        <f>Q1011*T1011*'Molecular Weight'!$B$12/'Molecular Weight'!$D$12</f>
        <v>0.000938077342308969</v>
      </c>
      <c r="AE1011" s="19">
        <f t="shared" si="112"/>
        <v>8.0621083853076</v>
      </c>
      <c r="AF1011" s="19">
        <f t="shared" si="113"/>
        <v>0.184889755401824</v>
      </c>
      <c r="AG1011" s="19">
        <f t="shared" si="114"/>
        <v>0.314786606967843</v>
      </c>
      <c r="AH1011" s="19">
        <f t="shared" si="115"/>
        <v>0.402459742033151</v>
      </c>
      <c r="AI1011" s="19">
        <f t="shared" si="116"/>
        <v>3.01765023224572</v>
      </c>
      <c r="AJ1011" s="19">
        <f t="shared" si="117"/>
        <v>3.14221847844827</v>
      </c>
    </row>
    <row r="1012" spans="1:36">
      <c r="A1012" s="35" t="s">
        <v>923</v>
      </c>
      <c r="B1012" s="35" t="s">
        <v>924</v>
      </c>
      <c r="C1012" s="19" t="s">
        <v>927</v>
      </c>
      <c r="D1012" s="35">
        <v>6</v>
      </c>
      <c r="E1012" s="35">
        <v>1200</v>
      </c>
      <c r="F1012" s="32" t="s">
        <v>320</v>
      </c>
      <c r="G1012" s="35" t="s">
        <v>49</v>
      </c>
      <c r="H1012" s="32">
        <v>41</v>
      </c>
      <c r="I1012" s="32">
        <v>0.54</v>
      </c>
      <c r="J1012" s="32">
        <v>20.89</v>
      </c>
      <c r="K1012" s="32">
        <v>0.52</v>
      </c>
      <c r="L1012" s="32">
        <v>9.47</v>
      </c>
      <c r="M1012" s="32">
        <v>0.36</v>
      </c>
      <c r="N1012" s="32">
        <v>13.85</v>
      </c>
      <c r="O1012" s="32">
        <v>12.82</v>
      </c>
      <c r="P1012" s="32">
        <v>0.55</v>
      </c>
      <c r="Q1012" s="32">
        <v>0</v>
      </c>
      <c r="R1012" s="32">
        <f t="shared" si="111"/>
        <v>100</v>
      </c>
      <c r="S1012" s="19">
        <v>12</v>
      </c>
      <c r="T1012" s="19">
        <f>S1012/(H1012*'Molecular Weight'!$C$2/'Molecular Weight'!$D$2+I1012*'Molecular Weight'!$C$3/'Molecular Weight'!$D$3+J1012*'Molecular Weight'!$C$4/'Molecular Weight'!$D$4+K1012*'Molecular Weight'!$C$5/'Molecular Weight'!$D$5+L1012*'Molecular Weight'!$C$6/'Molecular Weight'!$D$6+M1012*'Molecular Weight'!$C$8/'Molecular Weight'!$D$8+N1012*'Molecular Weight'!$C$9/'Molecular Weight'!$D$9+O1012*'Molecular Weight'!$C$10/'Molecular Weight'!$D$10+P1012*'Molecular Weight'!$C$11/'Molecular Weight'!$D$11+Q1012*'Molecular Weight'!$C$12/'Molecular Weight'!$D$12)</f>
        <v>4.40961807650807</v>
      </c>
      <c r="U1012" s="19">
        <f>H1012*T1012*'Molecular Weight'!$B$2/'Molecular Weight'!$D$2</f>
        <v>3.0092267166583</v>
      </c>
      <c r="V1012" s="19">
        <f>I1012*T1012*'Molecular Weight'!$B$3/'Molecular Weight'!$D$3</f>
        <v>0.029802174734848</v>
      </c>
      <c r="W1012" s="19">
        <f>T1012*J1012*'Molecular Weight'!$B$4/'Molecular Weight'!$D$4</f>
        <v>1.80692274653302</v>
      </c>
      <c r="X1012" s="19">
        <f>K1012*T1012*'Molecular Weight'!$B$5/'Molecular Weight'!$D$5</f>
        <v>0.0301730561192736</v>
      </c>
      <c r="Y1012" s="19">
        <f>L1012*T1012*'Molecular Weight'!$B$6/'Molecular Weight'!$D$6</f>
        <v>0.581278997557508</v>
      </c>
      <c r="Z1012" s="19">
        <f>M1012*T1012*'Molecular Weight'!$B$8/'Molecular Weight'!$D$8</f>
        <v>0.0223775374618396</v>
      </c>
      <c r="AA1012" s="19">
        <f>N1012*T1012*'Molecular Weight'!$B$9/'Molecular Weight'!$D$9</f>
        <v>1.51546427691406</v>
      </c>
      <c r="AB1012" s="19">
        <f>O1012*T1012*'Molecular Weight'!$B$10/'Molecular Weight'!$D$10</f>
        <v>1.00804749894496</v>
      </c>
      <c r="AC1012" s="19">
        <f>P1012*T1012*'Molecular Weight'!$B$11/'Molecular Weight'!$D$11</f>
        <v>0.0782604047137605</v>
      </c>
      <c r="AD1012" s="19">
        <f>Q1012*T1012*'Molecular Weight'!$B$12/'Molecular Weight'!$D$12</f>
        <v>0</v>
      </c>
      <c r="AE1012" s="19">
        <f t="shared" si="112"/>
        <v>8.08155340963757</v>
      </c>
      <c r="AF1012" s="19">
        <f t="shared" si="113"/>
        <v>0.242191288245102</v>
      </c>
      <c r="AG1012" s="19">
        <f t="shared" si="114"/>
        <v>0.416652398009859</v>
      </c>
      <c r="AH1012" s="19">
        <f t="shared" si="115"/>
        <v>0.339087709312406</v>
      </c>
      <c r="AI1012" s="19">
        <f t="shared" si="116"/>
        <v>3.03902889139315</v>
      </c>
      <c r="AJ1012" s="19">
        <f t="shared" si="117"/>
        <v>3.12716831087837</v>
      </c>
    </row>
    <row r="1013" spans="1:36">
      <c r="A1013" s="35" t="s">
        <v>923</v>
      </c>
      <c r="B1013" s="35" t="s">
        <v>924</v>
      </c>
      <c r="C1013" s="19" t="s">
        <v>928</v>
      </c>
      <c r="D1013" s="35">
        <v>6</v>
      </c>
      <c r="E1013" s="35">
        <v>1100</v>
      </c>
      <c r="F1013" s="32" t="s">
        <v>320</v>
      </c>
      <c r="G1013" s="35" t="s">
        <v>49</v>
      </c>
      <c r="H1013" s="32">
        <v>40.1</v>
      </c>
      <c r="I1013" s="32">
        <v>0.47</v>
      </c>
      <c r="J1013" s="32">
        <v>20.43</v>
      </c>
      <c r="K1013" s="32">
        <v>0.52</v>
      </c>
      <c r="L1013" s="32">
        <v>10.83</v>
      </c>
      <c r="M1013" s="32">
        <v>0.34</v>
      </c>
      <c r="N1013" s="32">
        <v>10.86</v>
      </c>
      <c r="O1013" s="32">
        <v>16.35</v>
      </c>
      <c r="P1013" s="32">
        <v>0.09</v>
      </c>
      <c r="Q1013" s="32">
        <v>0</v>
      </c>
      <c r="R1013" s="32">
        <f t="shared" si="111"/>
        <v>99.99</v>
      </c>
      <c r="S1013" s="19">
        <v>12</v>
      </c>
      <c r="T1013" s="19">
        <f>S1013/(H1013*'Molecular Weight'!$C$2/'Molecular Weight'!$D$2+I1013*'Molecular Weight'!$C$3/'Molecular Weight'!$D$3+J1013*'Molecular Weight'!$C$4/'Molecular Weight'!$D$4+K1013*'Molecular Weight'!$C$5/'Molecular Weight'!$D$5+L1013*'Molecular Weight'!$C$6/'Molecular Weight'!$D$6+M1013*'Molecular Weight'!$C$8/'Molecular Weight'!$D$8+N1013*'Molecular Weight'!$C$9/'Molecular Weight'!$D$9+O1013*'Molecular Weight'!$C$10/'Molecular Weight'!$D$10+P1013*'Molecular Weight'!$C$11/'Molecular Weight'!$D$11+Q1013*'Molecular Weight'!$C$12/'Molecular Weight'!$D$12)</f>
        <v>4.48420996414006</v>
      </c>
      <c r="U1013" s="19">
        <f>H1013*T1013*'Molecular Weight'!$B$2/'Molecular Weight'!$D$2</f>
        <v>2.99295638418802</v>
      </c>
      <c r="V1013" s="19">
        <f>I1013*T1013*'Molecular Weight'!$B$3/'Molecular Weight'!$D$3</f>
        <v>0.0263777056714121</v>
      </c>
      <c r="W1013" s="19">
        <f>T1013*J1013*'Molecular Weight'!$B$4/'Molecular Weight'!$D$4</f>
        <v>1.79702647248689</v>
      </c>
      <c r="X1013" s="19">
        <f>K1013*T1013*'Molecular Weight'!$B$5/'Molecular Weight'!$D$5</f>
        <v>0.0306834552451192</v>
      </c>
      <c r="Y1013" s="19">
        <f>L1013*T1013*'Molecular Weight'!$B$6/'Molecular Weight'!$D$6</f>
        <v>0.676002142422562</v>
      </c>
      <c r="Z1013" s="19">
        <f>M1013*T1013*'Molecular Weight'!$B$8/'Molecular Weight'!$D$8</f>
        <v>0.0214918436398029</v>
      </c>
      <c r="AA1013" s="19">
        <f>N1013*T1013*'Molecular Weight'!$B$9/'Molecular Weight'!$D$9</f>
        <v>1.20840000522484</v>
      </c>
      <c r="AB1013" s="19">
        <f>O1013*T1013*'Molecular Weight'!$B$10/'Molecular Weight'!$D$10</f>
        <v>1.30736149988748</v>
      </c>
      <c r="AC1013" s="19">
        <f>P1013*T1013*'Molecular Weight'!$B$11/'Molecular Weight'!$D$11</f>
        <v>0.0130228750168637</v>
      </c>
      <c r="AD1013" s="19">
        <f>Q1013*T1013*'Molecular Weight'!$B$12/'Molecular Weight'!$D$12</f>
        <v>0</v>
      </c>
      <c r="AE1013" s="19">
        <f t="shared" si="112"/>
        <v>8.07332238378299</v>
      </c>
      <c r="AF1013" s="19">
        <f t="shared" si="113"/>
        <v>0.21796939687762</v>
      </c>
      <c r="AG1013" s="19">
        <f t="shared" si="114"/>
        <v>0.322438914315407</v>
      </c>
      <c r="AH1013" s="19">
        <f t="shared" si="115"/>
        <v>0.458032745544942</v>
      </c>
      <c r="AI1013" s="19">
        <f t="shared" si="116"/>
        <v>3.01933408985943</v>
      </c>
      <c r="AJ1013" s="19">
        <f t="shared" si="117"/>
        <v>3.21325549117468</v>
      </c>
    </row>
    <row r="1014" spans="1:36">
      <c r="A1014" s="35" t="s">
        <v>923</v>
      </c>
      <c r="B1014" s="35" t="s">
        <v>924</v>
      </c>
      <c r="C1014" s="19" t="s">
        <v>929</v>
      </c>
      <c r="D1014" s="35">
        <v>6</v>
      </c>
      <c r="E1014" s="35">
        <v>1200</v>
      </c>
      <c r="F1014" s="32" t="s">
        <v>320</v>
      </c>
      <c r="G1014" s="35" t="s">
        <v>49</v>
      </c>
      <c r="H1014" s="32">
        <v>40.69</v>
      </c>
      <c r="I1014" s="32">
        <v>0.43</v>
      </c>
      <c r="J1014" s="32">
        <v>21.06</v>
      </c>
      <c r="K1014" s="32">
        <v>0.54</v>
      </c>
      <c r="L1014" s="32">
        <v>10.25</v>
      </c>
      <c r="M1014" s="32">
        <v>0.32</v>
      </c>
      <c r="N1014" s="32">
        <v>13.11</v>
      </c>
      <c r="O1014" s="32">
        <v>13.52</v>
      </c>
      <c r="P1014" s="32">
        <v>0.06</v>
      </c>
      <c r="Q1014" s="32">
        <v>0</v>
      </c>
      <c r="R1014" s="32">
        <f t="shared" si="111"/>
        <v>99.98</v>
      </c>
      <c r="S1014" s="19">
        <v>12</v>
      </c>
      <c r="T1014" s="19">
        <f>S1014/(H1014*'Molecular Weight'!$C$2/'Molecular Weight'!$D$2+I1014*'Molecular Weight'!$C$3/'Molecular Weight'!$D$3+J1014*'Molecular Weight'!$C$4/'Molecular Weight'!$D$4+K1014*'Molecular Weight'!$C$5/'Molecular Weight'!$D$5+L1014*'Molecular Weight'!$C$6/'Molecular Weight'!$D$6+M1014*'Molecular Weight'!$C$8/'Molecular Weight'!$D$8+N1014*'Molecular Weight'!$C$9/'Molecular Weight'!$D$9+O1014*'Molecular Weight'!$C$10/'Molecular Weight'!$D$10+P1014*'Molecular Weight'!$C$11/'Molecular Weight'!$D$11+Q1014*'Molecular Weight'!$C$12/'Molecular Weight'!$D$12)</f>
        <v>4.4277901561038</v>
      </c>
      <c r="U1014" s="19">
        <f>H1014*T1014*'Molecular Weight'!$B$2/'Molecular Weight'!$D$2</f>
        <v>2.99878131577669</v>
      </c>
      <c r="V1014" s="19">
        <f>I1014*T1014*'Molecular Weight'!$B$3/'Molecular Weight'!$D$3</f>
        <v>0.0238291585372295</v>
      </c>
      <c r="W1014" s="19">
        <f>T1014*J1014*'Molecular Weight'!$B$4/'Molecular Weight'!$D$4</f>
        <v>1.82913418374943</v>
      </c>
      <c r="X1014" s="19">
        <f>K1014*T1014*'Molecular Weight'!$B$5/'Molecular Weight'!$D$5</f>
        <v>0.0314626841804862</v>
      </c>
      <c r="Y1014" s="19">
        <f>L1014*T1014*'Molecular Weight'!$B$6/'Molecular Weight'!$D$6</f>
        <v>0.631749013085523</v>
      </c>
      <c r="Z1014" s="19">
        <f>M1014*T1014*'Molecular Weight'!$B$8/'Molecular Weight'!$D$8</f>
        <v>0.0199731160128731</v>
      </c>
      <c r="AA1014" s="19">
        <f>N1014*T1014*'Molecular Weight'!$B$9/'Molecular Weight'!$D$9</f>
        <v>1.44040518477719</v>
      </c>
      <c r="AB1014" s="19">
        <f>O1014*T1014*'Molecular Weight'!$B$10/'Molecular Weight'!$D$10</f>
        <v>1.0674700946955</v>
      </c>
      <c r="AC1014" s="19">
        <f>P1014*T1014*'Molecular Weight'!$B$11/'Molecular Weight'!$D$11</f>
        <v>0.00857268181239845</v>
      </c>
      <c r="AD1014" s="19">
        <f>Q1014*T1014*'Molecular Weight'!$B$12/'Molecular Weight'!$D$12</f>
        <v>0</v>
      </c>
      <c r="AE1014" s="19">
        <f t="shared" si="112"/>
        <v>8.05137743262732</v>
      </c>
      <c r="AF1014" s="19">
        <f t="shared" si="113"/>
        <v>0.153148749189031</v>
      </c>
      <c r="AG1014" s="19">
        <f t="shared" si="114"/>
        <v>0.242420242876261</v>
      </c>
      <c r="AH1014" s="19">
        <f t="shared" si="115"/>
        <v>0.478600263896492</v>
      </c>
      <c r="AI1014" s="19">
        <f t="shared" si="116"/>
        <v>3.02261047431392</v>
      </c>
      <c r="AJ1014" s="19">
        <f t="shared" si="117"/>
        <v>3.15959740857109</v>
      </c>
    </row>
    <row r="1015" spans="1:36">
      <c r="A1015" s="35" t="s">
        <v>923</v>
      </c>
      <c r="B1015" s="35" t="s">
        <v>924</v>
      </c>
      <c r="C1015" s="19" t="s">
        <v>930</v>
      </c>
      <c r="D1015" s="35">
        <v>6</v>
      </c>
      <c r="E1015" s="35">
        <v>1100</v>
      </c>
      <c r="F1015" s="32" t="s">
        <v>320</v>
      </c>
      <c r="G1015" s="35" t="s">
        <v>49</v>
      </c>
      <c r="H1015" s="32">
        <v>41.21</v>
      </c>
      <c r="I1015" s="32">
        <v>0.22</v>
      </c>
      <c r="J1015" s="32">
        <v>21.68</v>
      </c>
      <c r="K1015" s="32">
        <v>0.47</v>
      </c>
      <c r="L1015" s="32">
        <v>8.96</v>
      </c>
      <c r="M1015" s="32">
        <v>0.31</v>
      </c>
      <c r="N1015" s="32">
        <v>14.48</v>
      </c>
      <c r="O1015" s="32">
        <v>12.63</v>
      </c>
      <c r="P1015" s="32">
        <v>0.05</v>
      </c>
      <c r="Q1015" s="32">
        <v>0</v>
      </c>
      <c r="R1015" s="32">
        <f t="shared" si="111"/>
        <v>100.01</v>
      </c>
      <c r="S1015" s="19">
        <v>12</v>
      </c>
      <c r="T1015" s="19">
        <f>S1015/(H1015*'Molecular Weight'!$C$2/'Molecular Weight'!$D$2+I1015*'Molecular Weight'!$C$3/'Molecular Weight'!$D$3+J1015*'Molecular Weight'!$C$4/'Molecular Weight'!$D$4+K1015*'Molecular Weight'!$C$5/'Molecular Weight'!$D$5+L1015*'Molecular Weight'!$C$6/'Molecular Weight'!$D$6+M1015*'Molecular Weight'!$C$8/'Molecular Weight'!$D$8+N1015*'Molecular Weight'!$C$9/'Molecular Weight'!$D$9+O1015*'Molecular Weight'!$C$10/'Molecular Weight'!$D$10+P1015*'Molecular Weight'!$C$11/'Molecular Weight'!$D$11+Q1015*'Molecular Weight'!$C$12/'Molecular Weight'!$D$12)</f>
        <v>4.38126342806386</v>
      </c>
      <c r="U1015" s="19">
        <f>H1015*T1015*'Molecular Weight'!$B$2/'Molecular Weight'!$D$2</f>
        <v>3.00519084338401</v>
      </c>
      <c r="V1015" s="19">
        <f>I1015*T1015*'Molecular Weight'!$B$3/'Molecular Weight'!$D$3</f>
        <v>0.0120635538695125</v>
      </c>
      <c r="W1015" s="19">
        <f>T1015*J1015*'Molecular Weight'!$B$4/'Molecular Weight'!$D$4</f>
        <v>1.86319715810954</v>
      </c>
      <c r="X1015" s="19">
        <f>K1015*T1015*'Molecular Weight'!$B$5/'Molecular Weight'!$D$5</f>
        <v>0.0270964380707943</v>
      </c>
      <c r="Y1015" s="19">
        <f>L1015*T1015*'Molecular Weight'!$B$6/'Molecular Weight'!$D$6</f>
        <v>0.546438200382129</v>
      </c>
      <c r="Z1015" s="19">
        <f>M1015*T1015*'Molecular Weight'!$B$8/'Molecular Weight'!$D$8</f>
        <v>0.0191456394516464</v>
      </c>
      <c r="AA1015" s="19">
        <f>N1015*T1015*'Molecular Weight'!$B$9/'Molecular Weight'!$D$9</f>
        <v>1.5742107801083</v>
      </c>
      <c r="AB1015" s="19">
        <f>O1015*T1015*'Molecular Weight'!$B$10/'Molecular Weight'!$D$10</f>
        <v>0.986721774187705</v>
      </c>
      <c r="AC1015" s="19">
        <f>P1015*T1015*'Molecular Weight'!$B$11/'Molecular Weight'!$D$11</f>
        <v>0.00706883418532407</v>
      </c>
      <c r="AD1015" s="19">
        <f>Q1015*T1015*'Molecular Weight'!$B$12/'Molecular Weight'!$D$12</f>
        <v>0</v>
      </c>
      <c r="AE1015" s="19">
        <f t="shared" si="112"/>
        <v>8.04113322174896</v>
      </c>
      <c r="AF1015" s="19">
        <f t="shared" si="113"/>
        <v>0.122768432601635</v>
      </c>
      <c r="AG1015" s="19">
        <f t="shared" si="114"/>
        <v>0.22467029668823</v>
      </c>
      <c r="AH1015" s="19">
        <f t="shared" si="115"/>
        <v>0.423669767780494</v>
      </c>
      <c r="AI1015" s="19">
        <f t="shared" si="116"/>
        <v>3.01725439725352</v>
      </c>
      <c r="AJ1015" s="19">
        <f t="shared" si="117"/>
        <v>3.12651639412978</v>
      </c>
    </row>
    <row r="1016" spans="1:36">
      <c r="A1016" s="35" t="s">
        <v>923</v>
      </c>
      <c r="B1016" s="35" t="s">
        <v>924</v>
      </c>
      <c r="C1016" s="19" t="s">
        <v>931</v>
      </c>
      <c r="D1016" s="35">
        <v>6</v>
      </c>
      <c r="E1016" s="35">
        <v>1200</v>
      </c>
      <c r="F1016" s="32" t="s">
        <v>320</v>
      </c>
      <c r="G1016" s="35" t="s">
        <v>49</v>
      </c>
      <c r="H1016" s="32">
        <v>41.04</v>
      </c>
      <c r="I1016" s="32">
        <v>0.37</v>
      </c>
      <c r="J1016" s="32">
        <v>20.93</v>
      </c>
      <c r="K1016" s="32">
        <v>0.56</v>
      </c>
      <c r="L1016" s="32">
        <v>8.78</v>
      </c>
      <c r="M1016" s="32">
        <v>0.3</v>
      </c>
      <c r="N1016" s="32">
        <v>14.33</v>
      </c>
      <c r="O1016" s="32">
        <v>13.69</v>
      </c>
      <c r="P1016" s="32">
        <v>0</v>
      </c>
      <c r="Q1016" s="32">
        <v>0</v>
      </c>
      <c r="R1016" s="32">
        <f t="shared" si="111"/>
        <v>100</v>
      </c>
      <c r="S1016" s="19">
        <v>12</v>
      </c>
      <c r="T1016" s="19">
        <f>S1016/(H1016*'Molecular Weight'!$C$2/'Molecular Weight'!$D$2+I1016*'Molecular Weight'!$C$3/'Molecular Weight'!$D$3+J1016*'Molecular Weight'!$C$4/'Molecular Weight'!$D$4+K1016*'Molecular Weight'!$C$5/'Molecular Weight'!$D$5+L1016*'Molecular Weight'!$C$6/'Molecular Weight'!$D$6+M1016*'Molecular Weight'!$C$8/'Molecular Weight'!$D$8+N1016*'Molecular Weight'!$C$9/'Molecular Weight'!$D$9+O1016*'Molecular Weight'!$C$10/'Molecular Weight'!$D$10+P1016*'Molecular Weight'!$C$11/'Molecular Weight'!$D$11+Q1016*'Molecular Weight'!$C$12/'Molecular Weight'!$D$12)</f>
        <v>4.39807450421201</v>
      </c>
      <c r="U1016" s="19">
        <f>H1016*T1016*'Molecular Weight'!$B$2/'Molecular Weight'!$D$2</f>
        <v>3.00427725787052</v>
      </c>
      <c r="V1016" s="19">
        <f>I1016*T1016*'Molecular Weight'!$B$3/'Molecular Weight'!$D$3</f>
        <v>0.0203665527729467</v>
      </c>
      <c r="W1016" s="19">
        <f>T1016*J1016*'Molecular Weight'!$B$4/'Molecular Weight'!$D$4</f>
        <v>1.80564337726868</v>
      </c>
      <c r="X1016" s="19">
        <f>K1016*T1016*'Molecular Weight'!$B$5/'Molecular Weight'!$D$5</f>
        <v>0.0324089969387292</v>
      </c>
      <c r="Y1016" s="19">
        <f>L1016*T1016*'Molecular Weight'!$B$6/'Molecular Weight'!$D$6</f>
        <v>0.537515230331034</v>
      </c>
      <c r="Z1016" s="19">
        <f>M1016*T1016*'Molecular Weight'!$B$8/'Molecular Weight'!$D$8</f>
        <v>0.0185991309735495</v>
      </c>
      <c r="AA1016" s="19">
        <f>N1016*T1016*'Molecular Weight'!$B$9/'Molecular Weight'!$D$9</f>
        <v>1.56388108301137</v>
      </c>
      <c r="AB1016" s="19">
        <f>O1016*T1016*'Molecular Weight'!$B$10/'Molecular Weight'!$D$10</f>
        <v>1.07363837308599</v>
      </c>
      <c r="AC1016" s="19">
        <f>P1016*T1016*'Molecular Weight'!$B$11/'Molecular Weight'!$D$11</f>
        <v>0</v>
      </c>
      <c r="AD1016" s="19">
        <f>Q1016*T1016*'Molecular Weight'!$B$12/'Molecular Weight'!$D$12</f>
        <v>0</v>
      </c>
      <c r="AE1016" s="19">
        <f t="shared" si="112"/>
        <v>8.05633000225282</v>
      </c>
      <c r="AF1016" s="19">
        <f t="shared" si="113"/>
        <v>0.167808425634205</v>
      </c>
      <c r="AG1016" s="19">
        <f t="shared" si="114"/>
        <v>0.312192875969038</v>
      </c>
      <c r="AH1016" s="19">
        <f t="shared" si="115"/>
        <v>0.369706804696829</v>
      </c>
      <c r="AI1016" s="19">
        <f t="shared" si="116"/>
        <v>3.02464381064347</v>
      </c>
      <c r="AJ1016" s="19">
        <f t="shared" si="117"/>
        <v>3.19363381740194</v>
      </c>
    </row>
    <row r="1017" spans="1:36">
      <c r="A1017" s="35" t="s">
        <v>923</v>
      </c>
      <c r="B1017" s="35" t="s">
        <v>924</v>
      </c>
      <c r="C1017" s="19" t="s">
        <v>932</v>
      </c>
      <c r="D1017" s="35">
        <v>6</v>
      </c>
      <c r="E1017" s="35">
        <v>1100</v>
      </c>
      <c r="F1017" s="32" t="s">
        <v>320</v>
      </c>
      <c r="G1017" s="35" t="s">
        <v>49</v>
      </c>
      <c r="H1017" s="32">
        <v>40.71</v>
      </c>
      <c r="I1017" s="32">
        <v>0.32</v>
      </c>
      <c r="J1017" s="32">
        <v>21.15</v>
      </c>
      <c r="K1017" s="32">
        <v>0.57</v>
      </c>
      <c r="L1017" s="32">
        <v>10.42</v>
      </c>
      <c r="M1017" s="32">
        <v>0.33</v>
      </c>
      <c r="N1017" s="32">
        <v>14.25</v>
      </c>
      <c r="O1017" s="32">
        <v>12.22</v>
      </c>
      <c r="P1017" s="32">
        <v>0.01</v>
      </c>
      <c r="Q1017" s="32">
        <v>0</v>
      </c>
      <c r="R1017" s="32">
        <f t="shared" si="111"/>
        <v>99.98</v>
      </c>
      <c r="S1017" s="19">
        <v>12</v>
      </c>
      <c r="T1017" s="19">
        <f>S1017/(H1017*'Molecular Weight'!$C$2/'Molecular Weight'!$D$2+I1017*'Molecular Weight'!$C$3/'Molecular Weight'!$D$3+J1017*'Molecular Weight'!$C$4/'Molecular Weight'!$D$4+K1017*'Molecular Weight'!$C$5/'Molecular Weight'!$D$5+L1017*'Molecular Weight'!$C$6/'Molecular Weight'!$D$6+M1017*'Molecular Weight'!$C$8/'Molecular Weight'!$D$8+N1017*'Molecular Weight'!$C$9/'Molecular Weight'!$D$9+O1017*'Molecular Weight'!$C$10/'Molecular Weight'!$D$10+P1017*'Molecular Weight'!$C$11/'Molecular Weight'!$D$11+Q1017*'Molecular Weight'!$C$12/'Molecular Weight'!$D$12)</f>
        <v>4.41482358244834</v>
      </c>
      <c r="U1017" s="19">
        <f>H1017*T1017*'Molecular Weight'!$B$2/'Molecular Weight'!$D$2</f>
        <v>2.99146917512436</v>
      </c>
      <c r="V1017" s="19">
        <f>I1017*T1017*'Molecular Weight'!$B$3/'Molecular Weight'!$D$3</f>
        <v>0.0176813960748869</v>
      </c>
      <c r="W1017" s="19">
        <f>T1017*J1017*'Molecular Weight'!$B$4/'Molecular Weight'!$D$4</f>
        <v>1.8315715725536</v>
      </c>
      <c r="X1017" s="19">
        <f>K1017*T1017*'Molecular Weight'!$B$5/'Molecular Weight'!$D$5</f>
        <v>0.0331133553785848</v>
      </c>
      <c r="Y1017" s="19">
        <f>L1017*T1017*'Molecular Weight'!$B$6/'Molecular Weight'!$D$6</f>
        <v>0.640346070839527</v>
      </c>
      <c r="Z1017" s="19">
        <f>M1017*T1017*'Molecular Weight'!$B$8/'Molecular Weight'!$D$8</f>
        <v>0.0205369577418657</v>
      </c>
      <c r="AA1017" s="19">
        <f>N1017*T1017*'Molecular Weight'!$B$9/'Molecular Weight'!$D$9</f>
        <v>1.56107285483595</v>
      </c>
      <c r="AB1017" s="19">
        <f>O1017*T1017*'Molecular Weight'!$B$10/'Molecular Weight'!$D$10</f>
        <v>0.962003284192558</v>
      </c>
      <c r="AC1017" s="19">
        <f>P1017*T1017*'Molecular Weight'!$B$11/'Molecular Weight'!$D$11</f>
        <v>0.00142459618665645</v>
      </c>
      <c r="AD1017" s="19">
        <f>Q1017*T1017*'Molecular Weight'!$B$12/'Molecular Weight'!$D$12</f>
        <v>0</v>
      </c>
      <c r="AE1017" s="19">
        <f t="shared" si="112"/>
        <v>8.05921926292799</v>
      </c>
      <c r="AF1017" s="19">
        <f t="shared" si="113"/>
        <v>0.176352356711456</v>
      </c>
      <c r="AG1017" s="19">
        <f t="shared" si="114"/>
        <v>0.275401637867862</v>
      </c>
      <c r="AH1017" s="19">
        <f t="shared" si="115"/>
        <v>0.463993714128071</v>
      </c>
      <c r="AI1017" s="19">
        <f t="shared" si="116"/>
        <v>3.00915057119925</v>
      </c>
      <c r="AJ1017" s="19">
        <f t="shared" si="117"/>
        <v>3.1839591676099</v>
      </c>
    </row>
    <row r="1018" spans="1:36">
      <c r="A1018" s="35" t="s">
        <v>923</v>
      </c>
      <c r="B1018" s="35" t="s">
        <v>924</v>
      </c>
      <c r="C1018" s="19" t="s">
        <v>933</v>
      </c>
      <c r="D1018" s="35">
        <v>6</v>
      </c>
      <c r="E1018" s="35">
        <v>1100</v>
      </c>
      <c r="F1018" s="32" t="s">
        <v>320</v>
      </c>
      <c r="G1018" s="35" t="s">
        <v>49</v>
      </c>
      <c r="H1018" s="32">
        <v>40.57</v>
      </c>
      <c r="I1018" s="32">
        <v>0.43</v>
      </c>
      <c r="J1018" s="32">
        <v>21.58</v>
      </c>
      <c r="K1018" s="32">
        <v>0.2</v>
      </c>
      <c r="L1018" s="32">
        <v>10.59</v>
      </c>
      <c r="M1018" s="32">
        <v>0.41</v>
      </c>
      <c r="N1018" s="32">
        <v>14.68</v>
      </c>
      <c r="O1018" s="32">
        <v>11.5</v>
      </c>
      <c r="P1018" s="32">
        <v>0.02</v>
      </c>
      <c r="Q1018" s="32">
        <v>0</v>
      </c>
      <c r="R1018" s="32">
        <f t="shared" si="111"/>
        <v>99.98</v>
      </c>
      <c r="S1018" s="19">
        <v>12</v>
      </c>
      <c r="T1018" s="19">
        <f>S1018/(H1018*'Molecular Weight'!$C$2/'Molecular Weight'!$D$2+I1018*'Molecular Weight'!$C$3/'Molecular Weight'!$D$3+J1018*'Molecular Weight'!$C$4/'Molecular Weight'!$D$4+K1018*'Molecular Weight'!$C$5/'Molecular Weight'!$D$5+L1018*'Molecular Weight'!$C$6/'Molecular Weight'!$D$6+M1018*'Molecular Weight'!$C$8/'Molecular Weight'!$D$8+N1018*'Molecular Weight'!$C$9/'Molecular Weight'!$D$9+O1018*'Molecular Weight'!$C$10/'Molecular Weight'!$D$10+P1018*'Molecular Weight'!$C$11/'Molecular Weight'!$D$11+Q1018*'Molecular Weight'!$C$12/'Molecular Weight'!$D$12)</f>
        <v>4.40683309697748</v>
      </c>
      <c r="U1018" s="19">
        <f>H1018*T1018*'Molecular Weight'!$B$2/'Molecular Weight'!$D$2</f>
        <v>2.97578593116472</v>
      </c>
      <c r="V1018" s="19">
        <f>I1018*T1018*'Molecular Weight'!$B$3/'Molecular Weight'!$D$3</f>
        <v>0.0237163733629576</v>
      </c>
      <c r="W1018" s="19">
        <f>T1018*J1018*'Molecular Weight'!$B$4/'Molecular Weight'!$D$4</f>
        <v>1.86542679938748</v>
      </c>
      <c r="X1018" s="19">
        <f>K1018*T1018*'Molecular Weight'!$B$5/'Molecular Weight'!$D$5</f>
        <v>0.0115976922086387</v>
      </c>
      <c r="Y1018" s="19">
        <f>L1018*T1018*'Molecular Weight'!$B$6/'Molecular Weight'!$D$6</f>
        <v>0.649615290882398</v>
      </c>
      <c r="Z1018" s="19">
        <f>M1018*T1018*'Molecular Weight'!$B$8/'Molecular Weight'!$D$8</f>
        <v>0.0254694328976708</v>
      </c>
      <c r="AA1018" s="19">
        <f>N1018*T1018*'Molecular Weight'!$B$9/'Molecular Weight'!$D$9</f>
        <v>1.60526823482951</v>
      </c>
      <c r="AB1018" s="19">
        <f>O1018*T1018*'Molecular Weight'!$B$10/'Molecular Weight'!$D$10</f>
        <v>0.903683677161929</v>
      </c>
      <c r="AC1018" s="19">
        <f>P1018*T1018*'Molecular Weight'!$B$11/'Molecular Weight'!$D$11</f>
        <v>0.00284403555790737</v>
      </c>
      <c r="AD1018" s="19">
        <f>Q1018*T1018*'Molecular Weight'!$B$12/'Molecular Weight'!$D$12</f>
        <v>0</v>
      </c>
      <c r="AE1018" s="19">
        <f t="shared" si="112"/>
        <v>8.06340746745321</v>
      </c>
      <c r="AF1018" s="19">
        <f t="shared" si="113"/>
        <v>0.188726568143744</v>
      </c>
      <c r="AG1018" s="19">
        <f t="shared" si="114"/>
        <v>0.290520513898909</v>
      </c>
      <c r="AH1018" s="19">
        <f t="shared" si="115"/>
        <v>0.460888722738654</v>
      </c>
      <c r="AI1018" s="19">
        <f t="shared" si="116"/>
        <v>2.99950230452768</v>
      </c>
      <c r="AJ1018" s="19">
        <f t="shared" si="117"/>
        <v>3.18403663577151</v>
      </c>
    </row>
    <row r="1019" spans="1:36">
      <c r="A1019" s="35" t="s">
        <v>923</v>
      </c>
      <c r="B1019" s="35" t="s">
        <v>924</v>
      </c>
      <c r="C1019" s="19" t="s">
        <v>934</v>
      </c>
      <c r="D1019" s="35">
        <v>6</v>
      </c>
      <c r="E1019" s="35">
        <v>1200</v>
      </c>
      <c r="F1019" s="32" t="s">
        <v>320</v>
      </c>
      <c r="G1019" s="35" t="s">
        <v>49</v>
      </c>
      <c r="H1019" s="32">
        <v>40.62</v>
      </c>
      <c r="I1019" s="32">
        <v>0.51</v>
      </c>
      <c r="J1019" s="32">
        <v>21.33</v>
      </c>
      <c r="K1019" s="32">
        <v>0.16</v>
      </c>
      <c r="L1019" s="32">
        <v>10.34</v>
      </c>
      <c r="M1019" s="32">
        <v>0.39</v>
      </c>
      <c r="N1019" s="32">
        <v>14.87</v>
      </c>
      <c r="O1019" s="32">
        <v>11.77</v>
      </c>
      <c r="P1019" s="32">
        <v>0.01</v>
      </c>
      <c r="Q1019" s="32">
        <v>0</v>
      </c>
      <c r="R1019" s="32">
        <f t="shared" si="111"/>
        <v>100</v>
      </c>
      <c r="S1019" s="19">
        <v>12</v>
      </c>
      <c r="T1019" s="19">
        <f>S1019/(H1019*'Molecular Weight'!$C$2/'Molecular Weight'!$D$2+I1019*'Molecular Weight'!$C$3/'Molecular Weight'!$D$3+J1019*'Molecular Weight'!$C$4/'Molecular Weight'!$D$4+K1019*'Molecular Weight'!$C$5/'Molecular Weight'!$D$5+L1019*'Molecular Weight'!$C$6/'Molecular Weight'!$D$6+M1019*'Molecular Weight'!$C$8/'Molecular Weight'!$D$8+N1019*'Molecular Weight'!$C$9/'Molecular Weight'!$D$9+O1019*'Molecular Weight'!$C$10/'Molecular Weight'!$D$10+P1019*'Molecular Weight'!$C$11/'Molecular Weight'!$D$11+Q1019*'Molecular Weight'!$C$12/'Molecular Weight'!$D$12)</f>
        <v>4.40500906160913</v>
      </c>
      <c r="U1019" s="19">
        <f>H1019*T1019*'Molecular Weight'!$B$2/'Molecular Weight'!$D$2</f>
        <v>2.97822017447675</v>
      </c>
      <c r="V1019" s="19">
        <f>I1019*T1019*'Molecular Weight'!$B$3/'Molecular Weight'!$D$3</f>
        <v>0.028117079116654</v>
      </c>
      <c r="W1019" s="19">
        <f>T1019*J1019*'Molecular Weight'!$B$4/'Molecular Weight'!$D$4</f>
        <v>1.84305302636569</v>
      </c>
      <c r="X1019" s="19">
        <f>K1019*T1019*'Molecular Weight'!$B$5/'Molecular Weight'!$D$5</f>
        <v>0.00927431343979816</v>
      </c>
      <c r="Y1019" s="19">
        <f>L1019*T1019*'Molecular Weight'!$B$6/'Molecular Weight'!$D$6</f>
        <v>0.634017172842963</v>
      </c>
      <c r="Z1019" s="19">
        <f>M1019*T1019*'Molecular Weight'!$B$8/'Molecular Weight'!$D$8</f>
        <v>0.0242169937133854</v>
      </c>
      <c r="AA1019" s="19">
        <f>N1019*T1019*'Molecular Weight'!$B$9/'Molecular Weight'!$D$9</f>
        <v>1.62537182992873</v>
      </c>
      <c r="AB1019" s="19">
        <f>O1019*T1019*'Molecular Weight'!$B$10/'Molecular Weight'!$D$10</f>
        <v>0.924517772024599</v>
      </c>
      <c r="AC1019" s="19">
        <f>P1019*T1019*'Molecular Weight'!$B$11/'Molecular Weight'!$D$11</f>
        <v>0.00142142919058055</v>
      </c>
      <c r="AD1019" s="19">
        <f>Q1019*T1019*'Molecular Weight'!$B$12/'Molecular Weight'!$D$12</f>
        <v>0</v>
      </c>
      <c r="AE1019" s="19">
        <f t="shared" si="112"/>
        <v>8.06820979109915</v>
      </c>
      <c r="AF1019" s="19">
        <f t="shared" si="113"/>
        <v>0.202899407522295</v>
      </c>
      <c r="AG1019" s="19">
        <f t="shared" si="114"/>
        <v>0.320021942958556</v>
      </c>
      <c r="AH1019" s="19">
        <f t="shared" si="115"/>
        <v>0.431117765320668</v>
      </c>
      <c r="AI1019" s="19">
        <f t="shared" si="116"/>
        <v>3.0063372535934</v>
      </c>
      <c r="AJ1019" s="19">
        <f t="shared" si="117"/>
        <v>3.20812376850968</v>
      </c>
    </row>
    <row r="1020" spans="1:36">
      <c r="A1020" s="35" t="s">
        <v>923</v>
      </c>
      <c r="B1020" s="35" t="s">
        <v>924</v>
      </c>
      <c r="C1020" s="19" t="s">
        <v>935</v>
      </c>
      <c r="D1020" s="35">
        <v>6</v>
      </c>
      <c r="E1020" s="35">
        <v>1200</v>
      </c>
      <c r="F1020" s="32" t="s">
        <v>320</v>
      </c>
      <c r="G1020" s="35" t="s">
        <v>49</v>
      </c>
      <c r="H1020" s="32">
        <v>41.31</v>
      </c>
      <c r="I1020" s="32">
        <v>0.48</v>
      </c>
      <c r="J1020" s="32">
        <v>20.8</v>
      </c>
      <c r="K1020" s="32">
        <v>0.56</v>
      </c>
      <c r="L1020" s="32">
        <v>9.4</v>
      </c>
      <c r="M1020" s="32">
        <v>0.35</v>
      </c>
      <c r="N1020" s="32">
        <v>14.22</v>
      </c>
      <c r="O1020" s="32">
        <v>12.89</v>
      </c>
      <c r="P1020" s="32">
        <v>0</v>
      </c>
      <c r="Q1020" s="32">
        <v>0</v>
      </c>
      <c r="R1020" s="32">
        <f t="shared" si="111"/>
        <v>100.01</v>
      </c>
      <c r="S1020" s="19">
        <v>12</v>
      </c>
      <c r="T1020" s="19">
        <f>S1020/(H1020*'Molecular Weight'!$C$2/'Molecular Weight'!$D$2+I1020*'Molecular Weight'!$C$3/'Molecular Weight'!$D$3+J1020*'Molecular Weight'!$C$4/'Molecular Weight'!$D$4+K1020*'Molecular Weight'!$C$5/'Molecular Weight'!$D$5+L1020*'Molecular Weight'!$C$6/'Molecular Weight'!$D$6+M1020*'Molecular Weight'!$C$8/'Molecular Weight'!$D$8+N1020*'Molecular Weight'!$C$9/'Molecular Weight'!$D$9+O1020*'Molecular Weight'!$C$10/'Molecular Weight'!$D$10+P1020*'Molecular Weight'!$C$11/'Molecular Weight'!$D$11+Q1020*'Molecular Weight'!$C$12/'Molecular Weight'!$D$12)</f>
        <v>4.39766080299875</v>
      </c>
      <c r="U1020" s="19">
        <f>H1020*T1020*'Molecular Weight'!$B$2/'Molecular Weight'!$D$2</f>
        <v>3.02375778581689</v>
      </c>
      <c r="V1020" s="19">
        <f>I1020*T1020*'Molecular Weight'!$B$3/'Molecular Weight'!$D$3</f>
        <v>0.0264189885536846</v>
      </c>
      <c r="W1020" s="19">
        <f>T1020*J1020*'Molecular Weight'!$B$4/'Molecular Weight'!$D$4</f>
        <v>1.79425940961895</v>
      </c>
      <c r="X1020" s="19">
        <f>K1020*T1020*'Molecular Weight'!$B$5/'Molecular Weight'!$D$5</f>
        <v>0.0324059484134391</v>
      </c>
      <c r="Y1020" s="19">
        <f>L1020*T1020*'Molecular Weight'!$B$6/'Molecular Weight'!$D$6</f>
        <v>0.575417755403512</v>
      </c>
      <c r="Z1020" s="19">
        <f>M1020*T1020*'Molecular Weight'!$B$8/'Molecular Weight'!$D$8</f>
        <v>0.021696945038759</v>
      </c>
      <c r="AA1020" s="19">
        <f>N1020*T1020*'Molecular Weight'!$B$9/'Molecular Weight'!$D$9</f>
        <v>1.55173043718715</v>
      </c>
      <c r="AB1020" s="19">
        <f>O1020*T1020*'Molecular Weight'!$B$10/'Molecular Weight'!$D$10</f>
        <v>1.01080327658085</v>
      </c>
      <c r="AC1020" s="19">
        <f>P1020*T1020*'Molecular Weight'!$B$11/'Molecular Weight'!$D$11</f>
        <v>0</v>
      </c>
      <c r="AD1020" s="19">
        <f>Q1020*T1020*'Molecular Weight'!$B$12/'Molecular Weight'!$D$12</f>
        <v>0</v>
      </c>
      <c r="AE1020" s="19">
        <f t="shared" si="112"/>
        <v>8.03649054661324</v>
      </c>
      <c r="AF1020" s="19">
        <f t="shared" si="113"/>
        <v>0.108974572126724</v>
      </c>
      <c r="AG1020" s="19">
        <f t="shared" si="114"/>
        <v>0.189383402064653</v>
      </c>
      <c r="AH1020" s="19">
        <f t="shared" si="115"/>
        <v>0.466443183276788</v>
      </c>
      <c r="AI1020" s="19">
        <f t="shared" si="116"/>
        <v>3.05017677437057</v>
      </c>
      <c r="AJ1020" s="19">
        <f t="shared" si="117"/>
        <v>3.15964841421027</v>
      </c>
    </row>
    <row r="1021" spans="1:36">
      <c r="A1021" s="35" t="s">
        <v>923</v>
      </c>
      <c r="B1021" s="35" t="s">
        <v>924</v>
      </c>
      <c r="C1021" s="19" t="s">
        <v>936</v>
      </c>
      <c r="D1021" s="35">
        <v>6</v>
      </c>
      <c r="E1021" s="35">
        <v>1100</v>
      </c>
      <c r="F1021" s="32" t="s">
        <v>320</v>
      </c>
      <c r="G1021" s="35" t="s">
        <v>49</v>
      </c>
      <c r="H1021" s="32">
        <v>40.17</v>
      </c>
      <c r="I1021" s="32">
        <v>0.45</v>
      </c>
      <c r="J1021" s="32">
        <v>20.33</v>
      </c>
      <c r="K1021" s="32">
        <v>0.55</v>
      </c>
      <c r="L1021" s="32">
        <v>10.47</v>
      </c>
      <c r="M1021" s="32">
        <v>0.37</v>
      </c>
      <c r="N1021" s="32">
        <v>11.04</v>
      </c>
      <c r="O1021" s="32">
        <v>16.53</v>
      </c>
      <c r="P1021" s="32">
        <v>0</v>
      </c>
      <c r="Q1021" s="32">
        <v>0.08</v>
      </c>
      <c r="R1021" s="32">
        <f t="shared" si="111"/>
        <v>99.99</v>
      </c>
      <c r="S1021" s="19">
        <v>12</v>
      </c>
      <c r="T1021" s="19">
        <f>S1021/(H1021*'Molecular Weight'!$C$2/'Molecular Weight'!$D$2+I1021*'Molecular Weight'!$C$3/'Molecular Weight'!$D$3+J1021*'Molecular Weight'!$C$4/'Molecular Weight'!$D$4+K1021*'Molecular Weight'!$C$5/'Molecular Weight'!$D$5+L1021*'Molecular Weight'!$C$6/'Molecular Weight'!$D$6+M1021*'Molecular Weight'!$C$8/'Molecular Weight'!$D$8+N1021*'Molecular Weight'!$C$9/'Molecular Weight'!$D$9+O1021*'Molecular Weight'!$C$10/'Molecular Weight'!$D$10+P1021*'Molecular Weight'!$C$11/'Molecular Weight'!$D$11+Q1021*'Molecular Weight'!$C$12/'Molecular Weight'!$D$12)</f>
        <v>4.48092042793538</v>
      </c>
      <c r="U1021" s="19">
        <f>H1021*T1021*'Molecular Weight'!$B$2/'Molecular Weight'!$D$2</f>
        <v>2.99598158439022</v>
      </c>
      <c r="V1021" s="19">
        <f>I1021*T1021*'Molecular Weight'!$B$3/'Molecular Weight'!$D$3</f>
        <v>0.0252367233112756</v>
      </c>
      <c r="W1021" s="19">
        <f>T1021*J1021*'Molecular Weight'!$B$4/'Molecular Weight'!$D$4</f>
        <v>1.78691864064194</v>
      </c>
      <c r="X1021" s="19">
        <f>K1021*T1021*'Molecular Weight'!$B$5/'Molecular Weight'!$D$5</f>
        <v>0.0324298471657933</v>
      </c>
      <c r="Y1021" s="19">
        <f>L1021*T1021*'Molecular Weight'!$B$6/'Molecular Weight'!$D$6</f>
        <v>0.653051738314079</v>
      </c>
      <c r="Z1021" s="19">
        <f>M1021*T1021*'Molecular Weight'!$B$8/'Molecular Weight'!$D$8</f>
        <v>0.0233710256320283</v>
      </c>
      <c r="AA1021" s="19">
        <f>N1021*T1021*'Molecular Weight'!$B$9/'Molecular Weight'!$D$9</f>
        <v>1.22752758125078</v>
      </c>
      <c r="AB1021" s="19">
        <f>O1021*T1021*'Molecular Weight'!$B$10/'Molecular Weight'!$D$10</f>
        <v>1.32078485509579</v>
      </c>
      <c r="AC1021" s="19">
        <f>P1021*T1021*'Molecular Weight'!$B$11/'Molecular Weight'!$D$11</f>
        <v>0</v>
      </c>
      <c r="AD1021" s="19">
        <f>Q1021*T1021*'Molecular Weight'!$B$12/'Molecular Weight'!$D$12</f>
        <v>0.00761090518545288</v>
      </c>
      <c r="AE1021" s="19">
        <f t="shared" si="112"/>
        <v>8.07291290098736</v>
      </c>
      <c r="AF1021" s="19">
        <f t="shared" si="113"/>
        <v>0.216763099659185</v>
      </c>
      <c r="AG1021" s="19">
        <f t="shared" si="114"/>
        <v>0.331923317773844</v>
      </c>
      <c r="AH1021" s="19">
        <f t="shared" si="115"/>
        <v>0.436288638654894</v>
      </c>
      <c r="AI1021" s="19">
        <f t="shared" si="116"/>
        <v>3.0212183077015</v>
      </c>
      <c r="AJ1021" s="19">
        <f t="shared" si="117"/>
        <v>3.22473520029268</v>
      </c>
    </row>
    <row r="1022" spans="1:36">
      <c r="A1022" s="35" t="s">
        <v>923</v>
      </c>
      <c r="B1022" s="35" t="s">
        <v>924</v>
      </c>
      <c r="C1022" s="19" t="s">
        <v>937</v>
      </c>
      <c r="D1022" s="35">
        <v>6</v>
      </c>
      <c r="E1022" s="35">
        <v>1200</v>
      </c>
      <c r="F1022" s="32" t="s">
        <v>320</v>
      </c>
      <c r="G1022" s="35" t="s">
        <v>49</v>
      </c>
      <c r="H1022" s="32">
        <v>40.58</v>
      </c>
      <c r="I1022" s="32">
        <v>0.47</v>
      </c>
      <c r="J1022" s="32">
        <v>20.62</v>
      </c>
      <c r="K1022" s="32">
        <v>0.52</v>
      </c>
      <c r="L1022" s="32">
        <v>9.7</v>
      </c>
      <c r="M1022" s="32">
        <v>0.36</v>
      </c>
      <c r="N1022" s="32">
        <v>13</v>
      </c>
      <c r="O1022" s="32">
        <v>14.62</v>
      </c>
      <c r="P1022" s="32">
        <v>0</v>
      </c>
      <c r="Q1022" s="32">
        <v>0.1</v>
      </c>
      <c r="R1022" s="32">
        <f t="shared" si="111"/>
        <v>99.97</v>
      </c>
      <c r="S1022" s="19">
        <v>12</v>
      </c>
      <c r="T1022" s="19">
        <f>S1022/(H1022*'Molecular Weight'!$C$2/'Molecular Weight'!$D$2+I1022*'Molecular Weight'!$C$3/'Molecular Weight'!$D$3+J1022*'Molecular Weight'!$C$4/'Molecular Weight'!$D$4+K1022*'Molecular Weight'!$C$5/'Molecular Weight'!$D$5+L1022*'Molecular Weight'!$C$6/'Molecular Weight'!$D$6+M1022*'Molecular Weight'!$C$8/'Molecular Weight'!$D$8+N1022*'Molecular Weight'!$C$9/'Molecular Weight'!$D$9+O1022*'Molecular Weight'!$C$10/'Molecular Weight'!$D$10+P1022*'Molecular Weight'!$C$11/'Molecular Weight'!$D$11+Q1022*'Molecular Weight'!$C$12/'Molecular Weight'!$D$12)</f>
        <v>4.4378029185477</v>
      </c>
      <c r="U1022" s="19">
        <f>H1022*T1022*'Molecular Weight'!$B$2/'Molecular Weight'!$D$2</f>
        <v>2.99743745730136</v>
      </c>
      <c r="V1022" s="19">
        <f>I1022*T1022*'Molecular Weight'!$B$3/'Molecular Weight'!$D$3</f>
        <v>0.0261047230502806</v>
      </c>
      <c r="W1022" s="19">
        <f>T1022*J1022*'Molecular Weight'!$B$4/'Molecular Weight'!$D$4</f>
        <v>1.79496854022075</v>
      </c>
      <c r="X1022" s="19">
        <f>K1022*T1022*'Molecular Weight'!$B$5/'Molecular Weight'!$D$5</f>
        <v>0.0303659124632516</v>
      </c>
      <c r="Y1022" s="19">
        <f>L1022*T1022*'Molecular Weight'!$B$6/'Molecular Weight'!$D$6</f>
        <v>0.599202231485422</v>
      </c>
      <c r="Z1022" s="19">
        <f>M1022*T1022*'Molecular Weight'!$B$8/'Molecular Weight'!$D$8</f>
        <v>0.022520567390431</v>
      </c>
      <c r="AA1022" s="19">
        <f>N1022*T1022*'Molecular Weight'!$B$9/'Molecular Weight'!$D$9</f>
        <v>1.43154932856378</v>
      </c>
      <c r="AB1022" s="19">
        <f>O1022*T1022*'Molecular Weight'!$B$10/'Molecular Weight'!$D$10</f>
        <v>1.15693078939314</v>
      </c>
      <c r="AC1022" s="19">
        <f>P1022*T1022*'Molecular Weight'!$B$11/'Molecular Weight'!$D$11</f>
        <v>0</v>
      </c>
      <c r="AD1022" s="19">
        <f>Q1022*T1022*'Molecular Weight'!$B$12/'Molecular Weight'!$D$12</f>
        <v>0.00942208687589746</v>
      </c>
      <c r="AE1022" s="19">
        <f t="shared" si="112"/>
        <v>8.06850163674431</v>
      </c>
      <c r="AF1022" s="19">
        <f t="shared" si="113"/>
        <v>0.203760172071658</v>
      </c>
      <c r="AG1022" s="19">
        <f t="shared" si="114"/>
        <v>0.340052425316469</v>
      </c>
      <c r="AH1022" s="19">
        <f t="shared" si="115"/>
        <v>0.395442059413764</v>
      </c>
      <c r="AI1022" s="19">
        <f t="shared" si="116"/>
        <v>3.02354218035164</v>
      </c>
      <c r="AJ1022" s="19">
        <f t="shared" si="117"/>
        <v>3.21020291683277</v>
      </c>
    </row>
    <row r="1023" spans="1:36">
      <c r="A1023" s="35" t="s">
        <v>938</v>
      </c>
      <c r="B1023" s="35" t="s">
        <v>939</v>
      </c>
      <c r="C1023" s="35" t="s">
        <v>940</v>
      </c>
      <c r="D1023" s="35">
        <v>5.5</v>
      </c>
      <c r="E1023" s="35">
        <v>850</v>
      </c>
      <c r="F1023" s="32" t="s">
        <v>100</v>
      </c>
      <c r="G1023" s="35" t="s">
        <v>49</v>
      </c>
      <c r="H1023" s="32">
        <v>38.72</v>
      </c>
      <c r="I1023" s="32">
        <v>0.99</v>
      </c>
      <c r="J1023" s="32">
        <v>20.97</v>
      </c>
      <c r="K1023" s="32"/>
      <c r="L1023" s="32">
        <v>26.1</v>
      </c>
      <c r="M1023" s="32">
        <v>0.51</v>
      </c>
      <c r="N1023" s="32">
        <v>8.17</v>
      </c>
      <c r="O1023" s="32">
        <v>4.38</v>
      </c>
      <c r="P1023" s="32">
        <v>0</v>
      </c>
      <c r="Q1023" s="32">
        <v>0</v>
      </c>
      <c r="R1023" s="32">
        <f t="shared" si="111"/>
        <v>99.84</v>
      </c>
      <c r="S1023" s="19">
        <v>12</v>
      </c>
      <c r="T1023" s="19">
        <f>S1023/(H1023*'Molecular Weight'!$C$2/'Molecular Weight'!$D$2+I1023*'Molecular Weight'!$C$3/'Molecular Weight'!$D$3+J1023*'Molecular Weight'!$C$4/'Molecular Weight'!$D$4+K1023*'Molecular Weight'!$C$5/'Molecular Weight'!$D$5+L1023*'Molecular Weight'!$C$6/'Molecular Weight'!$D$6+M1023*'Molecular Weight'!$C$8/'Molecular Weight'!$D$8+N1023*'Molecular Weight'!$C$9/'Molecular Weight'!$D$9+O1023*'Molecular Weight'!$C$10/'Molecular Weight'!$D$10+P1023*'Molecular Weight'!$C$11/'Molecular Weight'!$D$11+Q1023*'Molecular Weight'!$C$12/'Molecular Weight'!$D$12)</f>
        <v>4.64744397572415</v>
      </c>
      <c r="U1023" s="19">
        <f>H1023*T1023*'Molecular Weight'!$B$2/'Molecular Weight'!$D$2</f>
        <v>2.99515696970771</v>
      </c>
      <c r="V1023" s="19">
        <f>I1023*T1023*'Molecular Weight'!$B$3/'Molecular Weight'!$D$3</f>
        <v>0.0575840993237411</v>
      </c>
      <c r="W1023" s="19">
        <f>T1023*J1023*'Molecular Weight'!$B$4/'Molecular Weight'!$D$4</f>
        <v>1.91166928542439</v>
      </c>
      <c r="X1023" s="19">
        <f>K1023*T1023*'Molecular Weight'!$B$5/'Molecular Weight'!$D$5</f>
        <v>0</v>
      </c>
      <c r="Y1023" s="19">
        <f>L1023*T1023*'Molecular Weight'!$B$6/'Molecular Weight'!$D$6</f>
        <v>1.68845055354121</v>
      </c>
      <c r="Z1023" s="19">
        <f>M1023*T1023*'Molecular Weight'!$B$8/'Molecular Weight'!$D$8</f>
        <v>0.0334112831635089</v>
      </c>
      <c r="AA1023" s="19">
        <f>N1023*T1023*'Molecular Weight'!$B$9/'Molecular Weight'!$D$9</f>
        <v>0.942174126095939</v>
      </c>
      <c r="AB1023" s="19">
        <f>O1023*T1023*'Molecular Weight'!$B$10/'Molecular Weight'!$D$10</f>
        <v>0.362977970999854</v>
      </c>
      <c r="AC1023" s="19">
        <f>P1023*T1023*'Molecular Weight'!$B$11/'Molecular Weight'!$D$11</f>
        <v>0</v>
      </c>
      <c r="AD1023" s="19">
        <f>Q1023*T1023*'Molecular Weight'!$B$12/'Molecular Weight'!$D$12</f>
        <v>0</v>
      </c>
      <c r="AE1023" s="19">
        <f t="shared" si="112"/>
        <v>7.99142428825635</v>
      </c>
      <c r="AF1023" s="19">
        <f t="shared" si="113"/>
        <v>0</v>
      </c>
      <c r="AG1023" s="19">
        <f t="shared" si="114"/>
        <v>0</v>
      </c>
      <c r="AH1023" s="19">
        <f t="shared" si="115"/>
        <v>1.68845055354121</v>
      </c>
      <c r="AI1023" s="19">
        <f t="shared" si="116"/>
        <v>3.05274106903145</v>
      </c>
      <c r="AJ1023" s="19">
        <f t="shared" si="117"/>
        <v>3.02701393380051</v>
      </c>
    </row>
    <row r="1024" spans="1:36">
      <c r="A1024" s="35" t="s">
        <v>938</v>
      </c>
      <c r="B1024" s="35" t="s">
        <v>939</v>
      </c>
      <c r="C1024" s="35" t="s">
        <v>941</v>
      </c>
      <c r="D1024" s="35">
        <v>5.5</v>
      </c>
      <c r="E1024" s="35">
        <v>850</v>
      </c>
      <c r="F1024" s="32" t="s">
        <v>100</v>
      </c>
      <c r="G1024" s="35" t="s">
        <v>49</v>
      </c>
      <c r="H1024" s="32">
        <v>38.94</v>
      </c>
      <c r="I1024" s="32">
        <v>1.12</v>
      </c>
      <c r="J1024" s="32">
        <v>20.94</v>
      </c>
      <c r="K1024" s="32"/>
      <c r="L1024" s="32">
        <v>26.07</v>
      </c>
      <c r="M1024" s="32">
        <v>0.61</v>
      </c>
      <c r="N1024" s="32">
        <v>6.52</v>
      </c>
      <c r="O1024" s="32">
        <v>5.82</v>
      </c>
      <c r="P1024" s="32">
        <v>0</v>
      </c>
      <c r="Q1024" s="32">
        <v>0.14</v>
      </c>
      <c r="R1024" s="32">
        <f t="shared" si="111"/>
        <v>100.16</v>
      </c>
      <c r="S1024" s="19">
        <v>12</v>
      </c>
      <c r="T1024" s="19">
        <f>S1024/(H1024*'Molecular Weight'!$C$2/'Molecular Weight'!$D$2+I1024*'Molecular Weight'!$C$3/'Molecular Weight'!$D$3+J1024*'Molecular Weight'!$C$4/'Molecular Weight'!$D$4+K1024*'Molecular Weight'!$C$5/'Molecular Weight'!$D$5+L1024*'Molecular Weight'!$C$6/'Molecular Weight'!$D$6+M1024*'Molecular Weight'!$C$8/'Molecular Weight'!$D$8+N1024*'Molecular Weight'!$C$9/'Molecular Weight'!$D$9+O1024*'Molecular Weight'!$C$10/'Molecular Weight'!$D$10+P1024*'Molecular Weight'!$C$11/'Molecular Weight'!$D$11+Q1024*'Molecular Weight'!$C$12/'Molecular Weight'!$D$12)</f>
        <v>4.6530161760858</v>
      </c>
      <c r="U1024" s="19">
        <f>H1024*T1024*'Molecular Weight'!$B$2/'Molecular Weight'!$D$2</f>
        <v>3.01578644968011</v>
      </c>
      <c r="V1024" s="19">
        <f>I1024*T1024*'Molecular Weight'!$B$3/'Molecular Weight'!$D$3</f>
        <v>0.0652237561604017</v>
      </c>
      <c r="W1024" s="19">
        <f>T1024*J1024*'Molecular Weight'!$B$4/'Molecular Weight'!$D$4</f>
        <v>1.9112231998281</v>
      </c>
      <c r="X1024" s="19">
        <f>K1024*T1024*'Molecular Weight'!$B$5/'Molecular Weight'!$D$5</f>
        <v>0</v>
      </c>
      <c r="Y1024" s="19">
        <f>L1024*T1024*'Molecular Weight'!$B$6/'Molecular Weight'!$D$6</f>
        <v>1.68853190020263</v>
      </c>
      <c r="Z1024" s="19">
        <f>M1024*T1024*'Molecular Weight'!$B$8/'Molecular Weight'!$D$8</f>
        <v>0.0400104294814256</v>
      </c>
      <c r="AA1024" s="19">
        <f>N1024*T1024*'Molecular Weight'!$B$9/'Molecular Weight'!$D$9</f>
        <v>0.752795669183112</v>
      </c>
      <c r="AB1024" s="19">
        <f>O1024*T1024*'Molecular Weight'!$B$10/'Molecular Weight'!$D$10</f>
        <v>0.482891479044567</v>
      </c>
      <c r="AC1024" s="19">
        <f>P1024*T1024*'Molecular Weight'!$B$11/'Molecular Weight'!$D$11</f>
        <v>0</v>
      </c>
      <c r="AD1024" s="19">
        <f>Q1024*T1024*'Molecular Weight'!$B$12/'Molecular Weight'!$D$12</f>
        <v>0.0138306213301913</v>
      </c>
      <c r="AE1024" s="19">
        <f t="shared" si="112"/>
        <v>7.97029350491053</v>
      </c>
      <c r="AF1024" s="19">
        <f t="shared" si="113"/>
        <v>0</v>
      </c>
      <c r="AG1024" s="19">
        <f t="shared" si="114"/>
        <v>0</v>
      </c>
      <c r="AH1024" s="19">
        <f t="shared" si="115"/>
        <v>1.68853190020263</v>
      </c>
      <c r="AI1024" s="19">
        <f t="shared" si="116"/>
        <v>3.08101020584051</v>
      </c>
      <c r="AJ1024" s="19">
        <f t="shared" si="117"/>
        <v>2.96422947791173</v>
      </c>
    </row>
    <row r="1025" spans="1:36">
      <c r="A1025" s="35" t="s">
        <v>938</v>
      </c>
      <c r="B1025" s="35" t="s">
        <v>939</v>
      </c>
      <c r="C1025" s="35" t="s">
        <v>942</v>
      </c>
      <c r="D1025" s="35">
        <v>5.5</v>
      </c>
      <c r="E1025" s="35">
        <v>1030</v>
      </c>
      <c r="F1025" s="32" t="s">
        <v>100</v>
      </c>
      <c r="G1025" s="35" t="s">
        <v>49</v>
      </c>
      <c r="H1025" s="32">
        <v>39.13</v>
      </c>
      <c r="I1025" s="32">
        <v>0.48</v>
      </c>
      <c r="J1025" s="32">
        <v>21.79</v>
      </c>
      <c r="K1025" s="32"/>
      <c r="L1025" s="32">
        <v>21.57</v>
      </c>
      <c r="M1025" s="32">
        <v>1.57</v>
      </c>
      <c r="N1025" s="32">
        <v>11.16</v>
      </c>
      <c r="O1025" s="32">
        <v>2.97</v>
      </c>
      <c r="P1025" s="32">
        <v>0.18</v>
      </c>
      <c r="Q1025" s="32">
        <v>0.08</v>
      </c>
      <c r="R1025" s="32">
        <f t="shared" si="111"/>
        <v>98.93</v>
      </c>
      <c r="S1025" s="19">
        <v>12</v>
      </c>
      <c r="T1025" s="19">
        <f>S1025/(H1025*'Molecular Weight'!$C$2/'Molecular Weight'!$D$2+I1025*'Molecular Weight'!$C$3/'Molecular Weight'!$D$3+J1025*'Molecular Weight'!$C$4/'Molecular Weight'!$D$4+K1025*'Molecular Weight'!$C$5/'Molecular Weight'!$D$5+L1025*'Molecular Weight'!$C$6/'Molecular Weight'!$D$6+M1025*'Molecular Weight'!$C$8/'Molecular Weight'!$D$8+N1025*'Molecular Weight'!$C$9/'Molecular Weight'!$D$9+O1025*'Molecular Weight'!$C$10/'Molecular Weight'!$D$10+P1025*'Molecular Weight'!$C$11/'Molecular Weight'!$D$11+Q1025*'Molecular Weight'!$C$12/'Molecular Weight'!$D$12)</f>
        <v>4.59459614667167</v>
      </c>
      <c r="U1025" s="19">
        <f>H1025*T1025*'Molecular Weight'!$B$2/'Molecular Weight'!$D$2</f>
        <v>2.99245251696509</v>
      </c>
      <c r="V1025" s="19">
        <f>I1025*T1025*'Molecular Weight'!$B$3/'Molecular Weight'!$D$3</f>
        <v>0.0276020794793793</v>
      </c>
      <c r="W1025" s="19">
        <f>T1025*J1025*'Molecular Weight'!$B$4/'Molecular Weight'!$D$4</f>
        <v>1.96383385711996</v>
      </c>
      <c r="X1025" s="19">
        <f>K1025*T1025*'Molecular Weight'!$B$5/'Molecular Weight'!$D$5</f>
        <v>0</v>
      </c>
      <c r="Y1025" s="19">
        <f>L1025*T1025*'Molecular Weight'!$B$6/'Molecular Weight'!$D$6</f>
        <v>1.37953005127656</v>
      </c>
      <c r="Z1025" s="19">
        <f>M1025*T1025*'Molecular Weight'!$B$8/'Molecular Weight'!$D$8</f>
        <v>0.10168474697314</v>
      </c>
      <c r="AA1025" s="19">
        <f>N1025*T1025*'Molecular Weight'!$B$9/'Molecular Weight'!$D$9</f>
        <v>1.27234970215523</v>
      </c>
      <c r="AB1025" s="19">
        <f>O1025*T1025*'Molecular Weight'!$B$10/'Molecular Weight'!$D$10</f>
        <v>0.243330074101549</v>
      </c>
      <c r="AC1025" s="19">
        <f>P1025*T1025*'Molecular Weight'!$B$11/'Molecular Weight'!$D$11</f>
        <v>0.0266869088867667</v>
      </c>
      <c r="AD1025" s="19">
        <f>Q1025*T1025*'Molecular Weight'!$B$12/'Molecular Weight'!$D$12</f>
        <v>0.00780398496249966</v>
      </c>
      <c r="AE1025" s="19">
        <f t="shared" si="112"/>
        <v>8.01527392192018</v>
      </c>
      <c r="AF1025" s="19">
        <f t="shared" si="113"/>
        <v>0.0457344477126167</v>
      </c>
      <c r="AG1025" s="19">
        <f t="shared" si="114"/>
        <v>0.0331521938723234</v>
      </c>
      <c r="AH1025" s="19">
        <f t="shared" si="115"/>
        <v>1.33379560356394</v>
      </c>
      <c r="AI1025" s="19">
        <f t="shared" si="116"/>
        <v>3.02005459644447</v>
      </c>
      <c r="AJ1025" s="19">
        <f t="shared" si="117"/>
        <v>2.99689457450648</v>
      </c>
    </row>
    <row r="1026" spans="1:36">
      <c r="A1026" s="35" t="s">
        <v>938</v>
      </c>
      <c r="B1026" s="35" t="s">
        <v>939</v>
      </c>
      <c r="C1026" s="35" t="s">
        <v>943</v>
      </c>
      <c r="D1026" s="35">
        <v>7.8</v>
      </c>
      <c r="E1026" s="35">
        <v>940</v>
      </c>
      <c r="F1026" s="32" t="s">
        <v>100</v>
      </c>
      <c r="G1026" s="35" t="s">
        <v>49</v>
      </c>
      <c r="H1026" s="32">
        <v>40.53</v>
      </c>
      <c r="I1026" s="32">
        <v>0.55</v>
      </c>
      <c r="J1026" s="32">
        <v>20.96</v>
      </c>
      <c r="K1026" s="32"/>
      <c r="L1026" s="32">
        <v>22.24</v>
      </c>
      <c r="M1026" s="32">
        <v>0.44</v>
      </c>
      <c r="N1026" s="32">
        <v>12.44</v>
      </c>
      <c r="O1026" s="32">
        <v>2.51</v>
      </c>
      <c r="P1026" s="32">
        <v>0.29</v>
      </c>
      <c r="Q1026" s="32">
        <v>0.1</v>
      </c>
      <c r="R1026" s="32">
        <f t="shared" ref="R1026:R1089" si="118">SUM(H1026:Q1026)</f>
        <v>100.06</v>
      </c>
      <c r="S1026" s="19">
        <v>12</v>
      </c>
      <c r="T1026" s="19">
        <f>S1026/(H1026*'Molecular Weight'!$C$2/'Molecular Weight'!$D$2+I1026*'Molecular Weight'!$C$3/'Molecular Weight'!$D$3+J1026*'Molecular Weight'!$C$4/'Molecular Weight'!$D$4+K1026*'Molecular Weight'!$C$5/'Molecular Weight'!$D$5+L1026*'Molecular Weight'!$C$6/'Molecular Weight'!$D$6+M1026*'Molecular Weight'!$C$8/'Molecular Weight'!$D$8+N1026*'Molecular Weight'!$C$9/'Molecular Weight'!$D$9+O1026*'Molecular Weight'!$C$10/'Molecular Weight'!$D$10+P1026*'Molecular Weight'!$C$11/'Molecular Weight'!$D$11+Q1026*'Molecular Weight'!$C$12/'Molecular Weight'!$D$12)</f>
        <v>4.52038213440179</v>
      </c>
      <c r="U1026" s="19">
        <f>H1026*T1026*'Molecular Weight'!$B$2/'Molecular Weight'!$D$2</f>
        <v>3.04945219552771</v>
      </c>
      <c r="V1026" s="19">
        <f>I1026*T1026*'Molecular Weight'!$B$3/'Molecular Weight'!$D$3</f>
        <v>0.0311165228275467</v>
      </c>
      <c r="W1026" s="19">
        <f>T1026*J1026*'Molecular Weight'!$B$4/'Molecular Weight'!$D$4</f>
        <v>1.85851725259046</v>
      </c>
      <c r="X1026" s="19">
        <f>K1026*T1026*'Molecular Weight'!$B$5/'Molecular Weight'!$D$5</f>
        <v>0</v>
      </c>
      <c r="Y1026" s="19">
        <f>L1026*T1026*'Molecular Weight'!$B$6/'Molecular Weight'!$D$6</f>
        <v>1.39940560508207</v>
      </c>
      <c r="Z1026" s="19">
        <f>M1026*T1026*'Molecular Weight'!$B$8/'Molecular Weight'!$D$8</f>
        <v>0.0280373292801915</v>
      </c>
      <c r="AA1026" s="19">
        <f>N1026*T1026*'Molecular Weight'!$B$9/'Molecular Weight'!$D$9</f>
        <v>1.39537354223222</v>
      </c>
      <c r="AB1026" s="19">
        <f>O1026*T1026*'Molecular Weight'!$B$10/'Molecular Weight'!$D$10</f>
        <v>0.202320955016913</v>
      </c>
      <c r="AC1026" s="19">
        <f>P1026*T1026*'Molecular Weight'!$B$11/'Molecular Weight'!$D$11</f>
        <v>0.0423010912867544</v>
      </c>
      <c r="AD1026" s="19">
        <f>Q1026*T1026*'Molecular Weight'!$B$12/'Molecular Weight'!$D$12</f>
        <v>0.00959741429809297</v>
      </c>
      <c r="AE1026" s="19">
        <f t="shared" ref="AE1026:AE1089" si="119">SUM(U1026:AD1026)</f>
        <v>8.01612190814195</v>
      </c>
      <c r="AF1026" s="19">
        <f t="shared" ref="AF1026:AF1089" si="120">IF(IF(2*12*(1-8/AE1026)&lt;0,0,2*12*(1-8/AE1026))&lt;Y1026,IF(2*12*(1-8/AE1026)&lt;0,0,2*12*(1-8/AE1026)),Y1026)</f>
        <v>0.0482684519822119</v>
      </c>
      <c r="AG1026" s="19">
        <f t="shared" ref="AG1026:AG1089" si="121">AF1026/Y1026</f>
        <v>0.0344921099407638</v>
      </c>
      <c r="AH1026" s="19">
        <f t="shared" ref="AH1026:AH1089" si="122">Y1026-AF1026</f>
        <v>1.35113715309986</v>
      </c>
      <c r="AI1026" s="19">
        <f t="shared" ref="AI1026:AI1089" si="123">SUM(U1026,V1026)</f>
        <v>3.08056871835525</v>
      </c>
      <c r="AJ1026" s="19">
        <f t="shared" ref="AJ1026:AJ1089" si="124">SUM(AA1026,AB1026,Z1026,Y1026)</f>
        <v>3.02513743161139</v>
      </c>
    </row>
    <row r="1027" spans="1:36">
      <c r="A1027" s="35" t="s">
        <v>938</v>
      </c>
      <c r="B1027" s="35" t="s">
        <v>939</v>
      </c>
      <c r="C1027" s="35" t="s">
        <v>944</v>
      </c>
      <c r="D1027" s="35">
        <v>7.8</v>
      </c>
      <c r="E1027" s="35">
        <v>1090</v>
      </c>
      <c r="F1027" s="32" t="s">
        <v>100</v>
      </c>
      <c r="G1027" s="35" t="s">
        <v>49</v>
      </c>
      <c r="H1027" s="32">
        <v>39.59</v>
      </c>
      <c r="I1027" s="32">
        <v>0.56</v>
      </c>
      <c r="J1027" s="32">
        <v>20.92</v>
      </c>
      <c r="K1027" s="32"/>
      <c r="L1027" s="32">
        <v>22.96</v>
      </c>
      <c r="M1027" s="32">
        <v>0.37</v>
      </c>
      <c r="N1027" s="32">
        <v>12.16</v>
      </c>
      <c r="O1027" s="32">
        <v>2.57</v>
      </c>
      <c r="P1027" s="32">
        <v>0.35</v>
      </c>
      <c r="Q1027" s="32">
        <v>0.15</v>
      </c>
      <c r="R1027" s="32">
        <f t="shared" si="118"/>
        <v>99.63</v>
      </c>
      <c r="S1027" s="19">
        <v>12</v>
      </c>
      <c r="T1027" s="19">
        <f>S1027/(H1027*'Molecular Weight'!$C$2/'Molecular Weight'!$D$2+I1027*'Molecular Weight'!$C$3/'Molecular Weight'!$D$3+J1027*'Molecular Weight'!$C$4/'Molecular Weight'!$D$4+K1027*'Molecular Weight'!$C$5/'Molecular Weight'!$D$5+L1027*'Molecular Weight'!$C$6/'Molecular Weight'!$D$6+M1027*'Molecular Weight'!$C$8/'Molecular Weight'!$D$8+N1027*'Molecular Weight'!$C$9/'Molecular Weight'!$D$9+O1027*'Molecular Weight'!$C$10/'Molecular Weight'!$D$10+P1027*'Molecular Weight'!$C$11/'Molecular Weight'!$D$11+Q1027*'Molecular Weight'!$C$12/'Molecular Weight'!$D$12)</f>
        <v>4.56780744657044</v>
      </c>
      <c r="U1027" s="19">
        <f>H1027*T1027*'Molecular Weight'!$B$2/'Molecular Weight'!$D$2</f>
        <v>3.00997830908328</v>
      </c>
      <c r="V1027" s="19">
        <f>I1027*T1027*'Molecular Weight'!$B$3/'Molecular Weight'!$D$3</f>
        <v>0.0320146704640731</v>
      </c>
      <c r="W1027" s="19">
        <f>T1027*J1027*'Molecular Weight'!$B$4/'Molecular Weight'!$D$4</f>
        <v>1.8744317728963</v>
      </c>
      <c r="X1027" s="19">
        <f>K1027*T1027*'Molecular Weight'!$B$5/'Molecular Weight'!$D$5</f>
        <v>0</v>
      </c>
      <c r="Y1027" s="19">
        <f>L1027*T1027*'Molecular Weight'!$B$6/'Molecular Weight'!$D$6</f>
        <v>1.4598671906077</v>
      </c>
      <c r="Z1027" s="19">
        <f>M1027*T1027*'Molecular Weight'!$B$8/'Molecular Weight'!$D$8</f>
        <v>0.0238242001019321</v>
      </c>
      <c r="AA1027" s="19">
        <f>N1027*T1027*'Molecular Weight'!$B$9/'Molecular Weight'!$D$9</f>
        <v>1.37827639082622</v>
      </c>
      <c r="AB1027" s="19">
        <f>O1027*T1027*'Molecular Weight'!$B$10/'Molecular Weight'!$D$10</f>
        <v>0.209330690757597</v>
      </c>
      <c r="AC1027" s="19">
        <f>P1027*T1027*'Molecular Weight'!$B$11/'Molecular Weight'!$D$11</f>
        <v>0.0515886610616216</v>
      </c>
      <c r="AD1027" s="19">
        <f>Q1027*T1027*'Molecular Weight'!$B$12/'Molecular Weight'!$D$12</f>
        <v>0.0145471574731543</v>
      </c>
      <c r="AE1027" s="19">
        <f t="shared" si="119"/>
        <v>8.05385904327188</v>
      </c>
      <c r="AF1027" s="19">
        <f t="shared" si="120"/>
        <v>0.160496605612311</v>
      </c>
      <c r="AG1027" s="19">
        <f t="shared" si="121"/>
        <v>0.109939182581054</v>
      </c>
      <c r="AH1027" s="19">
        <f t="shared" si="122"/>
        <v>1.29937058499539</v>
      </c>
      <c r="AI1027" s="19">
        <f t="shared" si="123"/>
        <v>3.04199297954736</v>
      </c>
      <c r="AJ1027" s="19">
        <f t="shared" si="124"/>
        <v>3.07129847229345</v>
      </c>
    </row>
    <row r="1028" spans="1:36">
      <c r="A1028" s="35" t="s">
        <v>945</v>
      </c>
      <c r="B1028" s="35" t="s">
        <v>946</v>
      </c>
      <c r="C1028" s="35" t="s">
        <v>947</v>
      </c>
      <c r="D1028" s="35">
        <v>3</v>
      </c>
      <c r="E1028" s="35">
        <v>750</v>
      </c>
      <c r="F1028" s="32" t="s">
        <v>100</v>
      </c>
      <c r="G1028" s="35" t="s">
        <v>49</v>
      </c>
      <c r="H1028" s="32">
        <v>37.5</v>
      </c>
      <c r="I1028" s="32">
        <v>1</v>
      </c>
      <c r="J1028" s="32">
        <v>21.7</v>
      </c>
      <c r="K1028" s="32"/>
      <c r="L1028" s="32">
        <v>29.3</v>
      </c>
      <c r="M1028" s="32">
        <v>2.5</v>
      </c>
      <c r="N1028" s="32">
        <v>7.4</v>
      </c>
      <c r="O1028" s="32">
        <v>0.68</v>
      </c>
      <c r="P1028" s="32">
        <v>0</v>
      </c>
      <c r="Q1028" s="32"/>
      <c r="R1028" s="32">
        <f t="shared" si="118"/>
        <v>100.08</v>
      </c>
      <c r="S1028" s="19">
        <v>12</v>
      </c>
      <c r="T1028" s="19">
        <f>S1028/(H1028*'Molecular Weight'!$C$2/'Molecular Weight'!$D$2+I1028*'Molecular Weight'!$C$3/'Molecular Weight'!$D$3+J1028*'Molecular Weight'!$C$4/'Molecular Weight'!$D$4+K1028*'Molecular Weight'!$C$5/'Molecular Weight'!$D$5+L1028*'Molecular Weight'!$C$6/'Molecular Weight'!$D$6+M1028*'Molecular Weight'!$C$8/'Molecular Weight'!$D$8+N1028*'Molecular Weight'!$C$9/'Molecular Weight'!$D$9+O1028*'Molecular Weight'!$C$10/'Molecular Weight'!$D$10+P1028*'Molecular Weight'!$C$11/'Molecular Weight'!$D$11+Q1028*'Molecular Weight'!$C$12/'Molecular Weight'!$D$12)</f>
        <v>4.70460433447159</v>
      </c>
      <c r="U1028" s="19">
        <f>H1028*T1028*'Molecular Weight'!$B$2/'Molecular Weight'!$D$2</f>
        <v>2.93646242581033</v>
      </c>
      <c r="V1028" s="19">
        <f>I1028*T1028*'Molecular Weight'!$B$3/'Molecular Weight'!$D$3</f>
        <v>0.0588811556254267</v>
      </c>
      <c r="W1028" s="19">
        <f>T1028*J1028*'Molecular Weight'!$B$4/'Molecular Weight'!$D$4</f>
        <v>2.00254833381784</v>
      </c>
      <c r="X1028" s="19">
        <f>K1028*T1028*'Molecular Weight'!$B$5/'Molecular Weight'!$D$5</f>
        <v>0</v>
      </c>
      <c r="Y1028" s="19">
        <f>L1028*T1028*'Molecular Weight'!$B$6/'Molecular Weight'!$D$6</f>
        <v>1.91877654510047</v>
      </c>
      <c r="Z1028" s="19">
        <f>M1028*T1028*'Molecular Weight'!$B$8/'Molecular Weight'!$D$8</f>
        <v>0.165795190811657</v>
      </c>
      <c r="AA1028" s="19">
        <f>N1028*T1028*'Molecular Weight'!$B$9/'Molecular Weight'!$D$9</f>
        <v>0.863872756205702</v>
      </c>
      <c r="AB1028" s="19">
        <f>O1028*T1028*'Molecular Weight'!$B$10/'Molecular Weight'!$D$10</f>
        <v>0.0570458442838924</v>
      </c>
      <c r="AC1028" s="19">
        <f>P1028*T1028*'Molecular Weight'!$B$11/'Molecular Weight'!$D$11</f>
        <v>0</v>
      </c>
      <c r="AD1028" s="19">
        <f>Q1028*T1028*'Molecular Weight'!$B$12/'Molecular Weight'!$D$12</f>
        <v>0</v>
      </c>
      <c r="AE1028" s="19">
        <f t="shared" si="119"/>
        <v>8.00338225165532</v>
      </c>
      <c r="AF1028" s="19">
        <f t="shared" si="120"/>
        <v>0.0101424669190155</v>
      </c>
      <c r="AG1028" s="19">
        <f t="shared" si="121"/>
        <v>0.00528590311618828</v>
      </c>
      <c r="AH1028" s="19">
        <f t="shared" si="122"/>
        <v>1.90863407818145</v>
      </c>
      <c r="AI1028" s="19">
        <f t="shared" si="123"/>
        <v>2.99534358143576</v>
      </c>
      <c r="AJ1028" s="19">
        <f t="shared" si="124"/>
        <v>3.00549033640172</v>
      </c>
    </row>
    <row r="1029" spans="1:36">
      <c r="A1029" s="35" t="s">
        <v>945</v>
      </c>
      <c r="B1029" s="35" t="s">
        <v>946</v>
      </c>
      <c r="C1029" s="35" t="s">
        <v>948</v>
      </c>
      <c r="D1029" s="35">
        <v>5.5</v>
      </c>
      <c r="E1029" s="35">
        <v>850</v>
      </c>
      <c r="F1029" s="32" t="s">
        <v>100</v>
      </c>
      <c r="G1029" s="35" t="s">
        <v>49</v>
      </c>
      <c r="H1029" s="32">
        <v>37.92</v>
      </c>
      <c r="I1029" s="32">
        <v>1.07</v>
      </c>
      <c r="J1029" s="32">
        <v>21.25</v>
      </c>
      <c r="K1029" s="32"/>
      <c r="L1029" s="32">
        <v>27.87</v>
      </c>
      <c r="M1029" s="32">
        <v>0.66</v>
      </c>
      <c r="N1029" s="32">
        <v>6.32</v>
      </c>
      <c r="O1029" s="32">
        <v>4.38</v>
      </c>
      <c r="P1029" s="32">
        <v>0</v>
      </c>
      <c r="Q1029" s="32"/>
      <c r="R1029" s="32">
        <f t="shared" si="118"/>
        <v>99.47</v>
      </c>
      <c r="S1029" s="19">
        <v>12</v>
      </c>
      <c r="T1029" s="19">
        <f>S1029/(H1029*'Molecular Weight'!$C$2/'Molecular Weight'!$D$2+I1029*'Molecular Weight'!$C$3/'Molecular Weight'!$D$3+J1029*'Molecular Weight'!$C$4/'Molecular Weight'!$D$4+K1029*'Molecular Weight'!$C$5/'Molecular Weight'!$D$5+L1029*'Molecular Weight'!$C$6/'Molecular Weight'!$D$6+M1029*'Molecular Weight'!$C$8/'Molecular Weight'!$D$8+N1029*'Molecular Weight'!$C$9/'Molecular Weight'!$D$9+O1029*'Molecular Weight'!$C$10/'Molecular Weight'!$D$10+P1029*'Molecular Weight'!$C$11/'Molecular Weight'!$D$11+Q1029*'Molecular Weight'!$C$12/'Molecular Weight'!$D$12)</f>
        <v>4.71231107757882</v>
      </c>
      <c r="U1029" s="19">
        <f>H1029*T1029*'Molecular Weight'!$B$2/'Molecular Weight'!$D$2</f>
        <v>2.97421498105508</v>
      </c>
      <c r="V1029" s="19">
        <f>I1029*T1029*'Molecular Weight'!$B$3/'Molecular Weight'!$D$3</f>
        <v>0.0631060432166376</v>
      </c>
      <c r="W1029" s="19">
        <f>T1029*J1029*'Molecular Weight'!$B$4/'Molecular Weight'!$D$4</f>
        <v>1.96423323653492</v>
      </c>
      <c r="X1029" s="19">
        <f>K1029*T1029*'Molecular Weight'!$B$5/'Molecular Weight'!$D$5</f>
        <v>0</v>
      </c>
      <c r="Y1029" s="19">
        <f>L1029*T1029*'Molecular Weight'!$B$6/'Molecular Weight'!$D$6</f>
        <v>1.82811956754067</v>
      </c>
      <c r="Z1029" s="19">
        <f>M1029*T1029*'Molecular Weight'!$B$8/'Molecular Weight'!$D$8</f>
        <v>0.0438416311136457</v>
      </c>
      <c r="AA1029" s="19">
        <f>N1029*T1029*'Molecular Weight'!$B$9/'Molecular Weight'!$D$9</f>
        <v>0.739002630528491</v>
      </c>
      <c r="AB1029" s="19">
        <f>O1029*T1029*'Molecular Weight'!$B$10/'Molecular Weight'!$D$10</f>
        <v>0.368044267471385</v>
      </c>
      <c r="AC1029" s="19">
        <f>P1029*T1029*'Molecular Weight'!$B$11/'Molecular Weight'!$D$11</f>
        <v>0</v>
      </c>
      <c r="AD1029" s="19">
        <f>Q1029*T1029*'Molecular Weight'!$B$12/'Molecular Weight'!$D$12</f>
        <v>0</v>
      </c>
      <c r="AE1029" s="19">
        <f t="shared" si="119"/>
        <v>7.98056235746083</v>
      </c>
      <c r="AF1029" s="19">
        <f t="shared" si="120"/>
        <v>0</v>
      </c>
      <c r="AG1029" s="19">
        <f t="shared" si="121"/>
        <v>0</v>
      </c>
      <c r="AH1029" s="19">
        <f t="shared" si="122"/>
        <v>1.82811956754067</v>
      </c>
      <c r="AI1029" s="19">
        <f t="shared" si="123"/>
        <v>3.03732102427172</v>
      </c>
      <c r="AJ1029" s="19">
        <f t="shared" si="124"/>
        <v>2.97900809665419</v>
      </c>
    </row>
    <row r="1030" spans="1:36">
      <c r="A1030" s="35" t="s">
        <v>945</v>
      </c>
      <c r="B1030" s="35" t="s">
        <v>946</v>
      </c>
      <c r="C1030" s="35" t="s">
        <v>940</v>
      </c>
      <c r="D1030" s="35">
        <v>5.5</v>
      </c>
      <c r="E1030" s="35">
        <v>850</v>
      </c>
      <c r="F1030" s="32" t="s">
        <v>100</v>
      </c>
      <c r="G1030" s="35" t="s">
        <v>49</v>
      </c>
      <c r="H1030" s="32">
        <v>37.97</v>
      </c>
      <c r="I1030" s="32">
        <v>0.39</v>
      </c>
      <c r="J1030" s="32">
        <v>21.25</v>
      </c>
      <c r="K1030" s="32"/>
      <c r="L1030" s="32">
        <v>28.64</v>
      </c>
      <c r="M1030" s="32">
        <v>0.64</v>
      </c>
      <c r="N1030" s="32">
        <v>5.6</v>
      </c>
      <c r="O1030" s="32">
        <v>4.97</v>
      </c>
      <c r="P1030" s="32">
        <v>0</v>
      </c>
      <c r="Q1030" s="32"/>
      <c r="R1030" s="32">
        <f t="shared" si="118"/>
        <v>99.46</v>
      </c>
      <c r="S1030" s="19">
        <v>12</v>
      </c>
      <c r="T1030" s="19">
        <f>S1030/(H1030*'Molecular Weight'!$C$2/'Molecular Weight'!$D$2+I1030*'Molecular Weight'!$C$3/'Molecular Weight'!$D$3+J1030*'Molecular Weight'!$C$4/'Molecular Weight'!$D$4+K1030*'Molecular Weight'!$C$5/'Molecular Weight'!$D$5+L1030*'Molecular Weight'!$C$6/'Molecular Weight'!$D$6+M1030*'Molecular Weight'!$C$8/'Molecular Weight'!$D$8+N1030*'Molecular Weight'!$C$9/'Molecular Weight'!$D$9+O1030*'Molecular Weight'!$C$10/'Molecular Weight'!$D$10+P1030*'Molecular Weight'!$C$11/'Molecular Weight'!$D$11+Q1030*'Molecular Weight'!$C$12/'Molecular Weight'!$D$12)</f>
        <v>4.73511869852604</v>
      </c>
      <c r="U1030" s="19">
        <f>H1030*T1030*'Molecular Weight'!$B$2/'Molecular Weight'!$D$2</f>
        <v>2.99255088187473</v>
      </c>
      <c r="V1030" s="19">
        <f>I1030*T1030*'Molecular Weight'!$B$3/'Molecular Weight'!$D$3</f>
        <v>0.0231125943983123</v>
      </c>
      <c r="W1030" s="19">
        <f>T1030*J1030*'Molecular Weight'!$B$4/'Molecular Weight'!$D$4</f>
        <v>1.97374014012708</v>
      </c>
      <c r="X1030" s="19">
        <f>K1030*T1030*'Molecular Weight'!$B$5/'Molecular Weight'!$D$5</f>
        <v>0</v>
      </c>
      <c r="Y1030" s="19">
        <f>L1030*T1030*'Molecular Weight'!$B$6/'Molecular Weight'!$D$6</f>
        <v>1.88771992658388</v>
      </c>
      <c r="Z1030" s="19">
        <f>M1030*T1030*'Molecular Weight'!$B$8/'Molecular Weight'!$D$8</f>
        <v>0.0427188605449206</v>
      </c>
      <c r="AA1030" s="19">
        <f>N1030*T1030*'Molecular Weight'!$B$9/'Molecular Weight'!$D$9</f>
        <v>0.657981754633891</v>
      </c>
      <c r="AB1030" s="19">
        <f>O1030*T1030*'Molecular Weight'!$B$10/'Molecular Weight'!$D$10</f>
        <v>0.419642295500614</v>
      </c>
      <c r="AC1030" s="19">
        <f>P1030*T1030*'Molecular Weight'!$B$11/'Molecular Weight'!$D$11</f>
        <v>0</v>
      </c>
      <c r="AD1030" s="19">
        <f>Q1030*T1030*'Molecular Weight'!$B$12/'Molecular Weight'!$D$12</f>
        <v>0</v>
      </c>
      <c r="AE1030" s="19">
        <f t="shared" si="119"/>
        <v>7.99746645366343</v>
      </c>
      <c r="AF1030" s="19">
        <f t="shared" si="120"/>
        <v>0</v>
      </c>
      <c r="AG1030" s="19">
        <f t="shared" si="121"/>
        <v>0</v>
      </c>
      <c r="AH1030" s="19">
        <f t="shared" si="122"/>
        <v>1.88771992658388</v>
      </c>
      <c r="AI1030" s="19">
        <f t="shared" si="123"/>
        <v>3.01566347627304</v>
      </c>
      <c r="AJ1030" s="19">
        <f t="shared" si="124"/>
        <v>3.00806283726331</v>
      </c>
    </row>
    <row r="1031" spans="1:36">
      <c r="A1031" s="35" t="s">
        <v>945</v>
      </c>
      <c r="B1031" s="35" t="s">
        <v>946</v>
      </c>
      <c r="C1031" s="35" t="s">
        <v>949</v>
      </c>
      <c r="D1031" s="35">
        <v>5.5</v>
      </c>
      <c r="E1031" s="35">
        <v>850</v>
      </c>
      <c r="F1031" s="32" t="s">
        <v>100</v>
      </c>
      <c r="G1031" s="35" t="s">
        <v>49</v>
      </c>
      <c r="H1031" s="32">
        <v>38.72</v>
      </c>
      <c r="I1031" s="32">
        <v>0.59</v>
      </c>
      <c r="J1031" s="32">
        <v>21.74</v>
      </c>
      <c r="K1031" s="32"/>
      <c r="L1031" s="32">
        <v>25.87</v>
      </c>
      <c r="M1031" s="32">
        <v>0.92</v>
      </c>
      <c r="N1031" s="32">
        <v>6.42</v>
      </c>
      <c r="O1031" s="32">
        <v>6.46</v>
      </c>
      <c r="P1031" s="32">
        <v>0</v>
      </c>
      <c r="Q1031" s="32"/>
      <c r="R1031" s="32">
        <f t="shared" si="118"/>
        <v>100.72</v>
      </c>
      <c r="S1031" s="19">
        <v>12</v>
      </c>
      <c r="T1031" s="19">
        <f>S1031/(H1031*'Molecular Weight'!$C$2/'Molecular Weight'!$D$2+I1031*'Molecular Weight'!$C$3/'Molecular Weight'!$D$3+J1031*'Molecular Weight'!$C$4/'Molecular Weight'!$D$4+K1031*'Molecular Weight'!$C$5/'Molecular Weight'!$D$5+L1031*'Molecular Weight'!$C$6/'Molecular Weight'!$D$6+M1031*'Molecular Weight'!$C$8/'Molecular Weight'!$D$8+N1031*'Molecular Weight'!$C$9/'Molecular Weight'!$D$9+O1031*'Molecular Weight'!$C$10/'Molecular Weight'!$D$10+P1031*'Molecular Weight'!$C$11/'Molecular Weight'!$D$11+Q1031*'Molecular Weight'!$C$12/'Molecular Weight'!$D$12)</f>
        <v>4.63150325827146</v>
      </c>
      <c r="U1031" s="19">
        <f>H1031*T1031*'Molecular Weight'!$B$2/'Molecular Weight'!$D$2</f>
        <v>2.98488359121623</v>
      </c>
      <c r="V1031" s="19">
        <f>I1031*T1031*'Molecular Weight'!$B$3/'Molecular Weight'!$D$3</f>
        <v>0.0342000866380496</v>
      </c>
      <c r="W1031" s="19">
        <f>T1031*J1031*'Molecular Weight'!$B$4/'Molecular Weight'!$D$4</f>
        <v>1.97506631688548</v>
      </c>
      <c r="X1031" s="19">
        <f>K1031*T1031*'Molecular Weight'!$B$5/'Molecular Weight'!$D$5</f>
        <v>0</v>
      </c>
      <c r="Y1031" s="19">
        <f>L1031*T1031*'Molecular Weight'!$B$6/'Molecular Weight'!$D$6</f>
        <v>1.66783114269881</v>
      </c>
      <c r="Z1031" s="19">
        <f>M1031*T1031*'Molecular Weight'!$B$8/'Molecular Weight'!$D$8</f>
        <v>0.0600646038569178</v>
      </c>
      <c r="AA1031" s="19">
        <f>N1031*T1031*'Molecular Weight'!$B$9/'Molecular Weight'!$D$9</f>
        <v>0.737822603426868</v>
      </c>
      <c r="AB1031" s="19">
        <f>O1031*T1031*'Molecular Weight'!$B$10/'Molecular Weight'!$D$10</f>
        <v>0.533514818980629</v>
      </c>
      <c r="AC1031" s="19">
        <f>P1031*T1031*'Molecular Weight'!$B$11/'Molecular Weight'!$D$11</f>
        <v>0</v>
      </c>
      <c r="AD1031" s="19">
        <f>Q1031*T1031*'Molecular Weight'!$B$12/'Molecular Weight'!$D$12</f>
        <v>0</v>
      </c>
      <c r="AE1031" s="19">
        <f t="shared" si="119"/>
        <v>7.99338316370298</v>
      </c>
      <c r="AF1031" s="19">
        <f t="shared" si="120"/>
        <v>0</v>
      </c>
      <c r="AG1031" s="19">
        <f t="shared" si="121"/>
        <v>0</v>
      </c>
      <c r="AH1031" s="19">
        <f t="shared" si="122"/>
        <v>1.66783114269881</v>
      </c>
      <c r="AI1031" s="19">
        <f t="shared" si="123"/>
        <v>3.01908367785428</v>
      </c>
      <c r="AJ1031" s="19">
        <f t="shared" si="124"/>
        <v>2.99923316896322</v>
      </c>
    </row>
    <row r="1032" s="56" customFormat="1" spans="1:36">
      <c r="A1032" s="35" t="s">
        <v>945</v>
      </c>
      <c r="B1032" s="35" t="s">
        <v>946</v>
      </c>
      <c r="C1032" s="19" t="s">
        <v>940</v>
      </c>
      <c r="D1032" s="19">
        <v>5.5</v>
      </c>
      <c r="E1032" s="19">
        <v>850</v>
      </c>
      <c r="F1032" s="32" t="s">
        <v>100</v>
      </c>
      <c r="G1032" s="35" t="s">
        <v>49</v>
      </c>
      <c r="H1032" s="19">
        <v>38</v>
      </c>
      <c r="I1032" s="19">
        <v>0.4</v>
      </c>
      <c r="J1032" s="19">
        <v>21.3</v>
      </c>
      <c r="K1032" s="32"/>
      <c r="L1032" s="19">
        <v>28.6</v>
      </c>
      <c r="M1032" s="19">
        <v>0.6</v>
      </c>
      <c r="N1032" s="19">
        <v>5.6</v>
      </c>
      <c r="O1032" s="19">
        <v>5</v>
      </c>
      <c r="P1032" s="19">
        <v>0</v>
      </c>
      <c r="Q1032" s="32"/>
      <c r="R1032" s="32">
        <f t="shared" si="118"/>
        <v>99.5</v>
      </c>
      <c r="S1032" s="19">
        <v>12</v>
      </c>
      <c r="T1032" s="19">
        <f>S1032/(H1032*'Molecular Weight'!$C$2/'Molecular Weight'!$D$2+I1032*'Molecular Weight'!$C$3/'Molecular Weight'!$D$3+J1032*'Molecular Weight'!$C$4/'Molecular Weight'!$D$4+K1032*'Molecular Weight'!$C$5/'Molecular Weight'!$D$5+L1032*'Molecular Weight'!$C$6/'Molecular Weight'!$D$6+M1032*'Molecular Weight'!$C$8/'Molecular Weight'!$D$8+N1032*'Molecular Weight'!$C$9/'Molecular Weight'!$D$9+O1032*'Molecular Weight'!$C$10/'Molecular Weight'!$D$10+P1032*'Molecular Weight'!$C$11/'Molecular Weight'!$D$11+Q1032*'Molecular Weight'!$C$12/'Molecular Weight'!$D$12)</f>
        <v>4.73113395634776</v>
      </c>
      <c r="U1032" s="19">
        <f>H1032*T1032*'Molecular Weight'!$B$2/'Molecular Weight'!$D$2</f>
        <v>2.99239497904818</v>
      </c>
      <c r="V1032" s="19">
        <f>I1032*T1032*'Molecular Weight'!$B$3/'Molecular Weight'!$D$3</f>
        <v>0.0236852763772103</v>
      </c>
      <c r="W1032" s="19">
        <f>T1032*J1032*'Molecular Weight'!$B$4/'Molecular Weight'!$D$4</f>
        <v>1.9767193658338</v>
      </c>
      <c r="X1032" s="19">
        <f>K1032*T1032*'Molecular Weight'!$B$5/'Molecular Weight'!$D$5</f>
        <v>0</v>
      </c>
      <c r="Y1032" s="19">
        <f>L1032*T1032*'Molecular Weight'!$B$6/'Molecular Weight'!$D$6</f>
        <v>1.88349709286673</v>
      </c>
      <c r="Z1032" s="19">
        <f>M1032*T1032*'Molecular Weight'!$B$8/'Molecular Weight'!$D$8</f>
        <v>0.0400152294024338</v>
      </c>
      <c r="AA1032" s="19">
        <f>N1032*T1032*'Molecular Weight'!$B$9/'Molecular Weight'!$D$9</f>
        <v>0.657428043561971</v>
      </c>
      <c r="AB1032" s="19">
        <f>O1032*T1032*'Molecular Weight'!$B$10/'Molecular Weight'!$D$10</f>
        <v>0.421820074567382</v>
      </c>
      <c r="AC1032" s="19">
        <f>P1032*T1032*'Molecular Weight'!$B$11/'Molecular Weight'!$D$11</f>
        <v>0</v>
      </c>
      <c r="AD1032" s="19">
        <f>Q1032*T1032*'Molecular Weight'!$B$12/'Molecular Weight'!$D$12</f>
        <v>0</v>
      </c>
      <c r="AE1032" s="19">
        <f t="shared" si="119"/>
        <v>7.99556006165771</v>
      </c>
      <c r="AF1032" s="19">
        <f t="shared" si="120"/>
        <v>0</v>
      </c>
      <c r="AG1032" s="19">
        <f t="shared" si="121"/>
        <v>0</v>
      </c>
      <c r="AH1032" s="19">
        <f t="shared" si="122"/>
        <v>1.88349709286673</v>
      </c>
      <c r="AI1032" s="19">
        <f t="shared" si="123"/>
        <v>3.01608025542539</v>
      </c>
      <c r="AJ1032" s="19">
        <f t="shared" si="124"/>
        <v>3.00276044039852</v>
      </c>
    </row>
    <row r="1033" spans="1:36">
      <c r="A1033" s="35" t="s">
        <v>945</v>
      </c>
      <c r="B1033" s="35" t="s">
        <v>946</v>
      </c>
      <c r="C1033" s="35" t="s">
        <v>950</v>
      </c>
      <c r="D1033" s="35">
        <v>7.8</v>
      </c>
      <c r="E1033" s="35">
        <v>940</v>
      </c>
      <c r="F1033" s="32" t="s">
        <v>100</v>
      </c>
      <c r="G1033" s="35" t="s">
        <v>49</v>
      </c>
      <c r="H1033" s="32">
        <v>38.51</v>
      </c>
      <c r="I1033" s="32">
        <v>0.45</v>
      </c>
      <c r="J1033" s="32">
        <v>21.67</v>
      </c>
      <c r="K1033" s="32"/>
      <c r="L1033" s="32">
        <v>24.6</v>
      </c>
      <c r="M1033" s="32">
        <v>1.11</v>
      </c>
      <c r="N1033" s="32">
        <v>6.27</v>
      </c>
      <c r="O1033" s="32">
        <v>7</v>
      </c>
      <c r="P1033" s="32">
        <v>0</v>
      </c>
      <c r="Q1033" s="32"/>
      <c r="R1033" s="32">
        <f t="shared" si="118"/>
        <v>99.61</v>
      </c>
      <c r="S1033" s="19">
        <v>12</v>
      </c>
      <c r="T1033" s="19">
        <f>S1033/(H1033*'Molecular Weight'!$C$2/'Molecular Weight'!$D$2+I1033*'Molecular Weight'!$C$3/'Molecular Weight'!$D$3+J1033*'Molecular Weight'!$C$4/'Molecular Weight'!$D$4+K1033*'Molecular Weight'!$C$5/'Molecular Weight'!$D$5+L1033*'Molecular Weight'!$C$6/'Molecular Weight'!$D$6+M1033*'Molecular Weight'!$C$8/'Molecular Weight'!$D$8+N1033*'Molecular Weight'!$C$9/'Molecular Weight'!$D$9+O1033*'Molecular Weight'!$C$10/'Molecular Weight'!$D$10+P1033*'Molecular Weight'!$C$11/'Molecular Weight'!$D$11+Q1033*'Molecular Weight'!$C$12/'Molecular Weight'!$D$12)</f>
        <v>4.67052573272798</v>
      </c>
      <c r="U1033" s="19">
        <f>H1033*T1033*'Molecular Weight'!$B$2/'Molecular Weight'!$D$2</f>
        <v>2.99370748946995</v>
      </c>
      <c r="V1033" s="19">
        <f>I1033*T1033*'Molecular Weight'!$B$3/'Molecular Weight'!$D$3</f>
        <v>0.0263045879815719</v>
      </c>
      <c r="W1033" s="19">
        <f>T1033*J1033*'Molecular Weight'!$B$4/'Molecular Weight'!$D$4</f>
        <v>1.98529408843106</v>
      </c>
      <c r="X1033" s="19">
        <f>K1033*T1033*'Molecular Weight'!$B$5/'Molecular Weight'!$D$5</f>
        <v>0</v>
      </c>
      <c r="Y1033" s="19">
        <f>L1033*T1033*'Molecular Weight'!$B$6/'Molecular Weight'!$D$6</f>
        <v>1.59931699645195</v>
      </c>
      <c r="Z1033" s="19">
        <f>M1033*T1033*'Molecular Weight'!$B$8/'Molecular Weight'!$D$8</f>
        <v>0.0730798359645907</v>
      </c>
      <c r="AA1033" s="19">
        <f>N1033*T1033*'Molecular Weight'!$B$9/'Molecular Weight'!$D$9</f>
        <v>0.726654996134106</v>
      </c>
      <c r="AB1033" s="19">
        <f>O1033*T1033*'Molecular Weight'!$B$10/'Molecular Weight'!$D$10</f>
        <v>0.582982883899713</v>
      </c>
      <c r="AC1033" s="19">
        <f>P1033*T1033*'Molecular Weight'!$B$11/'Molecular Weight'!$D$11</f>
        <v>0</v>
      </c>
      <c r="AD1033" s="19">
        <f>Q1033*T1033*'Molecular Weight'!$B$12/'Molecular Weight'!$D$12</f>
        <v>0</v>
      </c>
      <c r="AE1033" s="19">
        <f t="shared" si="119"/>
        <v>7.98734087833294</v>
      </c>
      <c r="AF1033" s="19">
        <f t="shared" si="120"/>
        <v>0</v>
      </c>
      <c r="AG1033" s="19">
        <f t="shared" si="121"/>
        <v>0</v>
      </c>
      <c r="AH1033" s="19">
        <f t="shared" si="122"/>
        <v>1.59931699645195</v>
      </c>
      <c r="AI1033" s="19">
        <f t="shared" si="123"/>
        <v>3.02001207745152</v>
      </c>
      <c r="AJ1033" s="19">
        <f t="shared" si="124"/>
        <v>2.98203471245036</v>
      </c>
    </row>
    <row r="1034" spans="1:36">
      <c r="A1034" s="35" t="s">
        <v>951</v>
      </c>
      <c r="B1034" s="35" t="s">
        <v>952</v>
      </c>
      <c r="C1034" s="35" t="s">
        <v>953</v>
      </c>
      <c r="D1034" s="35">
        <v>3</v>
      </c>
      <c r="E1034" s="35">
        <v>1200</v>
      </c>
      <c r="F1034" s="32" t="s">
        <v>320</v>
      </c>
      <c r="G1034" s="35" t="s">
        <v>49</v>
      </c>
      <c r="H1034" s="32">
        <v>39.06</v>
      </c>
      <c r="I1034" s="32">
        <v>0.69</v>
      </c>
      <c r="J1034" s="32">
        <v>22.55</v>
      </c>
      <c r="K1034" s="32"/>
      <c r="L1034" s="32">
        <v>18.21</v>
      </c>
      <c r="M1034" s="32">
        <v>0.3</v>
      </c>
      <c r="N1034" s="32">
        <v>10.05</v>
      </c>
      <c r="O1034" s="32">
        <v>8.85</v>
      </c>
      <c r="P1034" s="32">
        <v>0</v>
      </c>
      <c r="Q1034" s="32"/>
      <c r="R1034" s="32">
        <f t="shared" si="118"/>
        <v>99.71</v>
      </c>
      <c r="S1034" s="19">
        <v>12</v>
      </c>
      <c r="T1034" s="19">
        <f>S1034/(H1034*'Molecular Weight'!$C$2/'Molecular Weight'!$D$2+I1034*'Molecular Weight'!$C$3/'Molecular Weight'!$D$3+J1034*'Molecular Weight'!$C$4/'Molecular Weight'!$D$4+K1034*'Molecular Weight'!$C$5/'Molecular Weight'!$D$5+L1034*'Molecular Weight'!$C$6/'Molecular Weight'!$D$6+M1034*'Molecular Weight'!$C$8/'Molecular Weight'!$D$8+N1034*'Molecular Weight'!$C$9/'Molecular Weight'!$D$9+O1034*'Molecular Weight'!$C$10/'Molecular Weight'!$D$10+P1034*'Molecular Weight'!$C$11/'Molecular Weight'!$D$11+Q1034*'Molecular Weight'!$C$12/'Molecular Weight'!$D$12)</f>
        <v>4.53526361149783</v>
      </c>
      <c r="U1034" s="19">
        <f>H1034*T1034*'Molecular Weight'!$B$2/'Molecular Weight'!$D$2</f>
        <v>2.94852524409296</v>
      </c>
      <c r="V1034" s="19">
        <f>I1034*T1034*'Molecular Weight'!$B$3/'Molecular Weight'!$D$3</f>
        <v>0.0391656056562391</v>
      </c>
      <c r="W1034" s="19">
        <f>T1034*J1034*'Molecular Weight'!$B$4/'Molecular Weight'!$D$4</f>
        <v>2.0060846300368</v>
      </c>
      <c r="X1034" s="19">
        <f>K1034*T1034*'Molecular Weight'!$B$5/'Molecular Weight'!$D$5</f>
        <v>0</v>
      </c>
      <c r="Y1034" s="19">
        <f>L1034*T1034*'Molecular Weight'!$B$6/'Molecular Weight'!$D$6</f>
        <v>1.14959841822627</v>
      </c>
      <c r="Z1034" s="19">
        <f>M1034*T1034*'Molecular Weight'!$B$8/'Molecular Weight'!$D$8</f>
        <v>0.0191792935360777</v>
      </c>
      <c r="AA1034" s="19">
        <f>N1034*T1034*'Molecular Weight'!$B$9/'Molecular Weight'!$D$9</f>
        <v>1.13100246390951</v>
      </c>
      <c r="AB1034" s="19">
        <f>O1034*T1034*'Molecular Weight'!$B$10/'Molecular Weight'!$D$10</f>
        <v>0.715711179774533</v>
      </c>
      <c r="AC1034" s="19">
        <f>P1034*T1034*'Molecular Weight'!$B$11/'Molecular Weight'!$D$11</f>
        <v>0</v>
      </c>
      <c r="AD1034" s="19">
        <f>Q1034*T1034*'Molecular Weight'!$B$12/'Molecular Weight'!$D$12</f>
        <v>0</v>
      </c>
      <c r="AE1034" s="19">
        <f t="shared" si="119"/>
        <v>8.00926683523239</v>
      </c>
      <c r="AF1034" s="19">
        <f t="shared" si="120"/>
        <v>0.0277683401181008</v>
      </c>
      <c r="AG1034" s="19">
        <f t="shared" si="121"/>
        <v>0.0241548176109575</v>
      </c>
      <c r="AH1034" s="19">
        <f t="shared" si="122"/>
        <v>1.12183007810817</v>
      </c>
      <c r="AI1034" s="19">
        <f t="shared" si="123"/>
        <v>2.9876908497492</v>
      </c>
      <c r="AJ1034" s="19">
        <f t="shared" si="124"/>
        <v>3.01549135544639</v>
      </c>
    </row>
    <row r="1035" spans="1:36">
      <c r="A1035" s="35" t="s">
        <v>951</v>
      </c>
      <c r="B1035" s="35" t="s">
        <v>952</v>
      </c>
      <c r="C1035" s="35" t="s">
        <v>954</v>
      </c>
      <c r="D1035" s="35">
        <v>3</v>
      </c>
      <c r="E1035" s="35">
        <v>1240</v>
      </c>
      <c r="F1035" s="32" t="s">
        <v>320</v>
      </c>
      <c r="G1035" s="35" t="s">
        <v>49</v>
      </c>
      <c r="H1035" s="32">
        <v>39.78</v>
      </c>
      <c r="I1035" s="32">
        <v>1.15</v>
      </c>
      <c r="J1035" s="32">
        <v>21.8</v>
      </c>
      <c r="K1035" s="32"/>
      <c r="L1035" s="32">
        <v>18.54</v>
      </c>
      <c r="M1035" s="32">
        <v>0</v>
      </c>
      <c r="N1035" s="32">
        <v>10.88</v>
      </c>
      <c r="O1035" s="32">
        <v>7.53</v>
      </c>
      <c r="P1035" s="32">
        <v>0.47</v>
      </c>
      <c r="Q1035" s="32"/>
      <c r="R1035" s="32">
        <f t="shared" si="118"/>
        <v>100.15</v>
      </c>
      <c r="S1035" s="19">
        <v>12</v>
      </c>
      <c r="T1035" s="19">
        <f>S1035/(H1035*'Molecular Weight'!$C$2/'Molecular Weight'!$D$2+I1035*'Molecular Weight'!$C$3/'Molecular Weight'!$D$3+J1035*'Molecular Weight'!$C$4/'Molecular Weight'!$D$4+K1035*'Molecular Weight'!$C$5/'Molecular Weight'!$D$5+L1035*'Molecular Weight'!$C$6/'Molecular Weight'!$D$6+M1035*'Molecular Weight'!$C$8/'Molecular Weight'!$D$8+N1035*'Molecular Weight'!$C$9/'Molecular Weight'!$D$9+O1035*'Molecular Weight'!$C$10/'Molecular Weight'!$D$10+P1035*'Molecular Weight'!$C$11/'Molecular Weight'!$D$11+Q1035*'Molecular Weight'!$C$12/'Molecular Weight'!$D$12)</f>
        <v>4.50390839660073</v>
      </c>
      <c r="U1035" s="19">
        <f>H1035*T1035*'Molecular Weight'!$B$2/'Molecular Weight'!$D$2</f>
        <v>2.98211511346167</v>
      </c>
      <c r="V1035" s="19">
        <f>I1035*T1035*'Molecular Weight'!$B$3/'Molecular Weight'!$D$3</f>
        <v>0.0648247140937527</v>
      </c>
      <c r="W1035" s="19">
        <f>T1035*J1035*'Molecular Weight'!$B$4/'Molecular Weight'!$D$4</f>
        <v>1.92595533632593</v>
      </c>
      <c r="X1035" s="19">
        <f>K1035*T1035*'Molecular Weight'!$B$5/'Molecular Weight'!$D$5</f>
        <v>0</v>
      </c>
      <c r="Y1035" s="19">
        <f>L1035*T1035*'Molecular Weight'!$B$6/'Molecular Weight'!$D$6</f>
        <v>1.16233938854367</v>
      </c>
      <c r="Z1035" s="19">
        <f>M1035*T1035*'Molecular Weight'!$B$8/'Molecular Weight'!$D$8</f>
        <v>0</v>
      </c>
      <c r="AA1035" s="19">
        <f>N1035*T1035*'Molecular Weight'!$B$9/'Molecular Weight'!$D$9</f>
        <v>1.21594350756863</v>
      </c>
      <c r="AB1035" s="19">
        <f>O1035*T1035*'Molecular Weight'!$B$10/'Molecular Weight'!$D$10</f>
        <v>0.604750895620605</v>
      </c>
      <c r="AC1035" s="19">
        <f>P1035*T1035*'Molecular Weight'!$B$11/'Molecular Weight'!$D$11</f>
        <v>0.0683070973346997</v>
      </c>
      <c r="AD1035" s="19">
        <f>Q1035*T1035*'Molecular Weight'!$B$12/'Molecular Weight'!$D$12</f>
        <v>0</v>
      </c>
      <c r="AE1035" s="19">
        <f t="shared" si="119"/>
        <v>8.02423605294896</v>
      </c>
      <c r="AF1035" s="19">
        <f t="shared" si="120"/>
        <v>0.0724885542918754</v>
      </c>
      <c r="AG1035" s="19">
        <f t="shared" si="121"/>
        <v>0.0623643619121421</v>
      </c>
      <c r="AH1035" s="19">
        <f t="shared" si="122"/>
        <v>1.08985083425179</v>
      </c>
      <c r="AI1035" s="19">
        <f t="shared" si="123"/>
        <v>3.04693982755542</v>
      </c>
      <c r="AJ1035" s="19">
        <f t="shared" si="124"/>
        <v>2.9830337917329</v>
      </c>
    </row>
    <row r="1036" spans="1:36">
      <c r="A1036" s="35" t="s">
        <v>951</v>
      </c>
      <c r="B1036" s="35" t="s">
        <v>952</v>
      </c>
      <c r="C1036" s="35" t="s">
        <v>955</v>
      </c>
      <c r="D1036" s="35">
        <v>3</v>
      </c>
      <c r="E1036" s="35">
        <v>1320</v>
      </c>
      <c r="F1036" s="32" t="s">
        <v>320</v>
      </c>
      <c r="G1036" s="35" t="s">
        <v>49</v>
      </c>
      <c r="H1036" s="32">
        <v>39.46</v>
      </c>
      <c r="I1036" s="32">
        <v>0.85</v>
      </c>
      <c r="J1036" s="32">
        <v>22.36</v>
      </c>
      <c r="K1036" s="32"/>
      <c r="L1036" s="32">
        <v>17.45</v>
      </c>
      <c r="M1036" s="32">
        <v>0.54</v>
      </c>
      <c r="N1036" s="32">
        <v>12.22</v>
      </c>
      <c r="O1036" s="32">
        <v>6.64</v>
      </c>
      <c r="P1036" s="32">
        <v>0.31</v>
      </c>
      <c r="Q1036" s="32"/>
      <c r="R1036" s="32">
        <f t="shared" si="118"/>
        <v>99.83</v>
      </c>
      <c r="S1036" s="19">
        <v>12</v>
      </c>
      <c r="T1036" s="19">
        <f>S1036/(H1036*'Molecular Weight'!$C$2/'Molecular Weight'!$D$2+I1036*'Molecular Weight'!$C$3/'Molecular Weight'!$D$3+J1036*'Molecular Weight'!$C$4/'Molecular Weight'!$D$4+K1036*'Molecular Weight'!$C$5/'Molecular Weight'!$D$5+L1036*'Molecular Weight'!$C$6/'Molecular Weight'!$D$6+M1036*'Molecular Weight'!$C$8/'Molecular Weight'!$D$8+N1036*'Molecular Weight'!$C$9/'Molecular Weight'!$D$9+O1036*'Molecular Weight'!$C$10/'Molecular Weight'!$D$10+P1036*'Molecular Weight'!$C$11/'Molecular Weight'!$D$11+Q1036*'Molecular Weight'!$C$12/'Molecular Weight'!$D$12)</f>
        <v>4.49453990859267</v>
      </c>
      <c r="U1036" s="19">
        <f>H1036*T1036*'Molecular Weight'!$B$2/'Molecular Weight'!$D$2</f>
        <v>2.95197311573014</v>
      </c>
      <c r="V1036" s="19">
        <f>I1036*T1036*'Molecular Weight'!$B$3/'Molecular Weight'!$D$3</f>
        <v>0.0478142543467305</v>
      </c>
      <c r="W1036" s="19">
        <f>T1036*J1036*'Molecular Weight'!$B$4/'Molecular Weight'!$D$4</f>
        <v>1.97132036791157</v>
      </c>
      <c r="X1036" s="19">
        <f>K1036*T1036*'Molecular Weight'!$B$5/'Molecular Weight'!$D$5</f>
        <v>0</v>
      </c>
      <c r="Y1036" s="19">
        <f>L1036*T1036*'Molecular Weight'!$B$6/'Molecular Weight'!$D$6</f>
        <v>1.09172774784162</v>
      </c>
      <c r="Z1036" s="19">
        <f>M1036*T1036*'Molecular Weight'!$B$8/'Molecular Weight'!$D$8</f>
        <v>0.03421273682887</v>
      </c>
      <c r="AA1036" s="19">
        <f>N1036*T1036*'Molecular Weight'!$B$9/'Molecular Weight'!$D$9</f>
        <v>1.36286048841197</v>
      </c>
      <c r="AB1036" s="19">
        <f>O1036*T1036*'Molecular Weight'!$B$10/'Molecular Weight'!$D$10</f>
        <v>0.532163783756336</v>
      </c>
      <c r="AC1036" s="19">
        <f>P1036*T1036*'Molecular Weight'!$B$11/'Molecular Weight'!$D$11</f>
        <v>0.0449599022802106</v>
      </c>
      <c r="AD1036" s="19">
        <f>Q1036*T1036*'Molecular Weight'!$B$12/'Molecular Weight'!$D$12</f>
        <v>0</v>
      </c>
      <c r="AE1036" s="19">
        <f t="shared" si="119"/>
        <v>8.03703239710745</v>
      </c>
      <c r="AF1036" s="19">
        <f t="shared" si="120"/>
        <v>0.11058528654166</v>
      </c>
      <c r="AG1036" s="19">
        <f t="shared" si="121"/>
        <v>0.101293831507251</v>
      </c>
      <c r="AH1036" s="19">
        <f t="shared" si="122"/>
        <v>0.98114246129996</v>
      </c>
      <c r="AI1036" s="19">
        <f t="shared" si="123"/>
        <v>2.99978737007687</v>
      </c>
      <c r="AJ1036" s="19">
        <f t="shared" si="124"/>
        <v>3.0209647568388</v>
      </c>
    </row>
    <row r="1037" spans="1:36">
      <c r="A1037" s="35" t="s">
        <v>951</v>
      </c>
      <c r="B1037" s="35" t="s">
        <v>952</v>
      </c>
      <c r="C1037" s="35" t="s">
        <v>956</v>
      </c>
      <c r="D1037" s="35">
        <v>3</v>
      </c>
      <c r="E1037" s="35">
        <v>1360</v>
      </c>
      <c r="F1037" s="32" t="s">
        <v>320</v>
      </c>
      <c r="G1037" s="35" t="s">
        <v>49</v>
      </c>
      <c r="H1037" s="32">
        <v>39.69</v>
      </c>
      <c r="I1037" s="32">
        <v>1.22</v>
      </c>
      <c r="J1037" s="32">
        <v>22.59</v>
      </c>
      <c r="K1037" s="32"/>
      <c r="L1037" s="32">
        <v>16.68</v>
      </c>
      <c r="M1037" s="32">
        <v>0.34</v>
      </c>
      <c r="N1037" s="32">
        <v>12.65</v>
      </c>
      <c r="O1037" s="32">
        <v>7.03</v>
      </c>
      <c r="P1037" s="32">
        <v>0.25</v>
      </c>
      <c r="Q1037" s="32"/>
      <c r="R1037" s="32">
        <f t="shared" si="118"/>
        <v>100.45</v>
      </c>
      <c r="S1037" s="19">
        <v>12</v>
      </c>
      <c r="T1037" s="19">
        <f>S1037/(H1037*'Molecular Weight'!$C$2/'Molecular Weight'!$D$2+I1037*'Molecular Weight'!$C$3/'Molecular Weight'!$D$3+J1037*'Molecular Weight'!$C$4/'Molecular Weight'!$D$4+K1037*'Molecular Weight'!$C$5/'Molecular Weight'!$D$5+L1037*'Molecular Weight'!$C$6/'Molecular Weight'!$D$6+M1037*'Molecular Weight'!$C$8/'Molecular Weight'!$D$8+N1037*'Molecular Weight'!$C$9/'Molecular Weight'!$D$9+O1037*'Molecular Weight'!$C$10/'Molecular Weight'!$D$10+P1037*'Molecular Weight'!$C$11/'Molecular Weight'!$D$11+Q1037*'Molecular Weight'!$C$12/'Molecular Weight'!$D$12)</f>
        <v>4.44986614971253</v>
      </c>
      <c r="U1037" s="19">
        <f>H1037*T1037*'Molecular Weight'!$B$2/'Molecular Weight'!$D$2</f>
        <v>2.93966690216529</v>
      </c>
      <c r="V1037" s="19">
        <f>I1037*T1037*'Molecular Weight'!$B$3/'Molecular Weight'!$D$3</f>
        <v>0.0679453905212677</v>
      </c>
      <c r="W1037" s="19">
        <f>T1037*J1037*'Molecular Weight'!$B$4/'Molecular Weight'!$D$4</f>
        <v>1.9718022032563</v>
      </c>
      <c r="X1037" s="19">
        <f>K1037*T1037*'Molecular Weight'!$B$5/'Molecular Weight'!$D$5</f>
        <v>0</v>
      </c>
      <c r="Y1037" s="19">
        <f>L1037*T1037*'Molecular Weight'!$B$6/'Molecular Weight'!$D$6</f>
        <v>1.03318161716599</v>
      </c>
      <c r="Z1037" s="19">
        <f>M1037*T1037*'Molecular Weight'!$B$8/'Molecular Weight'!$D$8</f>
        <v>0.0213272412024565</v>
      </c>
      <c r="AA1037" s="19">
        <f>N1037*T1037*'Molecular Weight'!$B$9/'Molecular Weight'!$D$9</f>
        <v>1.39679421324724</v>
      </c>
      <c r="AB1037" s="19">
        <f>O1037*T1037*'Molecular Weight'!$B$10/'Molecular Weight'!$D$10</f>
        <v>0.557820239523522</v>
      </c>
      <c r="AC1037" s="19">
        <f>P1037*T1037*'Molecular Weight'!$B$11/'Molecular Weight'!$D$11</f>
        <v>0.035897597206458</v>
      </c>
      <c r="AD1037" s="19">
        <f>Q1037*T1037*'Molecular Weight'!$B$12/'Molecular Weight'!$D$12</f>
        <v>0</v>
      </c>
      <c r="AE1037" s="19">
        <f t="shared" si="119"/>
        <v>8.02443540428852</v>
      </c>
      <c r="AF1037" s="19">
        <f t="shared" si="120"/>
        <v>0.0730829863258897</v>
      </c>
      <c r="AG1037" s="19">
        <f t="shared" si="121"/>
        <v>0.0707358562247321</v>
      </c>
      <c r="AH1037" s="19">
        <f t="shared" si="122"/>
        <v>0.9600986308401</v>
      </c>
      <c r="AI1037" s="19">
        <f t="shared" si="123"/>
        <v>3.00761229268656</v>
      </c>
      <c r="AJ1037" s="19">
        <f t="shared" si="124"/>
        <v>3.00912331113921</v>
      </c>
    </row>
    <row r="1038" spans="1:36">
      <c r="A1038" s="35" t="s">
        <v>951</v>
      </c>
      <c r="B1038" s="35" t="s">
        <v>952</v>
      </c>
      <c r="C1038" s="35" t="s">
        <v>957</v>
      </c>
      <c r="D1038" s="35">
        <v>4</v>
      </c>
      <c r="E1038" s="35">
        <v>1320</v>
      </c>
      <c r="F1038" s="32" t="s">
        <v>320</v>
      </c>
      <c r="G1038" s="35" t="s">
        <v>49</v>
      </c>
      <c r="H1038" s="32">
        <v>39.5</v>
      </c>
      <c r="I1038" s="32">
        <v>0.9</v>
      </c>
      <c r="J1038" s="32">
        <v>21.85</v>
      </c>
      <c r="K1038" s="32"/>
      <c r="L1038" s="32">
        <v>17.67</v>
      </c>
      <c r="M1038" s="32">
        <v>0.4</v>
      </c>
      <c r="N1038" s="32">
        <v>11.38</v>
      </c>
      <c r="O1038" s="32">
        <v>7.32</v>
      </c>
      <c r="P1038" s="32">
        <v>0</v>
      </c>
      <c r="Q1038" s="32"/>
      <c r="R1038" s="32">
        <f t="shared" si="118"/>
        <v>99.02</v>
      </c>
      <c r="S1038" s="19">
        <v>12</v>
      </c>
      <c r="T1038" s="19">
        <f>S1038/(H1038*'Molecular Weight'!$C$2/'Molecular Weight'!$D$2+I1038*'Molecular Weight'!$C$3/'Molecular Weight'!$D$3+J1038*'Molecular Weight'!$C$4/'Molecular Weight'!$D$4+K1038*'Molecular Weight'!$C$5/'Molecular Weight'!$D$5+L1038*'Molecular Weight'!$C$6/'Molecular Weight'!$D$6+M1038*'Molecular Weight'!$C$8/'Molecular Weight'!$D$8+N1038*'Molecular Weight'!$C$9/'Molecular Weight'!$D$9+O1038*'Molecular Weight'!$C$10/'Molecular Weight'!$D$10+P1038*'Molecular Weight'!$C$11/'Molecular Weight'!$D$11+Q1038*'Molecular Weight'!$C$12/'Molecular Weight'!$D$12)</f>
        <v>4.53711492271219</v>
      </c>
      <c r="U1038" s="19">
        <f>H1038*T1038*'Molecular Weight'!$B$2/'Molecular Weight'!$D$2</f>
        <v>2.9829567151653</v>
      </c>
      <c r="V1038" s="19">
        <f>I1038*T1038*'Molecular Weight'!$B$3/'Molecular Weight'!$D$3</f>
        <v>0.0511064259129033</v>
      </c>
      <c r="W1038" s="19">
        <f>T1038*J1038*'Molecular Weight'!$B$4/'Molecular Weight'!$D$4</f>
        <v>1.94460496393216</v>
      </c>
      <c r="X1038" s="19">
        <f>K1038*T1038*'Molecular Weight'!$B$5/'Molecular Weight'!$D$5</f>
        <v>0</v>
      </c>
      <c r="Y1038" s="19">
        <f>L1038*T1038*'Molecular Weight'!$B$6/'Molecular Weight'!$D$6</f>
        <v>1.11596353959249</v>
      </c>
      <c r="Z1038" s="19">
        <f>M1038*T1038*'Molecular Weight'!$B$8/'Molecular Weight'!$D$8</f>
        <v>0.0255828301252449</v>
      </c>
      <c r="AA1038" s="19">
        <f>N1038*T1038*'Molecular Weight'!$B$9/'Molecular Weight'!$D$9</f>
        <v>1.2812001940562</v>
      </c>
      <c r="AB1038" s="19">
        <f>O1038*T1038*'Molecular Weight'!$B$10/'Molecular Weight'!$D$10</f>
        <v>0.59221970817142</v>
      </c>
      <c r="AC1038" s="19">
        <f>P1038*T1038*'Molecular Weight'!$B$11/'Molecular Weight'!$D$11</f>
        <v>0</v>
      </c>
      <c r="AD1038" s="19">
        <f>Q1038*T1038*'Molecular Weight'!$B$12/'Molecular Weight'!$D$12</f>
        <v>0</v>
      </c>
      <c r="AE1038" s="19">
        <f t="shared" si="119"/>
        <v>7.99363437695572</v>
      </c>
      <c r="AF1038" s="19">
        <f t="shared" si="120"/>
        <v>0</v>
      </c>
      <c r="AG1038" s="19">
        <f t="shared" si="121"/>
        <v>0</v>
      </c>
      <c r="AH1038" s="19">
        <f t="shared" si="122"/>
        <v>1.11596353959249</v>
      </c>
      <c r="AI1038" s="19">
        <f t="shared" si="123"/>
        <v>3.0340631410782</v>
      </c>
      <c r="AJ1038" s="19">
        <f t="shared" si="124"/>
        <v>3.01496627194535</v>
      </c>
    </row>
    <row r="1039" spans="1:36">
      <c r="A1039" s="35" t="s">
        <v>951</v>
      </c>
      <c r="B1039" s="35" t="s">
        <v>952</v>
      </c>
      <c r="C1039" s="35" t="s">
        <v>958</v>
      </c>
      <c r="D1039" s="35">
        <v>4</v>
      </c>
      <c r="E1039" s="35">
        <v>1400</v>
      </c>
      <c r="F1039" s="32" t="s">
        <v>320</v>
      </c>
      <c r="G1039" s="35" t="s">
        <v>49</v>
      </c>
      <c r="H1039" s="32">
        <v>40.21</v>
      </c>
      <c r="I1039" s="32">
        <v>0.83</v>
      </c>
      <c r="J1039" s="32">
        <v>22.01</v>
      </c>
      <c r="K1039" s="32"/>
      <c r="L1039" s="32">
        <v>17.21</v>
      </c>
      <c r="M1039" s="32">
        <v>0.24</v>
      </c>
      <c r="N1039" s="32">
        <v>12.12</v>
      </c>
      <c r="O1039" s="32">
        <v>6.95</v>
      </c>
      <c r="P1039" s="32">
        <v>0.21</v>
      </c>
      <c r="Q1039" s="32"/>
      <c r="R1039" s="32">
        <f t="shared" si="118"/>
        <v>99.78</v>
      </c>
      <c r="S1039" s="19">
        <v>12</v>
      </c>
      <c r="T1039" s="19">
        <f>S1039/(H1039*'Molecular Weight'!$C$2/'Molecular Weight'!$D$2+I1039*'Molecular Weight'!$C$3/'Molecular Weight'!$D$3+J1039*'Molecular Weight'!$C$4/'Molecular Weight'!$D$4+K1039*'Molecular Weight'!$C$5/'Molecular Weight'!$D$5+L1039*'Molecular Weight'!$C$6/'Molecular Weight'!$D$6+M1039*'Molecular Weight'!$C$8/'Molecular Weight'!$D$8+N1039*'Molecular Weight'!$C$9/'Molecular Weight'!$D$9+O1039*'Molecular Weight'!$C$10/'Molecular Weight'!$D$10+P1039*'Molecular Weight'!$C$11/'Molecular Weight'!$D$11+Q1039*'Molecular Weight'!$C$12/'Molecular Weight'!$D$12)</f>
        <v>4.48106058914514</v>
      </c>
      <c r="U1039" s="19">
        <f>H1039*T1039*'Molecular Weight'!$B$2/'Molecular Weight'!$D$2</f>
        <v>2.99905869323446</v>
      </c>
      <c r="V1039" s="19">
        <f>I1039*T1039*'Molecular Weight'!$B$3/'Molecular Weight'!$D$3</f>
        <v>0.0465491901000058</v>
      </c>
      <c r="W1039" s="19">
        <f>T1039*J1039*'Molecular Weight'!$B$4/'Molecular Weight'!$D$4</f>
        <v>1.93464385184552</v>
      </c>
      <c r="X1039" s="19">
        <f>K1039*T1039*'Molecular Weight'!$B$5/'Molecular Weight'!$D$5</f>
        <v>0</v>
      </c>
      <c r="Y1039" s="19">
        <f>L1039*T1039*'Molecular Weight'!$B$6/'Molecular Weight'!$D$6</f>
        <v>1.07348347354103</v>
      </c>
      <c r="Z1039" s="19">
        <f>M1039*T1039*'Molecular Weight'!$B$8/'Molecular Weight'!$D$8</f>
        <v>0.0151600583788389</v>
      </c>
      <c r="AA1039" s="19">
        <f>N1039*T1039*'Molecular Weight'!$B$9/'Molecular Weight'!$D$9</f>
        <v>1.34765395385705</v>
      </c>
      <c r="AB1039" s="19">
        <f>O1039*T1039*'Molecular Weight'!$B$10/'Molecular Weight'!$D$10</f>
        <v>0.555338286279578</v>
      </c>
      <c r="AC1039" s="19">
        <f>P1039*T1039*'Molecular Weight'!$B$11/'Molecular Weight'!$D$11</f>
        <v>0.0303653670126002</v>
      </c>
      <c r="AD1039" s="19">
        <f>Q1039*T1039*'Molecular Weight'!$B$12/'Molecular Weight'!$D$12</f>
        <v>0</v>
      </c>
      <c r="AE1039" s="19">
        <f t="shared" si="119"/>
        <v>8.00225287424908</v>
      </c>
      <c r="AF1039" s="19">
        <f t="shared" si="120"/>
        <v>0.00675671999218697</v>
      </c>
      <c r="AG1039" s="19">
        <f t="shared" si="121"/>
        <v>0.00629420029159742</v>
      </c>
      <c r="AH1039" s="19">
        <f t="shared" si="122"/>
        <v>1.06672675354884</v>
      </c>
      <c r="AI1039" s="19">
        <f t="shared" si="123"/>
        <v>3.04560788333447</v>
      </c>
      <c r="AJ1039" s="19">
        <f t="shared" si="124"/>
        <v>2.9916357720565</v>
      </c>
    </row>
    <row r="1040" spans="1:36">
      <c r="A1040" s="35" t="s">
        <v>951</v>
      </c>
      <c r="B1040" s="35" t="s">
        <v>952</v>
      </c>
      <c r="C1040" s="35" t="s">
        <v>959</v>
      </c>
      <c r="D1040" s="35">
        <v>4</v>
      </c>
      <c r="E1040" s="35">
        <v>1450</v>
      </c>
      <c r="F1040" s="32" t="s">
        <v>320</v>
      </c>
      <c r="G1040" s="35" t="s">
        <v>49</v>
      </c>
      <c r="H1040" s="32">
        <v>40.47</v>
      </c>
      <c r="I1040" s="32">
        <v>0.78</v>
      </c>
      <c r="J1040" s="32">
        <v>22.18</v>
      </c>
      <c r="K1040" s="32"/>
      <c r="L1040" s="32">
        <v>14.3</v>
      </c>
      <c r="M1040" s="32">
        <v>0.28</v>
      </c>
      <c r="N1040" s="32">
        <v>14.08</v>
      </c>
      <c r="O1040" s="32">
        <v>7.43</v>
      </c>
      <c r="P1040" s="32">
        <v>0</v>
      </c>
      <c r="Q1040" s="32"/>
      <c r="R1040" s="32">
        <f t="shared" si="118"/>
        <v>99.52</v>
      </c>
      <c r="S1040" s="19">
        <v>12</v>
      </c>
      <c r="T1040" s="19">
        <f>S1040/(H1040*'Molecular Weight'!$C$2/'Molecular Weight'!$D$2+I1040*'Molecular Weight'!$C$3/'Molecular Weight'!$D$3+J1040*'Molecular Weight'!$C$4/'Molecular Weight'!$D$4+K1040*'Molecular Weight'!$C$5/'Molecular Weight'!$D$5+L1040*'Molecular Weight'!$C$6/'Molecular Weight'!$D$6+M1040*'Molecular Weight'!$C$8/'Molecular Weight'!$D$8+N1040*'Molecular Weight'!$C$9/'Molecular Weight'!$D$9+O1040*'Molecular Weight'!$C$10/'Molecular Weight'!$D$10+P1040*'Molecular Weight'!$C$11/'Molecular Weight'!$D$11+Q1040*'Molecular Weight'!$C$12/'Molecular Weight'!$D$12)</f>
        <v>4.43753109432522</v>
      </c>
      <c r="U1040" s="19">
        <f>H1040*T1040*'Molecular Weight'!$B$2/'Molecular Weight'!$D$2</f>
        <v>2.98912921749903</v>
      </c>
      <c r="V1040" s="19">
        <f>I1040*T1040*'Molecular Weight'!$B$3/'Molecular Weight'!$D$3</f>
        <v>0.0433200782675053</v>
      </c>
      <c r="W1040" s="19">
        <f>T1040*J1040*'Molecular Weight'!$B$4/'Molecular Weight'!$D$4</f>
        <v>1.93064809086178</v>
      </c>
      <c r="X1040" s="19">
        <f>K1040*T1040*'Molecular Weight'!$B$5/'Molecular Weight'!$D$5</f>
        <v>0</v>
      </c>
      <c r="Y1040" s="19">
        <f>L1040*T1040*'Molecular Weight'!$B$6/'Molecular Weight'!$D$6</f>
        <v>0.883305883196697</v>
      </c>
      <c r="Z1040" s="19">
        <f>M1040*T1040*'Molecular Weight'!$B$8/'Molecular Weight'!$D$8</f>
        <v>0.0175149239697077</v>
      </c>
      <c r="AA1040" s="19">
        <f>N1040*T1040*'Molecular Weight'!$B$9/'Molecular Weight'!$D$9</f>
        <v>1.55038307216127</v>
      </c>
      <c r="AB1040" s="19">
        <f>O1040*T1040*'Molecular Weight'!$B$10/'Molecular Weight'!$D$10</f>
        <v>0.587925392846584</v>
      </c>
      <c r="AC1040" s="19">
        <f>P1040*T1040*'Molecular Weight'!$B$11/'Molecular Weight'!$D$11</f>
        <v>0</v>
      </c>
      <c r="AD1040" s="19">
        <f>Q1040*T1040*'Molecular Weight'!$B$12/'Molecular Weight'!$D$12</f>
        <v>0</v>
      </c>
      <c r="AE1040" s="19">
        <f t="shared" si="119"/>
        <v>8.00222665880257</v>
      </c>
      <c r="AF1040" s="19">
        <f t="shared" si="120"/>
        <v>0.0066781176715347</v>
      </c>
      <c r="AG1040" s="19">
        <f t="shared" si="121"/>
        <v>0.00756036815623428</v>
      </c>
      <c r="AH1040" s="19">
        <f t="shared" si="122"/>
        <v>0.876627765525162</v>
      </c>
      <c r="AI1040" s="19">
        <f t="shared" si="123"/>
        <v>3.03244929576654</v>
      </c>
      <c r="AJ1040" s="19">
        <f t="shared" si="124"/>
        <v>3.03912927217426</v>
      </c>
    </row>
    <row r="1041" spans="1:36">
      <c r="A1041" s="35" t="s">
        <v>951</v>
      </c>
      <c r="B1041" s="35" t="s">
        <v>952</v>
      </c>
      <c r="C1041" s="35" t="s">
        <v>960</v>
      </c>
      <c r="D1041" s="35">
        <v>4</v>
      </c>
      <c r="E1041" s="35">
        <v>1500</v>
      </c>
      <c r="F1041" s="32" t="s">
        <v>320</v>
      </c>
      <c r="G1041" s="35" t="s">
        <v>49</v>
      </c>
      <c r="H1041" s="32">
        <v>41.85</v>
      </c>
      <c r="I1041" s="32">
        <v>0.54</v>
      </c>
      <c r="J1041" s="32">
        <v>23.15</v>
      </c>
      <c r="K1041" s="32"/>
      <c r="L1041" s="32">
        <v>9.9</v>
      </c>
      <c r="M1041" s="32">
        <v>0.22</v>
      </c>
      <c r="N1041" s="32">
        <v>17.29</v>
      </c>
      <c r="O1041" s="32">
        <v>7.27</v>
      </c>
      <c r="P1041" s="32">
        <v>0</v>
      </c>
      <c r="Q1041" s="32"/>
      <c r="R1041" s="32">
        <f t="shared" si="118"/>
        <v>100.22</v>
      </c>
      <c r="S1041" s="19">
        <v>12</v>
      </c>
      <c r="T1041" s="19">
        <f>S1041/(H1041*'Molecular Weight'!$C$2/'Molecular Weight'!$D$2+I1041*'Molecular Weight'!$C$3/'Molecular Weight'!$D$3+J1041*'Molecular Weight'!$C$4/'Molecular Weight'!$D$4+K1041*'Molecular Weight'!$C$5/'Molecular Weight'!$D$5+L1041*'Molecular Weight'!$C$6/'Molecular Weight'!$D$6+M1041*'Molecular Weight'!$C$8/'Molecular Weight'!$D$8+N1041*'Molecular Weight'!$C$9/'Molecular Weight'!$D$9+O1041*'Molecular Weight'!$C$10/'Molecular Weight'!$D$10+P1041*'Molecular Weight'!$C$11/'Molecular Weight'!$D$11+Q1041*'Molecular Weight'!$C$12/'Molecular Weight'!$D$12)</f>
        <v>4.30511067960946</v>
      </c>
      <c r="U1041" s="19">
        <f>H1041*T1041*'Molecular Weight'!$B$2/'Molecular Weight'!$D$2</f>
        <v>2.9988162773245</v>
      </c>
      <c r="V1041" s="19">
        <f>I1041*T1041*'Molecular Weight'!$B$3/'Molecular Weight'!$D$3</f>
        <v>0.0290958669210151</v>
      </c>
      <c r="W1041" s="19">
        <f>T1041*J1041*'Molecular Weight'!$B$4/'Molecular Weight'!$D$4</f>
        <v>1.95494923956373</v>
      </c>
      <c r="X1041" s="19">
        <f>K1041*T1041*'Molecular Weight'!$B$5/'Molecular Weight'!$D$5</f>
        <v>0</v>
      </c>
      <c r="Y1041" s="19">
        <f>L1041*T1041*'Molecular Weight'!$B$6/'Molecular Weight'!$D$6</f>
        <v>0.593271098665558</v>
      </c>
      <c r="Z1041" s="19">
        <f>M1041*T1041*'Molecular Weight'!$B$8/'Molecular Weight'!$D$8</f>
        <v>0.0133510621583603</v>
      </c>
      <c r="AA1041" s="19">
        <f>N1041*T1041*'Molecular Weight'!$B$9/'Molecular Weight'!$D$9</f>
        <v>1.84703135609051</v>
      </c>
      <c r="AB1041" s="19">
        <f>O1041*T1041*'Molecular Weight'!$B$10/'Molecular Weight'!$D$10</f>
        <v>0.558098335248944</v>
      </c>
      <c r="AC1041" s="19">
        <f>P1041*T1041*'Molecular Weight'!$B$11/'Molecular Weight'!$D$11</f>
        <v>0</v>
      </c>
      <c r="AD1041" s="19">
        <f>Q1041*T1041*'Molecular Weight'!$B$12/'Molecular Weight'!$D$12</f>
        <v>0</v>
      </c>
      <c r="AE1041" s="19">
        <f t="shared" si="119"/>
        <v>7.99461323597262</v>
      </c>
      <c r="AF1041" s="19">
        <f t="shared" si="120"/>
        <v>0</v>
      </c>
      <c r="AG1041" s="19">
        <f t="shared" si="121"/>
        <v>0</v>
      </c>
      <c r="AH1041" s="19">
        <f t="shared" si="122"/>
        <v>0.593271098665558</v>
      </c>
      <c r="AI1041" s="19">
        <f t="shared" si="123"/>
        <v>3.02791214424552</v>
      </c>
      <c r="AJ1041" s="19">
        <f t="shared" si="124"/>
        <v>3.01175185216337</v>
      </c>
    </row>
    <row r="1042" spans="1:36">
      <c r="A1042" s="35" t="s">
        <v>951</v>
      </c>
      <c r="B1042" s="35" t="s">
        <v>952</v>
      </c>
      <c r="C1042" s="35" t="s">
        <v>961</v>
      </c>
      <c r="D1042" s="35">
        <v>5</v>
      </c>
      <c r="E1042" s="35">
        <v>1300</v>
      </c>
      <c r="F1042" s="32" t="s">
        <v>320</v>
      </c>
      <c r="G1042" s="35" t="s">
        <v>49</v>
      </c>
      <c r="H1042" s="32">
        <v>39.85</v>
      </c>
      <c r="I1042" s="32">
        <v>0.81</v>
      </c>
      <c r="J1042" s="32">
        <v>22.01</v>
      </c>
      <c r="K1042" s="32"/>
      <c r="L1042" s="32">
        <v>18.08</v>
      </c>
      <c r="M1042" s="32">
        <v>0</v>
      </c>
      <c r="N1042" s="32">
        <v>10.76</v>
      </c>
      <c r="O1042" s="32">
        <v>8</v>
      </c>
      <c r="P1042" s="32">
        <v>0.32</v>
      </c>
      <c r="Q1042" s="32"/>
      <c r="R1042" s="32">
        <f t="shared" si="118"/>
        <v>99.83</v>
      </c>
      <c r="S1042" s="19">
        <v>12</v>
      </c>
      <c r="T1042" s="19">
        <f>S1042/(H1042*'Molecular Weight'!$C$2/'Molecular Weight'!$D$2+I1042*'Molecular Weight'!$C$3/'Molecular Weight'!$D$3+J1042*'Molecular Weight'!$C$4/'Molecular Weight'!$D$4+K1042*'Molecular Weight'!$C$5/'Molecular Weight'!$D$5+L1042*'Molecular Weight'!$C$6/'Molecular Weight'!$D$6+M1042*'Molecular Weight'!$C$8/'Molecular Weight'!$D$8+N1042*'Molecular Weight'!$C$9/'Molecular Weight'!$D$9+O1042*'Molecular Weight'!$C$10/'Molecular Weight'!$D$10+P1042*'Molecular Weight'!$C$11/'Molecular Weight'!$D$11+Q1042*'Molecular Weight'!$C$12/'Molecular Weight'!$D$12)</f>
        <v>4.50969974160801</v>
      </c>
      <c r="U1042" s="19">
        <f>H1042*T1042*'Molecular Weight'!$B$2/'Molecular Weight'!$D$2</f>
        <v>2.99120397308721</v>
      </c>
      <c r="V1042" s="19">
        <f>I1042*T1042*'Molecular Weight'!$B$3/'Molecular Weight'!$D$3</f>
        <v>0.0457178572052877</v>
      </c>
      <c r="W1042" s="19">
        <f>T1042*J1042*'Molecular Weight'!$B$4/'Molecular Weight'!$D$4</f>
        <v>1.94700846043139</v>
      </c>
      <c r="X1042" s="19">
        <f>K1042*T1042*'Molecular Weight'!$B$5/'Molecular Weight'!$D$5</f>
        <v>0</v>
      </c>
      <c r="Y1042" s="19">
        <f>L1042*T1042*'Molecular Weight'!$B$6/'Molecular Weight'!$D$6</f>
        <v>1.13495784142919</v>
      </c>
      <c r="Z1042" s="19">
        <f>M1042*T1042*'Molecular Weight'!$B$8/'Molecular Weight'!$D$8</f>
        <v>0</v>
      </c>
      <c r="AA1042" s="19">
        <f>N1042*T1042*'Molecular Weight'!$B$9/'Molecular Weight'!$D$9</f>
        <v>1.2040786406874</v>
      </c>
      <c r="AB1042" s="19">
        <f>O1042*T1042*'Molecular Weight'!$B$10/'Molecular Weight'!$D$10</f>
        <v>0.64332378624936</v>
      </c>
      <c r="AC1042" s="19">
        <f>P1042*T1042*'Molecular Weight'!$B$11/'Molecular Weight'!$D$11</f>
        <v>0.046566760803955</v>
      </c>
      <c r="AD1042" s="19">
        <f>Q1042*T1042*'Molecular Weight'!$B$12/'Molecular Weight'!$D$12</f>
        <v>0</v>
      </c>
      <c r="AE1042" s="19">
        <f t="shared" si="119"/>
        <v>8.01285731989379</v>
      </c>
      <c r="AF1042" s="19">
        <f t="shared" si="120"/>
        <v>0.0385100676490175</v>
      </c>
      <c r="AG1042" s="19">
        <f t="shared" si="121"/>
        <v>0.0339308353520197</v>
      </c>
      <c r="AH1042" s="19">
        <f t="shared" si="122"/>
        <v>1.09644777378017</v>
      </c>
      <c r="AI1042" s="19">
        <f t="shared" si="123"/>
        <v>3.0369218302925</v>
      </c>
      <c r="AJ1042" s="19">
        <f t="shared" si="124"/>
        <v>2.98236026836595</v>
      </c>
    </row>
    <row r="1043" spans="1:36">
      <c r="A1043" s="35" t="s">
        <v>951</v>
      </c>
      <c r="B1043" s="35" t="s">
        <v>952</v>
      </c>
      <c r="C1043" s="35" t="s">
        <v>962</v>
      </c>
      <c r="D1043" s="35">
        <v>5</v>
      </c>
      <c r="E1043" s="35">
        <v>1400</v>
      </c>
      <c r="F1043" s="32" t="s">
        <v>320</v>
      </c>
      <c r="G1043" s="35" t="s">
        <v>49</v>
      </c>
      <c r="H1043" s="32">
        <v>40.15</v>
      </c>
      <c r="I1043" s="32">
        <v>0.96</v>
      </c>
      <c r="J1043" s="32">
        <v>22.01</v>
      </c>
      <c r="K1043" s="32"/>
      <c r="L1043" s="32">
        <v>17.04</v>
      </c>
      <c r="M1043" s="32">
        <v>0.36</v>
      </c>
      <c r="N1043" s="32">
        <v>11.87</v>
      </c>
      <c r="O1043" s="32">
        <v>7.19</v>
      </c>
      <c r="P1043" s="32">
        <v>0.26</v>
      </c>
      <c r="Q1043" s="32"/>
      <c r="R1043" s="32">
        <f t="shared" si="118"/>
        <v>99.84</v>
      </c>
      <c r="S1043" s="19">
        <v>12</v>
      </c>
      <c r="T1043" s="19">
        <f>S1043/(H1043*'Molecular Weight'!$C$2/'Molecular Weight'!$D$2+I1043*'Molecular Weight'!$C$3/'Molecular Weight'!$D$3+J1043*'Molecular Weight'!$C$4/'Molecular Weight'!$D$4+K1043*'Molecular Weight'!$C$5/'Molecular Weight'!$D$5+L1043*'Molecular Weight'!$C$6/'Molecular Weight'!$D$6+M1043*'Molecular Weight'!$C$8/'Molecular Weight'!$D$8+N1043*'Molecular Weight'!$C$9/'Molecular Weight'!$D$9+O1043*'Molecular Weight'!$C$10/'Molecular Weight'!$D$10+P1043*'Molecular Weight'!$C$11/'Molecular Weight'!$D$11+Q1043*'Molecular Weight'!$C$12/'Molecular Weight'!$D$12)</f>
        <v>4.4819563824394</v>
      </c>
      <c r="U1043" s="19">
        <f>H1043*T1043*'Molecular Weight'!$B$2/'Molecular Weight'!$D$2</f>
        <v>2.99518223626734</v>
      </c>
      <c r="V1043" s="19">
        <f>I1043*T1043*'Molecular Weight'!$B$3/'Molecular Weight'!$D$3</f>
        <v>0.0538507900768689</v>
      </c>
      <c r="W1043" s="19">
        <f>T1043*J1043*'Molecular Weight'!$B$4/'Molecular Weight'!$D$4</f>
        <v>1.93503059979386</v>
      </c>
      <c r="X1043" s="19">
        <f>K1043*T1043*'Molecular Weight'!$B$5/'Molecular Weight'!$D$5</f>
        <v>0</v>
      </c>
      <c r="Y1043" s="19">
        <f>L1043*T1043*'Molecular Weight'!$B$6/'Molecular Weight'!$D$6</f>
        <v>1.06309210407527</v>
      </c>
      <c r="Z1043" s="19">
        <f>M1043*T1043*'Molecular Weight'!$B$8/'Molecular Weight'!$D$8</f>
        <v>0.0227446334603635</v>
      </c>
      <c r="AA1043" s="19">
        <f>N1043*T1043*'Molecular Weight'!$B$9/'Molecular Weight'!$D$9</f>
        <v>1.32011965904605</v>
      </c>
      <c r="AB1043" s="19">
        <f>O1043*T1043*'Molecular Weight'!$B$10/'Molecular Weight'!$D$10</f>
        <v>0.574630285123739</v>
      </c>
      <c r="AC1043" s="19">
        <f>P1043*T1043*'Molecular Weight'!$B$11/'Molecular Weight'!$D$11</f>
        <v>0.0376027318307275</v>
      </c>
      <c r="AD1043" s="19">
        <f>Q1043*T1043*'Molecular Weight'!$B$12/'Molecular Weight'!$D$12</f>
        <v>0</v>
      </c>
      <c r="AE1043" s="19">
        <f t="shared" si="119"/>
        <v>8.00225303967422</v>
      </c>
      <c r="AF1043" s="19">
        <f t="shared" si="120"/>
        <v>0.0067572159881939</v>
      </c>
      <c r="AG1043" s="19">
        <f t="shared" si="121"/>
        <v>0.00635619055234321</v>
      </c>
      <c r="AH1043" s="19">
        <f t="shared" si="122"/>
        <v>1.05633488808708</v>
      </c>
      <c r="AI1043" s="19">
        <f t="shared" si="123"/>
        <v>3.04903302634421</v>
      </c>
      <c r="AJ1043" s="19">
        <f t="shared" si="124"/>
        <v>2.98058668170542</v>
      </c>
    </row>
    <row r="1044" spans="1:36">
      <c r="A1044" s="35" t="s">
        <v>951</v>
      </c>
      <c r="B1044" s="35" t="s">
        <v>952</v>
      </c>
      <c r="C1044" s="35" t="s">
        <v>963</v>
      </c>
      <c r="D1044" s="35">
        <v>5</v>
      </c>
      <c r="E1044" s="35">
        <v>1500</v>
      </c>
      <c r="F1044" s="32" t="s">
        <v>320</v>
      </c>
      <c r="G1044" s="35" t="s">
        <v>49</v>
      </c>
      <c r="H1044" s="32">
        <v>40.92</v>
      </c>
      <c r="I1044" s="32">
        <v>0.88</v>
      </c>
      <c r="J1044" s="32">
        <v>22.66</v>
      </c>
      <c r="K1044" s="32"/>
      <c r="L1044" s="32">
        <v>14.68</v>
      </c>
      <c r="M1044" s="32">
        <v>0.27</v>
      </c>
      <c r="N1044" s="32">
        <v>13.88</v>
      </c>
      <c r="O1044" s="32">
        <v>7.16</v>
      </c>
      <c r="P1044" s="32">
        <v>0.28</v>
      </c>
      <c r="Q1044" s="32"/>
      <c r="R1044" s="32">
        <f t="shared" si="118"/>
        <v>100.73</v>
      </c>
      <c r="S1044" s="19">
        <v>12</v>
      </c>
      <c r="T1044" s="19">
        <f>S1044/(H1044*'Molecular Weight'!$C$2/'Molecular Weight'!$D$2+I1044*'Molecular Weight'!$C$3/'Molecular Weight'!$D$3+J1044*'Molecular Weight'!$C$4/'Molecular Weight'!$D$4+K1044*'Molecular Weight'!$C$5/'Molecular Weight'!$D$5+L1044*'Molecular Weight'!$C$6/'Molecular Weight'!$D$6+M1044*'Molecular Weight'!$C$8/'Molecular Weight'!$D$8+N1044*'Molecular Weight'!$C$9/'Molecular Weight'!$D$9+O1044*'Molecular Weight'!$C$10/'Molecular Weight'!$D$10+P1044*'Molecular Weight'!$C$11/'Molecular Weight'!$D$11+Q1044*'Molecular Weight'!$C$12/'Molecular Weight'!$D$12)</f>
        <v>4.38644336648047</v>
      </c>
      <c r="U1044" s="19">
        <f>H1044*T1044*'Molecular Weight'!$B$2/'Molecular Weight'!$D$2</f>
        <v>2.987570948009</v>
      </c>
      <c r="V1044" s="19">
        <f>I1044*T1044*'Molecular Weight'!$B$3/'Molecular Weight'!$D$3</f>
        <v>0.0483112661139276</v>
      </c>
      <c r="W1044" s="19">
        <f>T1044*J1044*'Molecular Weight'!$B$4/'Molecular Weight'!$D$4</f>
        <v>1.94972159051486</v>
      </c>
      <c r="X1044" s="19">
        <f>K1044*T1044*'Molecular Weight'!$B$5/'Molecular Weight'!$D$5</f>
        <v>0</v>
      </c>
      <c r="Y1044" s="19">
        <f>L1044*T1044*'Molecular Weight'!$B$6/'Molecular Weight'!$D$6</f>
        <v>0.896338928451187</v>
      </c>
      <c r="Z1044" s="19">
        <f>M1044*T1044*'Molecular Weight'!$B$8/'Molecular Weight'!$D$8</f>
        <v>0.0166949493790489</v>
      </c>
      <c r="AA1044" s="19">
        <f>N1044*T1044*'Molecular Weight'!$B$9/'Molecular Weight'!$D$9</f>
        <v>1.51076510984489</v>
      </c>
      <c r="AB1044" s="19">
        <f>O1044*T1044*'Molecular Weight'!$B$10/'Molecular Weight'!$D$10</f>
        <v>0.560038061768905</v>
      </c>
      <c r="AC1044" s="19">
        <f>P1044*T1044*'Molecular Weight'!$B$11/'Molecular Weight'!$D$11</f>
        <v>0.0396322730756545</v>
      </c>
      <c r="AD1044" s="19">
        <f>Q1044*T1044*'Molecular Weight'!$B$12/'Molecular Weight'!$D$12</f>
        <v>0</v>
      </c>
      <c r="AE1044" s="19">
        <f t="shared" si="119"/>
        <v>8.00907312715747</v>
      </c>
      <c r="AF1044" s="19">
        <f t="shared" si="120"/>
        <v>0.0271885458307253</v>
      </c>
      <c r="AG1044" s="19">
        <f t="shared" si="121"/>
        <v>0.0303328852153116</v>
      </c>
      <c r="AH1044" s="19">
        <f t="shared" si="122"/>
        <v>0.869150382620462</v>
      </c>
      <c r="AI1044" s="19">
        <f t="shared" si="123"/>
        <v>3.03588221412293</v>
      </c>
      <c r="AJ1044" s="19">
        <f t="shared" si="124"/>
        <v>2.98383704944403</v>
      </c>
    </row>
    <row r="1045" spans="1:36">
      <c r="A1045" s="35" t="s">
        <v>951</v>
      </c>
      <c r="B1045" s="35" t="s">
        <v>952</v>
      </c>
      <c r="C1045" s="35" t="s">
        <v>964</v>
      </c>
      <c r="D1045" s="35">
        <v>5</v>
      </c>
      <c r="E1045" s="35">
        <v>1550</v>
      </c>
      <c r="F1045" s="32" t="s">
        <v>320</v>
      </c>
      <c r="G1045" s="35" t="s">
        <v>49</v>
      </c>
      <c r="H1045" s="32">
        <v>40.69</v>
      </c>
      <c r="I1045" s="32">
        <v>0.57</v>
      </c>
      <c r="J1045" s="32">
        <v>22.84</v>
      </c>
      <c r="K1045" s="32"/>
      <c r="L1045" s="32">
        <v>12.04</v>
      </c>
      <c r="M1045" s="32">
        <v>0.22</v>
      </c>
      <c r="N1045" s="32">
        <v>14.96</v>
      </c>
      <c r="O1045" s="32">
        <v>7.71</v>
      </c>
      <c r="P1045" s="32">
        <v>0</v>
      </c>
      <c r="Q1045" s="32"/>
      <c r="R1045" s="32">
        <f t="shared" si="118"/>
        <v>99.03</v>
      </c>
      <c r="S1045" s="19">
        <v>12</v>
      </c>
      <c r="T1045" s="19">
        <f>S1045/(H1045*'Molecular Weight'!$C$2/'Molecular Weight'!$D$2+I1045*'Molecular Weight'!$C$3/'Molecular Weight'!$D$3+J1045*'Molecular Weight'!$C$4/'Molecular Weight'!$D$4+K1045*'Molecular Weight'!$C$5/'Molecular Weight'!$D$5+L1045*'Molecular Weight'!$C$6/'Molecular Weight'!$D$6+M1045*'Molecular Weight'!$C$8/'Molecular Weight'!$D$8+N1045*'Molecular Weight'!$C$9/'Molecular Weight'!$D$9+O1045*'Molecular Weight'!$C$10/'Molecular Weight'!$D$10+P1045*'Molecular Weight'!$C$11/'Molecular Weight'!$D$11+Q1045*'Molecular Weight'!$C$12/'Molecular Weight'!$D$12)</f>
        <v>4.41141228852341</v>
      </c>
      <c r="U1045" s="19">
        <f>H1045*T1045*'Molecular Weight'!$B$2/'Molecular Weight'!$D$2</f>
        <v>2.98768918142506</v>
      </c>
      <c r="V1045" s="19">
        <f>I1045*T1045*'Molecular Weight'!$B$3/'Molecular Weight'!$D$3</f>
        <v>0.0314706508693159</v>
      </c>
      <c r="W1045" s="19">
        <f>T1045*J1045*'Molecular Weight'!$B$4/'Molecular Weight'!$D$4</f>
        <v>1.97639577618428</v>
      </c>
      <c r="X1045" s="19">
        <f>K1045*T1045*'Molecular Weight'!$B$5/'Molecular Weight'!$D$5</f>
        <v>0</v>
      </c>
      <c r="Y1045" s="19">
        <f>L1045*T1045*'Molecular Weight'!$B$6/'Molecular Weight'!$D$6</f>
        <v>0.739329119624469</v>
      </c>
      <c r="Z1045" s="19">
        <f>M1045*T1045*'Molecular Weight'!$B$8/'Molecular Weight'!$D$8</f>
        <v>0.0136807260145919</v>
      </c>
      <c r="AA1045" s="19">
        <f>N1045*T1045*'Molecular Weight'!$B$9/'Molecular Weight'!$D$9</f>
        <v>1.63758629866775</v>
      </c>
      <c r="AB1045" s="19">
        <f>O1045*T1045*'Molecular Weight'!$B$10/'Molecular Weight'!$D$10</f>
        <v>0.606490526828022</v>
      </c>
      <c r="AC1045" s="19">
        <f>P1045*T1045*'Molecular Weight'!$B$11/'Molecular Weight'!$D$11</f>
        <v>0</v>
      </c>
      <c r="AD1045" s="19">
        <f>Q1045*T1045*'Molecular Weight'!$B$12/'Molecular Weight'!$D$12</f>
        <v>0</v>
      </c>
      <c r="AE1045" s="19">
        <f t="shared" si="119"/>
        <v>7.99264227961349</v>
      </c>
      <c r="AF1045" s="19">
        <f t="shared" si="120"/>
        <v>0</v>
      </c>
      <c r="AG1045" s="19">
        <f t="shared" si="121"/>
        <v>0</v>
      </c>
      <c r="AH1045" s="19">
        <f t="shared" si="122"/>
        <v>0.739329119624469</v>
      </c>
      <c r="AI1045" s="19">
        <f t="shared" si="123"/>
        <v>3.01915983229438</v>
      </c>
      <c r="AJ1045" s="19">
        <f t="shared" si="124"/>
        <v>2.99708667113483</v>
      </c>
    </row>
    <row r="1046" spans="1:36">
      <c r="A1046" s="35" t="s">
        <v>965</v>
      </c>
      <c r="B1046" s="35" t="s">
        <v>966</v>
      </c>
      <c r="C1046" s="35" t="s">
        <v>967</v>
      </c>
      <c r="D1046" s="35">
        <v>7</v>
      </c>
      <c r="E1046" s="35">
        <v>1300</v>
      </c>
      <c r="F1046" s="32" t="s">
        <v>968</v>
      </c>
      <c r="G1046" s="35" t="s">
        <v>39</v>
      </c>
      <c r="H1046" s="32">
        <v>38.974</v>
      </c>
      <c r="I1046" s="32">
        <v>4.639</v>
      </c>
      <c r="J1046" s="32">
        <v>14.982</v>
      </c>
      <c r="K1046" s="32">
        <v>3.323</v>
      </c>
      <c r="L1046" s="32">
        <v>6.583</v>
      </c>
      <c r="M1046" s="32">
        <v>0.35659</v>
      </c>
      <c r="N1046" s="32">
        <v>12.201</v>
      </c>
      <c r="O1046" s="32">
        <v>18.678</v>
      </c>
      <c r="P1046" s="32">
        <v>0.24615</v>
      </c>
      <c r="Q1046" s="32">
        <v>0.08007</v>
      </c>
      <c r="R1046" s="32">
        <f t="shared" si="118"/>
        <v>100.06281</v>
      </c>
      <c r="S1046" s="19">
        <v>12</v>
      </c>
      <c r="T1046" s="19">
        <f>S1046/(H1046*'Molecular Weight'!$C$2/'Molecular Weight'!$D$2+I1046*'Molecular Weight'!$C$3/'Molecular Weight'!$D$3+J1046*'Molecular Weight'!$C$4/'Molecular Weight'!$D$4+K1046*'Molecular Weight'!$C$5/'Molecular Weight'!$D$5+L1046*'Molecular Weight'!$C$6/'Molecular Weight'!$D$6+M1046*'Molecular Weight'!$C$8/'Molecular Weight'!$D$8+N1046*'Molecular Weight'!$C$9/'Molecular Weight'!$D$9+O1046*'Molecular Weight'!$C$10/'Molecular Weight'!$D$10+P1046*'Molecular Weight'!$C$11/'Molecular Weight'!$D$11+Q1046*'Molecular Weight'!$C$12/'Molecular Weight'!$D$12)</f>
        <v>4.5159810777179</v>
      </c>
      <c r="U1046" s="19">
        <f>H1046*T1046*'Molecular Weight'!$B$2/'Molecular Weight'!$D$2</f>
        <v>2.9295247423931</v>
      </c>
      <c r="V1046" s="19">
        <f>I1046*T1046*'Molecular Weight'!$B$3/'Molecular Weight'!$D$3</f>
        <v>0.262198200494785</v>
      </c>
      <c r="W1046" s="19">
        <f>T1046*J1046*'Molecular Weight'!$B$4/'Molecular Weight'!$D$4</f>
        <v>1.32715630651961</v>
      </c>
      <c r="X1046" s="19">
        <f>K1046*T1046*'Molecular Weight'!$B$5/'Molecular Weight'!$D$5</f>
        <v>0.197468321879815</v>
      </c>
      <c r="Y1046" s="19">
        <f>L1046*T1046*'Molecular Weight'!$B$6/'Molecular Weight'!$D$6</f>
        <v>0.413818254936204</v>
      </c>
      <c r="Z1046" s="19">
        <f>M1046*T1046*'Molecular Weight'!$B$8/'Molecular Weight'!$D$8</f>
        <v>0.0227002212081114</v>
      </c>
      <c r="AA1046" s="19">
        <f>N1046*T1046*'Molecular Weight'!$B$9/'Molecular Weight'!$D$9</f>
        <v>1.36723288161876</v>
      </c>
      <c r="AB1046" s="19">
        <f>O1046*T1046*'Molecular Weight'!$B$10/'Molecular Weight'!$D$10</f>
        <v>1.50409227121282</v>
      </c>
      <c r="AC1046" s="19">
        <f>P1046*T1046*'Molecular Weight'!$B$11/'Molecular Weight'!$D$11</f>
        <v>0.0358699174662879</v>
      </c>
      <c r="AD1046" s="19">
        <f>Q1046*T1046*'Molecular Weight'!$B$12/'Molecular Weight'!$D$12</f>
        <v>0.00767716783212043</v>
      </c>
      <c r="AE1046" s="19">
        <f t="shared" si="119"/>
        <v>8.06773828556161</v>
      </c>
      <c r="AF1046" s="19">
        <f t="shared" si="120"/>
        <v>0.201508625581991</v>
      </c>
      <c r="AG1046" s="19">
        <f t="shared" si="121"/>
        <v>0.486949580349123</v>
      </c>
      <c r="AH1046" s="19">
        <f t="shared" si="122"/>
        <v>0.212309629354213</v>
      </c>
      <c r="AI1046" s="19">
        <f t="shared" si="123"/>
        <v>3.19172294288788</v>
      </c>
      <c r="AJ1046" s="19">
        <f t="shared" si="124"/>
        <v>3.3078436289759</v>
      </c>
    </row>
    <row r="1047" spans="1:36">
      <c r="A1047" s="35" t="s">
        <v>965</v>
      </c>
      <c r="B1047" s="35" t="s">
        <v>966</v>
      </c>
      <c r="C1047" s="35" t="s">
        <v>969</v>
      </c>
      <c r="D1047" s="35">
        <v>7</v>
      </c>
      <c r="E1047" s="35">
        <v>1380</v>
      </c>
      <c r="F1047" s="32" t="s">
        <v>968</v>
      </c>
      <c r="G1047" s="35" t="s">
        <v>39</v>
      </c>
      <c r="H1047" s="32">
        <v>38.9</v>
      </c>
      <c r="I1047" s="32">
        <v>4.611666667</v>
      </c>
      <c r="J1047" s="32">
        <v>15.15</v>
      </c>
      <c r="K1047" s="32">
        <v>3.961666667</v>
      </c>
      <c r="L1047" s="32">
        <v>5.666666667</v>
      </c>
      <c r="M1047" s="32">
        <v>0.315766667</v>
      </c>
      <c r="N1047" s="32">
        <v>11.925</v>
      </c>
      <c r="O1047" s="32">
        <v>19.865</v>
      </c>
      <c r="P1047" s="32">
        <v>0.23855</v>
      </c>
      <c r="Q1047" s="32">
        <v>0.106133333</v>
      </c>
      <c r="R1047" s="32">
        <f t="shared" si="118"/>
        <v>100.740450001</v>
      </c>
      <c r="S1047" s="19">
        <v>12</v>
      </c>
      <c r="T1047" s="19">
        <f>S1047/(H1047*'Molecular Weight'!$C$2/'Molecular Weight'!$D$2+I1047*'Molecular Weight'!$C$3/'Molecular Weight'!$D$3+J1047*'Molecular Weight'!$C$4/'Molecular Weight'!$D$4+K1047*'Molecular Weight'!$C$5/'Molecular Weight'!$D$5+L1047*'Molecular Weight'!$C$6/'Molecular Weight'!$D$6+M1047*'Molecular Weight'!$C$8/'Molecular Weight'!$D$8+N1047*'Molecular Weight'!$C$9/'Molecular Weight'!$D$9+O1047*'Molecular Weight'!$C$10/'Molecular Weight'!$D$10+P1047*'Molecular Weight'!$C$11/'Molecular Weight'!$D$11+Q1047*'Molecular Weight'!$C$12/'Molecular Weight'!$D$12)</f>
        <v>4.48971993539888</v>
      </c>
      <c r="U1047" s="19">
        <f>H1047*T1047*'Molecular Weight'!$B$2/'Molecular Weight'!$D$2</f>
        <v>2.90695914592238</v>
      </c>
      <c r="V1047" s="19">
        <f>I1047*T1047*'Molecular Weight'!$B$3/'Molecular Weight'!$D$3</f>
        <v>0.259137569089417</v>
      </c>
      <c r="W1047" s="19">
        <f>T1047*J1047*'Molecular Weight'!$B$4/'Molecular Weight'!$D$4</f>
        <v>1.33423415106499</v>
      </c>
      <c r="X1047" s="19">
        <f>K1047*T1047*'Molecular Weight'!$B$5/'Molecular Weight'!$D$5</f>
        <v>0.234051895680442</v>
      </c>
      <c r="Y1047" s="19">
        <f>L1047*T1047*'Molecular Weight'!$B$6/'Molecular Weight'!$D$6</f>
        <v>0.35414457547453</v>
      </c>
      <c r="Z1047" s="19">
        <f>M1047*T1047*'Molecular Weight'!$B$8/'Molecular Weight'!$D$8</f>
        <v>0.019984548911254</v>
      </c>
      <c r="AA1047" s="19">
        <f>N1047*T1047*'Molecular Weight'!$B$9/'Molecular Weight'!$D$9</f>
        <v>1.32853375259632</v>
      </c>
      <c r="AB1047" s="19">
        <f>O1047*T1047*'Molecular Weight'!$B$10/'Molecular Weight'!$D$10</f>
        <v>1.59037600778707</v>
      </c>
      <c r="AC1047" s="19">
        <f>P1047*T1047*'Molecular Weight'!$B$11/'Molecular Weight'!$D$11</f>
        <v>0.0345602675246661</v>
      </c>
      <c r="AD1047" s="19">
        <f>Q1047*T1047*'Molecular Weight'!$B$12/'Molecular Weight'!$D$12</f>
        <v>0.0101169626535123</v>
      </c>
      <c r="AE1047" s="19">
        <f t="shared" si="119"/>
        <v>8.07209887670458</v>
      </c>
      <c r="AF1047" s="19">
        <f t="shared" si="120"/>
        <v>0.214364698369054</v>
      </c>
      <c r="AG1047" s="19">
        <f t="shared" si="121"/>
        <v>0.60530278652954</v>
      </c>
      <c r="AH1047" s="19">
        <f t="shared" si="122"/>
        <v>0.139779877105476</v>
      </c>
      <c r="AI1047" s="19">
        <f t="shared" si="123"/>
        <v>3.1660967150118</v>
      </c>
      <c r="AJ1047" s="19">
        <f t="shared" si="124"/>
        <v>3.29303888476917</v>
      </c>
    </row>
    <row r="1048" spans="1:36">
      <c r="A1048" s="35" t="s">
        <v>965</v>
      </c>
      <c r="B1048" s="35" t="s">
        <v>966</v>
      </c>
      <c r="C1048" s="35" t="s">
        <v>970</v>
      </c>
      <c r="D1048" s="35">
        <v>7</v>
      </c>
      <c r="E1048" s="35">
        <v>1480</v>
      </c>
      <c r="F1048" s="32" t="s">
        <v>968</v>
      </c>
      <c r="G1048" s="35" t="s">
        <v>39</v>
      </c>
      <c r="H1048" s="32">
        <v>39.635</v>
      </c>
      <c r="I1048" s="32">
        <v>3.125</v>
      </c>
      <c r="J1048" s="32">
        <v>16.205</v>
      </c>
      <c r="K1048" s="32">
        <v>4.155</v>
      </c>
      <c r="L1048" s="32">
        <v>5.63</v>
      </c>
      <c r="M1048" s="32">
        <v>0.295075</v>
      </c>
      <c r="N1048" s="32">
        <v>13.965</v>
      </c>
      <c r="O1048" s="32">
        <v>17.025</v>
      </c>
      <c r="P1048" s="32">
        <v>0.185775</v>
      </c>
      <c r="Q1048" s="32">
        <v>0.13495</v>
      </c>
      <c r="R1048" s="32">
        <f t="shared" si="118"/>
        <v>100.3558</v>
      </c>
      <c r="S1048" s="19">
        <v>12</v>
      </c>
      <c r="T1048" s="19">
        <f>S1048/(H1048*'Molecular Weight'!$C$2/'Molecular Weight'!$D$2+I1048*'Molecular Weight'!$C$3/'Molecular Weight'!$D$3+J1048*'Molecular Weight'!$C$4/'Molecular Weight'!$D$4+K1048*'Molecular Weight'!$C$5/'Molecular Weight'!$D$5+L1048*'Molecular Weight'!$C$6/'Molecular Weight'!$D$6+M1048*'Molecular Weight'!$C$8/'Molecular Weight'!$D$8+N1048*'Molecular Weight'!$C$9/'Molecular Weight'!$D$9+O1048*'Molecular Weight'!$C$10/'Molecular Weight'!$D$10+P1048*'Molecular Weight'!$C$11/'Molecular Weight'!$D$11+Q1048*'Molecular Weight'!$C$12/'Molecular Weight'!$D$12)</f>
        <v>4.45514490229389</v>
      </c>
      <c r="U1048" s="19">
        <f>H1048*T1048*'Molecular Weight'!$B$2/'Molecular Weight'!$D$2</f>
        <v>2.93907570243706</v>
      </c>
      <c r="V1048" s="19">
        <f>I1048*T1048*'Molecular Weight'!$B$3/'Molecular Weight'!$D$3</f>
        <v>0.174246906378829</v>
      </c>
      <c r="W1048" s="19">
        <f>T1048*J1048*'Molecular Weight'!$B$4/'Molecular Weight'!$D$4</f>
        <v>1.41615580897749</v>
      </c>
      <c r="X1048" s="19">
        <f>K1048*T1048*'Molecular Weight'!$B$5/'Molecular Weight'!$D$5</f>
        <v>0.243583486664006</v>
      </c>
      <c r="Y1048" s="19">
        <f>L1048*T1048*'Molecular Weight'!$B$6/'Molecular Weight'!$D$6</f>
        <v>0.349143454898589</v>
      </c>
      <c r="Z1048" s="19">
        <f>M1048*T1048*'Molecular Weight'!$B$8/'Molecular Weight'!$D$8</f>
        <v>0.0185311796172028</v>
      </c>
      <c r="AA1048" s="19">
        <f>N1048*T1048*'Molecular Weight'!$B$9/'Molecular Weight'!$D$9</f>
        <v>1.5438237856212</v>
      </c>
      <c r="AB1048" s="19">
        <f>O1048*T1048*'Molecular Weight'!$B$10/'Molecular Weight'!$D$10</f>
        <v>1.35251144724596</v>
      </c>
      <c r="AC1048" s="19">
        <f>P1048*T1048*'Molecular Weight'!$B$11/'Molecular Weight'!$D$11</f>
        <v>0.0267071488939544</v>
      </c>
      <c r="AD1048" s="19">
        <f>Q1048*T1048*'Molecular Weight'!$B$12/'Molecular Weight'!$D$12</f>
        <v>0.0127647941521138</v>
      </c>
      <c r="AE1048" s="19">
        <f t="shared" si="119"/>
        <v>8.07654371488641</v>
      </c>
      <c r="AF1048" s="19">
        <f t="shared" si="120"/>
        <v>0.227454864620833</v>
      </c>
      <c r="AG1048" s="19">
        <f t="shared" si="121"/>
        <v>0.651465354511369</v>
      </c>
      <c r="AH1048" s="19">
        <f t="shared" si="122"/>
        <v>0.121688590277756</v>
      </c>
      <c r="AI1048" s="19">
        <f t="shared" si="123"/>
        <v>3.11332260881589</v>
      </c>
      <c r="AJ1048" s="19">
        <f t="shared" si="124"/>
        <v>3.26400986738295</v>
      </c>
    </row>
    <row r="1049" spans="1:36">
      <c r="A1049" s="35" t="s">
        <v>965</v>
      </c>
      <c r="B1049" s="35" t="s">
        <v>966</v>
      </c>
      <c r="C1049" s="35" t="s">
        <v>971</v>
      </c>
      <c r="D1049" s="35">
        <v>7</v>
      </c>
      <c r="E1049" s="35">
        <v>1300</v>
      </c>
      <c r="F1049" s="32" t="s">
        <v>968</v>
      </c>
      <c r="G1049" s="35" t="s">
        <v>39</v>
      </c>
      <c r="H1049" s="32">
        <v>40.125</v>
      </c>
      <c r="I1049" s="32">
        <v>3.12125</v>
      </c>
      <c r="J1049" s="32">
        <v>18.3325</v>
      </c>
      <c r="K1049" s="32">
        <v>1.746175</v>
      </c>
      <c r="L1049" s="32">
        <v>8.5375</v>
      </c>
      <c r="M1049" s="32">
        <v>0.4527625</v>
      </c>
      <c r="N1049" s="32">
        <v>19.625</v>
      </c>
      <c r="O1049" s="32">
        <v>7.84625</v>
      </c>
      <c r="P1049" s="32">
        <v>0.3295</v>
      </c>
      <c r="Q1049" s="32">
        <v>0.1294625</v>
      </c>
      <c r="R1049" s="32">
        <f t="shared" si="118"/>
        <v>100.2454</v>
      </c>
      <c r="S1049" s="19">
        <v>12</v>
      </c>
      <c r="T1049" s="19">
        <f>S1049/(H1049*'Molecular Weight'!$C$2/'Molecular Weight'!$D$2+I1049*'Molecular Weight'!$C$3/'Molecular Weight'!$D$3+J1049*'Molecular Weight'!$C$4/'Molecular Weight'!$D$4+K1049*'Molecular Weight'!$C$5/'Molecular Weight'!$D$5+L1049*'Molecular Weight'!$C$6/'Molecular Weight'!$D$6+M1049*'Molecular Weight'!$C$8/'Molecular Weight'!$D$8+N1049*'Molecular Weight'!$C$9/'Molecular Weight'!$D$9+O1049*'Molecular Weight'!$C$10/'Molecular Weight'!$D$10+P1049*'Molecular Weight'!$C$11/'Molecular Weight'!$D$11+Q1049*'Molecular Weight'!$C$12/'Molecular Weight'!$D$12)</f>
        <v>4.36917374062416</v>
      </c>
      <c r="U1049" s="19">
        <f>H1049*T1049*'Molecular Weight'!$B$2/'Molecular Weight'!$D$2</f>
        <v>2.9179942800024</v>
      </c>
      <c r="V1049" s="19">
        <f>I1049*T1049*'Molecular Weight'!$B$3/'Molecular Weight'!$D$3</f>
        <v>0.170679393465872</v>
      </c>
      <c r="W1049" s="19">
        <f>T1049*J1049*'Molecular Weight'!$B$4/'Molecular Weight'!$D$4</f>
        <v>1.57116276186725</v>
      </c>
      <c r="X1049" s="19">
        <f>K1049*T1049*'Molecular Weight'!$B$5/'Molecular Weight'!$D$5</f>
        <v>0.100392683157239</v>
      </c>
      <c r="Y1049" s="19">
        <f>L1049*T1049*'Molecular Weight'!$B$6/'Molecular Weight'!$D$6</f>
        <v>0.519234699479103</v>
      </c>
      <c r="Z1049" s="19">
        <f>M1049*T1049*'Molecular Weight'!$B$8/'Molecular Weight'!$D$8</f>
        <v>0.0278855092435769</v>
      </c>
      <c r="AA1049" s="19">
        <f>N1049*T1049*'Molecular Weight'!$B$9/'Molecular Weight'!$D$9</f>
        <v>2.12766835383993</v>
      </c>
      <c r="AB1049" s="19">
        <f>O1049*T1049*'Molecular Weight'!$B$10/'Molecular Weight'!$D$10</f>
        <v>0.611298670869692</v>
      </c>
      <c r="AC1049" s="19">
        <f>P1049*T1049*'Molecular Weight'!$B$11/'Molecular Weight'!$D$11</f>
        <v>0.0464550741379691</v>
      </c>
      <c r="AD1049" s="19">
        <f>Q1049*T1049*'Molecular Weight'!$B$12/'Molecular Weight'!$D$12</f>
        <v>0.012009430050861</v>
      </c>
      <c r="AE1049" s="19">
        <f t="shared" si="119"/>
        <v>8.10478085611389</v>
      </c>
      <c r="AF1049" s="19">
        <f t="shared" si="120"/>
        <v>0.310278660383076</v>
      </c>
      <c r="AG1049" s="19">
        <f t="shared" si="121"/>
        <v>0.597569193072704</v>
      </c>
      <c r="AH1049" s="19">
        <f t="shared" si="122"/>
        <v>0.208956039096027</v>
      </c>
      <c r="AI1049" s="19">
        <f t="shared" si="123"/>
        <v>3.08867367346827</v>
      </c>
      <c r="AJ1049" s="19">
        <f t="shared" si="124"/>
        <v>3.2860872334323</v>
      </c>
    </row>
    <row r="1050" spans="1:36">
      <c r="A1050" s="35" t="s">
        <v>965</v>
      </c>
      <c r="B1050" s="35" t="s">
        <v>966</v>
      </c>
      <c r="C1050" s="35" t="s">
        <v>972</v>
      </c>
      <c r="D1050" s="35">
        <v>7</v>
      </c>
      <c r="E1050" s="35">
        <v>1300</v>
      </c>
      <c r="F1050" s="32" t="s">
        <v>968</v>
      </c>
      <c r="G1050" s="35" t="s">
        <v>39</v>
      </c>
      <c r="H1050" s="32">
        <v>40.45875</v>
      </c>
      <c r="I1050" s="32">
        <v>3.22625</v>
      </c>
      <c r="J1050" s="32">
        <v>17.3075</v>
      </c>
      <c r="K1050" s="32">
        <v>2.88</v>
      </c>
      <c r="L1050" s="32">
        <v>8.4375</v>
      </c>
      <c r="M1050" s="32">
        <v>0.3628375</v>
      </c>
      <c r="N1050" s="32">
        <v>20.68625</v>
      </c>
      <c r="O1050" s="32">
        <v>6.3525</v>
      </c>
      <c r="P1050" s="32">
        <v>0.227</v>
      </c>
      <c r="Q1050" s="32">
        <v>0.039525</v>
      </c>
      <c r="R1050" s="32">
        <f t="shared" si="118"/>
        <v>99.9781125</v>
      </c>
      <c r="S1050" s="19">
        <v>12</v>
      </c>
      <c r="T1050" s="19">
        <f>S1050/(H1050*'Molecular Weight'!$C$2/'Molecular Weight'!$D$2+I1050*'Molecular Weight'!$C$3/'Molecular Weight'!$D$3+J1050*'Molecular Weight'!$C$4/'Molecular Weight'!$D$4+K1050*'Molecular Weight'!$C$5/'Molecular Weight'!$D$5+L1050*'Molecular Weight'!$C$6/'Molecular Weight'!$D$6+M1050*'Molecular Weight'!$C$8/'Molecular Weight'!$D$8+N1050*'Molecular Weight'!$C$9/'Molecular Weight'!$D$9+O1050*'Molecular Weight'!$C$10/'Molecular Weight'!$D$10+P1050*'Molecular Weight'!$C$11/'Molecular Weight'!$D$11+Q1050*'Molecular Weight'!$C$12/'Molecular Weight'!$D$12)</f>
        <v>4.3685553829525</v>
      </c>
      <c r="U1050" s="19">
        <f>H1050*T1050*'Molecular Weight'!$B$2/'Molecular Weight'!$D$2</f>
        <v>2.94184903628544</v>
      </c>
      <c r="V1050" s="19">
        <f>I1050*T1050*'Molecular Weight'!$B$3/'Molecular Weight'!$D$3</f>
        <v>0.176396142731546</v>
      </c>
      <c r="W1050" s="19">
        <f>T1050*J1050*'Molecular Weight'!$B$4/'Molecular Weight'!$D$4</f>
        <v>1.4831065572862</v>
      </c>
      <c r="X1050" s="19">
        <f>K1050*T1050*'Molecular Weight'!$B$5/'Molecular Weight'!$D$5</f>
        <v>0.16555614846902</v>
      </c>
      <c r="Y1050" s="19">
        <f>L1050*T1050*'Molecular Weight'!$B$6/'Molecular Weight'!$D$6</f>
        <v>0.513080262300413</v>
      </c>
      <c r="Z1050" s="19">
        <f>M1050*T1050*'Molecular Weight'!$B$8/'Molecular Weight'!$D$8</f>
        <v>0.0223438922154219</v>
      </c>
      <c r="AA1050" s="19">
        <f>N1050*T1050*'Molecular Weight'!$B$9/'Molecular Weight'!$D$9</f>
        <v>2.24240766229779</v>
      </c>
      <c r="AB1050" s="19">
        <f>O1050*T1050*'Molecular Weight'!$B$10/'Molecular Weight'!$D$10</f>
        <v>0.494851071152028</v>
      </c>
      <c r="AC1050" s="19">
        <f>P1050*T1050*'Molecular Weight'!$B$11/'Molecular Weight'!$D$11</f>
        <v>0.0319994214885517</v>
      </c>
      <c r="AD1050" s="19">
        <f>Q1050*T1050*'Molecular Weight'!$B$12/'Molecular Weight'!$D$12</f>
        <v>0.00366596924652224</v>
      </c>
      <c r="AE1050" s="19">
        <f t="shared" si="119"/>
        <v>8.07525616347293</v>
      </c>
      <c r="AF1050" s="19">
        <f t="shared" si="120"/>
        <v>0.223664474140175</v>
      </c>
      <c r="AG1050" s="19">
        <f t="shared" si="121"/>
        <v>0.435924923592594</v>
      </c>
      <c r="AH1050" s="19">
        <f t="shared" si="122"/>
        <v>0.289415788160238</v>
      </c>
      <c r="AI1050" s="19">
        <f t="shared" si="123"/>
        <v>3.11824517901699</v>
      </c>
      <c r="AJ1050" s="19">
        <f t="shared" si="124"/>
        <v>3.27268288796565</v>
      </c>
    </row>
    <row r="1051" spans="1:36">
      <c r="A1051" s="35" t="s">
        <v>965</v>
      </c>
      <c r="B1051" s="35" t="s">
        <v>966</v>
      </c>
      <c r="C1051" s="35" t="s">
        <v>973</v>
      </c>
      <c r="D1051" s="35">
        <v>7</v>
      </c>
      <c r="E1051" s="35">
        <v>1330</v>
      </c>
      <c r="F1051" s="32" t="s">
        <v>968</v>
      </c>
      <c r="G1051" s="35" t="s">
        <v>39</v>
      </c>
      <c r="H1051" s="32">
        <v>41.91</v>
      </c>
      <c r="I1051" s="32">
        <v>2.806</v>
      </c>
      <c r="J1051" s="32">
        <v>17.456</v>
      </c>
      <c r="K1051" s="32">
        <v>3.03</v>
      </c>
      <c r="L1051" s="32">
        <v>7.49</v>
      </c>
      <c r="M1051" s="32">
        <v>0.33344</v>
      </c>
      <c r="N1051" s="32">
        <v>21.328</v>
      </c>
      <c r="O1051" s="32">
        <v>5.858</v>
      </c>
      <c r="P1051" s="32">
        <v>0.22862</v>
      </c>
      <c r="Q1051" s="32">
        <v>0.19202</v>
      </c>
      <c r="R1051" s="32">
        <f t="shared" si="118"/>
        <v>100.63208</v>
      </c>
      <c r="S1051" s="19">
        <v>12</v>
      </c>
      <c r="T1051" s="19">
        <f>S1051/(H1051*'Molecular Weight'!$C$2/'Molecular Weight'!$D$2+I1051*'Molecular Weight'!$C$3/'Molecular Weight'!$D$3+J1051*'Molecular Weight'!$C$4/'Molecular Weight'!$D$4+K1051*'Molecular Weight'!$C$5/'Molecular Weight'!$D$5+L1051*'Molecular Weight'!$C$6/'Molecular Weight'!$D$6+M1051*'Molecular Weight'!$C$8/'Molecular Weight'!$D$8+N1051*'Molecular Weight'!$C$9/'Molecular Weight'!$D$9+O1051*'Molecular Weight'!$C$10/'Molecular Weight'!$D$10+P1051*'Molecular Weight'!$C$11/'Molecular Weight'!$D$11+Q1051*'Molecular Weight'!$C$12/'Molecular Weight'!$D$12)</f>
        <v>4.30543802180959</v>
      </c>
      <c r="U1051" s="19">
        <f>H1051*T1051*'Molecular Weight'!$B$2/'Molecular Weight'!$D$2</f>
        <v>3.00334399956791</v>
      </c>
      <c r="V1051" s="19">
        <f>I1051*T1051*'Molecular Weight'!$B$3/'Molecular Weight'!$D$3</f>
        <v>0.151202241416742</v>
      </c>
      <c r="W1051" s="19">
        <f>T1051*J1051*'Molecular Weight'!$B$4/'Molecular Weight'!$D$4</f>
        <v>1.47421981382323</v>
      </c>
      <c r="X1051" s="19">
        <f>K1051*T1051*'Molecular Weight'!$B$5/'Molecular Weight'!$D$5</f>
        <v>0.171662309442503</v>
      </c>
      <c r="Y1051" s="19">
        <f>L1051*T1051*'Molecular Weight'!$B$6/'Molecular Weight'!$D$6</f>
        <v>0.44888266680615</v>
      </c>
      <c r="Z1051" s="19">
        <f>M1051*T1051*'Molecular Weight'!$B$8/'Molecular Weight'!$D$8</f>
        <v>0.0202368939102367</v>
      </c>
      <c r="AA1051" s="19">
        <f>N1051*T1051*'Molecular Weight'!$B$9/'Molecular Weight'!$D$9</f>
        <v>2.27857027615769</v>
      </c>
      <c r="AB1051" s="19">
        <f>O1051*T1051*'Molecular Weight'!$B$10/'Molecular Weight'!$D$10</f>
        <v>0.449737088654789</v>
      </c>
      <c r="AC1051" s="19">
        <f>P1051*T1051*'Molecular Weight'!$B$11/'Molecular Weight'!$D$11</f>
        <v>0.0317621568424043</v>
      </c>
      <c r="AD1051" s="19">
        <f>Q1051*T1051*'Molecular Weight'!$B$12/'Molecular Weight'!$D$12</f>
        <v>0.0175526583640738</v>
      </c>
      <c r="AE1051" s="19">
        <f t="shared" si="119"/>
        <v>8.04717010498573</v>
      </c>
      <c r="AF1051" s="19">
        <f t="shared" si="120"/>
        <v>0.140680823803652</v>
      </c>
      <c r="AG1051" s="19">
        <f t="shared" si="121"/>
        <v>0.313402218901904</v>
      </c>
      <c r="AH1051" s="19">
        <f t="shared" si="122"/>
        <v>0.308201843002498</v>
      </c>
      <c r="AI1051" s="19">
        <f t="shared" si="123"/>
        <v>3.15454624098465</v>
      </c>
      <c r="AJ1051" s="19">
        <f t="shared" si="124"/>
        <v>3.19742692552887</v>
      </c>
    </row>
    <row r="1052" spans="1:36">
      <c r="A1052" s="35" t="s">
        <v>965</v>
      </c>
      <c r="B1052" s="35" t="s">
        <v>966</v>
      </c>
      <c r="C1052" s="35" t="s">
        <v>974</v>
      </c>
      <c r="D1052" s="35">
        <v>7</v>
      </c>
      <c r="E1052" s="35">
        <v>1350</v>
      </c>
      <c r="F1052" s="32" t="s">
        <v>968</v>
      </c>
      <c r="G1052" s="35" t="s">
        <v>39</v>
      </c>
      <c r="H1052" s="32">
        <v>41.617</v>
      </c>
      <c r="I1052" s="32">
        <v>2.162</v>
      </c>
      <c r="J1052" s="32">
        <v>18.479</v>
      </c>
      <c r="K1052" s="32">
        <v>4.016</v>
      </c>
      <c r="L1052" s="32">
        <v>6.947</v>
      </c>
      <c r="M1052" s="32">
        <v>0.31641</v>
      </c>
      <c r="N1052" s="32">
        <v>22.127</v>
      </c>
      <c r="O1052" s="32">
        <v>4.971</v>
      </c>
      <c r="P1052" s="32">
        <v>0.10088</v>
      </c>
      <c r="Q1052" s="32">
        <v>0.01855</v>
      </c>
      <c r="R1052" s="32">
        <f t="shared" si="118"/>
        <v>100.75484</v>
      </c>
      <c r="S1052" s="19">
        <v>12</v>
      </c>
      <c r="T1052" s="19">
        <f>S1052/(H1052*'Molecular Weight'!$C$2/'Molecular Weight'!$D$2+I1052*'Molecular Weight'!$C$3/'Molecular Weight'!$D$3+J1052*'Molecular Weight'!$C$4/'Molecular Weight'!$D$4+K1052*'Molecular Weight'!$C$5/'Molecular Weight'!$D$5+L1052*'Molecular Weight'!$C$6/'Molecular Weight'!$D$6+M1052*'Molecular Weight'!$C$8/'Molecular Weight'!$D$8+N1052*'Molecular Weight'!$C$9/'Molecular Weight'!$D$9+O1052*'Molecular Weight'!$C$10/'Molecular Weight'!$D$10+P1052*'Molecular Weight'!$C$11/'Molecular Weight'!$D$11+Q1052*'Molecular Weight'!$C$12/'Molecular Weight'!$D$12)</f>
        <v>4.28086851836198</v>
      </c>
      <c r="U1052" s="19">
        <f>H1052*T1052*'Molecular Weight'!$B$2/'Molecular Weight'!$D$2</f>
        <v>2.9653279815025</v>
      </c>
      <c r="V1052" s="19">
        <f>I1052*T1052*'Molecular Weight'!$B$3/'Molecular Weight'!$D$3</f>
        <v>0.115835265790971</v>
      </c>
      <c r="W1052" s="19">
        <f>T1052*J1052*'Molecular Weight'!$B$4/'Molecular Weight'!$D$4</f>
        <v>1.5517098734957</v>
      </c>
      <c r="X1052" s="19">
        <f>K1052*T1052*'Molecular Weight'!$B$5/'Molecular Weight'!$D$5</f>
        <v>0.226224988087923</v>
      </c>
      <c r="Y1052" s="19">
        <f>L1052*T1052*'Molecular Weight'!$B$6/'Molecular Weight'!$D$6</f>
        <v>0.41396427612835</v>
      </c>
      <c r="Z1052" s="19">
        <f>M1052*T1052*'Molecular Weight'!$B$8/'Molecular Weight'!$D$8</f>
        <v>0.01909373566246</v>
      </c>
      <c r="AA1052" s="19">
        <f>N1052*T1052*'Molecular Weight'!$B$9/'Molecular Weight'!$D$9</f>
        <v>2.35044113413885</v>
      </c>
      <c r="AB1052" s="19">
        <f>O1052*T1052*'Molecular Weight'!$B$10/'Molecular Weight'!$D$10</f>
        <v>0.379461437317714</v>
      </c>
      <c r="AC1052" s="19">
        <f>P1052*T1052*'Molecular Weight'!$B$11/'Molecular Weight'!$D$11</f>
        <v>0.0139352699623219</v>
      </c>
      <c r="AD1052" s="19">
        <f>Q1052*T1052*'Molecular Weight'!$B$12/'Molecular Weight'!$D$12</f>
        <v>0.00168598961816592</v>
      </c>
      <c r="AE1052" s="19">
        <f t="shared" si="119"/>
        <v>8.03767995170496</v>
      </c>
      <c r="AF1052" s="19">
        <f t="shared" si="120"/>
        <v>0.112509934004914</v>
      </c>
      <c r="AG1052" s="19">
        <f t="shared" si="121"/>
        <v>0.271786577955895</v>
      </c>
      <c r="AH1052" s="19">
        <f t="shared" si="122"/>
        <v>0.301454342123436</v>
      </c>
      <c r="AI1052" s="19">
        <f t="shared" si="123"/>
        <v>3.08116324729347</v>
      </c>
      <c r="AJ1052" s="19">
        <f t="shared" si="124"/>
        <v>3.16296058324737</v>
      </c>
    </row>
    <row r="1053" spans="1:36">
      <c r="A1053" s="35" t="s">
        <v>965</v>
      </c>
      <c r="B1053" s="35" t="s">
        <v>966</v>
      </c>
      <c r="C1053" s="35" t="s">
        <v>975</v>
      </c>
      <c r="D1053" s="35">
        <v>7</v>
      </c>
      <c r="E1053" s="35">
        <v>1480</v>
      </c>
      <c r="F1053" s="32" t="s">
        <v>968</v>
      </c>
      <c r="G1053" s="35" t="s">
        <v>39</v>
      </c>
      <c r="H1053" s="32">
        <v>42.68666667</v>
      </c>
      <c r="I1053" s="32">
        <v>1.220077778</v>
      </c>
      <c r="J1053" s="32">
        <v>18.30666667</v>
      </c>
      <c r="K1053" s="32">
        <v>4.801111111</v>
      </c>
      <c r="L1053" s="32">
        <v>5.532222222</v>
      </c>
      <c r="M1053" s="32">
        <v>0.227277778</v>
      </c>
      <c r="N1053" s="32">
        <v>24.39666667</v>
      </c>
      <c r="O1053" s="32">
        <v>3.694444444</v>
      </c>
      <c r="P1053" s="32">
        <v>0.0568</v>
      </c>
      <c r="Q1053" s="32">
        <v>0.013544444</v>
      </c>
      <c r="R1053" s="32">
        <f t="shared" si="118"/>
        <v>100.935477787</v>
      </c>
      <c r="S1053" s="19">
        <v>12</v>
      </c>
      <c r="T1053" s="19">
        <f>S1053/(H1053*'Molecular Weight'!$C$2/'Molecular Weight'!$D$2+I1053*'Molecular Weight'!$C$3/'Molecular Weight'!$D$3+J1053*'Molecular Weight'!$C$4/'Molecular Weight'!$D$4+K1053*'Molecular Weight'!$C$5/'Molecular Weight'!$D$5+L1053*'Molecular Weight'!$C$6/'Molecular Weight'!$D$6+M1053*'Molecular Weight'!$C$8/'Molecular Weight'!$D$8+N1053*'Molecular Weight'!$C$9/'Molecular Weight'!$D$9+O1053*'Molecular Weight'!$C$10/'Molecular Weight'!$D$10+P1053*'Molecular Weight'!$C$11/'Molecular Weight'!$D$11+Q1053*'Molecular Weight'!$C$12/'Molecular Weight'!$D$12)</f>
        <v>4.22912262115652</v>
      </c>
      <c r="U1053" s="19">
        <f>H1053*T1053*'Molecular Weight'!$B$2/'Molecular Weight'!$D$2</f>
        <v>3.00477942136926</v>
      </c>
      <c r="V1053" s="19">
        <f>I1053*T1053*'Molecular Weight'!$B$3/'Molecular Weight'!$D$3</f>
        <v>0.0645789553255341</v>
      </c>
      <c r="W1053" s="19">
        <f>T1053*J1053*'Molecular Weight'!$B$4/'Molecular Weight'!$D$4</f>
        <v>1.51865708379892</v>
      </c>
      <c r="X1053" s="19">
        <f>K1053*T1053*'Molecular Weight'!$B$5/'Molecular Weight'!$D$5</f>
        <v>0.267181888363919</v>
      </c>
      <c r="Y1053" s="19">
        <f>L1053*T1053*'Molecular Weight'!$B$6/'Molecular Weight'!$D$6</f>
        <v>0.325674361697174</v>
      </c>
      <c r="Z1053" s="19">
        <f>M1053*T1053*'Molecular Weight'!$B$8/'Molecular Weight'!$D$8</f>
        <v>0.0135492753344515</v>
      </c>
      <c r="AA1053" s="19">
        <f>N1053*T1053*'Molecular Weight'!$B$9/'Molecular Weight'!$D$9</f>
        <v>2.56021079143703</v>
      </c>
      <c r="AB1053" s="19">
        <f>O1053*T1053*'Molecular Weight'!$B$10/'Molecular Weight'!$D$10</f>
        <v>0.278606607894551</v>
      </c>
      <c r="AC1053" s="19">
        <f>P1053*T1053*'Molecular Weight'!$B$11/'Molecular Weight'!$D$11</f>
        <v>0.00775134446213908</v>
      </c>
      <c r="AD1053" s="19">
        <f>Q1053*T1053*'Molecular Weight'!$B$12/'Molecular Weight'!$D$12</f>
        <v>0.00121615954376619</v>
      </c>
      <c r="AE1053" s="19">
        <f t="shared" si="119"/>
        <v>8.04220588922674</v>
      </c>
      <c r="AF1053" s="19">
        <f t="shared" si="120"/>
        <v>0.125953171977207</v>
      </c>
      <c r="AG1053" s="19">
        <f t="shared" si="121"/>
        <v>0.386745739888249</v>
      </c>
      <c r="AH1053" s="19">
        <f t="shared" si="122"/>
        <v>0.199721189719967</v>
      </c>
      <c r="AI1053" s="19">
        <f t="shared" si="123"/>
        <v>3.06935837669479</v>
      </c>
      <c r="AJ1053" s="19">
        <f t="shared" si="124"/>
        <v>3.17804103636321</v>
      </c>
    </row>
    <row r="1054" spans="1:36">
      <c r="A1054" s="35" t="s">
        <v>965</v>
      </c>
      <c r="B1054" s="35" t="s">
        <v>966</v>
      </c>
      <c r="C1054" s="35" t="s">
        <v>976</v>
      </c>
      <c r="D1054" s="35">
        <v>7</v>
      </c>
      <c r="E1054" s="35">
        <v>1350</v>
      </c>
      <c r="F1054" s="32" t="s">
        <v>968</v>
      </c>
      <c r="G1054" s="35" t="s">
        <v>39</v>
      </c>
      <c r="H1054" s="32">
        <v>41.084</v>
      </c>
      <c r="I1054" s="32">
        <v>3.25</v>
      </c>
      <c r="J1054" s="32">
        <v>17.432</v>
      </c>
      <c r="K1054" s="32">
        <v>1.8019</v>
      </c>
      <c r="L1054" s="32">
        <v>9.16</v>
      </c>
      <c r="M1054" s="32">
        <v>0.34196</v>
      </c>
      <c r="N1054" s="32">
        <v>20.45</v>
      </c>
      <c r="O1054" s="32">
        <v>6.012</v>
      </c>
      <c r="P1054" s="32">
        <v>0.27142</v>
      </c>
      <c r="Q1054" s="32">
        <v>0.0382</v>
      </c>
      <c r="R1054" s="32">
        <f t="shared" si="118"/>
        <v>99.84148</v>
      </c>
      <c r="S1054" s="19">
        <v>12</v>
      </c>
      <c r="T1054" s="19">
        <f>S1054/(H1054*'Molecular Weight'!$C$2/'Molecular Weight'!$D$2+I1054*'Molecular Weight'!$C$3/'Molecular Weight'!$D$3+J1054*'Molecular Weight'!$C$4/'Molecular Weight'!$D$4+K1054*'Molecular Weight'!$C$5/'Molecular Weight'!$D$5+L1054*'Molecular Weight'!$C$6/'Molecular Weight'!$D$6+M1054*'Molecular Weight'!$C$8/'Molecular Weight'!$D$8+N1054*'Molecular Weight'!$C$9/'Molecular Weight'!$D$9+O1054*'Molecular Weight'!$C$10/'Molecular Weight'!$D$10+P1054*'Molecular Weight'!$C$11/'Molecular Weight'!$D$11+Q1054*'Molecular Weight'!$C$12/'Molecular Weight'!$D$12)</f>
        <v>4.36486356101474</v>
      </c>
      <c r="U1054" s="19">
        <f>H1054*T1054*'Molecular Weight'!$B$2/'Molecular Weight'!$D$2</f>
        <v>2.98478785853411</v>
      </c>
      <c r="V1054" s="19">
        <f>I1054*T1054*'Molecular Weight'!$B$3/'Molecular Weight'!$D$3</f>
        <v>0.177544512807233</v>
      </c>
      <c r="W1054" s="19">
        <f>T1054*J1054*'Molecular Weight'!$B$4/'Molecular Weight'!$D$4</f>
        <v>1.4925127813968</v>
      </c>
      <c r="X1054" s="19">
        <f>K1054*T1054*'Molecular Weight'!$B$5/'Molecular Weight'!$D$5</f>
        <v>0.103494277920817</v>
      </c>
      <c r="Y1054" s="19">
        <f>L1054*T1054*'Molecular Weight'!$B$6/'Molecular Weight'!$D$6</f>
        <v>0.556544407278606</v>
      </c>
      <c r="Z1054" s="19">
        <f>M1054*T1054*'Molecular Weight'!$B$8/'Molecular Weight'!$D$8</f>
        <v>0.0210404390093685</v>
      </c>
      <c r="AA1054" s="19">
        <f>N1054*T1054*'Molecular Weight'!$B$9/'Molecular Weight'!$D$9</f>
        <v>2.2149245613586</v>
      </c>
      <c r="AB1054" s="19">
        <f>O1054*T1054*'Molecular Weight'!$B$10/'Molecular Weight'!$D$10</f>
        <v>0.467930808288527</v>
      </c>
      <c r="AC1054" s="19">
        <f>P1054*T1054*'Molecular Weight'!$B$11/'Molecular Weight'!$D$11</f>
        <v>0.0382288243862737</v>
      </c>
      <c r="AD1054" s="19">
        <f>Q1054*T1054*'Molecular Weight'!$B$12/'Molecular Weight'!$D$12</f>
        <v>0.00354008042528159</v>
      </c>
      <c r="AE1054" s="19">
        <f t="shared" si="119"/>
        <v>8.06054855140562</v>
      </c>
      <c r="AF1054" s="19">
        <f t="shared" si="120"/>
        <v>0.180281183652371</v>
      </c>
      <c r="AG1054" s="19">
        <f t="shared" si="121"/>
        <v>0.323929557632088</v>
      </c>
      <c r="AH1054" s="19">
        <f t="shared" si="122"/>
        <v>0.376263223626235</v>
      </c>
      <c r="AI1054" s="19">
        <f t="shared" si="123"/>
        <v>3.16233237134134</v>
      </c>
      <c r="AJ1054" s="19">
        <f t="shared" si="124"/>
        <v>3.2604402159351</v>
      </c>
    </row>
    <row r="1055" spans="1:36">
      <c r="A1055" s="35" t="s">
        <v>965</v>
      </c>
      <c r="B1055" s="35" t="s">
        <v>966</v>
      </c>
      <c r="C1055" s="35" t="s">
        <v>977</v>
      </c>
      <c r="D1055" s="35">
        <v>7</v>
      </c>
      <c r="E1055" s="35">
        <v>1400</v>
      </c>
      <c r="F1055" s="32" t="s">
        <v>968</v>
      </c>
      <c r="G1055" s="35" t="s">
        <v>39</v>
      </c>
      <c r="H1055" s="32">
        <v>40.98666667</v>
      </c>
      <c r="I1055" s="32">
        <v>2.646666667</v>
      </c>
      <c r="J1055" s="32">
        <v>16.66333333</v>
      </c>
      <c r="K1055" s="32">
        <v>3.653333333</v>
      </c>
      <c r="L1055" s="32">
        <v>7.52</v>
      </c>
      <c r="M1055" s="32">
        <v>0.3214</v>
      </c>
      <c r="N1055" s="32">
        <v>21.24333333</v>
      </c>
      <c r="O1055" s="32">
        <v>6.77</v>
      </c>
      <c r="P1055" s="32">
        <v>0.284066667</v>
      </c>
      <c r="Q1055" s="32">
        <v>0.1609</v>
      </c>
      <c r="R1055" s="32">
        <f t="shared" si="118"/>
        <v>100.249699997</v>
      </c>
      <c r="S1055" s="19">
        <v>12</v>
      </c>
      <c r="T1055" s="19">
        <f>S1055/(H1055*'Molecular Weight'!$C$2/'Molecular Weight'!$D$2+I1055*'Molecular Weight'!$C$3/'Molecular Weight'!$D$3+J1055*'Molecular Weight'!$C$4/'Molecular Weight'!$D$4+K1055*'Molecular Weight'!$C$5/'Molecular Weight'!$D$5+L1055*'Molecular Weight'!$C$6/'Molecular Weight'!$D$6+M1055*'Molecular Weight'!$C$8/'Molecular Weight'!$D$8+N1055*'Molecular Weight'!$C$9/'Molecular Weight'!$D$9+O1055*'Molecular Weight'!$C$10/'Molecular Weight'!$D$10+P1055*'Molecular Weight'!$C$11/'Molecular Weight'!$D$11+Q1055*'Molecular Weight'!$C$12/'Molecular Weight'!$D$12)</f>
        <v>4.35350143001251</v>
      </c>
      <c r="U1055" s="19">
        <f>H1055*T1055*'Molecular Weight'!$B$2/'Molecular Weight'!$D$2</f>
        <v>2.96996524566064</v>
      </c>
      <c r="V1055" s="19">
        <f>I1055*T1055*'Molecular Weight'!$B$3/'Molecular Weight'!$D$3</f>
        <v>0.144208599744067</v>
      </c>
      <c r="W1055" s="19">
        <f>T1055*J1055*'Molecular Weight'!$B$4/'Molecular Weight'!$D$4</f>
        <v>1.42298637663653</v>
      </c>
      <c r="X1055" s="19">
        <f>K1055*T1055*'Molecular Weight'!$B$5/'Molecular Weight'!$D$5</f>
        <v>0.209287346398156</v>
      </c>
      <c r="Y1055" s="19">
        <f>L1055*T1055*'Molecular Weight'!$B$6/'Molecular Weight'!$D$6</f>
        <v>0.455711730981265</v>
      </c>
      <c r="Z1055" s="19">
        <f>M1055*T1055*'Molecular Weight'!$B$8/'Molecular Weight'!$D$8</f>
        <v>0.0197239266930649</v>
      </c>
      <c r="AA1055" s="19">
        <f>N1055*T1055*'Molecular Weight'!$B$9/'Molecular Weight'!$D$9</f>
        <v>2.29486059628753</v>
      </c>
      <c r="AB1055" s="19">
        <f>O1055*T1055*'Molecular Weight'!$B$10/'Molecular Weight'!$D$10</f>
        <v>0.525556431547516</v>
      </c>
      <c r="AC1055" s="19">
        <f>P1055*T1055*'Molecular Weight'!$B$11/'Molecular Weight'!$D$11</f>
        <v>0.0399059258148883</v>
      </c>
      <c r="AD1055" s="19">
        <f>Q1055*T1055*'Molecular Weight'!$B$12/'Molecular Weight'!$D$12</f>
        <v>0.0148721524435035</v>
      </c>
      <c r="AE1055" s="19">
        <f t="shared" si="119"/>
        <v>8.09707833220716</v>
      </c>
      <c r="AF1055" s="19">
        <f t="shared" si="120"/>
        <v>0.287743291762965</v>
      </c>
      <c r="AG1055" s="19">
        <f t="shared" si="121"/>
        <v>0.631415151730633</v>
      </c>
      <c r="AH1055" s="19">
        <f t="shared" si="122"/>
        <v>0.1679684392183</v>
      </c>
      <c r="AI1055" s="19">
        <f t="shared" si="123"/>
        <v>3.11417384540471</v>
      </c>
      <c r="AJ1055" s="19">
        <f t="shared" si="124"/>
        <v>3.29585268550938</v>
      </c>
    </row>
    <row r="1056" spans="1:36">
      <c r="A1056" s="35" t="s">
        <v>965</v>
      </c>
      <c r="B1056" s="35" t="s">
        <v>966</v>
      </c>
      <c r="C1056" s="35" t="s">
        <v>978</v>
      </c>
      <c r="D1056" s="35">
        <v>7</v>
      </c>
      <c r="E1056" s="35">
        <v>1500</v>
      </c>
      <c r="F1056" s="32" t="s">
        <v>968</v>
      </c>
      <c r="G1056" s="35" t="s">
        <v>39</v>
      </c>
      <c r="H1056" s="32">
        <v>40.942</v>
      </c>
      <c r="I1056" s="32">
        <v>1.3508</v>
      </c>
      <c r="J1056" s="32">
        <v>17.684</v>
      </c>
      <c r="K1056" s="32">
        <v>5.216</v>
      </c>
      <c r="L1056" s="32">
        <v>5.91</v>
      </c>
      <c r="M1056" s="32">
        <v>0.29826</v>
      </c>
      <c r="N1056" s="32">
        <v>21.918</v>
      </c>
      <c r="O1056" s="32">
        <v>6.104</v>
      </c>
      <c r="P1056" s="32">
        <v>0.10174</v>
      </c>
      <c r="Q1056" s="32">
        <v>0.04226</v>
      </c>
      <c r="R1056" s="32">
        <f t="shared" si="118"/>
        <v>99.56706</v>
      </c>
      <c r="S1056" s="19">
        <v>12</v>
      </c>
      <c r="T1056" s="19">
        <f>S1056/(H1056*'Molecular Weight'!$C$2/'Molecular Weight'!$D$2+I1056*'Molecular Weight'!$C$3/'Molecular Weight'!$D$3+J1056*'Molecular Weight'!$C$4/'Molecular Weight'!$D$4+K1056*'Molecular Weight'!$C$5/'Molecular Weight'!$D$5+L1056*'Molecular Weight'!$C$6/'Molecular Weight'!$D$6+M1056*'Molecular Weight'!$C$8/'Molecular Weight'!$D$8+N1056*'Molecular Weight'!$C$9/'Molecular Weight'!$D$9+O1056*'Molecular Weight'!$C$10/'Molecular Weight'!$D$10+P1056*'Molecular Weight'!$C$11/'Molecular Weight'!$D$11+Q1056*'Molecular Weight'!$C$12/'Molecular Weight'!$D$12)</f>
        <v>4.3458100852402</v>
      </c>
      <c r="U1056" s="19">
        <f>H1056*T1056*'Molecular Weight'!$B$2/'Molecular Weight'!$D$2</f>
        <v>2.96148729210892</v>
      </c>
      <c r="V1056" s="19">
        <f>I1056*T1056*'Molecular Weight'!$B$3/'Molecular Weight'!$D$3</f>
        <v>0.0734708418415827</v>
      </c>
      <c r="W1056" s="19">
        <f>T1056*J1056*'Molecular Weight'!$B$4/'Molecular Weight'!$D$4</f>
        <v>1.5074795125027</v>
      </c>
      <c r="X1056" s="19">
        <f>K1056*T1056*'Molecular Weight'!$B$5/'Molecular Weight'!$D$5</f>
        <v>0.298279431602248</v>
      </c>
      <c r="Y1056" s="19">
        <f>L1056*T1056*'Molecular Weight'!$B$6/'Molecular Weight'!$D$6</f>
        <v>0.357513051277416</v>
      </c>
      <c r="Z1056" s="19">
        <f>M1056*T1056*'Molecular Weight'!$B$8/'Molecular Weight'!$D$8</f>
        <v>0.0182715155909746</v>
      </c>
      <c r="AA1056" s="19">
        <f>N1056*T1056*'Molecular Weight'!$B$9/'Molecular Weight'!$D$9</f>
        <v>2.36355993668225</v>
      </c>
      <c r="AB1056" s="19">
        <f>O1056*T1056*'Molecular Weight'!$B$10/'Molecular Weight'!$D$10</f>
        <v>0.473017559919867</v>
      </c>
      <c r="AC1056" s="19">
        <f>P1056*T1056*'Molecular Weight'!$B$11/'Molecular Weight'!$D$11</f>
        <v>0.0142672706702916</v>
      </c>
      <c r="AD1056" s="19">
        <f>Q1056*T1056*'Molecular Weight'!$B$12/'Molecular Weight'!$D$12</f>
        <v>0.00389923427180999</v>
      </c>
      <c r="AE1056" s="19">
        <f t="shared" si="119"/>
        <v>8.07124564646806</v>
      </c>
      <c r="AF1056" s="19">
        <f t="shared" si="120"/>
        <v>0.211850263283921</v>
      </c>
      <c r="AG1056" s="19">
        <f t="shared" si="121"/>
        <v>0.592566516178828</v>
      </c>
      <c r="AH1056" s="19">
        <f t="shared" si="122"/>
        <v>0.145662787993495</v>
      </c>
      <c r="AI1056" s="19">
        <f t="shared" si="123"/>
        <v>3.0349581339505</v>
      </c>
      <c r="AJ1056" s="19">
        <f t="shared" si="124"/>
        <v>3.21236206347051</v>
      </c>
    </row>
    <row r="1057" spans="1:36">
      <c r="A1057" s="35" t="s">
        <v>965</v>
      </c>
      <c r="B1057" s="35" t="s">
        <v>966</v>
      </c>
      <c r="C1057" s="35" t="s">
        <v>979</v>
      </c>
      <c r="D1057" s="35">
        <v>7</v>
      </c>
      <c r="E1057" s="35">
        <v>1500</v>
      </c>
      <c r="F1057" s="32" t="s">
        <v>968</v>
      </c>
      <c r="G1057" s="35" t="s">
        <v>39</v>
      </c>
      <c r="H1057" s="32">
        <v>41.302</v>
      </c>
      <c r="I1057" s="32">
        <v>2.068</v>
      </c>
      <c r="J1057" s="32">
        <v>17.362</v>
      </c>
      <c r="K1057" s="32">
        <v>5.1</v>
      </c>
      <c r="L1057" s="32">
        <v>6.09</v>
      </c>
      <c r="M1057" s="32">
        <v>0.32668</v>
      </c>
      <c r="N1057" s="32">
        <v>21.724</v>
      </c>
      <c r="O1057" s="32">
        <v>6.558</v>
      </c>
      <c r="P1057" s="32">
        <v>0.11274</v>
      </c>
      <c r="Q1057" s="32">
        <v>0.05314</v>
      </c>
      <c r="R1057" s="32">
        <f t="shared" si="118"/>
        <v>100.69656</v>
      </c>
      <c r="S1057" s="19">
        <v>12</v>
      </c>
      <c r="T1057" s="19">
        <f>S1057/(H1057*'Molecular Weight'!$C$2/'Molecular Weight'!$D$2+I1057*'Molecular Weight'!$C$3/'Molecular Weight'!$D$3+J1057*'Molecular Weight'!$C$4/'Molecular Weight'!$D$4+K1057*'Molecular Weight'!$C$5/'Molecular Weight'!$D$5+L1057*'Molecular Weight'!$C$6/'Molecular Weight'!$D$6+M1057*'Molecular Weight'!$C$8/'Molecular Weight'!$D$8+N1057*'Molecular Weight'!$C$9/'Molecular Weight'!$D$9+O1057*'Molecular Weight'!$C$10/'Molecular Weight'!$D$10+P1057*'Molecular Weight'!$C$11/'Molecular Weight'!$D$11+Q1057*'Molecular Weight'!$C$12/'Molecular Weight'!$D$12)</f>
        <v>4.30735299476113</v>
      </c>
      <c r="U1057" s="19">
        <f>H1057*T1057*'Molecular Weight'!$B$2/'Molecular Weight'!$D$2</f>
        <v>2.96109010302304</v>
      </c>
      <c r="V1057" s="19">
        <f>I1057*T1057*'Molecular Weight'!$B$3/'Molecular Weight'!$D$3</f>
        <v>0.111484430452641</v>
      </c>
      <c r="W1057" s="19">
        <f>T1057*J1057*'Molecular Weight'!$B$4/'Molecular Weight'!$D$4</f>
        <v>1.46693336004399</v>
      </c>
      <c r="X1057" s="19">
        <f>K1057*T1057*'Molecular Weight'!$B$5/'Molecular Weight'!$D$5</f>
        <v>0.289065073666448</v>
      </c>
      <c r="Y1057" s="19">
        <f>L1057*T1057*'Molecular Weight'!$B$6/'Molecular Weight'!$D$6</f>
        <v>0.365141700140524</v>
      </c>
      <c r="Z1057" s="19">
        <f>M1057*T1057*'Molecular Weight'!$B$8/'Molecular Weight'!$D$8</f>
        <v>0.0198354394746062</v>
      </c>
      <c r="AA1057" s="19">
        <f>N1057*T1057*'Molecular Weight'!$B$9/'Molecular Weight'!$D$9</f>
        <v>2.32190909325535</v>
      </c>
      <c r="AB1057" s="19">
        <f>O1057*T1057*'Molecular Weight'!$B$10/'Molecular Weight'!$D$10</f>
        <v>0.503702227882373</v>
      </c>
      <c r="AC1057" s="19">
        <f>P1057*T1057*'Molecular Weight'!$B$11/'Molecular Weight'!$D$11</f>
        <v>0.0156699250283759</v>
      </c>
      <c r="AD1057" s="19">
        <f>Q1057*T1057*'Molecular Weight'!$B$12/'Molecular Weight'!$D$12</f>
        <v>0.00485971843188124</v>
      </c>
      <c r="AE1057" s="19">
        <f t="shared" si="119"/>
        <v>8.05969107139923</v>
      </c>
      <c r="AF1057" s="19">
        <f t="shared" si="120"/>
        <v>0.177746975769975</v>
      </c>
      <c r="AG1057" s="19">
        <f t="shared" si="121"/>
        <v>0.486789034781756</v>
      </c>
      <c r="AH1057" s="19">
        <f t="shared" si="122"/>
        <v>0.187394724370549</v>
      </c>
      <c r="AI1057" s="19">
        <f t="shared" si="123"/>
        <v>3.07257453347568</v>
      </c>
      <c r="AJ1057" s="19">
        <f t="shared" si="124"/>
        <v>3.21058846075285</v>
      </c>
    </row>
    <row r="1058" spans="1:36">
      <c r="A1058" s="35" t="s">
        <v>965</v>
      </c>
      <c r="B1058" s="35" t="s">
        <v>966</v>
      </c>
      <c r="C1058" s="35" t="s">
        <v>980</v>
      </c>
      <c r="D1058" s="35">
        <v>7</v>
      </c>
      <c r="E1058" s="35">
        <v>1550</v>
      </c>
      <c r="F1058" s="32" t="s">
        <v>968</v>
      </c>
      <c r="G1058" s="35" t="s">
        <v>39</v>
      </c>
      <c r="H1058" s="32">
        <v>41.156</v>
      </c>
      <c r="I1058" s="32">
        <v>1.29352</v>
      </c>
      <c r="J1058" s="32">
        <v>16.284</v>
      </c>
      <c r="K1058" s="32">
        <v>7.186</v>
      </c>
      <c r="L1058" s="32">
        <v>5.77</v>
      </c>
      <c r="M1058" s="32">
        <v>0.28604</v>
      </c>
      <c r="N1058" s="32">
        <v>22.506</v>
      </c>
      <c r="O1058" s="32">
        <v>5.778</v>
      </c>
      <c r="P1058" s="32">
        <v>0.20978</v>
      </c>
      <c r="Q1058" s="32">
        <v>0.18052</v>
      </c>
      <c r="R1058" s="32">
        <f t="shared" si="118"/>
        <v>100.64986</v>
      </c>
      <c r="S1058" s="19">
        <v>12</v>
      </c>
      <c r="T1058" s="19">
        <f>S1058/(H1058*'Molecular Weight'!$C$2/'Molecular Weight'!$D$2+I1058*'Molecular Weight'!$C$3/'Molecular Weight'!$D$3+J1058*'Molecular Weight'!$C$4/'Molecular Weight'!$D$4+K1058*'Molecular Weight'!$C$5/'Molecular Weight'!$D$5+L1058*'Molecular Weight'!$C$6/'Molecular Weight'!$D$6+M1058*'Molecular Weight'!$C$8/'Molecular Weight'!$D$8+N1058*'Molecular Weight'!$C$9/'Molecular Weight'!$D$9+O1058*'Molecular Weight'!$C$10/'Molecular Weight'!$D$10+P1058*'Molecular Weight'!$C$11/'Molecular Weight'!$D$11+Q1058*'Molecular Weight'!$C$12/'Molecular Weight'!$D$12)</f>
        <v>4.32505811717286</v>
      </c>
      <c r="U1058" s="19">
        <f>H1058*T1058*'Molecular Weight'!$B$2/'Molecular Weight'!$D$2</f>
        <v>2.96275119624445</v>
      </c>
      <c r="V1058" s="19">
        <f>I1058*T1058*'Molecular Weight'!$B$3/'Molecular Weight'!$D$3</f>
        <v>0.0700193889327339</v>
      </c>
      <c r="W1058" s="19">
        <f>T1058*J1058*'Molecular Weight'!$B$4/'Molecular Weight'!$D$4</f>
        <v>1.38150738289609</v>
      </c>
      <c r="X1058" s="19">
        <f>K1058*T1058*'Molecular Weight'!$B$5/'Molecular Weight'!$D$5</f>
        <v>0.408972532798265</v>
      </c>
      <c r="Y1058" s="19">
        <f>L1058*T1058*'Molecular Weight'!$B$6/'Molecular Weight'!$D$6</f>
        <v>0.347377301448878</v>
      </c>
      <c r="Z1058" s="19">
        <f>M1058*T1058*'Molecular Weight'!$B$8/'Molecular Weight'!$D$8</f>
        <v>0.0174392391293505</v>
      </c>
      <c r="AA1058" s="19">
        <f>N1058*T1058*'Molecular Weight'!$B$9/'Molecular Weight'!$D$9</f>
        <v>2.41537861005192</v>
      </c>
      <c r="AB1058" s="19">
        <f>O1058*T1058*'Molecular Weight'!$B$10/'Molecular Weight'!$D$10</f>
        <v>0.445616722557503</v>
      </c>
      <c r="AC1058" s="19">
        <f>P1058*T1058*'Molecular Weight'!$B$11/'Molecular Weight'!$D$11</f>
        <v>0.0292775311978226</v>
      </c>
      <c r="AD1058" s="19">
        <f>Q1058*T1058*'Molecular Weight'!$B$12/'Molecular Weight'!$D$12</f>
        <v>0.0165766346350753</v>
      </c>
      <c r="AE1058" s="19">
        <f t="shared" si="119"/>
        <v>8.09491653989209</v>
      </c>
      <c r="AF1058" s="19">
        <f t="shared" si="120"/>
        <v>0.281410802221869</v>
      </c>
      <c r="AG1058" s="19">
        <f t="shared" si="121"/>
        <v>0.810101296337241</v>
      </c>
      <c r="AH1058" s="19">
        <f t="shared" si="122"/>
        <v>0.0659664992270094</v>
      </c>
      <c r="AI1058" s="19">
        <f t="shared" si="123"/>
        <v>3.03277058517718</v>
      </c>
      <c r="AJ1058" s="19">
        <f t="shared" si="124"/>
        <v>3.22581187318765</v>
      </c>
    </row>
    <row r="1059" spans="1:36">
      <c r="A1059" s="35" t="s">
        <v>965</v>
      </c>
      <c r="B1059" s="35" t="s">
        <v>966</v>
      </c>
      <c r="C1059" s="35" t="s">
        <v>981</v>
      </c>
      <c r="D1059" s="35">
        <v>7</v>
      </c>
      <c r="E1059" s="35">
        <v>1400</v>
      </c>
      <c r="F1059" s="32" t="s">
        <v>968</v>
      </c>
      <c r="G1059" s="35" t="s">
        <v>39</v>
      </c>
      <c r="H1059" s="32">
        <v>40.43111111</v>
      </c>
      <c r="I1059" s="32">
        <v>1.406911111</v>
      </c>
      <c r="J1059" s="32">
        <v>16.48</v>
      </c>
      <c r="K1059" s="32">
        <v>6.048888889</v>
      </c>
      <c r="L1059" s="32">
        <v>6.63</v>
      </c>
      <c r="M1059" s="32">
        <v>0.306277778</v>
      </c>
      <c r="N1059" s="32">
        <v>21.67888889</v>
      </c>
      <c r="O1059" s="32">
        <v>5.697777778</v>
      </c>
      <c r="P1059" s="32">
        <v>0.147622222</v>
      </c>
      <c r="Q1059" s="32">
        <v>0.103877778</v>
      </c>
      <c r="R1059" s="32">
        <f t="shared" si="118"/>
        <v>98.931355556</v>
      </c>
      <c r="S1059" s="19">
        <v>12</v>
      </c>
      <c r="T1059" s="19">
        <f>S1059/(H1059*'Molecular Weight'!$C$2/'Molecular Weight'!$D$2+I1059*'Molecular Weight'!$C$3/'Molecular Weight'!$D$3+J1059*'Molecular Weight'!$C$4/'Molecular Weight'!$D$4+K1059*'Molecular Weight'!$C$5/'Molecular Weight'!$D$5+L1059*'Molecular Weight'!$C$6/'Molecular Weight'!$D$6+M1059*'Molecular Weight'!$C$8/'Molecular Weight'!$D$8+N1059*'Molecular Weight'!$C$9/'Molecular Weight'!$D$9+O1059*'Molecular Weight'!$C$10/'Molecular Weight'!$D$10+P1059*'Molecular Weight'!$C$11/'Molecular Weight'!$D$11+Q1059*'Molecular Weight'!$C$12/'Molecular Weight'!$D$12)</f>
        <v>4.40359742711223</v>
      </c>
      <c r="U1059" s="19">
        <f>H1059*T1059*'Molecular Weight'!$B$2/'Molecular Weight'!$D$2</f>
        <v>2.96342105291752</v>
      </c>
      <c r="V1059" s="19">
        <f>I1059*T1059*'Molecular Weight'!$B$3/'Molecular Weight'!$D$3</f>
        <v>0.0775403022349839</v>
      </c>
      <c r="W1059" s="19">
        <f>T1059*J1059*'Molecular Weight'!$B$4/'Molecular Weight'!$D$4</f>
        <v>1.42352462924303</v>
      </c>
      <c r="X1059" s="19">
        <f>K1059*T1059*'Molecular Weight'!$B$5/'Molecular Weight'!$D$5</f>
        <v>0.350508211704562</v>
      </c>
      <c r="Y1059" s="19">
        <f>L1059*T1059*'Molecular Weight'!$B$6/'Molecular Weight'!$D$6</f>
        <v>0.406401043175865</v>
      </c>
      <c r="Z1059" s="19">
        <f>M1059*T1059*'Molecular Weight'!$B$8/'Molecular Weight'!$D$8</f>
        <v>0.0190121798024028</v>
      </c>
      <c r="AA1059" s="19">
        <f>N1059*T1059*'Molecular Weight'!$B$9/'Molecular Weight'!$D$9</f>
        <v>2.3688610257731</v>
      </c>
      <c r="AB1059" s="19">
        <f>O1059*T1059*'Molecular Weight'!$B$10/'Molecular Weight'!$D$10</f>
        <v>0.447409407336984</v>
      </c>
      <c r="AC1059" s="19">
        <f>P1059*T1059*'Molecular Weight'!$B$11/'Molecular Weight'!$D$11</f>
        <v>0.0209767291701772</v>
      </c>
      <c r="AD1059" s="19">
        <f>Q1059*T1059*'Molecular Weight'!$B$12/'Molecular Weight'!$D$12</f>
        <v>0.00971201520031711</v>
      </c>
      <c r="AE1059" s="19">
        <f t="shared" si="119"/>
        <v>8.08736659655894</v>
      </c>
      <c r="AF1059" s="19">
        <f t="shared" si="120"/>
        <v>0.259268365342412</v>
      </c>
      <c r="AG1059" s="19">
        <f t="shared" si="121"/>
        <v>0.63796185983267</v>
      </c>
      <c r="AH1059" s="19">
        <f t="shared" si="122"/>
        <v>0.147132677833453</v>
      </c>
      <c r="AI1059" s="19">
        <f t="shared" si="123"/>
        <v>3.0409613551525</v>
      </c>
      <c r="AJ1059" s="19">
        <f t="shared" si="124"/>
        <v>3.24168365608835</v>
      </c>
    </row>
    <row r="1060" spans="1:36">
      <c r="A1060" s="35" t="s">
        <v>965</v>
      </c>
      <c r="B1060" s="35" t="s">
        <v>966</v>
      </c>
      <c r="C1060" s="35" t="s">
        <v>982</v>
      </c>
      <c r="D1060" s="35">
        <v>7</v>
      </c>
      <c r="E1060" s="35">
        <v>1400</v>
      </c>
      <c r="F1060" s="32" t="s">
        <v>968</v>
      </c>
      <c r="G1060" s="35" t="s">
        <v>39</v>
      </c>
      <c r="H1060" s="32">
        <v>40.90444444</v>
      </c>
      <c r="I1060" s="32">
        <v>0.736066667</v>
      </c>
      <c r="J1060" s="32">
        <v>17.36111111</v>
      </c>
      <c r="K1060" s="32">
        <v>7.188888889</v>
      </c>
      <c r="L1060" s="32">
        <v>5.34</v>
      </c>
      <c r="M1060" s="32">
        <v>0.277544444</v>
      </c>
      <c r="N1060" s="32">
        <v>22.66444444</v>
      </c>
      <c r="O1060" s="32">
        <v>5.622222222</v>
      </c>
      <c r="P1060" s="32">
        <v>0.081144444</v>
      </c>
      <c r="Q1060" s="32">
        <v>0.028188889</v>
      </c>
      <c r="R1060" s="32">
        <f t="shared" si="118"/>
        <v>100.204055545</v>
      </c>
      <c r="S1060" s="19">
        <v>12</v>
      </c>
      <c r="T1060" s="19">
        <f>S1060/(H1060*'Molecular Weight'!$C$2/'Molecular Weight'!$D$2+I1060*'Molecular Weight'!$C$3/'Molecular Weight'!$D$3+J1060*'Molecular Weight'!$C$4/'Molecular Weight'!$D$4+K1060*'Molecular Weight'!$C$5/'Molecular Weight'!$D$5+L1060*'Molecular Weight'!$C$6/'Molecular Weight'!$D$6+M1060*'Molecular Weight'!$C$8/'Molecular Weight'!$D$8+N1060*'Molecular Weight'!$C$9/'Molecular Weight'!$D$9+O1060*'Molecular Weight'!$C$10/'Molecular Weight'!$D$10+P1060*'Molecular Weight'!$C$11/'Molecular Weight'!$D$11+Q1060*'Molecular Weight'!$C$12/'Molecular Weight'!$D$12)</f>
        <v>4.32384658214544</v>
      </c>
      <c r="U1060" s="19">
        <f>H1060*T1060*'Molecular Weight'!$B$2/'Molecular Weight'!$D$2</f>
        <v>2.94381728173189</v>
      </c>
      <c r="V1060" s="19">
        <f>I1060*T1060*'Molecular Weight'!$B$3/'Molecular Weight'!$D$3</f>
        <v>0.0398327827576863</v>
      </c>
      <c r="W1060" s="19">
        <f>T1060*J1060*'Molecular Weight'!$B$4/'Molecular Weight'!$D$4</f>
        <v>1.47247510661476</v>
      </c>
      <c r="X1060" s="19">
        <f>K1060*T1060*'Molecular Weight'!$B$5/'Molecular Weight'!$D$5</f>
        <v>0.409022338997644</v>
      </c>
      <c r="Y1060" s="19">
        <f>L1060*T1060*'Molecular Weight'!$B$6/'Molecular Weight'!$D$6</f>
        <v>0.321399509307581</v>
      </c>
      <c r="Z1060" s="19">
        <f>M1060*T1060*'Molecular Weight'!$B$8/'Molecular Weight'!$D$8</f>
        <v>0.0169165434956704</v>
      </c>
      <c r="AA1060" s="19">
        <f>N1060*T1060*'Molecular Weight'!$B$9/'Molecular Weight'!$D$9</f>
        <v>2.43170175255879</v>
      </c>
      <c r="AB1060" s="19">
        <f>O1060*T1060*'Molecular Weight'!$B$10/'Molecular Weight'!$D$10</f>
        <v>0.433481211459644</v>
      </c>
      <c r="AC1060" s="19">
        <f>P1060*T1060*'Molecular Weight'!$B$11/'Molecular Weight'!$D$11</f>
        <v>0.0113215917021456</v>
      </c>
      <c r="AD1060" s="19">
        <f>Q1060*T1060*'Molecular Weight'!$B$12/'Molecular Weight'!$D$12</f>
        <v>0.00258777985896236</v>
      </c>
      <c r="AE1060" s="19">
        <f t="shared" si="119"/>
        <v>8.08255589848477</v>
      </c>
      <c r="AF1060" s="19">
        <f t="shared" si="120"/>
        <v>0.24513799700488</v>
      </c>
      <c r="AG1060" s="19">
        <f t="shared" si="121"/>
        <v>0.76272050798398</v>
      </c>
      <c r="AH1060" s="19">
        <f t="shared" si="122"/>
        <v>0.0762615123027008</v>
      </c>
      <c r="AI1060" s="19">
        <f t="shared" si="123"/>
        <v>2.98365006448958</v>
      </c>
      <c r="AJ1060" s="19">
        <f t="shared" si="124"/>
        <v>3.20349901682169</v>
      </c>
    </row>
    <row r="1061" spans="1:36">
      <c r="A1061" s="35" t="s">
        <v>965</v>
      </c>
      <c r="B1061" s="35" t="s">
        <v>966</v>
      </c>
      <c r="C1061" s="35" t="s">
        <v>983</v>
      </c>
      <c r="D1061" s="35">
        <v>7</v>
      </c>
      <c r="E1061" s="35">
        <v>1550</v>
      </c>
      <c r="F1061" s="32" t="s">
        <v>968</v>
      </c>
      <c r="G1061" s="35" t="s">
        <v>39</v>
      </c>
      <c r="H1061" s="32">
        <v>41.76</v>
      </c>
      <c r="I1061" s="32">
        <v>0.850233333</v>
      </c>
      <c r="J1061" s="32">
        <v>15.51444444</v>
      </c>
      <c r="K1061" s="32">
        <v>8.388888889</v>
      </c>
      <c r="L1061" s="32">
        <v>5.48</v>
      </c>
      <c r="M1061" s="32">
        <v>0.255566667</v>
      </c>
      <c r="N1061" s="32">
        <v>22.40888889</v>
      </c>
      <c r="O1061" s="32">
        <v>5.257777778</v>
      </c>
      <c r="P1061" s="32">
        <v>0.125344444</v>
      </c>
      <c r="Q1061" s="32">
        <v>0.085566667</v>
      </c>
      <c r="R1061" s="32">
        <f t="shared" si="118"/>
        <v>100.126711108</v>
      </c>
      <c r="S1061" s="19">
        <v>12</v>
      </c>
      <c r="T1061" s="19">
        <f>S1061/(H1061*'Molecular Weight'!$C$2/'Molecular Weight'!$D$2+I1061*'Molecular Weight'!$C$3/'Molecular Weight'!$D$3+J1061*'Molecular Weight'!$C$4/'Molecular Weight'!$D$4+K1061*'Molecular Weight'!$C$5/'Molecular Weight'!$D$5+L1061*'Molecular Weight'!$C$6/'Molecular Weight'!$D$6+M1061*'Molecular Weight'!$C$8/'Molecular Weight'!$D$8+N1061*'Molecular Weight'!$C$9/'Molecular Weight'!$D$9+O1061*'Molecular Weight'!$C$10/'Molecular Weight'!$D$10+P1061*'Molecular Weight'!$C$11/'Molecular Weight'!$D$11+Q1061*'Molecular Weight'!$C$12/'Molecular Weight'!$D$12)</f>
        <v>4.33821152007427</v>
      </c>
      <c r="U1061" s="19">
        <f>H1061*T1061*'Molecular Weight'!$B$2/'Molecular Weight'!$D$2</f>
        <v>3.01537471834723</v>
      </c>
      <c r="V1061" s="19">
        <f>I1061*T1061*'Molecular Weight'!$B$3/'Molecular Weight'!$D$3</f>
        <v>0.0461638553187953</v>
      </c>
      <c r="W1061" s="19">
        <f>T1061*J1061*'Molecular Weight'!$B$4/'Molecular Weight'!$D$4</f>
        <v>1.32022247150177</v>
      </c>
      <c r="X1061" s="19">
        <f>K1061*T1061*'Molecular Weight'!$B$5/'Molecular Weight'!$D$5</f>
        <v>0.478883800498491</v>
      </c>
      <c r="Y1061" s="19">
        <f>L1061*T1061*'Molecular Weight'!$B$6/'Molecular Weight'!$D$6</f>
        <v>0.330921480094752</v>
      </c>
      <c r="Z1061" s="19">
        <f>M1061*T1061*'Molecular Weight'!$B$8/'Molecular Weight'!$D$8</f>
        <v>0.0156287321528952</v>
      </c>
      <c r="AA1061" s="19">
        <f>N1061*T1061*'Molecular Weight'!$B$9/'Molecular Weight'!$D$9</f>
        <v>2.41227046984274</v>
      </c>
      <c r="AB1061" s="19">
        <f>O1061*T1061*'Molecular Weight'!$B$10/'Molecular Weight'!$D$10</f>
        <v>0.406728818233062</v>
      </c>
      <c r="AC1061" s="19">
        <f>P1061*T1061*'Molecular Weight'!$B$11/'Molecular Weight'!$D$11</f>
        <v>0.0175466508853858</v>
      </c>
      <c r="AD1061" s="19">
        <f>Q1061*T1061*'Molecular Weight'!$B$12/'Molecular Weight'!$D$12</f>
        <v>0.00788123780283989</v>
      </c>
      <c r="AE1061" s="19">
        <f t="shared" si="119"/>
        <v>8.05162223467796</v>
      </c>
      <c r="AF1061" s="19">
        <f t="shared" si="120"/>
        <v>0.153873790418914</v>
      </c>
      <c r="AG1061" s="19">
        <f t="shared" si="121"/>
        <v>0.464985803807163</v>
      </c>
      <c r="AH1061" s="19">
        <f t="shared" si="122"/>
        <v>0.177047689675838</v>
      </c>
      <c r="AI1061" s="19">
        <f t="shared" si="123"/>
        <v>3.06153857366603</v>
      </c>
      <c r="AJ1061" s="19">
        <f t="shared" si="124"/>
        <v>3.16554950032345</v>
      </c>
    </row>
    <row r="1062" spans="1:36">
      <c r="A1062" s="35" t="s">
        <v>965</v>
      </c>
      <c r="B1062" s="35" t="s">
        <v>966</v>
      </c>
      <c r="C1062" s="35" t="s">
        <v>984</v>
      </c>
      <c r="D1062" s="35">
        <v>7</v>
      </c>
      <c r="E1062" s="35">
        <v>1600</v>
      </c>
      <c r="F1062" s="32" t="s">
        <v>968</v>
      </c>
      <c r="G1062" s="35" t="s">
        <v>39</v>
      </c>
      <c r="H1062" s="32">
        <v>42.416</v>
      </c>
      <c r="I1062" s="32">
        <v>1.64308</v>
      </c>
      <c r="J1062" s="32">
        <v>15.81</v>
      </c>
      <c r="K1062" s="32">
        <v>6.824</v>
      </c>
      <c r="L1062" s="32">
        <v>5.09</v>
      </c>
      <c r="M1062" s="32">
        <v>0.248</v>
      </c>
      <c r="N1062" s="32">
        <v>23.302</v>
      </c>
      <c r="O1062" s="32">
        <v>5.47</v>
      </c>
      <c r="P1062" s="32">
        <v>0.10258</v>
      </c>
      <c r="Q1062" s="32">
        <v>0.07636</v>
      </c>
      <c r="R1062" s="32">
        <f t="shared" si="118"/>
        <v>100.98202</v>
      </c>
      <c r="S1062" s="19">
        <v>12</v>
      </c>
      <c r="T1062" s="19">
        <f>S1062/(H1062*'Molecular Weight'!$C$2/'Molecular Weight'!$D$2+I1062*'Molecular Weight'!$C$3/'Molecular Weight'!$D$3+J1062*'Molecular Weight'!$C$4/'Molecular Weight'!$D$4+K1062*'Molecular Weight'!$C$5/'Molecular Weight'!$D$5+L1062*'Molecular Weight'!$C$6/'Molecular Weight'!$D$6+M1062*'Molecular Weight'!$C$8/'Molecular Weight'!$D$8+N1062*'Molecular Weight'!$C$9/'Molecular Weight'!$D$9+O1062*'Molecular Weight'!$C$10/'Molecular Weight'!$D$10+P1062*'Molecular Weight'!$C$11/'Molecular Weight'!$D$11+Q1062*'Molecular Weight'!$C$12/'Molecular Weight'!$D$12)</f>
        <v>4.27723005124008</v>
      </c>
      <c r="U1062" s="19">
        <f>H1062*T1062*'Molecular Weight'!$B$2/'Molecular Weight'!$D$2</f>
        <v>3.01969024389812</v>
      </c>
      <c r="V1062" s="19">
        <f>I1062*T1062*'Molecular Weight'!$B$3/'Molecular Weight'!$D$3</f>
        <v>0.0879578367032735</v>
      </c>
      <c r="W1062" s="19">
        <f>T1062*J1062*'Molecular Weight'!$B$4/'Molecular Weight'!$D$4</f>
        <v>1.32646149686359</v>
      </c>
      <c r="X1062" s="19">
        <f>K1062*T1062*'Molecular Weight'!$B$5/'Molecular Weight'!$D$5</f>
        <v>0.384075503252349</v>
      </c>
      <c r="Y1062" s="19">
        <f>L1062*T1062*'Molecular Weight'!$B$6/'Molecular Weight'!$D$6</f>
        <v>0.30304984633647</v>
      </c>
      <c r="Z1062" s="19">
        <f>M1062*T1062*'Molecular Weight'!$B$8/'Molecular Weight'!$D$8</f>
        <v>0.0149528200268895</v>
      </c>
      <c r="AA1062" s="19">
        <f>N1062*T1062*'Molecular Weight'!$B$9/'Molecular Weight'!$D$9</f>
        <v>2.47315172838701</v>
      </c>
      <c r="AB1062" s="19">
        <f>O1062*T1062*'Molecular Weight'!$B$10/'Molecular Weight'!$D$10</f>
        <v>0.417197724327447</v>
      </c>
      <c r="AC1062" s="19">
        <f>P1062*T1062*'Molecular Weight'!$B$11/'Molecular Weight'!$D$11</f>
        <v>0.0141580593306295</v>
      </c>
      <c r="AD1062" s="19">
        <f>Q1062*T1062*'Molecular Weight'!$B$12/'Molecular Weight'!$D$12</f>
        <v>0.0069343797603544</v>
      </c>
      <c r="AE1062" s="19">
        <f t="shared" si="119"/>
        <v>8.04762963888613</v>
      </c>
      <c r="AF1062" s="19">
        <f t="shared" si="120"/>
        <v>0.142043233170631</v>
      </c>
      <c r="AG1062" s="19">
        <f t="shared" si="121"/>
        <v>0.468712440833654</v>
      </c>
      <c r="AH1062" s="19">
        <f t="shared" si="122"/>
        <v>0.161006613165839</v>
      </c>
      <c r="AI1062" s="19">
        <f t="shared" si="123"/>
        <v>3.10764808060139</v>
      </c>
      <c r="AJ1062" s="19">
        <f t="shared" si="124"/>
        <v>3.20835211907782</v>
      </c>
    </row>
    <row r="1063" spans="1:36">
      <c r="A1063" s="35" t="s">
        <v>965</v>
      </c>
      <c r="B1063" s="35" t="s">
        <v>966</v>
      </c>
      <c r="C1063" s="35" t="s">
        <v>985</v>
      </c>
      <c r="D1063" s="35">
        <v>7</v>
      </c>
      <c r="E1063" s="35">
        <v>1400</v>
      </c>
      <c r="F1063" s="32" t="s">
        <v>968</v>
      </c>
      <c r="G1063" s="35" t="s">
        <v>39</v>
      </c>
      <c r="H1063" s="32">
        <v>41.66</v>
      </c>
      <c r="I1063" s="32">
        <v>2.63</v>
      </c>
      <c r="J1063" s="32">
        <v>17.18</v>
      </c>
      <c r="K1063" s="32">
        <v>4.2</v>
      </c>
      <c r="L1063" s="32">
        <v>7.05</v>
      </c>
      <c r="M1063" s="32">
        <v>0.3</v>
      </c>
      <c r="N1063" s="32">
        <v>22.25</v>
      </c>
      <c r="O1063" s="32">
        <v>5.16</v>
      </c>
      <c r="P1063" s="32">
        <v>0.13</v>
      </c>
      <c r="Q1063" s="32">
        <v>0.08</v>
      </c>
      <c r="R1063" s="32">
        <f t="shared" si="118"/>
        <v>100.64</v>
      </c>
      <c r="S1063" s="19">
        <v>12</v>
      </c>
      <c r="T1063" s="19">
        <f>S1063/(H1063*'Molecular Weight'!$C$2/'Molecular Weight'!$D$2+I1063*'Molecular Weight'!$C$3/'Molecular Weight'!$D$3+J1063*'Molecular Weight'!$C$4/'Molecular Weight'!$D$4+K1063*'Molecular Weight'!$C$5/'Molecular Weight'!$D$5+L1063*'Molecular Weight'!$C$6/'Molecular Weight'!$D$6+M1063*'Molecular Weight'!$C$8/'Molecular Weight'!$D$8+N1063*'Molecular Weight'!$C$9/'Molecular Weight'!$D$9+O1063*'Molecular Weight'!$C$10/'Molecular Weight'!$D$10+P1063*'Molecular Weight'!$C$11/'Molecular Weight'!$D$11+Q1063*'Molecular Weight'!$C$12/'Molecular Weight'!$D$12)</f>
        <v>4.30034563040833</v>
      </c>
      <c r="U1063" s="19">
        <f>H1063*T1063*'Molecular Weight'!$B$2/'Molecular Weight'!$D$2</f>
        <v>2.98189745277648</v>
      </c>
      <c r="V1063" s="19">
        <f>I1063*T1063*'Molecular Weight'!$B$3/'Molecular Weight'!$D$3</f>
        <v>0.14155080110105</v>
      </c>
      <c r="W1063" s="19">
        <f>T1063*J1063*'Molecular Weight'!$B$4/'Molecular Weight'!$D$4</f>
        <v>1.44919454551619</v>
      </c>
      <c r="X1063" s="19">
        <f>K1063*T1063*'Molecular Weight'!$B$5/'Molecular Weight'!$D$5</f>
        <v>0.237666315517008</v>
      </c>
      <c r="Y1063" s="19">
        <f>L1063*T1063*'Molecular Weight'!$B$6/'Molecular Weight'!$D$6</f>
        <v>0.422013317015294</v>
      </c>
      <c r="Z1063" s="19">
        <f>M1063*T1063*'Molecular Weight'!$B$8/'Molecular Weight'!$D$8</f>
        <v>0.0181858428125529</v>
      </c>
      <c r="AA1063" s="19">
        <f>N1063*T1063*'Molecular Weight'!$B$9/'Molecular Weight'!$D$9</f>
        <v>2.37426030462991</v>
      </c>
      <c r="AB1063" s="19">
        <f>O1063*T1063*'Molecular Weight'!$B$10/'Molecular Weight'!$D$10</f>
        <v>0.395680874695203</v>
      </c>
      <c r="AC1063" s="19">
        <f>P1063*T1063*'Molecular Weight'!$B$11/'Molecular Weight'!$D$11</f>
        <v>0.0180395266845138</v>
      </c>
      <c r="AD1063" s="19">
        <f>Q1063*T1063*'Molecular Weight'!$B$12/'Molecular Weight'!$D$12</f>
        <v>0.0073041963998443</v>
      </c>
      <c r="AE1063" s="19">
        <f t="shared" si="119"/>
        <v>8.04579317714805</v>
      </c>
      <c r="AF1063" s="19">
        <f t="shared" si="120"/>
        <v>0.136597626530427</v>
      </c>
      <c r="AG1063" s="19">
        <f t="shared" si="121"/>
        <v>0.323680843762275</v>
      </c>
      <c r="AH1063" s="19">
        <f t="shared" si="122"/>
        <v>0.285415690484867</v>
      </c>
      <c r="AI1063" s="19">
        <f t="shared" si="123"/>
        <v>3.12344825387753</v>
      </c>
      <c r="AJ1063" s="19">
        <f t="shared" si="124"/>
        <v>3.21014033915296</v>
      </c>
    </row>
    <row r="1064" spans="1:36">
      <c r="A1064" s="35" t="s">
        <v>965</v>
      </c>
      <c r="B1064" s="35" t="s">
        <v>966</v>
      </c>
      <c r="C1064" s="35" t="s">
        <v>986</v>
      </c>
      <c r="D1064" s="35">
        <v>7</v>
      </c>
      <c r="E1064" s="35">
        <v>1450</v>
      </c>
      <c r="F1064" s="32" t="s">
        <v>968</v>
      </c>
      <c r="G1064" s="35" t="s">
        <v>39</v>
      </c>
      <c r="H1064" s="32">
        <v>41.01</v>
      </c>
      <c r="I1064" s="32">
        <v>1.265275</v>
      </c>
      <c r="J1064" s="32">
        <v>15.5625</v>
      </c>
      <c r="K1064" s="32">
        <v>7.7225</v>
      </c>
      <c r="L1064" s="32">
        <v>6.5</v>
      </c>
      <c r="M1064" s="32">
        <v>0.2962</v>
      </c>
      <c r="N1064" s="32">
        <v>21.5375</v>
      </c>
      <c r="O1064" s="32">
        <v>5.93</v>
      </c>
      <c r="P1064" s="32">
        <v>0.1028</v>
      </c>
      <c r="Q1064" s="32">
        <v>0.081475</v>
      </c>
      <c r="R1064" s="32">
        <f t="shared" si="118"/>
        <v>100.00825</v>
      </c>
      <c r="S1064" s="19">
        <v>12</v>
      </c>
      <c r="T1064" s="19">
        <f>S1064/(H1064*'Molecular Weight'!$C$2/'Molecular Weight'!$D$2+I1064*'Molecular Weight'!$C$3/'Molecular Weight'!$D$3+J1064*'Molecular Weight'!$C$4/'Molecular Weight'!$D$4+K1064*'Molecular Weight'!$C$5/'Molecular Weight'!$D$5+L1064*'Molecular Weight'!$C$6/'Molecular Weight'!$D$6+M1064*'Molecular Weight'!$C$8/'Molecular Weight'!$D$8+N1064*'Molecular Weight'!$C$9/'Molecular Weight'!$D$9+O1064*'Molecular Weight'!$C$10/'Molecular Weight'!$D$10+P1064*'Molecular Weight'!$C$11/'Molecular Weight'!$D$11+Q1064*'Molecular Weight'!$C$12/'Molecular Weight'!$D$12)</f>
        <v>4.37233657145561</v>
      </c>
      <c r="U1064" s="19">
        <f>H1064*T1064*'Molecular Weight'!$B$2/'Molecular Weight'!$D$2</f>
        <v>2.98451269632814</v>
      </c>
      <c r="V1064" s="19">
        <f>I1064*T1064*'Molecular Weight'!$B$3/'Molecular Weight'!$D$3</f>
        <v>0.0692391508817083</v>
      </c>
      <c r="W1064" s="19">
        <f>T1064*J1064*'Molecular Weight'!$B$4/'Molecular Weight'!$D$4</f>
        <v>1.33472906813021</v>
      </c>
      <c r="X1064" s="19">
        <f>K1064*T1064*'Molecular Weight'!$B$5/'Molecular Weight'!$D$5</f>
        <v>0.444310404277464</v>
      </c>
      <c r="Y1064" s="19">
        <f>L1064*T1064*'Molecular Weight'!$B$6/'Molecular Weight'!$D$6</f>
        <v>0.395603949254753</v>
      </c>
      <c r="Z1064" s="19">
        <f>M1064*T1064*'Molecular Weight'!$B$8/'Molecular Weight'!$D$8</f>
        <v>0.0182560768602361</v>
      </c>
      <c r="AA1064" s="19">
        <f>N1064*T1064*'Molecular Weight'!$B$9/'Molecular Weight'!$D$9</f>
        <v>2.3367046875366</v>
      </c>
      <c r="AB1064" s="19">
        <f>O1064*T1064*'Molecular Weight'!$B$10/'Molecular Weight'!$D$10</f>
        <v>0.462338728044432</v>
      </c>
      <c r="AC1064" s="19">
        <f>P1064*T1064*'Molecular Weight'!$B$11/'Molecular Weight'!$D$11</f>
        <v>0.014503910924351</v>
      </c>
      <c r="AD1064" s="19">
        <f>Q1064*T1064*'Molecular Weight'!$B$12/'Molecular Weight'!$D$12</f>
        <v>0.00756339962121753</v>
      </c>
      <c r="AE1064" s="19">
        <f t="shared" si="119"/>
        <v>8.06776207185911</v>
      </c>
      <c r="AF1064" s="19">
        <f t="shared" si="120"/>
        <v>0.201578791012108</v>
      </c>
      <c r="AG1064" s="19">
        <f t="shared" si="121"/>
        <v>0.509546963299649</v>
      </c>
      <c r="AH1064" s="19">
        <f t="shared" si="122"/>
        <v>0.194025158242645</v>
      </c>
      <c r="AI1064" s="19">
        <f t="shared" si="123"/>
        <v>3.05375184720985</v>
      </c>
      <c r="AJ1064" s="19">
        <f t="shared" si="124"/>
        <v>3.21290344169602</v>
      </c>
    </row>
    <row r="1065" spans="1:36">
      <c r="A1065" s="35" t="s">
        <v>965</v>
      </c>
      <c r="B1065" s="35" t="s">
        <v>966</v>
      </c>
      <c r="C1065" s="35" t="s">
        <v>987</v>
      </c>
      <c r="D1065" s="35">
        <v>7</v>
      </c>
      <c r="E1065" s="35">
        <v>1500</v>
      </c>
      <c r="F1065" s="32" t="s">
        <v>968</v>
      </c>
      <c r="G1065" s="35" t="s">
        <v>39</v>
      </c>
      <c r="H1065" s="32">
        <v>41.95</v>
      </c>
      <c r="I1065" s="32">
        <v>2.093333333</v>
      </c>
      <c r="J1065" s="32">
        <v>18.365</v>
      </c>
      <c r="K1065" s="32">
        <v>3.696666667</v>
      </c>
      <c r="L1065" s="32">
        <v>6.59</v>
      </c>
      <c r="M1065" s="32">
        <v>0.27135</v>
      </c>
      <c r="N1065" s="32">
        <v>23.28666667</v>
      </c>
      <c r="O1065" s="32">
        <v>4.605</v>
      </c>
      <c r="P1065" s="32">
        <v>0.134066667</v>
      </c>
      <c r="Q1065" s="32">
        <v>0.0483</v>
      </c>
      <c r="R1065" s="32">
        <f t="shared" si="118"/>
        <v>101.040383337</v>
      </c>
      <c r="S1065" s="19">
        <v>12</v>
      </c>
      <c r="T1065" s="19">
        <f>S1065/(H1065*'Molecular Weight'!$C$2/'Molecular Weight'!$D$2+I1065*'Molecular Weight'!$C$3/'Molecular Weight'!$D$3+J1065*'Molecular Weight'!$C$4/'Molecular Weight'!$D$4+K1065*'Molecular Weight'!$C$5/'Molecular Weight'!$D$5+L1065*'Molecular Weight'!$C$6/'Molecular Weight'!$D$6+M1065*'Molecular Weight'!$C$8/'Molecular Weight'!$D$8+N1065*'Molecular Weight'!$C$9/'Molecular Weight'!$D$9+O1065*'Molecular Weight'!$C$10/'Molecular Weight'!$D$10+P1065*'Molecular Weight'!$C$11/'Molecular Weight'!$D$11+Q1065*'Molecular Weight'!$C$12/'Molecular Weight'!$D$12)</f>
        <v>4.25475374704723</v>
      </c>
      <c r="U1065" s="19">
        <f>H1065*T1065*'Molecular Weight'!$B$2/'Molecular Weight'!$D$2</f>
        <v>2.97082090027682</v>
      </c>
      <c r="V1065" s="19">
        <f>I1065*T1065*'Molecular Weight'!$B$3/'Molecular Weight'!$D$3</f>
        <v>0.111472063108894</v>
      </c>
      <c r="W1065" s="19">
        <f>T1065*J1065*'Molecular Weight'!$B$4/'Molecular Weight'!$D$4</f>
        <v>1.53272955206988</v>
      </c>
      <c r="X1065" s="19">
        <f>K1065*T1065*'Molecular Weight'!$B$5/'Molecular Weight'!$D$5</f>
        <v>0.206966331377102</v>
      </c>
      <c r="Y1065" s="19">
        <f>L1065*T1065*'Molecular Weight'!$B$6/'Molecular Weight'!$D$6</f>
        <v>0.390295478745006</v>
      </c>
      <c r="Z1065" s="19">
        <f>M1065*T1065*'Molecular Weight'!$B$8/'Molecular Weight'!$D$8</f>
        <v>0.0162747029780274</v>
      </c>
      <c r="AA1065" s="19">
        <f>N1065*T1065*'Molecular Weight'!$B$9/'Molecular Weight'!$D$9</f>
        <v>2.45853678090378</v>
      </c>
      <c r="AB1065" s="19">
        <f>O1065*T1065*'Molecular Weight'!$B$10/'Molecular Weight'!$D$10</f>
        <v>0.349378405940665</v>
      </c>
      <c r="AC1065" s="19">
        <f>P1065*T1065*'Molecular Weight'!$B$11/'Molecular Weight'!$D$11</f>
        <v>0.018406603864872</v>
      </c>
      <c r="AD1065" s="19">
        <f>Q1065*T1065*'Molecular Weight'!$B$12/'Molecular Weight'!$D$12</f>
        <v>0.00436315511639875</v>
      </c>
      <c r="AE1065" s="19">
        <f t="shared" si="119"/>
        <v>8.05924397438145</v>
      </c>
      <c r="AF1065" s="19">
        <f t="shared" si="120"/>
        <v>0.176425405369844</v>
      </c>
      <c r="AG1065" s="19">
        <f t="shared" si="121"/>
        <v>0.452030358991449</v>
      </c>
      <c r="AH1065" s="19">
        <f t="shared" si="122"/>
        <v>0.213870073375162</v>
      </c>
      <c r="AI1065" s="19">
        <f t="shared" si="123"/>
        <v>3.08229296338571</v>
      </c>
      <c r="AJ1065" s="19">
        <f t="shared" si="124"/>
        <v>3.21448536856748</v>
      </c>
    </row>
    <row r="1066" spans="1:36">
      <c r="A1066" s="35" t="s">
        <v>965</v>
      </c>
      <c r="B1066" s="35" t="s">
        <v>966</v>
      </c>
      <c r="C1066" s="35" t="s">
        <v>988</v>
      </c>
      <c r="D1066" s="35">
        <v>7</v>
      </c>
      <c r="E1066" s="35">
        <v>1525</v>
      </c>
      <c r="F1066" s="32" t="s">
        <v>968</v>
      </c>
      <c r="G1066" s="35" t="s">
        <v>39</v>
      </c>
      <c r="H1066" s="32">
        <v>42.21666667</v>
      </c>
      <c r="I1066" s="32">
        <v>1.725533333</v>
      </c>
      <c r="J1066" s="32">
        <v>18.43833333</v>
      </c>
      <c r="K1066" s="32">
        <v>4.065</v>
      </c>
      <c r="L1066" s="32">
        <v>5.7</v>
      </c>
      <c r="M1066" s="32">
        <v>0.253916667</v>
      </c>
      <c r="N1066" s="32">
        <v>23.48833333</v>
      </c>
      <c r="O1066" s="32">
        <v>4.221666667</v>
      </c>
      <c r="P1066" s="32">
        <v>0.094983333</v>
      </c>
      <c r="Q1066" s="32">
        <v>0.049533333</v>
      </c>
      <c r="R1066" s="32">
        <f t="shared" si="118"/>
        <v>100.253966663</v>
      </c>
      <c r="S1066" s="19">
        <v>12</v>
      </c>
      <c r="T1066" s="19">
        <f>S1066/(H1066*'Molecular Weight'!$C$2/'Molecular Weight'!$D$2+I1066*'Molecular Weight'!$C$3/'Molecular Weight'!$D$3+J1066*'Molecular Weight'!$C$4/'Molecular Weight'!$D$4+K1066*'Molecular Weight'!$C$5/'Molecular Weight'!$D$5+L1066*'Molecular Weight'!$C$6/'Molecular Weight'!$D$6+M1066*'Molecular Weight'!$C$8/'Molecular Weight'!$D$8+N1066*'Molecular Weight'!$C$9/'Molecular Weight'!$D$9+O1066*'Molecular Weight'!$C$10/'Molecular Weight'!$D$10+P1066*'Molecular Weight'!$C$11/'Molecular Weight'!$D$11+Q1066*'Molecular Weight'!$C$12/'Molecular Weight'!$D$12)</f>
        <v>4.26380139719272</v>
      </c>
      <c r="U1066" s="19">
        <f>H1066*T1066*'Molecular Weight'!$B$2/'Molecular Weight'!$D$2</f>
        <v>2.99606328782233</v>
      </c>
      <c r="V1066" s="19">
        <f>I1066*T1066*'Molecular Weight'!$B$3/'Molecular Weight'!$D$3</f>
        <v>0.0920817451332667</v>
      </c>
      <c r="W1066" s="19">
        <f>T1066*J1066*'Molecular Weight'!$B$4/'Molecular Weight'!$D$4</f>
        <v>1.5421222325296</v>
      </c>
      <c r="X1066" s="19">
        <f>K1066*T1066*'Molecular Weight'!$B$5/'Molecular Weight'!$D$5</f>
        <v>0.228072276854904</v>
      </c>
      <c r="Y1066" s="19">
        <f>L1066*T1066*'Molecular Weight'!$B$6/'Molecular Weight'!$D$6</f>
        <v>0.338302727783944</v>
      </c>
      <c r="Z1066" s="19">
        <f>M1066*T1066*'Molecular Weight'!$B$8/'Molecular Weight'!$D$8</f>
        <v>0.0152614919583468</v>
      </c>
      <c r="AA1066" s="19">
        <f>N1066*T1066*'Molecular Weight'!$B$9/'Molecular Weight'!$D$9</f>
        <v>2.48510145087301</v>
      </c>
      <c r="AB1066" s="19">
        <f>O1066*T1066*'Molecular Weight'!$B$10/'Molecular Weight'!$D$10</f>
        <v>0.32097625237583</v>
      </c>
      <c r="AC1066" s="19">
        <f>P1066*T1066*'Molecular Weight'!$B$11/'Molecular Weight'!$D$11</f>
        <v>0.0130684113570643</v>
      </c>
      <c r="AD1066" s="19">
        <f>Q1066*T1066*'Molecular Weight'!$B$12/'Molecular Weight'!$D$12</f>
        <v>0.00448408268477733</v>
      </c>
      <c r="AE1066" s="19">
        <f t="shared" si="119"/>
        <v>8.03553395937307</v>
      </c>
      <c r="AF1066" s="19">
        <f t="shared" si="120"/>
        <v>0.10613047362696</v>
      </c>
      <c r="AG1066" s="19">
        <f t="shared" si="121"/>
        <v>0.313714507483191</v>
      </c>
      <c r="AH1066" s="19">
        <f t="shared" si="122"/>
        <v>0.232172254156984</v>
      </c>
      <c r="AI1066" s="19">
        <f t="shared" si="123"/>
        <v>3.0881450329556</v>
      </c>
      <c r="AJ1066" s="19">
        <f t="shared" si="124"/>
        <v>3.15964192299113</v>
      </c>
    </row>
    <row r="1067" spans="1:36">
      <c r="A1067" s="35" t="s">
        <v>965</v>
      </c>
      <c r="B1067" s="35" t="s">
        <v>966</v>
      </c>
      <c r="C1067" s="35" t="s">
        <v>989</v>
      </c>
      <c r="D1067" s="35">
        <v>7</v>
      </c>
      <c r="E1067" s="35">
        <v>1550</v>
      </c>
      <c r="F1067" s="32" t="s">
        <v>968</v>
      </c>
      <c r="G1067" s="35" t="s">
        <v>39</v>
      </c>
      <c r="H1067" s="32">
        <v>40.57</v>
      </c>
      <c r="I1067" s="32">
        <v>0.6888</v>
      </c>
      <c r="J1067" s="32">
        <v>16.5225</v>
      </c>
      <c r="K1067" s="32">
        <v>8.9075</v>
      </c>
      <c r="L1067" s="32">
        <v>4.81</v>
      </c>
      <c r="M1067" s="32">
        <v>0.24595</v>
      </c>
      <c r="N1067" s="32">
        <v>22.6325</v>
      </c>
      <c r="O1067" s="32">
        <v>5.6125</v>
      </c>
      <c r="P1067" s="32">
        <v>0.041575</v>
      </c>
      <c r="Q1067" s="32">
        <v>0.007675</v>
      </c>
      <c r="R1067" s="32">
        <f t="shared" si="118"/>
        <v>100.039</v>
      </c>
      <c r="S1067" s="19">
        <v>12</v>
      </c>
      <c r="T1067" s="19">
        <f>S1067/(H1067*'Molecular Weight'!$C$2/'Molecular Weight'!$D$2+I1067*'Molecular Weight'!$C$3/'Molecular Weight'!$D$3+J1067*'Molecular Weight'!$C$4/'Molecular Weight'!$D$4+K1067*'Molecular Weight'!$C$5/'Molecular Weight'!$D$5+L1067*'Molecular Weight'!$C$6/'Molecular Weight'!$D$6+M1067*'Molecular Weight'!$C$8/'Molecular Weight'!$D$8+N1067*'Molecular Weight'!$C$9/'Molecular Weight'!$D$9+O1067*'Molecular Weight'!$C$10/'Molecular Weight'!$D$10+P1067*'Molecular Weight'!$C$11/'Molecular Weight'!$D$11+Q1067*'Molecular Weight'!$C$12/'Molecular Weight'!$D$12)</f>
        <v>4.34374588717397</v>
      </c>
      <c r="U1067" s="19">
        <f>H1067*T1067*'Molecular Weight'!$B$2/'Molecular Weight'!$D$2</f>
        <v>2.93318526369254</v>
      </c>
      <c r="V1067" s="19">
        <f>I1067*T1067*'Molecular Weight'!$B$3/'Molecular Weight'!$D$3</f>
        <v>0.0374464601637726</v>
      </c>
      <c r="W1067" s="19">
        <f>T1067*J1067*'Molecular Weight'!$B$4/'Molecular Weight'!$D$4</f>
        <v>1.40779798785469</v>
      </c>
      <c r="X1067" s="19">
        <f>K1067*T1067*'Molecular Weight'!$B$5/'Molecular Weight'!$D$5</f>
        <v>0.509137660240833</v>
      </c>
      <c r="Y1067" s="19">
        <f>L1067*T1067*'Molecular Weight'!$B$6/'Molecular Weight'!$D$6</f>
        <v>0.290832651966965</v>
      </c>
      <c r="Z1067" s="19">
        <f>M1067*T1067*'Molecular Weight'!$B$8/'Molecular Weight'!$D$8</f>
        <v>0.0150598294467217</v>
      </c>
      <c r="AA1067" s="19">
        <f>N1067*T1067*'Molecular Weight'!$B$9/'Molecular Weight'!$D$9</f>
        <v>2.43944984594206</v>
      </c>
      <c r="AB1067" s="19">
        <f>O1067*T1067*'Molecular Weight'!$B$10/'Molecular Weight'!$D$10</f>
        <v>0.434723141793222</v>
      </c>
      <c r="AC1067" s="19">
        <f>P1067*T1067*'Molecular Weight'!$B$11/'Molecular Weight'!$D$11</f>
        <v>0.00582740352562949</v>
      </c>
      <c r="AD1067" s="19">
        <f>Q1067*T1067*'Molecular Weight'!$B$12/'Molecular Weight'!$D$12</f>
        <v>0.000707818464629728</v>
      </c>
      <c r="AE1067" s="19">
        <f t="shared" si="119"/>
        <v>8.07416806309106</v>
      </c>
      <c r="AF1067" s="19">
        <f t="shared" si="120"/>
        <v>0.220460300092399</v>
      </c>
      <c r="AG1067" s="19">
        <f t="shared" si="121"/>
        <v>0.758031461052869</v>
      </c>
      <c r="AH1067" s="19">
        <f t="shared" si="122"/>
        <v>0.070372351874566</v>
      </c>
      <c r="AI1067" s="19">
        <f t="shared" si="123"/>
        <v>2.97063172385631</v>
      </c>
      <c r="AJ1067" s="19">
        <f t="shared" si="124"/>
        <v>3.18006546914897</v>
      </c>
    </row>
    <row r="1068" spans="1:36">
      <c r="A1068" s="35" t="s">
        <v>965</v>
      </c>
      <c r="B1068" s="35" t="s">
        <v>966</v>
      </c>
      <c r="C1068" s="35" t="s">
        <v>990</v>
      </c>
      <c r="D1068" s="35">
        <v>7</v>
      </c>
      <c r="E1068" s="35">
        <v>1600</v>
      </c>
      <c r="F1068" s="32" t="s">
        <v>968</v>
      </c>
      <c r="G1068" s="35" t="s">
        <v>39</v>
      </c>
      <c r="H1068" s="32">
        <v>42.37875</v>
      </c>
      <c r="I1068" s="32">
        <v>0.664875</v>
      </c>
      <c r="J1068" s="32">
        <v>16.18375</v>
      </c>
      <c r="K1068" s="32">
        <v>8.12125</v>
      </c>
      <c r="L1068" s="32">
        <v>4.34</v>
      </c>
      <c r="M1068" s="32">
        <v>0.2069375</v>
      </c>
      <c r="N1068" s="32">
        <v>24.21875</v>
      </c>
      <c r="O1068" s="32">
        <v>4.69625</v>
      </c>
      <c r="P1068" s="32">
        <v>0.05305</v>
      </c>
      <c r="Q1068" s="32">
        <v>0.0225625</v>
      </c>
      <c r="R1068" s="32">
        <f t="shared" si="118"/>
        <v>100.886175</v>
      </c>
      <c r="S1068" s="19">
        <v>12</v>
      </c>
      <c r="T1068" s="19">
        <f>S1068/(H1068*'Molecular Weight'!$C$2/'Molecular Weight'!$D$2+I1068*'Molecular Weight'!$C$3/'Molecular Weight'!$D$3+J1068*'Molecular Weight'!$C$4/'Molecular Weight'!$D$4+K1068*'Molecular Weight'!$C$5/'Molecular Weight'!$D$5+L1068*'Molecular Weight'!$C$6/'Molecular Weight'!$D$6+M1068*'Molecular Weight'!$C$8/'Molecular Weight'!$D$8+N1068*'Molecular Weight'!$C$9/'Molecular Weight'!$D$9+O1068*'Molecular Weight'!$C$10/'Molecular Weight'!$D$10+P1068*'Molecular Weight'!$C$11/'Molecular Weight'!$D$11+Q1068*'Molecular Weight'!$C$12/'Molecular Weight'!$D$12)</f>
        <v>4.26591965324561</v>
      </c>
      <c r="U1068" s="19">
        <f>H1068*T1068*'Molecular Weight'!$B$2/'Molecular Weight'!$D$2</f>
        <v>3.00906029469012</v>
      </c>
      <c r="V1068" s="19">
        <f>I1068*T1068*'Molecular Weight'!$B$3/'Molecular Weight'!$D$3</f>
        <v>0.0354981643235504</v>
      </c>
      <c r="W1068" s="19">
        <f>T1068*J1068*'Molecular Weight'!$B$4/'Molecular Weight'!$D$4</f>
        <v>1.35422866198928</v>
      </c>
      <c r="X1068" s="19">
        <f>K1068*T1068*'Molecular Weight'!$B$5/'Molecular Weight'!$D$5</f>
        <v>0.455879991893163</v>
      </c>
      <c r="Y1068" s="19">
        <f>L1068*T1068*'Molecular Weight'!$B$6/'Molecular Weight'!$D$6</f>
        <v>0.25771285210309</v>
      </c>
      <c r="Z1068" s="19">
        <f>M1068*T1068*'Molecular Weight'!$B$8/'Molecular Weight'!$D$8</f>
        <v>0.012444019569263</v>
      </c>
      <c r="AA1068" s="19">
        <f>N1068*T1068*'Molecular Weight'!$B$9/'Molecular Weight'!$D$9</f>
        <v>2.5636536377678</v>
      </c>
      <c r="AB1068" s="19">
        <f>O1068*T1068*'Molecular Weight'!$B$10/'Molecular Weight'!$D$10</f>
        <v>0.357236540148978</v>
      </c>
      <c r="AC1068" s="19">
        <f>P1068*T1068*'Molecular Weight'!$B$11/'Molecular Weight'!$D$11</f>
        <v>0.00730258269134172</v>
      </c>
      <c r="AD1068" s="19">
        <f>Q1068*T1068*'Molecular Weight'!$B$12/'Molecular Weight'!$D$12</f>
        <v>0.0020435204283727</v>
      </c>
      <c r="AE1068" s="19">
        <f t="shared" si="119"/>
        <v>8.05506026560496</v>
      </c>
      <c r="AF1068" s="19">
        <f t="shared" si="120"/>
        <v>0.164051705505115</v>
      </c>
      <c r="AG1068" s="19">
        <f t="shared" si="121"/>
        <v>0.636567808575925</v>
      </c>
      <c r="AH1068" s="19">
        <f t="shared" si="122"/>
        <v>0.0936611465979746</v>
      </c>
      <c r="AI1068" s="19">
        <f t="shared" si="123"/>
        <v>3.04455845901367</v>
      </c>
      <c r="AJ1068" s="19">
        <f t="shared" si="124"/>
        <v>3.19104704958913</v>
      </c>
    </row>
    <row r="1069" spans="1:36">
      <c r="A1069" s="35" t="s">
        <v>965</v>
      </c>
      <c r="B1069" s="35" t="s">
        <v>966</v>
      </c>
      <c r="C1069" s="35" t="s">
        <v>991</v>
      </c>
      <c r="D1069" s="35">
        <v>7</v>
      </c>
      <c r="E1069" s="35">
        <v>1650</v>
      </c>
      <c r="F1069" s="32" t="s">
        <v>968</v>
      </c>
      <c r="G1069" s="35" t="s">
        <v>39</v>
      </c>
      <c r="H1069" s="32">
        <v>42.778</v>
      </c>
      <c r="I1069" s="32">
        <v>0.68199</v>
      </c>
      <c r="J1069" s="32">
        <v>15.997</v>
      </c>
      <c r="K1069" s="32">
        <v>8.558</v>
      </c>
      <c r="L1069" s="32">
        <v>4.41</v>
      </c>
      <c r="M1069" s="32">
        <v>0.20925</v>
      </c>
      <c r="N1069" s="32">
        <v>23.914</v>
      </c>
      <c r="O1069" s="32">
        <v>4.78</v>
      </c>
      <c r="P1069" s="32">
        <v>0.04883</v>
      </c>
      <c r="Q1069" s="32">
        <v>0.00522</v>
      </c>
      <c r="R1069" s="32">
        <f t="shared" si="118"/>
        <v>101.38229</v>
      </c>
      <c r="S1069" s="19">
        <v>12</v>
      </c>
      <c r="T1069" s="19">
        <f>S1069/(H1069*'Molecular Weight'!$C$2/'Molecular Weight'!$D$2+I1069*'Molecular Weight'!$C$3/'Molecular Weight'!$D$3+J1069*'Molecular Weight'!$C$4/'Molecular Weight'!$D$4+K1069*'Molecular Weight'!$C$5/'Molecular Weight'!$D$5+L1069*'Molecular Weight'!$C$6/'Molecular Weight'!$D$6+M1069*'Molecular Weight'!$C$8/'Molecular Weight'!$D$8+N1069*'Molecular Weight'!$C$9/'Molecular Weight'!$D$9+O1069*'Molecular Weight'!$C$10/'Molecular Weight'!$D$10+P1069*'Molecular Weight'!$C$11/'Molecular Weight'!$D$11+Q1069*'Molecular Weight'!$C$12/'Molecular Weight'!$D$12)</f>
        <v>4.24850418668583</v>
      </c>
      <c r="U1069" s="19">
        <f>H1069*T1069*'Molecular Weight'!$B$2/'Molecular Weight'!$D$2</f>
        <v>3.02500852360264</v>
      </c>
      <c r="V1069" s="19">
        <f>I1069*T1069*'Molecular Weight'!$B$3/'Molecular Weight'!$D$3</f>
        <v>0.0362632962487844</v>
      </c>
      <c r="W1069" s="19">
        <f>T1069*J1069*'Molecular Weight'!$B$4/'Molecular Weight'!$D$4</f>
        <v>1.33313694535922</v>
      </c>
      <c r="X1069" s="19">
        <f>K1069*T1069*'Molecular Weight'!$B$5/'Molecular Weight'!$D$5</f>
        <v>0.478435407982859</v>
      </c>
      <c r="Y1069" s="19">
        <f>L1069*T1069*'Molecular Weight'!$B$6/'Molecular Weight'!$D$6</f>
        <v>0.260800437963315</v>
      </c>
      <c r="Z1069" s="19">
        <f>M1069*T1069*'Molecular Weight'!$B$8/'Molecular Weight'!$D$8</f>
        <v>0.0125317099106852</v>
      </c>
      <c r="AA1069" s="19">
        <f>N1069*T1069*'Molecular Weight'!$B$9/'Molecular Weight'!$D$9</f>
        <v>2.52106027594057</v>
      </c>
      <c r="AB1069" s="19">
        <f>O1069*T1069*'Molecular Weight'!$B$10/'Molecular Weight'!$D$10</f>
        <v>0.362122860420083</v>
      </c>
      <c r="AC1069" s="19">
        <f>P1069*T1069*'Molecular Weight'!$B$11/'Molecular Weight'!$D$11</f>
        <v>0.00669423876850175</v>
      </c>
      <c r="AD1069" s="19">
        <f>Q1069*T1069*'Molecular Weight'!$B$12/'Molecular Weight'!$D$12</f>
        <v>0.000470853330244162</v>
      </c>
      <c r="AE1069" s="19">
        <f t="shared" si="119"/>
        <v>8.0365245495269</v>
      </c>
      <c r="AF1069" s="19">
        <f t="shared" si="120"/>
        <v>0.109075656179916</v>
      </c>
      <c r="AG1069" s="19">
        <f t="shared" si="121"/>
        <v>0.418234175646816</v>
      </c>
      <c r="AH1069" s="19">
        <f t="shared" si="122"/>
        <v>0.151724781783399</v>
      </c>
      <c r="AI1069" s="19">
        <f t="shared" si="123"/>
        <v>3.06127181985142</v>
      </c>
      <c r="AJ1069" s="19">
        <f t="shared" si="124"/>
        <v>3.15651528423465</v>
      </c>
    </row>
    <row r="1070" spans="1:36">
      <c r="A1070" s="35" t="s">
        <v>965</v>
      </c>
      <c r="B1070" s="35" t="s">
        <v>966</v>
      </c>
      <c r="C1070" s="35" t="s">
        <v>992</v>
      </c>
      <c r="D1070" s="35">
        <v>7</v>
      </c>
      <c r="E1070" s="35">
        <v>1400</v>
      </c>
      <c r="F1070" s="32" t="s">
        <v>968</v>
      </c>
      <c r="G1070" s="35" t="s">
        <v>39</v>
      </c>
      <c r="H1070" s="32">
        <v>41.80428571</v>
      </c>
      <c r="I1070" s="32">
        <v>1.576671429</v>
      </c>
      <c r="J1070" s="32">
        <v>17.10285714</v>
      </c>
      <c r="K1070" s="32">
        <v>5.887142857</v>
      </c>
      <c r="L1070" s="32">
        <v>6.55</v>
      </c>
      <c r="M1070" s="32">
        <v>0.282128571</v>
      </c>
      <c r="N1070" s="32">
        <v>22.12571429</v>
      </c>
      <c r="O1070" s="32">
        <v>5.624285714</v>
      </c>
      <c r="P1070" s="32">
        <v>0.109171429</v>
      </c>
      <c r="Q1070" s="32">
        <v>0.044642857</v>
      </c>
      <c r="R1070" s="32">
        <f t="shared" si="118"/>
        <v>101.106899997</v>
      </c>
      <c r="S1070" s="19">
        <v>12</v>
      </c>
      <c r="T1070" s="19">
        <f>S1070/(H1070*'Molecular Weight'!$C$2/'Molecular Weight'!$D$2+I1070*'Molecular Weight'!$C$3/'Molecular Weight'!$D$3+J1070*'Molecular Weight'!$C$4/'Molecular Weight'!$D$4+K1070*'Molecular Weight'!$C$5/'Molecular Weight'!$D$5+L1070*'Molecular Weight'!$C$6/'Molecular Weight'!$D$6+M1070*'Molecular Weight'!$C$8/'Molecular Weight'!$D$8+N1070*'Molecular Weight'!$C$9/'Molecular Weight'!$D$9+O1070*'Molecular Weight'!$C$10/'Molecular Weight'!$D$10+P1070*'Molecular Weight'!$C$11/'Molecular Weight'!$D$11+Q1070*'Molecular Weight'!$C$12/'Molecular Weight'!$D$12)</f>
        <v>4.28998383170054</v>
      </c>
      <c r="U1070" s="19">
        <f>H1070*T1070*'Molecular Weight'!$B$2/'Molecular Weight'!$D$2</f>
        <v>2.98501514300416</v>
      </c>
      <c r="V1070" s="19">
        <f>I1070*T1070*'Molecular Weight'!$B$3/'Molecular Weight'!$D$3</f>
        <v>0.0846545048600024</v>
      </c>
      <c r="W1070" s="19">
        <f>T1070*J1070*'Molecular Weight'!$B$4/'Molecular Weight'!$D$4</f>
        <v>1.43921107505854</v>
      </c>
      <c r="X1070" s="19">
        <f>K1070*T1070*'Molecular Weight'!$B$5/'Molecular Weight'!$D$5</f>
        <v>0.332334333461956</v>
      </c>
      <c r="Y1070" s="19">
        <f>L1070*T1070*'Molecular Weight'!$B$6/'Molecular Weight'!$D$6</f>
        <v>0.39113855926557</v>
      </c>
      <c r="Z1070" s="19">
        <f>M1070*T1070*'Molecular Weight'!$B$8/'Molecular Weight'!$D$8</f>
        <v>0.0170612772490947</v>
      </c>
      <c r="AA1070" s="19">
        <f>N1070*T1070*'Molecular Weight'!$B$9/'Molecular Weight'!$D$9</f>
        <v>2.35530909600312</v>
      </c>
      <c r="AB1070" s="19">
        <f>O1070*T1070*'Molecular Weight'!$B$10/'Molecular Weight'!$D$10</f>
        <v>0.430244200747581</v>
      </c>
      <c r="AC1070" s="19">
        <f>P1070*T1070*'Molecular Weight'!$B$11/'Molecular Weight'!$D$11</f>
        <v>0.0151127352466487</v>
      </c>
      <c r="AD1070" s="19">
        <f>Q1070*T1070*'Molecular Weight'!$B$12/'Molecular Weight'!$D$12</f>
        <v>0.00406618120447812</v>
      </c>
      <c r="AE1070" s="19">
        <f t="shared" si="119"/>
        <v>8.05414710610115</v>
      </c>
      <c r="AF1070" s="19">
        <f t="shared" si="120"/>
        <v>0.161349243974356</v>
      </c>
      <c r="AG1070" s="19">
        <f t="shared" si="121"/>
        <v>0.412511730567594</v>
      </c>
      <c r="AH1070" s="19">
        <f t="shared" si="122"/>
        <v>0.229789315291214</v>
      </c>
      <c r="AI1070" s="19">
        <f t="shared" si="123"/>
        <v>3.06966964786416</v>
      </c>
      <c r="AJ1070" s="19">
        <f t="shared" si="124"/>
        <v>3.19375313326537</v>
      </c>
    </row>
    <row r="1071" spans="1:36">
      <c r="A1071" s="35" t="s">
        <v>965</v>
      </c>
      <c r="B1071" s="35" t="s">
        <v>966</v>
      </c>
      <c r="C1071" s="35" t="s">
        <v>993</v>
      </c>
      <c r="D1071" s="35">
        <v>7</v>
      </c>
      <c r="E1071" s="35">
        <v>1400</v>
      </c>
      <c r="F1071" s="32" t="s">
        <v>968</v>
      </c>
      <c r="G1071" s="35" t="s">
        <v>39</v>
      </c>
      <c r="H1071" s="32">
        <v>41.49714286</v>
      </c>
      <c r="I1071" s="32">
        <v>1.523042857</v>
      </c>
      <c r="J1071" s="32">
        <v>17.29285714</v>
      </c>
      <c r="K1071" s="32">
        <v>5.078571429</v>
      </c>
      <c r="L1071" s="32">
        <v>6.67</v>
      </c>
      <c r="M1071" s="32">
        <v>0.287642857</v>
      </c>
      <c r="N1071" s="32">
        <v>21.88285714</v>
      </c>
      <c r="O1071" s="32">
        <v>6.014285714</v>
      </c>
      <c r="P1071" s="32">
        <v>0.162114286</v>
      </c>
      <c r="Q1071" s="32">
        <v>0.131485714</v>
      </c>
      <c r="R1071" s="32">
        <f t="shared" si="118"/>
        <v>100.539999997</v>
      </c>
      <c r="S1071" s="19">
        <v>12</v>
      </c>
      <c r="T1071" s="19">
        <f>S1071/(H1071*'Molecular Weight'!$C$2/'Molecular Weight'!$D$2+I1071*'Molecular Weight'!$C$3/'Molecular Weight'!$D$3+J1071*'Molecular Weight'!$C$4/'Molecular Weight'!$D$4+K1071*'Molecular Weight'!$C$5/'Molecular Weight'!$D$5+L1071*'Molecular Weight'!$C$6/'Molecular Weight'!$D$6+M1071*'Molecular Weight'!$C$8/'Molecular Weight'!$D$8+N1071*'Molecular Weight'!$C$9/'Molecular Weight'!$D$9+O1071*'Molecular Weight'!$C$10/'Molecular Weight'!$D$10+P1071*'Molecular Weight'!$C$11/'Molecular Weight'!$D$11+Q1071*'Molecular Weight'!$C$12/'Molecular Weight'!$D$12)</f>
        <v>4.316966756388</v>
      </c>
      <c r="U1071" s="19">
        <f>H1071*T1071*'Molecular Weight'!$B$2/'Molecular Weight'!$D$2</f>
        <v>2.98172080911624</v>
      </c>
      <c r="V1071" s="19">
        <f>I1071*T1071*'Molecular Weight'!$B$3/'Molecular Weight'!$D$3</f>
        <v>0.0822894290641202</v>
      </c>
      <c r="W1071" s="19">
        <f>T1071*J1071*'Molecular Weight'!$B$4/'Molecular Weight'!$D$4</f>
        <v>1.46435247933203</v>
      </c>
      <c r="X1071" s="19">
        <f>K1071*T1071*'Molecular Weight'!$B$5/'Molecular Weight'!$D$5</f>
        <v>0.28849298018205</v>
      </c>
      <c r="Y1071" s="19">
        <f>L1071*T1071*'Molecular Weight'!$B$6/'Molecular Weight'!$D$6</f>
        <v>0.400809691886247</v>
      </c>
      <c r="Z1071" s="19">
        <f>M1071*T1071*'Molecular Weight'!$B$8/'Molecular Weight'!$D$8</f>
        <v>0.0175041535294822</v>
      </c>
      <c r="AA1071" s="19">
        <f>N1071*T1071*'Molecular Weight'!$B$9/'Molecular Weight'!$D$9</f>
        <v>2.34410835752277</v>
      </c>
      <c r="AB1071" s="19">
        <f>O1071*T1071*'Molecular Weight'!$B$10/'Molecular Weight'!$D$10</f>
        <v>0.462972030862291</v>
      </c>
      <c r="AC1071" s="19">
        <f>P1071*T1071*'Molecular Weight'!$B$11/'Molecular Weight'!$D$11</f>
        <v>0.0225828326362561</v>
      </c>
      <c r="AD1071" s="19">
        <f>Q1071*T1071*'Molecular Weight'!$B$12/'Molecular Weight'!$D$12</f>
        <v>0.0120513684984701</v>
      </c>
      <c r="AE1071" s="19">
        <f t="shared" si="119"/>
        <v>8.07688413262996</v>
      </c>
      <c r="AF1071" s="19">
        <f t="shared" si="120"/>
        <v>0.228456809930505</v>
      </c>
      <c r="AG1071" s="19">
        <f t="shared" si="121"/>
        <v>0.569988237697963</v>
      </c>
      <c r="AH1071" s="19">
        <f t="shared" si="122"/>
        <v>0.172352881955742</v>
      </c>
      <c r="AI1071" s="19">
        <f t="shared" si="123"/>
        <v>3.06401023818036</v>
      </c>
      <c r="AJ1071" s="19">
        <f t="shared" si="124"/>
        <v>3.22539423380079</v>
      </c>
    </row>
    <row r="1072" spans="1:36">
      <c r="A1072" s="35" t="s">
        <v>965</v>
      </c>
      <c r="B1072" s="35" t="s">
        <v>966</v>
      </c>
      <c r="C1072" s="35" t="s">
        <v>994</v>
      </c>
      <c r="D1072" s="35">
        <v>7</v>
      </c>
      <c r="E1072" s="35">
        <v>1400</v>
      </c>
      <c r="F1072" s="32" t="s">
        <v>968</v>
      </c>
      <c r="G1072" s="35" t="s">
        <v>39</v>
      </c>
      <c r="H1072" s="32">
        <v>41.18</v>
      </c>
      <c r="I1072" s="32">
        <v>0.89207</v>
      </c>
      <c r="J1072" s="32">
        <v>17.317</v>
      </c>
      <c r="K1072" s="32">
        <v>6.636</v>
      </c>
      <c r="L1072" s="32">
        <v>5.43</v>
      </c>
      <c r="M1072" s="32">
        <v>0.24952</v>
      </c>
      <c r="N1072" s="32">
        <v>23.016</v>
      </c>
      <c r="O1072" s="32">
        <v>5.131</v>
      </c>
      <c r="P1072" s="32">
        <v>0.06442</v>
      </c>
      <c r="Q1072" s="32">
        <v>0.00944</v>
      </c>
      <c r="R1072" s="32">
        <f t="shared" si="118"/>
        <v>99.92545</v>
      </c>
      <c r="S1072" s="19">
        <v>12</v>
      </c>
      <c r="T1072" s="19">
        <f>S1072/(H1072*'Molecular Weight'!$C$2/'Molecular Weight'!$D$2+I1072*'Molecular Weight'!$C$3/'Molecular Weight'!$D$3+J1072*'Molecular Weight'!$C$4/'Molecular Weight'!$D$4+K1072*'Molecular Weight'!$C$5/'Molecular Weight'!$D$5+L1072*'Molecular Weight'!$C$6/'Molecular Weight'!$D$6+M1072*'Molecular Weight'!$C$8/'Molecular Weight'!$D$8+N1072*'Molecular Weight'!$C$9/'Molecular Weight'!$D$9+O1072*'Molecular Weight'!$C$10/'Molecular Weight'!$D$10+P1072*'Molecular Weight'!$C$11/'Molecular Weight'!$D$11+Q1072*'Molecular Weight'!$C$12/'Molecular Weight'!$D$12)</f>
        <v>4.32194661876386</v>
      </c>
      <c r="U1072" s="19">
        <f>H1072*T1072*'Molecular Weight'!$B$2/'Molecular Weight'!$D$2</f>
        <v>2.96234623436577</v>
      </c>
      <c r="V1072" s="19">
        <f>I1072*T1072*'Molecular Weight'!$B$3/'Molecular Weight'!$D$3</f>
        <v>0.0482538037572049</v>
      </c>
      <c r="W1072" s="19">
        <f>T1072*J1072*'Molecular Weight'!$B$4/'Molecular Weight'!$D$4</f>
        <v>1.46808845816269</v>
      </c>
      <c r="X1072" s="19">
        <f>K1072*T1072*'Molecular Weight'!$B$5/'Molecular Weight'!$D$5</f>
        <v>0.377399009962721</v>
      </c>
      <c r="Y1072" s="19">
        <f>L1072*T1072*'Molecular Weight'!$B$6/'Molecular Weight'!$D$6</f>
        <v>0.326672746936077</v>
      </c>
      <c r="Z1072" s="19">
        <f>M1072*T1072*'Molecular Weight'!$B$8/'Molecular Weight'!$D$8</f>
        <v>0.0152017496520152</v>
      </c>
      <c r="AA1072" s="19">
        <f>N1072*T1072*'Molecular Weight'!$B$9/'Molecular Weight'!$D$9</f>
        <v>2.46833556767913</v>
      </c>
      <c r="AB1072" s="19">
        <f>O1072*T1072*'Molecular Weight'!$B$10/'Molecular Weight'!$D$10</f>
        <v>0.395433454009939</v>
      </c>
      <c r="AC1072" s="19">
        <f>P1072*T1072*'Molecular Weight'!$B$11/'Molecular Weight'!$D$11</f>
        <v>0.00898418203229325</v>
      </c>
      <c r="AD1072" s="19">
        <f>Q1072*T1072*'Molecular Weight'!$B$12/'Molecular Weight'!$D$12</f>
        <v>0.000866224545246939</v>
      </c>
      <c r="AE1072" s="19">
        <f t="shared" si="119"/>
        <v>8.07158143110309</v>
      </c>
      <c r="AF1072" s="19">
        <f t="shared" si="120"/>
        <v>0.212839870493547</v>
      </c>
      <c r="AG1072" s="19">
        <f t="shared" si="121"/>
        <v>0.651538496828435</v>
      </c>
      <c r="AH1072" s="19">
        <f t="shared" si="122"/>
        <v>0.11383287644253</v>
      </c>
      <c r="AI1072" s="19">
        <f t="shared" si="123"/>
        <v>3.01060003812297</v>
      </c>
      <c r="AJ1072" s="19">
        <f t="shared" si="124"/>
        <v>3.20564351827716</v>
      </c>
    </row>
    <row r="1073" spans="1:36">
      <c r="A1073" s="35" t="s">
        <v>965</v>
      </c>
      <c r="B1073" s="35" t="s">
        <v>966</v>
      </c>
      <c r="C1073" s="35" t="s">
        <v>995</v>
      </c>
      <c r="D1073" s="35">
        <v>7</v>
      </c>
      <c r="E1073" s="35">
        <v>1450</v>
      </c>
      <c r="F1073" s="32" t="s">
        <v>968</v>
      </c>
      <c r="G1073" s="35" t="s">
        <v>39</v>
      </c>
      <c r="H1073" s="32">
        <v>42.165</v>
      </c>
      <c r="I1073" s="32">
        <v>1.5175</v>
      </c>
      <c r="J1073" s="32">
        <v>14.245</v>
      </c>
      <c r="K1073" s="32">
        <v>8.93</v>
      </c>
      <c r="L1073" s="32">
        <v>6.1</v>
      </c>
      <c r="M1073" s="32">
        <v>0.2609</v>
      </c>
      <c r="N1073" s="32">
        <v>21.85</v>
      </c>
      <c r="O1073" s="32">
        <v>6.245</v>
      </c>
      <c r="P1073" s="32">
        <v>0.120625</v>
      </c>
      <c r="Q1073" s="32">
        <v>0.0649</v>
      </c>
      <c r="R1073" s="32">
        <f t="shared" si="118"/>
        <v>101.498925</v>
      </c>
      <c r="S1073" s="19">
        <v>12</v>
      </c>
      <c r="T1073" s="19">
        <f>S1073/(H1073*'Molecular Weight'!$C$2/'Molecular Weight'!$D$2+I1073*'Molecular Weight'!$C$3/'Molecular Weight'!$D$3+J1073*'Molecular Weight'!$C$4/'Molecular Weight'!$D$4+K1073*'Molecular Weight'!$C$5/'Molecular Weight'!$D$5+L1073*'Molecular Weight'!$C$6/'Molecular Weight'!$D$6+M1073*'Molecular Weight'!$C$8/'Molecular Weight'!$D$8+N1073*'Molecular Weight'!$C$9/'Molecular Weight'!$D$9+O1073*'Molecular Weight'!$C$10/'Molecular Weight'!$D$10+P1073*'Molecular Weight'!$C$11/'Molecular Weight'!$D$11+Q1073*'Molecular Weight'!$C$12/'Molecular Weight'!$D$12)</f>
        <v>4.31379052263579</v>
      </c>
      <c r="U1073" s="19">
        <f>H1073*T1073*'Molecular Weight'!$B$2/'Molecular Weight'!$D$2</f>
        <v>3.02747965024864</v>
      </c>
      <c r="V1073" s="19">
        <f>I1073*T1073*'Molecular Weight'!$B$3/'Molecular Weight'!$D$3</f>
        <v>0.0819296260087587</v>
      </c>
      <c r="W1073" s="19">
        <f>T1073*J1073*'Molecular Weight'!$B$4/'Molecular Weight'!$D$4</f>
        <v>1.20537359739009</v>
      </c>
      <c r="X1073" s="19">
        <f>K1073*T1073*'Molecular Weight'!$B$5/'Molecular Weight'!$D$5</f>
        <v>0.506903735339662</v>
      </c>
      <c r="Y1073" s="19">
        <f>L1073*T1073*'Molecular Weight'!$B$6/'Molecular Weight'!$D$6</f>
        <v>0.366287892373028</v>
      </c>
      <c r="Z1073" s="19">
        <f>M1073*T1073*'Molecular Weight'!$B$8/'Molecular Weight'!$D$8</f>
        <v>0.0158650683303592</v>
      </c>
      <c r="AA1073" s="19">
        <f>N1073*T1073*'Molecular Weight'!$B$9/'Molecular Weight'!$D$9</f>
        <v>2.33886657368715</v>
      </c>
      <c r="AB1073" s="19">
        <f>O1073*T1073*'Molecular Weight'!$B$10/'Molecular Weight'!$D$10</f>
        <v>0.480378420361279</v>
      </c>
      <c r="AC1073" s="19">
        <f>P1073*T1073*'Molecular Weight'!$B$11/'Molecular Weight'!$D$11</f>
        <v>0.016790931971376</v>
      </c>
      <c r="AD1073" s="19">
        <f>Q1073*T1073*'Molecular Weight'!$B$12/'Molecular Weight'!$D$12</f>
        <v>0.00594405530613722</v>
      </c>
      <c r="AE1073" s="19">
        <f t="shared" si="119"/>
        <v>8.04581955101648</v>
      </c>
      <c r="AF1073" s="19">
        <f t="shared" si="120"/>
        <v>0.136675849790416</v>
      </c>
      <c r="AG1073" s="19">
        <f t="shared" si="121"/>
        <v>0.373137776695128</v>
      </c>
      <c r="AH1073" s="19">
        <f t="shared" si="122"/>
        <v>0.229612042582612</v>
      </c>
      <c r="AI1073" s="19">
        <f t="shared" si="123"/>
        <v>3.1094092762574</v>
      </c>
      <c r="AJ1073" s="19">
        <f t="shared" si="124"/>
        <v>3.20139795475182</v>
      </c>
    </row>
    <row r="1074" spans="1:36">
      <c r="A1074" s="35" t="s">
        <v>965</v>
      </c>
      <c r="B1074" s="35" t="s">
        <v>966</v>
      </c>
      <c r="C1074" s="35" t="s">
        <v>996</v>
      </c>
      <c r="D1074" s="35">
        <v>7</v>
      </c>
      <c r="E1074" s="35">
        <v>1500</v>
      </c>
      <c r="F1074" s="32" t="s">
        <v>968</v>
      </c>
      <c r="G1074" s="35" t="s">
        <v>39</v>
      </c>
      <c r="H1074" s="32">
        <v>41.276</v>
      </c>
      <c r="I1074" s="32">
        <v>1.37638</v>
      </c>
      <c r="J1074" s="32">
        <v>17.319</v>
      </c>
      <c r="K1074" s="32">
        <v>5.934</v>
      </c>
      <c r="L1074" s="32">
        <v>5.85</v>
      </c>
      <c r="M1074" s="32">
        <v>0.2474</v>
      </c>
      <c r="N1074" s="32">
        <v>23.715</v>
      </c>
      <c r="O1074" s="32">
        <v>4.397</v>
      </c>
      <c r="P1074" s="32">
        <v>0.09276</v>
      </c>
      <c r="Q1074" s="32">
        <v>0.02955</v>
      </c>
      <c r="R1074" s="32">
        <f t="shared" si="118"/>
        <v>100.23709</v>
      </c>
      <c r="S1074" s="19">
        <v>12</v>
      </c>
      <c r="T1074" s="19">
        <f>S1074/(H1074*'Molecular Weight'!$C$2/'Molecular Weight'!$D$2+I1074*'Molecular Weight'!$C$3/'Molecular Weight'!$D$3+J1074*'Molecular Weight'!$C$4/'Molecular Weight'!$D$4+K1074*'Molecular Weight'!$C$5/'Molecular Weight'!$D$5+L1074*'Molecular Weight'!$C$6/'Molecular Weight'!$D$6+M1074*'Molecular Weight'!$C$8/'Molecular Weight'!$D$8+N1074*'Molecular Weight'!$C$9/'Molecular Weight'!$D$9+O1074*'Molecular Weight'!$C$10/'Molecular Weight'!$D$10+P1074*'Molecular Weight'!$C$11/'Molecular Weight'!$D$11+Q1074*'Molecular Weight'!$C$12/'Molecular Weight'!$D$12)</f>
        <v>4.30293893918798</v>
      </c>
      <c r="U1074" s="19">
        <f>H1074*T1074*'Molecular Weight'!$B$2/'Molecular Weight'!$D$2</f>
        <v>2.9561935361838</v>
      </c>
      <c r="V1074" s="19">
        <f>I1074*T1074*'Molecular Weight'!$B$3/'Molecular Weight'!$D$3</f>
        <v>0.0741236432680794</v>
      </c>
      <c r="W1074" s="19">
        <f>T1074*J1074*'Molecular Weight'!$B$4/'Molecular Weight'!$D$4</f>
        <v>1.46180069611213</v>
      </c>
      <c r="X1074" s="19">
        <f>K1074*T1074*'Molecular Weight'!$B$5/'Molecular Weight'!$D$5</f>
        <v>0.335991047636574</v>
      </c>
      <c r="Y1074" s="19">
        <f>L1074*T1074*'Molecular Weight'!$B$6/'Molecular Weight'!$D$6</f>
        <v>0.35039243867274</v>
      </c>
      <c r="Z1074" s="19">
        <f>M1074*T1074*'Molecular Weight'!$B$8/'Molecular Weight'!$D$8</f>
        <v>0.0150063024183127</v>
      </c>
      <c r="AA1074" s="19">
        <f>N1074*T1074*'Molecular Weight'!$B$9/'Molecular Weight'!$D$9</f>
        <v>2.53211406806062</v>
      </c>
      <c r="AB1074" s="19">
        <f>O1074*T1074*'Molecular Weight'!$B$10/'Molecular Weight'!$D$10</f>
        <v>0.337375579807588</v>
      </c>
      <c r="AC1074" s="19">
        <f>P1074*T1074*'Molecular Weight'!$B$11/'Molecular Weight'!$D$11</f>
        <v>0.0128796584704446</v>
      </c>
      <c r="AD1074" s="19">
        <f>Q1074*T1074*'Molecular Weight'!$B$12/'Molecular Weight'!$D$12</f>
        <v>0.00269961455738863</v>
      </c>
      <c r="AE1074" s="19">
        <f t="shared" si="119"/>
        <v>8.07857658518768</v>
      </c>
      <c r="AF1074" s="19">
        <f t="shared" si="120"/>
        <v>0.233436921048935</v>
      </c>
      <c r="AG1074" s="19">
        <f t="shared" si="121"/>
        <v>0.666215635055301</v>
      </c>
      <c r="AH1074" s="19">
        <f t="shared" si="122"/>
        <v>0.116955517623805</v>
      </c>
      <c r="AI1074" s="19">
        <f t="shared" si="123"/>
        <v>3.03031717945188</v>
      </c>
      <c r="AJ1074" s="19">
        <f t="shared" si="124"/>
        <v>3.23488838895926</v>
      </c>
    </row>
    <row r="1075" spans="1:36">
      <c r="A1075" s="35" t="s">
        <v>965</v>
      </c>
      <c r="B1075" s="35" t="s">
        <v>966</v>
      </c>
      <c r="C1075" s="35" t="s">
        <v>997</v>
      </c>
      <c r="D1075" s="35">
        <v>7</v>
      </c>
      <c r="E1075" s="35">
        <v>1400</v>
      </c>
      <c r="F1075" s="32" t="s">
        <v>968</v>
      </c>
      <c r="G1075" s="35" t="s">
        <v>39</v>
      </c>
      <c r="H1075" s="32">
        <v>41.45857143</v>
      </c>
      <c r="I1075" s="32">
        <v>1.531914286</v>
      </c>
      <c r="J1075" s="32">
        <v>15.22</v>
      </c>
      <c r="K1075" s="32">
        <v>7.481428571</v>
      </c>
      <c r="L1075" s="32">
        <v>6.69</v>
      </c>
      <c r="M1075" s="32">
        <v>0.323814286</v>
      </c>
      <c r="N1075" s="32">
        <v>22.19</v>
      </c>
      <c r="O1075" s="32">
        <v>5.67</v>
      </c>
      <c r="P1075" s="32">
        <v>0.094585714</v>
      </c>
      <c r="Q1075" s="32">
        <v>0.047357143</v>
      </c>
      <c r="R1075" s="32">
        <f t="shared" si="118"/>
        <v>100.70767143</v>
      </c>
      <c r="S1075" s="19">
        <v>12</v>
      </c>
      <c r="T1075" s="19">
        <f>S1075/(H1075*'Molecular Weight'!$C$2/'Molecular Weight'!$D$2+I1075*'Molecular Weight'!$C$3/'Molecular Weight'!$D$3+J1075*'Molecular Weight'!$C$4/'Molecular Weight'!$D$4+K1075*'Molecular Weight'!$C$5/'Molecular Weight'!$D$5+L1075*'Molecular Weight'!$C$6/'Molecular Weight'!$D$6+M1075*'Molecular Weight'!$C$8/'Molecular Weight'!$D$8+N1075*'Molecular Weight'!$C$9/'Molecular Weight'!$D$9+O1075*'Molecular Weight'!$C$10/'Molecular Weight'!$D$10+P1075*'Molecular Weight'!$C$11/'Molecular Weight'!$D$11+Q1075*'Molecular Weight'!$C$12/'Molecular Weight'!$D$12)</f>
        <v>4.33934686983308</v>
      </c>
      <c r="U1075" s="19">
        <f>H1075*T1075*'Molecular Weight'!$B$2/'Molecular Weight'!$D$2</f>
        <v>2.99439284558125</v>
      </c>
      <c r="V1075" s="19">
        <f>I1075*T1075*'Molecular Weight'!$B$3/'Molecular Weight'!$D$3</f>
        <v>0.0831978405733</v>
      </c>
      <c r="W1075" s="19">
        <f>T1075*J1075*'Molecular Weight'!$B$4/'Molecular Weight'!$D$4</f>
        <v>1.29550528361827</v>
      </c>
      <c r="X1075" s="19">
        <f>K1075*T1075*'Molecular Weight'!$B$5/'Molecular Weight'!$D$5</f>
        <v>0.427192758095251</v>
      </c>
      <c r="Y1075" s="19">
        <f>L1075*T1075*'Molecular Weight'!$B$6/'Molecular Weight'!$D$6</f>
        <v>0.404095636959678</v>
      </c>
      <c r="Z1075" s="19">
        <f>M1075*T1075*'Molecular Weight'!$B$8/'Molecular Weight'!$D$8</f>
        <v>0.0198074782684146</v>
      </c>
      <c r="AA1075" s="19">
        <f>N1075*T1075*'Molecular Weight'!$B$9/'Molecular Weight'!$D$9</f>
        <v>2.3893326809329</v>
      </c>
      <c r="AB1075" s="19">
        <f>O1075*T1075*'Molecular Weight'!$B$10/'Molecular Weight'!$D$10</f>
        <v>0.438732110412866</v>
      </c>
      <c r="AC1075" s="19">
        <f>P1075*T1075*'Molecular Weight'!$B$11/'Molecular Weight'!$D$11</f>
        <v>0.0132442795087714</v>
      </c>
      <c r="AD1075" s="19">
        <f>Q1075*T1075*'Molecular Weight'!$B$12/'Molecular Weight'!$D$12</f>
        <v>0.00436303758474071</v>
      </c>
      <c r="AE1075" s="19">
        <f t="shared" si="119"/>
        <v>8.06986395153544</v>
      </c>
      <c r="AF1075" s="19">
        <f t="shared" si="120"/>
        <v>0.20777733638639</v>
      </c>
      <c r="AG1075" s="19">
        <f t="shared" si="121"/>
        <v>0.514178618580637</v>
      </c>
      <c r="AH1075" s="19">
        <f t="shared" si="122"/>
        <v>0.196318300573288</v>
      </c>
      <c r="AI1075" s="19">
        <f t="shared" si="123"/>
        <v>3.07759068615455</v>
      </c>
      <c r="AJ1075" s="19">
        <f t="shared" si="124"/>
        <v>3.25196790657386</v>
      </c>
    </row>
    <row r="1076" spans="1:36">
      <c r="A1076" s="35" t="s">
        <v>965</v>
      </c>
      <c r="B1076" s="35" t="s">
        <v>966</v>
      </c>
      <c r="C1076" s="35" t="s">
        <v>998</v>
      </c>
      <c r="D1076" s="35">
        <v>7</v>
      </c>
      <c r="E1076" s="35">
        <v>1400</v>
      </c>
      <c r="F1076" s="32" t="s">
        <v>968</v>
      </c>
      <c r="G1076" s="35" t="s">
        <v>39</v>
      </c>
      <c r="H1076" s="32">
        <v>40.36571429</v>
      </c>
      <c r="I1076" s="32">
        <v>1.968371429</v>
      </c>
      <c r="J1076" s="32">
        <v>16.40857143</v>
      </c>
      <c r="K1076" s="32">
        <v>5.661428571</v>
      </c>
      <c r="L1076" s="32">
        <v>7.54</v>
      </c>
      <c r="M1076" s="32">
        <v>0.265</v>
      </c>
      <c r="N1076" s="32">
        <v>21.84428571</v>
      </c>
      <c r="O1076" s="32">
        <v>5.298571429</v>
      </c>
      <c r="P1076" s="32">
        <v>0.103985714</v>
      </c>
      <c r="Q1076" s="32">
        <v>0.010728571</v>
      </c>
      <c r="R1076" s="32">
        <f t="shared" si="118"/>
        <v>99.466657144</v>
      </c>
      <c r="S1076" s="19">
        <v>12</v>
      </c>
      <c r="T1076" s="19">
        <f>S1076/(H1076*'Molecular Weight'!$C$2/'Molecular Weight'!$D$2+I1076*'Molecular Weight'!$C$3/'Molecular Weight'!$D$3+J1076*'Molecular Weight'!$C$4/'Molecular Weight'!$D$4+K1076*'Molecular Weight'!$C$5/'Molecular Weight'!$D$5+L1076*'Molecular Weight'!$C$6/'Molecular Weight'!$D$6+M1076*'Molecular Weight'!$C$8/'Molecular Weight'!$D$8+N1076*'Molecular Weight'!$C$9/'Molecular Weight'!$D$9+O1076*'Molecular Weight'!$C$10/'Molecular Weight'!$D$10+P1076*'Molecular Weight'!$C$11/'Molecular Weight'!$D$11+Q1076*'Molecular Weight'!$C$12/'Molecular Weight'!$D$12)</f>
        <v>4.38829006726887</v>
      </c>
      <c r="U1076" s="19">
        <f>H1076*T1076*'Molecular Weight'!$B$2/'Molecular Weight'!$D$2</f>
        <v>2.94834326026997</v>
      </c>
      <c r="V1076" s="19">
        <f>I1076*T1076*'Molecular Weight'!$B$3/'Molecular Weight'!$D$3</f>
        <v>0.108107444187441</v>
      </c>
      <c r="W1076" s="19">
        <f>T1076*J1076*'Molecular Weight'!$B$4/'Molecular Weight'!$D$4</f>
        <v>1.41242783492234</v>
      </c>
      <c r="X1076" s="19">
        <f>K1076*T1076*'Molecular Weight'!$B$5/'Molecular Weight'!$D$5</f>
        <v>0.326916122964294</v>
      </c>
      <c r="Y1076" s="19">
        <f>L1076*T1076*'Molecular Weight'!$B$6/'Molecular Weight'!$D$6</f>
        <v>0.460574987572484</v>
      </c>
      <c r="Z1076" s="19">
        <f>M1076*T1076*'Molecular Weight'!$B$8/'Molecular Weight'!$D$8</f>
        <v>0.016392682095098</v>
      </c>
      <c r="AA1076" s="19">
        <f>N1076*T1076*'Molecular Weight'!$B$9/'Molecular Weight'!$D$9</f>
        <v>2.37863677438651</v>
      </c>
      <c r="AB1076" s="19">
        <f>O1076*T1076*'Molecular Weight'!$B$10/'Molecular Weight'!$D$10</f>
        <v>0.414616055146136</v>
      </c>
      <c r="AC1076" s="19">
        <f>P1076*T1076*'Molecular Weight'!$B$11/'Molecular Weight'!$D$11</f>
        <v>0.0147247330069074</v>
      </c>
      <c r="AD1076" s="19">
        <f>Q1076*T1076*'Molecular Weight'!$B$12/'Molecular Weight'!$D$12</f>
        <v>0.000999577103084689</v>
      </c>
      <c r="AE1076" s="19">
        <f t="shared" si="119"/>
        <v>8.08173947165426</v>
      </c>
      <c r="AF1076" s="19">
        <f t="shared" si="120"/>
        <v>0.242738252895053</v>
      </c>
      <c r="AG1076" s="19">
        <f t="shared" si="121"/>
        <v>0.527033077011921</v>
      </c>
      <c r="AH1076" s="19">
        <f t="shared" si="122"/>
        <v>0.217836734677431</v>
      </c>
      <c r="AI1076" s="19">
        <f t="shared" si="123"/>
        <v>3.05645070445741</v>
      </c>
      <c r="AJ1076" s="19">
        <f t="shared" si="124"/>
        <v>3.27022049920023</v>
      </c>
    </row>
    <row r="1077" spans="1:36">
      <c r="A1077" s="35" t="s">
        <v>965</v>
      </c>
      <c r="B1077" s="35" t="s">
        <v>966</v>
      </c>
      <c r="C1077" s="35" t="s">
        <v>999</v>
      </c>
      <c r="D1077" s="35">
        <v>7</v>
      </c>
      <c r="E1077" s="35">
        <v>1480</v>
      </c>
      <c r="F1077" s="32" t="s">
        <v>968</v>
      </c>
      <c r="G1077" s="35" t="s">
        <v>39</v>
      </c>
      <c r="H1077" s="32">
        <v>41.77</v>
      </c>
      <c r="I1077" s="32">
        <v>0.688316667</v>
      </c>
      <c r="J1077" s="32">
        <v>18.035</v>
      </c>
      <c r="K1077" s="32">
        <v>6.915</v>
      </c>
      <c r="L1077" s="32">
        <v>6.33</v>
      </c>
      <c r="M1077" s="32">
        <v>0.232233333</v>
      </c>
      <c r="N1077" s="32">
        <v>23.44333333</v>
      </c>
      <c r="O1077" s="32">
        <v>3.021666667</v>
      </c>
      <c r="P1077" s="32">
        <v>0.0625</v>
      </c>
      <c r="Q1077" s="32">
        <v>0.0103</v>
      </c>
      <c r="R1077" s="32">
        <f t="shared" si="118"/>
        <v>100.508349997</v>
      </c>
      <c r="S1077" s="19">
        <v>12</v>
      </c>
      <c r="T1077" s="19">
        <f>S1077/(H1077*'Molecular Weight'!$C$2/'Molecular Weight'!$D$2+I1077*'Molecular Weight'!$C$3/'Molecular Weight'!$D$3+J1077*'Molecular Weight'!$C$4/'Molecular Weight'!$D$4+K1077*'Molecular Weight'!$C$5/'Molecular Weight'!$D$5+L1077*'Molecular Weight'!$C$6/'Molecular Weight'!$D$6+M1077*'Molecular Weight'!$C$8/'Molecular Weight'!$D$8+N1077*'Molecular Weight'!$C$9/'Molecular Weight'!$D$9+O1077*'Molecular Weight'!$C$10/'Molecular Weight'!$D$10+P1077*'Molecular Weight'!$C$11/'Molecular Weight'!$D$11+Q1077*'Molecular Weight'!$C$12/'Molecular Weight'!$D$12)</f>
        <v>4.28119917473552</v>
      </c>
      <c r="U1077" s="19">
        <f>H1077*T1077*'Molecular Weight'!$B$2/'Molecular Weight'!$D$2</f>
        <v>2.9764595460836</v>
      </c>
      <c r="V1077" s="19">
        <f>I1077*T1077*'Molecular Weight'!$B$3/'Molecular Weight'!$D$3</f>
        <v>0.0368813610352578</v>
      </c>
      <c r="W1077" s="19">
        <f>T1077*J1077*'Molecular Weight'!$B$4/'Molecular Weight'!$D$4</f>
        <v>1.51454348992458</v>
      </c>
      <c r="X1077" s="19">
        <f>K1077*T1077*'Molecular Weight'!$B$5/'Molecular Weight'!$D$5</f>
        <v>0.389558422176408</v>
      </c>
      <c r="Y1077" s="19">
        <f>L1077*T1077*'Molecular Weight'!$B$6/'Molecular Weight'!$D$6</f>
        <v>0.377227043096824</v>
      </c>
      <c r="Z1077" s="19">
        <f>M1077*T1077*'Molecular Weight'!$B$8/'Molecular Weight'!$D$8</f>
        <v>0.0140151840088198</v>
      </c>
      <c r="AA1077" s="19">
        <f>N1077*T1077*'Molecular Weight'!$B$9/'Molecular Weight'!$D$9</f>
        <v>2.49046102494902</v>
      </c>
      <c r="AB1077" s="19">
        <f>O1077*T1077*'Molecular Weight'!$B$10/'Molecular Weight'!$D$10</f>
        <v>0.230676833828214</v>
      </c>
      <c r="AC1077" s="19">
        <f>P1077*T1077*'Molecular Weight'!$B$11/'Molecular Weight'!$D$11</f>
        <v>0.00863423518622039</v>
      </c>
      <c r="AD1077" s="19">
        <f>Q1077*T1077*'Molecular Weight'!$B$12/'Molecular Weight'!$D$12</f>
        <v>0.000936228269634306</v>
      </c>
      <c r="AE1077" s="19">
        <f t="shared" si="119"/>
        <v>8.03939336855858</v>
      </c>
      <c r="AF1077" s="19">
        <f t="shared" si="120"/>
        <v>0.117601018144401</v>
      </c>
      <c r="AG1077" s="19">
        <f t="shared" si="121"/>
        <v>0.311751292216386</v>
      </c>
      <c r="AH1077" s="19">
        <f t="shared" si="122"/>
        <v>0.259626024952423</v>
      </c>
      <c r="AI1077" s="19">
        <f t="shared" si="123"/>
        <v>3.01334090711886</v>
      </c>
      <c r="AJ1077" s="19">
        <f t="shared" si="124"/>
        <v>3.11238008588288</v>
      </c>
    </row>
    <row r="1078" spans="1:36">
      <c r="A1078" s="35" t="s">
        <v>965</v>
      </c>
      <c r="B1078" s="35" t="s">
        <v>966</v>
      </c>
      <c r="C1078" s="35" t="s">
        <v>1000</v>
      </c>
      <c r="D1078" s="35">
        <v>7</v>
      </c>
      <c r="E1078" s="35">
        <v>1480</v>
      </c>
      <c r="F1078" s="32" t="s">
        <v>968</v>
      </c>
      <c r="G1078" s="35" t="s">
        <v>39</v>
      </c>
      <c r="H1078" s="32">
        <v>42.6575</v>
      </c>
      <c r="I1078" s="32">
        <v>0.5213875</v>
      </c>
      <c r="J1078" s="32">
        <v>16.27375</v>
      </c>
      <c r="K1078" s="32">
        <v>6.7225</v>
      </c>
      <c r="L1078" s="32">
        <v>6.55875</v>
      </c>
      <c r="M1078" s="32">
        <v>0.2527875</v>
      </c>
      <c r="N1078" s="32">
        <v>21.51875</v>
      </c>
      <c r="O1078" s="32">
        <v>4.34625</v>
      </c>
      <c r="P1078" s="32">
        <v>0.0127</v>
      </c>
      <c r="Q1078" s="32">
        <v>0.0013875</v>
      </c>
      <c r="R1078" s="32">
        <f t="shared" si="118"/>
        <v>98.8657625</v>
      </c>
      <c r="S1078" s="19">
        <v>12</v>
      </c>
      <c r="T1078" s="19">
        <f>S1078/(H1078*'Molecular Weight'!$C$2/'Molecular Weight'!$D$2+I1078*'Molecular Weight'!$C$3/'Molecular Weight'!$D$3+J1078*'Molecular Weight'!$C$4/'Molecular Weight'!$D$4+K1078*'Molecular Weight'!$C$5/'Molecular Weight'!$D$5+L1078*'Molecular Weight'!$C$6/'Molecular Weight'!$D$6+M1078*'Molecular Weight'!$C$8/'Molecular Weight'!$D$8+N1078*'Molecular Weight'!$C$9/'Molecular Weight'!$D$9+O1078*'Molecular Weight'!$C$10/'Molecular Weight'!$D$10+P1078*'Molecular Weight'!$C$11/'Molecular Weight'!$D$11+Q1078*'Molecular Weight'!$C$12/'Molecular Weight'!$D$12)</f>
        <v>4.36183451183526</v>
      </c>
      <c r="U1078" s="19">
        <f>H1078*T1078*'Molecular Weight'!$B$2/'Molecular Weight'!$D$2</f>
        <v>3.09695332371193</v>
      </c>
      <c r="V1078" s="19">
        <f>I1078*T1078*'Molecular Weight'!$B$3/'Molecular Weight'!$D$3</f>
        <v>0.0284631538365395</v>
      </c>
      <c r="W1078" s="19">
        <f>T1078*J1078*'Molecular Weight'!$B$4/'Molecular Weight'!$D$4</f>
        <v>1.39237748895604</v>
      </c>
      <c r="X1078" s="19">
        <f>K1078*T1078*'Molecular Weight'!$B$5/'Molecular Weight'!$D$5</f>
        <v>0.38584686500181</v>
      </c>
      <c r="Y1078" s="19">
        <f>L1078*T1078*'Molecular Weight'!$B$6/'Molecular Weight'!$D$6</f>
        <v>0.398220797668423</v>
      </c>
      <c r="Z1078" s="19">
        <f>M1078*T1078*'Molecular Weight'!$B$8/'Molecular Weight'!$D$8</f>
        <v>0.0155429551967938</v>
      </c>
      <c r="AA1078" s="19">
        <f>N1078*T1078*'Molecular Weight'!$B$9/'Molecular Weight'!$D$9</f>
        <v>2.32906268986489</v>
      </c>
      <c r="AB1078" s="19">
        <f>O1078*T1078*'Molecular Weight'!$B$10/'Molecular Weight'!$D$10</f>
        <v>0.338046063606705</v>
      </c>
      <c r="AC1078" s="19">
        <f>P1078*T1078*'Molecular Weight'!$B$11/'Molecular Weight'!$D$11</f>
        <v>0.00178752172637327</v>
      </c>
      <c r="AD1078" s="19">
        <f>Q1078*T1078*'Molecular Weight'!$B$12/'Molecular Weight'!$D$12</f>
        <v>0.000128493532593873</v>
      </c>
      <c r="AE1078" s="19">
        <f t="shared" si="119"/>
        <v>7.9864293531021</v>
      </c>
      <c r="AF1078" s="19">
        <f t="shared" si="120"/>
        <v>0</v>
      </c>
      <c r="AG1078" s="19">
        <f t="shared" si="121"/>
        <v>0</v>
      </c>
      <c r="AH1078" s="19">
        <f t="shared" si="122"/>
        <v>0.398220797668423</v>
      </c>
      <c r="AI1078" s="19">
        <f t="shared" si="123"/>
        <v>3.12541647754847</v>
      </c>
      <c r="AJ1078" s="19">
        <f t="shared" si="124"/>
        <v>3.08087250633681</v>
      </c>
    </row>
    <row r="1079" spans="1:36">
      <c r="A1079" s="35" t="s">
        <v>965</v>
      </c>
      <c r="B1079" s="35" t="s">
        <v>966</v>
      </c>
      <c r="C1079" s="35" t="s">
        <v>1001</v>
      </c>
      <c r="D1079" s="35">
        <v>7</v>
      </c>
      <c r="E1079" s="35">
        <v>1480</v>
      </c>
      <c r="F1079" s="32" t="s">
        <v>968</v>
      </c>
      <c r="G1079" s="35" t="s">
        <v>39</v>
      </c>
      <c r="H1079" s="32">
        <v>42.6625</v>
      </c>
      <c r="I1079" s="32">
        <v>0.52765</v>
      </c>
      <c r="J1079" s="32">
        <v>16.735</v>
      </c>
      <c r="K1079" s="32">
        <v>6.2725</v>
      </c>
      <c r="L1079" s="32">
        <v>6.2375</v>
      </c>
      <c r="M1079" s="32">
        <v>0.245325</v>
      </c>
      <c r="N1079" s="32">
        <v>22.13</v>
      </c>
      <c r="O1079" s="32">
        <v>5.01</v>
      </c>
      <c r="P1079" s="32">
        <v>0.026225</v>
      </c>
      <c r="Q1079" s="32">
        <v>0.00465</v>
      </c>
      <c r="R1079" s="32">
        <f t="shared" si="118"/>
        <v>99.85135</v>
      </c>
      <c r="S1079" s="19">
        <v>12</v>
      </c>
      <c r="T1079" s="19">
        <f>S1079/(H1079*'Molecular Weight'!$C$2/'Molecular Weight'!$D$2+I1079*'Molecular Weight'!$C$3/'Molecular Weight'!$D$3+J1079*'Molecular Weight'!$C$4/'Molecular Weight'!$D$4+K1079*'Molecular Weight'!$C$5/'Molecular Weight'!$D$5+L1079*'Molecular Weight'!$C$6/'Molecular Weight'!$D$6+M1079*'Molecular Weight'!$C$8/'Molecular Weight'!$D$8+N1079*'Molecular Weight'!$C$9/'Molecular Weight'!$D$9+O1079*'Molecular Weight'!$C$10/'Molecular Weight'!$D$10+P1079*'Molecular Weight'!$C$11/'Molecular Weight'!$D$11+Q1079*'Molecular Weight'!$C$12/'Molecular Weight'!$D$12)</f>
        <v>4.31836773785328</v>
      </c>
      <c r="U1079" s="19">
        <f>H1079*T1079*'Molecular Weight'!$B$2/'Molecular Weight'!$D$2</f>
        <v>3.06645079254603</v>
      </c>
      <c r="V1079" s="19">
        <f>I1079*T1079*'Molecular Weight'!$B$3/'Molecular Weight'!$D$3</f>
        <v>0.0285179816880887</v>
      </c>
      <c r="W1079" s="19">
        <f>T1079*J1079*'Molecular Weight'!$B$4/'Molecular Weight'!$D$4</f>
        <v>1.41757324623332</v>
      </c>
      <c r="X1079" s="19">
        <f>K1079*T1079*'Molecular Weight'!$B$5/'Molecular Weight'!$D$5</f>
        <v>0.356430839340545</v>
      </c>
      <c r="Y1079" s="19">
        <f>L1079*T1079*'Molecular Weight'!$B$6/'Molecular Weight'!$D$6</f>
        <v>0.374941797951835</v>
      </c>
      <c r="Z1079" s="19">
        <f>M1079*T1079*'Molecular Weight'!$B$8/'Molecular Weight'!$D$8</f>
        <v>0.014933797086113</v>
      </c>
      <c r="AA1079" s="19">
        <f>N1079*T1079*'Molecular Weight'!$B$9/'Molecular Weight'!$D$9</f>
        <v>2.37135181237452</v>
      </c>
      <c r="AB1079" s="19">
        <f>O1079*T1079*'Molecular Weight'!$B$10/'Molecular Weight'!$D$10</f>
        <v>0.385788558606365</v>
      </c>
      <c r="AC1079" s="19">
        <f>P1079*T1079*'Molecular Weight'!$B$11/'Molecular Weight'!$D$11</f>
        <v>0.0036543786358568</v>
      </c>
      <c r="AD1079" s="19">
        <f>Q1079*T1079*'Molecular Weight'!$B$12/'Molecular Weight'!$D$12</f>
        <v>0.000426335668386789</v>
      </c>
      <c r="AE1079" s="19">
        <f t="shared" si="119"/>
        <v>8.02006954013106</v>
      </c>
      <c r="AF1079" s="19">
        <f t="shared" si="120"/>
        <v>0.0600579534547911</v>
      </c>
      <c r="AG1079" s="19">
        <f t="shared" si="121"/>
        <v>0.16017940326436</v>
      </c>
      <c r="AH1079" s="19">
        <f t="shared" si="122"/>
        <v>0.314883844497044</v>
      </c>
      <c r="AI1079" s="19">
        <f t="shared" si="123"/>
        <v>3.09496877423412</v>
      </c>
      <c r="AJ1079" s="19">
        <f t="shared" si="124"/>
        <v>3.14701596601883</v>
      </c>
    </row>
    <row r="1080" spans="1:36">
      <c r="A1080" s="35" t="s">
        <v>965</v>
      </c>
      <c r="B1080" s="35" t="s">
        <v>966</v>
      </c>
      <c r="C1080" s="35" t="s">
        <v>1002</v>
      </c>
      <c r="D1080" s="35">
        <v>7</v>
      </c>
      <c r="E1080" s="35">
        <v>1480</v>
      </c>
      <c r="F1080" s="32" t="s">
        <v>968</v>
      </c>
      <c r="G1080" s="35" t="s">
        <v>39</v>
      </c>
      <c r="H1080" s="32">
        <v>40.21</v>
      </c>
      <c r="I1080" s="32">
        <v>0.6457</v>
      </c>
      <c r="J1080" s="32">
        <v>15.725</v>
      </c>
      <c r="K1080" s="32">
        <v>7.93</v>
      </c>
      <c r="L1080" s="32">
        <v>5.83</v>
      </c>
      <c r="M1080" s="32">
        <v>0.33345</v>
      </c>
      <c r="N1080" s="32">
        <v>20.86</v>
      </c>
      <c r="O1080" s="32">
        <v>6.67</v>
      </c>
      <c r="P1080" s="32">
        <v>0.07575</v>
      </c>
      <c r="Q1080" s="32">
        <v>0</v>
      </c>
      <c r="R1080" s="32">
        <f t="shared" si="118"/>
        <v>98.2799</v>
      </c>
      <c r="S1080" s="19">
        <v>12</v>
      </c>
      <c r="T1080" s="19">
        <f>S1080/(H1080*'Molecular Weight'!$C$2/'Molecular Weight'!$D$2+I1080*'Molecular Weight'!$C$3/'Molecular Weight'!$D$3+J1080*'Molecular Weight'!$C$4/'Molecular Weight'!$D$4+K1080*'Molecular Weight'!$C$5/'Molecular Weight'!$D$5+L1080*'Molecular Weight'!$C$6/'Molecular Weight'!$D$6+M1080*'Molecular Weight'!$C$8/'Molecular Weight'!$D$8+N1080*'Molecular Weight'!$C$9/'Molecular Weight'!$D$9+O1080*'Molecular Weight'!$C$10/'Molecular Weight'!$D$10+P1080*'Molecular Weight'!$C$11/'Molecular Weight'!$D$11+Q1080*'Molecular Weight'!$C$12/'Molecular Weight'!$D$12)</f>
        <v>4.44848682768826</v>
      </c>
      <c r="U1080" s="19">
        <f>H1080*T1080*'Molecular Weight'!$B$2/'Molecular Weight'!$D$2</f>
        <v>2.97725791180667</v>
      </c>
      <c r="V1080" s="19">
        <f>I1080*T1080*'Molecular Weight'!$B$3/'Molecular Weight'!$D$3</f>
        <v>0.0359497865411553</v>
      </c>
      <c r="W1080" s="19">
        <f>T1080*J1080*'Molecular Weight'!$B$4/'Molecular Weight'!$D$4</f>
        <v>1.37215487182028</v>
      </c>
      <c r="X1080" s="19">
        <f>K1080*T1080*'Molecular Weight'!$B$5/'Molecular Weight'!$D$5</f>
        <v>0.464195019982471</v>
      </c>
      <c r="Y1080" s="19">
        <f>L1080*T1080*'Molecular Weight'!$B$6/'Molecular Weight'!$D$6</f>
        <v>0.361006099741405</v>
      </c>
      <c r="Z1080" s="19">
        <f>M1080*T1080*'Molecular Weight'!$B$8/'Molecular Weight'!$D$8</f>
        <v>0.020909894737703</v>
      </c>
      <c r="AA1080" s="19">
        <f>N1080*T1080*'Molecular Weight'!$B$9/'Molecular Weight'!$D$9</f>
        <v>2.30261625869918</v>
      </c>
      <c r="AB1080" s="19">
        <f>O1080*T1080*'Molecular Weight'!$B$10/'Molecular Weight'!$D$10</f>
        <v>0.529090712208999</v>
      </c>
      <c r="AC1080" s="19">
        <f>P1080*T1080*'Molecular Weight'!$B$11/'Molecular Weight'!$D$11</f>
        <v>0.0108736004258595</v>
      </c>
      <c r="AD1080" s="19">
        <f>Q1080*T1080*'Molecular Weight'!$B$12/'Molecular Weight'!$D$12</f>
        <v>0</v>
      </c>
      <c r="AE1080" s="19">
        <f t="shared" si="119"/>
        <v>8.07405415596372</v>
      </c>
      <c r="AF1080" s="19">
        <f t="shared" si="120"/>
        <v>0.220124823143107</v>
      </c>
      <c r="AG1080" s="19">
        <f t="shared" si="121"/>
        <v>0.609753750146566</v>
      </c>
      <c r="AH1080" s="19">
        <f t="shared" si="122"/>
        <v>0.140881276598298</v>
      </c>
      <c r="AI1080" s="19">
        <f t="shared" si="123"/>
        <v>3.01320769834783</v>
      </c>
      <c r="AJ1080" s="19">
        <f t="shared" si="124"/>
        <v>3.21362296538729</v>
      </c>
    </row>
    <row r="1081" spans="1:36">
      <c r="A1081" s="35" t="s">
        <v>1003</v>
      </c>
      <c r="B1081" s="35" t="s">
        <v>1004</v>
      </c>
      <c r="C1081" s="35" t="s">
        <v>1005</v>
      </c>
      <c r="D1081" s="35">
        <v>3</v>
      </c>
      <c r="E1081" s="35">
        <v>1150</v>
      </c>
      <c r="F1081" s="32" t="s">
        <v>38</v>
      </c>
      <c r="G1081" s="35" t="s">
        <v>39</v>
      </c>
      <c r="H1081" s="32">
        <v>41.53</v>
      </c>
      <c r="I1081" s="32">
        <v>0.36</v>
      </c>
      <c r="J1081" s="32">
        <v>22.21</v>
      </c>
      <c r="K1081" s="32">
        <v>1.84</v>
      </c>
      <c r="L1081" s="32">
        <v>6.32</v>
      </c>
      <c r="M1081" s="32">
        <v>0.22</v>
      </c>
      <c r="N1081" s="32">
        <v>20.45</v>
      </c>
      <c r="O1081" s="32">
        <v>6.05</v>
      </c>
      <c r="P1081" s="32">
        <v>0.06</v>
      </c>
      <c r="Q1081" s="32"/>
      <c r="R1081" s="32">
        <f t="shared" si="118"/>
        <v>99.04</v>
      </c>
      <c r="S1081" s="19">
        <v>12</v>
      </c>
      <c r="T1081" s="19">
        <f>S1081/(H1081*'Molecular Weight'!$C$2/'Molecular Weight'!$D$2+I1081*'Molecular Weight'!$C$3/'Molecular Weight'!$D$3+J1081*'Molecular Weight'!$C$4/'Molecular Weight'!$D$4+K1081*'Molecular Weight'!$C$5/'Molecular Weight'!$D$5+L1081*'Molecular Weight'!$C$6/'Molecular Weight'!$D$6+M1081*'Molecular Weight'!$C$8/'Molecular Weight'!$D$8+N1081*'Molecular Weight'!$C$9/'Molecular Weight'!$D$9+O1081*'Molecular Weight'!$C$10/'Molecular Weight'!$D$10+P1081*'Molecular Weight'!$C$11/'Molecular Weight'!$D$11+Q1081*'Molecular Weight'!$C$12/'Molecular Weight'!$D$12)</f>
        <v>4.30311218562083</v>
      </c>
      <c r="U1081" s="19">
        <f>H1081*T1081*'Molecular Weight'!$B$2/'Molecular Weight'!$D$2</f>
        <v>2.97450481139869</v>
      </c>
      <c r="V1081" s="19">
        <f>I1081*T1081*'Molecular Weight'!$B$3/'Molecular Weight'!$D$3</f>
        <v>0.0193882401354631</v>
      </c>
      <c r="W1081" s="19">
        <f>T1081*J1081*'Molecular Weight'!$B$4/'Molecular Weight'!$D$4</f>
        <v>1.87469834528518</v>
      </c>
      <c r="X1081" s="19">
        <f>K1081*T1081*'Molecular Weight'!$B$5/'Molecular Weight'!$D$5</f>
        <v>0.104187465248271</v>
      </c>
      <c r="Y1081" s="19">
        <f>L1081*T1081*'Molecular Weight'!$B$6/'Molecular Weight'!$D$6</f>
        <v>0.378558867109182</v>
      </c>
      <c r="Z1081" s="19">
        <f>M1081*T1081*'Molecular Weight'!$B$8/'Molecular Weight'!$D$8</f>
        <v>0.0133448644042371</v>
      </c>
      <c r="AA1081" s="19">
        <f>N1081*T1081*'Molecular Weight'!$B$9/'Molecular Weight'!$D$9</f>
        <v>2.18358918600362</v>
      </c>
      <c r="AB1081" s="19">
        <f>O1081*T1081*'Molecular Weight'!$B$10/'Molecular Weight'!$D$10</f>
        <v>0.464226617742618</v>
      </c>
      <c r="AC1081" s="19">
        <f>P1081*T1081*'Molecular Weight'!$B$11/'Molecular Weight'!$D$11</f>
        <v>0.00833129174369958</v>
      </c>
      <c r="AD1081" s="19">
        <f>Q1081*T1081*'Molecular Weight'!$B$12/'Molecular Weight'!$D$12</f>
        <v>0</v>
      </c>
      <c r="AE1081" s="19">
        <f t="shared" si="119"/>
        <v>8.02082968907096</v>
      </c>
      <c r="AF1081" s="19">
        <f t="shared" si="120"/>
        <v>0.0623267862655394</v>
      </c>
      <c r="AG1081" s="19">
        <f t="shared" si="121"/>
        <v>0.16464225694009</v>
      </c>
      <c r="AH1081" s="19">
        <f t="shared" si="122"/>
        <v>0.316232080843643</v>
      </c>
      <c r="AI1081" s="19">
        <f t="shared" si="123"/>
        <v>2.99389305153415</v>
      </c>
      <c r="AJ1081" s="19">
        <f t="shared" si="124"/>
        <v>3.03971953525966</v>
      </c>
    </row>
    <row r="1082" spans="1:36">
      <c r="A1082" s="35" t="s">
        <v>1003</v>
      </c>
      <c r="B1082" s="35" t="s">
        <v>1004</v>
      </c>
      <c r="C1082" s="35" t="s">
        <v>1006</v>
      </c>
      <c r="D1082" s="35">
        <v>3</v>
      </c>
      <c r="E1082" s="35">
        <v>1200</v>
      </c>
      <c r="F1082" s="32" t="s">
        <v>38</v>
      </c>
      <c r="G1082" s="35" t="s">
        <v>39</v>
      </c>
      <c r="H1082" s="32">
        <v>42.38</v>
      </c>
      <c r="I1082" s="32">
        <v>0.27</v>
      </c>
      <c r="J1082" s="32">
        <v>23.27</v>
      </c>
      <c r="K1082" s="32">
        <v>1.58</v>
      </c>
      <c r="L1082" s="32">
        <v>6.77</v>
      </c>
      <c r="M1082" s="32">
        <v>0.21</v>
      </c>
      <c r="N1082" s="32">
        <v>20.49</v>
      </c>
      <c r="O1082" s="32">
        <v>5.77</v>
      </c>
      <c r="P1082" s="32">
        <v>0.04</v>
      </c>
      <c r="Q1082" s="32"/>
      <c r="R1082" s="32">
        <f t="shared" si="118"/>
        <v>100.78</v>
      </c>
      <c r="S1082" s="19">
        <v>12</v>
      </c>
      <c r="T1082" s="19">
        <f>S1082/(H1082*'Molecular Weight'!$C$2/'Molecular Weight'!$D$2+I1082*'Molecular Weight'!$C$3/'Molecular Weight'!$D$3+J1082*'Molecular Weight'!$C$4/'Molecular Weight'!$D$4+K1082*'Molecular Weight'!$C$5/'Molecular Weight'!$D$5+L1082*'Molecular Weight'!$C$6/'Molecular Weight'!$D$6+M1082*'Molecular Weight'!$C$8/'Molecular Weight'!$D$8+N1082*'Molecular Weight'!$C$9/'Molecular Weight'!$D$9+O1082*'Molecular Weight'!$C$10/'Molecular Weight'!$D$10+P1082*'Molecular Weight'!$C$11/'Molecular Weight'!$D$11+Q1082*'Molecular Weight'!$C$12/'Molecular Weight'!$D$12)</f>
        <v>4.22151876175324</v>
      </c>
      <c r="U1082" s="19">
        <f>H1082*T1082*'Molecular Weight'!$B$2/'Molecular Weight'!$D$2</f>
        <v>2.97782898007827</v>
      </c>
      <c r="V1082" s="19">
        <f>I1082*T1082*'Molecular Weight'!$B$3/'Molecular Weight'!$D$3</f>
        <v>0.0142654576429709</v>
      </c>
      <c r="W1082" s="19">
        <f>T1082*J1082*'Molecular Weight'!$B$4/'Molecular Weight'!$D$4</f>
        <v>1.92692706131812</v>
      </c>
      <c r="X1082" s="19">
        <f>K1082*T1082*'Molecular Weight'!$B$5/'Molecular Weight'!$D$5</f>
        <v>0.0877689274764144</v>
      </c>
      <c r="Y1082" s="19">
        <f>L1082*T1082*'Molecular Weight'!$B$6/'Molecular Weight'!$D$6</f>
        <v>0.397824081529363</v>
      </c>
      <c r="Z1082" s="19">
        <f>M1082*T1082*'Molecular Weight'!$B$8/'Molecular Weight'!$D$8</f>
        <v>0.0124967428808596</v>
      </c>
      <c r="AA1082" s="19">
        <f>N1082*T1082*'Molecular Weight'!$B$9/'Molecular Weight'!$D$9</f>
        <v>2.14637517191871</v>
      </c>
      <c r="AB1082" s="19">
        <f>O1082*T1082*'Molecular Weight'!$B$10/'Molecular Weight'!$D$10</f>
        <v>0.43434670569394</v>
      </c>
      <c r="AC1082" s="19">
        <f>P1082*T1082*'Molecular Weight'!$B$11/'Molecular Weight'!$D$11</f>
        <v>0.00544887868570925</v>
      </c>
      <c r="AD1082" s="19">
        <f>Q1082*T1082*'Molecular Weight'!$B$12/'Molecular Weight'!$D$12</f>
        <v>0</v>
      </c>
      <c r="AE1082" s="19">
        <f t="shared" si="119"/>
        <v>8.00328200722436</v>
      </c>
      <c r="AF1082" s="19">
        <f t="shared" si="120"/>
        <v>0.00984198399024994</v>
      </c>
      <c r="AG1082" s="19">
        <f t="shared" si="121"/>
        <v>0.0247395380199565</v>
      </c>
      <c r="AH1082" s="19">
        <f t="shared" si="122"/>
        <v>0.387982097539113</v>
      </c>
      <c r="AI1082" s="19">
        <f t="shared" si="123"/>
        <v>2.99209443772124</v>
      </c>
      <c r="AJ1082" s="19">
        <f t="shared" si="124"/>
        <v>2.99104270202287</v>
      </c>
    </row>
    <row r="1083" spans="1:36">
      <c r="A1083" s="35" t="s">
        <v>1003</v>
      </c>
      <c r="B1083" s="35" t="s">
        <v>1004</v>
      </c>
      <c r="C1083" s="35" t="s">
        <v>1007</v>
      </c>
      <c r="D1083" s="35">
        <v>3</v>
      </c>
      <c r="E1083" s="35">
        <v>1200</v>
      </c>
      <c r="F1083" s="32" t="s">
        <v>38</v>
      </c>
      <c r="G1083" s="35" t="s">
        <v>39</v>
      </c>
      <c r="H1083" s="32">
        <v>41.9</v>
      </c>
      <c r="I1083" s="32">
        <v>0.03</v>
      </c>
      <c r="J1083" s="32">
        <v>22.09</v>
      </c>
      <c r="K1083" s="32">
        <v>1.64</v>
      </c>
      <c r="L1083" s="32">
        <v>9.26</v>
      </c>
      <c r="M1083" s="32">
        <v>0.27</v>
      </c>
      <c r="N1083" s="32">
        <v>19.68</v>
      </c>
      <c r="O1083" s="32">
        <v>5.04</v>
      </c>
      <c r="P1083" s="32">
        <v>0.02</v>
      </c>
      <c r="Q1083" s="32"/>
      <c r="R1083" s="32">
        <f t="shared" si="118"/>
        <v>99.93</v>
      </c>
      <c r="S1083" s="19">
        <v>12</v>
      </c>
      <c r="T1083" s="19">
        <f>S1083/(H1083*'Molecular Weight'!$C$2/'Molecular Weight'!$D$2+I1083*'Molecular Weight'!$C$3/'Molecular Weight'!$D$3+J1083*'Molecular Weight'!$C$4/'Molecular Weight'!$D$4+K1083*'Molecular Weight'!$C$5/'Molecular Weight'!$D$5+L1083*'Molecular Weight'!$C$6/'Molecular Weight'!$D$6+M1083*'Molecular Weight'!$C$8/'Molecular Weight'!$D$8+N1083*'Molecular Weight'!$C$9/'Molecular Weight'!$D$9+O1083*'Molecular Weight'!$C$10/'Molecular Weight'!$D$10+P1083*'Molecular Weight'!$C$11/'Molecular Weight'!$D$11+Q1083*'Molecular Weight'!$C$12/'Molecular Weight'!$D$12)</f>
        <v>4.30242531825437</v>
      </c>
      <c r="U1083" s="19">
        <f>H1083*T1083*'Molecular Weight'!$B$2/'Molecular Weight'!$D$2</f>
        <v>3.00052631216475</v>
      </c>
      <c r="V1083" s="19">
        <f>I1083*T1083*'Molecular Weight'!$B$3/'Molecular Weight'!$D$3</f>
        <v>0.00161542878032079</v>
      </c>
      <c r="W1083" s="19">
        <f>T1083*J1083*'Molecular Weight'!$B$4/'Molecular Weight'!$D$4</f>
        <v>1.86427177874145</v>
      </c>
      <c r="X1083" s="19">
        <f>K1083*T1083*'Molecular Weight'!$B$5/'Molecular Weight'!$D$5</f>
        <v>0.0928479179148256</v>
      </c>
      <c r="Y1083" s="19">
        <f>L1083*T1083*'Molecular Weight'!$B$6/'Molecular Weight'!$D$6</f>
        <v>0.554572083060071</v>
      </c>
      <c r="Z1083" s="19">
        <f>M1083*T1083*'Molecular Weight'!$B$8/'Molecular Weight'!$D$8</f>
        <v>0.0163751738924257</v>
      </c>
      <c r="AA1083" s="19">
        <f>N1083*T1083*'Molecular Weight'!$B$9/'Molecular Weight'!$D$9</f>
        <v>2.10103549040313</v>
      </c>
      <c r="AB1083" s="19">
        <f>O1083*T1083*'Molecular Weight'!$B$10/'Molecular Weight'!$D$10</f>
        <v>0.386665898787483</v>
      </c>
      <c r="AC1083" s="19">
        <f>P1083*T1083*'Molecular Weight'!$B$11/'Molecular Weight'!$D$11</f>
        <v>0.00277665396466884</v>
      </c>
      <c r="AD1083" s="19">
        <f>Q1083*T1083*'Molecular Weight'!$B$12/'Molecular Weight'!$D$12</f>
        <v>0</v>
      </c>
      <c r="AE1083" s="19">
        <f t="shared" si="119"/>
        <v>8.02068673770913</v>
      </c>
      <c r="AF1083" s="19">
        <f t="shared" si="120"/>
        <v>0.0619001491087792</v>
      </c>
      <c r="AG1083" s="19">
        <f t="shared" si="121"/>
        <v>0.111617859967311</v>
      </c>
      <c r="AH1083" s="19">
        <f t="shared" si="122"/>
        <v>0.492671933951292</v>
      </c>
      <c r="AI1083" s="19">
        <f t="shared" si="123"/>
        <v>3.00214174094507</v>
      </c>
      <c r="AJ1083" s="19">
        <f t="shared" si="124"/>
        <v>3.05864864614311</v>
      </c>
    </row>
    <row r="1084" spans="1:36">
      <c r="A1084" s="35" t="s">
        <v>1003</v>
      </c>
      <c r="B1084" s="35" t="s">
        <v>1004</v>
      </c>
      <c r="C1084" s="35" t="s">
        <v>1008</v>
      </c>
      <c r="D1084" s="35">
        <v>3</v>
      </c>
      <c r="E1084" s="35">
        <v>1250</v>
      </c>
      <c r="F1084" s="32" t="s">
        <v>38</v>
      </c>
      <c r="G1084" s="35" t="s">
        <v>39</v>
      </c>
      <c r="H1084" s="32">
        <v>41.59</v>
      </c>
      <c r="I1084" s="32">
        <v>0.35</v>
      </c>
      <c r="J1084" s="32">
        <v>20.85</v>
      </c>
      <c r="K1084" s="32">
        <v>3.15</v>
      </c>
      <c r="L1084" s="32">
        <v>7.65</v>
      </c>
      <c r="M1084" s="32">
        <v>0.22</v>
      </c>
      <c r="N1084" s="32">
        <v>19.28</v>
      </c>
      <c r="O1084" s="32">
        <v>6.5</v>
      </c>
      <c r="P1084" s="32">
        <v>0.03</v>
      </c>
      <c r="Q1084" s="32"/>
      <c r="R1084" s="32">
        <f t="shared" si="118"/>
        <v>99.62</v>
      </c>
      <c r="S1084" s="19">
        <v>12</v>
      </c>
      <c r="T1084" s="19">
        <f>S1084/(H1084*'Molecular Weight'!$C$2/'Molecular Weight'!$D$2+I1084*'Molecular Weight'!$C$3/'Molecular Weight'!$D$3+J1084*'Molecular Weight'!$C$4/'Molecular Weight'!$D$4+K1084*'Molecular Weight'!$C$5/'Molecular Weight'!$D$5+L1084*'Molecular Weight'!$C$6/'Molecular Weight'!$D$6+M1084*'Molecular Weight'!$C$8/'Molecular Weight'!$D$8+N1084*'Molecular Weight'!$C$9/'Molecular Weight'!$D$9+O1084*'Molecular Weight'!$C$10/'Molecular Weight'!$D$10+P1084*'Molecular Weight'!$C$11/'Molecular Weight'!$D$11+Q1084*'Molecular Weight'!$C$12/'Molecular Weight'!$D$12)</f>
        <v>4.32699231939773</v>
      </c>
      <c r="U1084" s="19">
        <f>H1084*T1084*'Molecular Weight'!$B$2/'Molecular Weight'!$D$2</f>
        <v>2.99533306530878</v>
      </c>
      <c r="V1084" s="19">
        <f>I1084*T1084*'Molecular Weight'!$B$3/'Molecular Weight'!$D$3</f>
        <v>0.0189542842526809</v>
      </c>
      <c r="W1084" s="19">
        <f>T1084*J1084*'Molecular Weight'!$B$4/'Molecular Weight'!$D$4</f>
        <v>1.76967026009107</v>
      </c>
      <c r="X1084" s="19">
        <f>K1084*T1084*'Molecular Weight'!$B$5/'Molecular Weight'!$D$5</f>
        <v>0.179354244438487</v>
      </c>
      <c r="Y1084" s="19">
        <f>L1084*T1084*'Molecular Weight'!$B$6/'Molecular Weight'!$D$6</f>
        <v>0.460766860292214</v>
      </c>
      <c r="Z1084" s="19">
        <f>M1084*T1084*'Molecular Weight'!$B$8/'Molecular Weight'!$D$8</f>
        <v>0.0134189217686425</v>
      </c>
      <c r="AA1084" s="19">
        <f>N1084*T1084*'Molecular Weight'!$B$9/'Molecular Weight'!$D$9</f>
        <v>2.07008466297738</v>
      </c>
      <c r="AB1084" s="19">
        <f>O1084*T1084*'Molecular Weight'!$B$10/'Molecular Weight'!$D$10</f>
        <v>0.501523717476556</v>
      </c>
      <c r="AC1084" s="19">
        <f>P1084*T1084*'Molecular Weight'!$B$11/'Molecular Weight'!$D$11</f>
        <v>0.00418876313591261</v>
      </c>
      <c r="AD1084" s="19">
        <f>Q1084*T1084*'Molecular Weight'!$B$12/'Molecular Weight'!$D$12</f>
        <v>0</v>
      </c>
      <c r="AE1084" s="19">
        <f t="shared" si="119"/>
        <v>8.01329477974172</v>
      </c>
      <c r="AF1084" s="19">
        <f t="shared" si="120"/>
        <v>0.0398181675043352</v>
      </c>
      <c r="AG1084" s="19">
        <f t="shared" si="121"/>
        <v>0.0864171687153952</v>
      </c>
      <c r="AH1084" s="19">
        <f t="shared" si="122"/>
        <v>0.420948692787879</v>
      </c>
      <c r="AI1084" s="19">
        <f t="shared" si="123"/>
        <v>3.01428734956146</v>
      </c>
      <c r="AJ1084" s="19">
        <f t="shared" si="124"/>
        <v>3.04579416251479</v>
      </c>
    </row>
    <row r="1085" spans="1:36">
      <c r="A1085" s="35" t="s">
        <v>1003</v>
      </c>
      <c r="B1085" s="35" t="s">
        <v>1004</v>
      </c>
      <c r="C1085" s="35" t="s">
        <v>1009</v>
      </c>
      <c r="D1085" s="35">
        <v>3.5</v>
      </c>
      <c r="E1085" s="35">
        <v>1150</v>
      </c>
      <c r="F1085" s="32" t="s">
        <v>38</v>
      </c>
      <c r="G1085" s="35" t="s">
        <v>39</v>
      </c>
      <c r="H1085" s="32">
        <v>41.6</v>
      </c>
      <c r="I1085" s="32">
        <v>0.26</v>
      </c>
      <c r="J1085" s="32">
        <v>21.84</v>
      </c>
      <c r="K1085" s="32">
        <v>1.55</v>
      </c>
      <c r="L1085" s="32">
        <v>10.33</v>
      </c>
      <c r="M1085" s="32">
        <v>0.21</v>
      </c>
      <c r="N1085" s="32">
        <v>18.58</v>
      </c>
      <c r="O1085" s="32">
        <v>5.57</v>
      </c>
      <c r="P1085" s="32">
        <v>0.08</v>
      </c>
      <c r="Q1085" s="32"/>
      <c r="R1085" s="32">
        <f t="shared" si="118"/>
        <v>100.02</v>
      </c>
      <c r="S1085" s="19">
        <v>12</v>
      </c>
      <c r="T1085" s="19">
        <f>S1085/(H1085*'Molecular Weight'!$C$2/'Molecular Weight'!$D$2+I1085*'Molecular Weight'!$C$3/'Molecular Weight'!$D$3+J1085*'Molecular Weight'!$C$4/'Molecular Weight'!$D$4+K1085*'Molecular Weight'!$C$5/'Molecular Weight'!$D$5+L1085*'Molecular Weight'!$C$6/'Molecular Weight'!$D$6+M1085*'Molecular Weight'!$C$8/'Molecular Weight'!$D$8+N1085*'Molecular Weight'!$C$9/'Molecular Weight'!$D$9+O1085*'Molecular Weight'!$C$10/'Molecular Weight'!$D$10+P1085*'Molecular Weight'!$C$11/'Molecular Weight'!$D$11+Q1085*'Molecular Weight'!$C$12/'Molecular Weight'!$D$12)</f>
        <v>4.32754501165426</v>
      </c>
      <c r="U1085" s="19">
        <f>H1085*T1085*'Molecular Weight'!$B$2/'Molecular Weight'!$D$2</f>
        <v>2.99643596013344</v>
      </c>
      <c r="V1085" s="19">
        <f>I1085*T1085*'Molecular Weight'!$B$3/'Molecular Weight'!$D$3</f>
        <v>0.0140821239428048</v>
      </c>
      <c r="W1085" s="19">
        <f>T1085*J1085*'Molecular Weight'!$B$4/'Molecular Weight'!$D$4</f>
        <v>1.85393454402764</v>
      </c>
      <c r="X1085" s="19">
        <f>K1085*T1085*'Molecular Weight'!$B$5/'Molecular Weight'!$D$5</f>
        <v>0.0882649485895664</v>
      </c>
      <c r="Y1085" s="19">
        <f>L1085*T1085*'Molecular Weight'!$B$6/'Molecular Weight'!$D$6</f>
        <v>0.622265311391821</v>
      </c>
      <c r="Z1085" s="19">
        <f>M1085*T1085*'Molecular Weight'!$B$8/'Molecular Weight'!$D$8</f>
        <v>0.0128106068853594</v>
      </c>
      <c r="AA1085" s="19">
        <f>N1085*T1085*'Molecular Weight'!$B$9/'Molecular Weight'!$D$9</f>
        <v>1.99518080189916</v>
      </c>
      <c r="AB1085" s="19">
        <f>O1085*T1085*'Molecular Weight'!$B$10/'Molecular Weight'!$D$10</f>
        <v>0.429822141849397</v>
      </c>
      <c r="AC1085" s="19">
        <f>P1085*T1085*'Molecular Weight'!$B$11/'Molecular Weight'!$D$11</f>
        <v>0.0111714617919439</v>
      </c>
      <c r="AD1085" s="19">
        <f>Q1085*T1085*'Molecular Weight'!$B$12/'Molecular Weight'!$D$12</f>
        <v>0</v>
      </c>
      <c r="AE1085" s="19">
        <f t="shared" si="119"/>
        <v>8.02396790051113</v>
      </c>
      <c r="AF1085" s="19">
        <f t="shared" si="120"/>
        <v>0.0716889224133794</v>
      </c>
      <c r="AG1085" s="19">
        <f t="shared" si="121"/>
        <v>0.115206361500423</v>
      </c>
      <c r="AH1085" s="19">
        <f t="shared" si="122"/>
        <v>0.550576388978442</v>
      </c>
      <c r="AI1085" s="19">
        <f t="shared" si="123"/>
        <v>3.01051808407624</v>
      </c>
      <c r="AJ1085" s="19">
        <f t="shared" si="124"/>
        <v>3.06007886202574</v>
      </c>
    </row>
    <row r="1086" spans="1:36">
      <c r="A1086" s="35" t="s">
        <v>1003</v>
      </c>
      <c r="B1086" s="35" t="s">
        <v>1004</v>
      </c>
      <c r="C1086" s="35" t="s">
        <v>1010</v>
      </c>
      <c r="D1086" s="35">
        <v>3.5</v>
      </c>
      <c r="E1086" s="35">
        <v>1200</v>
      </c>
      <c r="F1086" s="32" t="s">
        <v>38</v>
      </c>
      <c r="G1086" s="35" t="s">
        <v>39</v>
      </c>
      <c r="H1086" s="32">
        <v>42.29</v>
      </c>
      <c r="I1086" s="32">
        <v>0.02</v>
      </c>
      <c r="J1086" s="32">
        <v>22.24</v>
      </c>
      <c r="K1086" s="32">
        <v>1.76</v>
      </c>
      <c r="L1086" s="32">
        <v>10.24</v>
      </c>
      <c r="M1086" s="32">
        <v>0.28</v>
      </c>
      <c r="N1086" s="32">
        <v>19.36</v>
      </c>
      <c r="O1086" s="32">
        <v>4.89</v>
      </c>
      <c r="P1086" s="32">
        <v>0.06</v>
      </c>
      <c r="Q1086" s="32"/>
      <c r="R1086" s="32">
        <f t="shared" si="118"/>
        <v>101.14</v>
      </c>
      <c r="S1086" s="19">
        <v>12</v>
      </c>
      <c r="T1086" s="19">
        <f>S1086/(H1086*'Molecular Weight'!$C$2/'Molecular Weight'!$D$2+I1086*'Molecular Weight'!$C$3/'Molecular Weight'!$D$3+J1086*'Molecular Weight'!$C$4/'Molecular Weight'!$D$4+K1086*'Molecular Weight'!$C$5/'Molecular Weight'!$D$5+L1086*'Molecular Weight'!$C$6/'Molecular Weight'!$D$6+M1086*'Molecular Weight'!$C$8/'Molecular Weight'!$D$8+N1086*'Molecular Weight'!$C$9/'Molecular Weight'!$D$9+O1086*'Molecular Weight'!$C$10/'Molecular Weight'!$D$10+P1086*'Molecular Weight'!$C$11/'Molecular Weight'!$D$11+Q1086*'Molecular Weight'!$C$12/'Molecular Weight'!$D$12)</f>
        <v>4.26674017936773</v>
      </c>
      <c r="U1086" s="19">
        <f>H1086*T1086*'Molecular Weight'!$B$2/'Molecular Weight'!$D$2</f>
        <v>3.00333625475136</v>
      </c>
      <c r="V1086" s="19">
        <f>I1086*T1086*'Molecular Weight'!$B$3/'Molecular Weight'!$D$3</f>
        <v>0.00106802006992934</v>
      </c>
      <c r="W1086" s="19">
        <f>T1086*J1086*'Molecular Weight'!$B$4/'Molecular Weight'!$D$4</f>
        <v>1.86136331088934</v>
      </c>
      <c r="X1086" s="19">
        <f>K1086*T1086*'Molecular Weight'!$B$5/'Molecular Weight'!$D$5</f>
        <v>0.0988152209446307</v>
      </c>
      <c r="Y1086" s="19">
        <f>L1086*T1086*'Molecular Weight'!$B$6/'Molecular Weight'!$D$6</f>
        <v>0.608176773896514</v>
      </c>
      <c r="Z1086" s="19">
        <f>M1086*T1086*'Molecular Weight'!$B$8/'Molecular Weight'!$D$8</f>
        <v>0.0168408126617277</v>
      </c>
      <c r="AA1086" s="19">
        <f>N1086*T1086*'Molecular Weight'!$B$9/'Molecular Weight'!$D$9</f>
        <v>2.04972927723472</v>
      </c>
      <c r="AB1086" s="19">
        <f>O1086*T1086*'Molecular Weight'!$B$10/'Molecular Weight'!$D$10</f>
        <v>0.372046353015482</v>
      </c>
      <c r="AC1086" s="19">
        <f>P1086*T1086*'Molecular Weight'!$B$11/'Molecular Weight'!$D$11</f>
        <v>0.00826087159606531</v>
      </c>
      <c r="AD1086" s="19">
        <f>Q1086*T1086*'Molecular Weight'!$B$12/'Molecular Weight'!$D$12</f>
        <v>0</v>
      </c>
      <c r="AE1086" s="19">
        <f t="shared" si="119"/>
        <v>8.01963689505977</v>
      </c>
      <c r="AF1086" s="19">
        <f t="shared" si="120"/>
        <v>0.0587664363862626</v>
      </c>
      <c r="AG1086" s="19">
        <f t="shared" si="121"/>
        <v>0.0966272289711973</v>
      </c>
      <c r="AH1086" s="19">
        <f t="shared" si="122"/>
        <v>0.549410337510251</v>
      </c>
      <c r="AI1086" s="19">
        <f t="shared" si="123"/>
        <v>3.00440427482129</v>
      </c>
      <c r="AJ1086" s="19">
        <f t="shared" si="124"/>
        <v>3.04679321680844</v>
      </c>
    </row>
    <row r="1087" spans="1:36">
      <c r="A1087" s="35" t="s">
        <v>1003</v>
      </c>
      <c r="B1087" s="35" t="s">
        <v>1004</v>
      </c>
      <c r="C1087" s="35" t="s">
        <v>1011</v>
      </c>
      <c r="D1087" s="35">
        <v>3.5</v>
      </c>
      <c r="E1087" s="35">
        <v>1200</v>
      </c>
      <c r="F1087" s="32" t="s">
        <v>38</v>
      </c>
      <c r="G1087" s="35" t="s">
        <v>39</v>
      </c>
      <c r="H1087" s="32">
        <v>41.2</v>
      </c>
      <c r="I1087" s="32">
        <v>0.48</v>
      </c>
      <c r="J1087" s="32">
        <v>19.23</v>
      </c>
      <c r="K1087" s="32">
        <v>4.37</v>
      </c>
      <c r="L1087" s="32">
        <v>7.74</v>
      </c>
      <c r="M1087" s="32">
        <v>0.23</v>
      </c>
      <c r="N1087" s="32">
        <v>19.17</v>
      </c>
      <c r="O1087" s="32">
        <v>6.25</v>
      </c>
      <c r="P1087" s="32">
        <v>0.05</v>
      </c>
      <c r="Q1087" s="32"/>
      <c r="R1087" s="32">
        <f t="shared" si="118"/>
        <v>98.72</v>
      </c>
      <c r="S1087" s="19">
        <v>12</v>
      </c>
      <c r="T1087" s="19">
        <f>S1087/(H1087*'Molecular Weight'!$C$2/'Molecular Weight'!$D$2+I1087*'Molecular Weight'!$C$3/'Molecular Weight'!$D$3+J1087*'Molecular Weight'!$C$4/'Molecular Weight'!$D$4+K1087*'Molecular Weight'!$C$5/'Molecular Weight'!$D$5+L1087*'Molecular Weight'!$C$6/'Molecular Weight'!$D$6+M1087*'Molecular Weight'!$C$8/'Molecular Weight'!$D$8+N1087*'Molecular Weight'!$C$9/'Molecular Weight'!$D$9+O1087*'Molecular Weight'!$C$10/'Molecular Weight'!$D$10+P1087*'Molecular Weight'!$C$11/'Molecular Weight'!$D$11+Q1087*'Molecular Weight'!$C$12/'Molecular Weight'!$D$12)</f>
        <v>4.3883642400299</v>
      </c>
      <c r="U1087" s="19">
        <f>H1087*T1087*'Molecular Weight'!$B$2/'Molecular Weight'!$D$2</f>
        <v>3.00933100348255</v>
      </c>
      <c r="V1087" s="19">
        <f>I1087*T1087*'Molecular Weight'!$B$3/'Molecular Weight'!$D$3</f>
        <v>0.0263631393643849</v>
      </c>
      <c r="W1087" s="19">
        <f>T1087*J1087*'Molecular Weight'!$B$4/'Molecular Weight'!$D$4</f>
        <v>1.65532060289868</v>
      </c>
      <c r="X1087" s="19">
        <f>K1087*T1087*'Molecular Weight'!$B$5/'Molecular Weight'!$D$5</f>
        <v>0.252347545613931</v>
      </c>
      <c r="Y1087" s="19">
        <f>L1087*T1087*'Molecular Weight'!$B$6/'Molecular Weight'!$D$6</f>
        <v>0.472799822074491</v>
      </c>
      <c r="Z1087" s="19">
        <f>M1087*T1087*'Molecular Weight'!$B$8/'Molecular Weight'!$D$8</f>
        <v>0.0142278513561725</v>
      </c>
      <c r="AA1087" s="19">
        <f>N1087*T1087*'Molecular Weight'!$B$9/'Molecular Weight'!$D$9</f>
        <v>2.08746755536906</v>
      </c>
      <c r="AB1087" s="19">
        <f>O1087*T1087*'Molecular Weight'!$B$10/'Molecular Weight'!$D$10</f>
        <v>0.489074117335714</v>
      </c>
      <c r="AC1087" s="19">
        <f>P1087*T1087*'Molecular Weight'!$B$11/'Molecular Weight'!$D$11</f>
        <v>0.00708029080353323</v>
      </c>
      <c r="AD1087" s="19">
        <f>Q1087*T1087*'Molecular Weight'!$B$12/'Molecular Weight'!$D$12</f>
        <v>0</v>
      </c>
      <c r="AE1087" s="19">
        <f t="shared" si="119"/>
        <v>8.01401192829852</v>
      </c>
      <c r="AF1087" s="19">
        <f t="shared" si="120"/>
        <v>0.041962288323643</v>
      </c>
      <c r="AG1087" s="19">
        <f t="shared" si="121"/>
        <v>0.0887527582805049</v>
      </c>
      <c r="AH1087" s="19">
        <f t="shared" si="122"/>
        <v>0.430837533750848</v>
      </c>
      <c r="AI1087" s="19">
        <f t="shared" si="123"/>
        <v>3.03569414284693</v>
      </c>
      <c r="AJ1087" s="19">
        <f t="shared" si="124"/>
        <v>3.06356934613544</v>
      </c>
    </row>
    <row r="1088" spans="1:36">
      <c r="A1088" s="35" t="s">
        <v>1003</v>
      </c>
      <c r="B1088" s="35" t="s">
        <v>1004</v>
      </c>
      <c r="C1088" s="35" t="s">
        <v>1012</v>
      </c>
      <c r="D1088" s="35">
        <v>3.5</v>
      </c>
      <c r="E1088" s="35">
        <v>1250</v>
      </c>
      <c r="F1088" s="32" t="s">
        <v>38</v>
      </c>
      <c r="G1088" s="35" t="s">
        <v>39</v>
      </c>
      <c r="H1088" s="32">
        <v>41.5</v>
      </c>
      <c r="I1088" s="32">
        <v>0.38</v>
      </c>
      <c r="J1088" s="32">
        <v>20.73</v>
      </c>
      <c r="K1088" s="32">
        <v>3.6</v>
      </c>
      <c r="L1088" s="32">
        <v>7.21</v>
      </c>
      <c r="M1088" s="32">
        <v>0.21</v>
      </c>
      <c r="N1088" s="32">
        <v>19.43</v>
      </c>
      <c r="O1088" s="32">
        <v>6.25</v>
      </c>
      <c r="P1088" s="32">
        <v>0.02</v>
      </c>
      <c r="Q1088" s="32"/>
      <c r="R1088" s="32">
        <f t="shared" si="118"/>
        <v>99.33</v>
      </c>
      <c r="S1088" s="19">
        <v>12</v>
      </c>
      <c r="T1088" s="19">
        <f>S1088/(H1088*'Molecular Weight'!$C$2/'Molecular Weight'!$D$2+I1088*'Molecular Weight'!$C$3/'Molecular Weight'!$D$3+J1088*'Molecular Weight'!$C$4/'Molecular Weight'!$D$4+K1088*'Molecular Weight'!$C$5/'Molecular Weight'!$D$5+L1088*'Molecular Weight'!$C$6/'Molecular Weight'!$D$6+M1088*'Molecular Weight'!$C$8/'Molecular Weight'!$D$8+N1088*'Molecular Weight'!$C$9/'Molecular Weight'!$D$9+O1088*'Molecular Weight'!$C$10/'Molecular Weight'!$D$10+P1088*'Molecular Weight'!$C$11/'Molecular Weight'!$D$11+Q1088*'Molecular Weight'!$C$12/'Molecular Weight'!$D$12)</f>
        <v>4.33333079337048</v>
      </c>
      <c r="U1088" s="19">
        <f>H1088*T1088*'Molecular Weight'!$B$2/'Molecular Weight'!$D$2</f>
        <v>2.99322949275758</v>
      </c>
      <c r="V1088" s="19">
        <f>I1088*T1088*'Molecular Weight'!$B$3/'Molecular Weight'!$D$3</f>
        <v>0.020609082621787</v>
      </c>
      <c r="W1088" s="19">
        <f>T1088*J1088*'Molecular Weight'!$B$4/'Molecular Weight'!$D$4</f>
        <v>1.76206252150981</v>
      </c>
      <c r="X1088" s="19">
        <f>K1088*T1088*'Molecular Weight'!$B$5/'Molecular Weight'!$D$5</f>
        <v>0.205276542616406</v>
      </c>
      <c r="Y1088" s="19">
        <f>L1088*T1088*'Molecular Weight'!$B$6/'Molecular Weight'!$D$6</f>
        <v>0.434901378343558</v>
      </c>
      <c r="Z1088" s="19">
        <f>M1088*T1088*'Molecular Weight'!$B$8/'Molecular Weight'!$D$8</f>
        <v>0.0128277342346744</v>
      </c>
      <c r="AA1088" s="19">
        <f>N1088*T1088*'Molecular Weight'!$B$9/'Molecular Weight'!$D$9</f>
        <v>2.08924608722552</v>
      </c>
      <c r="AB1088" s="19">
        <f>O1088*T1088*'Molecular Weight'!$B$10/'Molecular Weight'!$D$10</f>
        <v>0.482940753540755</v>
      </c>
      <c r="AC1088" s="19">
        <f>P1088*T1088*'Molecular Weight'!$B$11/'Molecular Weight'!$D$11</f>
        <v>0.00279659941488899</v>
      </c>
      <c r="AD1088" s="19">
        <f>Q1088*T1088*'Molecular Weight'!$B$12/'Molecular Weight'!$D$12</f>
        <v>0</v>
      </c>
      <c r="AE1088" s="19">
        <f t="shared" si="119"/>
        <v>8.00389019226498</v>
      </c>
      <c r="AF1088" s="19">
        <f t="shared" si="120"/>
        <v>0.0116649044548014</v>
      </c>
      <c r="AG1088" s="19">
        <f t="shared" si="121"/>
        <v>0.0268219532879624</v>
      </c>
      <c r="AH1088" s="19">
        <f t="shared" si="122"/>
        <v>0.423236473888757</v>
      </c>
      <c r="AI1088" s="19">
        <f t="shared" si="123"/>
        <v>3.01383857537937</v>
      </c>
      <c r="AJ1088" s="19">
        <f t="shared" si="124"/>
        <v>3.01991595334451</v>
      </c>
    </row>
    <row r="1089" spans="1:36">
      <c r="A1089" s="35" t="s">
        <v>1003</v>
      </c>
      <c r="B1089" s="35" t="s">
        <v>1004</v>
      </c>
      <c r="C1089" s="35" t="s">
        <v>1013</v>
      </c>
      <c r="D1089" s="35">
        <v>3.5</v>
      </c>
      <c r="E1089" s="35">
        <v>1300</v>
      </c>
      <c r="F1089" s="32" t="s">
        <v>38</v>
      </c>
      <c r="G1089" s="35" t="s">
        <v>39</v>
      </c>
      <c r="H1089" s="32">
        <v>41.97</v>
      </c>
      <c r="I1089" s="32">
        <v>0.37</v>
      </c>
      <c r="J1089" s="32">
        <v>21.84</v>
      </c>
      <c r="K1089" s="32">
        <v>1.79</v>
      </c>
      <c r="L1089" s="32">
        <v>6.77</v>
      </c>
      <c r="M1089" s="32">
        <v>0.2</v>
      </c>
      <c r="N1089" s="32">
        <v>20.69</v>
      </c>
      <c r="O1089" s="32">
        <v>5.65</v>
      </c>
      <c r="P1089" s="32">
        <v>0.04</v>
      </c>
      <c r="Q1089" s="32"/>
      <c r="R1089" s="32">
        <f t="shared" si="118"/>
        <v>99.32</v>
      </c>
      <c r="S1089" s="19">
        <v>12</v>
      </c>
      <c r="T1089" s="19">
        <f>S1089/(H1089*'Molecular Weight'!$C$2/'Molecular Weight'!$D$2+I1089*'Molecular Weight'!$C$3/'Molecular Weight'!$D$3+J1089*'Molecular Weight'!$C$4/'Molecular Weight'!$D$4+K1089*'Molecular Weight'!$C$5/'Molecular Weight'!$D$5+L1089*'Molecular Weight'!$C$6/'Molecular Weight'!$D$6+M1089*'Molecular Weight'!$C$8/'Molecular Weight'!$D$8+N1089*'Molecular Weight'!$C$9/'Molecular Weight'!$D$9+O1089*'Molecular Weight'!$C$10/'Molecular Weight'!$D$10+P1089*'Molecular Weight'!$C$11/'Molecular Weight'!$D$11+Q1089*'Molecular Weight'!$C$12/'Molecular Weight'!$D$12)</f>
        <v>4.29156119557872</v>
      </c>
      <c r="U1089" s="19">
        <f>H1089*T1089*'Molecular Weight'!$B$2/'Molecular Weight'!$D$2</f>
        <v>2.99794978992076</v>
      </c>
      <c r="V1089" s="19">
        <f>I1089*T1089*'Molecular Weight'!$B$3/'Molecular Weight'!$D$3</f>
        <v>0.0198733121697638</v>
      </c>
      <c r="W1089" s="19">
        <f>T1089*J1089*'Molecular Weight'!$B$4/'Molecular Weight'!$D$4</f>
        <v>1.83851895863945</v>
      </c>
      <c r="X1089" s="19">
        <f>K1089*T1089*'Molecular Weight'!$B$5/'Molecular Weight'!$D$5</f>
        <v>0.101084210014947</v>
      </c>
      <c r="Y1089" s="19">
        <f>L1089*T1089*'Molecular Weight'!$B$6/'Molecular Weight'!$D$6</f>
        <v>0.404424683937471</v>
      </c>
      <c r="Z1089" s="19">
        <f>M1089*T1089*'Molecular Weight'!$B$8/'Molecular Weight'!$D$8</f>
        <v>0.0120991293926663</v>
      </c>
      <c r="AA1089" s="19">
        <f>N1089*T1089*'Molecular Weight'!$B$9/'Molecular Weight'!$D$9</f>
        <v>2.20328538800307</v>
      </c>
      <c r="AB1089" s="19">
        <f>O1089*T1089*'Molecular Weight'!$B$10/'Molecular Weight'!$D$10</f>
        <v>0.432370198912621</v>
      </c>
      <c r="AC1089" s="19">
        <f>P1089*T1089*'Molecular Weight'!$B$11/'Molecular Weight'!$D$11</f>
        <v>0.00553928518306386</v>
      </c>
      <c r="AD1089" s="19">
        <f>Q1089*T1089*'Molecular Weight'!$B$12/'Molecular Weight'!$D$12</f>
        <v>0</v>
      </c>
      <c r="AE1089" s="19">
        <f t="shared" si="119"/>
        <v>8.01514495617381</v>
      </c>
      <c r="AF1089" s="19">
        <f t="shared" si="120"/>
        <v>0.0453490174112829</v>
      </c>
      <c r="AG1089" s="19">
        <f t="shared" si="121"/>
        <v>0.112132169999531</v>
      </c>
      <c r="AH1089" s="19">
        <f t="shared" si="122"/>
        <v>0.359075666526188</v>
      </c>
      <c r="AI1089" s="19">
        <f t="shared" si="123"/>
        <v>3.01782310209052</v>
      </c>
      <c r="AJ1089" s="19">
        <f t="shared" si="124"/>
        <v>3.05217940024583</v>
      </c>
    </row>
    <row r="1090" spans="1:36">
      <c r="A1090" s="35" t="s">
        <v>1003</v>
      </c>
      <c r="B1090" s="35" t="s">
        <v>1004</v>
      </c>
      <c r="C1090" s="35" t="s">
        <v>1014</v>
      </c>
      <c r="D1090" s="35">
        <v>3.5</v>
      </c>
      <c r="E1090" s="35">
        <v>1350</v>
      </c>
      <c r="F1090" s="32" t="s">
        <v>38</v>
      </c>
      <c r="G1090" s="35" t="s">
        <v>39</v>
      </c>
      <c r="H1090" s="32">
        <v>42.43</v>
      </c>
      <c r="I1090" s="32">
        <v>0.23</v>
      </c>
      <c r="J1090" s="32">
        <v>21.92</v>
      </c>
      <c r="K1090" s="32">
        <v>2.09</v>
      </c>
      <c r="L1090" s="32">
        <v>5.21</v>
      </c>
      <c r="M1090" s="32">
        <v>0.19</v>
      </c>
      <c r="N1090" s="32">
        <v>21.62</v>
      </c>
      <c r="O1090" s="32">
        <v>6.07</v>
      </c>
      <c r="P1090" s="32">
        <v>0.03</v>
      </c>
      <c r="Q1090" s="32"/>
      <c r="R1090" s="32">
        <f t="shared" ref="R1090:R1153" si="125">SUM(H1090:Q1090)</f>
        <v>99.79</v>
      </c>
      <c r="S1090" s="19">
        <v>12</v>
      </c>
      <c r="T1090" s="19">
        <f>S1090/(H1090*'Molecular Weight'!$C$2/'Molecular Weight'!$D$2+I1090*'Molecular Weight'!$C$3/'Molecular Weight'!$D$3+J1090*'Molecular Weight'!$C$4/'Molecular Weight'!$D$4+K1090*'Molecular Weight'!$C$5/'Molecular Weight'!$D$5+L1090*'Molecular Weight'!$C$6/'Molecular Weight'!$D$6+M1090*'Molecular Weight'!$C$8/'Molecular Weight'!$D$8+N1090*'Molecular Weight'!$C$9/'Molecular Weight'!$D$9+O1090*'Molecular Weight'!$C$10/'Molecular Weight'!$D$10+P1090*'Molecular Weight'!$C$11/'Molecular Weight'!$D$11+Q1090*'Molecular Weight'!$C$12/'Molecular Weight'!$D$12)</f>
        <v>4.2480611994929</v>
      </c>
      <c r="U1090" s="19">
        <f>H1090*T1090*'Molecular Weight'!$B$2/'Molecular Weight'!$D$2</f>
        <v>3.00008716202536</v>
      </c>
      <c r="V1090" s="19">
        <f>I1090*T1090*'Molecular Weight'!$B$3/'Molecular Weight'!$D$3</f>
        <v>0.0122284615254489</v>
      </c>
      <c r="W1090" s="19">
        <f>T1090*J1090*'Molecular Weight'!$B$4/'Molecular Weight'!$D$4</f>
        <v>1.82654965658855</v>
      </c>
      <c r="X1090" s="19">
        <f>K1090*T1090*'Molecular Weight'!$B$5/'Molecular Weight'!$D$5</f>
        <v>0.116829369128761</v>
      </c>
      <c r="Y1090" s="19">
        <f>L1090*T1090*'Molecular Weight'!$B$6/'Molecular Weight'!$D$6</f>
        <v>0.308079048571242</v>
      </c>
      <c r="Z1090" s="19">
        <f>M1090*T1090*'Molecular Weight'!$B$8/'Molecular Weight'!$D$8</f>
        <v>0.0113776660262708</v>
      </c>
      <c r="AA1090" s="19">
        <f>N1090*T1090*'Molecular Weight'!$B$9/'Molecular Weight'!$D$9</f>
        <v>2.27898469312746</v>
      </c>
      <c r="AB1090" s="19">
        <f>O1090*T1090*'Molecular Weight'!$B$10/'Molecular Weight'!$D$10</f>
        <v>0.45980262983099</v>
      </c>
      <c r="AC1090" s="19">
        <f>P1090*T1090*'Molecular Weight'!$B$11/'Molecular Weight'!$D$11</f>
        <v>0.00411235353290697</v>
      </c>
      <c r="AD1090" s="19">
        <f>Q1090*T1090*'Molecular Weight'!$B$12/'Molecular Weight'!$D$12</f>
        <v>0</v>
      </c>
      <c r="AE1090" s="19">
        <f t="shared" ref="AE1090:AE1153" si="126">SUM(U1090:AD1090)</f>
        <v>8.01805104035699</v>
      </c>
      <c r="AF1090" s="19">
        <f t="shared" ref="AF1090:AF1153" si="127">IF(IF(2*12*(1-8/AE1090)&lt;0,0,2*12*(1-8/AE1090))&lt;Y1090,IF(2*12*(1-8/AE1090)&lt;0,0,2*12*(1-8/AE1090)),Y1090)</f>
        <v>0.0540312061356643</v>
      </c>
      <c r="AG1090" s="19">
        <f t="shared" ref="AG1090:AG1153" si="128">AF1090/Y1090</f>
        <v>0.175380982206486</v>
      </c>
      <c r="AH1090" s="19">
        <f t="shared" ref="AH1090:AH1153" si="129">Y1090-AF1090</f>
        <v>0.254047842435578</v>
      </c>
      <c r="AI1090" s="19">
        <f t="shared" ref="AI1090:AI1153" si="130">SUM(U1090,V1090)</f>
        <v>3.01231562355081</v>
      </c>
      <c r="AJ1090" s="19">
        <f t="shared" ref="AJ1090:AJ1153" si="131">SUM(AA1090,AB1090,Z1090,Y1090)</f>
        <v>3.05824403755596</v>
      </c>
    </row>
    <row r="1091" spans="1:36">
      <c r="A1091" s="35" t="s">
        <v>1003</v>
      </c>
      <c r="B1091" s="35" t="s">
        <v>1004</v>
      </c>
      <c r="C1091" s="35" t="s">
        <v>1015</v>
      </c>
      <c r="D1091" s="35">
        <v>3.5</v>
      </c>
      <c r="E1091" s="35">
        <v>1350</v>
      </c>
      <c r="F1091" s="32" t="s">
        <v>38</v>
      </c>
      <c r="G1091" s="35" t="s">
        <v>39</v>
      </c>
      <c r="H1091" s="32">
        <v>42.36</v>
      </c>
      <c r="I1091" s="32">
        <v>0.26</v>
      </c>
      <c r="J1091" s="32">
        <v>21.71</v>
      </c>
      <c r="K1091" s="32">
        <v>2.1</v>
      </c>
      <c r="L1091" s="32">
        <v>6.05</v>
      </c>
      <c r="M1091" s="32">
        <v>0.17</v>
      </c>
      <c r="N1091" s="32">
        <v>20.56</v>
      </c>
      <c r="O1091" s="32">
        <v>5.91</v>
      </c>
      <c r="P1091" s="32">
        <v>0.05</v>
      </c>
      <c r="Q1091" s="32"/>
      <c r="R1091" s="32">
        <f t="shared" si="125"/>
        <v>99.17</v>
      </c>
      <c r="S1091" s="19">
        <v>12</v>
      </c>
      <c r="T1091" s="19">
        <f>S1091/(H1091*'Molecular Weight'!$C$2/'Molecular Weight'!$D$2+I1091*'Molecular Weight'!$C$3/'Molecular Weight'!$D$3+J1091*'Molecular Weight'!$C$4/'Molecular Weight'!$D$4+K1091*'Molecular Weight'!$C$5/'Molecular Weight'!$D$5+L1091*'Molecular Weight'!$C$6/'Molecular Weight'!$D$6+M1091*'Molecular Weight'!$C$8/'Molecular Weight'!$D$8+N1091*'Molecular Weight'!$C$9/'Molecular Weight'!$D$9+O1091*'Molecular Weight'!$C$10/'Molecular Weight'!$D$10+P1091*'Molecular Weight'!$C$11/'Molecular Weight'!$D$11+Q1091*'Molecular Weight'!$C$12/'Molecular Weight'!$D$12)</f>
        <v>4.28596704908322</v>
      </c>
      <c r="U1091" s="19">
        <f>H1091*T1091*'Molecular Weight'!$B$2/'Molecular Weight'!$D$2</f>
        <v>3.02186358520581</v>
      </c>
      <c r="V1091" s="19">
        <f>I1091*T1091*'Molecular Weight'!$B$3/'Molecular Weight'!$D$3</f>
        <v>0.0139468264425737</v>
      </c>
      <c r="W1091" s="19">
        <f>T1091*J1091*'Molecular Weight'!$B$4/'Molecular Weight'!$D$4</f>
        <v>1.82519310779907</v>
      </c>
      <c r="X1091" s="19">
        <f>K1091*T1091*'Molecular Weight'!$B$5/'Molecular Weight'!$D$5</f>
        <v>0.118435828713399</v>
      </c>
      <c r="Y1091" s="19">
        <f>L1091*T1091*'Molecular Weight'!$B$6/'Molecular Weight'!$D$6</f>
        <v>0.360942380943116</v>
      </c>
      <c r="Z1091" s="19">
        <f>M1091*T1091*'Molecular Weight'!$B$8/'Molecular Weight'!$D$8</f>
        <v>0.0102708542196807</v>
      </c>
      <c r="AA1091" s="19">
        <f>N1091*T1091*'Molecular Weight'!$B$9/'Molecular Weight'!$D$9</f>
        <v>2.1865876558102</v>
      </c>
      <c r="AB1091" s="19">
        <f>O1091*T1091*'Molecular Weight'!$B$10/'Molecular Weight'!$D$10</f>
        <v>0.451677340586338</v>
      </c>
      <c r="AC1091" s="19">
        <f>P1091*T1091*'Molecular Weight'!$B$11/'Molecular Weight'!$D$11</f>
        <v>0.00691508075037628</v>
      </c>
      <c r="AD1091" s="19">
        <f>Q1091*T1091*'Molecular Weight'!$B$12/'Molecular Weight'!$D$12</f>
        <v>0</v>
      </c>
      <c r="AE1091" s="19">
        <f t="shared" si="126"/>
        <v>7.99583266047056</v>
      </c>
      <c r="AF1091" s="19">
        <f t="shared" si="127"/>
        <v>0</v>
      </c>
      <c r="AG1091" s="19">
        <f t="shared" si="128"/>
        <v>0</v>
      </c>
      <c r="AH1091" s="19">
        <f t="shared" si="129"/>
        <v>0.360942380943116</v>
      </c>
      <c r="AI1091" s="19">
        <f t="shared" si="130"/>
        <v>3.03581041164838</v>
      </c>
      <c r="AJ1091" s="19">
        <f t="shared" si="131"/>
        <v>3.00947823155933</v>
      </c>
    </row>
    <row r="1092" spans="1:36">
      <c r="A1092" s="35" t="s">
        <v>1003</v>
      </c>
      <c r="B1092" s="35" t="s">
        <v>1004</v>
      </c>
      <c r="C1092" s="35" t="s">
        <v>1016</v>
      </c>
      <c r="D1092" s="35">
        <v>3.5</v>
      </c>
      <c r="E1092" s="35">
        <v>1400</v>
      </c>
      <c r="F1092" s="32" t="s">
        <v>38</v>
      </c>
      <c r="G1092" s="35" t="s">
        <v>39</v>
      </c>
      <c r="H1092" s="32">
        <v>41.62</v>
      </c>
      <c r="I1092" s="32">
        <v>0.02</v>
      </c>
      <c r="J1092" s="32">
        <v>22.51</v>
      </c>
      <c r="K1092" s="32">
        <v>1.93</v>
      </c>
      <c r="L1092" s="32">
        <v>7.76</v>
      </c>
      <c r="M1092" s="32">
        <v>0.23</v>
      </c>
      <c r="N1092" s="32">
        <v>21.15</v>
      </c>
      <c r="O1092" s="32">
        <v>4.77</v>
      </c>
      <c r="P1092" s="32">
        <v>0.03</v>
      </c>
      <c r="Q1092" s="32"/>
      <c r="R1092" s="32">
        <f t="shared" si="125"/>
        <v>100.02</v>
      </c>
      <c r="S1092" s="19">
        <v>12</v>
      </c>
      <c r="T1092" s="19">
        <f>S1092/(H1092*'Molecular Weight'!$C$2/'Molecular Weight'!$D$2+I1092*'Molecular Weight'!$C$3/'Molecular Weight'!$D$3+J1092*'Molecular Weight'!$C$4/'Molecular Weight'!$D$4+K1092*'Molecular Weight'!$C$5/'Molecular Weight'!$D$5+L1092*'Molecular Weight'!$C$6/'Molecular Weight'!$D$6+M1092*'Molecular Weight'!$C$8/'Molecular Weight'!$D$8+N1092*'Molecular Weight'!$C$9/'Molecular Weight'!$D$9+O1092*'Molecular Weight'!$C$10/'Molecular Weight'!$D$10+P1092*'Molecular Weight'!$C$11/'Molecular Weight'!$D$11+Q1092*'Molecular Weight'!$C$12/'Molecular Weight'!$D$12)</f>
        <v>4.27348176422443</v>
      </c>
      <c r="U1092" s="19">
        <f>H1092*T1092*'Molecular Weight'!$B$2/'Molecular Weight'!$D$2</f>
        <v>2.96042461762684</v>
      </c>
      <c r="V1092" s="19">
        <f>I1092*T1092*'Molecular Weight'!$B$3/'Molecular Weight'!$D$3</f>
        <v>0.00106970757552551</v>
      </c>
      <c r="W1092" s="19">
        <f>T1092*J1092*'Molecular Weight'!$B$4/'Molecular Weight'!$D$4</f>
        <v>1.88693751496061</v>
      </c>
      <c r="X1092" s="19">
        <f>K1092*T1092*'Molecular Weight'!$B$5/'Molecular Weight'!$D$5</f>
        <v>0.108531085004976</v>
      </c>
      <c r="Y1092" s="19">
        <f>L1092*T1092*'Molecular Weight'!$B$6/'Molecular Weight'!$D$6</f>
        <v>0.4616121727503</v>
      </c>
      <c r="Z1092" s="19">
        <f>M1092*T1092*'Molecular Weight'!$B$8/'Molecular Weight'!$D$8</f>
        <v>0.0138553820943279</v>
      </c>
      <c r="AA1092" s="19">
        <f>N1092*T1092*'Molecular Weight'!$B$9/'Molecular Weight'!$D$9</f>
        <v>2.24278261323441</v>
      </c>
      <c r="AB1092" s="19">
        <f>O1092*T1092*'Molecular Weight'!$B$10/'Molecular Weight'!$D$10</f>
        <v>0.363489800559032</v>
      </c>
      <c r="AC1092" s="19">
        <f>P1092*T1092*'Molecular Weight'!$B$11/'Molecular Weight'!$D$11</f>
        <v>0.00413696201764223</v>
      </c>
      <c r="AD1092" s="19">
        <f>Q1092*T1092*'Molecular Weight'!$B$12/'Molecular Weight'!$D$12</f>
        <v>0</v>
      </c>
      <c r="AE1092" s="19">
        <f t="shared" si="126"/>
        <v>8.04283985582366</v>
      </c>
      <c r="AF1092" s="19">
        <f t="shared" si="127"/>
        <v>0.12783501327873</v>
      </c>
      <c r="AG1092" s="19">
        <f t="shared" si="128"/>
        <v>0.27693163401018</v>
      </c>
      <c r="AH1092" s="19">
        <f t="shared" si="129"/>
        <v>0.33377715947157</v>
      </c>
      <c r="AI1092" s="19">
        <f t="shared" si="130"/>
        <v>2.96149432520237</v>
      </c>
      <c r="AJ1092" s="19">
        <f t="shared" si="131"/>
        <v>3.08173996863807</v>
      </c>
    </row>
    <row r="1093" spans="1:36">
      <c r="A1093" s="35" t="s">
        <v>1003</v>
      </c>
      <c r="B1093" s="35" t="s">
        <v>1004</v>
      </c>
      <c r="C1093" s="35" t="s">
        <v>1017</v>
      </c>
      <c r="D1093" s="35">
        <v>3.5</v>
      </c>
      <c r="E1093" s="35">
        <v>1400</v>
      </c>
      <c r="F1093" s="32" t="s">
        <v>38</v>
      </c>
      <c r="G1093" s="35" t="s">
        <v>39</v>
      </c>
      <c r="H1093" s="32">
        <v>41.98</v>
      </c>
      <c r="I1093" s="32">
        <v>0.29</v>
      </c>
      <c r="J1093" s="32">
        <v>22.03</v>
      </c>
      <c r="K1093" s="32">
        <v>2.28</v>
      </c>
      <c r="L1093" s="32">
        <v>5.71</v>
      </c>
      <c r="M1093" s="32">
        <v>0.18</v>
      </c>
      <c r="N1093" s="32">
        <v>21.82</v>
      </c>
      <c r="O1093" s="32">
        <v>5.79</v>
      </c>
      <c r="P1093" s="32">
        <v>0.03</v>
      </c>
      <c r="Q1093" s="32"/>
      <c r="R1093" s="32">
        <f t="shared" si="125"/>
        <v>100.11</v>
      </c>
      <c r="S1093" s="19">
        <v>12</v>
      </c>
      <c r="T1093" s="19">
        <f>S1093/(H1093*'Molecular Weight'!$C$2/'Molecular Weight'!$D$2+I1093*'Molecular Weight'!$C$3/'Molecular Weight'!$D$3+J1093*'Molecular Weight'!$C$4/'Molecular Weight'!$D$4+K1093*'Molecular Weight'!$C$5/'Molecular Weight'!$D$5+L1093*'Molecular Weight'!$C$6/'Molecular Weight'!$D$6+M1093*'Molecular Weight'!$C$8/'Molecular Weight'!$D$8+N1093*'Molecular Weight'!$C$9/'Molecular Weight'!$D$9+O1093*'Molecular Weight'!$C$10/'Molecular Weight'!$D$10+P1093*'Molecular Weight'!$C$11/'Molecular Weight'!$D$11+Q1093*'Molecular Weight'!$C$12/'Molecular Weight'!$D$12)</f>
        <v>4.24761382651332</v>
      </c>
      <c r="U1093" s="19">
        <f>H1093*T1093*'Molecular Weight'!$B$2/'Molecular Weight'!$D$2</f>
        <v>2.96795653190794</v>
      </c>
      <c r="V1093" s="19">
        <f>I1093*T1093*'Molecular Weight'!$B$3/'Molecular Weight'!$D$3</f>
        <v>0.0154168712101234</v>
      </c>
      <c r="W1093" s="19">
        <f>T1093*J1093*'Molecular Weight'!$B$4/'Molecular Weight'!$D$4</f>
        <v>1.83552241267337</v>
      </c>
      <c r="X1093" s="19">
        <f>K1093*T1093*'Molecular Weight'!$B$5/'Molecular Weight'!$D$5</f>
        <v>0.12743679879532</v>
      </c>
      <c r="Y1093" s="19">
        <f>L1093*T1093*'Molecular Weight'!$B$6/'Molecular Weight'!$D$6</f>
        <v>0.337609617892414</v>
      </c>
      <c r="Z1093" s="19">
        <f>M1093*T1093*'Molecular Weight'!$B$8/'Molecular Weight'!$D$8</f>
        <v>0.0107777063542768</v>
      </c>
      <c r="AA1093" s="19">
        <f>N1093*T1093*'Molecular Weight'!$B$9/'Molecular Weight'!$D$9</f>
        <v>2.29982465743227</v>
      </c>
      <c r="AB1093" s="19">
        <f>O1093*T1093*'Molecular Weight'!$B$10/'Molecular Weight'!$D$10</f>
        <v>0.438546434656065</v>
      </c>
      <c r="AC1093" s="19">
        <f>P1093*T1093*'Molecular Weight'!$B$11/'Molecular Weight'!$D$11</f>
        <v>0.00411192045161018</v>
      </c>
      <c r="AD1093" s="19">
        <f>Q1093*T1093*'Molecular Weight'!$B$12/'Molecular Weight'!$D$12</f>
        <v>0</v>
      </c>
      <c r="AE1093" s="19">
        <f t="shared" si="126"/>
        <v>8.03720295137339</v>
      </c>
      <c r="AF1093" s="19">
        <f t="shared" si="127"/>
        <v>0.111092234246584</v>
      </c>
      <c r="AG1093" s="19">
        <f t="shared" si="128"/>
        <v>0.329055300438703</v>
      </c>
      <c r="AH1093" s="19">
        <f t="shared" si="129"/>
        <v>0.22651738364583</v>
      </c>
      <c r="AI1093" s="19">
        <f t="shared" si="130"/>
        <v>2.98337340311806</v>
      </c>
      <c r="AJ1093" s="19">
        <f t="shared" si="131"/>
        <v>3.08675841633503</v>
      </c>
    </row>
    <row r="1094" spans="1:36">
      <c r="A1094" s="35" t="s">
        <v>1003</v>
      </c>
      <c r="B1094" s="35" t="s">
        <v>1004</v>
      </c>
      <c r="C1094" s="35" t="s">
        <v>1018</v>
      </c>
      <c r="D1094" s="35">
        <v>4</v>
      </c>
      <c r="E1094" s="35">
        <v>1100</v>
      </c>
      <c r="F1094" s="32" t="s">
        <v>38</v>
      </c>
      <c r="G1094" s="35" t="s">
        <v>39</v>
      </c>
      <c r="H1094" s="32">
        <v>42.26</v>
      </c>
      <c r="I1094" s="32">
        <v>0.29</v>
      </c>
      <c r="J1094" s="32">
        <v>23.1</v>
      </c>
      <c r="K1094" s="32">
        <v>1.23</v>
      </c>
      <c r="L1094" s="32">
        <v>6.48</v>
      </c>
      <c r="M1094" s="32">
        <v>0.2</v>
      </c>
      <c r="N1094" s="32">
        <v>20.56</v>
      </c>
      <c r="O1094" s="32">
        <v>5.82</v>
      </c>
      <c r="P1094" s="32">
        <v>0.02</v>
      </c>
      <c r="Q1094" s="32"/>
      <c r="R1094" s="32">
        <f t="shared" si="125"/>
        <v>99.96</v>
      </c>
      <c r="S1094" s="19">
        <v>12</v>
      </c>
      <c r="T1094" s="19">
        <f>S1094/(H1094*'Molecular Weight'!$C$2/'Molecular Weight'!$D$2+I1094*'Molecular Weight'!$C$3/'Molecular Weight'!$D$3+J1094*'Molecular Weight'!$C$4/'Molecular Weight'!$D$4+K1094*'Molecular Weight'!$C$5/'Molecular Weight'!$D$5+L1094*'Molecular Weight'!$C$6/'Molecular Weight'!$D$6+M1094*'Molecular Weight'!$C$8/'Molecular Weight'!$D$8+N1094*'Molecular Weight'!$C$9/'Molecular Weight'!$D$9+O1094*'Molecular Weight'!$C$10/'Molecular Weight'!$D$10+P1094*'Molecular Weight'!$C$11/'Molecular Weight'!$D$11+Q1094*'Molecular Weight'!$C$12/'Molecular Weight'!$D$12)</f>
        <v>4.24733256318421</v>
      </c>
      <c r="U1094" s="19">
        <f>H1094*T1094*'Molecular Weight'!$B$2/'Molecular Weight'!$D$2</f>
        <v>2.98755449600807</v>
      </c>
      <c r="V1094" s="19">
        <f>I1094*T1094*'Molecular Weight'!$B$3/'Molecular Weight'!$D$3</f>
        <v>0.0154158503544859</v>
      </c>
      <c r="W1094" s="19">
        <f>T1094*J1094*'Molecular Weight'!$B$4/'Molecular Weight'!$D$4</f>
        <v>1.92454653216075</v>
      </c>
      <c r="X1094" s="19">
        <f>K1094*T1094*'Molecular Weight'!$B$5/'Molecular Weight'!$D$5</f>
        <v>0.0687442470256803</v>
      </c>
      <c r="Y1094" s="19">
        <f>L1094*T1094*'Molecular Weight'!$B$6/'Molecular Weight'!$D$6</f>
        <v>0.383111289106816</v>
      </c>
      <c r="Z1094" s="19">
        <f>M1094*T1094*'Molecular Weight'!$B$8/'Molecular Weight'!$D$8</f>
        <v>0.0119744363213538</v>
      </c>
      <c r="AA1094" s="19">
        <f>N1094*T1094*'Molecular Weight'!$B$9/'Molecular Weight'!$D$9</f>
        <v>2.16687735729696</v>
      </c>
      <c r="AB1094" s="19">
        <f>O1094*T1094*'Molecular Weight'!$B$10/'Molecular Weight'!$D$10</f>
        <v>0.44078950637896</v>
      </c>
      <c r="AC1094" s="19">
        <f>P1094*T1094*'Molecular Weight'!$B$11/'Molecular Weight'!$D$11</f>
        <v>0.00274109878230669</v>
      </c>
      <c r="AD1094" s="19">
        <f>Q1094*T1094*'Molecular Weight'!$B$12/'Molecular Weight'!$D$12</f>
        <v>0</v>
      </c>
      <c r="AE1094" s="19">
        <f t="shared" si="126"/>
        <v>8.00175481343538</v>
      </c>
      <c r="AF1094" s="19">
        <f t="shared" si="127"/>
        <v>0.00526328579557145</v>
      </c>
      <c r="AG1094" s="19">
        <f t="shared" si="128"/>
        <v>0.0137382686055591</v>
      </c>
      <c r="AH1094" s="19">
        <f t="shared" si="129"/>
        <v>0.377848003311245</v>
      </c>
      <c r="AI1094" s="19">
        <f t="shared" si="130"/>
        <v>3.00297034636256</v>
      </c>
      <c r="AJ1094" s="19">
        <f t="shared" si="131"/>
        <v>3.00275258910409</v>
      </c>
    </row>
    <row r="1095" spans="1:36">
      <c r="A1095" s="35" t="s">
        <v>1003</v>
      </c>
      <c r="B1095" s="35" t="s">
        <v>1004</v>
      </c>
      <c r="C1095" s="35" t="s">
        <v>1019</v>
      </c>
      <c r="D1095" s="35">
        <v>4</v>
      </c>
      <c r="E1095" s="35">
        <v>1200</v>
      </c>
      <c r="F1095" s="32" t="s">
        <v>38</v>
      </c>
      <c r="G1095" s="35" t="s">
        <v>39</v>
      </c>
      <c r="H1095" s="32">
        <v>42.5</v>
      </c>
      <c r="I1095" s="32">
        <v>0.28</v>
      </c>
      <c r="J1095" s="32">
        <v>23</v>
      </c>
      <c r="K1095" s="32">
        <v>1.71</v>
      </c>
      <c r="L1095" s="32">
        <v>6.91</v>
      </c>
      <c r="M1095" s="32">
        <v>0.19</v>
      </c>
      <c r="N1095" s="32">
        <v>20.66</v>
      </c>
      <c r="O1095" s="32">
        <v>5.4</v>
      </c>
      <c r="P1095" s="32">
        <v>0.05</v>
      </c>
      <c r="Q1095" s="32"/>
      <c r="R1095" s="32">
        <f t="shared" si="125"/>
        <v>100.7</v>
      </c>
      <c r="S1095" s="19">
        <v>12</v>
      </c>
      <c r="T1095" s="19">
        <f>S1095/(H1095*'Molecular Weight'!$C$2/'Molecular Weight'!$D$2+I1095*'Molecular Weight'!$C$3/'Molecular Weight'!$D$3+J1095*'Molecular Weight'!$C$4/'Molecular Weight'!$D$4+K1095*'Molecular Weight'!$C$5/'Molecular Weight'!$D$5+L1095*'Molecular Weight'!$C$6/'Molecular Weight'!$D$6+M1095*'Molecular Weight'!$C$8/'Molecular Weight'!$D$8+N1095*'Molecular Weight'!$C$9/'Molecular Weight'!$D$9+O1095*'Molecular Weight'!$C$10/'Molecular Weight'!$D$10+P1095*'Molecular Weight'!$C$11/'Molecular Weight'!$D$11+Q1095*'Molecular Weight'!$C$12/'Molecular Weight'!$D$12)</f>
        <v>4.22402191852198</v>
      </c>
      <c r="U1095" s="19">
        <f>H1095*T1095*'Molecular Weight'!$B$2/'Molecular Weight'!$D$2</f>
        <v>2.98803148364154</v>
      </c>
      <c r="V1095" s="19">
        <f>I1095*T1095*'Molecular Weight'!$B$3/'Molecular Weight'!$D$3</f>
        <v>0.0148025799397516</v>
      </c>
      <c r="W1095" s="19">
        <f>T1095*J1095*'Molecular Weight'!$B$4/'Molecular Weight'!$D$4</f>
        <v>1.90569839399775</v>
      </c>
      <c r="X1095" s="19">
        <f>K1095*T1095*'Molecular Weight'!$B$5/'Molecular Weight'!$D$5</f>
        <v>0.0950467462421551</v>
      </c>
      <c r="Y1095" s="19">
        <f>L1095*T1095*'Molecular Weight'!$B$6/'Molecular Weight'!$D$6</f>
        <v>0.406291640548258</v>
      </c>
      <c r="Z1095" s="19">
        <f>M1095*T1095*'Molecular Weight'!$B$8/'Molecular Weight'!$D$8</f>
        <v>0.0113132811463092</v>
      </c>
      <c r="AA1095" s="19">
        <f>N1095*T1095*'Molecular Weight'!$B$9/'Molecular Weight'!$D$9</f>
        <v>2.16546632349042</v>
      </c>
      <c r="AB1095" s="19">
        <f>O1095*T1095*'Molecular Weight'!$B$10/'Molecular Weight'!$D$10</f>
        <v>0.406735348787779</v>
      </c>
      <c r="AC1095" s="19">
        <f>P1095*T1095*'Molecular Weight'!$B$11/'Molecular Weight'!$D$11</f>
        <v>0.00681513700955466</v>
      </c>
      <c r="AD1095" s="19">
        <f>Q1095*T1095*'Molecular Weight'!$B$12/'Molecular Weight'!$D$12</f>
        <v>0</v>
      </c>
      <c r="AE1095" s="19">
        <f t="shared" si="126"/>
        <v>8.00020093480352</v>
      </c>
      <c r="AF1095" s="19">
        <f t="shared" si="127"/>
        <v>0.000602789270389259</v>
      </c>
      <c r="AG1095" s="19">
        <f t="shared" si="128"/>
        <v>0.0014836369007638</v>
      </c>
      <c r="AH1095" s="19">
        <f t="shared" si="129"/>
        <v>0.405688851277869</v>
      </c>
      <c r="AI1095" s="19">
        <f t="shared" si="130"/>
        <v>3.00283406358129</v>
      </c>
      <c r="AJ1095" s="19">
        <f t="shared" si="131"/>
        <v>2.98980659397277</v>
      </c>
    </row>
    <row r="1096" spans="1:36">
      <c r="A1096" s="35" t="s">
        <v>1003</v>
      </c>
      <c r="B1096" s="35" t="s">
        <v>1004</v>
      </c>
      <c r="C1096" s="35" t="s">
        <v>1020</v>
      </c>
      <c r="D1096" s="35">
        <v>4</v>
      </c>
      <c r="E1096" s="35">
        <v>1200</v>
      </c>
      <c r="F1096" s="32" t="s">
        <v>38</v>
      </c>
      <c r="G1096" s="35" t="s">
        <v>39</v>
      </c>
      <c r="H1096" s="32">
        <v>41.47</v>
      </c>
      <c r="I1096" s="32">
        <v>0.54</v>
      </c>
      <c r="J1096" s="32">
        <v>19.52</v>
      </c>
      <c r="K1096" s="32">
        <v>5.21</v>
      </c>
      <c r="L1096" s="32">
        <v>6.55</v>
      </c>
      <c r="M1096" s="32">
        <v>0.24</v>
      </c>
      <c r="N1096" s="32">
        <v>20.32</v>
      </c>
      <c r="O1096" s="32">
        <v>6.16</v>
      </c>
      <c r="P1096" s="32">
        <v>0.05</v>
      </c>
      <c r="Q1096" s="32"/>
      <c r="R1096" s="32">
        <f t="shared" si="125"/>
        <v>100.06</v>
      </c>
      <c r="S1096" s="19">
        <v>12</v>
      </c>
      <c r="T1096" s="19">
        <f>S1096/(H1096*'Molecular Weight'!$C$2/'Molecular Weight'!$D$2+I1096*'Molecular Weight'!$C$3/'Molecular Weight'!$D$3+J1096*'Molecular Weight'!$C$4/'Molecular Weight'!$D$4+K1096*'Molecular Weight'!$C$5/'Molecular Weight'!$D$5+L1096*'Molecular Weight'!$C$6/'Molecular Weight'!$D$6+M1096*'Molecular Weight'!$C$8/'Molecular Weight'!$D$8+N1096*'Molecular Weight'!$C$9/'Molecular Weight'!$D$9+O1096*'Molecular Weight'!$C$10/'Molecular Weight'!$D$10+P1096*'Molecular Weight'!$C$11/'Molecular Weight'!$D$11+Q1096*'Molecular Weight'!$C$12/'Molecular Weight'!$D$12)</f>
        <v>4.3155931498987</v>
      </c>
      <c r="U1096" s="19">
        <f>H1096*T1096*'Molecular Weight'!$B$2/'Molecular Weight'!$D$2</f>
        <v>2.97882236894639</v>
      </c>
      <c r="V1096" s="19">
        <f>I1096*T1096*'Molecular Weight'!$B$3/'Molecular Weight'!$D$3</f>
        <v>0.0291667121520062</v>
      </c>
      <c r="W1096" s="19">
        <f>T1096*J1096*'Molecular Weight'!$B$4/'Molecular Weight'!$D$4</f>
        <v>1.65242013114991</v>
      </c>
      <c r="X1096" s="19">
        <f>K1096*T1096*'Molecular Weight'!$B$5/'Molecular Weight'!$D$5</f>
        <v>0.295864732034636</v>
      </c>
      <c r="Y1096" s="19">
        <f>L1096*T1096*'Molecular Weight'!$B$6/'Molecular Weight'!$D$6</f>
        <v>0.393473484574561</v>
      </c>
      <c r="Z1096" s="19">
        <f>M1096*T1096*'Molecular Weight'!$B$8/'Molecular Weight'!$D$8</f>
        <v>0.0146002587535338</v>
      </c>
      <c r="AA1096" s="19">
        <f>N1096*T1096*'Molecular Weight'!$B$9/'Molecular Weight'!$D$9</f>
        <v>2.17600131032113</v>
      </c>
      <c r="AB1096" s="19">
        <f>O1096*T1096*'Molecular Weight'!$B$10/'Molecular Weight'!$D$10</f>
        <v>0.474038049275606</v>
      </c>
      <c r="AC1096" s="19">
        <f>P1096*T1096*'Molecular Weight'!$B$11/'Molecular Weight'!$D$11</f>
        <v>0.00696288020312794</v>
      </c>
      <c r="AD1096" s="19">
        <f>Q1096*T1096*'Molecular Weight'!$B$12/'Molecular Weight'!$D$12</f>
        <v>0</v>
      </c>
      <c r="AE1096" s="19">
        <f t="shared" si="126"/>
        <v>8.0213499274109</v>
      </c>
      <c r="AF1096" s="19">
        <f t="shared" si="127"/>
        <v>0.0638793049173207</v>
      </c>
      <c r="AG1096" s="19">
        <f t="shared" si="128"/>
        <v>0.162347165492967</v>
      </c>
      <c r="AH1096" s="19">
        <f t="shared" si="129"/>
        <v>0.32959417965724</v>
      </c>
      <c r="AI1096" s="19">
        <f t="shared" si="130"/>
        <v>3.0079890810984</v>
      </c>
      <c r="AJ1096" s="19">
        <f t="shared" si="131"/>
        <v>3.05811310292483</v>
      </c>
    </row>
    <row r="1097" spans="1:36">
      <c r="A1097" s="35" t="s">
        <v>1003</v>
      </c>
      <c r="B1097" s="35" t="s">
        <v>1004</v>
      </c>
      <c r="C1097" s="35" t="s">
        <v>1021</v>
      </c>
      <c r="D1097" s="35">
        <v>4</v>
      </c>
      <c r="E1097" s="35">
        <v>1200</v>
      </c>
      <c r="F1097" s="32" t="s">
        <v>38</v>
      </c>
      <c r="G1097" s="35" t="s">
        <v>39</v>
      </c>
      <c r="H1097" s="32">
        <v>41.74</v>
      </c>
      <c r="I1097" s="32">
        <v>0.59</v>
      </c>
      <c r="J1097" s="32">
        <v>19.45</v>
      </c>
      <c r="K1097" s="32">
        <v>4.15</v>
      </c>
      <c r="L1097" s="32">
        <v>7.95</v>
      </c>
      <c r="M1097" s="32">
        <v>0.24</v>
      </c>
      <c r="N1097" s="32">
        <v>18.9</v>
      </c>
      <c r="O1097" s="32">
        <v>6.57</v>
      </c>
      <c r="P1097" s="32">
        <v>0.05</v>
      </c>
      <c r="Q1097" s="32"/>
      <c r="R1097" s="32">
        <f t="shared" si="125"/>
        <v>99.64</v>
      </c>
      <c r="S1097" s="19">
        <v>12</v>
      </c>
      <c r="T1097" s="19">
        <f>S1097/(H1097*'Molecular Weight'!$C$2/'Molecular Weight'!$D$2+I1097*'Molecular Weight'!$C$3/'Molecular Weight'!$D$3+J1097*'Molecular Weight'!$C$4/'Molecular Weight'!$D$4+K1097*'Molecular Weight'!$C$5/'Molecular Weight'!$D$5+L1097*'Molecular Weight'!$C$6/'Molecular Weight'!$D$6+M1097*'Molecular Weight'!$C$8/'Molecular Weight'!$D$8+N1097*'Molecular Weight'!$C$9/'Molecular Weight'!$D$9+O1097*'Molecular Weight'!$C$10/'Molecular Weight'!$D$10+P1097*'Molecular Weight'!$C$11/'Molecular Weight'!$D$11+Q1097*'Molecular Weight'!$C$12/'Molecular Weight'!$D$12)</f>
        <v>4.34871660166265</v>
      </c>
      <c r="U1097" s="19">
        <f>H1097*T1097*'Molecular Weight'!$B$2/'Molecular Weight'!$D$2</f>
        <v>3.0212288773868</v>
      </c>
      <c r="V1097" s="19">
        <f>I1097*T1097*'Molecular Weight'!$B$3/'Molecular Weight'!$D$3</f>
        <v>0.0321119248433162</v>
      </c>
      <c r="W1097" s="19">
        <f>T1097*J1097*'Molecular Weight'!$B$4/'Molecular Weight'!$D$4</f>
        <v>1.65913177525184</v>
      </c>
      <c r="X1097" s="19">
        <f>K1097*T1097*'Molecular Weight'!$B$5/'Molecular Weight'!$D$5</f>
        <v>0.237478438014343</v>
      </c>
      <c r="Y1097" s="19">
        <f>L1097*T1097*'Molecular Weight'!$B$6/'Molecular Weight'!$D$6</f>
        <v>0.481240214131655</v>
      </c>
      <c r="Z1097" s="19">
        <f>M1097*T1097*'Molecular Weight'!$B$8/'Molecular Weight'!$D$8</f>
        <v>0.0147123200507335</v>
      </c>
      <c r="AA1097" s="19">
        <f>N1097*T1097*'Molecular Weight'!$B$9/'Molecular Weight'!$D$9</f>
        <v>2.03947255015941</v>
      </c>
      <c r="AB1097" s="19">
        <f>O1097*T1097*'Molecular Weight'!$B$10/'Molecular Weight'!$D$10</f>
        <v>0.509469830116327</v>
      </c>
      <c r="AC1097" s="19">
        <f>P1097*T1097*'Molecular Weight'!$B$11/'Molecular Weight'!$D$11</f>
        <v>0.00701632236473484</v>
      </c>
      <c r="AD1097" s="19">
        <f>Q1097*T1097*'Molecular Weight'!$B$12/'Molecular Weight'!$D$12</f>
        <v>0</v>
      </c>
      <c r="AE1097" s="19">
        <f t="shared" si="126"/>
        <v>8.00186225231916</v>
      </c>
      <c r="AF1097" s="19">
        <f t="shared" si="127"/>
        <v>0.00558545676624878</v>
      </c>
      <c r="AG1097" s="19">
        <f t="shared" si="128"/>
        <v>0.0116063799371528</v>
      </c>
      <c r="AH1097" s="19">
        <f t="shared" si="129"/>
        <v>0.475654757365406</v>
      </c>
      <c r="AI1097" s="19">
        <f t="shared" si="130"/>
        <v>3.05334080223012</v>
      </c>
      <c r="AJ1097" s="19">
        <f t="shared" si="131"/>
        <v>3.04489491445813</v>
      </c>
    </row>
    <row r="1098" spans="1:36">
      <c r="A1098" s="35" t="s">
        <v>1003</v>
      </c>
      <c r="B1098" s="35" t="s">
        <v>1004</v>
      </c>
      <c r="C1098" s="35" t="s">
        <v>1022</v>
      </c>
      <c r="D1098" s="35">
        <v>4</v>
      </c>
      <c r="E1098" s="35">
        <v>1300</v>
      </c>
      <c r="F1098" s="32" t="s">
        <v>38</v>
      </c>
      <c r="G1098" s="35" t="s">
        <v>39</v>
      </c>
      <c r="H1098" s="32">
        <v>42.55</v>
      </c>
      <c r="I1098" s="32">
        <v>0.14</v>
      </c>
      <c r="J1098" s="32">
        <v>21.9</v>
      </c>
      <c r="K1098" s="32">
        <v>2.91</v>
      </c>
      <c r="L1098" s="32">
        <v>4.75</v>
      </c>
      <c r="M1098" s="32">
        <v>0.16</v>
      </c>
      <c r="N1098" s="32">
        <v>22.4</v>
      </c>
      <c r="O1098" s="32">
        <v>4.91</v>
      </c>
      <c r="P1098" s="32">
        <v>0.02</v>
      </c>
      <c r="Q1098" s="32"/>
      <c r="R1098" s="32">
        <f t="shared" si="125"/>
        <v>99.74</v>
      </c>
      <c r="S1098" s="19">
        <v>12</v>
      </c>
      <c r="T1098" s="19">
        <f>S1098/(H1098*'Molecular Weight'!$C$2/'Molecular Weight'!$D$2+I1098*'Molecular Weight'!$C$3/'Molecular Weight'!$D$3+J1098*'Molecular Weight'!$C$4/'Molecular Weight'!$D$4+K1098*'Molecular Weight'!$C$5/'Molecular Weight'!$D$5+L1098*'Molecular Weight'!$C$6/'Molecular Weight'!$D$6+M1098*'Molecular Weight'!$C$8/'Molecular Weight'!$D$8+N1098*'Molecular Weight'!$C$9/'Molecular Weight'!$D$9+O1098*'Molecular Weight'!$C$10/'Molecular Weight'!$D$10+P1098*'Molecular Weight'!$C$11/'Molecular Weight'!$D$11+Q1098*'Molecular Weight'!$C$12/'Molecular Weight'!$D$12)</f>
        <v>4.23453766354128</v>
      </c>
      <c r="U1098" s="19">
        <f>H1098*T1098*'Molecular Weight'!$B$2/'Molecular Weight'!$D$2</f>
        <v>2.99899430066048</v>
      </c>
      <c r="V1098" s="19">
        <f>I1098*T1098*'Molecular Weight'!$B$3/'Molecular Weight'!$D$3</f>
        <v>0.0074197155556418</v>
      </c>
      <c r="W1098" s="19">
        <f>T1098*J1098*'Molecular Weight'!$B$4/'Molecular Weight'!$D$4</f>
        <v>1.81907365303166</v>
      </c>
      <c r="X1098" s="19">
        <f>K1098*T1098*'Molecular Weight'!$B$5/'Molecular Weight'!$D$5</f>
        <v>0.162148886122839</v>
      </c>
      <c r="Y1098" s="19">
        <f>L1098*T1098*'Molecular Weight'!$B$6/'Molecular Weight'!$D$6</f>
        <v>0.279984046517554</v>
      </c>
      <c r="Z1098" s="19">
        <f>M1098*T1098*'Molecular Weight'!$B$8/'Molecular Weight'!$D$8</f>
        <v>0.00955069109341141</v>
      </c>
      <c r="AA1098" s="19">
        <f>N1098*T1098*'Molecular Weight'!$B$9/'Molecular Weight'!$D$9</f>
        <v>2.35368842837034</v>
      </c>
      <c r="AB1098" s="19">
        <f>O1098*T1098*'Molecular Weight'!$B$10/'Molecular Weight'!$D$10</f>
        <v>0.370748572182377</v>
      </c>
      <c r="AC1098" s="19">
        <f>P1098*T1098*'Molecular Weight'!$B$11/'Molecular Weight'!$D$11</f>
        <v>0.00273284134465394</v>
      </c>
      <c r="AD1098" s="19">
        <f>Q1098*T1098*'Molecular Weight'!$B$12/'Molecular Weight'!$D$12</f>
        <v>0</v>
      </c>
      <c r="AE1098" s="19">
        <f t="shared" si="126"/>
        <v>8.00434113487896</v>
      </c>
      <c r="AF1098" s="19">
        <f t="shared" si="127"/>
        <v>0.0130163414251543</v>
      </c>
      <c r="AG1098" s="19">
        <f t="shared" si="128"/>
        <v>0.04648958248533</v>
      </c>
      <c r="AH1098" s="19">
        <f t="shared" si="129"/>
        <v>0.2669677050924</v>
      </c>
      <c r="AI1098" s="19">
        <f t="shared" si="130"/>
        <v>3.00641401621612</v>
      </c>
      <c r="AJ1098" s="19">
        <f t="shared" si="131"/>
        <v>3.01397173816368</v>
      </c>
    </row>
    <row r="1099" spans="1:36">
      <c r="A1099" s="35" t="s">
        <v>1003</v>
      </c>
      <c r="B1099" s="35" t="s">
        <v>1004</v>
      </c>
      <c r="C1099" s="35" t="s">
        <v>1023</v>
      </c>
      <c r="D1099" s="35">
        <v>4</v>
      </c>
      <c r="E1099" s="35">
        <v>1300</v>
      </c>
      <c r="F1099" s="32" t="s">
        <v>38</v>
      </c>
      <c r="G1099" s="35" t="s">
        <v>39</v>
      </c>
      <c r="H1099" s="32">
        <v>41.85</v>
      </c>
      <c r="I1099" s="32">
        <v>0.43</v>
      </c>
      <c r="J1099" s="32">
        <v>22.33</v>
      </c>
      <c r="K1099" s="32">
        <v>1.75</v>
      </c>
      <c r="L1099" s="32">
        <v>6.33</v>
      </c>
      <c r="M1099" s="32">
        <v>0.19</v>
      </c>
      <c r="N1099" s="32">
        <v>21.63</v>
      </c>
      <c r="O1099" s="32">
        <v>5.87</v>
      </c>
      <c r="P1099" s="32">
        <v>0.06</v>
      </c>
      <c r="Q1099" s="32"/>
      <c r="R1099" s="32">
        <f t="shared" si="125"/>
        <v>100.44</v>
      </c>
      <c r="S1099" s="19">
        <v>12</v>
      </c>
      <c r="T1099" s="19">
        <f>S1099/(H1099*'Molecular Weight'!$C$2/'Molecular Weight'!$D$2+I1099*'Molecular Weight'!$C$3/'Molecular Weight'!$D$3+J1099*'Molecular Weight'!$C$4/'Molecular Weight'!$D$4+K1099*'Molecular Weight'!$C$5/'Molecular Weight'!$D$5+L1099*'Molecular Weight'!$C$6/'Molecular Weight'!$D$6+M1099*'Molecular Weight'!$C$8/'Molecular Weight'!$D$8+N1099*'Molecular Weight'!$C$9/'Molecular Weight'!$D$9+O1099*'Molecular Weight'!$C$10/'Molecular Weight'!$D$10+P1099*'Molecular Weight'!$C$11/'Molecular Weight'!$D$11+Q1099*'Molecular Weight'!$C$12/'Molecular Weight'!$D$12)</f>
        <v>4.24234337304776</v>
      </c>
      <c r="U1099" s="19">
        <f>H1099*T1099*'Molecular Weight'!$B$2/'Molecular Weight'!$D$2</f>
        <v>2.95509437686499</v>
      </c>
      <c r="V1099" s="19">
        <f>I1099*T1099*'Molecular Weight'!$B$3/'Molecular Weight'!$D$3</f>
        <v>0.0228311345483171</v>
      </c>
      <c r="W1099" s="19">
        <f>T1099*J1099*'Molecular Weight'!$B$4/'Molecular Weight'!$D$4</f>
        <v>1.85820964143108</v>
      </c>
      <c r="X1099" s="19">
        <f>K1099*T1099*'Molecular Weight'!$B$5/'Molecular Weight'!$D$5</f>
        <v>0.0976919652981589</v>
      </c>
      <c r="Y1099" s="19">
        <f>L1099*T1099*'Molecular Weight'!$B$6/'Molecular Weight'!$D$6</f>
        <v>0.373803362352343</v>
      </c>
      <c r="Z1099" s="19">
        <f>M1099*T1099*'Molecular Weight'!$B$8/'Molecular Weight'!$D$8</f>
        <v>0.0113623518590228</v>
      </c>
      <c r="AA1099" s="19">
        <f>N1099*T1099*'Molecular Weight'!$B$9/'Molecular Weight'!$D$9</f>
        <v>2.2769699046904</v>
      </c>
      <c r="AB1099" s="19">
        <f>O1099*T1099*'Molecular Weight'!$B$10/'Molecular Weight'!$D$10</f>
        <v>0.444054129810812</v>
      </c>
      <c r="AC1099" s="19">
        <f>P1099*T1099*'Molecular Weight'!$B$11/'Molecular Weight'!$D$11</f>
        <v>0.00821363673387756</v>
      </c>
      <c r="AD1099" s="19">
        <f>Q1099*T1099*'Molecular Weight'!$B$12/'Molecular Weight'!$D$12</f>
        <v>0</v>
      </c>
      <c r="AE1099" s="19">
        <f t="shared" si="126"/>
        <v>8.048230503589</v>
      </c>
      <c r="AF1099" s="19">
        <f t="shared" si="127"/>
        <v>0.143824420239936</v>
      </c>
      <c r="AG1099" s="19">
        <f t="shared" si="128"/>
        <v>0.384759568065009</v>
      </c>
      <c r="AH1099" s="19">
        <f t="shared" si="129"/>
        <v>0.229978942112407</v>
      </c>
      <c r="AI1099" s="19">
        <f t="shared" si="130"/>
        <v>2.97792551141331</v>
      </c>
      <c r="AJ1099" s="19">
        <f t="shared" si="131"/>
        <v>3.10618974871258</v>
      </c>
    </row>
    <row r="1100" spans="1:36">
      <c r="A1100" s="35" t="s">
        <v>1003</v>
      </c>
      <c r="B1100" s="35" t="s">
        <v>1004</v>
      </c>
      <c r="C1100" s="35" t="s">
        <v>1024</v>
      </c>
      <c r="D1100" s="35">
        <v>4</v>
      </c>
      <c r="E1100" s="35">
        <v>1350</v>
      </c>
      <c r="F1100" s="32" t="s">
        <v>38</v>
      </c>
      <c r="G1100" s="35" t="s">
        <v>39</v>
      </c>
      <c r="H1100" s="32">
        <v>42.37</v>
      </c>
      <c r="I1100" s="32">
        <v>0.28</v>
      </c>
      <c r="J1100" s="32">
        <v>22.38</v>
      </c>
      <c r="K1100" s="32">
        <v>1.97</v>
      </c>
      <c r="L1100" s="32">
        <v>5.78</v>
      </c>
      <c r="M1100" s="32">
        <v>0.17</v>
      </c>
      <c r="N1100" s="32">
        <v>21.86</v>
      </c>
      <c r="O1100" s="32">
        <v>5.57</v>
      </c>
      <c r="P1100" s="32">
        <v>0.03</v>
      </c>
      <c r="Q1100" s="32"/>
      <c r="R1100" s="32">
        <f t="shared" si="125"/>
        <v>100.41</v>
      </c>
      <c r="S1100" s="19">
        <v>12</v>
      </c>
      <c r="T1100" s="19">
        <f>S1100/(H1100*'Molecular Weight'!$C$2/'Molecular Weight'!$D$2+I1100*'Molecular Weight'!$C$3/'Molecular Weight'!$D$3+J1100*'Molecular Weight'!$C$4/'Molecular Weight'!$D$4+K1100*'Molecular Weight'!$C$5/'Molecular Weight'!$D$5+L1100*'Molecular Weight'!$C$6/'Molecular Weight'!$D$6+M1100*'Molecular Weight'!$C$8/'Molecular Weight'!$D$8+N1100*'Molecular Weight'!$C$9/'Molecular Weight'!$D$9+O1100*'Molecular Weight'!$C$10/'Molecular Weight'!$D$10+P1100*'Molecular Weight'!$C$11/'Molecular Weight'!$D$11+Q1100*'Molecular Weight'!$C$12/'Molecular Weight'!$D$12)</f>
        <v>4.22545581254282</v>
      </c>
      <c r="U1100" s="19">
        <f>H1100*T1100*'Molecular Weight'!$B$2/'Molecular Weight'!$D$2</f>
        <v>2.97990284250066</v>
      </c>
      <c r="V1100" s="19">
        <f>I1100*T1100*'Molecular Weight'!$B$3/'Molecular Weight'!$D$3</f>
        <v>0.0148076048499623</v>
      </c>
      <c r="W1100" s="19">
        <f>T1100*J1100*'Molecular Weight'!$B$4/'Molecular Weight'!$D$4</f>
        <v>1.85495686709903</v>
      </c>
      <c r="X1100" s="19">
        <f>K1100*T1100*'Molecular Weight'!$B$5/'Molecular Weight'!$D$5</f>
        <v>0.109535468790175</v>
      </c>
      <c r="Y1100" s="19">
        <f>L1100*T1100*'Molecular Weight'!$B$6/'Molecular Weight'!$D$6</f>
        <v>0.339965682022516</v>
      </c>
      <c r="Z1100" s="19">
        <f>M1100*T1100*'Molecular Weight'!$B$8/'Molecular Weight'!$D$8</f>
        <v>0.0101258456178782</v>
      </c>
      <c r="AA1100" s="19">
        <f>N1100*T1100*'Molecular Weight'!$B$9/'Molecular Weight'!$D$9</f>
        <v>2.29202144074903</v>
      </c>
      <c r="AB1100" s="19">
        <f>O1100*T1100*'Molecular Weight'!$B$10/'Molecular Weight'!$D$10</f>
        <v>0.419682397929093</v>
      </c>
      <c r="AC1100" s="19">
        <f>P1100*T1100*'Molecular Weight'!$B$11/'Molecular Weight'!$D$11</f>
        <v>0.00409047029287785</v>
      </c>
      <c r="AD1100" s="19">
        <f>Q1100*T1100*'Molecular Weight'!$B$12/'Molecular Weight'!$D$12</f>
        <v>0</v>
      </c>
      <c r="AE1100" s="19">
        <f t="shared" si="126"/>
        <v>8.02508861985122</v>
      </c>
      <c r="AF1100" s="19">
        <f t="shared" si="127"/>
        <v>0.0750305579105843</v>
      </c>
      <c r="AG1100" s="19">
        <f t="shared" si="128"/>
        <v>0.220700387945672</v>
      </c>
      <c r="AH1100" s="19">
        <f t="shared" si="129"/>
        <v>0.264935124111932</v>
      </c>
      <c r="AI1100" s="19">
        <f t="shared" si="130"/>
        <v>2.99471044735062</v>
      </c>
      <c r="AJ1100" s="19">
        <f t="shared" si="131"/>
        <v>3.06179536631852</v>
      </c>
    </row>
    <row r="1101" spans="1:36">
      <c r="A1101" s="35" t="s">
        <v>1003</v>
      </c>
      <c r="B1101" s="35" t="s">
        <v>1004</v>
      </c>
      <c r="C1101" s="35" t="s">
        <v>1025</v>
      </c>
      <c r="D1101" s="35">
        <v>4</v>
      </c>
      <c r="E1101" s="35">
        <v>1350</v>
      </c>
      <c r="F1101" s="32" t="s">
        <v>38</v>
      </c>
      <c r="G1101" s="35" t="s">
        <v>39</v>
      </c>
      <c r="H1101" s="32">
        <v>41.52</v>
      </c>
      <c r="I1101" s="32">
        <v>0.52</v>
      </c>
      <c r="J1101" s="32">
        <v>19.52</v>
      </c>
      <c r="K1101" s="32">
        <v>5.18</v>
      </c>
      <c r="L1101" s="32">
        <v>6.18</v>
      </c>
      <c r="M1101" s="32">
        <v>0.18</v>
      </c>
      <c r="N1101" s="32">
        <v>20.51</v>
      </c>
      <c r="O1101" s="32">
        <v>5.85</v>
      </c>
      <c r="P1101" s="32">
        <v>0.05</v>
      </c>
      <c r="Q1101" s="32"/>
      <c r="R1101" s="32">
        <f t="shared" si="125"/>
        <v>99.51</v>
      </c>
      <c r="S1101" s="19">
        <v>12</v>
      </c>
      <c r="T1101" s="19">
        <f>S1101/(H1101*'Molecular Weight'!$C$2/'Molecular Weight'!$D$2+I1101*'Molecular Weight'!$C$3/'Molecular Weight'!$D$3+J1101*'Molecular Weight'!$C$4/'Molecular Weight'!$D$4+K1101*'Molecular Weight'!$C$5/'Molecular Weight'!$D$5+L1101*'Molecular Weight'!$C$6/'Molecular Weight'!$D$6+M1101*'Molecular Weight'!$C$8/'Molecular Weight'!$D$8+N1101*'Molecular Weight'!$C$9/'Molecular Weight'!$D$9+O1101*'Molecular Weight'!$C$10/'Molecular Weight'!$D$10+P1101*'Molecular Weight'!$C$11/'Molecular Weight'!$D$11+Q1101*'Molecular Weight'!$C$12/'Molecular Weight'!$D$12)</f>
        <v>4.32529587926756</v>
      </c>
      <c r="U1101" s="19">
        <f>H1101*T1101*'Molecular Weight'!$B$2/'Molecular Weight'!$D$2</f>
        <v>2.98911925611167</v>
      </c>
      <c r="V1101" s="19">
        <f>I1101*T1101*'Molecular Weight'!$B$3/'Molecular Weight'!$D$3</f>
        <v>0.0281496102280242</v>
      </c>
      <c r="W1101" s="19">
        <f>T1101*J1101*'Molecular Weight'!$B$4/'Molecular Weight'!$D$4</f>
        <v>1.65613526016679</v>
      </c>
      <c r="X1101" s="19">
        <f>K1101*T1101*'Molecular Weight'!$B$5/'Molecular Weight'!$D$5</f>
        <v>0.294822457459122</v>
      </c>
      <c r="Y1101" s="19">
        <f>L1101*T1101*'Molecular Weight'!$B$6/'Molecular Weight'!$D$6</f>
        <v>0.372081410549465</v>
      </c>
      <c r="Z1101" s="19">
        <f>M1101*T1101*'Molecular Weight'!$B$8/'Molecular Weight'!$D$8</f>
        <v>0.010974813338993</v>
      </c>
      <c r="AA1101" s="19">
        <f>N1101*T1101*'Molecular Weight'!$B$9/'Molecular Weight'!$D$9</f>
        <v>2.20128581845602</v>
      </c>
      <c r="AB1101" s="19">
        <f>O1101*T1101*'Molecular Weight'!$B$10/'Molecular Weight'!$D$10</f>
        <v>0.451194381129016</v>
      </c>
      <c r="AC1101" s="19">
        <f>P1101*T1101*'Molecular Weight'!$B$11/'Molecular Weight'!$D$11</f>
        <v>0.00697853481650139</v>
      </c>
      <c r="AD1101" s="19">
        <f>Q1101*T1101*'Molecular Weight'!$B$12/'Molecular Weight'!$D$12</f>
        <v>0</v>
      </c>
      <c r="AE1101" s="19">
        <f t="shared" si="126"/>
        <v>8.0107415422556</v>
      </c>
      <c r="AF1101" s="19">
        <f t="shared" si="127"/>
        <v>0.0321814170104666</v>
      </c>
      <c r="AG1101" s="19">
        <f t="shared" si="128"/>
        <v>0.0864902575029031</v>
      </c>
      <c r="AH1101" s="19">
        <f t="shared" si="129"/>
        <v>0.339899993538998</v>
      </c>
      <c r="AI1101" s="19">
        <f t="shared" si="130"/>
        <v>3.01726886633969</v>
      </c>
      <c r="AJ1101" s="19">
        <f t="shared" si="131"/>
        <v>3.03553642347349</v>
      </c>
    </row>
    <row r="1102" spans="1:36">
      <c r="A1102" s="35" t="s">
        <v>1003</v>
      </c>
      <c r="B1102" s="35" t="s">
        <v>1004</v>
      </c>
      <c r="C1102" s="35" t="s">
        <v>1026</v>
      </c>
      <c r="D1102" s="35">
        <v>4</v>
      </c>
      <c r="E1102" s="35">
        <v>1400</v>
      </c>
      <c r="F1102" s="32" t="s">
        <v>38</v>
      </c>
      <c r="G1102" s="35" t="s">
        <v>39</v>
      </c>
      <c r="H1102" s="32">
        <v>41.82</v>
      </c>
      <c r="I1102" s="32">
        <v>0.34</v>
      </c>
      <c r="J1102" s="32">
        <v>22.2</v>
      </c>
      <c r="K1102" s="32">
        <v>2.06</v>
      </c>
      <c r="L1102" s="32">
        <v>6.76</v>
      </c>
      <c r="M1102" s="32">
        <v>0.19</v>
      </c>
      <c r="N1102" s="32">
        <v>20.99</v>
      </c>
      <c r="O1102" s="32">
        <v>5.37</v>
      </c>
      <c r="P1102" s="32">
        <v>0.03</v>
      </c>
      <c r="Q1102" s="32"/>
      <c r="R1102" s="32">
        <f t="shared" si="125"/>
        <v>99.76</v>
      </c>
      <c r="S1102" s="19">
        <v>12</v>
      </c>
      <c r="T1102" s="19">
        <f>S1102/(H1102*'Molecular Weight'!$C$2/'Molecular Weight'!$D$2+I1102*'Molecular Weight'!$C$3/'Molecular Weight'!$D$3+J1102*'Molecular Weight'!$C$4/'Molecular Weight'!$D$4+K1102*'Molecular Weight'!$C$5/'Molecular Weight'!$D$5+L1102*'Molecular Weight'!$C$6/'Molecular Weight'!$D$6+M1102*'Molecular Weight'!$C$8/'Molecular Weight'!$D$8+N1102*'Molecular Weight'!$C$9/'Molecular Weight'!$D$9+O1102*'Molecular Weight'!$C$10/'Molecular Weight'!$D$10+P1102*'Molecular Weight'!$C$11/'Molecular Weight'!$D$11+Q1102*'Molecular Weight'!$C$12/'Molecular Weight'!$D$12)</f>
        <v>4.27293755203606</v>
      </c>
      <c r="U1102" s="19">
        <f>H1102*T1102*'Molecular Weight'!$B$2/'Molecular Weight'!$D$2</f>
        <v>2.97427177806505</v>
      </c>
      <c r="V1102" s="19">
        <f>I1102*T1102*'Molecular Weight'!$B$3/'Molecular Weight'!$D$3</f>
        <v>0.0181827129873875</v>
      </c>
      <c r="W1102" s="19">
        <f>T1102*J1102*'Molecular Weight'!$B$4/'Molecular Weight'!$D$4</f>
        <v>1.86071427334642</v>
      </c>
      <c r="X1102" s="19">
        <f>K1102*T1102*'Molecular Weight'!$B$5/'Molecular Weight'!$D$5</f>
        <v>0.115826716983937</v>
      </c>
      <c r="Y1102" s="19">
        <f>L1102*T1102*'Molecular Weight'!$B$6/'Molecular Weight'!$D$6</f>
        <v>0.40207485873836</v>
      </c>
      <c r="Z1102" s="19">
        <f>M1102*T1102*'Molecular Weight'!$B$8/'Molecular Weight'!$D$8</f>
        <v>0.0114442928515203</v>
      </c>
      <c r="AA1102" s="19">
        <f>N1102*T1102*'Molecular Weight'!$B$9/'Molecular Weight'!$D$9</f>
        <v>2.22553248678007</v>
      </c>
      <c r="AB1102" s="19">
        <f>O1102*T1102*'Molecular Weight'!$B$10/'Molecular Weight'!$D$10</f>
        <v>0.409159676434266</v>
      </c>
      <c r="AC1102" s="19">
        <f>P1102*T1102*'Molecular Weight'!$B$11/'Molecular Weight'!$D$11</f>
        <v>0.00413643519074159</v>
      </c>
      <c r="AD1102" s="19">
        <f>Q1102*T1102*'Molecular Weight'!$B$12/'Molecular Weight'!$D$12</f>
        <v>0</v>
      </c>
      <c r="AE1102" s="19">
        <f t="shared" si="126"/>
        <v>8.02134323137775</v>
      </c>
      <c r="AF1102" s="19">
        <f t="shared" si="127"/>
        <v>0.0638593235933733</v>
      </c>
      <c r="AG1102" s="19">
        <f t="shared" si="128"/>
        <v>0.158824463170248</v>
      </c>
      <c r="AH1102" s="19">
        <f t="shared" si="129"/>
        <v>0.338215535144987</v>
      </c>
      <c r="AI1102" s="19">
        <f t="shared" si="130"/>
        <v>2.99245449105244</v>
      </c>
      <c r="AJ1102" s="19">
        <f t="shared" si="131"/>
        <v>3.04821131480422</v>
      </c>
    </row>
    <row r="1103" spans="1:36">
      <c r="A1103" s="35" t="s">
        <v>1003</v>
      </c>
      <c r="B1103" s="35" t="s">
        <v>1004</v>
      </c>
      <c r="C1103" s="35" t="s">
        <v>1027</v>
      </c>
      <c r="D1103" s="35">
        <v>4</v>
      </c>
      <c r="E1103" s="35">
        <v>1400</v>
      </c>
      <c r="F1103" s="32" t="s">
        <v>38</v>
      </c>
      <c r="G1103" s="35" t="s">
        <v>39</v>
      </c>
      <c r="H1103" s="32">
        <v>42.67</v>
      </c>
      <c r="I1103" s="32">
        <v>0.2</v>
      </c>
      <c r="J1103" s="32">
        <v>22.31</v>
      </c>
      <c r="K1103" s="32">
        <v>2.25</v>
      </c>
      <c r="L1103" s="32">
        <v>4.82</v>
      </c>
      <c r="M1103" s="32">
        <v>0.16</v>
      </c>
      <c r="N1103" s="32">
        <v>22.09</v>
      </c>
      <c r="O1103" s="32">
        <v>5.67</v>
      </c>
      <c r="P1103" s="32">
        <v>0.03</v>
      </c>
      <c r="Q1103" s="32"/>
      <c r="R1103" s="32">
        <f t="shared" si="125"/>
        <v>100.2</v>
      </c>
      <c r="S1103" s="19">
        <v>12</v>
      </c>
      <c r="T1103" s="19">
        <f>S1103/(H1103*'Molecular Weight'!$C$2/'Molecular Weight'!$D$2+I1103*'Molecular Weight'!$C$3/'Molecular Weight'!$D$3+J1103*'Molecular Weight'!$C$4/'Molecular Weight'!$D$4+K1103*'Molecular Weight'!$C$5/'Molecular Weight'!$D$5+L1103*'Molecular Weight'!$C$6/'Molecular Weight'!$D$6+M1103*'Molecular Weight'!$C$8/'Molecular Weight'!$D$8+N1103*'Molecular Weight'!$C$9/'Molecular Weight'!$D$9+O1103*'Molecular Weight'!$C$10/'Molecular Weight'!$D$10+P1103*'Molecular Weight'!$C$11/'Molecular Weight'!$D$11+Q1103*'Molecular Weight'!$C$12/'Molecular Weight'!$D$12)</f>
        <v>4.21738081623249</v>
      </c>
      <c r="U1103" s="19">
        <f>H1103*T1103*'Molecular Weight'!$B$2/'Molecular Weight'!$D$2</f>
        <v>2.99526696785353</v>
      </c>
      <c r="V1103" s="19">
        <f>I1103*T1103*'Molecular Weight'!$B$3/'Molecular Weight'!$D$3</f>
        <v>0.0105566478503942</v>
      </c>
      <c r="W1103" s="19">
        <f>T1103*J1103*'Molecular Weight'!$B$4/'Molecular Weight'!$D$4</f>
        <v>1.84562114574631</v>
      </c>
      <c r="X1103" s="19">
        <f>K1103*T1103*'Molecular Weight'!$B$5/'Molecular Weight'!$D$5</f>
        <v>0.1248648836966</v>
      </c>
      <c r="Y1103" s="19">
        <f>L1103*T1103*'Molecular Weight'!$B$6/'Molecular Weight'!$D$6</f>
        <v>0.282959013561255</v>
      </c>
      <c r="Z1103" s="19">
        <f>M1103*T1103*'Molecular Weight'!$B$8/'Molecular Weight'!$D$8</f>
        <v>0.00951199507467152</v>
      </c>
      <c r="AA1103" s="19">
        <f>N1103*T1103*'Molecular Weight'!$B$9/'Molecular Weight'!$D$9</f>
        <v>2.31171072532446</v>
      </c>
      <c r="AB1103" s="19">
        <f>O1103*T1103*'Molecular Weight'!$B$10/'Molecular Weight'!$D$10</f>
        <v>0.426400663838056</v>
      </c>
      <c r="AC1103" s="19">
        <f>P1103*T1103*'Molecular Weight'!$B$11/'Molecular Weight'!$D$11</f>
        <v>0.00408265325869553</v>
      </c>
      <c r="AD1103" s="19">
        <f>Q1103*T1103*'Molecular Weight'!$B$12/'Molecular Weight'!$D$12</f>
        <v>0</v>
      </c>
      <c r="AE1103" s="19">
        <f t="shared" si="126"/>
        <v>8.01097469620397</v>
      </c>
      <c r="AF1103" s="19">
        <f t="shared" si="127"/>
        <v>0.0328789840042987</v>
      </c>
      <c r="AG1103" s="19">
        <f t="shared" si="128"/>
        <v>0.11619698411615</v>
      </c>
      <c r="AH1103" s="19">
        <f t="shared" si="129"/>
        <v>0.250080029556956</v>
      </c>
      <c r="AI1103" s="19">
        <f t="shared" si="130"/>
        <v>3.00582361570392</v>
      </c>
      <c r="AJ1103" s="19">
        <f t="shared" si="131"/>
        <v>3.03058239779844</v>
      </c>
    </row>
    <row r="1104" spans="1:36">
      <c r="A1104" s="35" t="s">
        <v>1003</v>
      </c>
      <c r="B1104" s="35" t="s">
        <v>1004</v>
      </c>
      <c r="C1104" s="35" t="s">
        <v>1028</v>
      </c>
      <c r="D1104" s="35">
        <v>5</v>
      </c>
      <c r="E1104" s="35">
        <v>1200</v>
      </c>
      <c r="F1104" s="32" t="s">
        <v>38</v>
      </c>
      <c r="G1104" s="35" t="s">
        <v>39</v>
      </c>
      <c r="H1104" s="32">
        <v>42.6</v>
      </c>
      <c r="I1104" s="32">
        <v>0.32</v>
      </c>
      <c r="J1104" s="32">
        <v>22.78</v>
      </c>
      <c r="K1104" s="32">
        <v>1.68</v>
      </c>
      <c r="L1104" s="32">
        <v>5.08</v>
      </c>
      <c r="M1104" s="32">
        <v>0.19</v>
      </c>
      <c r="N1104" s="32">
        <v>22.33</v>
      </c>
      <c r="O1104" s="32">
        <v>5.05</v>
      </c>
      <c r="P1104" s="32">
        <v>0.04</v>
      </c>
      <c r="Q1104" s="32"/>
      <c r="R1104" s="32">
        <f t="shared" si="125"/>
        <v>100.07</v>
      </c>
      <c r="S1104" s="19">
        <v>12</v>
      </c>
      <c r="T1104" s="19">
        <f>S1104/(H1104*'Molecular Weight'!$C$2/'Molecular Weight'!$D$2+I1104*'Molecular Weight'!$C$3/'Molecular Weight'!$D$3+J1104*'Molecular Weight'!$C$4/'Molecular Weight'!$D$4+K1104*'Molecular Weight'!$C$5/'Molecular Weight'!$D$5+L1104*'Molecular Weight'!$C$6/'Molecular Weight'!$D$6+M1104*'Molecular Weight'!$C$8/'Molecular Weight'!$D$8+N1104*'Molecular Weight'!$C$9/'Molecular Weight'!$D$9+O1104*'Molecular Weight'!$C$10/'Molecular Weight'!$D$10+P1104*'Molecular Weight'!$C$11/'Molecular Weight'!$D$11+Q1104*'Molecular Weight'!$C$12/'Molecular Weight'!$D$12)</f>
        <v>4.21389339359818</v>
      </c>
      <c r="U1104" s="19">
        <f>H1104*T1104*'Molecular Weight'!$B$2/'Molecular Weight'!$D$2</f>
        <v>2.9878804688296</v>
      </c>
      <c r="V1104" s="19">
        <f>I1104*T1104*'Molecular Weight'!$B$3/'Molecular Weight'!$D$3</f>
        <v>0.0168766694111567</v>
      </c>
      <c r="W1104" s="19">
        <f>T1104*J1104*'Molecular Weight'!$B$4/'Molecular Weight'!$D$4</f>
        <v>1.88294412526808</v>
      </c>
      <c r="X1104" s="19">
        <f>K1104*T1104*'Molecular Weight'!$B$5/'Molecular Weight'!$D$5</f>
        <v>0.0931553510263168</v>
      </c>
      <c r="Y1104" s="19">
        <f>L1104*T1104*'Molecular Weight'!$B$6/'Molecular Weight'!$D$6</f>
        <v>0.297975757787845</v>
      </c>
      <c r="Z1104" s="19">
        <f>M1104*T1104*'Molecular Weight'!$B$8/'Molecular Weight'!$D$8</f>
        <v>0.0112861537184051</v>
      </c>
      <c r="AA1104" s="19">
        <f>N1104*T1104*'Molecular Weight'!$B$9/'Molecular Weight'!$D$9</f>
        <v>2.33489427987711</v>
      </c>
      <c r="AB1104" s="19">
        <f>O1104*T1104*'Molecular Weight'!$B$10/'Molecular Weight'!$D$10</f>
        <v>0.379460799530507</v>
      </c>
      <c r="AC1104" s="19">
        <f>P1104*T1104*'Molecular Weight'!$B$11/'Molecular Weight'!$D$11</f>
        <v>0.00543903632603831</v>
      </c>
      <c r="AD1104" s="19">
        <f>Q1104*T1104*'Molecular Weight'!$B$12/'Molecular Weight'!$D$12</f>
        <v>0</v>
      </c>
      <c r="AE1104" s="19">
        <f t="shared" si="126"/>
        <v>8.00991264177506</v>
      </c>
      <c r="AF1104" s="19">
        <f t="shared" si="127"/>
        <v>0.0297011232507911</v>
      </c>
      <c r="AG1104" s="19">
        <f t="shared" si="128"/>
        <v>0.0996763074663877</v>
      </c>
      <c r="AH1104" s="19">
        <f t="shared" si="129"/>
        <v>0.268274634537054</v>
      </c>
      <c r="AI1104" s="19">
        <f t="shared" si="130"/>
        <v>3.00475713824076</v>
      </c>
      <c r="AJ1104" s="19">
        <f t="shared" si="131"/>
        <v>3.02361699091387</v>
      </c>
    </row>
    <row r="1105" spans="1:36">
      <c r="A1105" s="35" t="s">
        <v>1003</v>
      </c>
      <c r="B1105" s="35" t="s">
        <v>1004</v>
      </c>
      <c r="C1105" s="35" t="s">
        <v>1029</v>
      </c>
      <c r="D1105" s="35">
        <v>5</v>
      </c>
      <c r="E1105" s="35">
        <v>1250</v>
      </c>
      <c r="F1105" s="32" t="s">
        <v>38</v>
      </c>
      <c r="G1105" s="35" t="s">
        <v>39</v>
      </c>
      <c r="H1105" s="32">
        <v>41.65</v>
      </c>
      <c r="I1105" s="32">
        <v>0.31</v>
      </c>
      <c r="J1105" s="32">
        <v>22.63</v>
      </c>
      <c r="K1105" s="32">
        <v>1.68</v>
      </c>
      <c r="L1105" s="32">
        <v>6.88</v>
      </c>
      <c r="M1105" s="32">
        <v>0.18</v>
      </c>
      <c r="N1105" s="32">
        <v>20.85</v>
      </c>
      <c r="O1105" s="32">
        <v>5.34</v>
      </c>
      <c r="P1105" s="32">
        <v>0.04</v>
      </c>
      <c r="Q1105" s="32"/>
      <c r="R1105" s="32">
        <f t="shared" si="125"/>
        <v>99.56</v>
      </c>
      <c r="S1105" s="19">
        <v>12</v>
      </c>
      <c r="T1105" s="19">
        <f>S1105/(H1105*'Molecular Weight'!$C$2/'Molecular Weight'!$D$2+I1105*'Molecular Weight'!$C$3/'Molecular Weight'!$D$3+J1105*'Molecular Weight'!$C$4/'Molecular Weight'!$D$4+K1105*'Molecular Weight'!$C$5/'Molecular Weight'!$D$5+L1105*'Molecular Weight'!$C$6/'Molecular Weight'!$D$6+M1105*'Molecular Weight'!$C$8/'Molecular Weight'!$D$8+N1105*'Molecular Weight'!$C$9/'Molecular Weight'!$D$9+O1105*'Molecular Weight'!$C$10/'Molecular Weight'!$D$10+P1105*'Molecular Weight'!$C$11/'Molecular Weight'!$D$11+Q1105*'Molecular Weight'!$C$12/'Molecular Weight'!$D$12)</f>
        <v>4.27838639597018</v>
      </c>
      <c r="U1105" s="19">
        <f>H1105*T1105*'Molecular Weight'!$B$2/'Molecular Weight'!$D$2</f>
        <v>2.96595861172034</v>
      </c>
      <c r="V1105" s="19">
        <f>I1105*T1105*'Molecular Weight'!$B$3/'Molecular Weight'!$D$3</f>
        <v>0.0165994966552035</v>
      </c>
      <c r="W1105" s="19">
        <f>T1105*J1105*'Molecular Weight'!$B$4/'Molecular Weight'!$D$4</f>
        <v>1.89917387486868</v>
      </c>
      <c r="X1105" s="19">
        <f>K1105*T1105*'Molecular Weight'!$B$5/'Molecular Weight'!$D$5</f>
        <v>0.094581079613526</v>
      </c>
      <c r="Y1105" s="19">
        <f>L1105*T1105*'Molecular Weight'!$B$6/'Molecular Weight'!$D$6</f>
        <v>0.409734109190908</v>
      </c>
      <c r="Z1105" s="19">
        <f>M1105*T1105*'Molecular Weight'!$B$8/'Molecular Weight'!$D$8</f>
        <v>0.0108557873029974</v>
      </c>
      <c r="AA1105" s="19">
        <f>N1105*T1105*'Molecular Weight'!$B$9/'Molecular Weight'!$D$9</f>
        <v>2.21350760188532</v>
      </c>
      <c r="AB1105" s="19">
        <f>O1105*T1105*'Molecular Weight'!$B$10/'Molecular Weight'!$D$10</f>
        <v>0.407392713168345</v>
      </c>
      <c r="AC1105" s="19">
        <f>P1105*T1105*'Molecular Weight'!$B$11/'Molecular Weight'!$D$11</f>
        <v>0.00552227995607639</v>
      </c>
      <c r="AD1105" s="19">
        <f>Q1105*T1105*'Molecular Weight'!$B$12/'Molecular Weight'!$D$12</f>
        <v>0</v>
      </c>
      <c r="AE1105" s="19">
        <f t="shared" si="126"/>
        <v>8.0233255543614</v>
      </c>
      <c r="AF1105" s="19">
        <f t="shared" si="127"/>
        <v>0.0697732256880981</v>
      </c>
      <c r="AG1105" s="19">
        <f t="shared" si="128"/>
        <v>0.170289034090614</v>
      </c>
      <c r="AH1105" s="19">
        <f t="shared" si="129"/>
        <v>0.33996088350281</v>
      </c>
      <c r="AI1105" s="19">
        <f t="shared" si="130"/>
        <v>2.98255810837554</v>
      </c>
      <c r="AJ1105" s="19">
        <f t="shared" si="131"/>
        <v>3.04149021154757</v>
      </c>
    </row>
    <row r="1106" spans="1:36">
      <c r="A1106" s="35" t="s">
        <v>1003</v>
      </c>
      <c r="B1106" s="35" t="s">
        <v>1004</v>
      </c>
      <c r="C1106" s="35" t="s">
        <v>1030</v>
      </c>
      <c r="D1106" s="35">
        <v>5</v>
      </c>
      <c r="E1106" s="35">
        <v>1300</v>
      </c>
      <c r="F1106" s="32" t="s">
        <v>38</v>
      </c>
      <c r="G1106" s="35" t="s">
        <v>39</v>
      </c>
      <c r="H1106" s="32">
        <v>41.62</v>
      </c>
      <c r="I1106" s="32">
        <v>0.24</v>
      </c>
      <c r="J1106" s="32">
        <v>21.94</v>
      </c>
      <c r="K1106" s="32">
        <v>1.88</v>
      </c>
      <c r="L1106" s="32">
        <v>7.43</v>
      </c>
      <c r="M1106" s="32">
        <v>0.17</v>
      </c>
      <c r="N1106" s="32">
        <v>20.77</v>
      </c>
      <c r="O1106" s="32">
        <v>5.09</v>
      </c>
      <c r="P1106" s="32">
        <v>0.03</v>
      </c>
      <c r="Q1106" s="32"/>
      <c r="R1106" s="32">
        <f t="shared" si="125"/>
        <v>99.17</v>
      </c>
      <c r="S1106" s="19">
        <v>12</v>
      </c>
      <c r="T1106" s="19">
        <f>S1106/(H1106*'Molecular Weight'!$C$2/'Molecular Weight'!$D$2+I1106*'Molecular Weight'!$C$3/'Molecular Weight'!$D$3+J1106*'Molecular Weight'!$C$4/'Molecular Weight'!$D$4+K1106*'Molecular Weight'!$C$5/'Molecular Weight'!$D$5+L1106*'Molecular Weight'!$C$6/'Molecular Weight'!$D$6+M1106*'Molecular Weight'!$C$8/'Molecular Weight'!$D$8+N1106*'Molecular Weight'!$C$9/'Molecular Weight'!$D$9+O1106*'Molecular Weight'!$C$10/'Molecular Weight'!$D$10+P1106*'Molecular Weight'!$C$11/'Molecular Weight'!$D$11+Q1106*'Molecular Weight'!$C$12/'Molecular Weight'!$D$12)</f>
        <v>4.30632155489438</v>
      </c>
      <c r="U1106" s="19">
        <f>H1106*T1106*'Molecular Weight'!$B$2/'Molecular Weight'!$D$2</f>
        <v>2.98317415304101</v>
      </c>
      <c r="V1106" s="19">
        <f>I1106*T1106*'Molecular Weight'!$B$3/'Molecular Weight'!$D$3</f>
        <v>0.0129351335816602</v>
      </c>
      <c r="W1106" s="19">
        <f>T1106*J1106*'Molecular Weight'!$B$4/'Molecular Weight'!$D$4</f>
        <v>1.85328942554693</v>
      </c>
      <c r="X1106" s="19">
        <f>K1106*T1106*'Molecular Weight'!$B$5/'Molecular Weight'!$D$5</f>
        <v>0.106531805029297</v>
      </c>
      <c r="Y1106" s="19">
        <f>L1106*T1106*'Molecular Weight'!$B$6/'Molecular Weight'!$D$6</f>
        <v>0.445378189767055</v>
      </c>
      <c r="Z1106" s="19">
        <f>M1106*T1106*'Molecular Weight'!$B$8/'Molecular Weight'!$D$8</f>
        <v>0.0103196315806603</v>
      </c>
      <c r="AA1106" s="19">
        <f>N1106*T1106*'Molecular Weight'!$B$9/'Molecular Weight'!$D$9</f>
        <v>2.21941187829172</v>
      </c>
      <c r="AB1106" s="19">
        <f>O1106*T1106*'Molecular Weight'!$B$10/'Molecular Weight'!$D$10</f>
        <v>0.390855504893231</v>
      </c>
      <c r="AC1106" s="19">
        <f>P1106*T1106*'Molecular Weight'!$B$11/'Molecular Weight'!$D$11</f>
        <v>0.00416875271528981</v>
      </c>
      <c r="AD1106" s="19">
        <f>Q1106*T1106*'Molecular Weight'!$B$12/'Molecular Weight'!$D$12</f>
        <v>0</v>
      </c>
      <c r="AE1106" s="19">
        <f t="shared" si="126"/>
        <v>8.02606447444685</v>
      </c>
      <c r="AF1106" s="19">
        <f t="shared" si="127"/>
        <v>0.0779394918538312</v>
      </c>
      <c r="AG1106" s="19">
        <f t="shared" si="128"/>
        <v>0.174996202428762</v>
      </c>
      <c r="AH1106" s="19">
        <f t="shared" si="129"/>
        <v>0.367438697913224</v>
      </c>
      <c r="AI1106" s="19">
        <f t="shared" si="130"/>
        <v>2.99610928662267</v>
      </c>
      <c r="AJ1106" s="19">
        <f t="shared" si="131"/>
        <v>3.06596520453267</v>
      </c>
    </row>
    <row r="1107" spans="1:36">
      <c r="A1107" s="35" t="s">
        <v>1003</v>
      </c>
      <c r="B1107" s="35" t="s">
        <v>1004</v>
      </c>
      <c r="C1107" s="35" t="s">
        <v>1031</v>
      </c>
      <c r="D1107" s="35">
        <v>5</v>
      </c>
      <c r="E1107" s="35">
        <v>1400</v>
      </c>
      <c r="F1107" s="32" t="s">
        <v>38</v>
      </c>
      <c r="G1107" s="35" t="s">
        <v>39</v>
      </c>
      <c r="H1107" s="32">
        <v>42.58</v>
      </c>
      <c r="I1107" s="32">
        <v>0.24</v>
      </c>
      <c r="J1107" s="32">
        <v>22.67</v>
      </c>
      <c r="K1107" s="32">
        <v>1.68</v>
      </c>
      <c r="L1107" s="32">
        <v>6.17</v>
      </c>
      <c r="M1107" s="32">
        <v>0.17</v>
      </c>
      <c r="N1107" s="32">
        <v>21.57</v>
      </c>
      <c r="O1107" s="32">
        <v>4.77</v>
      </c>
      <c r="P1107" s="32">
        <v>0.03</v>
      </c>
      <c r="Q1107" s="32"/>
      <c r="R1107" s="32">
        <f t="shared" si="125"/>
        <v>99.88</v>
      </c>
      <c r="S1107" s="19">
        <v>12</v>
      </c>
      <c r="T1107" s="19">
        <f>S1107/(H1107*'Molecular Weight'!$C$2/'Molecular Weight'!$D$2+I1107*'Molecular Weight'!$C$3/'Molecular Weight'!$D$3+J1107*'Molecular Weight'!$C$4/'Molecular Weight'!$D$4+K1107*'Molecular Weight'!$C$5/'Molecular Weight'!$D$5+L1107*'Molecular Weight'!$C$6/'Molecular Weight'!$D$6+M1107*'Molecular Weight'!$C$8/'Molecular Weight'!$D$8+N1107*'Molecular Weight'!$C$9/'Molecular Weight'!$D$9+O1107*'Molecular Weight'!$C$10/'Molecular Weight'!$D$10+P1107*'Molecular Weight'!$C$11/'Molecular Weight'!$D$11+Q1107*'Molecular Weight'!$C$12/'Molecular Weight'!$D$12)</f>
        <v>4.2362473354639</v>
      </c>
      <c r="U1107" s="19">
        <f>H1107*T1107*'Molecular Weight'!$B$2/'Molecular Weight'!$D$2</f>
        <v>3.00232043182512</v>
      </c>
      <c r="V1107" s="19">
        <f>I1107*T1107*'Molecular Weight'!$B$3/'Molecular Weight'!$D$3</f>
        <v>0.0127246478161619</v>
      </c>
      <c r="W1107" s="19">
        <f>T1107*J1107*'Molecular Weight'!$B$4/'Molecular Weight'!$D$4</f>
        <v>1.88379221449523</v>
      </c>
      <c r="X1107" s="19">
        <f>K1107*T1107*'Molecular Weight'!$B$5/'Molecular Weight'!$D$5</f>
        <v>0.093649523305209</v>
      </c>
      <c r="Y1107" s="19">
        <f>L1107*T1107*'Molecular Weight'!$B$6/'Molecular Weight'!$D$6</f>
        <v>0.363831376110973</v>
      </c>
      <c r="Z1107" s="19">
        <f>M1107*T1107*'Molecular Weight'!$B$8/'Molecular Weight'!$D$8</f>
        <v>0.0101517063296992</v>
      </c>
      <c r="AA1107" s="19">
        <f>N1107*T1107*'Molecular Weight'!$B$9/'Molecular Weight'!$D$9</f>
        <v>2.26739094357212</v>
      </c>
      <c r="AB1107" s="19">
        <f>O1107*T1107*'Molecular Weight'!$B$10/'Molecular Weight'!$D$10</f>
        <v>0.360322749467953</v>
      </c>
      <c r="AC1107" s="19">
        <f>P1107*T1107*'Molecular Weight'!$B$11/'Molecular Weight'!$D$11</f>
        <v>0.0041009170720851</v>
      </c>
      <c r="AD1107" s="19">
        <f>Q1107*T1107*'Molecular Weight'!$B$12/'Molecular Weight'!$D$12</f>
        <v>0</v>
      </c>
      <c r="AE1107" s="19">
        <f t="shared" si="126"/>
        <v>7.99828450999455</v>
      </c>
      <c r="AF1107" s="19">
        <f t="shared" si="127"/>
        <v>0</v>
      </c>
      <c r="AG1107" s="19">
        <f t="shared" si="128"/>
        <v>0</v>
      </c>
      <c r="AH1107" s="19">
        <f t="shared" si="129"/>
        <v>0.363831376110973</v>
      </c>
      <c r="AI1107" s="19">
        <f t="shared" si="130"/>
        <v>3.01504507964128</v>
      </c>
      <c r="AJ1107" s="19">
        <f t="shared" si="131"/>
        <v>3.00169677548074</v>
      </c>
    </row>
    <row r="1108" spans="1:36">
      <c r="A1108" s="35" t="s">
        <v>1003</v>
      </c>
      <c r="B1108" s="35" t="s">
        <v>1004</v>
      </c>
      <c r="C1108" s="35" t="s">
        <v>1032</v>
      </c>
      <c r="D1108" s="35">
        <v>6</v>
      </c>
      <c r="E1108" s="35">
        <v>1200</v>
      </c>
      <c r="F1108" s="32" t="s">
        <v>38</v>
      </c>
      <c r="G1108" s="35" t="s">
        <v>39</v>
      </c>
      <c r="H1108" s="32">
        <v>41.94</v>
      </c>
      <c r="I1108" s="32">
        <v>0.36</v>
      </c>
      <c r="J1108" s="32">
        <v>22.78</v>
      </c>
      <c r="K1108" s="32">
        <v>1.51</v>
      </c>
      <c r="L1108" s="32">
        <v>5.8</v>
      </c>
      <c r="M1108" s="32">
        <v>0.18</v>
      </c>
      <c r="N1108" s="32">
        <v>21.82</v>
      </c>
      <c r="O1108" s="32">
        <v>4.95</v>
      </c>
      <c r="P1108" s="32">
        <v>0.04</v>
      </c>
      <c r="Q1108" s="32"/>
      <c r="R1108" s="32">
        <f t="shared" si="125"/>
        <v>99.38</v>
      </c>
      <c r="S1108" s="19">
        <v>12</v>
      </c>
      <c r="T1108" s="19">
        <f>S1108/(H1108*'Molecular Weight'!$C$2/'Molecular Weight'!$D$2+I1108*'Molecular Weight'!$C$3/'Molecular Weight'!$D$3+J1108*'Molecular Weight'!$C$4/'Molecular Weight'!$D$4+K1108*'Molecular Weight'!$C$5/'Molecular Weight'!$D$5+L1108*'Molecular Weight'!$C$6/'Molecular Weight'!$D$6+M1108*'Molecular Weight'!$C$8/'Molecular Weight'!$D$8+N1108*'Molecular Weight'!$C$9/'Molecular Weight'!$D$9+O1108*'Molecular Weight'!$C$10/'Molecular Weight'!$D$10+P1108*'Molecular Weight'!$C$11/'Molecular Weight'!$D$11+Q1108*'Molecular Weight'!$C$12/'Molecular Weight'!$D$12)</f>
        <v>4.25706900659983</v>
      </c>
      <c r="U1108" s="19">
        <f>H1108*T1108*'Molecular Weight'!$B$2/'Molecular Weight'!$D$2</f>
        <v>2.97172893037278</v>
      </c>
      <c r="V1108" s="19">
        <f>I1108*T1108*'Molecular Weight'!$B$3/'Molecular Weight'!$D$3</f>
        <v>0.0191807865128403</v>
      </c>
      <c r="W1108" s="19">
        <f>T1108*J1108*'Molecular Weight'!$B$4/'Molecular Weight'!$D$4</f>
        <v>1.90223679816289</v>
      </c>
      <c r="X1108" s="19">
        <f>K1108*T1108*'Molecular Weight'!$B$5/'Molecular Weight'!$D$5</f>
        <v>0.0845868043945752</v>
      </c>
      <c r="Y1108" s="19">
        <f>L1108*T1108*'Molecular Weight'!$B$6/'Molecular Weight'!$D$6</f>
        <v>0.343694324029496</v>
      </c>
      <c r="Z1108" s="19">
        <f>M1108*T1108*'Molecular Weight'!$B$8/'Molecular Weight'!$D$8</f>
        <v>0.0108016975075834</v>
      </c>
      <c r="AA1108" s="19">
        <f>N1108*T1108*'Molecular Weight'!$B$9/'Molecular Weight'!$D$9</f>
        <v>2.30494406263048</v>
      </c>
      <c r="AB1108" s="19">
        <f>O1108*T1108*'Molecular Weight'!$B$10/'Molecular Weight'!$D$10</f>
        <v>0.375757695839322</v>
      </c>
      <c r="AC1108" s="19">
        <f>P1108*T1108*'Molecular Weight'!$B$11/'Molecular Weight'!$D$11</f>
        <v>0.00549476477134538</v>
      </c>
      <c r="AD1108" s="19">
        <f>Q1108*T1108*'Molecular Weight'!$B$12/'Molecular Weight'!$D$12</f>
        <v>0</v>
      </c>
      <c r="AE1108" s="19">
        <f t="shared" si="126"/>
        <v>8.01842586422131</v>
      </c>
      <c r="AF1108" s="19">
        <f t="shared" si="127"/>
        <v>0.0551505680541</v>
      </c>
      <c r="AG1108" s="19">
        <f t="shared" si="128"/>
        <v>0.160464005944326</v>
      </c>
      <c r="AH1108" s="19">
        <f t="shared" si="129"/>
        <v>0.288543755975396</v>
      </c>
      <c r="AI1108" s="19">
        <f t="shared" si="130"/>
        <v>2.99090971688562</v>
      </c>
      <c r="AJ1108" s="19">
        <f t="shared" si="131"/>
        <v>3.03519778000688</v>
      </c>
    </row>
    <row r="1109" spans="1:36">
      <c r="A1109" s="35" t="s">
        <v>1003</v>
      </c>
      <c r="B1109" s="35" t="s">
        <v>1004</v>
      </c>
      <c r="C1109" s="35" t="s">
        <v>1033</v>
      </c>
      <c r="D1109" s="35">
        <v>7</v>
      </c>
      <c r="E1109" s="35">
        <v>1200</v>
      </c>
      <c r="F1109" s="32" t="s">
        <v>38</v>
      </c>
      <c r="G1109" s="35" t="s">
        <v>39</v>
      </c>
      <c r="H1109" s="32">
        <v>42.38</v>
      </c>
      <c r="I1109" s="32">
        <v>0.44</v>
      </c>
      <c r="J1109" s="32">
        <v>22.02</v>
      </c>
      <c r="K1109" s="32">
        <v>1.38</v>
      </c>
      <c r="L1109" s="32">
        <v>7.25</v>
      </c>
      <c r="M1109" s="32">
        <v>0.19</v>
      </c>
      <c r="N1109" s="32">
        <v>21.49</v>
      </c>
      <c r="O1109" s="32">
        <v>4.34</v>
      </c>
      <c r="P1109" s="32">
        <v>0.09</v>
      </c>
      <c r="Q1109" s="32"/>
      <c r="R1109" s="32">
        <f t="shared" si="125"/>
        <v>99.58</v>
      </c>
      <c r="S1109" s="19">
        <v>12</v>
      </c>
      <c r="T1109" s="19">
        <f>S1109/(H1109*'Molecular Weight'!$C$2/'Molecular Weight'!$D$2+I1109*'Molecular Weight'!$C$3/'Molecular Weight'!$D$3+J1109*'Molecular Weight'!$C$4/'Molecular Weight'!$D$4+K1109*'Molecular Weight'!$C$5/'Molecular Weight'!$D$5+L1109*'Molecular Weight'!$C$6/'Molecular Weight'!$D$6+M1109*'Molecular Weight'!$C$8/'Molecular Weight'!$D$8+N1109*'Molecular Weight'!$C$9/'Molecular Weight'!$D$9+O1109*'Molecular Weight'!$C$10/'Molecular Weight'!$D$10+P1109*'Molecular Weight'!$C$11/'Molecular Weight'!$D$11+Q1109*'Molecular Weight'!$C$12/'Molecular Weight'!$D$12)</f>
        <v>4.26647199195893</v>
      </c>
      <c r="U1109" s="19">
        <f>H1109*T1109*'Molecular Weight'!$B$2/'Molecular Weight'!$D$2</f>
        <v>3.00953866543308</v>
      </c>
      <c r="V1109" s="19">
        <f>I1109*T1109*'Molecular Weight'!$B$3/'Molecular Weight'!$D$3</f>
        <v>0.0234949646616011</v>
      </c>
      <c r="W1109" s="19">
        <f>T1109*J1109*'Molecular Weight'!$B$4/'Molecular Weight'!$D$4</f>
        <v>1.84283470503993</v>
      </c>
      <c r="X1109" s="19">
        <f>K1109*T1109*'Molecular Weight'!$B$5/'Molecular Weight'!$D$5</f>
        <v>0.0774752463833584</v>
      </c>
      <c r="Y1109" s="19">
        <f>L1109*T1109*'Molecular Weight'!$B$6/'Molecular Weight'!$D$6</f>
        <v>0.430566842172915</v>
      </c>
      <c r="Z1109" s="19">
        <f>M1109*T1109*'Molecular Weight'!$B$8/'Molecular Weight'!$D$8</f>
        <v>0.0114269760145503</v>
      </c>
      <c r="AA1109" s="19">
        <f>N1109*T1109*'Molecular Weight'!$B$9/'Molecular Weight'!$D$9</f>
        <v>2.27509883640688</v>
      </c>
      <c r="AB1109" s="19">
        <f>O1109*T1109*'Molecular Weight'!$B$10/'Molecular Weight'!$D$10</f>
        <v>0.330179893814225</v>
      </c>
      <c r="AC1109" s="19">
        <f>P1109*T1109*'Molecular Weight'!$B$11/'Molecular Weight'!$D$11</f>
        <v>0.0123905285342467</v>
      </c>
      <c r="AD1109" s="19">
        <f>Q1109*T1109*'Molecular Weight'!$B$12/'Molecular Weight'!$D$12</f>
        <v>0</v>
      </c>
      <c r="AE1109" s="19">
        <f t="shared" si="126"/>
        <v>8.01300665846079</v>
      </c>
      <c r="AF1109" s="19">
        <f t="shared" si="127"/>
        <v>0.0389566384210269</v>
      </c>
      <c r="AG1109" s="19">
        <f t="shared" si="128"/>
        <v>0.0904775626112472</v>
      </c>
      <c r="AH1109" s="19">
        <f t="shared" si="129"/>
        <v>0.391610203751888</v>
      </c>
      <c r="AI1109" s="19">
        <f t="shared" si="130"/>
        <v>3.03303363009468</v>
      </c>
      <c r="AJ1109" s="19">
        <f t="shared" si="131"/>
        <v>3.04727254840857</v>
      </c>
    </row>
    <row r="1110" spans="1:36">
      <c r="A1110" s="35" t="s">
        <v>1034</v>
      </c>
      <c r="B1110" s="35" t="s">
        <v>1035</v>
      </c>
      <c r="C1110" s="35" t="s">
        <v>556</v>
      </c>
      <c r="D1110" s="35">
        <v>7</v>
      </c>
      <c r="E1110" s="35">
        <v>1400</v>
      </c>
      <c r="F1110" s="32" t="s">
        <v>38</v>
      </c>
      <c r="G1110" s="35" t="s">
        <v>39</v>
      </c>
      <c r="H1110" s="35">
        <v>42.7</v>
      </c>
      <c r="I1110" s="35">
        <v>0.28</v>
      </c>
      <c r="J1110" s="35">
        <v>21.24</v>
      </c>
      <c r="K1110" s="35">
        <v>1.74</v>
      </c>
      <c r="L1110" s="35">
        <v>6.8</v>
      </c>
      <c r="M1110" s="35">
        <v>0.21</v>
      </c>
      <c r="N1110" s="35">
        <v>22.95</v>
      </c>
      <c r="O1110" s="35">
        <v>4.4</v>
      </c>
      <c r="P1110" s="35">
        <v>0.05</v>
      </c>
      <c r="Q1110" s="35">
        <v>0.007</v>
      </c>
      <c r="R1110" s="32">
        <f t="shared" si="125"/>
        <v>100.377</v>
      </c>
      <c r="S1110" s="19">
        <v>12</v>
      </c>
      <c r="T1110" s="19">
        <f>S1110/(H1110*'Molecular Weight'!$C$2/'Molecular Weight'!$D$2+I1110*'Molecular Weight'!$C$3/'Molecular Weight'!$D$3+J1110*'Molecular Weight'!$C$4/'Molecular Weight'!$D$4+K1110*'Molecular Weight'!$C$5/'Molecular Weight'!$D$5+L1110*'Molecular Weight'!$C$6/'Molecular Weight'!$D$6+M1110*'Molecular Weight'!$C$8/'Molecular Weight'!$D$8+N1110*'Molecular Weight'!$C$9/'Molecular Weight'!$D$9+O1110*'Molecular Weight'!$C$10/'Molecular Weight'!$D$10+P1110*'Molecular Weight'!$C$11/'Molecular Weight'!$D$11+Q1110*'Molecular Weight'!$C$12/'Molecular Weight'!$D$12)</f>
        <v>4.23403414915731</v>
      </c>
      <c r="U1110" s="19">
        <f>H1110*T1110*'Molecular Weight'!$B$2/'Molecular Weight'!$D$2</f>
        <v>3.00920869122864</v>
      </c>
      <c r="V1110" s="19">
        <f>I1110*T1110*'Molecular Weight'!$B$3/'Molecular Weight'!$D$3</f>
        <v>0.0148376666053072</v>
      </c>
      <c r="W1110" s="19">
        <f>T1110*J1110*'Molecular Weight'!$B$4/'Molecular Weight'!$D$4</f>
        <v>1.76404247407025</v>
      </c>
      <c r="X1110" s="19">
        <f>K1110*T1110*'Molecular Weight'!$B$5/'Molecular Weight'!$D$5</f>
        <v>0.0969434754856729</v>
      </c>
      <c r="Y1110" s="19">
        <f>L1110*T1110*'Molecular Weight'!$B$6/'Molecular Weight'!$D$6</f>
        <v>0.40077160654607</v>
      </c>
      <c r="Z1110" s="19">
        <f>M1110*T1110*'Molecular Weight'!$B$8/'Molecular Weight'!$D$8</f>
        <v>0.0125337915326055</v>
      </c>
      <c r="AA1110" s="19">
        <f>N1110*T1110*'Molecular Weight'!$B$9/'Molecular Weight'!$D$9</f>
        <v>2.41119314449529</v>
      </c>
      <c r="AB1110" s="19">
        <f>O1110*T1110*'Molecular Weight'!$B$10/'Molecular Weight'!$D$10</f>
        <v>0.332199540946722</v>
      </c>
      <c r="AC1110" s="19">
        <f>P1110*T1110*'Molecular Weight'!$B$11/'Molecular Weight'!$D$11</f>
        <v>0.00683129097960198</v>
      </c>
      <c r="AD1110" s="19">
        <f>Q1110*T1110*'Molecular Weight'!$B$12/'Molecular Weight'!$D$12</f>
        <v>0.000629261975458623</v>
      </c>
      <c r="AE1110" s="19">
        <f t="shared" si="126"/>
        <v>8.04919094386562</v>
      </c>
      <c r="AF1110" s="19">
        <f t="shared" si="127"/>
        <v>0.146670971158229</v>
      </c>
      <c r="AG1110" s="19">
        <f t="shared" si="128"/>
        <v>0.365971462954346</v>
      </c>
      <c r="AH1110" s="19">
        <f t="shared" si="129"/>
        <v>0.254100635387841</v>
      </c>
      <c r="AI1110" s="19">
        <f t="shared" si="130"/>
        <v>3.02404635783395</v>
      </c>
      <c r="AJ1110" s="19">
        <f t="shared" si="131"/>
        <v>3.15669808352069</v>
      </c>
    </row>
    <row r="1111" spans="1:36">
      <c r="A1111" s="35" t="s">
        <v>1034</v>
      </c>
      <c r="B1111" s="35" t="s">
        <v>1035</v>
      </c>
      <c r="C1111" s="35" t="s">
        <v>1036</v>
      </c>
      <c r="D1111" s="35">
        <v>7</v>
      </c>
      <c r="E1111" s="35">
        <v>1400</v>
      </c>
      <c r="F1111" s="35" t="s">
        <v>908</v>
      </c>
      <c r="G1111" s="35" t="s">
        <v>39</v>
      </c>
      <c r="H1111" s="35">
        <v>43.44</v>
      </c>
      <c r="I1111" s="35">
        <v>0.25</v>
      </c>
      <c r="J1111" s="35">
        <v>21.06</v>
      </c>
      <c r="K1111" s="35">
        <v>1.88</v>
      </c>
      <c r="L1111" s="35">
        <v>4.5</v>
      </c>
      <c r="M1111" s="35">
        <v>0.22</v>
      </c>
      <c r="N1111" s="35">
        <v>23.67</v>
      </c>
      <c r="O1111" s="35">
        <v>4.86</v>
      </c>
      <c r="P1111" s="35">
        <v>0.04</v>
      </c>
      <c r="Q1111" s="35">
        <v>0</v>
      </c>
      <c r="R1111" s="32">
        <f t="shared" si="125"/>
        <v>99.92</v>
      </c>
      <c r="S1111" s="19">
        <v>12</v>
      </c>
      <c r="T1111" s="19">
        <f>S1111/(H1111*'Molecular Weight'!$C$2/'Molecular Weight'!$D$2+I1111*'Molecular Weight'!$C$3/'Molecular Weight'!$D$3+J1111*'Molecular Weight'!$C$4/'Molecular Weight'!$D$4+K1111*'Molecular Weight'!$C$5/'Molecular Weight'!$D$5+L1111*'Molecular Weight'!$C$6/'Molecular Weight'!$D$6+M1111*'Molecular Weight'!$C$8/'Molecular Weight'!$D$8+N1111*'Molecular Weight'!$C$9/'Molecular Weight'!$D$9+O1111*'Molecular Weight'!$C$10/'Molecular Weight'!$D$10+P1111*'Molecular Weight'!$C$11/'Molecular Weight'!$D$11+Q1111*'Molecular Weight'!$C$12/'Molecular Weight'!$D$12)</f>
        <v>4.21128759523409</v>
      </c>
      <c r="U1111" s="19">
        <f>H1111*T1111*'Molecular Weight'!$B$2/'Molecular Weight'!$D$2</f>
        <v>3.04491233583503</v>
      </c>
      <c r="V1111" s="19">
        <f>I1111*T1111*'Molecular Weight'!$B$3/'Molecular Weight'!$D$3</f>
        <v>0.0131767446659389</v>
      </c>
      <c r="W1111" s="19">
        <f>T1111*J1111*'Molecular Weight'!$B$4/'Molecular Weight'!$D$4</f>
        <v>1.73969628787034</v>
      </c>
      <c r="X1111" s="19">
        <f>K1111*T1111*'Molecular Weight'!$B$5/'Molecular Weight'!$D$5</f>
        <v>0.104180810303837</v>
      </c>
      <c r="Y1111" s="19">
        <f>L1111*T1111*'Molecular Weight'!$B$6/'Molecular Weight'!$D$6</f>
        <v>0.263791678431979</v>
      </c>
      <c r="Z1111" s="19">
        <f>M1111*T1111*'Molecular Weight'!$B$8/'Molecular Weight'!$D$8</f>
        <v>0.0130600968558148</v>
      </c>
      <c r="AA1111" s="19">
        <f>N1111*T1111*'Molecular Weight'!$B$9/'Molecular Weight'!$D$9</f>
        <v>2.47347834687819</v>
      </c>
      <c r="AB1111" s="19">
        <f>O1111*T1111*'Molecular Weight'!$B$10/'Molecular Weight'!$D$10</f>
        <v>0.364958233110515</v>
      </c>
      <c r="AC1111" s="19">
        <f>P1111*T1111*'Molecular Weight'!$B$11/'Molecular Weight'!$D$11</f>
        <v>0.00543567292059902</v>
      </c>
      <c r="AD1111" s="19">
        <f>Q1111*T1111*'Molecular Weight'!$B$12/'Molecular Weight'!$D$12</f>
        <v>0</v>
      </c>
      <c r="AE1111" s="19">
        <f t="shared" si="126"/>
        <v>8.02269020687224</v>
      </c>
      <c r="AF1111" s="19">
        <f t="shared" si="127"/>
        <v>0.0678780996014758</v>
      </c>
      <c r="AG1111" s="19">
        <f t="shared" si="128"/>
        <v>0.257317061724443</v>
      </c>
      <c r="AH1111" s="19">
        <f t="shared" si="129"/>
        <v>0.195913578830503</v>
      </c>
      <c r="AI1111" s="19">
        <f t="shared" si="130"/>
        <v>3.05808908050097</v>
      </c>
      <c r="AJ1111" s="19">
        <f t="shared" si="131"/>
        <v>3.1152883552765</v>
      </c>
    </row>
    <row r="1112" spans="1:36">
      <c r="A1112" s="35" t="s">
        <v>1034</v>
      </c>
      <c r="B1112" s="35" t="s">
        <v>1035</v>
      </c>
      <c r="C1112" s="35" t="s">
        <v>1037</v>
      </c>
      <c r="D1112" s="35">
        <v>7</v>
      </c>
      <c r="E1112" s="35">
        <v>1400</v>
      </c>
      <c r="F1112" s="35" t="s">
        <v>908</v>
      </c>
      <c r="G1112" s="35" t="s">
        <v>39</v>
      </c>
      <c r="H1112" s="35">
        <v>43.67</v>
      </c>
      <c r="I1112" s="35">
        <v>0.23</v>
      </c>
      <c r="J1112" s="35">
        <v>20.89</v>
      </c>
      <c r="K1112" s="35">
        <v>1.87</v>
      </c>
      <c r="L1112" s="35">
        <v>3.41</v>
      </c>
      <c r="M1112" s="35">
        <v>0.19</v>
      </c>
      <c r="N1112" s="35">
        <v>25.02</v>
      </c>
      <c r="O1112" s="35">
        <v>4.63</v>
      </c>
      <c r="P1112" s="35">
        <v>0.03</v>
      </c>
      <c r="Q1112" s="35">
        <v>0.002</v>
      </c>
      <c r="R1112" s="32">
        <f t="shared" si="125"/>
        <v>99.942</v>
      </c>
      <c r="S1112" s="19">
        <v>12</v>
      </c>
      <c r="T1112" s="19">
        <f>S1112/(H1112*'Molecular Weight'!$C$2/'Molecular Weight'!$D$2+I1112*'Molecular Weight'!$C$3/'Molecular Weight'!$D$3+J1112*'Molecular Weight'!$C$4/'Molecular Weight'!$D$4+K1112*'Molecular Weight'!$C$5/'Molecular Weight'!$D$5+L1112*'Molecular Weight'!$C$6/'Molecular Weight'!$D$6+M1112*'Molecular Weight'!$C$8/'Molecular Weight'!$D$8+N1112*'Molecular Weight'!$C$9/'Molecular Weight'!$D$9+O1112*'Molecular Weight'!$C$10/'Molecular Weight'!$D$10+P1112*'Molecular Weight'!$C$11/'Molecular Weight'!$D$11+Q1112*'Molecular Weight'!$C$12/'Molecular Weight'!$D$12)</f>
        <v>4.18833086983637</v>
      </c>
      <c r="U1112" s="19">
        <f>H1112*T1112*'Molecular Weight'!$B$2/'Molecular Weight'!$D$2</f>
        <v>3.04434768784545</v>
      </c>
      <c r="V1112" s="19">
        <f>I1112*T1112*'Molecular Weight'!$B$3/'Molecular Weight'!$D$3</f>
        <v>0.0120565219031585</v>
      </c>
      <c r="W1112" s="19">
        <f>T1112*J1112*'Molecular Weight'!$B$4/'Molecular Weight'!$D$4</f>
        <v>1.71624621166893</v>
      </c>
      <c r="X1112" s="19">
        <f>K1112*T1112*'Molecular Weight'!$B$5/'Molecular Weight'!$D$5</f>
        <v>0.103061763623844</v>
      </c>
      <c r="Y1112" s="19">
        <f>L1112*T1112*'Molecular Weight'!$B$6/'Molecular Weight'!$D$6</f>
        <v>0.198805794350529</v>
      </c>
      <c r="Z1112" s="19">
        <f>M1112*T1112*'Molecular Weight'!$B$8/'Molecular Weight'!$D$8</f>
        <v>0.0112176891072584</v>
      </c>
      <c r="AA1112" s="19">
        <f>N1112*T1112*'Molecular Weight'!$B$9/'Molecular Weight'!$D$9</f>
        <v>2.60029871869246</v>
      </c>
      <c r="AB1112" s="19">
        <f>O1112*T1112*'Molecular Weight'!$B$10/'Molecular Weight'!$D$10</f>
        <v>0.345791225523224</v>
      </c>
      <c r="AC1112" s="19">
        <f>P1112*T1112*'Molecular Weight'!$B$11/'Molecular Weight'!$D$11</f>
        <v>0.00405453133575641</v>
      </c>
      <c r="AD1112" s="19">
        <f>Q1112*T1112*'Molecular Weight'!$B$12/'Molecular Weight'!$D$12</f>
        <v>0.000177848444579039</v>
      </c>
      <c r="AE1112" s="19">
        <f t="shared" si="126"/>
        <v>8.03605799249519</v>
      </c>
      <c r="AF1112" s="19">
        <f t="shared" si="127"/>
        <v>0.107688598152568</v>
      </c>
      <c r="AG1112" s="19">
        <f t="shared" si="128"/>
        <v>0.541677361589845</v>
      </c>
      <c r="AH1112" s="19">
        <f t="shared" si="129"/>
        <v>0.0911171961979611</v>
      </c>
      <c r="AI1112" s="19">
        <f t="shared" si="130"/>
        <v>3.05640420974861</v>
      </c>
      <c r="AJ1112" s="19">
        <f t="shared" si="131"/>
        <v>3.15611342767347</v>
      </c>
    </row>
    <row r="1113" spans="1:36">
      <c r="A1113" s="35" t="s">
        <v>1034</v>
      </c>
      <c r="B1113" s="35" t="s">
        <v>1035</v>
      </c>
      <c r="C1113" s="35" t="s">
        <v>1038</v>
      </c>
      <c r="D1113" s="35">
        <v>7</v>
      </c>
      <c r="E1113" s="35">
        <v>1400</v>
      </c>
      <c r="F1113" s="35" t="s">
        <v>908</v>
      </c>
      <c r="G1113" s="35" t="s">
        <v>39</v>
      </c>
      <c r="H1113" s="35">
        <v>43.52</v>
      </c>
      <c r="I1113" s="35">
        <v>0.39</v>
      </c>
      <c r="J1113" s="35">
        <v>21.6</v>
      </c>
      <c r="K1113" s="35">
        <v>1.43</v>
      </c>
      <c r="L1113" s="35">
        <v>4.02</v>
      </c>
      <c r="M1113" s="35">
        <v>0.21</v>
      </c>
      <c r="N1113" s="35">
        <v>23.97</v>
      </c>
      <c r="O1113" s="35">
        <v>4.79</v>
      </c>
      <c r="P1113" s="35">
        <v>0.06</v>
      </c>
      <c r="Q1113" s="35">
        <v>0.004</v>
      </c>
      <c r="R1113" s="32">
        <f t="shared" si="125"/>
        <v>99.994</v>
      </c>
      <c r="S1113" s="19">
        <v>12</v>
      </c>
      <c r="T1113" s="19">
        <f>S1113/(H1113*'Molecular Weight'!$C$2/'Molecular Weight'!$D$2+I1113*'Molecular Weight'!$C$3/'Molecular Weight'!$D$3+J1113*'Molecular Weight'!$C$4/'Molecular Weight'!$D$4+K1113*'Molecular Weight'!$C$5/'Molecular Weight'!$D$5+L1113*'Molecular Weight'!$C$6/'Molecular Weight'!$D$6+M1113*'Molecular Weight'!$C$8/'Molecular Weight'!$D$8+N1113*'Molecular Weight'!$C$9/'Molecular Weight'!$D$9+O1113*'Molecular Weight'!$C$10/'Molecular Weight'!$D$10+P1113*'Molecular Weight'!$C$11/'Molecular Weight'!$D$11+Q1113*'Molecular Weight'!$C$12/'Molecular Weight'!$D$12)</f>
        <v>4.19229008967282</v>
      </c>
      <c r="U1113" s="19">
        <f>H1113*T1113*'Molecular Weight'!$B$2/'Molecular Weight'!$D$2</f>
        <v>3.03675873339816</v>
      </c>
      <c r="V1113" s="19">
        <f>I1113*T1113*'Molecular Weight'!$B$3/'Molecular Weight'!$D$3</f>
        <v>0.0204629929283154</v>
      </c>
      <c r="W1113" s="19">
        <f>T1113*J1113*'Molecular Weight'!$B$4/'Molecular Weight'!$D$4</f>
        <v>1.77625472610696</v>
      </c>
      <c r="X1113" s="19">
        <f>K1113*T1113*'Molecular Weight'!$B$5/'Molecular Weight'!$D$5</f>
        <v>0.0788864376371095</v>
      </c>
      <c r="Y1113" s="19">
        <f>L1113*T1113*'Molecular Weight'!$B$6/'Molecular Weight'!$D$6</f>
        <v>0.234590842991157</v>
      </c>
      <c r="Z1113" s="19">
        <f>M1113*T1113*'Molecular Weight'!$B$8/'Molecular Weight'!$D$8</f>
        <v>0.0124102187599562</v>
      </c>
      <c r="AA1113" s="19">
        <f>N1113*T1113*'Molecular Weight'!$B$9/'Molecular Weight'!$D$9</f>
        <v>2.49352837343567</v>
      </c>
      <c r="AB1113" s="19">
        <f>O1113*T1113*'Molecular Weight'!$B$10/'Molecular Weight'!$D$10</f>
        <v>0.358078985904651</v>
      </c>
      <c r="AC1113" s="19">
        <f>P1113*T1113*'Molecular Weight'!$B$11/'Molecular Weight'!$D$11</f>
        <v>0.00811672815038301</v>
      </c>
      <c r="AD1113" s="19">
        <f>Q1113*T1113*'Molecular Weight'!$B$12/'Molecular Weight'!$D$12</f>
        <v>0.000356033128634635</v>
      </c>
      <c r="AE1113" s="19">
        <f t="shared" si="126"/>
        <v>8.019444072441</v>
      </c>
      <c r="AF1113" s="19">
        <f t="shared" si="127"/>
        <v>0.0581907840953182</v>
      </c>
      <c r="AG1113" s="19">
        <f t="shared" si="128"/>
        <v>0.248052240033562</v>
      </c>
      <c r="AH1113" s="19">
        <f t="shared" si="129"/>
        <v>0.176400058895839</v>
      </c>
      <c r="AI1113" s="19">
        <f t="shared" si="130"/>
        <v>3.05722172632647</v>
      </c>
      <c r="AJ1113" s="19">
        <f t="shared" si="131"/>
        <v>3.09860842109143</v>
      </c>
    </row>
    <row r="1114" spans="1:36">
      <c r="A1114" s="35" t="s">
        <v>1034</v>
      </c>
      <c r="B1114" s="35" t="s">
        <v>1035</v>
      </c>
      <c r="C1114" s="35" t="s">
        <v>1039</v>
      </c>
      <c r="D1114" s="35">
        <v>10</v>
      </c>
      <c r="E1114" s="35">
        <v>1450</v>
      </c>
      <c r="F1114" s="32" t="s">
        <v>38</v>
      </c>
      <c r="G1114" s="35" t="s">
        <v>39</v>
      </c>
      <c r="H1114" s="35">
        <v>44.63</v>
      </c>
      <c r="I1114" s="35">
        <v>0.28</v>
      </c>
      <c r="J1114" s="35">
        <v>17.71</v>
      </c>
      <c r="K1114" s="35">
        <v>1.11</v>
      </c>
      <c r="L1114" s="35">
        <v>6.95</v>
      </c>
      <c r="M1114" s="35">
        <v>0.14</v>
      </c>
      <c r="N1114" s="35">
        <v>24.79</v>
      </c>
      <c r="O1114" s="35">
        <v>3.96</v>
      </c>
      <c r="P1114" s="35">
        <v>0.07</v>
      </c>
      <c r="Q1114" s="35">
        <v>0.006</v>
      </c>
      <c r="R1114" s="32">
        <f t="shared" si="125"/>
        <v>99.646</v>
      </c>
      <c r="S1114" s="19">
        <v>12</v>
      </c>
      <c r="T1114" s="19">
        <f>S1114/(H1114*'Molecular Weight'!$C$2/'Molecular Weight'!$D$2+I1114*'Molecular Weight'!$C$3/'Molecular Weight'!$D$3+J1114*'Molecular Weight'!$C$4/'Molecular Weight'!$D$4+K1114*'Molecular Weight'!$C$5/'Molecular Weight'!$D$5+L1114*'Molecular Weight'!$C$6/'Molecular Weight'!$D$6+M1114*'Molecular Weight'!$C$8/'Molecular Weight'!$D$8+N1114*'Molecular Weight'!$C$9/'Molecular Weight'!$D$9+O1114*'Molecular Weight'!$C$10/'Molecular Weight'!$D$10+P1114*'Molecular Weight'!$C$11/'Molecular Weight'!$D$11+Q1114*'Molecular Weight'!$C$12/'Molecular Weight'!$D$12)</f>
        <v>4.25328332361845</v>
      </c>
      <c r="U1114" s="19">
        <f>H1114*T1114*'Molecular Weight'!$B$2/'Molecular Weight'!$D$2</f>
        <v>3.15952121726184</v>
      </c>
      <c r="V1114" s="19">
        <f>I1114*T1114*'Molecular Weight'!$B$3/'Molecular Weight'!$D$3</f>
        <v>0.0149051230364601</v>
      </c>
      <c r="W1114" s="19">
        <f>T1114*J1114*'Molecular Weight'!$B$4/'Molecular Weight'!$D$4</f>
        <v>1.47755291607067</v>
      </c>
      <c r="X1114" s="19">
        <f>K1114*T1114*'Molecular Weight'!$B$5/'Molecular Weight'!$D$5</f>
        <v>0.0621244093587273</v>
      </c>
      <c r="Y1114" s="19">
        <f>L1114*T1114*'Molecular Weight'!$B$6/'Molecular Weight'!$D$6</f>
        <v>0.411474374988143</v>
      </c>
      <c r="Z1114" s="19">
        <f>M1114*T1114*'Molecular Weight'!$B$8/'Molecular Weight'!$D$8</f>
        <v>0.00839384924311507</v>
      </c>
      <c r="AA1114" s="19">
        <f>N1114*T1114*'Molecular Weight'!$B$9/'Molecular Weight'!$D$9</f>
        <v>2.61634971693552</v>
      </c>
      <c r="AB1114" s="19">
        <f>O1114*T1114*'Molecular Weight'!$B$10/'Molecular Weight'!$D$10</f>
        <v>0.300338836689177</v>
      </c>
      <c r="AC1114" s="19">
        <f>P1114*T1114*'Molecular Weight'!$B$11/'Molecular Weight'!$D$11</f>
        <v>0.0096072872750336</v>
      </c>
      <c r="AD1114" s="19">
        <f>Q1114*T1114*'Molecular Weight'!$B$12/'Molecular Weight'!$D$12</f>
        <v>0.00054181953167114</v>
      </c>
      <c r="AE1114" s="19">
        <f t="shared" si="126"/>
        <v>8.06080955039036</v>
      </c>
      <c r="AF1114" s="19">
        <f t="shared" si="127"/>
        <v>0.181052436513387</v>
      </c>
      <c r="AG1114" s="19">
        <f t="shared" si="128"/>
        <v>0.440009020047979</v>
      </c>
      <c r="AH1114" s="19">
        <f t="shared" si="129"/>
        <v>0.230421938474756</v>
      </c>
      <c r="AI1114" s="19">
        <f t="shared" si="130"/>
        <v>3.1744263402983</v>
      </c>
      <c r="AJ1114" s="19">
        <f t="shared" si="131"/>
        <v>3.33655677785595</v>
      </c>
    </row>
    <row r="1115" spans="1:36">
      <c r="A1115" s="35" t="s">
        <v>1034</v>
      </c>
      <c r="B1115" s="35" t="s">
        <v>1035</v>
      </c>
      <c r="C1115" s="35" t="s">
        <v>1040</v>
      </c>
      <c r="D1115" s="35">
        <v>10</v>
      </c>
      <c r="E1115" s="35">
        <v>1450</v>
      </c>
      <c r="F1115" s="32" t="s">
        <v>38</v>
      </c>
      <c r="G1115" s="35" t="s">
        <v>39</v>
      </c>
      <c r="H1115" s="35">
        <v>43.84</v>
      </c>
      <c r="I1115" s="35">
        <v>0.29</v>
      </c>
      <c r="J1115" s="35">
        <v>17.42</v>
      </c>
      <c r="K1115" s="35">
        <v>1.05</v>
      </c>
      <c r="L1115" s="35">
        <v>8.49</v>
      </c>
      <c r="M1115" s="35">
        <v>0.13</v>
      </c>
      <c r="N1115" s="35">
        <v>24.02</v>
      </c>
      <c r="O1115" s="35">
        <v>4.14</v>
      </c>
      <c r="P1115" s="35">
        <v>0.07</v>
      </c>
      <c r="Q1115" s="35">
        <v>0.007</v>
      </c>
      <c r="R1115" s="32">
        <f t="shared" si="125"/>
        <v>99.457</v>
      </c>
      <c r="S1115" s="19">
        <v>12</v>
      </c>
      <c r="T1115" s="19">
        <f>S1115/(H1115*'Molecular Weight'!$C$2/'Molecular Weight'!$D$2+I1115*'Molecular Weight'!$C$3/'Molecular Weight'!$D$3+J1115*'Molecular Weight'!$C$4/'Molecular Weight'!$D$4+K1115*'Molecular Weight'!$C$5/'Molecular Weight'!$D$5+L1115*'Molecular Weight'!$C$6/'Molecular Weight'!$D$6+M1115*'Molecular Weight'!$C$8/'Molecular Weight'!$D$8+N1115*'Molecular Weight'!$C$9/'Molecular Weight'!$D$9+O1115*'Molecular Weight'!$C$10/'Molecular Weight'!$D$10+P1115*'Molecular Weight'!$C$11/'Molecular Weight'!$D$11+Q1115*'Molecular Weight'!$C$12/'Molecular Weight'!$D$12)</f>
        <v>4.29954351785303</v>
      </c>
      <c r="U1115" s="19">
        <f>H1115*T1115*'Molecular Weight'!$B$2/'Molecular Weight'!$D$2</f>
        <v>3.13734999704855</v>
      </c>
      <c r="V1115" s="19">
        <f>I1115*T1115*'Molecular Weight'!$B$3/'Molecular Weight'!$D$3</f>
        <v>0.0156053519421449</v>
      </c>
      <c r="W1115" s="19">
        <f>T1115*J1115*'Molecular Weight'!$B$4/'Molecular Weight'!$D$4</f>
        <v>1.46916532132208</v>
      </c>
      <c r="X1115" s="19">
        <f>K1115*T1115*'Molecular Weight'!$B$5/'Molecular Weight'!$D$5</f>
        <v>0.0594054963319387</v>
      </c>
      <c r="Y1115" s="19">
        <f>L1115*T1115*'Molecular Weight'!$B$6/'Molecular Weight'!$D$6</f>
        <v>0.50811698867723</v>
      </c>
      <c r="Z1115" s="19">
        <f>M1115*T1115*'Molecular Weight'!$B$8/'Molecular Weight'!$D$8</f>
        <v>0.00787906198648004</v>
      </c>
      <c r="AA1115" s="19">
        <f>N1115*T1115*'Molecular Weight'!$B$9/'Molecular Weight'!$D$9</f>
        <v>2.56265596275012</v>
      </c>
      <c r="AB1115" s="19">
        <f>O1115*T1115*'Molecular Weight'!$B$10/'Molecular Weight'!$D$10</f>
        <v>0.317405673393572</v>
      </c>
      <c r="AC1115" s="19">
        <f>P1115*T1115*'Molecular Weight'!$B$11/'Molecular Weight'!$D$11</f>
        <v>0.00971177948530855</v>
      </c>
      <c r="AD1115" s="19">
        <f>Q1115*T1115*'Molecular Weight'!$B$12/'Molecular Weight'!$D$12</f>
        <v>0.000638997975052467</v>
      </c>
      <c r="AE1115" s="19">
        <f t="shared" si="126"/>
        <v>8.08793463091248</v>
      </c>
      <c r="AF1115" s="19">
        <f t="shared" si="127"/>
        <v>0.260935731828657</v>
      </c>
      <c r="AG1115" s="19">
        <f t="shared" si="128"/>
        <v>0.513534752120659</v>
      </c>
      <c r="AH1115" s="19">
        <f t="shared" si="129"/>
        <v>0.247181256848573</v>
      </c>
      <c r="AI1115" s="19">
        <f t="shared" si="130"/>
        <v>3.15295534899069</v>
      </c>
      <c r="AJ1115" s="19">
        <f t="shared" si="131"/>
        <v>3.3960576868074</v>
      </c>
    </row>
    <row r="1116" spans="1:36">
      <c r="A1116" s="35" t="s">
        <v>1034</v>
      </c>
      <c r="B1116" s="35" t="s">
        <v>1035</v>
      </c>
      <c r="C1116" s="35" t="s">
        <v>1041</v>
      </c>
      <c r="D1116" s="35">
        <v>10</v>
      </c>
      <c r="E1116" s="35">
        <v>1450</v>
      </c>
      <c r="F1116" s="32" t="s">
        <v>38</v>
      </c>
      <c r="G1116" s="35" t="s">
        <v>39</v>
      </c>
      <c r="H1116" s="35">
        <v>42.5</v>
      </c>
      <c r="I1116" s="35">
        <v>0.46</v>
      </c>
      <c r="J1116" s="35">
        <v>19.93</v>
      </c>
      <c r="K1116" s="35">
        <v>2.13</v>
      </c>
      <c r="L1116" s="35">
        <v>7.23</v>
      </c>
      <c r="M1116" s="35">
        <v>0.21</v>
      </c>
      <c r="N1116" s="35">
        <v>23.64</v>
      </c>
      <c r="O1116" s="35">
        <v>3.69</v>
      </c>
      <c r="P1116" s="35">
        <v>0.06</v>
      </c>
      <c r="Q1116" s="35">
        <v>0.003</v>
      </c>
      <c r="R1116" s="32">
        <f t="shared" si="125"/>
        <v>99.853</v>
      </c>
      <c r="S1116" s="19">
        <v>12</v>
      </c>
      <c r="T1116" s="19">
        <f>S1116/(H1116*'Molecular Weight'!$C$2/'Molecular Weight'!$D$2+I1116*'Molecular Weight'!$C$3/'Molecular Weight'!$D$3+J1116*'Molecular Weight'!$C$4/'Molecular Weight'!$D$4+K1116*'Molecular Weight'!$C$5/'Molecular Weight'!$D$5+L1116*'Molecular Weight'!$C$6/'Molecular Weight'!$D$6+M1116*'Molecular Weight'!$C$8/'Molecular Weight'!$D$8+N1116*'Molecular Weight'!$C$9/'Molecular Weight'!$D$9+O1116*'Molecular Weight'!$C$10/'Molecular Weight'!$D$10+P1116*'Molecular Weight'!$C$11/'Molecular Weight'!$D$11+Q1116*'Molecular Weight'!$C$12/'Molecular Weight'!$D$12)</f>
        <v>4.26781510612527</v>
      </c>
      <c r="U1116" s="19">
        <f>H1116*T1116*'Molecular Weight'!$B$2/'Molecular Weight'!$D$2</f>
        <v>3.01901035303469</v>
      </c>
      <c r="V1116" s="19">
        <f>I1116*T1116*'Molecular Weight'!$B$3/'Molecular Weight'!$D$3</f>
        <v>0.0245706501729365</v>
      </c>
      <c r="W1116" s="19">
        <f>T1116*J1116*'Molecular Weight'!$B$4/'Molecular Weight'!$D$4</f>
        <v>1.66844949127259</v>
      </c>
      <c r="X1116" s="19">
        <f>K1116*T1116*'Molecular Weight'!$B$5/'Molecular Weight'!$D$5</f>
        <v>0.11961900356664</v>
      </c>
      <c r="Y1116" s="19">
        <f>L1116*T1116*'Molecular Weight'!$B$6/'Molecular Weight'!$D$6</f>
        <v>0.429514243002307</v>
      </c>
      <c r="Z1116" s="19">
        <f>M1116*T1116*'Molecular Weight'!$B$8/'Molecular Weight'!$D$8</f>
        <v>0.0126337915461842</v>
      </c>
      <c r="AA1116" s="19">
        <f>N1116*T1116*'Molecular Weight'!$B$9/'Molecular Weight'!$D$9</f>
        <v>2.50350245927547</v>
      </c>
      <c r="AB1116" s="19">
        <f>O1116*T1116*'Molecular Weight'!$B$10/'Molecular Weight'!$D$10</f>
        <v>0.280817363437986</v>
      </c>
      <c r="AC1116" s="19">
        <f>P1116*T1116*'Molecular Weight'!$B$11/'Molecular Weight'!$D$11</f>
        <v>0.0082629527708137</v>
      </c>
      <c r="AD1116" s="19">
        <f>Q1116*T1116*'Molecular Weight'!$B$12/'Molecular Weight'!$D$12</f>
        <v>0.000271835357078043</v>
      </c>
      <c r="AE1116" s="19">
        <f t="shared" si="126"/>
        <v>8.06665214343669</v>
      </c>
      <c r="AF1116" s="19">
        <f t="shared" si="127"/>
        <v>0.198304254855246</v>
      </c>
      <c r="AG1116" s="19">
        <f t="shared" si="128"/>
        <v>0.461694246665949</v>
      </c>
      <c r="AH1116" s="19">
        <f t="shared" si="129"/>
        <v>0.231209988147061</v>
      </c>
      <c r="AI1116" s="19">
        <f t="shared" si="130"/>
        <v>3.04358100320763</v>
      </c>
      <c r="AJ1116" s="19">
        <f t="shared" si="131"/>
        <v>3.22646785726195</v>
      </c>
    </row>
    <row r="1117" spans="1:36">
      <c r="A1117" s="35" t="s">
        <v>1034</v>
      </c>
      <c r="B1117" s="35" t="s">
        <v>1035</v>
      </c>
      <c r="C1117" s="35" t="s">
        <v>1042</v>
      </c>
      <c r="D1117" s="35">
        <v>10</v>
      </c>
      <c r="E1117" s="35">
        <v>1450</v>
      </c>
      <c r="F1117" s="35" t="s">
        <v>908</v>
      </c>
      <c r="G1117" s="35" t="s">
        <v>39</v>
      </c>
      <c r="H1117" s="35">
        <v>45.03</v>
      </c>
      <c r="I1117" s="35">
        <v>0.29</v>
      </c>
      <c r="J1117" s="35">
        <v>18.24</v>
      </c>
      <c r="K1117" s="35">
        <v>1.17</v>
      </c>
      <c r="L1117" s="35">
        <v>6.1</v>
      </c>
      <c r="M1117" s="35">
        <v>0.11</v>
      </c>
      <c r="N1117" s="35">
        <v>25.18</v>
      </c>
      <c r="O1117" s="35">
        <v>4.25</v>
      </c>
      <c r="P1117" s="35">
        <v>0.08</v>
      </c>
      <c r="Q1117" s="35">
        <v>0.22</v>
      </c>
      <c r="R1117" s="32">
        <f t="shared" si="125"/>
        <v>100.67</v>
      </c>
      <c r="S1117" s="19">
        <v>12</v>
      </c>
      <c r="T1117" s="19">
        <f>S1117/(H1117*'Molecular Weight'!$C$2/'Molecular Weight'!$D$2+I1117*'Molecular Weight'!$C$3/'Molecular Weight'!$D$3+J1117*'Molecular Weight'!$C$4/'Molecular Weight'!$D$4+K1117*'Molecular Weight'!$C$5/'Molecular Weight'!$D$5+L1117*'Molecular Weight'!$C$6/'Molecular Weight'!$D$6+M1117*'Molecular Weight'!$C$8/'Molecular Weight'!$D$8+N1117*'Molecular Weight'!$C$9/'Molecular Weight'!$D$9+O1117*'Molecular Weight'!$C$10/'Molecular Weight'!$D$10+P1117*'Molecular Weight'!$C$11/'Molecular Weight'!$D$11+Q1117*'Molecular Weight'!$C$12/'Molecular Weight'!$D$12)</f>
        <v>4.20061980205639</v>
      </c>
      <c r="U1117" s="19">
        <f>H1117*T1117*'Molecular Weight'!$B$2/'Molecular Weight'!$D$2</f>
        <v>3.14836733832555</v>
      </c>
      <c r="V1117" s="19">
        <f>I1117*T1117*'Molecular Weight'!$B$3/'Molecular Weight'!$D$3</f>
        <v>0.0152463046632835</v>
      </c>
      <c r="W1117" s="19">
        <f>T1117*J1117*'Molecular Weight'!$B$4/'Molecular Weight'!$D$4</f>
        <v>1.50292870124575</v>
      </c>
      <c r="X1117" s="19">
        <f>K1117*T1117*'Molecular Weight'!$B$5/'Molecular Weight'!$D$5</f>
        <v>0.0646716911429169</v>
      </c>
      <c r="Y1117" s="19">
        <f>L1117*T1117*'Molecular Weight'!$B$6/'Molecular Weight'!$D$6</f>
        <v>0.356678463147883</v>
      </c>
      <c r="Z1117" s="19">
        <f>M1117*T1117*'Molecular Weight'!$B$8/'Molecular Weight'!$D$8</f>
        <v>0.00651350688224136</v>
      </c>
      <c r="AA1117" s="19">
        <f>N1117*T1117*'Molecular Weight'!$B$9/'Molecular Weight'!$D$9</f>
        <v>2.62460562322034</v>
      </c>
      <c r="AB1117" s="19">
        <f>O1117*T1117*'Molecular Weight'!$B$10/'Molecular Weight'!$D$10</f>
        <v>0.318342263886227</v>
      </c>
      <c r="AC1117" s="19">
        <f>P1117*T1117*'Molecular Weight'!$B$11/'Molecular Weight'!$D$11</f>
        <v>0.0108438071689097</v>
      </c>
      <c r="AD1117" s="19">
        <f>Q1117*T1117*'Molecular Weight'!$B$12/'Molecular Weight'!$D$12</f>
        <v>0.0196207294363568</v>
      </c>
      <c r="AE1117" s="19">
        <f t="shared" si="126"/>
        <v>8.06781842911946</v>
      </c>
      <c r="AF1117" s="19">
        <f t="shared" si="127"/>
        <v>0.201745033451951</v>
      </c>
      <c r="AG1117" s="19">
        <f t="shared" si="128"/>
        <v>0.565621573199124</v>
      </c>
      <c r="AH1117" s="19">
        <f t="shared" si="129"/>
        <v>0.154933429695932</v>
      </c>
      <c r="AI1117" s="19">
        <f t="shared" si="130"/>
        <v>3.16361364298883</v>
      </c>
      <c r="AJ1117" s="19">
        <f t="shared" si="131"/>
        <v>3.30613985713669</v>
      </c>
    </row>
    <row r="1118" spans="1:36">
      <c r="A1118" s="35" t="s">
        <v>1034</v>
      </c>
      <c r="B1118" s="35" t="s">
        <v>1035</v>
      </c>
      <c r="C1118" s="35" t="s">
        <v>1043</v>
      </c>
      <c r="D1118" s="35">
        <v>10</v>
      </c>
      <c r="E1118" s="35">
        <v>1450</v>
      </c>
      <c r="F1118" s="35" t="s">
        <v>908</v>
      </c>
      <c r="G1118" s="35" t="s">
        <v>39</v>
      </c>
      <c r="H1118" s="35">
        <v>45.24</v>
      </c>
      <c r="I1118" s="35">
        <v>0.53</v>
      </c>
      <c r="J1118" s="35">
        <v>17.11</v>
      </c>
      <c r="K1118" s="35">
        <v>1.04</v>
      </c>
      <c r="L1118" s="35">
        <v>7.01</v>
      </c>
      <c r="M1118" s="35">
        <v>0.11</v>
      </c>
      <c r="N1118" s="35">
        <v>24.31</v>
      </c>
      <c r="O1118" s="35">
        <v>4.34</v>
      </c>
      <c r="P1118" s="35">
        <v>0.05</v>
      </c>
      <c r="Q1118" s="35">
        <v>0.004</v>
      </c>
      <c r="R1118" s="32">
        <f t="shared" si="125"/>
        <v>99.744</v>
      </c>
      <c r="S1118" s="19">
        <v>12</v>
      </c>
      <c r="T1118" s="19">
        <f>S1118/(H1118*'Molecular Weight'!$C$2/'Molecular Weight'!$D$2+I1118*'Molecular Weight'!$C$3/'Molecular Weight'!$D$3+J1118*'Molecular Weight'!$C$4/'Molecular Weight'!$D$4+K1118*'Molecular Weight'!$C$5/'Molecular Weight'!$D$5+L1118*'Molecular Weight'!$C$6/'Molecular Weight'!$D$6+M1118*'Molecular Weight'!$C$8/'Molecular Weight'!$D$8+N1118*'Molecular Weight'!$C$9/'Molecular Weight'!$D$9+O1118*'Molecular Weight'!$C$10/'Molecular Weight'!$D$10+P1118*'Molecular Weight'!$C$11/'Molecular Weight'!$D$11+Q1118*'Molecular Weight'!$C$12/'Molecular Weight'!$D$12)</f>
        <v>4.24957474735031</v>
      </c>
      <c r="U1118" s="19">
        <f>H1118*T1118*'Molecular Weight'!$B$2/'Molecular Weight'!$D$2</f>
        <v>3.19991280909001</v>
      </c>
      <c r="V1118" s="19">
        <f>I1118*T1118*'Molecular Weight'!$B$3/'Molecular Weight'!$D$3</f>
        <v>0.0281886685368669</v>
      </c>
      <c r="W1118" s="19">
        <f>T1118*J1118*'Molecular Weight'!$B$4/'Molecular Weight'!$D$4</f>
        <v>1.42624997895574</v>
      </c>
      <c r="X1118" s="19">
        <f>K1118*T1118*'Molecular Weight'!$B$5/'Molecular Weight'!$D$5</f>
        <v>0.0581559015362105</v>
      </c>
      <c r="Y1118" s="19">
        <f>L1118*T1118*'Molecular Weight'!$B$6/'Molecular Weight'!$D$6</f>
        <v>0.41466479647725</v>
      </c>
      <c r="Z1118" s="19">
        <f>M1118*T1118*'Molecular Weight'!$B$8/'Molecular Weight'!$D$8</f>
        <v>0.00658941672129312</v>
      </c>
      <c r="AA1118" s="19">
        <f>N1118*T1118*'Molecular Weight'!$B$9/'Molecular Weight'!$D$9</f>
        <v>2.5634531540468</v>
      </c>
      <c r="AB1118" s="19">
        <f>O1118*T1118*'Molecular Weight'!$B$10/'Molecular Weight'!$D$10</f>
        <v>0.328872225454713</v>
      </c>
      <c r="AC1118" s="19">
        <f>P1118*T1118*'Molecular Weight'!$B$11/'Molecular Weight'!$D$11</f>
        <v>0.00685636454880656</v>
      </c>
      <c r="AD1118" s="19">
        <f>Q1118*T1118*'Molecular Weight'!$B$12/'Molecular Weight'!$D$12</f>
        <v>0.000360898067715525</v>
      </c>
      <c r="AE1118" s="19">
        <f t="shared" si="126"/>
        <v>8.0333042134354</v>
      </c>
      <c r="AF1118" s="19">
        <f t="shared" si="127"/>
        <v>0.0994984257054377</v>
      </c>
      <c r="AG1118" s="19">
        <f t="shared" si="128"/>
        <v>0.239949054153423</v>
      </c>
      <c r="AH1118" s="19">
        <f t="shared" si="129"/>
        <v>0.315166370771812</v>
      </c>
      <c r="AI1118" s="19">
        <f t="shared" si="130"/>
        <v>3.22810147762688</v>
      </c>
      <c r="AJ1118" s="19">
        <f t="shared" si="131"/>
        <v>3.31357959270006</v>
      </c>
    </row>
    <row r="1119" spans="1:36">
      <c r="A1119" s="35" t="s">
        <v>1034</v>
      </c>
      <c r="B1119" s="35" t="s">
        <v>1035</v>
      </c>
      <c r="C1119" s="35" t="s">
        <v>1044</v>
      </c>
      <c r="D1119" s="35">
        <v>10</v>
      </c>
      <c r="E1119" s="35">
        <v>1450</v>
      </c>
      <c r="F1119" s="35" t="s">
        <v>908</v>
      </c>
      <c r="G1119" s="35" t="s">
        <v>39</v>
      </c>
      <c r="H1119" s="35">
        <v>44.36</v>
      </c>
      <c r="I1119" s="35">
        <v>0.62</v>
      </c>
      <c r="J1119" s="35">
        <v>17.11</v>
      </c>
      <c r="K1119" s="35">
        <v>1.3</v>
      </c>
      <c r="L1119" s="35">
        <v>6.82</v>
      </c>
      <c r="M1119" s="35">
        <v>0.21</v>
      </c>
      <c r="N1119" s="35">
        <v>24.81</v>
      </c>
      <c r="O1119" s="35">
        <v>4.63</v>
      </c>
      <c r="P1119" s="35">
        <v>0.09</v>
      </c>
      <c r="Q1119" s="35">
        <v>0.012</v>
      </c>
      <c r="R1119" s="32">
        <f t="shared" si="125"/>
        <v>99.962</v>
      </c>
      <c r="S1119" s="19">
        <v>12</v>
      </c>
      <c r="T1119" s="19">
        <f>S1119/(H1119*'Molecular Weight'!$C$2/'Molecular Weight'!$D$2+I1119*'Molecular Weight'!$C$3/'Molecular Weight'!$D$3+J1119*'Molecular Weight'!$C$4/'Molecular Weight'!$D$4+K1119*'Molecular Weight'!$C$5/'Molecular Weight'!$D$5+L1119*'Molecular Weight'!$C$6/'Molecular Weight'!$D$6+M1119*'Molecular Weight'!$C$8/'Molecular Weight'!$D$8+N1119*'Molecular Weight'!$C$9/'Molecular Weight'!$D$9+O1119*'Molecular Weight'!$C$10/'Molecular Weight'!$D$10+P1119*'Molecular Weight'!$C$11/'Molecular Weight'!$D$11+Q1119*'Molecular Weight'!$C$12/'Molecular Weight'!$D$12)</f>
        <v>4.25686532393311</v>
      </c>
      <c r="U1119" s="19">
        <f>H1119*T1119*'Molecular Weight'!$B$2/'Molecular Weight'!$D$2</f>
        <v>3.14305169390267</v>
      </c>
      <c r="V1119" s="19">
        <f>I1119*T1119*'Molecular Weight'!$B$3/'Molecular Weight'!$D$3</f>
        <v>0.0330319962558013</v>
      </c>
      <c r="W1119" s="19">
        <f>T1119*J1119*'Molecular Weight'!$B$4/'Molecular Weight'!$D$4</f>
        <v>1.42869685548245</v>
      </c>
      <c r="X1119" s="19">
        <f>K1119*T1119*'Molecular Weight'!$B$5/'Molecular Weight'!$D$5</f>
        <v>0.0728195923562476</v>
      </c>
      <c r="Y1119" s="19">
        <f>L1119*T1119*'Molecular Weight'!$B$6/'Molecular Weight'!$D$6</f>
        <v>0.404117782700776</v>
      </c>
      <c r="Z1119" s="19">
        <f>M1119*T1119*'Molecular Weight'!$B$8/'Molecular Weight'!$D$8</f>
        <v>0.0126013774742875</v>
      </c>
      <c r="AA1119" s="19">
        <f>N1119*T1119*'Molecular Weight'!$B$9/'Molecular Weight'!$D$9</f>
        <v>2.62066572423773</v>
      </c>
      <c r="AB1119" s="19">
        <f>O1119*T1119*'Molecular Weight'!$B$10/'Molecular Weight'!$D$10</f>
        <v>0.351449473070797</v>
      </c>
      <c r="AC1119" s="19">
        <f>P1119*T1119*'Molecular Weight'!$B$11/'Molecular Weight'!$D$11</f>
        <v>0.0123626292079374</v>
      </c>
      <c r="AD1119" s="19">
        <f>Q1119*T1119*'Molecular Weight'!$B$12/'Molecular Weight'!$D$12</f>
        <v>0.00108455167488742</v>
      </c>
      <c r="AE1119" s="19">
        <f t="shared" si="126"/>
        <v>8.07988167636358</v>
      </c>
      <c r="AF1119" s="19">
        <f t="shared" si="127"/>
        <v>0.237275780700393</v>
      </c>
      <c r="AG1119" s="19">
        <f t="shared" si="128"/>
        <v>0.587145111790541</v>
      </c>
      <c r="AH1119" s="19">
        <f t="shared" si="129"/>
        <v>0.166842002000383</v>
      </c>
      <c r="AI1119" s="19">
        <f t="shared" si="130"/>
        <v>3.17608369015847</v>
      </c>
      <c r="AJ1119" s="19">
        <f t="shared" si="131"/>
        <v>3.38883435748359</v>
      </c>
    </row>
    <row r="1120" s="58" customFormat="1" spans="1:36">
      <c r="A1120" s="35" t="s">
        <v>1034</v>
      </c>
      <c r="B1120" s="35" t="s">
        <v>1035</v>
      </c>
      <c r="C1120" s="35" t="s">
        <v>1045</v>
      </c>
      <c r="D1120" s="35">
        <v>10</v>
      </c>
      <c r="E1120" s="35">
        <v>1450</v>
      </c>
      <c r="F1120" s="35" t="s">
        <v>908</v>
      </c>
      <c r="G1120" s="35" t="s">
        <v>39</v>
      </c>
      <c r="H1120" s="35">
        <v>45.11</v>
      </c>
      <c r="I1120" s="35">
        <v>0.33</v>
      </c>
      <c r="J1120" s="35">
        <v>19.08</v>
      </c>
      <c r="K1120" s="35">
        <v>1.92</v>
      </c>
      <c r="L1120" s="35">
        <v>6.66</v>
      </c>
      <c r="M1120" s="35">
        <v>0.18</v>
      </c>
      <c r="N1120" s="35">
        <v>23.52</v>
      </c>
      <c r="O1120" s="35">
        <v>4.03</v>
      </c>
      <c r="P1120" s="35">
        <v>0.1</v>
      </c>
      <c r="Q1120" s="35">
        <v>0.031</v>
      </c>
      <c r="R1120" s="32">
        <f t="shared" si="125"/>
        <v>100.961</v>
      </c>
      <c r="S1120" s="19">
        <v>12</v>
      </c>
      <c r="T1120" s="19">
        <f>S1120/(H1120*'Molecular Weight'!$C$2/'Molecular Weight'!$D$2+I1120*'Molecular Weight'!$C$3/'Molecular Weight'!$D$3+J1120*'Molecular Weight'!$C$4/'Molecular Weight'!$D$4+K1120*'Molecular Weight'!$C$5/'Molecular Weight'!$D$5+L1120*'Molecular Weight'!$C$6/'Molecular Weight'!$D$6+M1120*'Molecular Weight'!$C$8/'Molecular Weight'!$D$8+N1120*'Molecular Weight'!$C$9/'Molecular Weight'!$D$9+O1120*'Molecular Weight'!$C$10/'Molecular Weight'!$D$10+P1120*'Molecular Weight'!$C$11/'Molecular Weight'!$D$11+Q1120*'Molecular Weight'!$C$12/'Molecular Weight'!$D$12)</f>
        <v>4.19303479358385</v>
      </c>
      <c r="U1120" s="19">
        <f>H1120*T1120*'Molecular Weight'!$B$2/'Molecular Weight'!$D$2</f>
        <v>3.14826563812529</v>
      </c>
      <c r="V1120" s="19">
        <f>I1120*T1120*'Molecular Weight'!$B$3/'Molecular Weight'!$D$3</f>
        <v>0.0173179159184314</v>
      </c>
      <c r="W1120" s="19">
        <f>T1120*J1120*'Molecular Weight'!$B$4/'Molecular Weight'!$D$4</f>
        <v>1.56930372423656</v>
      </c>
      <c r="X1120" s="19">
        <f>K1120*T1120*'Molecular Weight'!$B$5/'Molecular Weight'!$D$5</f>
        <v>0.105936269539851</v>
      </c>
      <c r="Y1120" s="19">
        <f>L1120*T1120*'Molecular Weight'!$B$6/'Molecular Weight'!$D$6</f>
        <v>0.38871953960563</v>
      </c>
      <c r="Z1120" s="19">
        <f>M1120*T1120*'Molecular Weight'!$B$8/'Molecular Weight'!$D$8</f>
        <v>0.01063921994425</v>
      </c>
      <c r="AA1120" s="19">
        <f>N1120*T1120*'Molecular Weight'!$B$9/'Molecular Weight'!$D$9</f>
        <v>2.44715082742164</v>
      </c>
      <c r="AB1120" s="19">
        <f>O1120*T1120*'Molecular Weight'!$B$10/'Molecular Weight'!$D$10</f>
        <v>0.301318299182292</v>
      </c>
      <c r="AC1120" s="19">
        <f>P1120*T1120*'Molecular Weight'!$B$11/'Molecular Weight'!$D$11</f>
        <v>0.0135302832964952</v>
      </c>
      <c r="AD1120" s="19">
        <f>Q1120*T1120*'Molecular Weight'!$B$12/'Molecular Weight'!$D$12</f>
        <v>0.00275974689174309</v>
      </c>
      <c r="AE1120" s="19">
        <f t="shared" si="126"/>
        <v>8.00494146416218</v>
      </c>
      <c r="AF1120" s="19">
        <f t="shared" si="127"/>
        <v>0.014815241363511</v>
      </c>
      <c r="AG1120" s="19">
        <f t="shared" si="128"/>
        <v>0.0381129319574251</v>
      </c>
      <c r="AH1120" s="19">
        <f t="shared" si="129"/>
        <v>0.373904298242119</v>
      </c>
      <c r="AI1120" s="19">
        <f t="shared" si="130"/>
        <v>3.16558355404372</v>
      </c>
      <c r="AJ1120" s="19">
        <f t="shared" si="131"/>
        <v>3.14782788615381</v>
      </c>
    </row>
    <row r="1121" s="58" customFormat="1" spans="1:36">
      <c r="A1121" s="35" t="s">
        <v>1034</v>
      </c>
      <c r="B1121" s="35" t="s">
        <v>1035</v>
      </c>
      <c r="C1121" s="35" t="s">
        <v>1046</v>
      </c>
      <c r="D1121" s="35">
        <v>10</v>
      </c>
      <c r="E1121" s="35">
        <v>1450</v>
      </c>
      <c r="F1121" s="35" t="s">
        <v>908</v>
      </c>
      <c r="G1121" s="35" t="s">
        <v>39</v>
      </c>
      <c r="H1121" s="35">
        <v>44.57</v>
      </c>
      <c r="I1121" s="35">
        <v>0.62</v>
      </c>
      <c r="J1121" s="35">
        <v>17.74</v>
      </c>
      <c r="K1121" s="35">
        <v>1.38</v>
      </c>
      <c r="L1121" s="35">
        <v>5.35</v>
      </c>
      <c r="M1121" s="35">
        <v>0.21</v>
      </c>
      <c r="N1121" s="35">
        <v>24.97</v>
      </c>
      <c r="O1121" s="35">
        <v>4.67</v>
      </c>
      <c r="P1121" s="35">
        <v>0.12</v>
      </c>
      <c r="Q1121" s="35">
        <v>0.032</v>
      </c>
      <c r="R1121" s="32">
        <f t="shared" si="125"/>
        <v>99.662</v>
      </c>
      <c r="S1121" s="19">
        <v>12</v>
      </c>
      <c r="T1121" s="19">
        <f>S1121/(H1121*'Molecular Weight'!$C$2/'Molecular Weight'!$D$2+I1121*'Molecular Weight'!$C$3/'Molecular Weight'!$D$3+J1121*'Molecular Weight'!$C$4/'Molecular Weight'!$D$4+K1121*'Molecular Weight'!$C$5/'Molecular Weight'!$D$5+L1121*'Molecular Weight'!$C$6/'Molecular Weight'!$D$6+M1121*'Molecular Weight'!$C$8/'Molecular Weight'!$D$8+N1121*'Molecular Weight'!$C$9/'Molecular Weight'!$D$9+O1121*'Molecular Weight'!$C$10/'Molecular Weight'!$D$10+P1121*'Molecular Weight'!$C$11/'Molecular Weight'!$D$11+Q1121*'Molecular Weight'!$C$12/'Molecular Weight'!$D$12)</f>
        <v>4.23878514109383</v>
      </c>
      <c r="U1121" s="19">
        <f>H1121*T1121*'Molecular Weight'!$B$2/'Molecular Weight'!$D$2</f>
        <v>3.14451820470293</v>
      </c>
      <c r="V1121" s="19">
        <f>I1121*T1121*'Molecular Weight'!$B$3/'Molecular Weight'!$D$3</f>
        <v>0.032891699467812</v>
      </c>
      <c r="W1121" s="19">
        <f>T1121*J1121*'Molecular Weight'!$B$4/'Molecular Weight'!$D$4</f>
        <v>1.47501075721861</v>
      </c>
      <c r="X1121" s="19">
        <f>K1121*T1121*'Molecular Weight'!$B$5/'Molecular Weight'!$D$5</f>
        <v>0.0769724783829132</v>
      </c>
      <c r="Y1121" s="19">
        <f>L1121*T1121*'Molecular Weight'!$B$6/'Molecular Weight'!$D$6</f>
        <v>0.315666766492929</v>
      </c>
      <c r="Z1121" s="19">
        <f>M1121*T1121*'Molecular Weight'!$B$8/'Molecular Weight'!$D$8</f>
        <v>0.0125478556474444</v>
      </c>
      <c r="AA1121" s="19">
        <f>N1121*T1121*'Molecular Weight'!$B$9/'Molecular Weight'!$D$9</f>
        <v>2.62636389511447</v>
      </c>
      <c r="AB1121" s="19">
        <f>O1121*T1121*'Molecular Weight'!$B$10/'Molecular Weight'!$D$10</f>
        <v>0.352980146378534</v>
      </c>
      <c r="AC1121" s="19">
        <f>P1121*T1121*'Molecular Weight'!$B$11/'Molecular Weight'!$D$11</f>
        <v>0.0164134952220478</v>
      </c>
      <c r="AD1121" s="19">
        <f>Q1121*T1121*'Molecular Weight'!$B$12/'Molecular Weight'!$D$12</f>
        <v>0.00287985402367309</v>
      </c>
      <c r="AE1121" s="19">
        <f t="shared" si="126"/>
        <v>8.05624515265136</v>
      </c>
      <c r="AF1121" s="19">
        <f t="shared" si="127"/>
        <v>0.1675574213613</v>
      </c>
      <c r="AG1121" s="19">
        <f t="shared" si="128"/>
        <v>0.530804757253575</v>
      </c>
      <c r="AH1121" s="19">
        <f t="shared" si="129"/>
        <v>0.148109345131629</v>
      </c>
      <c r="AI1121" s="19">
        <f t="shared" si="130"/>
        <v>3.17740990417074</v>
      </c>
      <c r="AJ1121" s="19">
        <f t="shared" si="131"/>
        <v>3.30755866363338</v>
      </c>
    </row>
    <row r="1122" s="58" customFormat="1" spans="1:36">
      <c r="A1122" s="35" t="s">
        <v>1034</v>
      </c>
      <c r="B1122" s="35" t="s">
        <v>1035</v>
      </c>
      <c r="C1122" s="35" t="s">
        <v>1047</v>
      </c>
      <c r="D1122" s="35">
        <v>10</v>
      </c>
      <c r="E1122" s="35">
        <v>1450</v>
      </c>
      <c r="F1122" s="35" t="s">
        <v>908</v>
      </c>
      <c r="G1122" s="35" t="s">
        <v>39</v>
      </c>
      <c r="H1122" s="35">
        <v>43.7</v>
      </c>
      <c r="I1122" s="35">
        <v>0.63</v>
      </c>
      <c r="J1122" s="35">
        <v>19.59</v>
      </c>
      <c r="K1122" s="35">
        <v>1.5</v>
      </c>
      <c r="L1122" s="35">
        <v>6.96</v>
      </c>
      <c r="M1122" s="35">
        <v>0.2</v>
      </c>
      <c r="N1122" s="35">
        <v>22.74</v>
      </c>
      <c r="O1122" s="35">
        <v>5.03</v>
      </c>
      <c r="P1122" s="35">
        <v>0.07</v>
      </c>
      <c r="Q1122" s="35">
        <v>0.03</v>
      </c>
      <c r="R1122" s="32">
        <f t="shared" si="125"/>
        <v>100.45</v>
      </c>
      <c r="S1122" s="19">
        <v>12</v>
      </c>
      <c r="T1122" s="19">
        <f>S1122/(H1122*'Molecular Weight'!$C$2/'Molecular Weight'!$D$2+I1122*'Molecular Weight'!$C$3/'Molecular Weight'!$D$3+J1122*'Molecular Weight'!$C$4/'Molecular Weight'!$D$4+K1122*'Molecular Weight'!$C$5/'Molecular Weight'!$D$5+L1122*'Molecular Weight'!$C$6/'Molecular Weight'!$D$6+M1122*'Molecular Weight'!$C$8/'Molecular Weight'!$D$8+N1122*'Molecular Weight'!$C$9/'Molecular Weight'!$D$9+O1122*'Molecular Weight'!$C$10/'Molecular Weight'!$D$10+P1122*'Molecular Weight'!$C$11/'Molecular Weight'!$D$11+Q1122*'Molecular Weight'!$C$12/'Molecular Weight'!$D$12)</f>
        <v>4.23786147148407</v>
      </c>
      <c r="U1122" s="19">
        <f>H1122*T1122*'Molecular Weight'!$B$2/'Molecular Weight'!$D$2</f>
        <v>3.08246581730782</v>
      </c>
      <c r="V1122" s="19">
        <f>I1122*T1122*'Molecular Weight'!$B$3/'Molecular Weight'!$D$3</f>
        <v>0.0334149277476216</v>
      </c>
      <c r="W1122" s="19">
        <f>T1122*J1122*'Molecular Weight'!$B$4/'Molecular Weight'!$D$4</f>
        <v>1.62847599502497</v>
      </c>
      <c r="X1122" s="19">
        <f>K1122*T1122*'Molecular Weight'!$B$5/'Molecular Weight'!$D$5</f>
        <v>0.0836475058520443</v>
      </c>
      <c r="Y1122" s="19">
        <f>L1122*T1122*'Molecular Weight'!$B$6/'Molecular Weight'!$D$6</f>
        <v>0.410572325188323</v>
      </c>
      <c r="Z1122" s="19">
        <f>M1122*T1122*'Molecular Weight'!$B$8/'Molecular Weight'!$D$8</f>
        <v>0.0119477346249903</v>
      </c>
      <c r="AA1122" s="19">
        <f>N1122*T1122*'Molecular Weight'!$B$9/'Molecular Weight'!$D$9</f>
        <v>2.39128957472823</v>
      </c>
      <c r="AB1122" s="19">
        <f>O1122*T1122*'Molecular Weight'!$B$10/'Molecular Weight'!$D$10</f>
        <v>0.380107760370273</v>
      </c>
      <c r="AC1122" s="19">
        <f>P1122*T1122*'Molecular Weight'!$B$11/'Molecular Weight'!$D$11</f>
        <v>0.00957245250093208</v>
      </c>
      <c r="AD1122" s="19">
        <f>Q1122*T1122*'Molecular Weight'!$B$12/'Molecular Weight'!$D$12</f>
        <v>0.00269927482260132</v>
      </c>
      <c r="AE1122" s="19">
        <f t="shared" si="126"/>
        <v>8.03419336816781</v>
      </c>
      <c r="AF1122" s="19">
        <f t="shared" si="127"/>
        <v>0.10214352560629</v>
      </c>
      <c r="AG1122" s="19">
        <f t="shared" si="128"/>
        <v>0.248783269937735</v>
      </c>
      <c r="AH1122" s="19">
        <f t="shared" si="129"/>
        <v>0.308428799582033</v>
      </c>
      <c r="AI1122" s="19">
        <f t="shared" si="130"/>
        <v>3.11588074505544</v>
      </c>
      <c r="AJ1122" s="19">
        <f t="shared" si="131"/>
        <v>3.19391739491182</v>
      </c>
    </row>
    <row r="1123" spans="1:36">
      <c r="A1123" s="35" t="s">
        <v>1034</v>
      </c>
      <c r="B1123" s="35" t="s">
        <v>1035</v>
      </c>
      <c r="C1123" s="35" t="s">
        <v>1048</v>
      </c>
      <c r="D1123" s="35">
        <v>10</v>
      </c>
      <c r="E1123" s="35">
        <v>1450</v>
      </c>
      <c r="F1123" s="35" t="s">
        <v>908</v>
      </c>
      <c r="G1123" s="35" t="s">
        <v>39</v>
      </c>
      <c r="H1123" s="35">
        <v>42.76</v>
      </c>
      <c r="I1123" s="35">
        <v>1.49</v>
      </c>
      <c r="J1123" s="35">
        <v>17.43</v>
      </c>
      <c r="K1123" s="35">
        <v>1</v>
      </c>
      <c r="L1123" s="35">
        <v>7.59</v>
      </c>
      <c r="M1123" s="35">
        <v>0.25</v>
      </c>
      <c r="N1123" s="35">
        <v>21.73</v>
      </c>
      <c r="O1123" s="35">
        <v>7.42</v>
      </c>
      <c r="P1123" s="35">
        <v>0.17</v>
      </c>
      <c r="Q1123" s="35">
        <v>0.085</v>
      </c>
      <c r="R1123" s="32">
        <f t="shared" si="125"/>
        <v>99.925</v>
      </c>
      <c r="S1123" s="19">
        <v>12</v>
      </c>
      <c r="T1123" s="19">
        <f>S1123/(H1123*'Molecular Weight'!$C$2/'Molecular Weight'!$D$2+I1123*'Molecular Weight'!$C$3/'Molecular Weight'!$D$3+J1123*'Molecular Weight'!$C$4/'Molecular Weight'!$D$4+K1123*'Molecular Weight'!$C$5/'Molecular Weight'!$D$5+L1123*'Molecular Weight'!$C$6/'Molecular Weight'!$D$6+M1123*'Molecular Weight'!$C$8/'Molecular Weight'!$D$8+N1123*'Molecular Weight'!$C$9/'Molecular Weight'!$D$9+O1123*'Molecular Weight'!$C$10/'Molecular Weight'!$D$10+P1123*'Molecular Weight'!$C$11/'Molecular Weight'!$D$11+Q1123*'Molecular Weight'!$C$12/'Molecular Weight'!$D$12)</f>
        <v>4.32018939003869</v>
      </c>
      <c r="U1123" s="19">
        <f>H1123*T1123*'Molecular Weight'!$B$2/'Molecular Weight'!$D$2</f>
        <v>3.07475529823659</v>
      </c>
      <c r="V1123" s="19">
        <f>I1123*T1123*'Molecular Weight'!$B$3/'Molecular Weight'!$D$3</f>
        <v>0.080564232680321</v>
      </c>
      <c r="W1123" s="19">
        <f>T1123*J1123*'Molecular Weight'!$B$4/'Molecular Weight'!$D$4</f>
        <v>1.47706749839887</v>
      </c>
      <c r="X1123" s="19">
        <f>K1123*T1123*'Molecular Weight'!$B$5/'Molecular Weight'!$D$5</f>
        <v>0.0568483372595393</v>
      </c>
      <c r="Y1123" s="19">
        <f>L1123*T1123*'Molecular Weight'!$B$6/'Molecular Weight'!$D$6</f>
        <v>0.456434263229311</v>
      </c>
      <c r="Z1123" s="19">
        <f>M1123*T1123*'Molecular Weight'!$B$8/'Molecular Weight'!$D$8</f>
        <v>0.0152248005005592</v>
      </c>
      <c r="AA1123" s="19">
        <f>N1123*T1123*'Molecular Weight'!$B$9/'Molecular Weight'!$D$9</f>
        <v>2.32947184728389</v>
      </c>
      <c r="AB1123" s="19">
        <f>O1123*T1123*'Molecular Weight'!$B$10/'Molecular Weight'!$D$10</f>
        <v>0.571608510593564</v>
      </c>
      <c r="AC1123" s="19">
        <f>P1123*T1123*'Molecular Weight'!$B$11/'Molecular Weight'!$D$11</f>
        <v>0.0236990060118289</v>
      </c>
      <c r="AD1123" s="19">
        <f>Q1123*T1123*'Molecular Weight'!$B$12/'Molecular Weight'!$D$12</f>
        <v>0.00779652013064308</v>
      </c>
      <c r="AE1123" s="19">
        <f t="shared" si="126"/>
        <v>8.09347031432512</v>
      </c>
      <c r="AF1123" s="19">
        <f t="shared" si="127"/>
        <v>0.277172517681599</v>
      </c>
      <c r="AG1123" s="19">
        <f t="shared" si="128"/>
        <v>0.607256159343911</v>
      </c>
      <c r="AH1123" s="19">
        <f t="shared" si="129"/>
        <v>0.179261745547712</v>
      </c>
      <c r="AI1123" s="19">
        <f t="shared" si="130"/>
        <v>3.15531953091691</v>
      </c>
      <c r="AJ1123" s="19">
        <f t="shared" si="131"/>
        <v>3.37273942160732</v>
      </c>
    </row>
    <row r="1124" spans="1:36">
      <c r="A1124" s="35" t="s">
        <v>1049</v>
      </c>
      <c r="B1124" s="35" t="s">
        <v>1050</v>
      </c>
      <c r="C1124" s="35" t="s">
        <v>1051</v>
      </c>
      <c r="D1124" s="35">
        <v>2.5</v>
      </c>
      <c r="E1124" s="35">
        <v>850</v>
      </c>
      <c r="F1124" s="32" t="s">
        <v>100</v>
      </c>
      <c r="G1124" s="35" t="s">
        <v>49</v>
      </c>
      <c r="H1124" s="32">
        <v>37.81</v>
      </c>
      <c r="I1124" s="32">
        <v>0</v>
      </c>
      <c r="J1124" s="32">
        <v>21.711</v>
      </c>
      <c r="K1124" s="32"/>
      <c r="L1124" s="32">
        <v>25.8504737073422</v>
      </c>
      <c r="M1124" s="32"/>
      <c r="N1124" s="32">
        <v>2.9465</v>
      </c>
      <c r="O1124" s="32">
        <v>11.314</v>
      </c>
      <c r="P1124" s="32">
        <v>0.0853</v>
      </c>
      <c r="Q1124" s="32">
        <v>0</v>
      </c>
      <c r="R1124" s="32">
        <f t="shared" si="125"/>
        <v>99.7172737073422</v>
      </c>
      <c r="S1124" s="19">
        <v>12</v>
      </c>
      <c r="T1124" s="19">
        <f>S1124/(H1124*'Molecular Weight'!$C$2/'Molecular Weight'!$D$2+I1124*'Molecular Weight'!$C$3/'Molecular Weight'!$D$3+J1124*'Molecular Weight'!$C$4/'Molecular Weight'!$D$4+K1124*'Molecular Weight'!$C$5/'Molecular Weight'!$D$5+L1124*'Molecular Weight'!$C$6/'Molecular Weight'!$D$6+M1124*'Molecular Weight'!$C$8/'Molecular Weight'!$D$8+N1124*'Molecular Weight'!$C$9/'Molecular Weight'!$D$9+O1124*'Molecular Weight'!$C$10/'Molecular Weight'!$D$10+P1124*'Molecular Weight'!$C$11/'Molecular Weight'!$D$11+Q1124*'Molecular Weight'!$C$12/'Molecular Weight'!$D$12)</f>
        <v>4.73646253478869</v>
      </c>
      <c r="U1124" s="19">
        <f>H1124*T1124*'Molecular Weight'!$B$2/'Molecular Weight'!$D$2</f>
        <v>2.98078642543876</v>
      </c>
      <c r="V1124" s="19">
        <f>I1124*T1124*'Molecular Weight'!$B$3/'Molecular Weight'!$D$3</f>
        <v>0</v>
      </c>
      <c r="W1124" s="19">
        <f>T1124*J1124*'Molecular Weight'!$B$4/'Molecular Weight'!$D$4</f>
        <v>2.01713099436637</v>
      </c>
      <c r="X1124" s="19">
        <f>K1124*T1124*'Molecular Weight'!$B$5/'Molecular Weight'!$D$5</f>
        <v>0</v>
      </c>
      <c r="Y1124" s="19">
        <f>L1124*T1124*'Molecular Weight'!$B$6/'Molecular Weight'!$D$6</f>
        <v>1.70434020352682</v>
      </c>
      <c r="Z1124" s="19">
        <f>M1124*T1124*'Molecular Weight'!$B$8/'Molecular Weight'!$D$8</f>
        <v>0</v>
      </c>
      <c r="AA1124" s="19">
        <f>N1124*T1124*'Molecular Weight'!$B$9/'Molecular Weight'!$D$9</f>
        <v>0.346302403443049</v>
      </c>
      <c r="AB1124" s="19">
        <f>O1124*T1124*'Molecular Weight'!$B$10/'Molecular Weight'!$D$10</f>
        <v>0.955569492129089</v>
      </c>
      <c r="AC1124" s="19">
        <f>P1124*T1124*'Molecular Weight'!$B$11/'Molecular Weight'!$D$11</f>
        <v>0.0130371169479663</v>
      </c>
      <c r="AD1124" s="19">
        <f>Q1124*T1124*'Molecular Weight'!$B$12/'Molecular Weight'!$D$12</f>
        <v>0</v>
      </c>
      <c r="AE1124" s="19">
        <f t="shared" si="126"/>
        <v>8.01716663585206</v>
      </c>
      <c r="AF1124" s="19">
        <f t="shared" si="127"/>
        <v>0.0513896341641313</v>
      </c>
      <c r="AG1124" s="19">
        <f t="shared" si="128"/>
        <v>0.0301522161231601</v>
      </c>
      <c r="AH1124" s="19">
        <f t="shared" si="129"/>
        <v>1.65295056936269</v>
      </c>
      <c r="AI1124" s="19">
        <f t="shared" si="130"/>
        <v>2.98078642543876</v>
      </c>
      <c r="AJ1124" s="19">
        <f t="shared" si="131"/>
        <v>3.00621209909896</v>
      </c>
    </row>
    <row r="1125" spans="1:36">
      <c r="A1125" s="35" t="s">
        <v>1049</v>
      </c>
      <c r="B1125" s="35" t="s">
        <v>1050</v>
      </c>
      <c r="C1125" s="35" t="s">
        <v>1052</v>
      </c>
      <c r="D1125" s="35">
        <v>2.5</v>
      </c>
      <c r="E1125" s="35">
        <v>900</v>
      </c>
      <c r="F1125" s="32" t="s">
        <v>100</v>
      </c>
      <c r="G1125" s="35" t="s">
        <v>49</v>
      </c>
      <c r="H1125" s="32">
        <v>38.48</v>
      </c>
      <c r="I1125" s="32">
        <v>0</v>
      </c>
      <c r="J1125" s="32">
        <v>21.445</v>
      </c>
      <c r="K1125" s="32"/>
      <c r="L1125" s="32">
        <v>24.1539423512416</v>
      </c>
      <c r="M1125" s="32"/>
      <c r="N1125" s="32">
        <v>3.565</v>
      </c>
      <c r="O1125" s="32">
        <v>12.613</v>
      </c>
      <c r="P1125" s="32">
        <v>0.0253</v>
      </c>
      <c r="Q1125" s="32">
        <v>0</v>
      </c>
      <c r="R1125" s="32">
        <f t="shared" si="125"/>
        <v>100.282242351242</v>
      </c>
      <c r="S1125" s="19">
        <v>12</v>
      </c>
      <c r="T1125" s="19">
        <f>S1125/(H1125*'Molecular Weight'!$C$2/'Molecular Weight'!$D$2+I1125*'Molecular Weight'!$C$3/'Molecular Weight'!$D$3+J1125*'Molecular Weight'!$C$4/'Molecular Weight'!$D$4+K1125*'Molecular Weight'!$C$5/'Molecular Weight'!$D$5+L1125*'Molecular Weight'!$C$6/'Molecular Weight'!$D$6+M1125*'Molecular Weight'!$C$8/'Molecular Weight'!$D$8+N1125*'Molecular Weight'!$C$9/'Molecular Weight'!$D$9+O1125*'Molecular Weight'!$C$10/'Molecular Weight'!$D$10+P1125*'Molecular Weight'!$C$11/'Molecular Weight'!$D$11+Q1125*'Molecular Weight'!$C$12/'Molecular Weight'!$D$12)</f>
        <v>4.68394932805244</v>
      </c>
      <c r="U1125" s="19">
        <f>H1125*T1125*'Molecular Weight'!$B$2/'Molecular Weight'!$D$2</f>
        <v>2.99997287189511</v>
      </c>
      <c r="V1125" s="19">
        <f>I1125*T1125*'Molecular Weight'!$B$3/'Molecular Weight'!$D$3</f>
        <v>0</v>
      </c>
      <c r="W1125" s="19">
        <f>T1125*J1125*'Molecular Weight'!$B$4/'Molecular Weight'!$D$4</f>
        <v>1.97032744880511</v>
      </c>
      <c r="X1125" s="19">
        <f>K1125*T1125*'Molecular Weight'!$B$5/'Molecular Weight'!$D$5</f>
        <v>0</v>
      </c>
      <c r="Y1125" s="19">
        <f>L1125*T1125*'Molecular Weight'!$B$6/'Molecular Weight'!$D$6</f>
        <v>1.57483076344537</v>
      </c>
      <c r="Z1125" s="19">
        <f>M1125*T1125*'Molecular Weight'!$B$8/'Molecular Weight'!$D$8</f>
        <v>0</v>
      </c>
      <c r="AA1125" s="19">
        <f>N1125*T1125*'Molecular Weight'!$B$9/'Molecular Weight'!$D$9</f>
        <v>0.414349363635408</v>
      </c>
      <c r="AB1125" s="19">
        <f>O1125*T1125*'Molecular Weight'!$B$10/'Molecular Weight'!$D$10</f>
        <v>1.05347098564061</v>
      </c>
      <c r="AC1125" s="19">
        <f>P1125*T1125*'Molecular Weight'!$B$11/'Molecular Weight'!$D$11</f>
        <v>0.00382394056146263</v>
      </c>
      <c r="AD1125" s="19">
        <f>Q1125*T1125*'Molecular Weight'!$B$12/'Molecular Weight'!$D$12</f>
        <v>0</v>
      </c>
      <c r="AE1125" s="19">
        <f t="shared" si="126"/>
        <v>8.01677537398307</v>
      </c>
      <c r="AF1125" s="19">
        <f t="shared" si="127"/>
        <v>0.0502208128345796</v>
      </c>
      <c r="AG1125" s="19">
        <f t="shared" si="128"/>
        <v>0.0318896569715897</v>
      </c>
      <c r="AH1125" s="19">
        <f t="shared" si="129"/>
        <v>1.52460995061079</v>
      </c>
      <c r="AI1125" s="19">
        <f t="shared" si="130"/>
        <v>2.99997287189511</v>
      </c>
      <c r="AJ1125" s="19">
        <f t="shared" si="131"/>
        <v>3.04265111272139</v>
      </c>
    </row>
    <row r="1126" spans="1:36">
      <c r="A1126" s="35" t="s">
        <v>1049</v>
      </c>
      <c r="B1126" s="35" t="s">
        <v>1050</v>
      </c>
      <c r="C1126" s="35" t="s">
        <v>1053</v>
      </c>
      <c r="D1126" s="35">
        <v>2.5</v>
      </c>
      <c r="E1126" s="35">
        <v>1000</v>
      </c>
      <c r="F1126" s="32" t="s">
        <v>100</v>
      </c>
      <c r="G1126" s="35" t="s">
        <v>49</v>
      </c>
      <c r="H1126" s="32">
        <v>38.7</v>
      </c>
      <c r="I1126" s="32">
        <v>0</v>
      </c>
      <c r="J1126" s="32">
        <v>20.123</v>
      </c>
      <c r="K1126" s="32"/>
      <c r="L1126" s="32">
        <v>22.5753640754933</v>
      </c>
      <c r="M1126" s="32"/>
      <c r="N1126" s="32">
        <v>4.51</v>
      </c>
      <c r="O1126" s="32">
        <v>13.045</v>
      </c>
      <c r="P1126" s="32">
        <v>0.1154</v>
      </c>
      <c r="Q1126" s="32">
        <v>0</v>
      </c>
      <c r="R1126" s="32">
        <f t="shared" si="125"/>
        <v>99.0687640754933</v>
      </c>
      <c r="S1126" s="19">
        <v>12</v>
      </c>
      <c r="T1126" s="19">
        <f>S1126/(H1126*'Molecular Weight'!$C$2/'Molecular Weight'!$D$2+I1126*'Molecular Weight'!$C$3/'Molecular Weight'!$D$3+J1126*'Molecular Weight'!$C$4/'Molecular Weight'!$D$4+K1126*'Molecular Weight'!$C$5/'Molecular Weight'!$D$5+L1126*'Molecular Weight'!$C$6/'Molecular Weight'!$D$6+M1126*'Molecular Weight'!$C$8/'Molecular Weight'!$D$8+N1126*'Molecular Weight'!$C$9/'Molecular Weight'!$D$9+O1126*'Molecular Weight'!$C$10/'Molecular Weight'!$D$10+P1126*'Molecular Weight'!$C$11/'Molecular Weight'!$D$11+Q1126*'Molecular Weight'!$C$12/'Molecular Weight'!$D$12)</f>
        <v>4.72255175520548</v>
      </c>
      <c r="U1126" s="19">
        <f>H1126*T1126*'Molecular Weight'!$B$2/'Molecular Weight'!$D$2</f>
        <v>3.0419898955801</v>
      </c>
      <c r="V1126" s="19">
        <f>I1126*T1126*'Molecular Weight'!$B$3/'Molecular Weight'!$D$3</f>
        <v>0</v>
      </c>
      <c r="W1126" s="19">
        <f>T1126*J1126*'Molecular Weight'!$B$4/'Molecular Weight'!$D$4</f>
        <v>1.86410178442526</v>
      </c>
      <c r="X1126" s="19">
        <f>K1126*T1126*'Molecular Weight'!$B$5/'Molecular Weight'!$D$5</f>
        <v>0</v>
      </c>
      <c r="Y1126" s="19">
        <f>L1126*T1126*'Molecular Weight'!$B$6/'Molecular Weight'!$D$6</f>
        <v>1.48403849163591</v>
      </c>
      <c r="Z1126" s="19">
        <f>M1126*T1126*'Molecular Weight'!$B$8/'Molecular Weight'!$D$8</f>
        <v>0</v>
      </c>
      <c r="AA1126" s="19">
        <f>N1126*T1126*'Molecular Weight'!$B$9/'Molecular Weight'!$D$9</f>
        <v>0.528503930917537</v>
      </c>
      <c r="AB1126" s="19">
        <f>O1126*T1126*'Molecular Weight'!$B$10/'Molecular Weight'!$D$10</f>
        <v>1.09853223335691</v>
      </c>
      <c r="AC1126" s="19">
        <f>P1126*T1126*'Molecular Weight'!$B$11/'Molecular Weight'!$D$11</f>
        <v>0.0175857525831143</v>
      </c>
      <c r="AD1126" s="19">
        <f>Q1126*T1126*'Molecular Weight'!$B$12/'Molecular Weight'!$D$12</f>
        <v>0</v>
      </c>
      <c r="AE1126" s="19">
        <f t="shared" si="126"/>
        <v>8.03475208849883</v>
      </c>
      <c r="AF1126" s="19">
        <f t="shared" si="127"/>
        <v>0.103805333977362</v>
      </c>
      <c r="AG1126" s="19">
        <f t="shared" si="128"/>
        <v>0.0699478716774612</v>
      </c>
      <c r="AH1126" s="19">
        <f t="shared" si="129"/>
        <v>1.38023315765855</v>
      </c>
      <c r="AI1126" s="19">
        <f t="shared" si="130"/>
        <v>3.0419898955801</v>
      </c>
      <c r="AJ1126" s="19">
        <f t="shared" si="131"/>
        <v>3.11107465591036</v>
      </c>
    </row>
    <row r="1127" spans="1:36">
      <c r="A1127" s="35" t="s">
        <v>1049</v>
      </c>
      <c r="B1127" s="35" t="s">
        <v>1050</v>
      </c>
      <c r="C1127" s="35" t="s">
        <v>1054</v>
      </c>
      <c r="D1127" s="35">
        <v>2.5</v>
      </c>
      <c r="E1127" s="35">
        <v>1050</v>
      </c>
      <c r="F1127" s="32" t="s">
        <v>100</v>
      </c>
      <c r="G1127" s="35" t="s">
        <v>49</v>
      </c>
      <c r="H1127" s="32">
        <v>38.4633333333333</v>
      </c>
      <c r="I1127" s="32">
        <v>0</v>
      </c>
      <c r="J1127" s="32">
        <v>21.0858333333333</v>
      </c>
      <c r="K1127" s="32"/>
      <c r="L1127" s="32">
        <v>20.4255601339839</v>
      </c>
      <c r="M1127" s="32"/>
      <c r="N1127" s="32">
        <v>5.6875</v>
      </c>
      <c r="O1127" s="32">
        <v>14.9041666666667</v>
      </c>
      <c r="P1127" s="32">
        <v>0.0373833333333333</v>
      </c>
      <c r="Q1127" s="32">
        <v>0</v>
      </c>
      <c r="R1127" s="32">
        <f t="shared" si="125"/>
        <v>100.603776800651</v>
      </c>
      <c r="S1127" s="19">
        <v>12</v>
      </c>
      <c r="T1127" s="19">
        <f>S1127/(H1127*'Molecular Weight'!$C$2/'Molecular Weight'!$D$2+I1127*'Molecular Weight'!$C$3/'Molecular Weight'!$D$3+J1127*'Molecular Weight'!$C$4/'Molecular Weight'!$D$4+K1127*'Molecular Weight'!$C$5/'Molecular Weight'!$D$5+L1127*'Molecular Weight'!$C$6/'Molecular Weight'!$D$6+M1127*'Molecular Weight'!$C$8/'Molecular Weight'!$D$8+N1127*'Molecular Weight'!$C$9/'Molecular Weight'!$D$9+O1127*'Molecular Weight'!$C$10/'Molecular Weight'!$D$10+P1127*'Molecular Weight'!$C$11/'Molecular Weight'!$D$11+Q1127*'Molecular Weight'!$C$12/'Molecular Weight'!$D$12)</f>
        <v>4.62849164310604</v>
      </c>
      <c r="U1127" s="19">
        <f>H1127*T1127*'Molecular Weight'!$B$2/'Molecular Weight'!$D$2</f>
        <v>2.96316938913673</v>
      </c>
      <c r="V1127" s="19">
        <f>I1127*T1127*'Molecular Weight'!$B$3/'Molecular Weight'!$D$3</f>
        <v>0</v>
      </c>
      <c r="W1127" s="19">
        <f>T1127*J1127*'Molecular Weight'!$B$4/'Molecular Weight'!$D$4</f>
        <v>1.91439002297489</v>
      </c>
      <c r="X1127" s="19">
        <f>K1127*T1127*'Molecular Weight'!$B$5/'Molecular Weight'!$D$5</f>
        <v>0</v>
      </c>
      <c r="Y1127" s="19">
        <f>L1127*T1127*'Molecular Weight'!$B$6/'Molecular Weight'!$D$6</f>
        <v>1.31597347419132</v>
      </c>
      <c r="Z1127" s="19">
        <f>M1127*T1127*'Molecular Weight'!$B$8/'Molecular Weight'!$D$8</f>
        <v>0</v>
      </c>
      <c r="AA1127" s="19">
        <f>N1127*T1127*'Molecular Weight'!$B$9/'Molecular Weight'!$D$9</f>
        <v>0.653214546406094</v>
      </c>
      <c r="AB1127" s="19">
        <f>O1127*T1127*'Molecular Weight'!$B$10/'Molecular Weight'!$D$10</f>
        <v>1.23009648473834</v>
      </c>
      <c r="AC1127" s="19">
        <f>P1127*T1127*'Molecular Weight'!$B$11/'Molecular Weight'!$D$11</f>
        <v>0.00558336385688224</v>
      </c>
      <c r="AD1127" s="19">
        <f>Q1127*T1127*'Molecular Weight'!$B$12/'Molecular Weight'!$D$12</f>
        <v>0</v>
      </c>
      <c r="AE1127" s="19">
        <f t="shared" si="126"/>
        <v>8.08242728130426</v>
      </c>
      <c r="AF1127" s="19">
        <f t="shared" si="127"/>
        <v>0.244759981432572</v>
      </c>
      <c r="AG1127" s="19">
        <f t="shared" si="128"/>
        <v>0.185991576754979</v>
      </c>
      <c r="AH1127" s="19">
        <f t="shared" si="129"/>
        <v>1.07121349275875</v>
      </c>
      <c r="AI1127" s="19">
        <f t="shared" si="130"/>
        <v>2.96316938913673</v>
      </c>
      <c r="AJ1127" s="19">
        <f t="shared" si="131"/>
        <v>3.19928450533575</v>
      </c>
    </row>
    <row r="1128" spans="1:36">
      <c r="A1128" s="35" t="s">
        <v>1049</v>
      </c>
      <c r="B1128" s="35" t="s">
        <v>1050</v>
      </c>
      <c r="C1128" s="35" t="s">
        <v>1055</v>
      </c>
      <c r="D1128" s="35">
        <v>3.7</v>
      </c>
      <c r="E1128" s="35">
        <v>900</v>
      </c>
      <c r="F1128" s="32" t="s">
        <v>100</v>
      </c>
      <c r="G1128" s="35" t="s">
        <v>49</v>
      </c>
      <c r="H1128" s="32">
        <v>37.925</v>
      </c>
      <c r="I1128" s="32">
        <v>0</v>
      </c>
      <c r="J1128" s="32">
        <v>21.25125</v>
      </c>
      <c r="K1128" s="32"/>
      <c r="L1128" s="32">
        <v>26.8735416542266</v>
      </c>
      <c r="M1128" s="32"/>
      <c r="N1128" s="32">
        <v>2.64125</v>
      </c>
      <c r="O1128" s="32">
        <v>10.83</v>
      </c>
      <c r="P1128" s="32">
        <v>0.1175</v>
      </c>
      <c r="Q1128" s="32">
        <v>0</v>
      </c>
      <c r="R1128" s="32">
        <f t="shared" si="125"/>
        <v>99.6385416542266</v>
      </c>
      <c r="S1128" s="19">
        <v>12</v>
      </c>
      <c r="T1128" s="19">
        <f>S1128/(H1128*'Molecular Weight'!$C$2/'Molecular Weight'!$D$2+I1128*'Molecular Weight'!$C$3/'Molecular Weight'!$D$3+J1128*'Molecular Weight'!$C$4/'Molecular Weight'!$D$4+K1128*'Molecular Weight'!$C$5/'Molecular Weight'!$D$5+L1128*'Molecular Weight'!$C$6/'Molecular Weight'!$D$6+M1128*'Molecular Weight'!$C$8/'Molecular Weight'!$D$8+N1128*'Molecular Weight'!$C$9/'Molecular Weight'!$D$9+O1128*'Molecular Weight'!$C$10/'Molecular Weight'!$D$10+P1128*'Molecular Weight'!$C$11/'Molecular Weight'!$D$11+Q1128*'Molecular Weight'!$C$12/'Molecular Weight'!$D$12)</f>
        <v>4.75738771415397</v>
      </c>
      <c r="U1128" s="19">
        <f>H1128*T1128*'Molecular Weight'!$B$2/'Molecular Weight'!$D$2</f>
        <v>3.00306140245155</v>
      </c>
      <c r="V1128" s="19">
        <f>I1128*T1128*'Molecular Weight'!$B$3/'Molecular Weight'!$D$3</f>
        <v>0</v>
      </c>
      <c r="W1128" s="19">
        <f>T1128*J1128*'Molecular Weight'!$B$4/'Molecular Weight'!$D$4</f>
        <v>1.98313918517879</v>
      </c>
      <c r="X1128" s="19">
        <f>K1128*T1128*'Molecular Weight'!$B$5/'Molecular Weight'!$D$5</f>
        <v>0</v>
      </c>
      <c r="Y1128" s="19">
        <f>L1128*T1128*'Molecular Weight'!$B$6/'Molecular Weight'!$D$6</f>
        <v>1.77961938894241</v>
      </c>
      <c r="Z1128" s="19">
        <f>M1128*T1128*'Molecular Weight'!$B$8/'Molecular Weight'!$D$8</f>
        <v>0</v>
      </c>
      <c r="AA1128" s="19">
        <f>N1128*T1128*'Molecular Weight'!$B$9/'Molecular Weight'!$D$9</f>
        <v>0.311797774193776</v>
      </c>
      <c r="AB1128" s="19">
        <f>O1128*T1128*'Molecular Weight'!$B$10/'Molecular Weight'!$D$10</f>
        <v>0.91873232782253</v>
      </c>
      <c r="AC1128" s="19">
        <f>P1128*T1128*'Molecular Weight'!$B$11/'Molecular Weight'!$D$11</f>
        <v>0.0180378527400159</v>
      </c>
      <c r="AD1128" s="19">
        <f>Q1128*T1128*'Molecular Weight'!$B$12/'Molecular Weight'!$D$12</f>
        <v>0</v>
      </c>
      <c r="AE1128" s="19">
        <f t="shared" si="126"/>
        <v>8.01438793132907</v>
      </c>
      <c r="AF1128" s="19">
        <f t="shared" si="127"/>
        <v>0.0430863036399671</v>
      </c>
      <c r="AG1128" s="19">
        <f t="shared" si="128"/>
        <v>0.0242109655062661</v>
      </c>
      <c r="AH1128" s="19">
        <f t="shared" si="129"/>
        <v>1.73653308530244</v>
      </c>
      <c r="AI1128" s="19">
        <f t="shared" si="130"/>
        <v>3.00306140245155</v>
      </c>
      <c r="AJ1128" s="19">
        <f t="shared" si="131"/>
        <v>3.01014949095872</v>
      </c>
    </row>
    <row r="1129" spans="1:36">
      <c r="A1129" s="35" t="s">
        <v>1049</v>
      </c>
      <c r="B1129" s="35" t="s">
        <v>1050</v>
      </c>
      <c r="C1129" s="35" t="s">
        <v>1056</v>
      </c>
      <c r="D1129" s="35">
        <v>3.7</v>
      </c>
      <c r="E1129" s="35">
        <v>950</v>
      </c>
      <c r="F1129" s="32" t="s">
        <v>100</v>
      </c>
      <c r="G1129" s="35" t="s">
        <v>49</v>
      </c>
      <c r="H1129" s="32">
        <v>37.959</v>
      </c>
      <c r="I1129" s="32">
        <v>0</v>
      </c>
      <c r="J1129" s="32">
        <v>21.189</v>
      </c>
      <c r="K1129" s="32"/>
      <c r="L1129" s="32">
        <v>25.8529507704337</v>
      </c>
      <c r="M1129" s="32"/>
      <c r="N1129" s="32">
        <v>3.566</v>
      </c>
      <c r="O1129" s="32">
        <v>10.232</v>
      </c>
      <c r="P1129" s="32">
        <v>0.1237</v>
      </c>
      <c r="Q1129" s="32">
        <v>0</v>
      </c>
      <c r="R1129" s="32">
        <f t="shared" si="125"/>
        <v>98.9226507704337</v>
      </c>
      <c r="S1129" s="19">
        <v>12</v>
      </c>
      <c r="T1129" s="19">
        <f>S1129/(H1129*'Molecular Weight'!$C$2/'Molecular Weight'!$D$2+I1129*'Molecular Weight'!$C$3/'Molecular Weight'!$D$3+J1129*'Molecular Weight'!$C$4/'Molecular Weight'!$D$4+K1129*'Molecular Weight'!$C$5/'Molecular Weight'!$D$5+L1129*'Molecular Weight'!$C$6/'Molecular Weight'!$D$6+M1129*'Molecular Weight'!$C$8/'Molecular Weight'!$D$8+N1129*'Molecular Weight'!$C$9/'Molecular Weight'!$D$9+O1129*'Molecular Weight'!$C$10/'Molecular Weight'!$D$10+P1129*'Molecular Weight'!$C$11/'Molecular Weight'!$D$11+Q1129*'Molecular Weight'!$C$12/'Molecular Weight'!$D$12)</f>
        <v>4.7621507761639</v>
      </c>
      <c r="U1129" s="19">
        <f>H1129*T1129*'Molecular Weight'!$B$2/'Molecular Weight'!$D$2</f>
        <v>3.00876300453405</v>
      </c>
      <c r="V1129" s="19">
        <f>I1129*T1129*'Molecular Weight'!$B$3/'Molecular Weight'!$D$3</f>
        <v>0</v>
      </c>
      <c r="W1129" s="19">
        <f>T1129*J1129*'Molecular Weight'!$B$4/'Molecular Weight'!$D$4</f>
        <v>1.97930978415333</v>
      </c>
      <c r="X1129" s="19">
        <f>K1129*T1129*'Molecular Weight'!$B$5/'Molecular Weight'!$D$5</f>
        <v>0</v>
      </c>
      <c r="Y1129" s="19">
        <f>L1129*T1129*'Molecular Weight'!$B$6/'Molecular Weight'!$D$6</f>
        <v>1.71374790614627</v>
      </c>
      <c r="Z1129" s="19">
        <f>M1129*T1129*'Molecular Weight'!$B$8/'Molecular Weight'!$D$8</f>
        <v>0</v>
      </c>
      <c r="AA1129" s="19">
        <f>N1129*T1129*'Molecular Weight'!$B$9/'Molecular Weight'!$D$9</f>
        <v>0.421385351558324</v>
      </c>
      <c r="AB1129" s="19">
        <f>O1129*T1129*'Molecular Weight'!$B$10/'Molecular Weight'!$D$10</f>
        <v>0.868871732198806</v>
      </c>
      <c r="AC1129" s="19">
        <f>P1129*T1129*'Molecular Weight'!$B$11/'Molecular Weight'!$D$11</f>
        <v>0.0190086495970143</v>
      </c>
      <c r="AD1129" s="19">
        <f>Q1129*T1129*'Molecular Weight'!$B$12/'Molecular Weight'!$D$12</f>
        <v>0</v>
      </c>
      <c r="AE1129" s="19">
        <f t="shared" si="126"/>
        <v>8.01108642818779</v>
      </c>
      <c r="AF1129" s="19">
        <f t="shared" si="127"/>
        <v>0.0332132575140909</v>
      </c>
      <c r="AG1129" s="19">
        <f t="shared" si="128"/>
        <v>0.0193804802882461</v>
      </c>
      <c r="AH1129" s="19">
        <f t="shared" si="129"/>
        <v>1.68053464863218</v>
      </c>
      <c r="AI1129" s="19">
        <f t="shared" si="130"/>
        <v>3.00876300453405</v>
      </c>
      <c r="AJ1129" s="19">
        <f t="shared" si="131"/>
        <v>3.0040049899034</v>
      </c>
    </row>
    <row r="1130" spans="1:36">
      <c r="A1130" s="35" t="s">
        <v>1049</v>
      </c>
      <c r="B1130" s="35" t="s">
        <v>1050</v>
      </c>
      <c r="C1130" s="35" t="s">
        <v>1057</v>
      </c>
      <c r="D1130" s="35">
        <v>3.7</v>
      </c>
      <c r="E1130" s="35">
        <v>1050</v>
      </c>
      <c r="F1130" s="32" t="s">
        <v>100</v>
      </c>
      <c r="G1130" s="35" t="s">
        <v>49</v>
      </c>
      <c r="H1130" s="32">
        <v>38.69</v>
      </c>
      <c r="I1130" s="32">
        <v>0</v>
      </c>
      <c r="J1130" s="32">
        <v>21.4915384615385</v>
      </c>
      <c r="K1130" s="32"/>
      <c r="L1130" s="32">
        <v>24.1993184466702</v>
      </c>
      <c r="M1130" s="32"/>
      <c r="N1130" s="32">
        <v>4.67307692307692</v>
      </c>
      <c r="O1130" s="32">
        <v>10.8730769230769</v>
      </c>
      <c r="P1130" s="32">
        <v>0.112615384615385</v>
      </c>
      <c r="Q1130" s="32">
        <v>0</v>
      </c>
      <c r="R1130" s="32">
        <f t="shared" si="125"/>
        <v>100.039626138978</v>
      </c>
      <c r="S1130" s="19">
        <v>12</v>
      </c>
      <c r="T1130" s="19">
        <f>S1130/(H1130*'Molecular Weight'!$C$2/'Molecular Weight'!$D$2+I1130*'Molecular Weight'!$C$3/'Molecular Weight'!$D$3+J1130*'Molecular Weight'!$C$4/'Molecular Weight'!$D$4+K1130*'Molecular Weight'!$C$5/'Molecular Weight'!$D$5+L1130*'Molecular Weight'!$C$6/'Molecular Weight'!$D$6+M1130*'Molecular Weight'!$C$8/'Molecular Weight'!$D$8+N1130*'Molecular Weight'!$C$9/'Molecular Weight'!$D$9+O1130*'Molecular Weight'!$C$10/'Molecular Weight'!$D$10+P1130*'Molecular Weight'!$C$11/'Molecular Weight'!$D$11+Q1130*'Molecular Weight'!$C$12/'Molecular Weight'!$D$12)</f>
        <v>4.67142196609526</v>
      </c>
      <c r="U1130" s="19">
        <f>H1130*T1130*'Molecular Weight'!$B$2/'Molecular Weight'!$D$2</f>
        <v>3.00827756105569</v>
      </c>
      <c r="V1130" s="19">
        <f>I1130*T1130*'Molecular Weight'!$B$3/'Molecular Weight'!$D$3</f>
        <v>0</v>
      </c>
      <c r="W1130" s="19">
        <f>T1130*J1130*'Molecular Weight'!$B$4/'Molecular Weight'!$D$4</f>
        <v>1.96932218231487</v>
      </c>
      <c r="X1130" s="19">
        <f>K1130*T1130*'Molecular Weight'!$B$5/'Molecular Weight'!$D$5</f>
        <v>0</v>
      </c>
      <c r="Y1130" s="19">
        <f>L1130*T1130*'Molecular Weight'!$B$6/'Molecular Weight'!$D$6</f>
        <v>1.57356942867914</v>
      </c>
      <c r="Z1130" s="19">
        <f>M1130*T1130*'Molecular Weight'!$B$8/'Molecular Weight'!$D$8</f>
        <v>0</v>
      </c>
      <c r="AA1130" s="19">
        <f>N1130*T1130*'Molecular Weight'!$B$9/'Molecular Weight'!$D$9</f>
        <v>0.541685215576039</v>
      </c>
      <c r="AB1130" s="19">
        <f>O1130*T1130*'Molecular Weight'!$B$10/'Molecular Weight'!$D$10</f>
        <v>0.905719157944096</v>
      </c>
      <c r="AC1130" s="19">
        <f>P1130*T1130*'Molecular Weight'!$B$11/'Molecular Weight'!$D$11</f>
        <v>0.0169756044340941</v>
      </c>
      <c r="AD1130" s="19">
        <f>Q1130*T1130*'Molecular Weight'!$B$12/'Molecular Weight'!$D$12</f>
        <v>0</v>
      </c>
      <c r="AE1130" s="19">
        <f t="shared" si="126"/>
        <v>8.01554915000393</v>
      </c>
      <c r="AF1130" s="19">
        <f t="shared" si="127"/>
        <v>0.046556959867698</v>
      </c>
      <c r="AG1130" s="19">
        <f t="shared" si="128"/>
        <v>0.0295868482312713</v>
      </c>
      <c r="AH1130" s="19">
        <f t="shared" si="129"/>
        <v>1.52701246881144</v>
      </c>
      <c r="AI1130" s="19">
        <f t="shared" si="130"/>
        <v>3.00827756105569</v>
      </c>
      <c r="AJ1130" s="19">
        <f t="shared" si="131"/>
        <v>3.02097380219927</v>
      </c>
    </row>
    <row r="1131" s="59" customFormat="1" spans="1:36">
      <c r="A1131" s="35" t="s">
        <v>1049</v>
      </c>
      <c r="B1131" s="35" t="s">
        <v>1050</v>
      </c>
      <c r="C1131" s="35" t="s">
        <v>1058</v>
      </c>
      <c r="D1131" s="35">
        <v>3.7</v>
      </c>
      <c r="E1131" s="35">
        <v>1100</v>
      </c>
      <c r="F1131" s="32" t="s">
        <v>100</v>
      </c>
      <c r="G1131" s="35" t="s">
        <v>49</v>
      </c>
      <c r="H1131" s="32">
        <v>38.555</v>
      </c>
      <c r="I1131" s="32">
        <v>0</v>
      </c>
      <c r="J1131" s="32">
        <v>21.7455357142857</v>
      </c>
      <c r="K1131" s="32"/>
      <c r="L1131" s="32">
        <v>21.9687678745388</v>
      </c>
      <c r="M1131" s="32"/>
      <c r="N1131" s="32">
        <v>5.05</v>
      </c>
      <c r="O1131" s="32">
        <v>11.7251785714286</v>
      </c>
      <c r="P1131" s="32">
        <v>0.116946428571429</v>
      </c>
      <c r="Q1131" s="32">
        <v>0</v>
      </c>
      <c r="R1131" s="32">
        <f t="shared" si="125"/>
        <v>99.1614285888245</v>
      </c>
      <c r="S1131" s="19">
        <v>12</v>
      </c>
      <c r="T1131" s="19">
        <f>S1131/(H1131*'Molecular Weight'!$C$2/'Molecular Weight'!$D$2+I1131*'Molecular Weight'!$C$3/'Molecular Weight'!$D$3+J1131*'Molecular Weight'!$C$4/'Molecular Weight'!$D$4+K1131*'Molecular Weight'!$C$5/'Molecular Weight'!$D$5+L1131*'Molecular Weight'!$C$6/'Molecular Weight'!$D$6+M1131*'Molecular Weight'!$C$8/'Molecular Weight'!$D$8+N1131*'Molecular Weight'!$C$9/'Molecular Weight'!$D$9+O1131*'Molecular Weight'!$C$10/'Molecular Weight'!$D$10+P1131*'Molecular Weight'!$C$11/'Molecular Weight'!$D$11+Q1131*'Molecular Weight'!$C$12/'Molecular Weight'!$D$12)</f>
        <v>4.67770835409696</v>
      </c>
      <c r="U1131" s="19">
        <f>H1131*T1131*'Molecular Weight'!$B$2/'Molecular Weight'!$D$2</f>
        <v>3.0018150065281</v>
      </c>
      <c r="V1131" s="19">
        <f>I1131*T1131*'Molecular Weight'!$B$3/'Molecular Weight'!$D$3</f>
        <v>0</v>
      </c>
      <c r="W1131" s="19">
        <f>T1131*J1131*'Molecular Weight'!$B$4/'Molecular Weight'!$D$4</f>
        <v>1.99527803207195</v>
      </c>
      <c r="X1131" s="19">
        <f>K1131*T1131*'Molecular Weight'!$B$5/'Molecular Weight'!$D$5</f>
        <v>0</v>
      </c>
      <c r="Y1131" s="19">
        <f>L1131*T1131*'Molecular Weight'!$B$6/'Molecular Weight'!$D$6</f>
        <v>1.43044945734893</v>
      </c>
      <c r="Z1131" s="19">
        <f>M1131*T1131*'Molecular Weight'!$B$8/'Molecular Weight'!$D$8</f>
        <v>0</v>
      </c>
      <c r="AA1131" s="19">
        <f>N1131*T1131*'Molecular Weight'!$B$9/'Molecular Weight'!$D$9</f>
        <v>0.586164446357063</v>
      </c>
      <c r="AB1131" s="19">
        <f>O1131*T1131*'Molecular Weight'!$B$10/'Molecular Weight'!$D$10</f>
        <v>0.978012941455959</v>
      </c>
      <c r="AC1131" s="19">
        <f>P1131*T1131*'Molecular Weight'!$B$11/'Molecular Weight'!$D$11</f>
        <v>0.0176521873478663</v>
      </c>
      <c r="AD1131" s="19">
        <f>Q1131*T1131*'Molecular Weight'!$B$12/'Molecular Weight'!$D$12</f>
        <v>0</v>
      </c>
      <c r="AE1131" s="19">
        <f t="shared" si="126"/>
        <v>8.00937207110987</v>
      </c>
      <c r="AF1131" s="19">
        <f t="shared" si="127"/>
        <v>0.0280833134782359</v>
      </c>
      <c r="AG1131" s="19">
        <f t="shared" si="128"/>
        <v>0.019632510141451</v>
      </c>
      <c r="AH1131" s="19">
        <f t="shared" si="129"/>
        <v>1.40236614387069</v>
      </c>
      <c r="AI1131" s="19">
        <f t="shared" si="130"/>
        <v>3.0018150065281</v>
      </c>
      <c r="AJ1131" s="19">
        <f t="shared" si="131"/>
        <v>2.99462684516195</v>
      </c>
    </row>
    <row r="1132" s="59" customFormat="1" spans="1:36">
      <c r="A1132" s="35" t="s">
        <v>1049</v>
      </c>
      <c r="B1132" s="35" t="s">
        <v>1050</v>
      </c>
      <c r="C1132" s="35" t="s">
        <v>1059</v>
      </c>
      <c r="D1132" s="35">
        <v>3.7</v>
      </c>
      <c r="E1132" s="35">
        <v>1100</v>
      </c>
      <c r="F1132" s="32" t="s">
        <v>100</v>
      </c>
      <c r="G1132" s="35" t="s">
        <v>49</v>
      </c>
      <c r="H1132" s="32">
        <v>38.793</v>
      </c>
      <c r="I1132" s="32">
        <v>0</v>
      </c>
      <c r="J1132" s="32">
        <v>20.717</v>
      </c>
      <c r="K1132" s="32"/>
      <c r="L1132" s="32">
        <v>21.4748700173198</v>
      </c>
      <c r="M1132" s="32"/>
      <c r="N1132" s="32">
        <v>5.269</v>
      </c>
      <c r="O1132" s="32">
        <v>13.209</v>
      </c>
      <c r="P1132" s="32">
        <v>0.0685</v>
      </c>
      <c r="Q1132" s="32">
        <v>0</v>
      </c>
      <c r="R1132" s="32">
        <f t="shared" si="125"/>
        <v>99.5313700173198</v>
      </c>
      <c r="S1132" s="19">
        <v>12</v>
      </c>
      <c r="T1132" s="19">
        <f>S1132/(H1132*'Molecular Weight'!$C$2/'Molecular Weight'!$D$2+I1132*'Molecular Weight'!$C$3/'Molecular Weight'!$D$3+J1132*'Molecular Weight'!$C$4/'Molecular Weight'!$D$4+K1132*'Molecular Weight'!$C$5/'Molecular Weight'!$D$5+L1132*'Molecular Weight'!$C$6/'Molecular Weight'!$D$6+M1132*'Molecular Weight'!$C$8/'Molecular Weight'!$D$8+N1132*'Molecular Weight'!$C$9/'Molecular Weight'!$D$9+O1132*'Molecular Weight'!$C$10/'Molecular Weight'!$D$10+P1132*'Molecular Weight'!$C$11/'Molecular Weight'!$D$11+Q1132*'Molecular Weight'!$C$12/'Molecular Weight'!$D$12)</f>
        <v>4.6742528226015</v>
      </c>
      <c r="U1132" s="19">
        <f>H1132*T1132*'Molecular Weight'!$B$2/'Molecular Weight'!$D$2</f>
        <v>3.01811401043908</v>
      </c>
      <c r="V1132" s="19">
        <f>I1132*T1132*'Molecular Weight'!$B$3/'Molecular Weight'!$D$3</f>
        <v>0</v>
      </c>
      <c r="W1132" s="19">
        <f>T1132*J1132*'Molecular Weight'!$B$4/'Molecular Weight'!$D$4</f>
        <v>1.89949972000462</v>
      </c>
      <c r="X1132" s="19">
        <f>K1132*T1132*'Molecular Weight'!$B$5/'Molecular Weight'!$D$5</f>
        <v>0</v>
      </c>
      <c r="Y1132" s="19">
        <f>L1132*T1132*'Molecular Weight'!$B$6/'Molecular Weight'!$D$6</f>
        <v>1.39725740247018</v>
      </c>
      <c r="Z1132" s="19">
        <f>M1132*T1132*'Molecular Weight'!$B$8/'Molecular Weight'!$D$8</f>
        <v>0</v>
      </c>
      <c r="AA1132" s="19">
        <f>N1132*T1132*'Molecular Weight'!$B$9/'Molecular Weight'!$D$9</f>
        <v>0.611132459610107</v>
      </c>
      <c r="AB1132" s="19">
        <f>O1132*T1132*'Molecular Weight'!$B$10/'Molecular Weight'!$D$10</f>
        <v>1.10096657513808</v>
      </c>
      <c r="AC1132" s="19">
        <f>P1132*T1132*'Molecular Weight'!$B$11/'Molecular Weight'!$D$11</f>
        <v>0.0103319237931011</v>
      </c>
      <c r="AD1132" s="19">
        <f>Q1132*T1132*'Molecular Weight'!$B$12/'Molecular Weight'!$D$12</f>
        <v>0</v>
      </c>
      <c r="AE1132" s="19">
        <f t="shared" si="126"/>
        <v>8.03730209145517</v>
      </c>
      <c r="AF1132" s="19">
        <f t="shared" si="127"/>
        <v>0.111386903806414</v>
      </c>
      <c r="AG1132" s="19">
        <f t="shared" si="128"/>
        <v>0.0797182420429448</v>
      </c>
      <c r="AH1132" s="19">
        <f t="shared" si="129"/>
        <v>1.28587049866377</v>
      </c>
      <c r="AI1132" s="19">
        <f t="shared" si="130"/>
        <v>3.01811401043908</v>
      </c>
      <c r="AJ1132" s="19">
        <f t="shared" si="131"/>
        <v>3.10935643721837</v>
      </c>
    </row>
    <row r="1133" spans="1:36">
      <c r="A1133" s="35" t="s">
        <v>1049</v>
      </c>
      <c r="B1133" s="35" t="s">
        <v>1050</v>
      </c>
      <c r="C1133" s="35" t="s">
        <v>1060</v>
      </c>
      <c r="D1133" s="35">
        <v>3.7</v>
      </c>
      <c r="E1133" s="35">
        <v>1100</v>
      </c>
      <c r="F1133" s="32" t="s">
        <v>100</v>
      </c>
      <c r="G1133" s="35" t="s">
        <v>49</v>
      </c>
      <c r="H1133" s="32">
        <v>38.047</v>
      </c>
      <c r="I1133" s="32">
        <v>0</v>
      </c>
      <c r="J1133" s="32">
        <v>21.143</v>
      </c>
      <c r="K1133" s="32"/>
      <c r="L1133" s="32">
        <v>25.2858851882055</v>
      </c>
      <c r="M1133" s="32"/>
      <c r="N1133" s="32">
        <v>4.549</v>
      </c>
      <c r="O1133" s="32">
        <v>10.444</v>
      </c>
      <c r="P1133" s="32">
        <v>0.068</v>
      </c>
      <c r="Q1133" s="32">
        <v>0</v>
      </c>
      <c r="R1133" s="32">
        <f t="shared" si="125"/>
        <v>99.5368851882055</v>
      </c>
      <c r="S1133" s="19">
        <v>12</v>
      </c>
      <c r="T1133" s="19">
        <f>S1133/(H1133*'Molecular Weight'!$C$2/'Molecular Weight'!$D$2+I1133*'Molecular Weight'!$C$3/'Molecular Weight'!$D$3+J1133*'Molecular Weight'!$C$4/'Molecular Weight'!$D$4+K1133*'Molecular Weight'!$C$5/'Molecular Weight'!$D$5+L1133*'Molecular Weight'!$C$6/'Molecular Weight'!$D$6+M1133*'Molecular Weight'!$C$8/'Molecular Weight'!$D$8+N1133*'Molecular Weight'!$C$9/'Molecular Weight'!$D$9+O1133*'Molecular Weight'!$C$10/'Molecular Weight'!$D$10+P1133*'Molecular Weight'!$C$11/'Molecular Weight'!$D$11+Q1133*'Molecular Weight'!$C$12/'Molecular Weight'!$D$12)</f>
        <v>4.72287355548246</v>
      </c>
      <c r="U1133" s="19">
        <f>H1133*T1133*'Molecular Weight'!$B$2/'Molecular Weight'!$D$2</f>
        <v>2.99086501606926</v>
      </c>
      <c r="V1133" s="19">
        <f>I1133*T1133*'Molecular Weight'!$B$3/'Molecular Weight'!$D$3</f>
        <v>0</v>
      </c>
      <c r="W1133" s="19">
        <f>T1133*J1133*'Molecular Weight'!$B$4/'Molecular Weight'!$D$4</f>
        <v>1.95872333431867</v>
      </c>
      <c r="X1133" s="19">
        <f>K1133*T1133*'Molecular Weight'!$B$5/'Molecular Weight'!$D$5</f>
        <v>0</v>
      </c>
      <c r="Y1133" s="19">
        <f>L1133*T1133*'Molecular Weight'!$B$6/'Molecular Weight'!$D$6</f>
        <v>1.66233349780542</v>
      </c>
      <c r="Z1133" s="19">
        <f>M1133*T1133*'Molecular Weight'!$B$8/'Molecular Weight'!$D$8</f>
        <v>0</v>
      </c>
      <c r="AA1133" s="19">
        <f>N1133*T1133*'Molecular Weight'!$B$9/'Molecular Weight'!$D$9</f>
        <v>0.53311046659776</v>
      </c>
      <c r="AB1133" s="19">
        <f>O1133*T1133*'Molecular Weight'!$B$10/'Molecular Weight'!$D$10</f>
        <v>0.879559404662247</v>
      </c>
      <c r="AC1133" s="19">
        <f>P1133*T1133*'Molecular Weight'!$B$11/'Molecular Weight'!$D$11</f>
        <v>0.0103631946361022</v>
      </c>
      <c r="AD1133" s="19">
        <f>Q1133*T1133*'Molecular Weight'!$B$12/'Molecular Weight'!$D$12</f>
        <v>0</v>
      </c>
      <c r="AE1133" s="19">
        <f t="shared" si="126"/>
        <v>8.03495491408946</v>
      </c>
      <c r="AF1133" s="19">
        <f t="shared" si="127"/>
        <v>0.104408543310679</v>
      </c>
      <c r="AG1133" s="19">
        <f t="shared" si="128"/>
        <v>0.0628084216846484</v>
      </c>
      <c r="AH1133" s="19">
        <f t="shared" si="129"/>
        <v>1.55792495449474</v>
      </c>
      <c r="AI1133" s="19">
        <f t="shared" si="130"/>
        <v>2.99086501606926</v>
      </c>
      <c r="AJ1133" s="19">
        <f t="shared" si="131"/>
        <v>3.07500336906543</v>
      </c>
    </row>
    <row r="1134" spans="1:36">
      <c r="A1134" s="35" t="s">
        <v>1049</v>
      </c>
      <c r="B1134" s="35" t="s">
        <v>1050</v>
      </c>
      <c r="C1134" s="35" t="s">
        <v>1061</v>
      </c>
      <c r="D1134" s="35">
        <v>3.7</v>
      </c>
      <c r="E1134" s="35">
        <v>1150</v>
      </c>
      <c r="F1134" s="32" t="s">
        <v>100</v>
      </c>
      <c r="G1134" s="35" t="s">
        <v>49</v>
      </c>
      <c r="H1134" s="32">
        <v>38.9342857142857</v>
      </c>
      <c r="I1134" s="32">
        <v>0</v>
      </c>
      <c r="J1134" s="32">
        <v>21.0707142857143</v>
      </c>
      <c r="K1134" s="32"/>
      <c r="L1134" s="32">
        <v>20.1512065413785</v>
      </c>
      <c r="M1134" s="32"/>
      <c r="N1134" s="32">
        <v>5.77785714285714</v>
      </c>
      <c r="O1134" s="32">
        <v>14.795</v>
      </c>
      <c r="P1134" s="32">
        <v>0.0594642857142857</v>
      </c>
      <c r="Q1134" s="32">
        <v>0</v>
      </c>
      <c r="R1134" s="32">
        <f t="shared" si="125"/>
        <v>100.78852796995</v>
      </c>
      <c r="S1134" s="19">
        <v>12</v>
      </c>
      <c r="T1134" s="19">
        <f>S1134/(H1134*'Molecular Weight'!$C$2/'Molecular Weight'!$D$2+I1134*'Molecular Weight'!$C$3/'Molecular Weight'!$D$3+J1134*'Molecular Weight'!$C$4/'Molecular Weight'!$D$4+K1134*'Molecular Weight'!$C$5/'Molecular Weight'!$D$5+L1134*'Molecular Weight'!$C$6/'Molecular Weight'!$D$6+M1134*'Molecular Weight'!$C$8/'Molecular Weight'!$D$8+N1134*'Molecular Weight'!$C$9/'Molecular Weight'!$D$9+O1134*'Molecular Weight'!$C$10/'Molecular Weight'!$D$10+P1134*'Molecular Weight'!$C$11/'Molecular Weight'!$D$11+Q1134*'Molecular Weight'!$C$12/'Molecular Weight'!$D$12)</f>
        <v>4.60705163640832</v>
      </c>
      <c r="U1134" s="19">
        <f>H1134*T1134*'Molecular Weight'!$B$2/'Molecular Weight'!$D$2</f>
        <v>2.98555700253644</v>
      </c>
      <c r="V1134" s="19">
        <f>I1134*T1134*'Molecular Weight'!$B$3/'Molecular Weight'!$D$3</f>
        <v>0</v>
      </c>
      <c r="W1134" s="19">
        <f>T1134*J1134*'Molecular Weight'!$B$4/'Molecular Weight'!$D$4</f>
        <v>1.90415591860126</v>
      </c>
      <c r="X1134" s="19">
        <f>K1134*T1134*'Molecular Weight'!$B$5/'Molecular Weight'!$D$5</f>
        <v>0</v>
      </c>
      <c r="Y1134" s="19">
        <f>L1134*T1134*'Molecular Weight'!$B$6/'Molecular Weight'!$D$6</f>
        <v>1.29228353385384</v>
      </c>
      <c r="Z1134" s="19">
        <f>M1134*T1134*'Molecular Weight'!$B$8/'Molecular Weight'!$D$8</f>
        <v>0</v>
      </c>
      <c r="AA1134" s="19">
        <f>N1134*T1134*'Molecular Weight'!$B$9/'Molecular Weight'!$D$9</f>
        <v>0.660518268112494</v>
      </c>
      <c r="AB1134" s="19">
        <f>O1134*T1134*'Molecular Weight'!$B$10/'Molecular Weight'!$D$10</f>
        <v>1.21543025964089</v>
      </c>
      <c r="AC1134" s="19">
        <f>P1134*T1134*'Molecular Weight'!$B$11/'Molecular Weight'!$D$11</f>
        <v>0.00884011083600685</v>
      </c>
      <c r="AD1134" s="19">
        <f>Q1134*T1134*'Molecular Weight'!$B$12/'Molecular Weight'!$D$12</f>
        <v>0</v>
      </c>
      <c r="AE1134" s="19">
        <f t="shared" si="126"/>
        <v>8.06678509358093</v>
      </c>
      <c r="AF1134" s="19">
        <f t="shared" si="127"/>
        <v>0.198696534908033</v>
      </c>
      <c r="AG1134" s="19">
        <f t="shared" si="128"/>
        <v>0.153756145383577</v>
      </c>
      <c r="AH1134" s="19">
        <f t="shared" si="129"/>
        <v>1.09358699894581</v>
      </c>
      <c r="AI1134" s="19">
        <f t="shared" si="130"/>
        <v>2.98555700253644</v>
      </c>
      <c r="AJ1134" s="19">
        <f t="shared" si="131"/>
        <v>3.16823206160722</v>
      </c>
    </row>
    <row r="1135" s="56" customFormat="1" spans="1:36">
      <c r="A1135" s="35" t="s">
        <v>1049</v>
      </c>
      <c r="B1135" s="35" t="s">
        <v>1050</v>
      </c>
      <c r="C1135" s="35" t="s">
        <v>1062</v>
      </c>
      <c r="D1135" s="35">
        <v>3.5</v>
      </c>
      <c r="E1135" s="35">
        <v>1200</v>
      </c>
      <c r="F1135" s="32" t="s">
        <v>100</v>
      </c>
      <c r="G1135" s="35" t="s">
        <v>49</v>
      </c>
      <c r="H1135" s="32">
        <v>39.1023484848485</v>
      </c>
      <c r="I1135" s="32">
        <v>0</v>
      </c>
      <c r="J1135" s="32">
        <v>21.3891666666667</v>
      </c>
      <c r="K1135" s="32"/>
      <c r="L1135" s="32">
        <v>18.227518708298</v>
      </c>
      <c r="M1135" s="32"/>
      <c r="N1135" s="32">
        <v>6.22219696969697</v>
      </c>
      <c r="O1135" s="32">
        <v>14.3018560606061</v>
      </c>
      <c r="P1135" s="32">
        <v>0.0883257575757576</v>
      </c>
      <c r="Q1135" s="32">
        <v>0</v>
      </c>
      <c r="R1135" s="32">
        <f t="shared" si="125"/>
        <v>99.331412647692</v>
      </c>
      <c r="S1135" s="19">
        <v>12</v>
      </c>
      <c r="T1135" s="19">
        <f>S1135/(H1135*'Molecular Weight'!$C$2/'Molecular Weight'!$D$2+I1135*'Molecular Weight'!$C$3/'Molecular Weight'!$D$3+J1135*'Molecular Weight'!$C$4/'Molecular Weight'!$D$4+K1135*'Molecular Weight'!$C$5/'Molecular Weight'!$D$5+L1135*'Molecular Weight'!$C$6/'Molecular Weight'!$D$6+M1135*'Molecular Weight'!$C$8/'Molecular Weight'!$D$8+N1135*'Molecular Weight'!$C$9/'Molecular Weight'!$D$9+O1135*'Molecular Weight'!$C$10/'Molecular Weight'!$D$10+P1135*'Molecular Weight'!$C$11/'Molecular Weight'!$D$11+Q1135*'Molecular Weight'!$C$12/'Molecular Weight'!$D$12)</f>
        <v>4.62323027645244</v>
      </c>
      <c r="U1135" s="19">
        <f>H1135*T1135*'Molecular Weight'!$B$2/'Molecular Weight'!$D$2</f>
        <v>3.00897405784863</v>
      </c>
      <c r="V1135" s="19">
        <f>I1135*T1135*'Molecular Weight'!$B$3/'Molecular Weight'!$D$3</f>
        <v>0</v>
      </c>
      <c r="W1135" s="19">
        <f>T1135*J1135*'Molecular Weight'!$B$4/'Molecular Weight'!$D$4</f>
        <v>1.93972230132249</v>
      </c>
      <c r="X1135" s="19">
        <f>K1135*T1135*'Molecular Weight'!$B$5/'Molecular Weight'!$D$5</f>
        <v>0</v>
      </c>
      <c r="Y1135" s="19">
        <f>L1135*T1135*'Molecular Weight'!$B$6/'Molecular Weight'!$D$6</f>
        <v>1.1730236129845</v>
      </c>
      <c r="Z1135" s="19">
        <f>M1135*T1135*'Molecular Weight'!$B$8/'Molecular Weight'!$D$8</f>
        <v>0</v>
      </c>
      <c r="AA1135" s="19">
        <f>N1135*T1135*'Molecular Weight'!$B$9/'Molecular Weight'!$D$9</f>
        <v>0.713812640604309</v>
      </c>
      <c r="AB1135" s="19">
        <f>O1135*T1135*'Molecular Weight'!$B$10/'Molecular Weight'!$D$10</f>
        <v>1.1790437580039</v>
      </c>
      <c r="AC1135" s="19">
        <f>P1135*T1135*'Molecular Weight'!$B$11/'Molecular Weight'!$D$11</f>
        <v>0.0131768414525602</v>
      </c>
      <c r="AD1135" s="19">
        <f>Q1135*T1135*'Molecular Weight'!$B$12/'Molecular Weight'!$D$12</f>
        <v>0</v>
      </c>
      <c r="AE1135" s="19">
        <f t="shared" si="126"/>
        <v>8.02775321221639</v>
      </c>
      <c r="AF1135" s="19">
        <f t="shared" si="127"/>
        <v>0.0829717949201232</v>
      </c>
      <c r="AG1135" s="19">
        <f t="shared" si="128"/>
        <v>0.0707332691360063</v>
      </c>
      <c r="AH1135" s="19">
        <f t="shared" si="129"/>
        <v>1.09005181806438</v>
      </c>
      <c r="AI1135" s="19">
        <f t="shared" si="130"/>
        <v>3.00897405784863</v>
      </c>
      <c r="AJ1135" s="19">
        <f t="shared" si="131"/>
        <v>3.06588001159271</v>
      </c>
    </row>
    <row r="1136" spans="1:36">
      <c r="A1136" s="35" t="s">
        <v>1049</v>
      </c>
      <c r="B1136" s="35" t="s">
        <v>1050</v>
      </c>
      <c r="C1136" s="35" t="s">
        <v>1063</v>
      </c>
      <c r="D1136" s="35">
        <v>5</v>
      </c>
      <c r="E1136" s="35">
        <v>1000</v>
      </c>
      <c r="F1136" s="32" t="s">
        <v>100</v>
      </c>
      <c r="G1136" s="35" t="s">
        <v>49</v>
      </c>
      <c r="H1136" s="32">
        <v>38.4145</v>
      </c>
      <c r="I1136" s="32">
        <v>0</v>
      </c>
      <c r="J1136" s="32">
        <v>21.47525</v>
      </c>
      <c r="K1136" s="32"/>
      <c r="L1136" s="32">
        <v>26.186407461645</v>
      </c>
      <c r="M1136" s="32"/>
      <c r="N1136" s="32">
        <v>3.684</v>
      </c>
      <c r="O1136" s="32">
        <v>10.87325</v>
      </c>
      <c r="P1136" s="32">
        <v>0.0465</v>
      </c>
      <c r="Q1136" s="32">
        <v>0</v>
      </c>
      <c r="R1136" s="32">
        <f t="shared" si="125"/>
        <v>100.679907461645</v>
      </c>
      <c r="S1136" s="19">
        <v>12</v>
      </c>
      <c r="T1136" s="19">
        <f>S1136/(H1136*'Molecular Weight'!$C$2/'Molecular Weight'!$D$2+I1136*'Molecular Weight'!$C$3/'Molecular Weight'!$D$3+J1136*'Molecular Weight'!$C$4/'Molecular Weight'!$D$4+K1136*'Molecular Weight'!$C$5/'Molecular Weight'!$D$5+L1136*'Molecular Weight'!$C$6/'Molecular Weight'!$D$6+M1136*'Molecular Weight'!$C$8/'Molecular Weight'!$D$8+N1136*'Molecular Weight'!$C$9/'Molecular Weight'!$D$9+O1136*'Molecular Weight'!$C$10/'Molecular Weight'!$D$10+P1136*'Molecular Weight'!$C$11/'Molecular Weight'!$D$11+Q1136*'Molecular Weight'!$C$12/'Molecular Weight'!$D$12)</f>
        <v>4.68527807184094</v>
      </c>
      <c r="U1136" s="19">
        <f>H1136*T1136*'Molecular Weight'!$B$2/'Molecular Weight'!$D$2</f>
        <v>2.99571595357413</v>
      </c>
      <c r="V1136" s="19">
        <f>I1136*T1136*'Molecular Weight'!$B$3/'Molecular Weight'!$D$3</f>
        <v>0</v>
      </c>
      <c r="W1136" s="19">
        <f>T1136*J1136*'Molecular Weight'!$B$4/'Molecular Weight'!$D$4</f>
        <v>1.97366649494512</v>
      </c>
      <c r="X1136" s="19">
        <f>K1136*T1136*'Molecular Weight'!$B$5/'Molecular Weight'!$D$5</f>
        <v>0</v>
      </c>
      <c r="Y1136" s="19">
        <f>L1136*T1136*'Molecular Weight'!$B$6/'Molecular Weight'!$D$6</f>
        <v>1.70783130095124</v>
      </c>
      <c r="Z1136" s="19">
        <f>M1136*T1136*'Molecular Weight'!$B$8/'Molecular Weight'!$D$8</f>
        <v>0</v>
      </c>
      <c r="AA1136" s="19">
        <f>N1136*T1136*'Molecular Weight'!$B$9/'Molecular Weight'!$D$9</f>
        <v>0.428301846567296</v>
      </c>
      <c r="AB1136" s="19">
        <f>O1136*T1136*'Molecular Weight'!$B$10/'Molecular Weight'!$D$10</f>
        <v>0.90842011046085</v>
      </c>
      <c r="AC1136" s="19">
        <f>P1136*T1136*'Molecular Weight'!$B$11/'Molecular Weight'!$D$11</f>
        <v>0.00703018490934507</v>
      </c>
      <c r="AD1136" s="19">
        <f>Q1136*T1136*'Molecular Weight'!$B$12/'Molecular Weight'!$D$12</f>
        <v>0</v>
      </c>
      <c r="AE1136" s="19">
        <f t="shared" si="126"/>
        <v>8.02096589140798</v>
      </c>
      <c r="AF1136" s="19">
        <f t="shared" si="127"/>
        <v>0.0627332668663447</v>
      </c>
      <c r="AG1136" s="19">
        <f t="shared" si="128"/>
        <v>0.036732707048643</v>
      </c>
      <c r="AH1136" s="19">
        <f t="shared" si="129"/>
        <v>1.6450980340849</v>
      </c>
      <c r="AI1136" s="19">
        <f t="shared" si="130"/>
        <v>2.99571595357413</v>
      </c>
      <c r="AJ1136" s="19">
        <f t="shared" si="131"/>
        <v>3.04455325797939</v>
      </c>
    </row>
    <row r="1137" spans="1:36">
      <c r="A1137" s="35" t="s">
        <v>1049</v>
      </c>
      <c r="B1137" s="35" t="s">
        <v>1050</v>
      </c>
      <c r="C1137" s="35" t="s">
        <v>1064</v>
      </c>
      <c r="D1137" s="35">
        <v>5</v>
      </c>
      <c r="E1137" s="35">
        <v>1050</v>
      </c>
      <c r="F1137" s="32" t="s">
        <v>100</v>
      </c>
      <c r="G1137" s="35" t="s">
        <v>49</v>
      </c>
      <c r="H1137" s="32">
        <v>38.392</v>
      </c>
      <c r="I1137" s="32">
        <v>0</v>
      </c>
      <c r="J1137" s="32">
        <v>20.19</v>
      </c>
      <c r="K1137" s="32"/>
      <c r="L1137" s="32">
        <v>25.853823507471</v>
      </c>
      <c r="M1137" s="32"/>
      <c r="N1137" s="32">
        <v>3.836</v>
      </c>
      <c r="O1137" s="32">
        <v>10.982</v>
      </c>
      <c r="P1137" s="32">
        <v>0.1586</v>
      </c>
      <c r="Q1137" s="32">
        <v>0</v>
      </c>
      <c r="R1137" s="32">
        <f t="shared" si="125"/>
        <v>99.412423507471</v>
      </c>
      <c r="S1137" s="19">
        <v>12</v>
      </c>
      <c r="T1137" s="19">
        <f>S1137/(H1137*'Molecular Weight'!$C$2/'Molecular Weight'!$D$2+I1137*'Molecular Weight'!$C$3/'Molecular Weight'!$D$3+J1137*'Molecular Weight'!$C$4/'Molecular Weight'!$D$4+K1137*'Molecular Weight'!$C$5/'Molecular Weight'!$D$5+L1137*'Molecular Weight'!$C$6/'Molecular Weight'!$D$6+M1137*'Molecular Weight'!$C$8/'Molecular Weight'!$D$8+N1137*'Molecular Weight'!$C$9/'Molecular Weight'!$D$9+O1137*'Molecular Weight'!$C$10/'Molecular Weight'!$D$10+P1137*'Molecular Weight'!$C$11/'Molecular Weight'!$D$11+Q1137*'Molecular Weight'!$C$12/'Molecular Weight'!$D$12)</f>
        <v>4.75146137524846</v>
      </c>
      <c r="U1137" s="19">
        <f>H1137*T1137*'Molecular Weight'!$B$2/'Molecular Weight'!$D$2</f>
        <v>3.03625341409019</v>
      </c>
      <c r="V1137" s="19">
        <f>I1137*T1137*'Molecular Weight'!$B$3/'Molecular Weight'!$D$3</f>
        <v>0</v>
      </c>
      <c r="W1137" s="19">
        <f>T1137*J1137*'Molecular Weight'!$B$4/'Molecular Weight'!$D$4</f>
        <v>1.88175765332025</v>
      </c>
      <c r="X1137" s="19">
        <f>K1137*T1137*'Molecular Weight'!$B$5/'Molecular Weight'!$D$5</f>
        <v>0</v>
      </c>
      <c r="Y1137" s="19">
        <f>L1137*T1137*'Molecular Weight'!$B$6/'Molecular Weight'!$D$6</f>
        <v>1.70995885019821</v>
      </c>
      <c r="Z1137" s="19">
        <f>M1137*T1137*'Molecular Weight'!$B$8/'Molecular Weight'!$D$8</f>
        <v>0</v>
      </c>
      <c r="AA1137" s="19">
        <f>N1137*T1137*'Molecular Weight'!$B$9/'Molecular Weight'!$D$9</f>
        <v>0.452273097653923</v>
      </c>
      <c r="AB1137" s="19">
        <f>O1137*T1137*'Molecular Weight'!$B$10/'Molecular Weight'!$D$10</f>
        <v>0.93046627715725</v>
      </c>
      <c r="AC1137" s="19">
        <f>P1137*T1137*'Molecular Weight'!$B$11/'Molecular Weight'!$D$11</f>
        <v>0.0243169336597098</v>
      </c>
      <c r="AD1137" s="19">
        <f>Q1137*T1137*'Molecular Weight'!$B$12/'Molecular Weight'!$D$12</f>
        <v>0</v>
      </c>
      <c r="AE1137" s="19">
        <f t="shared" si="126"/>
        <v>8.03502622607953</v>
      </c>
      <c r="AF1137" s="19">
        <f t="shared" si="127"/>
        <v>0.104620620052279</v>
      </c>
      <c r="AG1137" s="19">
        <f t="shared" si="128"/>
        <v>0.0611831214769597</v>
      </c>
      <c r="AH1137" s="19">
        <f t="shared" si="129"/>
        <v>1.60533823014593</v>
      </c>
      <c r="AI1137" s="19">
        <f t="shared" si="130"/>
        <v>3.03625341409019</v>
      </c>
      <c r="AJ1137" s="19">
        <f t="shared" si="131"/>
        <v>3.09269822500938</v>
      </c>
    </row>
    <row r="1138" spans="1:36">
      <c r="A1138" s="35" t="s">
        <v>1049</v>
      </c>
      <c r="B1138" s="35" t="s">
        <v>1050</v>
      </c>
      <c r="C1138" s="35" t="s">
        <v>1065</v>
      </c>
      <c r="D1138" s="35">
        <v>5</v>
      </c>
      <c r="E1138" s="35">
        <v>1100</v>
      </c>
      <c r="F1138" s="32" t="s">
        <v>100</v>
      </c>
      <c r="G1138" s="35" t="s">
        <v>49</v>
      </c>
      <c r="H1138" s="32">
        <v>38.5076923076923</v>
      </c>
      <c r="I1138" s="32">
        <v>0</v>
      </c>
      <c r="J1138" s="32">
        <v>21.6630769230769</v>
      </c>
      <c r="K1138" s="32"/>
      <c r="L1138" s="32">
        <v>19.317390378019</v>
      </c>
      <c r="M1138" s="32"/>
      <c r="N1138" s="32">
        <v>6.26923076923077</v>
      </c>
      <c r="O1138" s="32">
        <v>13.0097692307692</v>
      </c>
      <c r="P1138" s="32">
        <v>0.258692307692308</v>
      </c>
      <c r="Q1138" s="32">
        <v>0</v>
      </c>
      <c r="R1138" s="32">
        <f t="shared" si="125"/>
        <v>99.0258519164805</v>
      </c>
      <c r="S1138" s="19">
        <v>12</v>
      </c>
      <c r="T1138" s="19">
        <f>S1138/(H1138*'Molecular Weight'!$C$2/'Molecular Weight'!$D$2+I1138*'Molecular Weight'!$C$3/'Molecular Weight'!$D$3+J1138*'Molecular Weight'!$C$4/'Molecular Weight'!$D$4+K1138*'Molecular Weight'!$C$5/'Molecular Weight'!$D$5+L1138*'Molecular Weight'!$C$6/'Molecular Weight'!$D$6+M1138*'Molecular Weight'!$C$8/'Molecular Weight'!$D$8+N1138*'Molecular Weight'!$C$9/'Molecular Weight'!$D$9+O1138*'Molecular Weight'!$C$10/'Molecular Weight'!$D$10+P1138*'Molecular Weight'!$C$11/'Molecular Weight'!$D$11+Q1138*'Molecular Weight'!$C$12/'Molecular Weight'!$D$12)</f>
        <v>4.65134627613176</v>
      </c>
      <c r="U1138" s="19">
        <f>H1138*T1138*'Molecular Weight'!$B$2/'Molecular Weight'!$D$2</f>
        <v>2.98123520668795</v>
      </c>
      <c r="V1138" s="19">
        <f>I1138*T1138*'Molecular Weight'!$B$3/'Molecular Weight'!$D$3</f>
        <v>0</v>
      </c>
      <c r="W1138" s="19">
        <f>T1138*J1138*'Molecular Weight'!$B$4/'Molecular Weight'!$D$4</f>
        <v>1.97650985044546</v>
      </c>
      <c r="X1138" s="19">
        <f>K1138*T1138*'Molecular Weight'!$B$5/'Molecular Weight'!$D$5</f>
        <v>0</v>
      </c>
      <c r="Y1138" s="19">
        <f>L1138*T1138*'Molecular Weight'!$B$6/'Molecular Weight'!$D$6</f>
        <v>1.25072204620521</v>
      </c>
      <c r="Z1138" s="19">
        <f>M1138*T1138*'Molecular Weight'!$B$8/'Molecular Weight'!$D$8</f>
        <v>0</v>
      </c>
      <c r="AA1138" s="19">
        <f>N1138*T1138*'Molecular Weight'!$B$9/'Molecular Weight'!$D$9</f>
        <v>0.723582213217672</v>
      </c>
      <c r="AB1138" s="19">
        <f>O1138*T1138*'Molecular Weight'!$B$10/'Molecular Weight'!$D$10</f>
        <v>1.07904674866034</v>
      </c>
      <c r="AC1138" s="19">
        <f>P1138*T1138*'Molecular Weight'!$B$11/'Molecular Weight'!$D$11</f>
        <v>0.0388276057453549</v>
      </c>
      <c r="AD1138" s="19">
        <f>Q1138*T1138*'Molecular Weight'!$B$12/'Molecular Weight'!$D$12</f>
        <v>0</v>
      </c>
      <c r="AE1138" s="19">
        <f t="shared" si="126"/>
        <v>8.04992367096199</v>
      </c>
      <c r="AF1138" s="19">
        <f t="shared" si="127"/>
        <v>0.148842169449356</v>
      </c>
      <c r="AG1138" s="19">
        <f t="shared" si="128"/>
        <v>0.119004993876101</v>
      </c>
      <c r="AH1138" s="19">
        <f t="shared" si="129"/>
        <v>1.10187987675585</v>
      </c>
      <c r="AI1138" s="19">
        <f t="shared" si="130"/>
        <v>2.98123520668795</v>
      </c>
      <c r="AJ1138" s="19">
        <f t="shared" si="131"/>
        <v>3.05335100808322</v>
      </c>
    </row>
    <row r="1139" spans="1:36">
      <c r="A1139" s="35" t="s">
        <v>1049</v>
      </c>
      <c r="B1139" s="35" t="s">
        <v>1050</v>
      </c>
      <c r="C1139" s="35" t="s">
        <v>1066</v>
      </c>
      <c r="D1139" s="35">
        <v>5</v>
      </c>
      <c r="E1139" s="35">
        <v>1150</v>
      </c>
      <c r="F1139" s="32" t="s">
        <v>100</v>
      </c>
      <c r="G1139" s="35" t="s">
        <v>49</v>
      </c>
      <c r="H1139" s="32">
        <v>37.9016666666667</v>
      </c>
      <c r="I1139" s="32">
        <v>0</v>
      </c>
      <c r="J1139" s="32">
        <v>21.54</v>
      </c>
      <c r="K1139" s="32"/>
      <c r="L1139" s="32">
        <v>21.8931303764452</v>
      </c>
      <c r="M1139" s="32"/>
      <c r="N1139" s="32">
        <v>5.06083333333333</v>
      </c>
      <c r="O1139" s="32">
        <v>12.885</v>
      </c>
      <c r="P1139" s="32">
        <v>0.14</v>
      </c>
      <c r="Q1139" s="32">
        <v>0</v>
      </c>
      <c r="R1139" s="32">
        <f t="shared" si="125"/>
        <v>99.4206303764452</v>
      </c>
      <c r="S1139" s="19">
        <v>12</v>
      </c>
      <c r="T1139" s="19">
        <f>S1139/(H1139*'Molecular Weight'!$C$2/'Molecular Weight'!$D$2+I1139*'Molecular Weight'!$C$3/'Molecular Weight'!$D$3+J1139*'Molecular Weight'!$C$4/'Molecular Weight'!$D$4+K1139*'Molecular Weight'!$C$5/'Molecular Weight'!$D$5+L1139*'Molecular Weight'!$C$6/'Molecular Weight'!$D$6+M1139*'Molecular Weight'!$C$8/'Molecular Weight'!$D$8+N1139*'Molecular Weight'!$C$9/'Molecular Weight'!$D$9+O1139*'Molecular Weight'!$C$10/'Molecular Weight'!$D$10+P1139*'Molecular Weight'!$C$11/'Molecular Weight'!$D$11+Q1139*'Molecular Weight'!$C$12/'Molecular Weight'!$D$12)</f>
        <v>4.69147331266178</v>
      </c>
      <c r="U1139" s="19">
        <f>H1139*T1139*'Molecular Weight'!$B$2/'Molecular Weight'!$D$2</f>
        <v>2.95963145259769</v>
      </c>
      <c r="V1139" s="19">
        <f>I1139*T1139*'Molecular Weight'!$B$3/'Molecular Weight'!$D$3</f>
        <v>0</v>
      </c>
      <c r="W1139" s="19">
        <f>T1139*J1139*'Molecular Weight'!$B$4/'Molecular Weight'!$D$4</f>
        <v>1.98223489907286</v>
      </c>
      <c r="X1139" s="19">
        <f>K1139*T1139*'Molecular Weight'!$B$5/'Molecular Weight'!$D$5</f>
        <v>0</v>
      </c>
      <c r="Y1139" s="19">
        <f>L1139*T1139*'Molecular Weight'!$B$6/'Molecular Weight'!$D$6</f>
        <v>1.42971933312524</v>
      </c>
      <c r="Z1139" s="19">
        <f>M1139*T1139*'Molecular Weight'!$B$8/'Molecular Weight'!$D$8</f>
        <v>0</v>
      </c>
      <c r="AA1139" s="19">
        <f>N1139*T1139*'Molecular Weight'!$B$9/'Molecular Weight'!$D$9</f>
        <v>0.589150484445719</v>
      </c>
      <c r="AB1139" s="19">
        <f>O1139*T1139*'Molecular Weight'!$B$10/'Molecular Weight'!$D$10</f>
        <v>1.0779178607997</v>
      </c>
      <c r="AC1139" s="19">
        <f>P1139*T1139*'Molecular Weight'!$B$11/'Molecular Weight'!$D$11</f>
        <v>0.0211941356493272</v>
      </c>
      <c r="AD1139" s="19">
        <f>Q1139*T1139*'Molecular Weight'!$B$12/'Molecular Weight'!$D$12</f>
        <v>0</v>
      </c>
      <c r="AE1139" s="19">
        <f t="shared" si="126"/>
        <v>8.05984816569054</v>
      </c>
      <c r="AF1139" s="19">
        <f t="shared" si="127"/>
        <v>0.178211294685078</v>
      </c>
      <c r="AG1139" s="19">
        <f t="shared" si="128"/>
        <v>0.124647747677528</v>
      </c>
      <c r="AH1139" s="19">
        <f t="shared" si="129"/>
        <v>1.25150803844016</v>
      </c>
      <c r="AI1139" s="19">
        <f t="shared" si="130"/>
        <v>2.95963145259769</v>
      </c>
      <c r="AJ1139" s="19">
        <f t="shared" si="131"/>
        <v>3.09678767837066</v>
      </c>
    </row>
    <row r="1140" s="56" customFormat="1" spans="1:36">
      <c r="A1140" s="35" t="s">
        <v>1067</v>
      </c>
      <c r="B1140" s="35" t="s">
        <v>1068</v>
      </c>
      <c r="C1140" s="35" t="s">
        <v>1069</v>
      </c>
      <c r="D1140" s="35">
        <v>3</v>
      </c>
      <c r="E1140" s="35">
        <v>1100</v>
      </c>
      <c r="F1140" s="32" t="s">
        <v>507</v>
      </c>
      <c r="G1140" s="35" t="s">
        <v>49</v>
      </c>
      <c r="H1140" s="63">
        <v>40.3688222222222</v>
      </c>
      <c r="I1140" s="63">
        <v>1.03598888888889</v>
      </c>
      <c r="J1140" s="63">
        <v>19.9513888888889</v>
      </c>
      <c r="K1140" s="63"/>
      <c r="L1140" s="63">
        <v>19.6186555555556</v>
      </c>
      <c r="M1140" s="63">
        <v>0.519988888888889</v>
      </c>
      <c r="N1140" s="63">
        <v>10.0795555555556</v>
      </c>
      <c r="O1140" s="63">
        <v>8.69315555555556</v>
      </c>
      <c r="P1140" s="63">
        <v>0.186922222222222</v>
      </c>
      <c r="Q1140" s="63">
        <v>0.00303333333333333</v>
      </c>
      <c r="R1140" s="32">
        <f t="shared" si="125"/>
        <v>100.457511111111</v>
      </c>
      <c r="S1140" s="19">
        <v>12</v>
      </c>
      <c r="T1140" s="19">
        <f>S1140/(H1140*'Molecular Weight'!$C$2/'Molecular Weight'!$D$2+I1140*'Molecular Weight'!$C$3/'Molecular Weight'!$D$3+J1140*'Molecular Weight'!$C$4/'Molecular Weight'!$D$4+K1140*'Molecular Weight'!$C$5/'Molecular Weight'!$D$5+L1140*'Molecular Weight'!$C$6/'Molecular Weight'!$D$6+M1140*'Molecular Weight'!$C$8/'Molecular Weight'!$D$8+N1140*'Molecular Weight'!$C$9/'Molecular Weight'!$D$9+O1140*'Molecular Weight'!$C$10/'Molecular Weight'!$D$10+P1140*'Molecular Weight'!$C$11/'Molecular Weight'!$D$11+Q1140*'Molecular Weight'!$C$12/'Molecular Weight'!$D$12)</f>
        <v>4.53618241120972</v>
      </c>
      <c r="U1140" s="19">
        <f>H1140*T1140*'Molecular Weight'!$B$2/'Molecular Weight'!$D$2</f>
        <v>3.0479417664064</v>
      </c>
      <c r="V1140" s="19">
        <f>I1140*T1140*'Molecular Weight'!$B$3/'Molecular Weight'!$D$3</f>
        <v>0.0588164527657882</v>
      </c>
      <c r="W1140" s="19">
        <f>T1140*J1140*'Molecular Weight'!$B$4/'Molecular Weight'!$D$4</f>
        <v>1.77526754329115</v>
      </c>
      <c r="X1140" s="19">
        <f>K1140*T1140*'Molecular Weight'!$B$5/'Molecular Weight'!$D$5</f>
        <v>0</v>
      </c>
      <c r="Y1140" s="19">
        <f>L1140*T1140*'Molecular Weight'!$B$6/'Molecular Weight'!$D$6</f>
        <v>1.23877784330029</v>
      </c>
      <c r="Z1140" s="19">
        <f>M1140*T1140*'Molecular Weight'!$B$8/'Molecular Weight'!$D$8</f>
        <v>0.0332501332365698</v>
      </c>
      <c r="AA1140" s="19">
        <f>N1140*T1140*'Molecular Weight'!$B$9/'Molecular Weight'!$D$9</f>
        <v>1.13455837776482</v>
      </c>
      <c r="AB1140" s="19">
        <f>O1140*T1140*'Molecular Weight'!$B$10/'Molecular Weight'!$D$10</f>
        <v>0.703169388891248</v>
      </c>
      <c r="AC1140" s="19">
        <f>P1140*T1140*'Molecular Weight'!$B$11/'Molecular Weight'!$D$11</f>
        <v>0.0273608679157367</v>
      </c>
      <c r="AD1140" s="19">
        <f>Q1140*T1140*'Molecular Weight'!$B$12/'Molecular Weight'!$D$12</f>
        <v>0.000292139136178404</v>
      </c>
      <c r="AE1140" s="19">
        <f t="shared" si="126"/>
        <v>8.01943451270818</v>
      </c>
      <c r="AF1140" s="19">
        <f t="shared" si="127"/>
        <v>0.0581622437663381</v>
      </c>
      <c r="AG1140" s="19">
        <f t="shared" si="128"/>
        <v>0.0469513109884054</v>
      </c>
      <c r="AH1140" s="19">
        <f t="shared" si="129"/>
        <v>1.18061559953395</v>
      </c>
      <c r="AI1140" s="19">
        <f t="shared" si="130"/>
        <v>3.10675821917219</v>
      </c>
      <c r="AJ1140" s="19">
        <f t="shared" si="131"/>
        <v>3.10975574319293</v>
      </c>
    </row>
    <row r="1141" s="56" customFormat="1" spans="1:36">
      <c r="A1141" s="35" t="s">
        <v>1067</v>
      </c>
      <c r="B1141" s="35" t="s">
        <v>1068</v>
      </c>
      <c r="C1141" s="35" t="s">
        <v>1070</v>
      </c>
      <c r="D1141" s="35">
        <v>3</v>
      </c>
      <c r="E1141" s="35">
        <v>1150</v>
      </c>
      <c r="F1141" s="32" t="s">
        <v>507</v>
      </c>
      <c r="G1141" s="35" t="s">
        <v>49</v>
      </c>
      <c r="H1141" s="63">
        <v>39.7042</v>
      </c>
      <c r="I1141" s="63">
        <v>1.4365375</v>
      </c>
      <c r="J1141" s="63">
        <v>20.6345875</v>
      </c>
      <c r="K1141" s="63"/>
      <c r="L1141" s="63">
        <v>20.048625</v>
      </c>
      <c r="M1141" s="63">
        <v>0.5512375</v>
      </c>
      <c r="N1141" s="63">
        <v>10.1990375</v>
      </c>
      <c r="O1141" s="63">
        <v>8.029</v>
      </c>
      <c r="P1141" s="63">
        <v>0.19355</v>
      </c>
      <c r="Q1141" s="63">
        <v>0.013925</v>
      </c>
      <c r="R1141" s="32">
        <f t="shared" si="125"/>
        <v>100.8107</v>
      </c>
      <c r="S1141" s="19">
        <v>12</v>
      </c>
      <c r="T1141" s="19">
        <f>S1141/(H1141*'Molecular Weight'!$C$2/'Molecular Weight'!$D$2+I1141*'Molecular Weight'!$C$3/'Molecular Weight'!$D$3+J1141*'Molecular Weight'!$C$4/'Molecular Weight'!$D$4+K1141*'Molecular Weight'!$C$5/'Molecular Weight'!$D$5+L1141*'Molecular Weight'!$C$6/'Molecular Weight'!$D$6+M1141*'Molecular Weight'!$C$8/'Molecular Weight'!$D$8+N1141*'Molecular Weight'!$C$9/'Molecular Weight'!$D$9+O1141*'Molecular Weight'!$C$10/'Molecular Weight'!$D$10+P1141*'Molecular Weight'!$C$11/'Molecular Weight'!$D$11+Q1141*'Molecular Weight'!$C$12/'Molecular Weight'!$D$12)</f>
        <v>4.52630372767375</v>
      </c>
      <c r="U1141" s="19">
        <f>H1141*T1141*'Molecular Weight'!$B$2/'Molecular Weight'!$D$2</f>
        <v>2.99123283063089</v>
      </c>
      <c r="V1141" s="19">
        <f>I1141*T1141*'Molecular Weight'!$B$3/'Molecular Weight'!$D$3</f>
        <v>0.0813792871238189</v>
      </c>
      <c r="W1141" s="19">
        <f>T1141*J1141*'Molecular Weight'!$B$4/'Molecular Weight'!$D$4</f>
        <v>1.83205983366536</v>
      </c>
      <c r="X1141" s="19">
        <f>K1141*T1141*'Molecular Weight'!$B$5/'Molecular Weight'!$D$5</f>
        <v>0</v>
      </c>
      <c r="Y1141" s="19">
        <f>L1141*T1141*'Molecular Weight'!$B$6/'Molecular Weight'!$D$6</f>
        <v>1.26317046314356</v>
      </c>
      <c r="Z1141" s="19">
        <f>M1141*T1141*'Molecular Weight'!$B$8/'Molecular Weight'!$D$8</f>
        <v>0.035171530181612</v>
      </c>
      <c r="AA1141" s="19">
        <f>N1141*T1141*'Molecular Weight'!$B$9/'Molecular Weight'!$D$9</f>
        <v>1.14550723213237</v>
      </c>
      <c r="AB1141" s="19">
        <f>O1141*T1141*'Molecular Weight'!$B$10/'Molecular Weight'!$D$10</f>
        <v>0.648033035475972</v>
      </c>
      <c r="AC1141" s="19">
        <f>P1141*T1141*'Molecular Weight'!$B$11/'Molecular Weight'!$D$11</f>
        <v>0.0282693154724509</v>
      </c>
      <c r="AD1141" s="19">
        <f>Q1141*T1141*'Molecular Weight'!$B$12/'Molecular Weight'!$D$12</f>
        <v>0.00133819064560206</v>
      </c>
      <c r="AE1141" s="19">
        <f t="shared" si="126"/>
        <v>8.02616171847164</v>
      </c>
      <c r="AF1141" s="19">
        <f t="shared" si="127"/>
        <v>0.0782293287056808</v>
      </c>
      <c r="AG1141" s="19">
        <f t="shared" si="128"/>
        <v>0.0619309356798901</v>
      </c>
      <c r="AH1141" s="19">
        <f t="shared" si="129"/>
        <v>1.18494113443788</v>
      </c>
      <c r="AI1141" s="19">
        <f t="shared" si="130"/>
        <v>3.07261211775471</v>
      </c>
      <c r="AJ1141" s="19">
        <f t="shared" si="131"/>
        <v>3.09188226093351</v>
      </c>
    </row>
    <row r="1142" s="56" customFormat="1" spans="1:36">
      <c r="A1142" s="35" t="s">
        <v>1067</v>
      </c>
      <c r="B1142" s="35" t="s">
        <v>1068</v>
      </c>
      <c r="C1142" s="35" t="s">
        <v>1071</v>
      </c>
      <c r="D1142" s="35">
        <v>3</v>
      </c>
      <c r="E1142" s="35">
        <v>1250</v>
      </c>
      <c r="F1142" s="32" t="s">
        <v>507</v>
      </c>
      <c r="G1142" s="35" t="s">
        <v>49</v>
      </c>
      <c r="H1142" s="63">
        <v>40.8897333333333</v>
      </c>
      <c r="I1142" s="63">
        <v>0.854116666666667</v>
      </c>
      <c r="J1142" s="63">
        <v>21.11775</v>
      </c>
      <c r="K1142" s="63"/>
      <c r="L1142" s="63">
        <v>19.6826833333333</v>
      </c>
      <c r="M1142" s="63">
        <v>0.508566666666667</v>
      </c>
      <c r="N1142" s="63">
        <v>9.90978333333333</v>
      </c>
      <c r="O1142" s="63">
        <v>8.02765</v>
      </c>
      <c r="P1142" s="63">
        <v>0.1465</v>
      </c>
      <c r="Q1142" s="63">
        <v>0.0105666666666667</v>
      </c>
      <c r="R1142" s="32">
        <f t="shared" si="125"/>
        <v>101.14735</v>
      </c>
      <c r="S1142" s="19">
        <v>12</v>
      </c>
      <c r="T1142" s="19">
        <f>S1142/(H1142*'Molecular Weight'!$C$2/'Molecular Weight'!$D$2+I1142*'Molecular Weight'!$C$3/'Molecular Weight'!$D$3+J1142*'Molecular Weight'!$C$4/'Molecular Weight'!$D$4+K1142*'Molecular Weight'!$C$5/'Molecular Weight'!$D$5+L1142*'Molecular Weight'!$C$6/'Molecular Weight'!$D$6+M1142*'Molecular Weight'!$C$8/'Molecular Weight'!$D$8+N1142*'Molecular Weight'!$C$9/'Molecular Weight'!$D$9+O1142*'Molecular Weight'!$C$10/'Molecular Weight'!$D$10+P1142*'Molecular Weight'!$C$11/'Molecular Weight'!$D$11+Q1142*'Molecular Weight'!$C$12/'Molecular Weight'!$D$12)</f>
        <v>4.48333187809907</v>
      </c>
      <c r="U1142" s="19">
        <f>H1142*T1142*'Molecular Weight'!$B$2/'Molecular Weight'!$D$2</f>
        <v>3.05130234587722</v>
      </c>
      <c r="V1142" s="19">
        <f>I1142*T1142*'Molecular Weight'!$B$3/'Molecular Weight'!$D$3</f>
        <v>0.0479260135079147</v>
      </c>
      <c r="W1142" s="19">
        <f>T1142*J1142*'Molecular Weight'!$B$4/'Molecular Weight'!$D$4</f>
        <v>1.85715735128926</v>
      </c>
      <c r="X1142" s="19">
        <f>K1142*T1142*'Molecular Weight'!$B$5/'Molecular Weight'!$D$5</f>
        <v>0</v>
      </c>
      <c r="Y1142" s="19">
        <f>L1142*T1142*'Molecular Weight'!$B$6/'Molecular Weight'!$D$6</f>
        <v>1.2283407799953</v>
      </c>
      <c r="Z1142" s="19">
        <f>M1142*T1142*'Molecular Weight'!$B$8/'Molecular Weight'!$D$8</f>
        <v>0.0321408676177791</v>
      </c>
      <c r="AA1142" s="19">
        <f>N1142*T1142*'Molecular Weight'!$B$9/'Molecular Weight'!$D$9</f>
        <v>1.10245279214363</v>
      </c>
      <c r="AB1142" s="19">
        <f>O1142*T1142*'Molecular Weight'!$B$10/'Molecular Weight'!$D$10</f>
        <v>0.641772809401248</v>
      </c>
      <c r="AC1142" s="19">
        <f>P1142*T1142*'Molecular Weight'!$B$11/'Molecular Weight'!$D$11</f>
        <v>0.021194195551517</v>
      </c>
      <c r="AD1142" s="19">
        <f>Q1142*T1142*'Molecular Weight'!$B$12/'Molecular Weight'!$D$12</f>
        <v>0.00100581472424445</v>
      </c>
      <c r="AE1142" s="19">
        <f t="shared" si="126"/>
        <v>7.98329297010811</v>
      </c>
      <c r="AF1142" s="19">
        <f t="shared" si="127"/>
        <v>0</v>
      </c>
      <c r="AG1142" s="19">
        <f t="shared" si="128"/>
        <v>0</v>
      </c>
      <c r="AH1142" s="19">
        <f t="shared" si="129"/>
        <v>1.2283407799953</v>
      </c>
      <c r="AI1142" s="19">
        <f t="shared" si="130"/>
        <v>3.09922835938513</v>
      </c>
      <c r="AJ1142" s="19">
        <f t="shared" si="131"/>
        <v>3.00470724915796</v>
      </c>
    </row>
    <row r="1143" s="56" customFormat="1" spans="1:36">
      <c r="A1143" s="35" t="s">
        <v>1067</v>
      </c>
      <c r="B1143" s="35" t="s">
        <v>1068</v>
      </c>
      <c r="C1143" s="35" t="s">
        <v>1072</v>
      </c>
      <c r="D1143" s="35">
        <v>5.1</v>
      </c>
      <c r="E1143" s="35">
        <v>1300</v>
      </c>
      <c r="F1143" s="32" t="s">
        <v>507</v>
      </c>
      <c r="G1143" s="35" t="s">
        <v>49</v>
      </c>
      <c r="H1143" s="63">
        <v>39.7375</v>
      </c>
      <c r="I1143" s="63">
        <v>0.63665</v>
      </c>
      <c r="J1143" s="63">
        <v>21.4</v>
      </c>
      <c r="K1143" s="63"/>
      <c r="L1143" s="63">
        <v>18.0375</v>
      </c>
      <c r="M1143" s="63">
        <v>0.421425</v>
      </c>
      <c r="N1143" s="63">
        <v>10.4125</v>
      </c>
      <c r="O1143" s="63">
        <v>9.4325</v>
      </c>
      <c r="P1143" s="63">
        <v>0.1248</v>
      </c>
      <c r="Q1143" s="63">
        <v>0.031925</v>
      </c>
      <c r="R1143" s="32">
        <f t="shared" si="125"/>
        <v>100.2348</v>
      </c>
      <c r="S1143" s="19">
        <v>12</v>
      </c>
      <c r="T1143" s="19">
        <f>S1143/(H1143*'Molecular Weight'!$C$2/'Molecular Weight'!$D$2+I1143*'Molecular Weight'!$C$3/'Molecular Weight'!$D$3+J1143*'Molecular Weight'!$C$4/'Molecular Weight'!$D$4+K1143*'Molecular Weight'!$C$5/'Molecular Weight'!$D$5+L1143*'Molecular Weight'!$C$6/'Molecular Weight'!$D$6+M1143*'Molecular Weight'!$C$8/'Molecular Weight'!$D$8+N1143*'Molecular Weight'!$C$9/'Molecular Weight'!$D$9+O1143*'Molecular Weight'!$C$10/'Molecular Weight'!$D$10+P1143*'Molecular Weight'!$C$11/'Molecular Weight'!$D$11+Q1143*'Molecular Weight'!$C$12/'Molecular Weight'!$D$12)</f>
        <v>4.52086690148912</v>
      </c>
      <c r="U1143" s="19">
        <f>H1143*T1143*'Molecular Weight'!$B$2/'Molecular Weight'!$D$2</f>
        <v>2.99014561414654</v>
      </c>
      <c r="V1143" s="19">
        <f>I1143*T1143*'Molecular Weight'!$B$3/'Molecular Weight'!$D$3</f>
        <v>0.0360226522256952</v>
      </c>
      <c r="W1143" s="19">
        <f>T1143*J1143*'Molecular Weight'!$B$4/'Molecular Weight'!$D$4</f>
        <v>1.89773541961293</v>
      </c>
      <c r="X1143" s="19">
        <f>K1143*T1143*'Molecular Weight'!$B$5/'Molecular Weight'!$D$5</f>
        <v>0</v>
      </c>
      <c r="Y1143" s="19">
        <f>L1143*T1143*'Molecular Weight'!$B$6/'Molecular Weight'!$D$6</f>
        <v>1.13509377415938</v>
      </c>
      <c r="Z1143" s="19">
        <f>M1143*T1143*'Molecular Weight'!$B$8/'Molecular Weight'!$D$8</f>
        <v>0.0268565877355519</v>
      </c>
      <c r="AA1143" s="19">
        <f>N1143*T1143*'Molecular Weight'!$B$9/'Molecular Weight'!$D$9</f>
        <v>1.16807758341825</v>
      </c>
      <c r="AB1143" s="19">
        <f>O1143*T1143*'Molecular Weight'!$B$10/'Molecular Weight'!$D$10</f>
        <v>0.760397236952499</v>
      </c>
      <c r="AC1143" s="19">
        <f>P1143*T1143*'Molecular Weight'!$B$11/'Molecular Weight'!$D$11</f>
        <v>0.018206008044719</v>
      </c>
      <c r="AD1143" s="19">
        <f>Q1143*T1143*'Molecular Weight'!$B$12/'Molecular Weight'!$D$12</f>
        <v>0.0030643030961792</v>
      </c>
      <c r="AE1143" s="19">
        <f t="shared" si="126"/>
        <v>8.03559917939175</v>
      </c>
      <c r="AF1143" s="19">
        <f t="shared" si="127"/>
        <v>0.106324405477197</v>
      </c>
      <c r="AG1143" s="19">
        <f t="shared" si="128"/>
        <v>0.0936701512224736</v>
      </c>
      <c r="AH1143" s="19">
        <f t="shared" si="129"/>
        <v>1.02876936868218</v>
      </c>
      <c r="AI1143" s="19">
        <f t="shared" si="130"/>
        <v>3.02616826637223</v>
      </c>
      <c r="AJ1143" s="19">
        <f t="shared" si="131"/>
        <v>3.09042518226568</v>
      </c>
    </row>
    <row r="1144" s="56" customFormat="1" spans="1:36">
      <c r="A1144" s="35" t="s">
        <v>1067</v>
      </c>
      <c r="B1144" s="35" t="s">
        <v>1068</v>
      </c>
      <c r="C1144" s="35" t="s">
        <v>1073</v>
      </c>
      <c r="D1144" s="35">
        <v>7.9</v>
      </c>
      <c r="E1144" s="35">
        <v>1250</v>
      </c>
      <c r="F1144" s="32" t="s">
        <v>507</v>
      </c>
      <c r="G1144" s="35" t="s">
        <v>49</v>
      </c>
      <c r="H1144" s="63">
        <v>40.6014705882353</v>
      </c>
      <c r="I1144" s="63">
        <v>0.760988235294118</v>
      </c>
      <c r="J1144" s="63">
        <v>19.0491058823529</v>
      </c>
      <c r="K1144" s="63"/>
      <c r="L1144" s="63">
        <v>16.2325470588235</v>
      </c>
      <c r="M1144" s="63">
        <v>0.359235294117647</v>
      </c>
      <c r="N1144" s="63">
        <v>9.41176470588235</v>
      </c>
      <c r="O1144" s="63">
        <v>11.9124470588235</v>
      </c>
      <c r="P1144" s="63">
        <v>0.382464705882353</v>
      </c>
      <c r="Q1144" s="63">
        <v>0.0407705882352941</v>
      </c>
      <c r="R1144" s="32">
        <f t="shared" si="125"/>
        <v>98.750794117647</v>
      </c>
      <c r="S1144" s="19">
        <v>12</v>
      </c>
      <c r="T1144" s="19">
        <f>S1144/(H1144*'Molecular Weight'!$C$2/'Molecular Weight'!$D$2+I1144*'Molecular Weight'!$C$3/'Molecular Weight'!$D$3+J1144*'Molecular Weight'!$C$4/'Molecular Weight'!$D$4+K1144*'Molecular Weight'!$C$5/'Molecular Weight'!$D$5+L1144*'Molecular Weight'!$C$6/'Molecular Weight'!$D$6+M1144*'Molecular Weight'!$C$8/'Molecular Weight'!$D$8+N1144*'Molecular Weight'!$C$9/'Molecular Weight'!$D$9+O1144*'Molecular Weight'!$C$10/'Molecular Weight'!$D$10+P1144*'Molecular Weight'!$C$11/'Molecular Weight'!$D$11+Q1144*'Molecular Weight'!$C$12/'Molecular Weight'!$D$12)</f>
        <v>4.589437659777</v>
      </c>
      <c r="U1144" s="19">
        <f>H1144*T1144*'Molecular Weight'!$B$2/'Molecular Weight'!$D$2</f>
        <v>3.10149664047895</v>
      </c>
      <c r="V1144" s="19">
        <f>I1144*T1144*'Molecular Weight'!$B$3/'Molecular Weight'!$D$3</f>
        <v>0.0437109895582737</v>
      </c>
      <c r="W1144" s="19">
        <f>T1144*J1144*'Molecular Weight'!$B$4/'Molecular Weight'!$D$4</f>
        <v>1.71488199139957</v>
      </c>
      <c r="X1144" s="19">
        <f>K1144*T1144*'Molecular Weight'!$B$5/'Molecular Weight'!$D$5</f>
        <v>0</v>
      </c>
      <c r="Y1144" s="19">
        <f>L1144*T1144*'Molecular Weight'!$B$6/'Molecular Weight'!$D$6</f>
        <v>1.0370025443467</v>
      </c>
      <c r="Z1144" s="19">
        <f>M1144*T1144*'Molecular Weight'!$B$8/'Molecular Weight'!$D$8</f>
        <v>0.0232405975126106</v>
      </c>
      <c r="AA1144" s="19">
        <f>N1144*T1144*'Molecular Weight'!$B$9/'Molecular Weight'!$D$9</f>
        <v>1.07182896739793</v>
      </c>
      <c r="AB1144" s="19">
        <f>O1144*T1144*'Molecular Weight'!$B$10/'Molecular Weight'!$D$10</f>
        <v>0.974882902137384</v>
      </c>
      <c r="AC1144" s="19">
        <f>P1144*T1144*'Molecular Weight'!$B$11/'Molecular Weight'!$D$11</f>
        <v>0.0566407849213297</v>
      </c>
      <c r="AD1144" s="19">
        <f>Q1144*T1144*'Molecular Weight'!$B$12/'Molecular Weight'!$D$12</f>
        <v>0.00397269794179024</v>
      </c>
      <c r="AE1144" s="19">
        <f t="shared" si="126"/>
        <v>8.02765811569454</v>
      </c>
      <c r="AF1144" s="19">
        <f t="shared" si="127"/>
        <v>0.0826884711708349</v>
      </c>
      <c r="AG1144" s="19">
        <f t="shared" si="128"/>
        <v>0.079737963635304</v>
      </c>
      <c r="AH1144" s="19">
        <f t="shared" si="129"/>
        <v>0.954314073175865</v>
      </c>
      <c r="AI1144" s="19">
        <f t="shared" si="130"/>
        <v>3.14520763003722</v>
      </c>
      <c r="AJ1144" s="19">
        <f t="shared" si="131"/>
        <v>3.10695501139462</v>
      </c>
    </row>
    <row r="1145" s="56" customFormat="1" spans="1:36">
      <c r="A1145" s="35" t="s">
        <v>1067</v>
      </c>
      <c r="B1145" s="35" t="s">
        <v>1068</v>
      </c>
      <c r="C1145" s="35" t="s">
        <v>1074</v>
      </c>
      <c r="D1145" s="35">
        <v>7.9</v>
      </c>
      <c r="E1145" s="35">
        <v>1300</v>
      </c>
      <c r="F1145" s="32" t="s">
        <v>507</v>
      </c>
      <c r="G1145" s="35" t="s">
        <v>49</v>
      </c>
      <c r="H1145" s="63">
        <v>39.97</v>
      </c>
      <c r="I1145" s="63">
        <v>1.27431111111111</v>
      </c>
      <c r="J1145" s="63">
        <v>20.2755555555556</v>
      </c>
      <c r="K1145" s="63"/>
      <c r="L1145" s="63">
        <v>19.0366666666667</v>
      </c>
      <c r="M1145" s="63">
        <v>0.392488888888889</v>
      </c>
      <c r="N1145" s="63">
        <v>8.85111111111111</v>
      </c>
      <c r="O1145" s="63">
        <v>10.2322222222222</v>
      </c>
      <c r="P1145" s="63">
        <v>0.353933333333333</v>
      </c>
      <c r="Q1145" s="63">
        <v>0.0273</v>
      </c>
      <c r="R1145" s="32">
        <f t="shared" si="125"/>
        <v>100.413588888889</v>
      </c>
      <c r="S1145" s="19">
        <v>12</v>
      </c>
      <c r="T1145" s="19">
        <f>S1145/(H1145*'Molecular Weight'!$C$2/'Molecular Weight'!$D$2+I1145*'Molecular Weight'!$C$3/'Molecular Weight'!$D$3+J1145*'Molecular Weight'!$C$4/'Molecular Weight'!$D$4+K1145*'Molecular Weight'!$C$5/'Molecular Weight'!$D$5+L1145*'Molecular Weight'!$C$6/'Molecular Weight'!$D$6+M1145*'Molecular Weight'!$C$8/'Molecular Weight'!$D$8+N1145*'Molecular Weight'!$C$9/'Molecular Weight'!$D$9+O1145*'Molecular Weight'!$C$10/'Molecular Weight'!$D$10+P1145*'Molecular Weight'!$C$11/'Molecular Weight'!$D$11+Q1145*'Molecular Weight'!$C$12/'Molecular Weight'!$D$12)</f>
        <v>4.54952357346352</v>
      </c>
      <c r="U1145" s="19">
        <f>H1145*T1145*'Molecular Weight'!$B$2/'Molecular Weight'!$D$2</f>
        <v>3.02670534672665</v>
      </c>
      <c r="V1145" s="19">
        <f>I1145*T1145*'Molecular Weight'!$B$3/'Molecular Weight'!$D$3</f>
        <v>0.0725595549427596</v>
      </c>
      <c r="W1145" s="19">
        <f>T1145*J1145*'Molecular Weight'!$B$4/'Molecular Weight'!$D$4</f>
        <v>1.80941777098998</v>
      </c>
      <c r="X1145" s="19">
        <f>K1145*T1145*'Molecular Weight'!$B$5/'Molecular Weight'!$D$5</f>
        <v>0</v>
      </c>
      <c r="Y1145" s="19">
        <f>L1145*T1145*'Molecular Weight'!$B$6/'Molecular Weight'!$D$6</f>
        <v>1.20556464031413</v>
      </c>
      <c r="Z1145" s="19">
        <f>M1145*T1145*'Molecular Weight'!$B$8/'Molecular Weight'!$D$8</f>
        <v>0.0251710946197139</v>
      </c>
      <c r="AA1145" s="19">
        <f>N1145*T1145*'Molecular Weight'!$B$9/'Molecular Weight'!$D$9</f>
        <v>0.999214358594166</v>
      </c>
      <c r="AB1145" s="19">
        <f>O1145*T1145*'Molecular Weight'!$B$10/'Molecular Weight'!$D$10</f>
        <v>0.830095153511364</v>
      </c>
      <c r="AC1145" s="19">
        <f>P1145*T1145*'Molecular Weight'!$B$11/'Molecular Weight'!$D$11</f>
        <v>0.0519596012724919</v>
      </c>
      <c r="AD1145" s="19">
        <f>Q1145*T1145*'Molecular Weight'!$B$12/'Molecular Weight'!$D$12</f>
        <v>0.00263698500117949</v>
      </c>
      <c r="AE1145" s="19">
        <f t="shared" si="126"/>
        <v>8.02332450597244</v>
      </c>
      <c r="AF1145" s="19">
        <f t="shared" si="127"/>
        <v>0.069770098781591</v>
      </c>
      <c r="AG1145" s="19">
        <f t="shared" si="128"/>
        <v>0.0578733785385504</v>
      </c>
      <c r="AH1145" s="19">
        <f t="shared" si="129"/>
        <v>1.13579454153254</v>
      </c>
      <c r="AI1145" s="19">
        <f t="shared" si="130"/>
        <v>3.09926490166941</v>
      </c>
      <c r="AJ1145" s="19">
        <f t="shared" si="131"/>
        <v>3.06004524703937</v>
      </c>
    </row>
    <row r="1146" s="56" customFormat="1" spans="1:36">
      <c r="A1146" s="35" t="s">
        <v>1067</v>
      </c>
      <c r="B1146" s="35" t="s">
        <v>1068</v>
      </c>
      <c r="C1146" s="35" t="s">
        <v>1075</v>
      </c>
      <c r="D1146" s="35">
        <v>7.9</v>
      </c>
      <c r="E1146" s="35">
        <v>1350</v>
      </c>
      <c r="F1146" s="32" t="s">
        <v>507</v>
      </c>
      <c r="G1146" s="35" t="s">
        <v>49</v>
      </c>
      <c r="H1146" s="63">
        <v>39.6290909090909</v>
      </c>
      <c r="I1146" s="63">
        <v>1.01150909090909</v>
      </c>
      <c r="J1146" s="63">
        <v>20.6136363636364</v>
      </c>
      <c r="K1146" s="63"/>
      <c r="L1146" s="63">
        <v>17.8609090909091</v>
      </c>
      <c r="M1146" s="63">
        <v>0.388681818181818</v>
      </c>
      <c r="N1146" s="63">
        <v>9.92454545454545</v>
      </c>
      <c r="O1146" s="63">
        <v>10.1381818181818</v>
      </c>
      <c r="P1146" s="63">
        <v>0.298090909090909</v>
      </c>
      <c r="Q1146" s="63">
        <v>0.0498</v>
      </c>
      <c r="R1146" s="32">
        <f t="shared" si="125"/>
        <v>99.9144454545455</v>
      </c>
      <c r="S1146" s="19">
        <v>12</v>
      </c>
      <c r="T1146" s="19">
        <f>S1146/(H1146*'Molecular Weight'!$C$2/'Molecular Weight'!$D$2+I1146*'Molecular Weight'!$C$3/'Molecular Weight'!$D$3+J1146*'Molecular Weight'!$C$4/'Molecular Weight'!$D$4+K1146*'Molecular Weight'!$C$5/'Molecular Weight'!$D$5+L1146*'Molecular Weight'!$C$6/'Molecular Weight'!$D$6+M1146*'Molecular Weight'!$C$8/'Molecular Weight'!$D$8+N1146*'Molecular Weight'!$C$9/'Molecular Weight'!$D$9+O1146*'Molecular Weight'!$C$10/'Molecular Weight'!$D$10+P1146*'Molecular Weight'!$C$11/'Molecular Weight'!$D$11+Q1146*'Molecular Weight'!$C$12/'Molecular Weight'!$D$12)</f>
        <v>4.54969995814535</v>
      </c>
      <c r="U1146" s="19">
        <f>H1146*T1146*'Molecular Weight'!$B$2/'Molecular Weight'!$D$2</f>
        <v>3.00100654544656</v>
      </c>
      <c r="V1146" s="19">
        <f>I1146*T1146*'Molecular Weight'!$B$3/'Molecular Weight'!$D$3</f>
        <v>0.0575977830860167</v>
      </c>
      <c r="W1146" s="19">
        <f>T1146*J1146*'Molecular Weight'!$B$4/'Molecular Weight'!$D$4</f>
        <v>1.83965987643899</v>
      </c>
      <c r="X1146" s="19">
        <f>K1146*T1146*'Molecular Weight'!$B$5/'Molecular Weight'!$D$5</f>
        <v>0</v>
      </c>
      <c r="Y1146" s="19">
        <f>L1146*T1146*'Molecular Weight'!$B$6/'Molecular Weight'!$D$6</f>
        <v>1.13114946190628</v>
      </c>
      <c r="Z1146" s="19">
        <f>M1146*T1146*'Molecular Weight'!$B$8/'Molecular Weight'!$D$8</f>
        <v>0.0249279060038579</v>
      </c>
      <c r="AA1146" s="19">
        <f>N1146*T1146*'Molecular Weight'!$B$9/'Molecular Weight'!$D$9</f>
        <v>1.12043930618256</v>
      </c>
      <c r="AB1146" s="19">
        <f>O1146*T1146*'Molecular Weight'!$B$10/'Molecular Weight'!$D$10</f>
        <v>0.822497956381094</v>
      </c>
      <c r="AC1146" s="19">
        <f>P1146*T1146*'Molecular Weight'!$B$11/'Molecular Weight'!$D$11</f>
        <v>0.0437632848213752</v>
      </c>
      <c r="AD1146" s="19">
        <f>Q1146*T1146*'Molecular Weight'!$B$12/'Molecular Weight'!$D$12</f>
        <v>0.00481051078377152</v>
      </c>
      <c r="AE1146" s="19">
        <f t="shared" si="126"/>
        <v>8.04585263105051</v>
      </c>
      <c r="AF1146" s="19">
        <f t="shared" si="127"/>
        <v>0.13677396239713</v>
      </c>
      <c r="AG1146" s="19">
        <f t="shared" si="128"/>
        <v>0.12091590634418</v>
      </c>
      <c r="AH1146" s="19">
        <f t="shared" si="129"/>
        <v>0.99437549950915</v>
      </c>
      <c r="AI1146" s="19">
        <f t="shared" si="130"/>
        <v>3.05860432853258</v>
      </c>
      <c r="AJ1146" s="19">
        <f t="shared" si="131"/>
        <v>3.09901463047379</v>
      </c>
    </row>
    <row r="1147" s="56" customFormat="1" spans="1:36">
      <c r="A1147" s="35" t="s">
        <v>1067</v>
      </c>
      <c r="B1147" s="35" t="s">
        <v>1068</v>
      </c>
      <c r="C1147" s="35" t="s">
        <v>1076</v>
      </c>
      <c r="D1147" s="35">
        <v>7.9</v>
      </c>
      <c r="E1147" s="35">
        <v>1400</v>
      </c>
      <c r="F1147" s="32" t="s">
        <v>507</v>
      </c>
      <c r="G1147" s="35" t="s">
        <v>49</v>
      </c>
      <c r="H1147" s="63">
        <v>41.12</v>
      </c>
      <c r="I1147" s="63">
        <v>0.6649</v>
      </c>
      <c r="J1147" s="63">
        <v>22.2366666666667</v>
      </c>
      <c r="K1147" s="63"/>
      <c r="L1147" s="63">
        <v>10.5033333333333</v>
      </c>
      <c r="M1147" s="63">
        <v>0.539566666666667</v>
      </c>
      <c r="N1147" s="63">
        <v>14.0544444444444</v>
      </c>
      <c r="O1147" s="63">
        <v>10.8088888888889</v>
      </c>
      <c r="P1147" s="63">
        <v>0.2436</v>
      </c>
      <c r="Q1147" s="63">
        <v>0.0194444444444444</v>
      </c>
      <c r="R1147" s="32">
        <f t="shared" si="125"/>
        <v>100.190844444444</v>
      </c>
      <c r="S1147" s="19">
        <v>12</v>
      </c>
      <c r="T1147" s="19">
        <f>S1147/(H1147*'Molecular Weight'!$C$2/'Molecular Weight'!$D$2+I1147*'Molecular Weight'!$C$3/'Molecular Weight'!$D$3+J1147*'Molecular Weight'!$C$4/'Molecular Weight'!$D$4+K1147*'Molecular Weight'!$C$5/'Molecular Weight'!$D$5+L1147*'Molecular Weight'!$C$6/'Molecular Weight'!$D$6+M1147*'Molecular Weight'!$C$8/'Molecular Weight'!$D$8+N1147*'Molecular Weight'!$C$9/'Molecular Weight'!$D$9+O1147*'Molecular Weight'!$C$10/'Molecular Weight'!$D$10+P1147*'Molecular Weight'!$C$11/'Molecular Weight'!$D$11+Q1147*'Molecular Weight'!$C$12/'Molecular Weight'!$D$12)</f>
        <v>4.38085025685056</v>
      </c>
      <c r="U1147" s="19">
        <f>H1147*T1147*'Molecular Weight'!$B$2/'Molecular Weight'!$D$2</f>
        <v>2.99834491614006</v>
      </c>
      <c r="V1147" s="19">
        <f>I1147*T1147*'Molecular Weight'!$B$3/'Molecular Weight'!$D$3</f>
        <v>0.0364559115867326</v>
      </c>
      <c r="W1147" s="19">
        <f>T1147*J1147*'Molecular Weight'!$B$4/'Molecular Weight'!$D$4</f>
        <v>1.91085733382046</v>
      </c>
      <c r="X1147" s="19">
        <f>K1147*T1147*'Molecular Weight'!$B$5/'Molecular Weight'!$D$5</f>
        <v>0</v>
      </c>
      <c r="Y1147" s="19">
        <f>L1147*T1147*'Molecular Weight'!$B$6/'Molecular Weight'!$D$6</f>
        <v>0.640500146591319</v>
      </c>
      <c r="Z1147" s="19">
        <f>M1147*T1147*'Molecular Weight'!$B$8/'Molecular Weight'!$D$8</f>
        <v>0.0333205634374777</v>
      </c>
      <c r="AA1147" s="19">
        <f>N1147*T1147*'Molecular Weight'!$B$9/'Molecular Weight'!$D$9</f>
        <v>1.52780189961132</v>
      </c>
      <c r="AB1147" s="19">
        <f>O1147*T1147*'Molecular Weight'!$B$10/'Molecular Weight'!$D$10</f>
        <v>0.844367397738196</v>
      </c>
      <c r="AC1147" s="19">
        <f>P1147*T1147*'Molecular Weight'!$B$11/'Molecular Weight'!$D$11</f>
        <v>0.0344361123771796</v>
      </c>
      <c r="AD1147" s="19">
        <f>Q1147*T1147*'Molecular Weight'!$B$12/'Molecular Weight'!$D$12</f>
        <v>0.00180856049763823</v>
      </c>
      <c r="AE1147" s="19">
        <f t="shared" si="126"/>
        <v>8.02789284180038</v>
      </c>
      <c r="AF1147" s="19">
        <f t="shared" si="127"/>
        <v>0.0833877851138682</v>
      </c>
      <c r="AG1147" s="19">
        <f t="shared" si="128"/>
        <v>0.130191672176267</v>
      </c>
      <c r="AH1147" s="19">
        <f t="shared" si="129"/>
        <v>0.557112361477451</v>
      </c>
      <c r="AI1147" s="19">
        <f t="shared" si="130"/>
        <v>3.03480082772679</v>
      </c>
      <c r="AJ1147" s="19">
        <f t="shared" si="131"/>
        <v>3.04599000737831</v>
      </c>
    </row>
    <row r="1148" s="56" customFormat="1" spans="1:36">
      <c r="A1148" s="35" t="s">
        <v>1067</v>
      </c>
      <c r="B1148" s="35" t="s">
        <v>1068</v>
      </c>
      <c r="C1148" s="35" t="s">
        <v>1077</v>
      </c>
      <c r="D1148" s="35">
        <v>13.1</v>
      </c>
      <c r="E1148" s="35">
        <v>1200</v>
      </c>
      <c r="F1148" s="32" t="s">
        <v>507</v>
      </c>
      <c r="G1148" s="35" t="s">
        <v>49</v>
      </c>
      <c r="H1148" s="63">
        <v>41.19038</v>
      </c>
      <c r="I1148" s="63">
        <v>1.24694</v>
      </c>
      <c r="J1148" s="63">
        <v>17.76022</v>
      </c>
      <c r="K1148" s="63"/>
      <c r="L1148" s="63">
        <v>15.11272</v>
      </c>
      <c r="M1148" s="63">
        <v>0.32368</v>
      </c>
      <c r="N1148" s="63">
        <v>8.16796</v>
      </c>
      <c r="O1148" s="63">
        <v>14.97546</v>
      </c>
      <c r="P1148" s="63">
        <v>0.87916</v>
      </c>
      <c r="Q1148" s="63">
        <v>0.03118</v>
      </c>
      <c r="R1148" s="32">
        <f t="shared" si="125"/>
        <v>99.6877</v>
      </c>
      <c r="S1148" s="19">
        <v>12</v>
      </c>
      <c r="T1148" s="19">
        <f>S1148/(H1148*'Molecular Weight'!$C$2/'Molecular Weight'!$D$2+I1148*'Molecular Weight'!$C$3/'Molecular Weight'!$D$3+J1148*'Molecular Weight'!$C$4/'Molecular Weight'!$D$4+K1148*'Molecular Weight'!$C$5/'Molecular Weight'!$D$5+L1148*'Molecular Weight'!$C$6/'Molecular Weight'!$D$6+M1148*'Molecular Weight'!$C$8/'Molecular Weight'!$D$8+N1148*'Molecular Weight'!$C$9/'Molecular Weight'!$D$9+O1148*'Molecular Weight'!$C$10/'Molecular Weight'!$D$10+P1148*'Molecular Weight'!$C$11/'Molecular Weight'!$D$11+Q1148*'Molecular Weight'!$C$12/'Molecular Weight'!$D$12)</f>
        <v>4.57295759007416</v>
      </c>
      <c r="U1148" s="19">
        <f>H1148*T1148*'Molecular Weight'!$B$2/'Molecular Weight'!$D$2</f>
        <v>3.13518410218107</v>
      </c>
      <c r="V1148" s="19">
        <f>I1148*T1148*'Molecular Weight'!$B$3/'Molecular Weight'!$D$3</f>
        <v>0.0713667551610397</v>
      </c>
      <c r="W1148" s="19">
        <f>T1148*J1148*'Molecular Weight'!$B$4/'Molecular Weight'!$D$4</f>
        <v>1.59310970675533</v>
      </c>
      <c r="X1148" s="19">
        <f>K1148*T1148*'Molecular Weight'!$B$5/'Molecular Weight'!$D$5</f>
        <v>0</v>
      </c>
      <c r="Y1148" s="19">
        <f>L1148*T1148*'Molecular Weight'!$B$6/'Molecular Weight'!$D$6</f>
        <v>0.96199648706383</v>
      </c>
      <c r="Z1148" s="19">
        <f>M1148*T1148*'Molecular Weight'!$B$8/'Molecular Weight'!$D$8</f>
        <v>0.0208651665175529</v>
      </c>
      <c r="AA1148" s="19">
        <f>N1148*T1148*'Molecular Weight'!$B$9/'Molecular Weight'!$D$9</f>
        <v>0.926842051548937</v>
      </c>
      <c r="AB1148" s="19">
        <f>O1148*T1148*'Molecular Weight'!$B$10/'Molecular Weight'!$D$10</f>
        <v>1.22115091782903</v>
      </c>
      <c r="AC1148" s="19">
        <f>P1148*T1148*'Molecular Weight'!$B$11/'Molecular Weight'!$D$11</f>
        <v>0.12973092594029</v>
      </c>
      <c r="AD1148" s="19">
        <f>Q1148*T1148*'Molecular Weight'!$B$12/'Molecular Weight'!$D$12</f>
        <v>0.00302727850655016</v>
      </c>
      <c r="AE1148" s="19">
        <f t="shared" si="126"/>
        <v>8.06327339150363</v>
      </c>
      <c r="AF1148" s="19">
        <f t="shared" si="127"/>
        <v>0.188330634762713</v>
      </c>
      <c r="AG1148" s="19">
        <f t="shared" si="128"/>
        <v>0.195770605501408</v>
      </c>
      <c r="AH1148" s="19">
        <f t="shared" si="129"/>
        <v>0.773665852301117</v>
      </c>
      <c r="AI1148" s="19">
        <f t="shared" si="130"/>
        <v>3.20655085734211</v>
      </c>
      <c r="AJ1148" s="19">
        <f t="shared" si="131"/>
        <v>3.13085462295935</v>
      </c>
    </row>
    <row r="1149" s="56" customFormat="1" spans="1:36">
      <c r="A1149" s="35" t="s">
        <v>1067</v>
      </c>
      <c r="B1149" s="35" t="s">
        <v>1068</v>
      </c>
      <c r="C1149" s="35" t="s">
        <v>1078</v>
      </c>
      <c r="D1149" s="35">
        <v>13.1</v>
      </c>
      <c r="E1149" s="35">
        <v>1280</v>
      </c>
      <c r="F1149" s="32" t="s">
        <v>507</v>
      </c>
      <c r="G1149" s="35" t="s">
        <v>49</v>
      </c>
      <c r="H1149" s="63">
        <v>41.6045455342966</v>
      </c>
      <c r="I1149" s="63">
        <v>1.3729702344922</v>
      </c>
      <c r="J1149" s="63">
        <v>17.7068255388583</v>
      </c>
      <c r="K1149" s="63"/>
      <c r="L1149" s="63">
        <v>15.7892399399953</v>
      </c>
      <c r="M1149" s="63">
        <v>0.380622154380609</v>
      </c>
      <c r="N1149" s="63">
        <v>8.13392066040301</v>
      </c>
      <c r="O1149" s="63">
        <v>13.9377231535823</v>
      </c>
      <c r="P1149" s="63">
        <v>0.894807484801432</v>
      </c>
      <c r="Q1149" s="63">
        <v>0.0248923160600398</v>
      </c>
      <c r="R1149" s="32">
        <f t="shared" si="125"/>
        <v>99.8455470168698</v>
      </c>
      <c r="S1149" s="19">
        <v>12</v>
      </c>
      <c r="T1149" s="19">
        <f>S1149/(H1149*'Molecular Weight'!$C$2/'Molecular Weight'!$D$2+I1149*'Molecular Weight'!$C$3/'Molecular Weight'!$D$3+J1149*'Molecular Weight'!$C$4/'Molecular Weight'!$D$4+K1149*'Molecular Weight'!$C$5/'Molecular Weight'!$D$5+L1149*'Molecular Weight'!$C$6/'Molecular Weight'!$D$6+M1149*'Molecular Weight'!$C$8/'Molecular Weight'!$D$8+N1149*'Molecular Weight'!$C$9/'Molecular Weight'!$D$9+O1149*'Molecular Weight'!$C$10/'Molecular Weight'!$D$10+P1149*'Molecular Weight'!$C$11/'Molecular Weight'!$D$11+Q1149*'Molecular Weight'!$C$12/'Molecular Weight'!$D$12)</f>
        <v>4.56178487816309</v>
      </c>
      <c r="U1149" s="19">
        <f>H1149*T1149*'Molecular Weight'!$B$2/'Molecular Weight'!$D$2</f>
        <v>3.15897114982027</v>
      </c>
      <c r="V1149" s="19">
        <f>I1149*T1149*'Molecular Weight'!$B$3/'Molecular Weight'!$D$3</f>
        <v>0.0783879205741493</v>
      </c>
      <c r="W1149" s="19">
        <f>T1149*J1149*'Molecular Weight'!$B$4/'Molecular Weight'!$D$4</f>
        <v>1.5844395642102</v>
      </c>
      <c r="X1149" s="19">
        <f>K1149*T1149*'Molecular Weight'!$B$5/'Molecular Weight'!$D$5</f>
        <v>0</v>
      </c>
      <c r="Y1149" s="19">
        <f>L1149*T1149*'Molecular Weight'!$B$6/'Molecular Weight'!$D$6</f>
        <v>1.0026046213246</v>
      </c>
      <c r="Z1149" s="19">
        <f>M1149*T1149*'Molecular Weight'!$B$8/'Molecular Weight'!$D$8</f>
        <v>0.0244758442084482</v>
      </c>
      <c r="AA1149" s="19">
        <f>N1149*T1149*'Molecular Weight'!$B$9/'Molecular Weight'!$D$9</f>
        <v>0.920724473171334</v>
      </c>
      <c r="AB1149" s="19">
        <f>O1149*T1149*'Molecular Weight'!$B$10/'Molecular Weight'!$D$10</f>
        <v>1.13375347214756</v>
      </c>
      <c r="AC1149" s="19">
        <f>P1149*T1149*'Molecular Weight'!$B$11/'Molecular Weight'!$D$11</f>
        <v>0.131717304066935</v>
      </c>
      <c r="AD1149" s="19">
        <f>Q1149*T1149*'Molecular Weight'!$B$12/'Molecular Weight'!$D$12</f>
        <v>0.00241090002091605</v>
      </c>
      <c r="AE1149" s="19">
        <f t="shared" si="126"/>
        <v>8.03748524954441</v>
      </c>
      <c r="AF1149" s="19">
        <f t="shared" si="127"/>
        <v>0.111931277151256</v>
      </c>
      <c r="AG1149" s="19">
        <f t="shared" si="128"/>
        <v>0.111640495934855</v>
      </c>
      <c r="AH1149" s="19">
        <f t="shared" si="129"/>
        <v>0.890673344173344</v>
      </c>
      <c r="AI1149" s="19">
        <f t="shared" si="130"/>
        <v>3.23735907039442</v>
      </c>
      <c r="AJ1149" s="19">
        <f t="shared" si="131"/>
        <v>3.08155841085194</v>
      </c>
    </row>
    <row r="1150" s="56" customFormat="1" spans="1:36">
      <c r="A1150" s="35" t="s">
        <v>1067</v>
      </c>
      <c r="B1150" s="35" t="s">
        <v>1068</v>
      </c>
      <c r="C1150" s="35" t="s">
        <v>1079</v>
      </c>
      <c r="D1150" s="35">
        <v>13.1</v>
      </c>
      <c r="E1150" s="35">
        <v>1350</v>
      </c>
      <c r="F1150" s="32" t="s">
        <v>507</v>
      </c>
      <c r="G1150" s="35" t="s">
        <v>49</v>
      </c>
      <c r="H1150" s="63">
        <v>41.0088166666667</v>
      </c>
      <c r="I1150" s="63">
        <v>1.33685</v>
      </c>
      <c r="J1150" s="63">
        <v>18.6524333333333</v>
      </c>
      <c r="K1150" s="63"/>
      <c r="L1150" s="63">
        <v>15.9257666666667</v>
      </c>
      <c r="M1150" s="63">
        <v>0.32075</v>
      </c>
      <c r="N1150" s="63">
        <v>9.08971666666667</v>
      </c>
      <c r="O1150" s="63">
        <v>13.0316</v>
      </c>
      <c r="P1150" s="63">
        <v>1.06021666666667</v>
      </c>
      <c r="Q1150" s="63">
        <v>0.0215833333333333</v>
      </c>
      <c r="R1150" s="32">
        <f t="shared" si="125"/>
        <v>100.447733333333</v>
      </c>
      <c r="S1150" s="19">
        <v>12</v>
      </c>
      <c r="T1150" s="19">
        <f>S1150/(H1150*'Molecular Weight'!$C$2/'Molecular Weight'!$D$2+I1150*'Molecular Weight'!$C$3/'Molecular Weight'!$D$3+J1150*'Molecular Weight'!$C$4/'Molecular Weight'!$D$4+K1150*'Molecular Weight'!$C$5/'Molecular Weight'!$D$5+L1150*'Molecular Weight'!$C$6/'Molecular Weight'!$D$6+M1150*'Molecular Weight'!$C$8/'Molecular Weight'!$D$8+N1150*'Molecular Weight'!$C$9/'Molecular Weight'!$D$9+O1150*'Molecular Weight'!$C$10/'Molecular Weight'!$D$10+P1150*'Molecular Weight'!$C$11/'Molecular Weight'!$D$11+Q1150*'Molecular Weight'!$C$12/'Molecular Weight'!$D$12)</f>
        <v>4.53020580356784</v>
      </c>
      <c r="U1150" s="19">
        <f>H1150*T1150*'Molecular Weight'!$B$2/'Molecular Weight'!$D$2</f>
        <v>3.09218340979998</v>
      </c>
      <c r="V1150" s="19">
        <f>I1150*T1150*'Molecular Weight'!$B$3/'Molecular Weight'!$D$3</f>
        <v>0.0757973170024989</v>
      </c>
      <c r="W1150" s="19">
        <f>T1150*J1150*'Molecular Weight'!$B$4/'Molecular Weight'!$D$4</f>
        <v>1.65750023023399</v>
      </c>
      <c r="X1150" s="19">
        <f>K1150*T1150*'Molecular Weight'!$B$5/'Molecular Weight'!$D$5</f>
        <v>0</v>
      </c>
      <c r="Y1150" s="19">
        <f>L1150*T1150*'Molecular Weight'!$B$6/'Molecular Weight'!$D$6</f>
        <v>1.0042733933686</v>
      </c>
      <c r="Z1150" s="19">
        <f>M1150*T1150*'Molecular Weight'!$B$8/'Molecular Weight'!$D$8</f>
        <v>0.0204829928318915</v>
      </c>
      <c r="AA1150" s="19">
        <f>N1150*T1150*'Molecular Weight'!$B$9/'Molecular Weight'!$D$9</f>
        <v>1.02179372695088</v>
      </c>
      <c r="AB1150" s="19">
        <f>O1150*T1150*'Molecular Weight'!$B$10/'Molecular Weight'!$D$10</f>
        <v>1.05270738141538</v>
      </c>
      <c r="AC1150" s="19">
        <f>P1150*T1150*'Molecular Weight'!$B$11/'Molecular Weight'!$D$11</f>
        <v>0.154985469389244</v>
      </c>
      <c r="AD1150" s="19">
        <f>Q1150*T1150*'Molecular Weight'!$B$12/'Molecular Weight'!$D$12</f>
        <v>0.00207594356532921</v>
      </c>
      <c r="AE1150" s="19">
        <f t="shared" si="126"/>
        <v>8.08179986455779</v>
      </c>
      <c r="AF1150" s="19">
        <f t="shared" si="127"/>
        <v>0.242915783895682</v>
      </c>
      <c r="AG1150" s="19">
        <f t="shared" si="128"/>
        <v>0.241882126420653</v>
      </c>
      <c r="AH1150" s="19">
        <f t="shared" si="129"/>
        <v>0.761357609472918</v>
      </c>
      <c r="AI1150" s="19">
        <f t="shared" si="130"/>
        <v>3.16798072680248</v>
      </c>
      <c r="AJ1150" s="19">
        <f t="shared" si="131"/>
        <v>3.09925749456675</v>
      </c>
    </row>
    <row r="1151" s="56" customFormat="1" spans="1:36">
      <c r="A1151" s="35" t="s">
        <v>1067</v>
      </c>
      <c r="B1151" s="35" t="s">
        <v>1068</v>
      </c>
      <c r="C1151" s="35" t="s">
        <v>1080</v>
      </c>
      <c r="D1151" s="35">
        <v>13.1</v>
      </c>
      <c r="E1151" s="35">
        <v>1350</v>
      </c>
      <c r="F1151" s="32" t="s">
        <v>507</v>
      </c>
      <c r="G1151" s="35" t="s">
        <v>49</v>
      </c>
      <c r="H1151" s="63">
        <v>40.51625</v>
      </c>
      <c r="I1151" s="63">
        <v>1.7985625</v>
      </c>
      <c r="J1151" s="63">
        <v>18.4675</v>
      </c>
      <c r="K1151" s="63"/>
      <c r="L1151" s="63">
        <v>15.55</v>
      </c>
      <c r="M1151" s="63">
        <v>0.3113875</v>
      </c>
      <c r="N1151" s="63">
        <v>9.2075</v>
      </c>
      <c r="O1151" s="63">
        <v>12.3875</v>
      </c>
      <c r="P1151" s="63">
        <v>1.1355875</v>
      </c>
      <c r="Q1151" s="63">
        <v>0.0296</v>
      </c>
      <c r="R1151" s="32">
        <f t="shared" si="125"/>
        <v>99.4038875</v>
      </c>
      <c r="S1151" s="19">
        <v>12</v>
      </c>
      <c r="T1151" s="19">
        <f>S1151/(H1151*'Molecular Weight'!$C$2/'Molecular Weight'!$D$2+I1151*'Molecular Weight'!$C$3/'Molecular Weight'!$D$3+J1151*'Molecular Weight'!$C$4/'Molecular Weight'!$D$4+K1151*'Molecular Weight'!$C$5/'Molecular Weight'!$D$5+L1151*'Molecular Weight'!$C$6/'Molecular Weight'!$D$6+M1151*'Molecular Weight'!$C$8/'Molecular Weight'!$D$8+N1151*'Molecular Weight'!$C$9/'Molecular Weight'!$D$9+O1151*'Molecular Weight'!$C$10/'Molecular Weight'!$D$10+P1151*'Molecular Weight'!$C$11/'Molecular Weight'!$D$11+Q1151*'Molecular Weight'!$C$12/'Molecular Weight'!$D$12)</f>
        <v>4.56972076723223</v>
      </c>
      <c r="U1151" s="19">
        <f>H1151*T1151*'Molecular Weight'!$B$2/'Molecular Weight'!$D$2</f>
        <v>3.08169023028251</v>
      </c>
      <c r="V1151" s="19">
        <f>I1151*T1151*'Molecular Weight'!$B$3/'Molecular Weight'!$D$3</f>
        <v>0.102865186575909</v>
      </c>
      <c r="W1151" s="19">
        <f>T1151*J1151*'Molecular Weight'!$B$4/'Molecular Weight'!$D$4</f>
        <v>1.65538089974228</v>
      </c>
      <c r="X1151" s="19">
        <f>K1151*T1151*'Molecular Weight'!$B$5/'Molecular Weight'!$D$5</f>
        <v>0</v>
      </c>
      <c r="Y1151" s="19">
        <f>L1151*T1151*'Molecular Weight'!$B$6/'Molecular Weight'!$D$6</f>
        <v>0.989130817517556</v>
      </c>
      <c r="Z1151" s="19">
        <f>M1151*T1151*'Molecular Weight'!$B$8/'Molecular Weight'!$D$8</f>
        <v>0.0200585554751413</v>
      </c>
      <c r="AA1151" s="19">
        <f>N1151*T1151*'Molecular Weight'!$B$9/'Molecular Weight'!$D$9</f>
        <v>1.04406213310895</v>
      </c>
      <c r="AB1151" s="19">
        <f>O1151*T1151*'Molecular Weight'!$B$10/'Molecular Weight'!$D$10</f>
        <v>1.00940470763355</v>
      </c>
      <c r="AC1151" s="19">
        <f>P1151*T1151*'Molecular Weight'!$B$11/'Molecular Weight'!$D$11</f>
        <v>0.167451364367839</v>
      </c>
      <c r="AD1151" s="19">
        <f>Q1151*T1151*'Molecular Weight'!$B$12/'Molecular Weight'!$D$12</f>
        <v>0.00287184150127546</v>
      </c>
      <c r="AE1151" s="19">
        <f t="shared" si="126"/>
        <v>8.07291573620501</v>
      </c>
      <c r="AF1151" s="19">
        <f t="shared" si="127"/>
        <v>0.216771452360393</v>
      </c>
      <c r="AG1151" s="19">
        <f t="shared" si="128"/>
        <v>0.21915347143306</v>
      </c>
      <c r="AH1151" s="19">
        <f t="shared" si="129"/>
        <v>0.772359365157163</v>
      </c>
      <c r="AI1151" s="19">
        <f t="shared" si="130"/>
        <v>3.18455541685842</v>
      </c>
      <c r="AJ1151" s="19">
        <f t="shared" si="131"/>
        <v>3.0626562137352</v>
      </c>
    </row>
    <row r="1152" s="56" customFormat="1" spans="1:36">
      <c r="A1152" s="35" t="s">
        <v>1067</v>
      </c>
      <c r="B1152" s="35" t="s">
        <v>1068</v>
      </c>
      <c r="C1152" s="35" t="s">
        <v>1081</v>
      </c>
      <c r="D1152" s="35">
        <v>13.1</v>
      </c>
      <c r="E1152" s="35">
        <v>1400</v>
      </c>
      <c r="F1152" s="32" t="s">
        <v>507</v>
      </c>
      <c r="G1152" s="35" t="s">
        <v>49</v>
      </c>
      <c r="H1152" s="63">
        <v>39.4642857142857</v>
      </c>
      <c r="I1152" s="63">
        <v>1.42264285714286</v>
      </c>
      <c r="J1152" s="63">
        <v>18.6257142857143</v>
      </c>
      <c r="K1152" s="63"/>
      <c r="L1152" s="63">
        <v>14.9942857142857</v>
      </c>
      <c r="M1152" s="63">
        <v>0.2922</v>
      </c>
      <c r="N1152" s="63">
        <v>9.19857142857143</v>
      </c>
      <c r="O1152" s="63">
        <v>10.98</v>
      </c>
      <c r="P1152" s="63">
        <v>0.924971428571428</v>
      </c>
      <c r="Q1152" s="63">
        <v>0.0709714285714286</v>
      </c>
      <c r="R1152" s="32">
        <f t="shared" si="125"/>
        <v>95.9736428571428</v>
      </c>
      <c r="S1152" s="19">
        <v>12</v>
      </c>
      <c r="T1152" s="19">
        <f>S1152/(H1152*'Molecular Weight'!$C$2/'Molecular Weight'!$D$2+I1152*'Molecular Weight'!$C$3/'Molecular Weight'!$D$3+J1152*'Molecular Weight'!$C$4/'Molecular Weight'!$D$4+K1152*'Molecular Weight'!$C$5/'Molecular Weight'!$D$5+L1152*'Molecular Weight'!$C$6/'Molecular Weight'!$D$6+M1152*'Molecular Weight'!$C$8/'Molecular Weight'!$D$8+N1152*'Molecular Weight'!$C$9/'Molecular Weight'!$D$9+O1152*'Molecular Weight'!$C$10/'Molecular Weight'!$D$10+P1152*'Molecular Weight'!$C$11/'Molecular Weight'!$D$11+Q1152*'Molecular Weight'!$C$12/'Molecular Weight'!$D$12)</f>
        <v>4.70602412294229</v>
      </c>
      <c r="U1152" s="19">
        <f>H1152*T1152*'Molecular Weight'!$B$2/'Molecular Weight'!$D$2</f>
        <v>3.09120972979553</v>
      </c>
      <c r="V1152" s="19">
        <f>I1152*T1152*'Molecular Weight'!$B$3/'Molecular Weight'!$D$3</f>
        <v>0.0837921352195974</v>
      </c>
      <c r="W1152" s="19">
        <f>T1152*J1152*'Molecular Weight'!$B$4/'Molecular Weight'!$D$4</f>
        <v>1.71936172490393</v>
      </c>
      <c r="X1152" s="19">
        <f>K1152*T1152*'Molecular Weight'!$B$5/'Molecular Weight'!$D$5</f>
        <v>0</v>
      </c>
      <c r="Y1152" s="19">
        <f>L1152*T1152*'Molecular Weight'!$B$6/'Molecular Weight'!$D$6</f>
        <v>0.982230933709877</v>
      </c>
      <c r="Z1152" s="19">
        <f>M1152*T1152*'Molecular Weight'!$B$8/'Molecular Weight'!$D$8</f>
        <v>0.0193839899735514</v>
      </c>
      <c r="AA1152" s="19">
        <f>N1152*T1152*'Molecular Weight'!$B$9/'Molecular Weight'!$D$9</f>
        <v>1.07416126648796</v>
      </c>
      <c r="AB1152" s="19">
        <f>O1152*T1152*'Molecular Weight'!$B$10/'Molecular Weight'!$D$10</f>
        <v>0.921400586125292</v>
      </c>
      <c r="AC1152" s="19">
        <f>P1152*T1152*'Molecular Weight'!$B$11/'Molecular Weight'!$D$11</f>
        <v>0.140462660725703</v>
      </c>
      <c r="AD1152" s="19">
        <f>Q1152*T1152*'Molecular Weight'!$B$12/'Molecular Weight'!$D$12</f>
        <v>0.00709115190863734</v>
      </c>
      <c r="AE1152" s="19">
        <f t="shared" si="126"/>
        <v>8.03909417885008</v>
      </c>
      <c r="AF1152" s="19">
        <f t="shared" si="127"/>
        <v>0.116712190643361</v>
      </c>
      <c r="AG1152" s="19">
        <f t="shared" si="128"/>
        <v>0.11882357461757</v>
      </c>
      <c r="AH1152" s="19">
        <f t="shared" si="129"/>
        <v>0.865518743066516</v>
      </c>
      <c r="AI1152" s="19">
        <f t="shared" si="130"/>
        <v>3.17500186501513</v>
      </c>
      <c r="AJ1152" s="19">
        <f t="shared" si="131"/>
        <v>2.99717677629668</v>
      </c>
    </row>
    <row r="1153" s="56" customFormat="1" spans="1:36">
      <c r="A1153" s="35" t="s">
        <v>1067</v>
      </c>
      <c r="B1153" s="35" t="s">
        <v>1068</v>
      </c>
      <c r="C1153" s="35" t="s">
        <v>1082</v>
      </c>
      <c r="D1153" s="35">
        <v>13.1</v>
      </c>
      <c r="E1153" s="35">
        <v>1450</v>
      </c>
      <c r="F1153" s="32" t="s">
        <v>507</v>
      </c>
      <c r="G1153" s="35" t="s">
        <v>49</v>
      </c>
      <c r="H1153" s="63">
        <v>42.2961666666667</v>
      </c>
      <c r="I1153" s="63">
        <v>1.90446666666667</v>
      </c>
      <c r="J1153" s="63">
        <v>18.2547222222222</v>
      </c>
      <c r="K1153" s="63"/>
      <c r="L1153" s="63">
        <v>15.5468222222222</v>
      </c>
      <c r="M1153" s="63">
        <v>0.2898</v>
      </c>
      <c r="N1153" s="63">
        <v>9.06557777777778</v>
      </c>
      <c r="O1153" s="63">
        <v>11.5855111111111</v>
      </c>
      <c r="P1153" s="63">
        <v>1.33648888888889</v>
      </c>
      <c r="Q1153" s="63">
        <v>0.0250777777777778</v>
      </c>
      <c r="R1153" s="32">
        <f t="shared" si="125"/>
        <v>100.304633333333</v>
      </c>
      <c r="S1153" s="19">
        <v>12</v>
      </c>
      <c r="T1153" s="19">
        <f>S1153/(H1153*'Molecular Weight'!$C$2/'Molecular Weight'!$D$2+I1153*'Molecular Weight'!$C$3/'Molecular Weight'!$D$3+J1153*'Molecular Weight'!$C$4/'Molecular Weight'!$D$4+K1153*'Molecular Weight'!$C$5/'Molecular Weight'!$D$5+L1153*'Molecular Weight'!$C$6/'Molecular Weight'!$D$6+M1153*'Molecular Weight'!$C$8/'Molecular Weight'!$D$8+N1153*'Molecular Weight'!$C$9/'Molecular Weight'!$D$9+O1153*'Molecular Weight'!$C$10/'Molecular Weight'!$D$10+P1153*'Molecular Weight'!$C$11/'Molecular Weight'!$D$11+Q1153*'Molecular Weight'!$C$12/'Molecular Weight'!$D$12)</f>
        <v>4.50003611449934</v>
      </c>
      <c r="U1153" s="19">
        <f>H1153*T1153*'Molecular Weight'!$B$2/'Molecular Weight'!$D$2</f>
        <v>3.16801393982828</v>
      </c>
      <c r="V1153" s="19">
        <f>I1153*T1153*'Molecular Weight'!$B$3/'Molecular Weight'!$D$3</f>
        <v>0.107261186218525</v>
      </c>
      <c r="W1153" s="19">
        <f>T1153*J1153*'Molecular Weight'!$B$4/'Molecular Weight'!$D$4</f>
        <v>1.61135561514621</v>
      </c>
      <c r="X1153" s="19">
        <f>K1153*T1153*'Molecular Weight'!$B$5/'Molecular Weight'!$D$5</f>
        <v>0</v>
      </c>
      <c r="Y1153" s="19">
        <f>L1153*T1153*'Molecular Weight'!$B$6/'Molecular Weight'!$D$6</f>
        <v>0.973848294344388</v>
      </c>
      <c r="Z1153" s="19">
        <f>M1153*T1153*'Molecular Weight'!$B$8/'Molecular Weight'!$D$8</f>
        <v>0.0183832882151383</v>
      </c>
      <c r="AA1153" s="19">
        <f>N1153*T1153*'Molecular Weight'!$B$9/'Molecular Weight'!$D$9</f>
        <v>1.01229348384126</v>
      </c>
      <c r="AB1153" s="19">
        <f>O1153*T1153*'Molecular Weight'!$B$10/'Molecular Weight'!$D$10</f>
        <v>0.929657960145031</v>
      </c>
      <c r="AC1153" s="19">
        <f>P1153*T1153*'Molecular Weight'!$B$11/'Molecular Weight'!$D$11</f>
        <v>0.194070612024108</v>
      </c>
      <c r="AD1153" s="19">
        <f>Q1153*T1153*'Molecular Weight'!$B$12/'Molecular Weight'!$D$12</f>
        <v>0.0023959852584159</v>
      </c>
      <c r="AE1153" s="19">
        <f t="shared" si="126"/>
        <v>8.01728036502135</v>
      </c>
      <c r="AF1153" s="19">
        <f t="shared" si="127"/>
        <v>0.0517293572920243</v>
      </c>
      <c r="AG1153" s="19">
        <f t="shared" si="128"/>
        <v>0.0531184965794384</v>
      </c>
      <c r="AH1153" s="19">
        <f t="shared" si="129"/>
        <v>0.922118937052364</v>
      </c>
      <c r="AI1153" s="19">
        <f t="shared" si="130"/>
        <v>3.2752751260468</v>
      </c>
      <c r="AJ1153" s="19">
        <f t="shared" si="131"/>
        <v>2.93418302654582</v>
      </c>
    </row>
    <row r="1154" s="56" customFormat="1" spans="1:36">
      <c r="A1154" s="35" t="s">
        <v>1067</v>
      </c>
      <c r="B1154" s="35" t="s">
        <v>1068</v>
      </c>
      <c r="C1154" s="35" t="s">
        <v>1083</v>
      </c>
      <c r="D1154" s="35">
        <v>15.3</v>
      </c>
      <c r="E1154" s="35">
        <v>1115</v>
      </c>
      <c r="F1154" s="32" t="s">
        <v>507</v>
      </c>
      <c r="G1154" s="35" t="s">
        <v>49</v>
      </c>
      <c r="H1154" s="63">
        <v>42.4103107423982</v>
      </c>
      <c r="I1154" s="63">
        <v>1.64357694689596</v>
      </c>
      <c r="J1154" s="63">
        <v>17.2209036594358</v>
      </c>
      <c r="K1154" s="63"/>
      <c r="L1154" s="63">
        <v>14.0333194316939</v>
      </c>
      <c r="M1154" s="63">
        <v>0.3163228819883</v>
      </c>
      <c r="N1154" s="63">
        <v>8.64133395813602</v>
      </c>
      <c r="O1154" s="63">
        <v>14.7665703245603</v>
      </c>
      <c r="P1154" s="63">
        <v>0.737998600142365</v>
      </c>
      <c r="Q1154" s="63">
        <v>0.0836081165305474</v>
      </c>
      <c r="R1154" s="32">
        <f t="shared" ref="R1154:R1217" si="132">SUM(H1154:Q1154)</f>
        <v>99.8539446617814</v>
      </c>
      <c r="S1154" s="19">
        <v>12</v>
      </c>
      <c r="T1154" s="19">
        <f>S1154/(H1154*'Molecular Weight'!$C$2/'Molecular Weight'!$D$2+I1154*'Molecular Weight'!$C$3/'Molecular Weight'!$D$3+J1154*'Molecular Weight'!$C$4/'Molecular Weight'!$D$4+K1154*'Molecular Weight'!$C$5/'Molecular Weight'!$D$5+L1154*'Molecular Weight'!$C$6/'Molecular Weight'!$D$6+M1154*'Molecular Weight'!$C$8/'Molecular Weight'!$D$8+N1154*'Molecular Weight'!$C$9/'Molecular Weight'!$D$9+O1154*'Molecular Weight'!$C$10/'Molecular Weight'!$D$10+P1154*'Molecular Weight'!$C$11/'Molecular Weight'!$D$11+Q1154*'Molecular Weight'!$C$12/'Molecular Weight'!$D$12)</f>
        <v>4.52836334001184</v>
      </c>
      <c r="U1154" s="19">
        <f>H1154*T1154*'Molecular Weight'!$B$2/'Molecular Weight'!$D$2</f>
        <v>3.19655952736995</v>
      </c>
      <c r="V1154" s="19">
        <f>I1154*T1154*'Molecular Weight'!$B$3/'Molecular Weight'!$D$3</f>
        <v>0.093150357857475</v>
      </c>
      <c r="W1154" s="19">
        <f>T1154*J1154*'Molecular Weight'!$B$4/'Molecular Weight'!$D$4</f>
        <v>1.52966867032689</v>
      </c>
      <c r="X1154" s="19">
        <f>K1154*T1154*'Molecular Weight'!$B$5/'Molecular Weight'!$D$5</f>
        <v>0</v>
      </c>
      <c r="Y1154" s="19">
        <f>L1154*T1154*'Molecular Weight'!$B$6/'Molecular Weight'!$D$6</f>
        <v>0.884576409425928</v>
      </c>
      <c r="Z1154" s="19">
        <f>M1154*T1154*'Molecular Weight'!$B$8/'Molecular Weight'!$D$8</f>
        <v>0.0201920629039006</v>
      </c>
      <c r="AA1154" s="19">
        <f>N1154*T1154*'Molecular Weight'!$B$9/'Molecular Weight'!$D$9</f>
        <v>0.970995034859121</v>
      </c>
      <c r="AB1154" s="19">
        <f>O1154*T1154*'Molecular Weight'!$B$10/'Molecular Weight'!$D$10</f>
        <v>1.19237510191594</v>
      </c>
      <c r="AC1154" s="19">
        <f>P1154*T1154*'Molecular Weight'!$B$11/'Molecular Weight'!$D$11</f>
        <v>0.107838844977888</v>
      </c>
      <c r="AD1154" s="19">
        <f>Q1154*T1154*'Molecular Weight'!$B$12/'Molecular Weight'!$D$12</f>
        <v>0.00803838492196113</v>
      </c>
      <c r="AE1154" s="19">
        <f t="shared" ref="AE1154:AE1217" si="133">SUM(U1154:AD1154)</f>
        <v>8.00339439455905</v>
      </c>
      <c r="AF1154" s="19">
        <f t="shared" ref="AF1154:AF1217" si="134">IF(IF(2*12*(1-8/AE1154)&lt;0,0,2*12*(1-8/AE1154))&lt;Y1154,IF(2*12*(1-8/AE1154)&lt;0,0,2*12*(1-8/AE1154)),Y1154)</f>
        <v>0.0101788647917527</v>
      </c>
      <c r="AG1154" s="19">
        <f t="shared" ref="AG1154:AG1217" si="135">AF1154/Y1154</f>
        <v>0.0115070497961375</v>
      </c>
      <c r="AH1154" s="19">
        <f t="shared" ref="AH1154:AH1217" si="136">Y1154-AF1154</f>
        <v>0.874397544634175</v>
      </c>
      <c r="AI1154" s="19">
        <f t="shared" ref="AI1154:AI1217" si="137">SUM(U1154,V1154)</f>
        <v>3.28970988522742</v>
      </c>
      <c r="AJ1154" s="19">
        <f t="shared" ref="AJ1154:AJ1217" si="138">SUM(AA1154,AB1154,Z1154,Y1154)</f>
        <v>3.06813860910489</v>
      </c>
    </row>
    <row r="1155" s="56" customFormat="1" spans="1:36">
      <c r="A1155" s="35" t="s">
        <v>1067</v>
      </c>
      <c r="B1155" s="35" t="s">
        <v>1068</v>
      </c>
      <c r="C1155" s="35" t="s">
        <v>1084</v>
      </c>
      <c r="D1155" s="35">
        <v>15.3</v>
      </c>
      <c r="E1155" s="35">
        <v>1250</v>
      </c>
      <c r="F1155" s="32" t="s">
        <v>507</v>
      </c>
      <c r="G1155" s="35" t="s">
        <v>49</v>
      </c>
      <c r="H1155" s="63">
        <v>41.6755333333333</v>
      </c>
      <c r="I1155" s="63">
        <v>1.92364166666667</v>
      </c>
      <c r="J1155" s="63">
        <v>18.1744333333333</v>
      </c>
      <c r="K1155" s="63"/>
      <c r="L1155" s="63">
        <v>15.438675</v>
      </c>
      <c r="M1155" s="63">
        <v>0.3031</v>
      </c>
      <c r="N1155" s="63">
        <v>9.121</v>
      </c>
      <c r="O1155" s="63">
        <v>12.1357916666667</v>
      </c>
      <c r="P1155" s="63">
        <v>1.29051666666667</v>
      </c>
      <c r="Q1155" s="63">
        <v>0.0136666666666667</v>
      </c>
      <c r="R1155" s="32">
        <f t="shared" si="132"/>
        <v>100.076358333333</v>
      </c>
      <c r="S1155" s="19">
        <v>12</v>
      </c>
      <c r="T1155" s="19">
        <f>S1155/(H1155*'Molecular Weight'!$C$2/'Molecular Weight'!$D$2+I1155*'Molecular Weight'!$C$3/'Molecular Weight'!$D$3+J1155*'Molecular Weight'!$C$4/'Molecular Weight'!$D$4+K1155*'Molecular Weight'!$C$5/'Molecular Weight'!$D$5+L1155*'Molecular Weight'!$C$6/'Molecular Weight'!$D$6+M1155*'Molecular Weight'!$C$8/'Molecular Weight'!$D$8+N1155*'Molecular Weight'!$C$9/'Molecular Weight'!$D$9+O1155*'Molecular Weight'!$C$10/'Molecular Weight'!$D$10+P1155*'Molecular Weight'!$C$11/'Molecular Weight'!$D$11+Q1155*'Molecular Weight'!$C$12/'Molecular Weight'!$D$12)</f>
        <v>4.5229945605643</v>
      </c>
      <c r="U1155" s="19">
        <f>H1155*T1155*'Molecular Weight'!$B$2/'Molecular Weight'!$D$2</f>
        <v>3.13745357149273</v>
      </c>
      <c r="V1155" s="19">
        <f>I1155*T1155*'Molecular Weight'!$B$3/'Molecular Weight'!$D$3</f>
        <v>0.108893877281704</v>
      </c>
      <c r="W1155" s="19">
        <f>T1155*J1155*'Molecular Weight'!$B$4/'Molecular Weight'!$D$4</f>
        <v>1.61245317983533</v>
      </c>
      <c r="X1155" s="19">
        <f>K1155*T1155*'Molecular Weight'!$B$5/'Molecular Weight'!$D$5</f>
        <v>0</v>
      </c>
      <c r="Y1155" s="19">
        <f>L1155*T1155*'Molecular Weight'!$B$6/'Molecular Weight'!$D$6</f>
        <v>0.972007837518376</v>
      </c>
      <c r="Z1155" s="19">
        <f>M1155*T1155*'Molecular Weight'!$B$8/'Molecular Weight'!$D$8</f>
        <v>0.0193250585185656</v>
      </c>
      <c r="AA1155" s="19">
        <f>N1155*T1155*'Molecular Weight'!$B$9/'Molecular Weight'!$D$9</f>
        <v>1.02367824781407</v>
      </c>
      <c r="AB1155" s="19">
        <f>O1155*T1155*'Molecular Weight'!$B$10/'Molecular Weight'!$D$10</f>
        <v>0.978782448225302</v>
      </c>
      <c r="AC1155" s="19">
        <f>P1155*T1155*'Molecular Weight'!$B$11/'Molecular Weight'!$D$11</f>
        <v>0.188351076594092</v>
      </c>
      <c r="AD1155" s="19">
        <f>Q1155*T1155*'Molecular Weight'!$B$12/'Molecular Weight'!$D$12</f>
        <v>0.00131240464956218</v>
      </c>
      <c r="AE1155" s="19">
        <f t="shared" si="133"/>
        <v>8.04225770192973</v>
      </c>
      <c r="AF1155" s="19">
        <f t="shared" si="134"/>
        <v>0.126106981882736</v>
      </c>
      <c r="AG1155" s="19">
        <f t="shared" si="135"/>
        <v>0.129738647174593</v>
      </c>
      <c r="AH1155" s="19">
        <f t="shared" si="136"/>
        <v>0.84590085563564</v>
      </c>
      <c r="AI1155" s="19">
        <f t="shared" si="137"/>
        <v>3.24634744877443</v>
      </c>
      <c r="AJ1155" s="19">
        <f t="shared" si="138"/>
        <v>2.99379359207631</v>
      </c>
    </row>
    <row r="1156" s="56" customFormat="1" spans="1:36">
      <c r="A1156" s="35" t="s">
        <v>1067</v>
      </c>
      <c r="B1156" s="35" t="s">
        <v>1068</v>
      </c>
      <c r="C1156" s="35" t="s">
        <v>1085</v>
      </c>
      <c r="D1156" s="35">
        <v>20.7</v>
      </c>
      <c r="E1156" s="35">
        <v>1100</v>
      </c>
      <c r="F1156" s="32" t="s">
        <v>507</v>
      </c>
      <c r="G1156" s="35" t="s">
        <v>49</v>
      </c>
      <c r="H1156" s="63">
        <v>41.9730764857971</v>
      </c>
      <c r="I1156" s="63">
        <v>1.65605536367172</v>
      </c>
      <c r="J1156" s="63">
        <v>17.3516487477771</v>
      </c>
      <c r="K1156" s="63"/>
      <c r="L1156" s="63">
        <v>14.1398636424452</v>
      </c>
      <c r="M1156" s="63">
        <v>0.318724478557669</v>
      </c>
      <c r="N1156" s="63">
        <v>8.70694096657684</v>
      </c>
      <c r="O1156" s="63">
        <v>14.8786815458855</v>
      </c>
      <c r="P1156" s="63">
        <v>0.743601656409305</v>
      </c>
      <c r="Q1156" s="63">
        <v>0.0842428887119623</v>
      </c>
      <c r="R1156" s="32">
        <f t="shared" si="132"/>
        <v>99.8528357758324</v>
      </c>
      <c r="S1156" s="19">
        <v>12</v>
      </c>
      <c r="T1156" s="19">
        <f>S1156/(H1156*'Molecular Weight'!$C$2/'Molecular Weight'!$D$2+I1156*'Molecular Weight'!$C$3/'Molecular Weight'!$D$3+J1156*'Molecular Weight'!$C$4/'Molecular Weight'!$D$4+K1156*'Molecular Weight'!$C$5/'Molecular Weight'!$D$5+L1156*'Molecular Weight'!$C$6/'Molecular Weight'!$D$6+M1156*'Molecular Weight'!$C$8/'Molecular Weight'!$D$8+N1156*'Molecular Weight'!$C$9/'Molecular Weight'!$D$9+O1156*'Molecular Weight'!$C$10/'Molecular Weight'!$D$10+P1156*'Molecular Weight'!$C$11/'Molecular Weight'!$D$11+Q1156*'Molecular Weight'!$C$12/'Molecular Weight'!$D$12)</f>
        <v>4.53718889077039</v>
      </c>
      <c r="U1156" s="19">
        <f>H1156*T1156*'Molecular Weight'!$B$2/'Molecular Weight'!$D$2</f>
        <v>3.16976991249691</v>
      </c>
      <c r="V1156" s="19">
        <f>I1156*T1156*'Molecular Weight'!$B$3/'Molecular Weight'!$D$3</f>
        <v>0.09404050060766</v>
      </c>
      <c r="W1156" s="19">
        <f>T1156*J1156*'Molecular Weight'!$B$4/'Molecular Weight'!$D$4</f>
        <v>1.54428615015623</v>
      </c>
      <c r="X1156" s="19">
        <f>K1156*T1156*'Molecular Weight'!$B$5/'Molecular Weight'!$D$5</f>
        <v>0</v>
      </c>
      <c r="Y1156" s="19">
        <f>L1156*T1156*'Molecular Weight'!$B$6/'Molecular Weight'!$D$6</f>
        <v>0.893029401941963</v>
      </c>
      <c r="Z1156" s="19">
        <f>M1156*T1156*'Molecular Weight'!$B$8/'Molecular Weight'!$D$8</f>
        <v>0.0203850178084077</v>
      </c>
      <c r="AA1156" s="19">
        <f>N1156*T1156*'Molecular Weight'!$B$9/'Molecular Weight'!$D$9</f>
        <v>0.980273841839853</v>
      </c>
      <c r="AB1156" s="19">
        <f>O1156*T1156*'Molecular Weight'!$B$10/'Molecular Weight'!$D$10</f>
        <v>1.20376941189911</v>
      </c>
      <c r="AC1156" s="19">
        <f>P1156*T1156*'Molecular Weight'!$B$11/'Molecular Weight'!$D$11</f>
        <v>0.108869350584665</v>
      </c>
      <c r="AD1156" s="19">
        <f>Q1156*T1156*'Molecular Weight'!$B$12/'Molecular Weight'!$D$12</f>
        <v>0.00811519954968836</v>
      </c>
      <c r="AE1156" s="19">
        <f t="shared" si="133"/>
        <v>8.02253878688449</v>
      </c>
      <c r="AF1156" s="19">
        <f t="shared" si="134"/>
        <v>0.0674263970044029</v>
      </c>
      <c r="AG1156" s="19">
        <f t="shared" si="135"/>
        <v>0.0755029978383454</v>
      </c>
      <c r="AH1156" s="19">
        <f t="shared" si="136"/>
        <v>0.82560300493756</v>
      </c>
      <c r="AI1156" s="19">
        <f t="shared" si="137"/>
        <v>3.26381041310457</v>
      </c>
      <c r="AJ1156" s="19">
        <f t="shared" si="138"/>
        <v>3.09745767348933</v>
      </c>
    </row>
    <row r="1157" s="56" customFormat="1" spans="1:36">
      <c r="A1157" s="35" t="s">
        <v>1067</v>
      </c>
      <c r="B1157" s="35" t="s">
        <v>1068</v>
      </c>
      <c r="C1157" s="35" t="s">
        <v>1086</v>
      </c>
      <c r="D1157" s="35">
        <v>20.7</v>
      </c>
      <c r="E1157" s="35">
        <v>1200</v>
      </c>
      <c r="F1157" s="32" t="s">
        <v>507</v>
      </c>
      <c r="G1157" s="35" t="s">
        <v>49</v>
      </c>
      <c r="H1157" s="63">
        <v>43.035</v>
      </c>
      <c r="I1157" s="63">
        <v>1.78766666666667</v>
      </c>
      <c r="J1157" s="63">
        <v>17.5366666666667</v>
      </c>
      <c r="K1157" s="63"/>
      <c r="L1157" s="63">
        <v>14.175</v>
      </c>
      <c r="M1157" s="63">
        <v>0.249466666666667</v>
      </c>
      <c r="N1157" s="63">
        <v>8.92666666666667</v>
      </c>
      <c r="O1157" s="63">
        <v>12.5133333333333</v>
      </c>
      <c r="P1157" s="63">
        <v>1.825</v>
      </c>
      <c r="Q1157" s="63">
        <v>0.02815</v>
      </c>
      <c r="R1157" s="32">
        <f t="shared" si="132"/>
        <v>100.07695</v>
      </c>
      <c r="S1157" s="19">
        <v>12</v>
      </c>
      <c r="T1157" s="19">
        <f>S1157/(H1157*'Molecular Weight'!$C$2/'Molecular Weight'!$D$2+I1157*'Molecular Weight'!$C$3/'Molecular Weight'!$D$3+J1157*'Molecular Weight'!$C$4/'Molecular Weight'!$D$4+K1157*'Molecular Weight'!$C$5/'Molecular Weight'!$D$5+L1157*'Molecular Weight'!$C$6/'Molecular Weight'!$D$6+M1157*'Molecular Weight'!$C$8/'Molecular Weight'!$D$8+N1157*'Molecular Weight'!$C$9/'Molecular Weight'!$D$9+O1157*'Molecular Weight'!$C$10/'Molecular Weight'!$D$10+P1157*'Molecular Weight'!$C$11/'Molecular Weight'!$D$11+Q1157*'Molecular Weight'!$C$12/'Molecular Weight'!$D$12)</f>
        <v>4.49684600196034</v>
      </c>
      <c r="U1157" s="19">
        <f>H1157*T1157*'Molecular Weight'!$B$2/'Molecular Weight'!$D$2</f>
        <v>3.22106803752269</v>
      </c>
      <c r="V1157" s="19">
        <f>I1157*T1157*'Molecular Weight'!$B$3/'Molecular Weight'!$D$3</f>
        <v>0.100611535705104</v>
      </c>
      <c r="W1157" s="19">
        <f>T1157*J1157*'Molecular Weight'!$B$4/'Molecular Weight'!$D$4</f>
        <v>1.54687503702847</v>
      </c>
      <c r="X1157" s="19">
        <f>K1157*T1157*'Molecular Weight'!$B$5/'Molecular Weight'!$D$5</f>
        <v>0</v>
      </c>
      <c r="Y1157" s="19">
        <f>L1157*T1157*'Molecular Weight'!$B$6/'Molecular Weight'!$D$6</f>
        <v>0.887288308432459</v>
      </c>
      <c r="Z1157" s="19">
        <f>M1157*T1157*'Molecular Weight'!$B$8/'Molecular Weight'!$D$8</f>
        <v>0.0158135492334702</v>
      </c>
      <c r="AA1157" s="19">
        <f>N1157*T1157*'Molecular Weight'!$B$9/'Molecular Weight'!$D$9</f>
        <v>0.996075566025625</v>
      </c>
      <c r="AB1157" s="19">
        <f>O1157*T1157*'Molecular Weight'!$B$10/'Molecular Weight'!$D$10</f>
        <v>1.0033975208844</v>
      </c>
      <c r="AC1157" s="19">
        <f>P1157*T1157*'Molecular Weight'!$B$11/'Molecular Weight'!$D$11</f>
        <v>0.264819101438452</v>
      </c>
      <c r="AD1157" s="19">
        <f>Q1157*T1157*'Molecular Weight'!$B$12/'Molecular Weight'!$D$12</f>
        <v>0.00268760541306122</v>
      </c>
      <c r="AE1157" s="19">
        <f t="shared" si="133"/>
        <v>8.03863626168373</v>
      </c>
      <c r="AF1157" s="19">
        <f t="shared" si="134"/>
        <v>0.115351690289738</v>
      </c>
      <c r="AG1157" s="19">
        <f t="shared" si="135"/>
        <v>0.130004745011828</v>
      </c>
      <c r="AH1157" s="19">
        <f t="shared" si="136"/>
        <v>0.771936618142721</v>
      </c>
      <c r="AI1157" s="19">
        <f t="shared" si="137"/>
        <v>3.32167957322779</v>
      </c>
      <c r="AJ1157" s="19">
        <f t="shared" si="138"/>
        <v>2.90257494457595</v>
      </c>
    </row>
    <row r="1158" s="56" customFormat="1" spans="1:36">
      <c r="A1158" s="35" t="s">
        <v>1067</v>
      </c>
      <c r="B1158" s="35" t="s">
        <v>1068</v>
      </c>
      <c r="C1158" s="35" t="s">
        <v>1087</v>
      </c>
      <c r="D1158" s="35">
        <v>20.7</v>
      </c>
      <c r="E1158" s="35">
        <v>1300</v>
      </c>
      <c r="F1158" s="32" t="s">
        <v>507</v>
      </c>
      <c r="G1158" s="35" t="s">
        <v>49</v>
      </c>
      <c r="H1158" s="63">
        <v>43.463</v>
      </c>
      <c r="I1158" s="63">
        <v>1.78867</v>
      </c>
      <c r="J1158" s="63">
        <v>18.099</v>
      </c>
      <c r="K1158" s="63"/>
      <c r="L1158" s="63">
        <v>14.127</v>
      </c>
      <c r="M1158" s="63">
        <v>0.25865</v>
      </c>
      <c r="N1158" s="63">
        <v>8.963</v>
      </c>
      <c r="O1158" s="63">
        <v>12.321</v>
      </c>
      <c r="P1158" s="63">
        <v>1.857</v>
      </c>
      <c r="Q1158" s="63">
        <v>0.027</v>
      </c>
      <c r="R1158" s="32">
        <f t="shared" si="132"/>
        <v>100.90432</v>
      </c>
      <c r="S1158" s="19">
        <v>12</v>
      </c>
      <c r="T1158" s="19">
        <f>S1158/(H1158*'Molecular Weight'!$C$2/'Molecular Weight'!$D$2+I1158*'Molecular Weight'!$C$3/'Molecular Weight'!$D$3+J1158*'Molecular Weight'!$C$4/'Molecular Weight'!$D$4+K1158*'Molecular Weight'!$C$5/'Molecular Weight'!$D$5+L1158*'Molecular Weight'!$C$6/'Molecular Weight'!$D$6+M1158*'Molecular Weight'!$C$8/'Molecular Weight'!$D$8+N1158*'Molecular Weight'!$C$9/'Molecular Weight'!$D$9+O1158*'Molecular Weight'!$C$10/'Molecular Weight'!$D$10+P1158*'Molecular Weight'!$C$11/'Molecular Weight'!$D$11+Q1158*'Molecular Weight'!$C$12/'Molecular Weight'!$D$12)</f>
        <v>4.44973000262048</v>
      </c>
      <c r="U1158" s="19">
        <f>H1158*T1158*'Molecular Weight'!$B$2/'Molecular Weight'!$D$2</f>
        <v>3.21901822742832</v>
      </c>
      <c r="V1158" s="19">
        <f>I1158*T1158*'Molecular Weight'!$B$3/'Molecular Weight'!$D$3</f>
        <v>0.0996132486080997</v>
      </c>
      <c r="W1158" s="19">
        <f>T1158*J1158*'Molecular Weight'!$B$4/'Molecular Weight'!$D$4</f>
        <v>1.5797501631508</v>
      </c>
      <c r="X1158" s="19">
        <f>K1158*T1158*'Molecular Weight'!$B$5/'Molecular Weight'!$D$5</f>
        <v>0</v>
      </c>
      <c r="Y1158" s="19">
        <f>L1158*T1158*'Molecular Weight'!$B$6/'Molecular Weight'!$D$6</f>
        <v>0.875018593360516</v>
      </c>
      <c r="Z1158" s="19">
        <f>M1158*T1158*'Molecular Weight'!$B$8/'Molecular Weight'!$D$8</f>
        <v>0.0162238887112741</v>
      </c>
      <c r="AA1158" s="19">
        <f>N1158*T1158*'Molecular Weight'!$B$9/'Molecular Weight'!$D$9</f>
        <v>0.989650868821025</v>
      </c>
      <c r="AB1158" s="19">
        <f>O1158*T1158*'Molecular Weight'!$B$10/'Molecular Weight'!$D$10</f>
        <v>0.977623455104973</v>
      </c>
      <c r="AC1158" s="19">
        <f>P1158*T1158*'Molecular Weight'!$B$11/'Molecular Weight'!$D$11</f>
        <v>0.266639193767868</v>
      </c>
      <c r="AD1158" s="19">
        <f>Q1158*T1158*'Molecular Weight'!$B$12/'Molecular Weight'!$D$12</f>
        <v>0.00255080063844486</v>
      </c>
      <c r="AE1158" s="19">
        <f t="shared" si="133"/>
        <v>8.02608843959132</v>
      </c>
      <c r="AF1158" s="19">
        <f t="shared" si="134"/>
        <v>0.0780109208743776</v>
      </c>
      <c r="AG1158" s="19">
        <f t="shared" si="135"/>
        <v>0.0891534436711521</v>
      </c>
      <c r="AH1158" s="19">
        <f t="shared" si="136"/>
        <v>0.797007672486138</v>
      </c>
      <c r="AI1158" s="19">
        <f t="shared" si="137"/>
        <v>3.31863147603642</v>
      </c>
      <c r="AJ1158" s="19">
        <f t="shared" si="138"/>
        <v>2.85851680599779</v>
      </c>
    </row>
    <row r="1159" s="56" customFormat="1" spans="1:36">
      <c r="A1159" s="35" t="s">
        <v>1067</v>
      </c>
      <c r="B1159" s="35" t="s">
        <v>1068</v>
      </c>
      <c r="C1159" s="35" t="s">
        <v>1088</v>
      </c>
      <c r="D1159" s="35">
        <v>20.7</v>
      </c>
      <c r="E1159" s="35">
        <v>1400</v>
      </c>
      <c r="F1159" s="32" t="s">
        <v>507</v>
      </c>
      <c r="G1159" s="35" t="s">
        <v>49</v>
      </c>
      <c r="H1159" s="63">
        <v>42.63875</v>
      </c>
      <c r="I1159" s="63">
        <v>1.75505</v>
      </c>
      <c r="J1159" s="63">
        <v>17.875</v>
      </c>
      <c r="K1159" s="63"/>
      <c r="L1159" s="63">
        <v>14.4975</v>
      </c>
      <c r="M1159" s="63">
        <v>0.2685375</v>
      </c>
      <c r="N1159" s="63">
        <v>9.105</v>
      </c>
      <c r="O1159" s="63">
        <v>12.34625</v>
      </c>
      <c r="P1159" s="63">
        <v>1.83125</v>
      </c>
      <c r="Q1159" s="63">
        <v>0.0155875</v>
      </c>
      <c r="R1159" s="32">
        <f t="shared" si="132"/>
        <v>100.332925</v>
      </c>
      <c r="S1159" s="19">
        <v>12</v>
      </c>
      <c r="T1159" s="19">
        <f>S1159/(H1159*'Molecular Weight'!$C$2/'Molecular Weight'!$D$2+I1159*'Molecular Weight'!$C$3/'Molecular Weight'!$D$3+J1159*'Molecular Weight'!$C$4/'Molecular Weight'!$D$4+K1159*'Molecular Weight'!$C$5/'Molecular Weight'!$D$5+L1159*'Molecular Weight'!$C$6/'Molecular Weight'!$D$6+M1159*'Molecular Weight'!$C$8/'Molecular Weight'!$D$8+N1159*'Molecular Weight'!$C$9/'Molecular Weight'!$D$9+O1159*'Molecular Weight'!$C$10/'Molecular Weight'!$D$10+P1159*'Molecular Weight'!$C$11/'Molecular Weight'!$D$11+Q1159*'Molecular Weight'!$C$12/'Molecular Weight'!$D$12)</f>
        <v>4.49327816204373</v>
      </c>
      <c r="U1159" s="19">
        <f>H1159*T1159*'Molecular Weight'!$B$2/'Molecular Weight'!$D$2</f>
        <v>3.18887756710789</v>
      </c>
      <c r="V1159" s="19">
        <f>I1159*T1159*'Molecular Weight'!$B$3/'Molecular Weight'!$D$3</f>
        <v>0.0986974698159555</v>
      </c>
      <c r="W1159" s="19">
        <f>T1159*J1159*'Molecular Weight'!$B$4/'Molecular Weight'!$D$4</f>
        <v>1.57546777454946</v>
      </c>
      <c r="X1159" s="19">
        <f>K1159*T1159*'Molecular Weight'!$B$5/'Molecular Weight'!$D$5</f>
        <v>0</v>
      </c>
      <c r="Y1159" s="19">
        <f>L1159*T1159*'Molecular Weight'!$B$6/'Molecular Weight'!$D$6</f>
        <v>0.906755291679134</v>
      </c>
      <c r="Z1159" s="19">
        <f>M1159*T1159*'Molecular Weight'!$B$8/'Molecular Weight'!$D$8</f>
        <v>0.0170089326817003</v>
      </c>
      <c r="AA1159" s="19">
        <f>N1159*T1159*'Molecular Weight'!$B$9/'Molecular Weight'!$D$9</f>
        <v>1.015168676561</v>
      </c>
      <c r="AB1159" s="19">
        <f>O1159*T1159*'Molecular Weight'!$B$10/'Molecular Weight'!$D$10</f>
        <v>0.989214256564415</v>
      </c>
      <c r="AC1159" s="19">
        <f>P1159*T1159*'Molecular Weight'!$B$11/'Molecular Weight'!$D$11</f>
        <v>0.26551518664868</v>
      </c>
      <c r="AD1159" s="19">
        <f>Q1159*T1159*'Molecular Weight'!$B$12/'Molecular Weight'!$D$12</f>
        <v>0.00148702703505003</v>
      </c>
      <c r="AE1159" s="19">
        <f t="shared" si="133"/>
        <v>8.05819218264329</v>
      </c>
      <c r="AF1159" s="19">
        <f t="shared" si="134"/>
        <v>0.173315844519947</v>
      </c>
      <c r="AG1159" s="19">
        <f t="shared" si="135"/>
        <v>0.191138498016372</v>
      </c>
      <c r="AH1159" s="19">
        <f t="shared" si="136"/>
        <v>0.733439447159187</v>
      </c>
      <c r="AI1159" s="19">
        <f t="shared" si="137"/>
        <v>3.28757503692385</v>
      </c>
      <c r="AJ1159" s="19">
        <f t="shared" si="138"/>
        <v>2.92814715748625</v>
      </c>
    </row>
    <row r="1160" s="56" customFormat="1" spans="1:36">
      <c r="A1160" s="35" t="s">
        <v>1067</v>
      </c>
      <c r="B1160" s="35" t="s">
        <v>1068</v>
      </c>
      <c r="C1160" s="35" t="s">
        <v>1089</v>
      </c>
      <c r="D1160" s="35">
        <v>20.7</v>
      </c>
      <c r="E1160" s="35">
        <v>1450</v>
      </c>
      <c r="F1160" s="32" t="s">
        <v>507</v>
      </c>
      <c r="G1160" s="35" t="s">
        <v>49</v>
      </c>
      <c r="H1160" s="63">
        <v>43.2285714285714</v>
      </c>
      <c r="I1160" s="63">
        <v>1.69154285714286</v>
      </c>
      <c r="J1160" s="63">
        <v>17.8135714285714</v>
      </c>
      <c r="K1160" s="63"/>
      <c r="L1160" s="63">
        <v>14.1678571428571</v>
      </c>
      <c r="M1160" s="63">
        <v>0.267</v>
      </c>
      <c r="N1160" s="63">
        <v>9.00642857142857</v>
      </c>
      <c r="O1160" s="63">
        <v>12.4128571428571</v>
      </c>
      <c r="P1160" s="63">
        <v>1.69857142857143</v>
      </c>
      <c r="Q1160" s="63">
        <v>0.0249285714285714</v>
      </c>
      <c r="R1160" s="32">
        <f t="shared" si="132"/>
        <v>100.311328571428</v>
      </c>
      <c r="S1160" s="19">
        <v>12</v>
      </c>
      <c r="T1160" s="19">
        <f>S1160/(H1160*'Molecular Weight'!$C$2/'Molecular Weight'!$D$2+I1160*'Molecular Weight'!$C$3/'Molecular Weight'!$D$3+J1160*'Molecular Weight'!$C$4/'Molecular Weight'!$D$4+K1160*'Molecular Weight'!$C$5/'Molecular Weight'!$D$5+L1160*'Molecular Weight'!$C$6/'Molecular Weight'!$D$6+M1160*'Molecular Weight'!$C$8/'Molecular Weight'!$D$8+N1160*'Molecular Weight'!$C$9/'Molecular Weight'!$D$9+O1160*'Molecular Weight'!$C$10/'Molecular Weight'!$D$10+P1160*'Molecular Weight'!$C$11/'Molecular Weight'!$D$11+Q1160*'Molecular Weight'!$C$12/'Molecular Weight'!$D$12)</f>
        <v>4.47931106723006</v>
      </c>
      <c r="U1160" s="19">
        <f>H1160*T1160*'Molecular Weight'!$B$2/'Molecular Weight'!$D$2</f>
        <v>3.2229397207148</v>
      </c>
      <c r="V1160" s="19">
        <f>I1160*T1160*'Molecular Weight'!$B$3/'Molecular Weight'!$D$3</f>
        <v>0.09483037097239</v>
      </c>
      <c r="W1160" s="19">
        <f>T1160*J1160*'Molecular Weight'!$B$4/'Molecular Weight'!$D$4</f>
        <v>1.56517315902105</v>
      </c>
      <c r="X1160" s="19">
        <f>K1160*T1160*'Molecular Weight'!$B$5/'Molecular Weight'!$D$5</f>
        <v>0</v>
      </c>
      <c r="Y1160" s="19">
        <f>L1160*T1160*'Molecular Weight'!$B$6/'Molecular Weight'!$D$6</f>
        <v>0.883383063737952</v>
      </c>
      <c r="Z1160" s="19">
        <f>M1160*T1160*'Molecular Weight'!$B$8/'Molecular Weight'!$D$8</f>
        <v>0.0168589801938318</v>
      </c>
      <c r="AA1160" s="19">
        <f>N1160*T1160*'Molecular Weight'!$B$9/'Molecular Weight'!$D$9</f>
        <v>1.00105695226345</v>
      </c>
      <c r="AB1160" s="19">
        <f>O1160*T1160*'Molecular Weight'!$B$10/'Molecular Weight'!$D$10</f>
        <v>0.991459493151671</v>
      </c>
      <c r="AC1160" s="19">
        <f>P1160*T1160*'Molecular Weight'!$B$11/'Molecular Weight'!$D$11</f>
        <v>0.245512416859657</v>
      </c>
      <c r="AD1160" s="19">
        <f>Q1160*T1160*'Molecular Weight'!$B$12/'Molecular Weight'!$D$12</f>
        <v>0.00237076063461221</v>
      </c>
      <c r="AE1160" s="19">
        <f t="shared" si="133"/>
        <v>8.02358491754942</v>
      </c>
      <c r="AF1160" s="19">
        <f t="shared" si="134"/>
        <v>0.0705467726711424</v>
      </c>
      <c r="AG1160" s="19">
        <f t="shared" si="135"/>
        <v>0.0798597749572313</v>
      </c>
      <c r="AH1160" s="19">
        <f t="shared" si="136"/>
        <v>0.81283629106681</v>
      </c>
      <c r="AI1160" s="19">
        <f t="shared" si="137"/>
        <v>3.31777009168719</v>
      </c>
      <c r="AJ1160" s="19">
        <f t="shared" si="138"/>
        <v>2.8927584893469</v>
      </c>
    </row>
    <row r="1161" s="56" customFormat="1" spans="1:36">
      <c r="A1161" s="35" t="s">
        <v>1067</v>
      </c>
      <c r="B1161" s="35" t="s">
        <v>1068</v>
      </c>
      <c r="C1161" s="35" t="s">
        <v>1090</v>
      </c>
      <c r="D1161" s="35">
        <v>20.7</v>
      </c>
      <c r="E1161" s="35">
        <v>1480</v>
      </c>
      <c r="F1161" s="32" t="s">
        <v>507</v>
      </c>
      <c r="G1161" s="35" t="s">
        <v>49</v>
      </c>
      <c r="H1161" s="63">
        <v>43.5582380952381</v>
      </c>
      <c r="I1161" s="63">
        <v>1.61054761904762</v>
      </c>
      <c r="J1161" s="63">
        <v>17.8228095238095</v>
      </c>
      <c r="K1161" s="63"/>
      <c r="L1161" s="63">
        <v>14.0561428571429</v>
      </c>
      <c r="M1161" s="63">
        <v>0.25757619047619</v>
      </c>
      <c r="N1161" s="63">
        <v>8.70414285714286</v>
      </c>
      <c r="O1161" s="63">
        <v>12.1221904761905</v>
      </c>
      <c r="P1161" s="63">
        <v>2.22209523809524</v>
      </c>
      <c r="Q1161" s="63">
        <v>0.0194571428571429</v>
      </c>
      <c r="R1161" s="32">
        <f t="shared" si="132"/>
        <v>100.3732</v>
      </c>
      <c r="S1161" s="19">
        <v>12</v>
      </c>
      <c r="T1161" s="19">
        <f>S1161/(H1161*'Molecular Weight'!$C$2/'Molecular Weight'!$D$2+I1161*'Molecular Weight'!$C$3/'Molecular Weight'!$D$3+J1161*'Molecular Weight'!$C$4/'Molecular Weight'!$D$4+K1161*'Molecular Weight'!$C$5/'Molecular Weight'!$D$5+L1161*'Molecular Weight'!$C$6/'Molecular Weight'!$D$6+M1161*'Molecular Weight'!$C$8/'Molecular Weight'!$D$8+N1161*'Molecular Weight'!$C$9/'Molecular Weight'!$D$9+O1161*'Molecular Weight'!$C$10/'Molecular Weight'!$D$10+P1161*'Molecular Weight'!$C$11/'Molecular Weight'!$D$11+Q1161*'Molecular Weight'!$C$12/'Molecular Weight'!$D$12)</f>
        <v>4.47390796291</v>
      </c>
      <c r="U1161" s="19">
        <f>H1161*T1161*'Molecular Weight'!$B$2/'Molecular Weight'!$D$2</f>
        <v>3.24360100307283</v>
      </c>
      <c r="V1161" s="19">
        <f>I1161*T1161*'Molecular Weight'!$B$3/'Molecular Weight'!$D$3</f>
        <v>0.0901807486546043</v>
      </c>
      <c r="W1161" s="19">
        <f>T1161*J1161*'Molecular Weight'!$B$4/'Molecular Weight'!$D$4</f>
        <v>1.56409590918006</v>
      </c>
      <c r="X1161" s="19">
        <f>K1161*T1161*'Molecular Weight'!$B$5/'Molecular Weight'!$D$5</f>
        <v>0</v>
      </c>
      <c r="Y1161" s="19">
        <f>L1161*T1161*'Molecular Weight'!$B$6/'Molecular Weight'!$D$6</f>
        <v>0.875360376619877</v>
      </c>
      <c r="Z1161" s="19">
        <f>M1161*T1161*'Molecular Weight'!$B$8/'Molecular Weight'!$D$8</f>
        <v>0.0162443215340774</v>
      </c>
      <c r="AA1161" s="19">
        <f>N1161*T1161*'Molecular Weight'!$B$9/'Molecular Weight'!$D$9</f>
        <v>0.966291167217807</v>
      </c>
      <c r="AB1161" s="19">
        <f>O1161*T1161*'Molecular Weight'!$B$10/'Molecular Weight'!$D$10</f>
        <v>0.967074973240733</v>
      </c>
      <c r="AC1161" s="19">
        <f>P1161*T1161*'Molecular Weight'!$B$11/'Molecular Weight'!$D$11</f>
        <v>0.320795404325869</v>
      </c>
      <c r="AD1161" s="19">
        <f>Q1161*T1161*'Molecular Weight'!$B$12/'Molecular Weight'!$D$12</f>
        <v>0.00184818399923671</v>
      </c>
      <c r="AE1161" s="19">
        <f t="shared" si="133"/>
        <v>8.04549208784509</v>
      </c>
      <c r="AF1161" s="19">
        <f t="shared" si="134"/>
        <v>0.135704577962571</v>
      </c>
      <c r="AG1161" s="19">
        <f t="shared" si="135"/>
        <v>0.155027096938728</v>
      </c>
      <c r="AH1161" s="19">
        <f t="shared" si="136"/>
        <v>0.739655798657306</v>
      </c>
      <c r="AI1161" s="19">
        <f t="shared" si="137"/>
        <v>3.33378175172743</v>
      </c>
      <c r="AJ1161" s="19">
        <f t="shared" si="138"/>
        <v>2.82497083861249</v>
      </c>
    </row>
    <row r="1162" s="56" customFormat="1" spans="1:36">
      <c r="A1162" s="35" t="s">
        <v>1067</v>
      </c>
      <c r="B1162" s="35" t="s">
        <v>1068</v>
      </c>
      <c r="C1162" s="35" t="s">
        <v>1091</v>
      </c>
      <c r="D1162" s="35">
        <v>20.7</v>
      </c>
      <c r="E1162" s="35">
        <v>1530</v>
      </c>
      <c r="F1162" s="32" t="s">
        <v>507</v>
      </c>
      <c r="G1162" s="35" t="s">
        <v>49</v>
      </c>
      <c r="H1162" s="63">
        <v>43.0466666666667</v>
      </c>
      <c r="I1162" s="63">
        <v>1.84481666666667</v>
      </c>
      <c r="J1162" s="63">
        <v>17.4016666666667</v>
      </c>
      <c r="K1162" s="63"/>
      <c r="L1162" s="63">
        <v>13.8466666666667</v>
      </c>
      <c r="M1162" s="63">
        <v>0.256216666666667</v>
      </c>
      <c r="N1162" s="63">
        <v>9.62166666666667</v>
      </c>
      <c r="O1162" s="63">
        <v>12.3683333333333</v>
      </c>
      <c r="P1162" s="63">
        <v>1.825</v>
      </c>
      <c r="Q1162" s="63">
        <v>0.0269166666666667</v>
      </c>
      <c r="R1162" s="32">
        <f t="shared" si="132"/>
        <v>100.23795</v>
      </c>
      <c r="S1162" s="19">
        <v>12</v>
      </c>
      <c r="T1162" s="19">
        <f>S1162/(H1162*'Molecular Weight'!$C$2/'Molecular Weight'!$D$2+I1162*'Molecular Weight'!$C$3/'Molecular Weight'!$D$3+J1162*'Molecular Weight'!$C$4/'Molecular Weight'!$D$4+K1162*'Molecular Weight'!$C$5/'Molecular Weight'!$D$5+L1162*'Molecular Weight'!$C$6/'Molecular Weight'!$D$6+M1162*'Molecular Weight'!$C$8/'Molecular Weight'!$D$8+N1162*'Molecular Weight'!$C$9/'Molecular Weight'!$D$9+O1162*'Molecular Weight'!$C$10/'Molecular Weight'!$D$10+P1162*'Molecular Weight'!$C$11/'Molecular Weight'!$D$11+Q1162*'Molecular Weight'!$C$12/'Molecular Weight'!$D$12)</f>
        <v>4.4833741485447</v>
      </c>
      <c r="U1162" s="19">
        <f>H1162*T1162*'Molecular Weight'!$B$2/'Molecular Weight'!$D$2</f>
        <v>3.21228882347461</v>
      </c>
      <c r="V1162" s="19">
        <f>I1162*T1162*'Molecular Weight'!$B$3/'Molecular Weight'!$D$3</f>
        <v>0.103516938074315</v>
      </c>
      <c r="W1162" s="19">
        <f>T1162*J1162*'Molecular Weight'!$B$4/'Molecular Weight'!$D$4</f>
        <v>1.53036842830376</v>
      </c>
      <c r="X1162" s="19">
        <f>K1162*T1162*'Molecular Weight'!$B$5/'Molecular Weight'!$D$5</f>
        <v>0</v>
      </c>
      <c r="Y1162" s="19">
        <f>L1162*T1162*'Molecular Weight'!$B$6/'Molecular Weight'!$D$6</f>
        <v>0.864139579299123</v>
      </c>
      <c r="Z1162" s="19">
        <f>M1162*T1162*'Molecular Weight'!$B$8/'Molecular Weight'!$D$8</f>
        <v>0.0161927710707588</v>
      </c>
      <c r="AA1162" s="19">
        <f>N1162*T1162*'Molecular Weight'!$B$9/'Molecular Weight'!$D$9</f>
        <v>1.07041021338083</v>
      </c>
      <c r="AB1162" s="19">
        <f>O1162*T1162*'Molecular Weight'!$B$10/'Molecular Weight'!$D$10</f>
        <v>0.98879932109933</v>
      </c>
      <c r="AC1162" s="19">
        <f>P1162*T1162*'Molecular Weight'!$B$11/'Molecular Weight'!$D$11</f>
        <v>0.264025744468993</v>
      </c>
      <c r="AD1162" s="19">
        <f>Q1162*T1162*'Molecular Weight'!$B$12/'Molecular Weight'!$D$12</f>
        <v>0.00256215472395602</v>
      </c>
      <c r="AE1162" s="19">
        <f t="shared" si="133"/>
        <v>8.05230397389568</v>
      </c>
      <c r="AF1162" s="19">
        <f t="shared" si="134"/>
        <v>0.155892695750891</v>
      </c>
      <c r="AG1162" s="19">
        <f t="shared" si="135"/>
        <v>0.180402216823966</v>
      </c>
      <c r="AH1162" s="19">
        <f t="shared" si="136"/>
        <v>0.708246883548232</v>
      </c>
      <c r="AI1162" s="19">
        <f t="shared" si="137"/>
        <v>3.31580576154892</v>
      </c>
      <c r="AJ1162" s="19">
        <f t="shared" si="138"/>
        <v>2.93954188485004</v>
      </c>
    </row>
    <row r="1163" s="56" customFormat="1" spans="1:36">
      <c r="A1163" s="35" t="s">
        <v>1067</v>
      </c>
      <c r="B1163" s="35" t="s">
        <v>1068</v>
      </c>
      <c r="C1163" s="35" t="s">
        <v>1092</v>
      </c>
      <c r="D1163" s="35">
        <v>20.7</v>
      </c>
      <c r="E1163" s="35">
        <v>1600</v>
      </c>
      <c r="F1163" s="32" t="s">
        <v>507</v>
      </c>
      <c r="G1163" s="35" t="s">
        <v>49</v>
      </c>
      <c r="H1163" s="63">
        <v>43.3096583333333</v>
      </c>
      <c r="I1163" s="63">
        <v>1.41338333333333</v>
      </c>
      <c r="J1163" s="63">
        <v>17.9852666666667</v>
      </c>
      <c r="K1163" s="63"/>
      <c r="L1163" s="63">
        <v>13.5725083333333</v>
      </c>
      <c r="M1163" s="63">
        <v>0.259575</v>
      </c>
      <c r="N1163" s="63">
        <v>9.08878333333333</v>
      </c>
      <c r="O1163" s="63">
        <v>12.30265</v>
      </c>
      <c r="P1163" s="63">
        <v>1.90190833333333</v>
      </c>
      <c r="Q1163" s="63">
        <v>0.0205916666666667</v>
      </c>
      <c r="R1163" s="32">
        <f t="shared" si="132"/>
        <v>99.8543249999999</v>
      </c>
      <c r="S1163" s="19">
        <v>12</v>
      </c>
      <c r="T1163" s="19">
        <f>S1163/(H1163*'Molecular Weight'!$C$2/'Molecular Weight'!$D$2+I1163*'Molecular Weight'!$C$3/'Molecular Weight'!$D$3+J1163*'Molecular Weight'!$C$4/'Molecular Weight'!$D$4+K1163*'Molecular Weight'!$C$5/'Molecular Weight'!$D$5+L1163*'Molecular Weight'!$C$6/'Molecular Weight'!$D$6+M1163*'Molecular Weight'!$C$8/'Molecular Weight'!$D$8+N1163*'Molecular Weight'!$C$9/'Molecular Weight'!$D$9+O1163*'Molecular Weight'!$C$10/'Molecular Weight'!$D$10+P1163*'Molecular Weight'!$C$11/'Molecular Weight'!$D$11+Q1163*'Molecular Weight'!$C$12/'Molecular Weight'!$D$12)</f>
        <v>4.48649613108992</v>
      </c>
      <c r="U1163" s="19">
        <f>H1163*T1163*'Molecular Weight'!$B$2/'Molecular Weight'!$D$2</f>
        <v>3.23416468960264</v>
      </c>
      <c r="V1163" s="19">
        <f>I1163*T1163*'Molecular Weight'!$B$3/'Molecular Weight'!$D$3</f>
        <v>0.0793634400093489</v>
      </c>
      <c r="W1163" s="19">
        <f>T1163*J1163*'Molecular Weight'!$B$4/'Molecular Weight'!$D$4</f>
        <v>1.582793827317</v>
      </c>
      <c r="X1163" s="19">
        <f>K1163*T1163*'Molecular Weight'!$B$5/'Molecular Weight'!$D$5</f>
        <v>0</v>
      </c>
      <c r="Y1163" s="19">
        <f>L1163*T1163*'Molecular Weight'!$B$6/'Molecular Weight'!$D$6</f>
        <v>0.84761979575008</v>
      </c>
      <c r="Z1163" s="19">
        <f>M1163*T1163*'Molecular Weight'!$B$8/'Molecular Weight'!$D$8</f>
        <v>0.016416439712823</v>
      </c>
      <c r="AA1163" s="19">
        <f>N1163*T1163*'Molecular Weight'!$B$9/'Molecular Weight'!$D$9</f>
        <v>1.01183104866786</v>
      </c>
      <c r="AB1163" s="19">
        <f>O1163*T1163*'Molecular Weight'!$B$10/'Molecular Weight'!$D$10</f>
        <v>0.98423308892927</v>
      </c>
      <c r="AC1163" s="19">
        <f>P1163*T1163*'Molecular Weight'!$B$11/'Molecular Weight'!$D$11</f>
        <v>0.27534380055462</v>
      </c>
      <c r="AD1163" s="19">
        <f>Q1163*T1163*'Molecular Weight'!$B$12/'Molecular Weight'!$D$12</f>
        <v>0.00196145292638415</v>
      </c>
      <c r="AE1163" s="19">
        <f t="shared" si="133"/>
        <v>8.03372758347003</v>
      </c>
      <c r="AF1163" s="19">
        <f t="shared" si="134"/>
        <v>0.100757960096399</v>
      </c>
      <c r="AG1163" s="19">
        <f t="shared" si="135"/>
        <v>0.118871645756262</v>
      </c>
      <c r="AH1163" s="19">
        <f t="shared" si="136"/>
        <v>0.746861835653681</v>
      </c>
      <c r="AI1163" s="19">
        <f t="shared" si="137"/>
        <v>3.31352812961199</v>
      </c>
      <c r="AJ1163" s="19">
        <f t="shared" si="138"/>
        <v>2.86010037306003</v>
      </c>
    </row>
    <row r="1164" s="56" customFormat="1" spans="1:36">
      <c r="A1164" s="35" t="s">
        <v>1067</v>
      </c>
      <c r="B1164" s="35" t="s">
        <v>1068</v>
      </c>
      <c r="C1164" s="35" t="s">
        <v>1093</v>
      </c>
      <c r="D1164" s="35">
        <v>20.7</v>
      </c>
      <c r="E1164" s="35">
        <v>1400</v>
      </c>
      <c r="F1164" s="32" t="s">
        <v>507</v>
      </c>
      <c r="G1164" s="35" t="s">
        <v>49</v>
      </c>
      <c r="H1164" s="63">
        <v>43.5291666666667</v>
      </c>
      <c r="I1164" s="63">
        <v>2.015</v>
      </c>
      <c r="J1164" s="63">
        <v>15.6741666666667</v>
      </c>
      <c r="K1164" s="63"/>
      <c r="L1164" s="63">
        <v>13.52</v>
      </c>
      <c r="M1164" s="63">
        <v>0.206791666666667</v>
      </c>
      <c r="N1164" s="63">
        <v>8.785</v>
      </c>
      <c r="O1164" s="63">
        <v>13.8641666666667</v>
      </c>
      <c r="P1164" s="63">
        <v>2.08583333333333</v>
      </c>
      <c r="Q1164" s="63">
        <v>0.032975</v>
      </c>
      <c r="R1164" s="32">
        <f t="shared" si="132"/>
        <v>99.7131000000001</v>
      </c>
      <c r="S1164" s="19">
        <v>12</v>
      </c>
      <c r="T1164" s="19">
        <f>S1164/(H1164*'Molecular Weight'!$C$2/'Molecular Weight'!$D$2+I1164*'Molecular Weight'!$C$3/'Molecular Weight'!$D$3+J1164*'Molecular Weight'!$C$4/'Molecular Weight'!$D$4+K1164*'Molecular Weight'!$C$5/'Molecular Weight'!$D$5+L1164*'Molecular Weight'!$C$6/'Molecular Weight'!$D$6+M1164*'Molecular Weight'!$C$8/'Molecular Weight'!$D$8+N1164*'Molecular Weight'!$C$9/'Molecular Weight'!$D$9+O1164*'Molecular Weight'!$C$10/'Molecular Weight'!$D$10+P1164*'Molecular Weight'!$C$11/'Molecular Weight'!$D$11+Q1164*'Molecular Weight'!$C$12/'Molecular Weight'!$D$12)</f>
        <v>4.52661136545232</v>
      </c>
      <c r="U1164" s="19">
        <f>H1164*T1164*'Molecular Weight'!$B$2/'Molecular Weight'!$D$2</f>
        <v>3.27962084823571</v>
      </c>
      <c r="V1164" s="19">
        <f>I1164*T1164*'Molecular Weight'!$B$3/'Molecular Weight'!$D$3</f>
        <v>0.114156719666914</v>
      </c>
      <c r="W1164" s="19">
        <f>T1164*J1164*'Molecular Weight'!$B$4/'Molecular Weight'!$D$4</f>
        <v>1.39173913254859</v>
      </c>
      <c r="X1164" s="19">
        <f>K1164*T1164*'Molecular Weight'!$B$5/'Molecular Weight'!$D$5</f>
        <v>0</v>
      </c>
      <c r="Y1164" s="19">
        <f>L1164*T1164*'Molecular Weight'!$B$6/'Molecular Weight'!$D$6</f>
        <v>0.851890112206505</v>
      </c>
      <c r="Z1164" s="19">
        <f>M1164*T1164*'Molecular Weight'!$B$8/'Molecular Weight'!$D$8</f>
        <v>0.0131951720977468</v>
      </c>
      <c r="AA1164" s="19">
        <f>N1164*T1164*'Molecular Weight'!$B$9/'Molecular Weight'!$D$9</f>
        <v>0.986756348523539</v>
      </c>
      <c r="AB1164" s="19">
        <f>O1164*T1164*'Molecular Weight'!$B$10/'Molecular Weight'!$D$10</f>
        <v>1.11907443662373</v>
      </c>
      <c r="AC1164" s="19">
        <f>P1164*T1164*'Molecular Weight'!$B$11/'Molecular Weight'!$D$11</f>
        <v>0.304671083352887</v>
      </c>
      <c r="AD1164" s="19">
        <f>Q1164*T1164*'Molecular Weight'!$B$12/'Molecular Weight'!$D$12</f>
        <v>0.00316910848780871</v>
      </c>
      <c r="AE1164" s="19">
        <f t="shared" si="133"/>
        <v>8.06427296174343</v>
      </c>
      <c r="AF1164" s="19">
        <f t="shared" si="134"/>
        <v>0.191282101828661</v>
      </c>
      <c r="AG1164" s="19">
        <f t="shared" si="135"/>
        <v>0.224538469325834</v>
      </c>
      <c r="AH1164" s="19">
        <f t="shared" si="136"/>
        <v>0.660608010377844</v>
      </c>
      <c r="AI1164" s="19">
        <f t="shared" si="137"/>
        <v>3.39377756790262</v>
      </c>
      <c r="AJ1164" s="19">
        <f t="shared" si="138"/>
        <v>2.97091606945152</v>
      </c>
    </row>
    <row r="1165" spans="1:36">
      <c r="A1165" s="35" t="s">
        <v>1094</v>
      </c>
      <c r="B1165" s="35" t="s">
        <v>1095</v>
      </c>
      <c r="C1165" s="35" t="s">
        <v>1096</v>
      </c>
      <c r="D1165" s="35">
        <v>3</v>
      </c>
      <c r="E1165" s="35">
        <v>1475</v>
      </c>
      <c r="F1165" s="32" t="s">
        <v>1097</v>
      </c>
      <c r="G1165" s="35" t="s">
        <v>49</v>
      </c>
      <c r="H1165" s="32">
        <v>42.21</v>
      </c>
      <c r="I1165" s="32">
        <v>0.76</v>
      </c>
      <c r="J1165" s="32">
        <v>22.86</v>
      </c>
      <c r="K1165" s="32">
        <v>0.35</v>
      </c>
      <c r="L1165" s="32">
        <v>11.59</v>
      </c>
      <c r="M1165" s="32">
        <v>0.23</v>
      </c>
      <c r="N1165" s="32">
        <v>18.25</v>
      </c>
      <c r="O1165" s="32">
        <v>4.78</v>
      </c>
      <c r="P1165" s="32">
        <v>0.05</v>
      </c>
      <c r="Q1165" s="32">
        <v>0</v>
      </c>
      <c r="R1165" s="32">
        <f t="shared" si="132"/>
        <v>101.08</v>
      </c>
      <c r="S1165" s="19">
        <v>12</v>
      </c>
      <c r="T1165" s="19">
        <f>S1165/(H1165*'Molecular Weight'!$C$2/'Molecular Weight'!$D$2+I1165*'Molecular Weight'!$C$3/'Molecular Weight'!$D$3+J1165*'Molecular Weight'!$C$4/'Molecular Weight'!$D$4+K1165*'Molecular Weight'!$C$5/'Molecular Weight'!$D$5+L1165*'Molecular Weight'!$C$6/'Molecular Weight'!$D$6+M1165*'Molecular Weight'!$C$8/'Molecular Weight'!$D$8+N1165*'Molecular Weight'!$C$9/'Molecular Weight'!$D$9+O1165*'Molecular Weight'!$C$10/'Molecular Weight'!$D$10+P1165*'Molecular Weight'!$C$11/'Molecular Weight'!$D$11+Q1165*'Molecular Weight'!$C$12/'Molecular Weight'!$D$12)</f>
        <v>4.27480751321495</v>
      </c>
      <c r="U1165" s="19">
        <f>H1165*T1165*'Molecular Weight'!$B$2/'Molecular Weight'!$D$2</f>
        <v>3.0033226553396</v>
      </c>
      <c r="V1165" s="19">
        <f>I1165*T1165*'Molecular Weight'!$B$3/'Molecular Weight'!$D$3</f>
        <v>0.0406614982483524</v>
      </c>
      <c r="W1165" s="19">
        <f>T1165*J1165*'Molecular Weight'!$B$4/'Molecular Weight'!$D$4</f>
        <v>1.91687131722428</v>
      </c>
      <c r="X1165" s="19">
        <f>K1165*T1165*'Molecular Weight'!$B$5/'Molecular Weight'!$D$5</f>
        <v>0.0196879088048586</v>
      </c>
      <c r="Y1165" s="19">
        <f>L1165*T1165*'Molecular Weight'!$B$6/'Molecular Weight'!$D$6</f>
        <v>0.689657837947679</v>
      </c>
      <c r="Z1165" s="19">
        <f>M1165*T1165*'Molecular Weight'!$B$8/'Molecular Weight'!$D$8</f>
        <v>0.0138596804065328</v>
      </c>
      <c r="AA1165" s="19">
        <f>N1165*T1165*'Molecular Weight'!$B$9/'Molecular Weight'!$D$9</f>
        <v>1.93586196318047</v>
      </c>
      <c r="AB1165" s="19">
        <f>O1165*T1165*'Molecular Weight'!$B$10/'Molecular Weight'!$D$10</f>
        <v>0.364364834400275</v>
      </c>
      <c r="AC1165" s="19">
        <f>P1165*T1165*'Molecular Weight'!$B$11/'Molecular Weight'!$D$11</f>
        <v>0.00689707569089214</v>
      </c>
      <c r="AD1165" s="19">
        <f>Q1165*T1165*'Molecular Weight'!$B$12/'Molecular Weight'!$D$12</f>
        <v>0</v>
      </c>
      <c r="AE1165" s="19">
        <f t="shared" si="133"/>
        <v>7.99118477124293</v>
      </c>
      <c r="AF1165" s="19">
        <f t="shared" si="134"/>
        <v>0</v>
      </c>
      <c r="AG1165" s="19">
        <f t="shared" si="135"/>
        <v>0</v>
      </c>
      <c r="AH1165" s="19">
        <f t="shared" si="136"/>
        <v>0.689657837947679</v>
      </c>
      <c r="AI1165" s="19">
        <f t="shared" si="137"/>
        <v>3.04398415358795</v>
      </c>
      <c r="AJ1165" s="19">
        <f t="shared" si="138"/>
        <v>3.00374431593496</v>
      </c>
    </row>
    <row r="1166" spans="1:36">
      <c r="A1166" s="35" t="s">
        <v>1094</v>
      </c>
      <c r="B1166" s="35" t="s">
        <v>1095</v>
      </c>
      <c r="C1166" s="35" t="s">
        <v>1098</v>
      </c>
      <c r="D1166" s="35">
        <v>3</v>
      </c>
      <c r="E1166" s="35">
        <v>1450</v>
      </c>
      <c r="F1166" s="32" t="s">
        <v>1097</v>
      </c>
      <c r="G1166" s="35" t="s">
        <v>49</v>
      </c>
      <c r="H1166" s="32">
        <v>41.82</v>
      </c>
      <c r="I1166" s="32">
        <v>0.91</v>
      </c>
      <c r="J1166" s="32">
        <v>22.7</v>
      </c>
      <c r="K1166" s="32">
        <v>0.24</v>
      </c>
      <c r="L1166" s="32">
        <v>13.22</v>
      </c>
      <c r="M1166" s="32">
        <v>0.23</v>
      </c>
      <c r="N1166" s="32">
        <v>16.95</v>
      </c>
      <c r="O1166" s="32">
        <v>5.17</v>
      </c>
      <c r="P1166" s="32">
        <v>0.06</v>
      </c>
      <c r="Q1166" s="32">
        <v>0.01</v>
      </c>
      <c r="R1166" s="32">
        <f t="shared" si="132"/>
        <v>101.31</v>
      </c>
      <c r="S1166" s="19">
        <v>12</v>
      </c>
      <c r="T1166" s="19">
        <f>S1166/(H1166*'Molecular Weight'!$C$2/'Molecular Weight'!$D$2+I1166*'Molecular Weight'!$C$3/'Molecular Weight'!$D$3+J1166*'Molecular Weight'!$C$4/'Molecular Weight'!$D$4+K1166*'Molecular Weight'!$C$5/'Molecular Weight'!$D$5+L1166*'Molecular Weight'!$C$6/'Molecular Weight'!$D$6+M1166*'Molecular Weight'!$C$8/'Molecular Weight'!$D$8+N1166*'Molecular Weight'!$C$9/'Molecular Weight'!$D$9+O1166*'Molecular Weight'!$C$10/'Molecular Weight'!$D$10+P1166*'Molecular Weight'!$C$11/'Molecular Weight'!$D$11+Q1166*'Molecular Weight'!$C$12/'Molecular Weight'!$D$12)</f>
        <v>4.30309554312656</v>
      </c>
      <c r="U1166" s="19">
        <f>H1166*T1166*'Molecular Weight'!$B$2/'Molecular Weight'!$D$2</f>
        <v>2.99526390834808</v>
      </c>
      <c r="V1166" s="19">
        <f>I1166*T1166*'Molecular Weight'!$B$3/'Molecular Weight'!$D$3</f>
        <v>0.0490089730193388</v>
      </c>
      <c r="W1166" s="19">
        <f>T1166*J1166*'Molecular Weight'!$B$4/'Molecular Weight'!$D$4</f>
        <v>1.91605078126663</v>
      </c>
      <c r="X1166" s="19">
        <f>K1166*T1166*'Molecular Weight'!$B$5/'Molecular Weight'!$D$5</f>
        <v>0.0135896168215064</v>
      </c>
      <c r="Y1166" s="19">
        <f>L1166*T1166*'Molecular Weight'!$B$6/'Molecular Weight'!$D$6</f>
        <v>0.791855833520785</v>
      </c>
      <c r="Z1166" s="19">
        <f>M1166*T1166*'Molecular Weight'!$B$8/'Molecular Weight'!$D$8</f>
        <v>0.0139513951919807</v>
      </c>
      <c r="AA1166" s="19">
        <f>N1166*T1166*'Molecular Weight'!$B$9/'Molecular Weight'!$D$9</f>
        <v>1.80986276565745</v>
      </c>
      <c r="AB1166" s="19">
        <f>O1166*T1166*'Molecular Weight'!$B$10/'Molecular Weight'!$D$10</f>
        <v>0.396701211803929</v>
      </c>
      <c r="AC1166" s="19">
        <f>P1166*T1166*'Molecular Weight'!$B$11/'Molecular Weight'!$D$11</f>
        <v>0.00833125952202626</v>
      </c>
      <c r="AD1166" s="19">
        <f>Q1166*T1166*'Molecular Weight'!$B$12/'Molecular Weight'!$D$12</f>
        <v>0.000913608395568273</v>
      </c>
      <c r="AE1166" s="19">
        <f t="shared" si="133"/>
        <v>7.9955293535473</v>
      </c>
      <c r="AF1166" s="19">
        <f t="shared" si="134"/>
        <v>0</v>
      </c>
      <c r="AG1166" s="19">
        <f t="shared" si="135"/>
        <v>0</v>
      </c>
      <c r="AH1166" s="19">
        <f t="shared" si="136"/>
        <v>0.791855833520785</v>
      </c>
      <c r="AI1166" s="19">
        <f t="shared" si="137"/>
        <v>3.04427288136742</v>
      </c>
      <c r="AJ1166" s="19">
        <f t="shared" si="138"/>
        <v>3.01237120617414</v>
      </c>
    </row>
    <row r="1167" spans="1:36">
      <c r="A1167" s="35" t="s">
        <v>1094</v>
      </c>
      <c r="B1167" s="35" t="s">
        <v>1095</v>
      </c>
      <c r="C1167" s="35" t="s">
        <v>1099</v>
      </c>
      <c r="D1167" s="35">
        <v>3</v>
      </c>
      <c r="E1167" s="35">
        <v>1400</v>
      </c>
      <c r="F1167" s="32" t="s">
        <v>1097</v>
      </c>
      <c r="G1167" s="35" t="s">
        <v>49</v>
      </c>
      <c r="H1167" s="32">
        <v>41.34</v>
      </c>
      <c r="I1167" s="32">
        <v>1.21</v>
      </c>
      <c r="J1167" s="32">
        <v>22.12</v>
      </c>
      <c r="K1167" s="32">
        <v>0.19</v>
      </c>
      <c r="L1167" s="32">
        <v>13.81</v>
      </c>
      <c r="M1167" s="32">
        <v>0.26</v>
      </c>
      <c r="N1167" s="32">
        <v>16.06</v>
      </c>
      <c r="O1167" s="32">
        <v>5.49</v>
      </c>
      <c r="P1167" s="32">
        <v>0.12</v>
      </c>
      <c r="Q1167" s="32">
        <v>0.02</v>
      </c>
      <c r="R1167" s="32">
        <f t="shared" si="132"/>
        <v>100.62</v>
      </c>
      <c r="S1167" s="19">
        <v>12</v>
      </c>
      <c r="T1167" s="19">
        <f>S1167/(H1167*'Molecular Weight'!$C$2/'Molecular Weight'!$D$2+I1167*'Molecular Weight'!$C$3/'Molecular Weight'!$D$3+J1167*'Molecular Weight'!$C$4/'Molecular Weight'!$D$4+K1167*'Molecular Weight'!$C$5/'Molecular Weight'!$D$5+L1167*'Molecular Weight'!$C$6/'Molecular Weight'!$D$6+M1167*'Molecular Weight'!$C$8/'Molecular Weight'!$D$8+N1167*'Molecular Weight'!$C$9/'Molecular Weight'!$D$9+O1167*'Molecular Weight'!$C$10/'Molecular Weight'!$D$10+P1167*'Molecular Weight'!$C$11/'Molecular Weight'!$D$11+Q1167*'Molecular Weight'!$C$12/'Molecular Weight'!$D$12)</f>
        <v>4.35492659247126</v>
      </c>
      <c r="U1167" s="19">
        <f>H1167*T1167*'Molecular Weight'!$B$2/'Molecular Weight'!$D$2</f>
        <v>2.99654902351468</v>
      </c>
      <c r="V1167" s="19">
        <f>I1167*T1167*'Molecular Weight'!$B$3/'Molecular Weight'!$D$3</f>
        <v>0.0659507030899902</v>
      </c>
      <c r="W1167" s="19">
        <f>T1167*J1167*'Molecular Weight'!$B$4/'Molecular Weight'!$D$4</f>
        <v>1.88958368429706</v>
      </c>
      <c r="X1167" s="19">
        <f>K1167*T1167*'Molecular Weight'!$B$5/'Molecular Weight'!$D$5</f>
        <v>0.0108880327991255</v>
      </c>
      <c r="Y1167" s="19">
        <f>L1167*T1167*'Molecular Weight'!$B$6/'Molecular Weight'!$D$6</f>
        <v>0.837159468847829</v>
      </c>
      <c r="Z1167" s="19">
        <f>M1167*T1167*'Molecular Weight'!$B$8/'Molecular Weight'!$D$8</f>
        <v>0.0159611067668808</v>
      </c>
      <c r="AA1167" s="19">
        <f>N1167*T1167*'Molecular Weight'!$B$9/'Molecular Weight'!$D$9</f>
        <v>1.73548687531237</v>
      </c>
      <c r="AB1167" s="19">
        <f>O1167*T1167*'Molecular Weight'!$B$10/'Molecular Weight'!$D$10</f>
        <v>0.426329297301484</v>
      </c>
      <c r="AC1167" s="19">
        <f>P1167*T1167*'Molecular Weight'!$B$11/'Molecular Weight'!$D$11</f>
        <v>0.0168632201063747</v>
      </c>
      <c r="AD1167" s="19">
        <f>Q1167*T1167*'Molecular Weight'!$B$12/'Molecular Weight'!$D$12</f>
        <v>0.00184922572928716</v>
      </c>
      <c r="AE1167" s="19">
        <f t="shared" si="133"/>
        <v>7.99662063776507</v>
      </c>
      <c r="AF1167" s="19">
        <f t="shared" si="134"/>
        <v>0</v>
      </c>
      <c r="AG1167" s="19">
        <f t="shared" si="135"/>
        <v>0</v>
      </c>
      <c r="AH1167" s="19">
        <f t="shared" si="136"/>
        <v>0.837159468847829</v>
      </c>
      <c r="AI1167" s="19">
        <f t="shared" si="137"/>
        <v>3.06249972660467</v>
      </c>
      <c r="AJ1167" s="19">
        <f t="shared" si="138"/>
        <v>3.01493674822856</v>
      </c>
    </row>
    <row r="1168" spans="1:36">
      <c r="A1168" s="35" t="s">
        <v>1094</v>
      </c>
      <c r="B1168" s="35" t="s">
        <v>1095</v>
      </c>
      <c r="C1168" s="35" t="s">
        <v>1100</v>
      </c>
      <c r="D1168" s="35">
        <v>3</v>
      </c>
      <c r="E1168" s="35">
        <v>1425</v>
      </c>
      <c r="F1168" s="32" t="s">
        <v>1097</v>
      </c>
      <c r="G1168" s="35" t="s">
        <v>49</v>
      </c>
      <c r="H1168" s="32">
        <v>40.64</v>
      </c>
      <c r="I1168" s="32">
        <v>0.86</v>
      </c>
      <c r="J1168" s="32">
        <v>22.67</v>
      </c>
      <c r="K1168" s="32">
        <v>0.24</v>
      </c>
      <c r="L1168" s="32">
        <v>13.14</v>
      </c>
      <c r="M1168" s="32">
        <v>0.18</v>
      </c>
      <c r="N1168" s="32">
        <v>17.32</v>
      </c>
      <c r="O1168" s="32">
        <v>4.87</v>
      </c>
      <c r="P1168" s="32">
        <v>0.06</v>
      </c>
      <c r="Q1168" s="32">
        <v>0.01</v>
      </c>
      <c r="R1168" s="32">
        <f t="shared" si="132"/>
        <v>99.99</v>
      </c>
      <c r="S1168" s="19">
        <v>12</v>
      </c>
      <c r="T1168" s="19">
        <f>S1168/(H1168*'Molecular Weight'!$C$2/'Molecular Weight'!$D$2+I1168*'Molecular Weight'!$C$3/'Molecular Weight'!$D$3+J1168*'Molecular Weight'!$C$4/'Molecular Weight'!$D$4+K1168*'Molecular Weight'!$C$5/'Molecular Weight'!$D$5+L1168*'Molecular Weight'!$C$6/'Molecular Weight'!$D$6+M1168*'Molecular Weight'!$C$8/'Molecular Weight'!$D$8+N1168*'Molecular Weight'!$C$9/'Molecular Weight'!$D$9+O1168*'Molecular Weight'!$C$10/'Molecular Weight'!$D$10+P1168*'Molecular Weight'!$C$11/'Molecular Weight'!$D$11+Q1168*'Molecular Weight'!$C$12/'Molecular Weight'!$D$12)</f>
        <v>4.36476624200349</v>
      </c>
      <c r="U1168" s="19">
        <f>H1168*T1168*'Molecular Weight'!$B$2/'Molecular Weight'!$D$2</f>
        <v>2.95246504785322</v>
      </c>
      <c r="V1168" s="19">
        <f>I1168*T1168*'Molecular Weight'!$B$3/'Molecular Weight'!$D$3</f>
        <v>0.0469799620541051</v>
      </c>
      <c r="W1168" s="19">
        <f>T1168*J1168*'Molecular Weight'!$B$4/'Molecular Weight'!$D$4</f>
        <v>1.94094254033384</v>
      </c>
      <c r="X1168" s="19">
        <f>K1168*T1168*'Molecular Weight'!$B$5/'Molecular Weight'!$D$5</f>
        <v>0.0137843792102222</v>
      </c>
      <c r="Y1168" s="19">
        <f>L1168*T1168*'Molecular Weight'!$B$6/'Molecular Weight'!$D$6</f>
        <v>0.798343936802977</v>
      </c>
      <c r="Z1168" s="19">
        <f>M1168*T1168*'Molecular Weight'!$B$8/'Molecular Weight'!$D$8</f>
        <v>0.0110749636814298</v>
      </c>
      <c r="AA1168" s="19">
        <f>N1168*T1168*'Molecular Weight'!$B$9/'Molecular Weight'!$D$9</f>
        <v>1.87587472236974</v>
      </c>
      <c r="AB1168" s="19">
        <f>O1168*T1168*'Molecular Weight'!$B$10/'Molecular Weight'!$D$10</f>
        <v>0.379037296693242</v>
      </c>
      <c r="AC1168" s="19">
        <f>P1168*T1168*'Molecular Weight'!$B$11/'Molecular Weight'!$D$11</f>
        <v>0.00845066068151692</v>
      </c>
      <c r="AD1168" s="19">
        <f>Q1168*T1168*'Molecular Weight'!$B$12/'Molecular Weight'!$D$12</f>
        <v>0.000926701962208808</v>
      </c>
      <c r="AE1168" s="19">
        <f t="shared" si="133"/>
        <v>8.0278802116425</v>
      </c>
      <c r="AF1168" s="19">
        <f t="shared" si="134"/>
        <v>0.0833501574238298</v>
      </c>
      <c r="AG1168" s="19">
        <f t="shared" si="135"/>
        <v>0.104403820936639</v>
      </c>
      <c r="AH1168" s="19">
        <f t="shared" si="136"/>
        <v>0.714993779379147</v>
      </c>
      <c r="AI1168" s="19">
        <f t="shared" si="137"/>
        <v>2.99944500990733</v>
      </c>
      <c r="AJ1168" s="19">
        <f t="shared" si="138"/>
        <v>3.06433091954739</v>
      </c>
    </row>
    <row r="1169" spans="1:36">
      <c r="A1169" s="35" t="s">
        <v>1094</v>
      </c>
      <c r="B1169" s="35" t="s">
        <v>1095</v>
      </c>
      <c r="C1169" s="35" t="s">
        <v>1101</v>
      </c>
      <c r="D1169" s="35">
        <v>5</v>
      </c>
      <c r="E1169" s="35">
        <v>1600</v>
      </c>
      <c r="F1169" s="32" t="s">
        <v>1097</v>
      </c>
      <c r="G1169" s="35" t="s">
        <v>49</v>
      </c>
      <c r="H1169" s="32">
        <v>42.18</v>
      </c>
      <c r="I1169" s="32">
        <v>1.01</v>
      </c>
      <c r="J1169" s="32">
        <v>22.5</v>
      </c>
      <c r="K1169" s="32">
        <v>0.25</v>
      </c>
      <c r="L1169" s="32">
        <v>11.8</v>
      </c>
      <c r="M1169" s="32">
        <v>0.2</v>
      </c>
      <c r="N1169" s="32">
        <v>17.75</v>
      </c>
      <c r="O1169" s="32">
        <v>4.77</v>
      </c>
      <c r="P1169" s="32">
        <v>0.1</v>
      </c>
      <c r="Q1169" s="32">
        <v>0.01</v>
      </c>
      <c r="R1169" s="32">
        <f t="shared" si="132"/>
        <v>100.57</v>
      </c>
      <c r="S1169" s="19">
        <v>12</v>
      </c>
      <c r="T1169" s="19">
        <f>S1169/(H1169*'Molecular Weight'!$C$2/'Molecular Weight'!$D$2+I1169*'Molecular Weight'!$C$3/'Molecular Weight'!$D$3+J1169*'Molecular Weight'!$C$4/'Molecular Weight'!$D$4+K1169*'Molecular Weight'!$C$5/'Molecular Weight'!$D$5+L1169*'Molecular Weight'!$C$6/'Molecular Weight'!$D$6+M1169*'Molecular Weight'!$C$8/'Molecular Weight'!$D$8+N1169*'Molecular Weight'!$C$9/'Molecular Weight'!$D$9+O1169*'Molecular Weight'!$C$10/'Molecular Weight'!$D$10+P1169*'Molecular Weight'!$C$11/'Molecular Weight'!$D$11+Q1169*'Molecular Weight'!$C$12/'Molecular Weight'!$D$12)</f>
        <v>4.30005071051718</v>
      </c>
      <c r="U1169" s="19">
        <f>H1169*T1169*'Molecular Weight'!$B$2/'Molecular Weight'!$D$2</f>
        <v>3.01891043557947</v>
      </c>
      <c r="V1169" s="19">
        <f>I1169*T1169*'Molecular Weight'!$B$3/'Molecular Weight'!$D$3</f>
        <v>0.0543560853269381</v>
      </c>
      <c r="W1169" s="19">
        <f>T1169*J1169*'Molecular Weight'!$B$4/'Molecular Weight'!$D$4</f>
        <v>1.89782544108742</v>
      </c>
      <c r="X1169" s="19">
        <f>K1169*T1169*'Molecular Weight'!$B$5/'Molecular Weight'!$D$5</f>
        <v>0.0141458343000105</v>
      </c>
      <c r="Y1169" s="19">
        <f>L1169*T1169*'Molecular Weight'!$B$6/'Molecular Weight'!$D$6</f>
        <v>0.706300088865573</v>
      </c>
      <c r="Z1169" s="19">
        <f>M1169*T1169*'Molecular Weight'!$B$8/'Molecular Weight'!$D$8</f>
        <v>0.0121230637454671</v>
      </c>
      <c r="AA1169" s="19">
        <f>N1169*T1169*'Molecular Weight'!$B$9/'Molecular Weight'!$D$9</f>
        <v>1.89394293081092</v>
      </c>
      <c r="AB1169" s="19">
        <f>O1169*T1169*'Molecular Weight'!$B$10/'Molecular Weight'!$D$10</f>
        <v>0.365749677053619</v>
      </c>
      <c r="AC1169" s="19">
        <f>P1169*T1169*'Molecular Weight'!$B$11/'Molecular Weight'!$D$11</f>
        <v>0.0138756073266124</v>
      </c>
      <c r="AD1169" s="19">
        <f>Q1169*T1169*'Molecular Weight'!$B$12/'Molecular Weight'!$D$12</f>
        <v>0.000912961934292396</v>
      </c>
      <c r="AE1169" s="19">
        <f t="shared" si="133"/>
        <v>7.97814212603033</v>
      </c>
      <c r="AF1169" s="19">
        <f t="shared" si="134"/>
        <v>0</v>
      </c>
      <c r="AG1169" s="19">
        <f t="shared" si="135"/>
        <v>0</v>
      </c>
      <c r="AH1169" s="19">
        <f t="shared" si="136"/>
        <v>0.706300088865573</v>
      </c>
      <c r="AI1169" s="19">
        <f t="shared" si="137"/>
        <v>3.07326652090641</v>
      </c>
      <c r="AJ1169" s="19">
        <f t="shared" si="138"/>
        <v>2.97811576047558</v>
      </c>
    </row>
    <row r="1170" spans="1:36">
      <c r="A1170" s="35" t="s">
        <v>1094</v>
      </c>
      <c r="B1170" s="35" t="s">
        <v>1095</v>
      </c>
      <c r="C1170" s="35" t="s">
        <v>1102</v>
      </c>
      <c r="D1170" s="35">
        <v>5</v>
      </c>
      <c r="E1170" s="35">
        <v>1550</v>
      </c>
      <c r="F1170" s="32" t="s">
        <v>1097</v>
      </c>
      <c r="G1170" s="35" t="s">
        <v>49</v>
      </c>
      <c r="H1170" s="32">
        <v>42.38</v>
      </c>
      <c r="I1170" s="32">
        <v>1.3</v>
      </c>
      <c r="J1170" s="32">
        <v>20.52</v>
      </c>
      <c r="K1170" s="32">
        <v>0.71</v>
      </c>
      <c r="L1170" s="32">
        <v>10.87</v>
      </c>
      <c r="M1170" s="32">
        <v>0.22</v>
      </c>
      <c r="N1170" s="32">
        <v>17.74</v>
      </c>
      <c r="O1170" s="32">
        <v>5.21</v>
      </c>
      <c r="P1170" s="32">
        <v>0.24</v>
      </c>
      <c r="Q1170" s="32">
        <v>0.03</v>
      </c>
      <c r="R1170" s="32">
        <f t="shared" si="132"/>
        <v>99.22</v>
      </c>
      <c r="S1170" s="19">
        <v>12</v>
      </c>
      <c r="T1170" s="19">
        <f>S1170/(H1170*'Molecular Weight'!$C$2/'Molecular Weight'!$D$2+I1170*'Molecular Weight'!$C$3/'Molecular Weight'!$D$3+J1170*'Molecular Weight'!$C$4/'Molecular Weight'!$D$4+K1170*'Molecular Weight'!$C$5/'Molecular Weight'!$D$5+L1170*'Molecular Weight'!$C$6/'Molecular Weight'!$D$6+M1170*'Molecular Weight'!$C$8/'Molecular Weight'!$D$8+N1170*'Molecular Weight'!$C$9/'Molecular Weight'!$D$9+O1170*'Molecular Weight'!$C$10/'Molecular Weight'!$D$10+P1170*'Molecular Weight'!$C$11/'Molecular Weight'!$D$11+Q1170*'Molecular Weight'!$C$12/'Molecular Weight'!$D$12)</f>
        <v>4.35918456095234</v>
      </c>
      <c r="U1170" s="19">
        <f>H1170*T1170*'Molecular Weight'!$B$2/'Molecular Weight'!$D$2</f>
        <v>3.07493744495939</v>
      </c>
      <c r="V1170" s="19">
        <f>I1170*T1170*'Molecular Weight'!$B$3/'Molecular Weight'!$D$3</f>
        <v>0.0709254058728165</v>
      </c>
      <c r="W1170" s="19">
        <f>T1170*J1170*'Molecular Weight'!$B$4/'Molecular Weight'!$D$4</f>
        <v>1.75461881504006</v>
      </c>
      <c r="X1170" s="19">
        <f>K1170*T1170*'Molecular Weight'!$B$5/'Molecular Weight'!$D$5</f>
        <v>0.0407266404141873</v>
      </c>
      <c r="Y1170" s="19">
        <f>L1170*T1170*'Molecular Weight'!$B$6/'Molecular Weight'!$D$6</f>
        <v>0.659581516948106</v>
      </c>
      <c r="Z1170" s="19">
        <f>M1170*T1170*'Molecular Weight'!$B$8/'Molecular Weight'!$D$8</f>
        <v>0.0135187567438612</v>
      </c>
      <c r="AA1170" s="19">
        <f>N1170*T1170*'Molecular Weight'!$B$9/'Molecular Weight'!$D$9</f>
        <v>1.91890655363014</v>
      </c>
      <c r="AB1170" s="19">
        <f>O1170*T1170*'Molecular Weight'!$B$10/'Molecular Weight'!$D$10</f>
        <v>0.404981304610586</v>
      </c>
      <c r="AC1170" s="19">
        <f>P1170*T1170*'Molecular Weight'!$B$11/'Molecular Weight'!$D$11</f>
        <v>0.0337594157672979</v>
      </c>
      <c r="AD1170" s="19">
        <f>Q1170*T1170*'Molecular Weight'!$B$12/'Molecular Weight'!$D$12</f>
        <v>0.00277655067576582</v>
      </c>
      <c r="AE1170" s="19">
        <f t="shared" si="133"/>
        <v>7.9747324046622</v>
      </c>
      <c r="AF1170" s="19">
        <f t="shared" si="134"/>
        <v>0</v>
      </c>
      <c r="AG1170" s="19">
        <f t="shared" si="135"/>
        <v>0</v>
      </c>
      <c r="AH1170" s="19">
        <f t="shared" si="136"/>
        <v>0.659581516948106</v>
      </c>
      <c r="AI1170" s="19">
        <f t="shared" si="137"/>
        <v>3.14586285083221</v>
      </c>
      <c r="AJ1170" s="19">
        <f t="shared" si="138"/>
        <v>2.99698813193269</v>
      </c>
    </row>
    <row r="1171" spans="1:36">
      <c r="A1171" s="35" t="s">
        <v>1094</v>
      </c>
      <c r="B1171" s="35" t="s">
        <v>1095</v>
      </c>
      <c r="C1171" s="35" t="s">
        <v>1103</v>
      </c>
      <c r="D1171" s="35">
        <v>5</v>
      </c>
      <c r="E1171" s="35">
        <v>1500</v>
      </c>
      <c r="F1171" s="32" t="s">
        <v>1097</v>
      </c>
      <c r="G1171" s="35" t="s">
        <v>49</v>
      </c>
      <c r="H1171" s="32">
        <v>42.14</v>
      </c>
      <c r="I1171" s="32">
        <v>1.15</v>
      </c>
      <c r="J1171" s="32">
        <v>22.16</v>
      </c>
      <c r="K1171" s="32">
        <v>0.31</v>
      </c>
      <c r="L1171" s="32">
        <v>12.45</v>
      </c>
      <c r="M1171" s="32">
        <v>0.24</v>
      </c>
      <c r="N1171" s="32">
        <v>17.72</v>
      </c>
      <c r="O1171" s="32">
        <v>4.74</v>
      </c>
      <c r="P1171" s="32">
        <v>0.16</v>
      </c>
      <c r="Q1171" s="32">
        <v>0.05</v>
      </c>
      <c r="R1171" s="32">
        <f t="shared" si="132"/>
        <v>101.12</v>
      </c>
      <c r="S1171" s="19">
        <v>12</v>
      </c>
      <c r="T1171" s="19">
        <f>S1171/(H1171*'Molecular Weight'!$C$2/'Molecular Weight'!$D$2+I1171*'Molecular Weight'!$C$3/'Molecular Weight'!$D$3+J1171*'Molecular Weight'!$C$4/'Molecular Weight'!$D$4+K1171*'Molecular Weight'!$C$5/'Molecular Weight'!$D$5+L1171*'Molecular Weight'!$C$6/'Molecular Weight'!$D$6+M1171*'Molecular Weight'!$C$8/'Molecular Weight'!$D$8+N1171*'Molecular Weight'!$C$9/'Molecular Weight'!$D$9+O1171*'Molecular Weight'!$C$10/'Molecular Weight'!$D$10+P1171*'Molecular Weight'!$C$11/'Molecular Weight'!$D$11+Q1171*'Molecular Weight'!$C$12/'Molecular Weight'!$D$12)</f>
        <v>4.29531276300041</v>
      </c>
      <c r="U1171" s="19">
        <f>H1171*T1171*'Molecular Weight'!$B$2/'Molecular Weight'!$D$2</f>
        <v>3.01272436472765</v>
      </c>
      <c r="V1171" s="19">
        <f>I1171*T1171*'Molecular Weight'!$B$3/'Molecular Weight'!$D$3</f>
        <v>0.0618223989668395</v>
      </c>
      <c r="W1171" s="19">
        <f>T1171*J1171*'Molecular Weight'!$B$4/'Molecular Weight'!$D$4</f>
        <v>1.86708769768712</v>
      </c>
      <c r="X1171" s="19">
        <f>K1171*T1171*'Molecular Weight'!$B$5/'Molecular Weight'!$D$5</f>
        <v>0.0175215074219373</v>
      </c>
      <c r="Y1171" s="19">
        <f>L1171*T1171*'Molecular Weight'!$B$6/'Molecular Weight'!$D$6</f>
        <v>0.74438535494648</v>
      </c>
      <c r="Z1171" s="19">
        <f>M1171*T1171*'Molecular Weight'!$B$8/'Molecular Weight'!$D$8</f>
        <v>0.0145316473515661</v>
      </c>
      <c r="AA1171" s="19">
        <f>N1171*T1171*'Molecular Weight'!$B$9/'Molecular Weight'!$D$9</f>
        <v>1.88865861440117</v>
      </c>
      <c r="AB1171" s="19">
        <f>O1171*T1171*'Molecular Weight'!$B$10/'Molecular Weight'!$D$10</f>
        <v>0.363048903292118</v>
      </c>
      <c r="AC1171" s="19">
        <f>P1171*T1171*'Molecular Weight'!$B$11/'Molecular Weight'!$D$11</f>
        <v>0.022176509909005</v>
      </c>
      <c r="AD1171" s="19">
        <f>Q1171*T1171*'Molecular Weight'!$B$12/'Molecular Weight'!$D$12</f>
        <v>0.00455978000318515</v>
      </c>
      <c r="AE1171" s="19">
        <f t="shared" si="133"/>
        <v>7.99651677870708</v>
      </c>
      <c r="AF1171" s="19">
        <f t="shared" si="134"/>
        <v>0</v>
      </c>
      <c r="AG1171" s="19">
        <f t="shared" si="135"/>
        <v>0</v>
      </c>
      <c r="AH1171" s="19">
        <f t="shared" si="136"/>
        <v>0.74438535494648</v>
      </c>
      <c r="AI1171" s="19">
        <f t="shared" si="137"/>
        <v>3.07454676369449</v>
      </c>
      <c r="AJ1171" s="19">
        <f t="shared" si="138"/>
        <v>3.01062451999133</v>
      </c>
    </row>
    <row r="1172" spans="1:36">
      <c r="A1172" s="35" t="s">
        <v>1094</v>
      </c>
      <c r="B1172" s="35" t="s">
        <v>1095</v>
      </c>
      <c r="C1172" s="35" t="s">
        <v>1104</v>
      </c>
      <c r="D1172" s="35">
        <v>5</v>
      </c>
      <c r="E1172" s="35">
        <v>1450</v>
      </c>
      <c r="F1172" s="32" t="s">
        <v>1097</v>
      </c>
      <c r="G1172" s="35" t="s">
        <v>49</v>
      </c>
      <c r="H1172" s="32">
        <v>41.92</v>
      </c>
      <c r="I1172" s="32">
        <v>1.92</v>
      </c>
      <c r="J1172" s="32">
        <v>20.51</v>
      </c>
      <c r="K1172" s="32">
        <v>0.15</v>
      </c>
      <c r="L1172" s="32">
        <v>15.81</v>
      </c>
      <c r="M1172" s="32">
        <v>0.27</v>
      </c>
      <c r="N1172" s="32">
        <v>15.86</v>
      </c>
      <c r="O1172" s="32">
        <v>4.82</v>
      </c>
      <c r="P1172" s="32">
        <v>0.3</v>
      </c>
      <c r="Q1172" s="32">
        <v>0.12</v>
      </c>
      <c r="R1172" s="32">
        <f t="shared" si="132"/>
        <v>101.68</v>
      </c>
      <c r="S1172" s="19">
        <v>12</v>
      </c>
      <c r="T1172" s="19">
        <f>S1172/(H1172*'Molecular Weight'!$C$2/'Molecular Weight'!$D$2+I1172*'Molecular Weight'!$C$3/'Molecular Weight'!$D$3+J1172*'Molecular Weight'!$C$4/'Molecular Weight'!$D$4+K1172*'Molecular Weight'!$C$5/'Molecular Weight'!$D$5+L1172*'Molecular Weight'!$C$6/'Molecular Weight'!$D$6+M1172*'Molecular Weight'!$C$8/'Molecular Weight'!$D$8+N1172*'Molecular Weight'!$C$9/'Molecular Weight'!$D$9+O1172*'Molecular Weight'!$C$10/'Molecular Weight'!$D$10+P1172*'Molecular Weight'!$C$11/'Molecular Weight'!$D$11+Q1172*'Molecular Weight'!$C$12/'Molecular Weight'!$D$12)</f>
        <v>4.34868471005133</v>
      </c>
      <c r="U1172" s="19">
        <f>H1172*T1172*'Molecular Weight'!$B$2/'Molecular Weight'!$D$2</f>
        <v>3.03423540355113</v>
      </c>
      <c r="V1172" s="19">
        <f>I1172*T1172*'Molecular Weight'!$B$3/'Molecular Weight'!$D$3</f>
        <v>0.10449905686231</v>
      </c>
      <c r="W1172" s="19">
        <f>T1172*J1172*'Molecular Weight'!$B$4/'Molecular Weight'!$D$4</f>
        <v>1.74953949398103</v>
      </c>
      <c r="X1172" s="19">
        <f>K1172*T1172*'Molecular Weight'!$B$5/'Molecular Weight'!$D$5</f>
        <v>0.00858349505240738</v>
      </c>
      <c r="Y1172" s="19">
        <f>L1172*T1172*'Molecular Weight'!$B$6/'Molecular Weight'!$D$6</f>
        <v>0.957025407376273</v>
      </c>
      <c r="Z1172" s="19">
        <f>M1172*T1172*'Molecular Weight'!$B$8/'Molecular Weight'!$D$8</f>
        <v>0.0165512386765416</v>
      </c>
      <c r="AA1172" s="19">
        <f>N1172*T1172*'Molecular Weight'!$B$9/'Molecular Weight'!$D$9</f>
        <v>1.7114178536331</v>
      </c>
      <c r="AB1172" s="19">
        <f>O1172*T1172*'Molecular Weight'!$B$10/'Molecular Weight'!$D$10</f>
        <v>0.373763557461615</v>
      </c>
      <c r="AC1172" s="19">
        <f>P1172*T1172*'Molecular Weight'!$B$11/'Molecular Weight'!$D$11</f>
        <v>0.0420976254603226</v>
      </c>
      <c r="AD1172" s="19">
        <f>Q1172*T1172*'Molecular Weight'!$B$12/'Molecular Weight'!$D$12</f>
        <v>0.0110794514905766</v>
      </c>
      <c r="AE1172" s="19">
        <f t="shared" si="133"/>
        <v>8.0087925835453</v>
      </c>
      <c r="AF1172" s="19">
        <f t="shared" si="134"/>
        <v>0.0263487913921923</v>
      </c>
      <c r="AG1172" s="19">
        <f t="shared" si="135"/>
        <v>0.0275319664338156</v>
      </c>
      <c r="AH1172" s="19">
        <f t="shared" si="136"/>
        <v>0.930676615984081</v>
      </c>
      <c r="AI1172" s="19">
        <f t="shared" si="137"/>
        <v>3.13873446041343</v>
      </c>
      <c r="AJ1172" s="19">
        <f t="shared" si="138"/>
        <v>3.05875805714753</v>
      </c>
    </row>
    <row r="1173" spans="1:36">
      <c r="A1173" s="35" t="s">
        <v>1094</v>
      </c>
      <c r="B1173" s="35" t="s">
        <v>1095</v>
      </c>
      <c r="C1173" s="35" t="s">
        <v>1105</v>
      </c>
      <c r="D1173" s="35">
        <v>5</v>
      </c>
      <c r="E1173" s="35">
        <v>1400</v>
      </c>
      <c r="F1173" s="32" t="s">
        <v>1097</v>
      </c>
      <c r="G1173" s="35" t="s">
        <v>49</v>
      </c>
      <c r="H1173" s="32">
        <v>42.41</v>
      </c>
      <c r="I1173" s="32">
        <v>1.47</v>
      </c>
      <c r="J1173" s="32">
        <v>21.42</v>
      </c>
      <c r="K1173" s="32">
        <v>0.16</v>
      </c>
      <c r="L1173" s="32">
        <v>15.81</v>
      </c>
      <c r="M1173" s="32">
        <v>0.28</v>
      </c>
      <c r="N1173" s="32">
        <v>14.67</v>
      </c>
      <c r="O1173" s="32">
        <v>5.39</v>
      </c>
      <c r="P1173" s="32">
        <v>0.31</v>
      </c>
      <c r="Q1173" s="32">
        <v>0.16</v>
      </c>
      <c r="R1173" s="32">
        <f t="shared" si="132"/>
        <v>102.08</v>
      </c>
      <c r="S1173" s="19">
        <v>12</v>
      </c>
      <c r="T1173" s="19">
        <f>S1173/(H1173*'Molecular Weight'!$C$2/'Molecular Weight'!$D$2+I1173*'Molecular Weight'!$C$3/'Molecular Weight'!$D$3+J1173*'Molecular Weight'!$C$4/'Molecular Weight'!$D$4+K1173*'Molecular Weight'!$C$5/'Molecular Weight'!$D$5+L1173*'Molecular Weight'!$C$6/'Molecular Weight'!$D$6+M1173*'Molecular Weight'!$C$8/'Molecular Weight'!$D$8+N1173*'Molecular Weight'!$C$9/'Molecular Weight'!$D$9+O1173*'Molecular Weight'!$C$10/'Molecular Weight'!$D$10+P1173*'Molecular Weight'!$C$11/'Molecular Weight'!$D$11+Q1173*'Molecular Weight'!$C$12/'Molecular Weight'!$D$12)</f>
        <v>4.32769665911506</v>
      </c>
      <c r="U1173" s="19">
        <f>H1173*T1173*'Molecular Weight'!$B$2/'Molecular Weight'!$D$2</f>
        <v>3.05488707245456</v>
      </c>
      <c r="V1173" s="19">
        <f>I1173*T1173*'Molecular Weight'!$B$3/'Molecular Weight'!$D$3</f>
        <v>0.0796209523016163</v>
      </c>
      <c r="W1173" s="19">
        <f>T1173*J1173*'Molecular Weight'!$B$4/'Molecular Weight'!$D$4</f>
        <v>1.81834567356306</v>
      </c>
      <c r="X1173" s="19">
        <f>K1173*T1173*'Molecular Weight'!$B$5/'Molecular Weight'!$D$5</f>
        <v>0.00911153977838555</v>
      </c>
      <c r="Y1173" s="19">
        <f>L1173*T1173*'Molecular Weight'!$B$6/'Molecular Weight'!$D$6</f>
        <v>0.952406516990662</v>
      </c>
      <c r="Z1173" s="19">
        <f>M1173*T1173*'Molecular Weight'!$B$8/'Molecular Weight'!$D$8</f>
        <v>0.0170814077326222</v>
      </c>
      <c r="AA1173" s="19">
        <f>N1173*T1173*'Molecular Weight'!$B$9/'Molecular Weight'!$D$9</f>
        <v>1.57536749352898</v>
      </c>
      <c r="AB1173" s="19">
        <f>O1173*T1173*'Molecular Weight'!$B$10/'Molecular Weight'!$D$10</f>
        <v>0.415946594019796</v>
      </c>
      <c r="AC1173" s="19">
        <f>P1173*T1173*'Molecular Weight'!$B$11/'Molecular Weight'!$D$11</f>
        <v>0.0432909314077338</v>
      </c>
      <c r="AD1173" s="19">
        <f>Q1173*T1173*'Molecular Weight'!$B$12/'Molecular Weight'!$D$12</f>
        <v>0.014701304999117</v>
      </c>
      <c r="AE1173" s="19">
        <f t="shared" si="133"/>
        <v>7.98075948677653</v>
      </c>
      <c r="AF1173" s="19">
        <f t="shared" si="134"/>
        <v>0</v>
      </c>
      <c r="AG1173" s="19">
        <f t="shared" si="135"/>
        <v>0</v>
      </c>
      <c r="AH1173" s="19">
        <f t="shared" si="136"/>
        <v>0.952406516990662</v>
      </c>
      <c r="AI1173" s="19">
        <f t="shared" si="137"/>
        <v>3.13450802475617</v>
      </c>
      <c r="AJ1173" s="19">
        <f t="shared" si="138"/>
        <v>2.96080201227206</v>
      </c>
    </row>
    <row r="1174" spans="1:36">
      <c r="A1174" s="35" t="s">
        <v>1094</v>
      </c>
      <c r="B1174" s="35" t="s">
        <v>1095</v>
      </c>
      <c r="C1174" s="35" t="s">
        <v>1106</v>
      </c>
      <c r="D1174" s="35">
        <v>7</v>
      </c>
      <c r="E1174" s="35">
        <v>1750</v>
      </c>
      <c r="F1174" s="32" t="s">
        <v>1097</v>
      </c>
      <c r="G1174" s="35" t="s">
        <v>49</v>
      </c>
      <c r="H1174" s="32">
        <v>44.26</v>
      </c>
      <c r="I1174" s="32">
        <v>0.72</v>
      </c>
      <c r="J1174" s="32">
        <v>21.55</v>
      </c>
      <c r="K1174" s="32">
        <v>0.29</v>
      </c>
      <c r="L1174" s="32">
        <v>10.32</v>
      </c>
      <c r="M1174" s="32">
        <v>0.16</v>
      </c>
      <c r="N1174" s="32">
        <v>19.02</v>
      </c>
      <c r="O1174" s="32">
        <v>5.19</v>
      </c>
      <c r="P1174" s="32">
        <v>0.16</v>
      </c>
      <c r="Q1174" s="32">
        <v>0.01</v>
      </c>
      <c r="R1174" s="32">
        <f t="shared" si="132"/>
        <v>101.68</v>
      </c>
      <c r="S1174" s="19">
        <v>12</v>
      </c>
      <c r="T1174" s="19">
        <f>S1174/(H1174*'Molecular Weight'!$C$2/'Molecular Weight'!$D$2+I1174*'Molecular Weight'!$C$3/'Molecular Weight'!$D$3+J1174*'Molecular Weight'!$C$4/'Molecular Weight'!$D$4+K1174*'Molecular Weight'!$C$5/'Molecular Weight'!$D$5+L1174*'Molecular Weight'!$C$6/'Molecular Weight'!$D$6+M1174*'Molecular Weight'!$C$8/'Molecular Weight'!$D$8+N1174*'Molecular Weight'!$C$9/'Molecular Weight'!$D$9+O1174*'Molecular Weight'!$C$10/'Molecular Weight'!$D$10+P1174*'Molecular Weight'!$C$11/'Molecular Weight'!$D$11+Q1174*'Molecular Weight'!$C$12/'Molecular Weight'!$D$12)</f>
        <v>4.21897922696817</v>
      </c>
      <c r="U1174" s="19">
        <f>H1174*T1174*'Molecular Weight'!$B$2/'Molecular Weight'!$D$2</f>
        <v>3.10805626806943</v>
      </c>
      <c r="V1174" s="19">
        <f>I1174*T1174*'Molecular Weight'!$B$3/'Molecular Weight'!$D$3</f>
        <v>0.0380183359626669</v>
      </c>
      <c r="W1174" s="19">
        <f>T1174*J1174*'Molecular Weight'!$B$4/'Molecular Weight'!$D$4</f>
        <v>1.78342491842221</v>
      </c>
      <c r="X1174" s="19">
        <f>K1174*T1174*'Molecular Weight'!$B$5/'Molecular Weight'!$D$5</f>
        <v>0.0160997957210444</v>
      </c>
      <c r="Y1174" s="19">
        <f>L1174*T1174*'Molecular Weight'!$B$6/'Molecular Weight'!$D$6</f>
        <v>0.606067171802777</v>
      </c>
      <c r="Z1174" s="19">
        <f>M1174*T1174*'Molecular Weight'!$B$8/'Molecular Weight'!$D$8</f>
        <v>0.0095156001735961</v>
      </c>
      <c r="AA1174" s="19">
        <f>N1174*T1174*'Molecular Weight'!$B$9/'Molecular Weight'!$D$9</f>
        <v>1.99119069223163</v>
      </c>
      <c r="AB1174" s="19">
        <f>O1174*T1174*'Molecular Weight'!$B$10/'Molecular Weight'!$D$10</f>
        <v>0.390451180241883</v>
      </c>
      <c r="AC1174" s="19">
        <f>P1174*T1174*'Molecular Weight'!$B$11/'Molecular Weight'!$D$11</f>
        <v>0.0217824032370089</v>
      </c>
      <c r="AD1174" s="19">
        <f>Q1174*T1174*'Molecular Weight'!$B$12/'Molecular Weight'!$D$12</f>
        <v>0.000895749305088783</v>
      </c>
      <c r="AE1174" s="19">
        <f t="shared" si="133"/>
        <v>7.96550211516733</v>
      </c>
      <c r="AF1174" s="19">
        <f t="shared" si="134"/>
        <v>0</v>
      </c>
      <c r="AG1174" s="19">
        <f t="shared" si="135"/>
        <v>0</v>
      </c>
      <c r="AH1174" s="19">
        <f t="shared" si="136"/>
        <v>0.606067171802777</v>
      </c>
      <c r="AI1174" s="19">
        <f t="shared" si="137"/>
        <v>3.14607460403209</v>
      </c>
      <c r="AJ1174" s="19">
        <f t="shared" si="138"/>
        <v>2.99722464444989</v>
      </c>
    </row>
    <row r="1175" spans="1:36">
      <c r="A1175" s="35" t="s">
        <v>1094</v>
      </c>
      <c r="B1175" s="35" t="s">
        <v>1095</v>
      </c>
      <c r="C1175" s="35" t="s">
        <v>1107</v>
      </c>
      <c r="D1175" s="35">
        <v>7</v>
      </c>
      <c r="E1175" s="35">
        <v>1650</v>
      </c>
      <c r="F1175" s="32" t="s">
        <v>1097</v>
      </c>
      <c r="G1175" s="35" t="s">
        <v>49</v>
      </c>
      <c r="H1175" s="32">
        <v>43.1</v>
      </c>
      <c r="I1175" s="32">
        <v>1.22</v>
      </c>
      <c r="J1175" s="32">
        <v>21.25</v>
      </c>
      <c r="K1175" s="32">
        <v>0.23</v>
      </c>
      <c r="L1175" s="32">
        <v>13.54</v>
      </c>
      <c r="M1175" s="32">
        <v>0.23</v>
      </c>
      <c r="N1175" s="32">
        <v>16.79</v>
      </c>
      <c r="O1175" s="32">
        <v>5.04</v>
      </c>
      <c r="P1175" s="32">
        <v>0.18</v>
      </c>
      <c r="Q1175" s="32">
        <v>0.01</v>
      </c>
      <c r="R1175" s="32">
        <f t="shared" si="132"/>
        <v>101.59</v>
      </c>
      <c r="S1175" s="19">
        <v>12</v>
      </c>
      <c r="T1175" s="19">
        <f>S1175/(H1175*'Molecular Weight'!$C$2/'Molecular Weight'!$D$2+I1175*'Molecular Weight'!$C$3/'Molecular Weight'!$D$3+J1175*'Molecular Weight'!$C$4/'Molecular Weight'!$D$4+K1175*'Molecular Weight'!$C$5/'Molecular Weight'!$D$5+L1175*'Molecular Weight'!$C$6/'Molecular Weight'!$D$6+M1175*'Molecular Weight'!$C$8/'Molecular Weight'!$D$8+N1175*'Molecular Weight'!$C$9/'Molecular Weight'!$D$9+O1175*'Molecular Weight'!$C$10/'Molecular Weight'!$D$10+P1175*'Molecular Weight'!$C$11/'Molecular Weight'!$D$11+Q1175*'Molecular Weight'!$C$12/'Molecular Weight'!$D$12)</f>
        <v>4.29138411303563</v>
      </c>
      <c r="U1175" s="19">
        <f>H1175*T1175*'Molecular Weight'!$B$2/'Molecular Weight'!$D$2</f>
        <v>3.07853953515039</v>
      </c>
      <c r="V1175" s="19">
        <f>I1175*T1175*'Molecular Weight'!$B$3/'Molecular Weight'!$D$3</f>
        <v>0.0655255146170647</v>
      </c>
      <c r="W1175" s="19">
        <f>T1175*J1175*'Molecular Weight'!$B$4/'Molecular Weight'!$D$4</f>
        <v>1.7887781954101</v>
      </c>
      <c r="X1175" s="19">
        <f>K1175*T1175*'Molecular Weight'!$B$5/'Molecular Weight'!$D$5</f>
        <v>0.0129879379695795</v>
      </c>
      <c r="Y1175" s="19">
        <f>L1175*T1175*'Molecular Weight'!$B$6/'Molecular Weight'!$D$6</f>
        <v>0.808815992351091</v>
      </c>
      <c r="Z1175" s="19">
        <f>M1175*T1175*'Molecular Weight'!$B$8/'Molecular Weight'!$D$8</f>
        <v>0.0139134246687087</v>
      </c>
      <c r="AA1175" s="19">
        <f>N1175*T1175*'Molecular Weight'!$B$9/'Molecular Weight'!$D$9</f>
        <v>1.78789923716795</v>
      </c>
      <c r="AB1175" s="19">
        <f>O1175*T1175*'Molecular Weight'!$B$10/'Molecular Weight'!$D$10</f>
        <v>0.385673607876241</v>
      </c>
      <c r="AC1175" s="19">
        <f>P1175*T1175*'Molecular Weight'!$B$11/'Molecular Weight'!$D$11</f>
        <v>0.0249257547707781</v>
      </c>
      <c r="AD1175" s="19">
        <f>Q1175*T1175*'Molecular Weight'!$B$12/'Molecular Weight'!$D$12</f>
        <v>0.000911121892364252</v>
      </c>
      <c r="AE1175" s="19">
        <f t="shared" si="133"/>
        <v>7.96797032187427</v>
      </c>
      <c r="AF1175" s="19">
        <f t="shared" si="134"/>
        <v>0</v>
      </c>
      <c r="AG1175" s="19">
        <f t="shared" si="135"/>
        <v>0</v>
      </c>
      <c r="AH1175" s="19">
        <f t="shared" si="136"/>
        <v>0.808815992351091</v>
      </c>
      <c r="AI1175" s="19">
        <f t="shared" si="137"/>
        <v>3.14406504976746</v>
      </c>
      <c r="AJ1175" s="19">
        <f t="shared" si="138"/>
        <v>2.99630226206399</v>
      </c>
    </row>
    <row r="1176" spans="1:36">
      <c r="A1176" s="35" t="s">
        <v>1094</v>
      </c>
      <c r="B1176" s="35" t="s">
        <v>1095</v>
      </c>
      <c r="C1176" s="35" t="s">
        <v>1108</v>
      </c>
      <c r="D1176" s="35">
        <v>7</v>
      </c>
      <c r="E1176" s="35">
        <v>1600</v>
      </c>
      <c r="F1176" s="32" t="s">
        <v>1097</v>
      </c>
      <c r="G1176" s="35" t="s">
        <v>49</v>
      </c>
      <c r="H1176" s="32">
        <v>42.8</v>
      </c>
      <c r="I1176" s="32">
        <v>1.28</v>
      </c>
      <c r="J1176" s="32">
        <v>21.21</v>
      </c>
      <c r="K1176" s="32">
        <v>0.2</v>
      </c>
      <c r="L1176" s="32">
        <v>13.99</v>
      </c>
      <c r="M1176" s="32">
        <v>0.3</v>
      </c>
      <c r="N1176" s="32">
        <v>16.73</v>
      </c>
      <c r="O1176" s="32">
        <v>4.94</v>
      </c>
      <c r="P1176" s="32">
        <v>0.2</v>
      </c>
      <c r="Q1176" s="32">
        <v>0.03</v>
      </c>
      <c r="R1176" s="32">
        <f t="shared" si="132"/>
        <v>101.68</v>
      </c>
      <c r="S1176" s="19">
        <v>12</v>
      </c>
      <c r="T1176" s="19">
        <f>S1176/(H1176*'Molecular Weight'!$C$2/'Molecular Weight'!$D$2+I1176*'Molecular Weight'!$C$3/'Molecular Weight'!$D$3+J1176*'Molecular Weight'!$C$4/'Molecular Weight'!$D$4+K1176*'Molecular Weight'!$C$5/'Molecular Weight'!$D$5+L1176*'Molecular Weight'!$C$6/'Molecular Weight'!$D$6+M1176*'Molecular Weight'!$C$8/'Molecular Weight'!$D$8+N1176*'Molecular Weight'!$C$9/'Molecular Weight'!$D$9+O1176*'Molecular Weight'!$C$10/'Molecular Weight'!$D$10+P1176*'Molecular Weight'!$C$11/'Molecular Weight'!$D$11+Q1176*'Molecular Weight'!$C$12/'Molecular Weight'!$D$12)</f>
        <v>4.30021154121452</v>
      </c>
      <c r="U1176" s="19">
        <f>H1176*T1176*'Molecular Weight'!$B$2/'Molecular Weight'!$D$2</f>
        <v>3.06339969979995</v>
      </c>
      <c r="V1176" s="19">
        <f>I1176*T1176*'Molecular Weight'!$B$3/'Molecular Weight'!$D$3</f>
        <v>0.0688894965300949</v>
      </c>
      <c r="W1176" s="19">
        <f>T1176*J1176*'Molecular Weight'!$B$4/'Molecular Weight'!$D$4</f>
        <v>1.78908369535425</v>
      </c>
      <c r="X1176" s="19">
        <f>K1176*T1176*'Molecular Weight'!$B$5/'Molecular Weight'!$D$5</f>
        <v>0.0113170907065321</v>
      </c>
      <c r="Y1176" s="19">
        <f>L1176*T1176*'Molecular Weight'!$B$6/'Molecular Weight'!$D$6</f>
        <v>0.837415916781613</v>
      </c>
      <c r="Z1176" s="19">
        <f>M1176*T1176*'Molecular Weight'!$B$8/'Molecular Weight'!$D$8</f>
        <v>0.0181852757592945</v>
      </c>
      <c r="AA1176" s="19">
        <f>N1176*T1176*'Molecular Weight'!$B$9/'Molecular Weight'!$D$9</f>
        <v>1.78517466710965</v>
      </c>
      <c r="AB1176" s="19">
        <f>O1176*T1176*'Molecular Weight'!$B$10/'Molecular Weight'!$D$10</f>
        <v>0.378798948174032</v>
      </c>
      <c r="AC1176" s="19">
        <f>P1176*T1176*'Molecular Weight'!$B$11/'Molecular Weight'!$D$11</f>
        <v>0.0277522526054503</v>
      </c>
      <c r="AD1176" s="19">
        <f>Q1176*T1176*'Molecular Weight'!$B$12/'Molecular Weight'!$D$12</f>
        <v>0.00273898824281179</v>
      </c>
      <c r="AE1176" s="19">
        <f t="shared" si="133"/>
        <v>7.98275603106369</v>
      </c>
      <c r="AF1176" s="19">
        <f t="shared" si="134"/>
        <v>0</v>
      </c>
      <c r="AG1176" s="19">
        <f t="shared" si="135"/>
        <v>0</v>
      </c>
      <c r="AH1176" s="19">
        <f t="shared" si="136"/>
        <v>0.837415916781613</v>
      </c>
      <c r="AI1176" s="19">
        <f t="shared" si="137"/>
        <v>3.13228919633005</v>
      </c>
      <c r="AJ1176" s="19">
        <f t="shared" si="138"/>
        <v>3.01957480782459</v>
      </c>
    </row>
    <row r="1177" spans="1:36">
      <c r="A1177" s="35" t="s">
        <v>1094</v>
      </c>
      <c r="B1177" s="35" t="s">
        <v>1095</v>
      </c>
      <c r="C1177" s="35" t="s">
        <v>1109</v>
      </c>
      <c r="D1177" s="35">
        <v>7</v>
      </c>
      <c r="E1177" s="35">
        <v>1550</v>
      </c>
      <c r="F1177" s="32" t="s">
        <v>1097</v>
      </c>
      <c r="G1177" s="35" t="s">
        <v>49</v>
      </c>
      <c r="H1177" s="32">
        <v>42.84</v>
      </c>
      <c r="I1177" s="32">
        <v>1.82</v>
      </c>
      <c r="J1177" s="32">
        <v>20.6</v>
      </c>
      <c r="K1177" s="32">
        <v>0.12</v>
      </c>
      <c r="L1177" s="32">
        <v>15.04</v>
      </c>
      <c r="M1177" s="32">
        <v>0.22</v>
      </c>
      <c r="N1177" s="32">
        <v>15.66</v>
      </c>
      <c r="O1177" s="32">
        <v>5.01</v>
      </c>
      <c r="P1177" s="32">
        <v>0.38</v>
      </c>
      <c r="Q1177" s="32">
        <v>0.04</v>
      </c>
      <c r="R1177" s="32">
        <f t="shared" si="132"/>
        <v>101.73</v>
      </c>
      <c r="S1177" s="19">
        <v>12</v>
      </c>
      <c r="T1177" s="19">
        <f>S1177/(H1177*'Molecular Weight'!$C$2/'Molecular Weight'!$D$2+I1177*'Molecular Weight'!$C$3/'Molecular Weight'!$D$3+J1177*'Molecular Weight'!$C$4/'Molecular Weight'!$D$4+K1177*'Molecular Weight'!$C$5/'Molecular Weight'!$D$5+L1177*'Molecular Weight'!$C$6/'Molecular Weight'!$D$6+M1177*'Molecular Weight'!$C$8/'Molecular Weight'!$D$8+N1177*'Molecular Weight'!$C$9/'Molecular Weight'!$D$9+O1177*'Molecular Weight'!$C$10/'Molecular Weight'!$D$10+P1177*'Molecular Weight'!$C$11/'Molecular Weight'!$D$11+Q1177*'Molecular Weight'!$C$12/'Molecular Weight'!$D$12)</f>
        <v>4.32108958579306</v>
      </c>
      <c r="U1177" s="19">
        <f>H1177*T1177*'Molecular Weight'!$B$2/'Molecular Weight'!$D$2</f>
        <v>3.08114976457015</v>
      </c>
      <c r="V1177" s="19">
        <f>I1177*T1177*'Molecular Weight'!$B$3/'Molecular Weight'!$D$3</f>
        <v>0.0984278228553613</v>
      </c>
      <c r="W1177" s="19">
        <f>T1177*J1177*'Molecular Weight'!$B$4/'Molecular Weight'!$D$4</f>
        <v>1.74606601544404</v>
      </c>
      <c r="X1177" s="19">
        <f>K1177*T1177*'Molecular Weight'!$B$5/'Molecular Weight'!$D$5</f>
        <v>0.00682322192637894</v>
      </c>
      <c r="Y1177" s="19">
        <f>L1177*T1177*'Molecular Weight'!$B$6/'Molecular Weight'!$D$6</f>
        <v>0.904637908829727</v>
      </c>
      <c r="Z1177" s="19">
        <f>M1177*T1177*'Molecular Weight'!$B$8/'Molecular Weight'!$D$8</f>
        <v>0.0134006161386309</v>
      </c>
      <c r="AA1177" s="19">
        <f>N1177*T1177*'Molecular Weight'!$B$9/'Molecular Weight'!$D$9</f>
        <v>1.67911322366053</v>
      </c>
      <c r="AB1177" s="19">
        <f>O1177*T1177*'Molecular Weight'!$B$10/'Molecular Weight'!$D$10</f>
        <v>0.386031719415536</v>
      </c>
      <c r="AC1177" s="19">
        <f>P1177*T1177*'Molecular Weight'!$B$11/'Molecular Weight'!$D$11</f>
        <v>0.0529852869506732</v>
      </c>
      <c r="AD1177" s="19">
        <f>Q1177*T1177*'Molecular Weight'!$B$12/'Molecular Weight'!$D$12</f>
        <v>0.00366971514717033</v>
      </c>
      <c r="AE1177" s="19">
        <f t="shared" si="133"/>
        <v>7.9723052949382</v>
      </c>
      <c r="AF1177" s="19">
        <f t="shared" si="134"/>
        <v>0</v>
      </c>
      <c r="AG1177" s="19">
        <f t="shared" si="135"/>
        <v>0</v>
      </c>
      <c r="AH1177" s="19">
        <f t="shared" si="136"/>
        <v>0.904637908829727</v>
      </c>
      <c r="AI1177" s="19">
        <f t="shared" si="137"/>
        <v>3.17957758742551</v>
      </c>
      <c r="AJ1177" s="19">
        <f t="shared" si="138"/>
        <v>2.98318346804442</v>
      </c>
    </row>
    <row r="1178" spans="1:36">
      <c r="A1178" s="35" t="s">
        <v>1094</v>
      </c>
      <c r="B1178" s="35" t="s">
        <v>1095</v>
      </c>
      <c r="C1178" s="35" t="s">
        <v>1110</v>
      </c>
      <c r="D1178" s="35">
        <v>7</v>
      </c>
      <c r="E1178" s="35">
        <v>1450</v>
      </c>
      <c r="F1178" s="32" t="s">
        <v>1097</v>
      </c>
      <c r="G1178" s="35" t="s">
        <v>49</v>
      </c>
      <c r="H1178" s="32">
        <v>42.09</v>
      </c>
      <c r="I1178" s="32">
        <v>2.54</v>
      </c>
      <c r="J1178" s="32">
        <v>19.14</v>
      </c>
      <c r="K1178" s="32">
        <v>0.12</v>
      </c>
      <c r="L1178" s="32">
        <v>16.95</v>
      </c>
      <c r="M1178" s="32">
        <v>0.23</v>
      </c>
      <c r="N1178" s="32">
        <v>14.57</v>
      </c>
      <c r="O1178" s="32">
        <v>5.03</v>
      </c>
      <c r="P1178" s="32">
        <v>0.46</v>
      </c>
      <c r="Q1178" s="32">
        <v>0.11</v>
      </c>
      <c r="R1178" s="32">
        <f t="shared" si="132"/>
        <v>101.24</v>
      </c>
      <c r="S1178" s="19">
        <v>12</v>
      </c>
      <c r="T1178" s="19">
        <f>S1178/(H1178*'Molecular Weight'!$C$2/'Molecular Weight'!$D$2+I1178*'Molecular Weight'!$C$3/'Molecular Weight'!$D$3+J1178*'Molecular Weight'!$C$4/'Molecular Weight'!$D$4+K1178*'Molecular Weight'!$C$5/'Molecular Weight'!$D$5+L1178*'Molecular Weight'!$C$6/'Molecular Weight'!$D$6+M1178*'Molecular Weight'!$C$8/'Molecular Weight'!$D$8+N1178*'Molecular Weight'!$C$9/'Molecular Weight'!$D$9+O1178*'Molecular Weight'!$C$10/'Molecular Weight'!$D$10+P1178*'Molecular Weight'!$C$11/'Molecular Weight'!$D$11+Q1178*'Molecular Weight'!$C$12/'Molecular Weight'!$D$12)</f>
        <v>4.39681828748797</v>
      </c>
      <c r="U1178" s="19">
        <f>H1178*T1178*'Molecular Weight'!$B$2/'Molecular Weight'!$D$2</f>
        <v>3.08026101398749</v>
      </c>
      <c r="V1178" s="19">
        <f>I1178*T1178*'Molecular Weight'!$B$3/'Molecular Weight'!$D$3</f>
        <v>0.13977369774993</v>
      </c>
      <c r="W1178" s="19">
        <f>T1178*J1178*'Molecular Weight'!$B$4/'Molecular Weight'!$D$4</f>
        <v>1.65074739157551</v>
      </c>
      <c r="X1178" s="19">
        <f>K1178*T1178*'Molecular Weight'!$B$5/'Molecular Weight'!$D$5</f>
        <v>0.00694280142770651</v>
      </c>
      <c r="Y1178" s="19">
        <f>L1178*T1178*'Molecular Weight'!$B$6/'Molecular Weight'!$D$6</f>
        <v>1.03738961543598</v>
      </c>
      <c r="Z1178" s="19">
        <f>M1178*T1178*'Molecular Weight'!$B$8/'Molecular Weight'!$D$8</f>
        <v>0.0142552608700625</v>
      </c>
      <c r="AA1178" s="19">
        <f>N1178*T1178*'Molecular Weight'!$B$9/'Molecular Weight'!$D$9</f>
        <v>1.58961891932257</v>
      </c>
      <c r="AB1178" s="19">
        <f>O1178*T1178*'Molecular Weight'!$B$10/'Molecular Weight'!$D$10</f>
        <v>0.394365121006856</v>
      </c>
      <c r="AC1178" s="19">
        <f>P1178*T1178*'Molecular Weight'!$B$11/'Molecular Weight'!$D$11</f>
        <v>0.0652641630282176</v>
      </c>
      <c r="AD1178" s="19">
        <f>Q1178*T1178*'Molecular Weight'!$B$12/'Molecular Weight'!$D$12</f>
        <v>0.0102685777414793</v>
      </c>
      <c r="AE1178" s="19">
        <f t="shared" si="133"/>
        <v>7.98888656214581</v>
      </c>
      <c r="AF1178" s="19">
        <f t="shared" si="134"/>
        <v>0</v>
      </c>
      <c r="AG1178" s="19">
        <f t="shared" si="135"/>
        <v>0</v>
      </c>
      <c r="AH1178" s="19">
        <f t="shared" si="136"/>
        <v>1.03738961543598</v>
      </c>
      <c r="AI1178" s="19">
        <f t="shared" si="137"/>
        <v>3.22003471173742</v>
      </c>
      <c r="AJ1178" s="19">
        <f t="shared" si="138"/>
        <v>3.03562891663547</v>
      </c>
    </row>
    <row r="1179" spans="1:36">
      <c r="A1179" s="35" t="s">
        <v>1111</v>
      </c>
      <c r="B1179" s="35" t="s">
        <v>1112</v>
      </c>
      <c r="C1179" s="35" t="s">
        <v>1113</v>
      </c>
      <c r="D1179" s="35">
        <v>2.5</v>
      </c>
      <c r="E1179" s="35">
        <v>900</v>
      </c>
      <c r="F1179" s="32" t="s">
        <v>320</v>
      </c>
      <c r="G1179" s="35" t="s">
        <v>49</v>
      </c>
      <c r="H1179" s="32">
        <v>39.92</v>
      </c>
      <c r="I1179" s="32">
        <v>0.21</v>
      </c>
      <c r="J1179" s="32">
        <v>21.73</v>
      </c>
      <c r="K1179" s="32"/>
      <c r="L1179" s="32">
        <v>24.33</v>
      </c>
      <c r="M1179" s="32">
        <v>1.01</v>
      </c>
      <c r="N1179" s="32">
        <v>2.69</v>
      </c>
      <c r="O1179" s="32">
        <v>10.01</v>
      </c>
      <c r="P1179" s="32">
        <v>0.08</v>
      </c>
      <c r="Q1179" s="32">
        <v>0.03</v>
      </c>
      <c r="R1179" s="32">
        <f t="shared" si="132"/>
        <v>100.01</v>
      </c>
      <c r="S1179" s="19">
        <v>12</v>
      </c>
      <c r="T1179" s="19">
        <f>S1179/(H1179*'Molecular Weight'!$C$2/'Molecular Weight'!$D$2+I1179*'Molecular Weight'!$C$3/'Molecular Weight'!$D$3+J1179*'Molecular Weight'!$C$4/'Molecular Weight'!$D$4+K1179*'Molecular Weight'!$C$5/'Molecular Weight'!$D$5+L1179*'Molecular Weight'!$C$6/'Molecular Weight'!$D$6+M1179*'Molecular Weight'!$C$8/'Molecular Weight'!$D$8+N1179*'Molecular Weight'!$C$9/'Molecular Weight'!$D$9+O1179*'Molecular Weight'!$C$10/'Molecular Weight'!$D$10+P1179*'Molecular Weight'!$C$11/'Molecular Weight'!$D$11+Q1179*'Molecular Weight'!$C$12/'Molecular Weight'!$D$12)</f>
        <v>4.66330907832141</v>
      </c>
      <c r="U1179" s="19">
        <f>H1179*T1179*'Molecular Weight'!$B$2/'Molecular Weight'!$D$2</f>
        <v>3.09852360863167</v>
      </c>
      <c r="V1179" s="19">
        <f>I1179*T1179*'Molecular Weight'!$B$3/'Molecular Weight'!$D$3</f>
        <v>0.0122565069642991</v>
      </c>
      <c r="W1179" s="19">
        <f>T1179*J1179*'Molecular Weight'!$B$4/'Molecular Weight'!$D$4</f>
        <v>1.98771491314092</v>
      </c>
      <c r="X1179" s="19">
        <f>K1179*T1179*'Molecular Weight'!$B$5/'Molecular Weight'!$D$5</f>
        <v>0</v>
      </c>
      <c r="Y1179" s="19">
        <f>L1179*T1179*'Molecular Weight'!$B$6/'Molecular Weight'!$D$6</f>
        <v>1.57931945817873</v>
      </c>
      <c r="Z1179" s="19">
        <f>M1179*T1179*'Molecular Weight'!$B$8/'Molecular Weight'!$D$8</f>
        <v>0.0663933206809223</v>
      </c>
      <c r="AA1179" s="19">
        <f>N1179*T1179*'Molecular Weight'!$B$9/'Molecular Weight'!$D$9</f>
        <v>0.311272988106317</v>
      </c>
      <c r="AB1179" s="19">
        <f>O1179*T1179*'Molecular Weight'!$B$10/'Molecular Weight'!$D$10</f>
        <v>0.832377387196814</v>
      </c>
      <c r="AC1179" s="19">
        <f>P1179*T1179*'Molecular Weight'!$B$11/'Molecular Weight'!$D$11</f>
        <v>0.0120382293083483</v>
      </c>
      <c r="AD1179" s="19">
        <f>Q1179*T1179*'Molecular Weight'!$B$12/'Molecular Weight'!$D$12</f>
        <v>0.00297026055944039</v>
      </c>
      <c r="AE1179" s="19">
        <f t="shared" si="133"/>
        <v>7.90286667276746</v>
      </c>
      <c r="AF1179" s="19">
        <f t="shared" si="134"/>
        <v>0</v>
      </c>
      <c r="AG1179" s="19">
        <f t="shared" si="135"/>
        <v>0</v>
      </c>
      <c r="AH1179" s="19">
        <f t="shared" si="136"/>
        <v>1.57931945817873</v>
      </c>
      <c r="AI1179" s="19">
        <f t="shared" si="137"/>
        <v>3.11078011559597</v>
      </c>
      <c r="AJ1179" s="19">
        <f t="shared" si="138"/>
        <v>2.78936315416278</v>
      </c>
    </row>
    <row r="1180" spans="1:36">
      <c r="A1180" s="35" t="s">
        <v>1111</v>
      </c>
      <c r="B1180" s="35" t="s">
        <v>1112</v>
      </c>
      <c r="C1180" s="35" t="s">
        <v>1114</v>
      </c>
      <c r="D1180" s="35">
        <v>2.5</v>
      </c>
      <c r="E1180" s="35">
        <v>950</v>
      </c>
      <c r="F1180" s="32" t="s">
        <v>320</v>
      </c>
      <c r="G1180" s="35" t="s">
        <v>49</v>
      </c>
      <c r="H1180" s="32">
        <v>39.02</v>
      </c>
      <c r="I1180" s="32">
        <v>0.6</v>
      </c>
      <c r="J1180" s="32">
        <v>20.95</v>
      </c>
      <c r="K1180" s="32"/>
      <c r="L1180" s="32">
        <v>23.22</v>
      </c>
      <c r="M1180" s="32">
        <v>1.27</v>
      </c>
      <c r="N1180" s="32">
        <v>2.75</v>
      </c>
      <c r="O1180" s="32">
        <v>13.18</v>
      </c>
      <c r="P1180" s="32">
        <v>0.13</v>
      </c>
      <c r="Q1180" s="32">
        <v>0.05</v>
      </c>
      <c r="R1180" s="32">
        <f t="shared" si="132"/>
        <v>101.17</v>
      </c>
      <c r="S1180" s="19">
        <v>12</v>
      </c>
      <c r="T1180" s="19">
        <f>S1180/(H1180*'Molecular Weight'!$C$2/'Molecular Weight'!$D$2+I1180*'Molecular Weight'!$C$3/'Molecular Weight'!$D$3+J1180*'Molecular Weight'!$C$4/'Molecular Weight'!$D$4+K1180*'Molecular Weight'!$C$5/'Molecular Weight'!$D$5+L1180*'Molecular Weight'!$C$6/'Molecular Weight'!$D$6+M1180*'Molecular Weight'!$C$8/'Molecular Weight'!$D$8+N1180*'Molecular Weight'!$C$9/'Molecular Weight'!$D$9+O1180*'Molecular Weight'!$C$10/'Molecular Weight'!$D$10+P1180*'Molecular Weight'!$C$11/'Molecular Weight'!$D$11+Q1180*'Molecular Weight'!$C$12/'Molecular Weight'!$D$12)</f>
        <v>4.65589033539401</v>
      </c>
      <c r="U1180" s="19">
        <f>H1180*T1180*'Molecular Weight'!$B$2/'Molecular Weight'!$D$2</f>
        <v>3.02384888294065</v>
      </c>
      <c r="V1180" s="19">
        <f>I1180*T1180*'Molecular Weight'!$B$3/'Molecular Weight'!$D$3</f>
        <v>0.0349628811168511</v>
      </c>
      <c r="W1180" s="19">
        <f>T1180*J1180*'Molecular Weight'!$B$4/'Molecular Weight'!$D$4</f>
        <v>1.91331703661248</v>
      </c>
      <c r="X1180" s="19">
        <f>K1180*T1180*'Molecular Weight'!$B$5/'Molecular Weight'!$D$5</f>
        <v>0</v>
      </c>
      <c r="Y1180" s="19">
        <f>L1180*T1180*'Molecular Weight'!$B$6/'Molecular Weight'!$D$6</f>
        <v>1.5048687860224</v>
      </c>
      <c r="Z1180" s="19">
        <f>M1180*T1180*'Molecular Weight'!$B$8/'Molecular Weight'!$D$8</f>
        <v>0.083351856864257</v>
      </c>
      <c r="AA1180" s="19">
        <f>N1180*T1180*'Molecular Weight'!$B$9/'Molecular Weight'!$D$9</f>
        <v>0.317709638271303</v>
      </c>
      <c r="AB1180" s="19">
        <f>O1180*T1180*'Molecular Weight'!$B$10/'Molecular Weight'!$D$10</f>
        <v>1.09423385557227</v>
      </c>
      <c r="AC1180" s="19">
        <f>P1180*T1180*'Molecular Weight'!$B$11/'Molecular Weight'!$D$11</f>
        <v>0.0195310017296296</v>
      </c>
      <c r="AD1180" s="19">
        <f>Q1180*T1180*'Molecular Weight'!$B$12/'Molecular Weight'!$D$12</f>
        <v>0.00494255874245648</v>
      </c>
      <c r="AE1180" s="19">
        <f t="shared" si="133"/>
        <v>7.9967664978723</v>
      </c>
      <c r="AF1180" s="19">
        <f t="shared" si="134"/>
        <v>0</v>
      </c>
      <c r="AG1180" s="19">
        <f t="shared" si="135"/>
        <v>0</v>
      </c>
      <c r="AH1180" s="19">
        <f t="shared" si="136"/>
        <v>1.5048687860224</v>
      </c>
      <c r="AI1180" s="19">
        <f t="shared" si="137"/>
        <v>3.0588117640575</v>
      </c>
      <c r="AJ1180" s="19">
        <f t="shared" si="138"/>
        <v>3.00016413673023</v>
      </c>
    </row>
    <row r="1181" spans="1:36">
      <c r="A1181" s="35" t="s">
        <v>1111</v>
      </c>
      <c r="B1181" s="35" t="s">
        <v>1112</v>
      </c>
      <c r="C1181" s="35" t="s">
        <v>1115</v>
      </c>
      <c r="D1181" s="35">
        <v>2.5</v>
      </c>
      <c r="E1181" s="35">
        <v>1000</v>
      </c>
      <c r="F1181" s="32" t="s">
        <v>320</v>
      </c>
      <c r="G1181" s="35" t="s">
        <v>49</v>
      </c>
      <c r="H1181" s="32">
        <v>38.01</v>
      </c>
      <c r="I1181" s="32">
        <v>0.72</v>
      </c>
      <c r="J1181" s="32">
        <v>20.52</v>
      </c>
      <c r="K1181" s="32"/>
      <c r="L1181" s="32">
        <v>21.85</v>
      </c>
      <c r="M1181" s="32">
        <v>1.3</v>
      </c>
      <c r="N1181" s="32">
        <v>2.7</v>
      </c>
      <c r="O1181" s="32">
        <v>14.48</v>
      </c>
      <c r="P1181" s="32">
        <v>0.13</v>
      </c>
      <c r="Q1181" s="32">
        <v>0.11</v>
      </c>
      <c r="R1181" s="32">
        <f t="shared" si="132"/>
        <v>99.82</v>
      </c>
      <c r="S1181" s="19">
        <v>12</v>
      </c>
      <c r="T1181" s="19">
        <f>S1181/(H1181*'Molecular Weight'!$C$2/'Molecular Weight'!$D$2+I1181*'Molecular Weight'!$C$3/'Molecular Weight'!$D$3+J1181*'Molecular Weight'!$C$4/'Molecular Weight'!$D$4+K1181*'Molecular Weight'!$C$5/'Molecular Weight'!$D$5+L1181*'Molecular Weight'!$C$6/'Molecular Weight'!$D$6+M1181*'Molecular Weight'!$C$8/'Molecular Weight'!$D$8+N1181*'Molecular Weight'!$C$9/'Molecular Weight'!$D$9+O1181*'Molecular Weight'!$C$10/'Molecular Weight'!$D$10+P1181*'Molecular Weight'!$C$11/'Molecular Weight'!$D$11+Q1181*'Molecular Weight'!$C$12/'Molecular Weight'!$D$12)</f>
        <v>4.72805722919302</v>
      </c>
      <c r="U1181" s="19">
        <f>H1181*T1181*'Molecular Weight'!$B$2/'Molecular Weight'!$D$2</f>
        <v>2.99123594010697</v>
      </c>
      <c r="V1181" s="19">
        <f>I1181*T1181*'Molecular Weight'!$B$3/'Molecular Weight'!$D$3</f>
        <v>0.0426057722780848</v>
      </c>
      <c r="W1181" s="19">
        <f>T1181*J1181*'Molecular Weight'!$B$4/'Molecular Weight'!$D$4</f>
        <v>1.90309404360614</v>
      </c>
      <c r="X1181" s="19">
        <f>K1181*T1181*'Molecular Weight'!$B$5/'Molecular Weight'!$D$5</f>
        <v>0</v>
      </c>
      <c r="Y1181" s="19">
        <f>L1181*T1181*'Molecular Weight'!$B$6/'Molecular Weight'!$D$6</f>
        <v>1.43802965559392</v>
      </c>
      <c r="Z1181" s="19">
        <f>M1181*T1181*'Molecular Weight'!$B$8/'Molecular Weight'!$D$8</f>
        <v>0.0866432816175773</v>
      </c>
      <c r="AA1181" s="19">
        <f>N1181*T1181*'Molecular Weight'!$B$9/'Molecular Weight'!$D$9</f>
        <v>0.316768102203999</v>
      </c>
      <c r="AB1181" s="19">
        <f>O1181*T1181*'Molecular Weight'!$B$10/'Molecular Weight'!$D$10</f>
        <v>1.22079651709549</v>
      </c>
      <c r="AC1181" s="19">
        <f>P1181*T1181*'Molecular Weight'!$B$11/'Molecular Weight'!$D$11</f>
        <v>0.0198337347465341</v>
      </c>
      <c r="AD1181" s="19">
        <f>Q1181*T1181*'Molecular Weight'!$B$12/'Molecular Weight'!$D$12</f>
        <v>0.0110421718728499</v>
      </c>
      <c r="AE1181" s="19">
        <f t="shared" si="133"/>
        <v>8.03004921912157</v>
      </c>
      <c r="AF1181" s="19">
        <f t="shared" si="134"/>
        <v>0.0898103161310955</v>
      </c>
      <c r="AG1181" s="19">
        <f t="shared" si="135"/>
        <v>0.0624537302007189</v>
      </c>
      <c r="AH1181" s="19">
        <f t="shared" si="136"/>
        <v>1.34821933946282</v>
      </c>
      <c r="AI1181" s="19">
        <f t="shared" si="137"/>
        <v>3.03384171238505</v>
      </c>
      <c r="AJ1181" s="19">
        <f t="shared" si="138"/>
        <v>3.06223755651099</v>
      </c>
    </row>
    <row r="1182" spans="1:36">
      <c r="A1182" s="35" t="s">
        <v>1111</v>
      </c>
      <c r="B1182" s="35" t="s">
        <v>1112</v>
      </c>
      <c r="C1182" s="35" t="s">
        <v>1116</v>
      </c>
      <c r="D1182" s="35">
        <v>2.5</v>
      </c>
      <c r="E1182" s="35">
        <v>1050</v>
      </c>
      <c r="F1182" s="32" t="s">
        <v>320</v>
      </c>
      <c r="G1182" s="35" t="s">
        <v>49</v>
      </c>
      <c r="H1182" s="32">
        <v>38.32</v>
      </c>
      <c r="I1182" s="32">
        <v>0.82</v>
      </c>
      <c r="J1182" s="32">
        <v>20.91</v>
      </c>
      <c r="K1182" s="32"/>
      <c r="L1182" s="32">
        <v>21.48</v>
      </c>
      <c r="M1182" s="32">
        <v>1.33</v>
      </c>
      <c r="N1182" s="32">
        <v>3.41</v>
      </c>
      <c r="O1182" s="32">
        <v>13.52</v>
      </c>
      <c r="P1182" s="32">
        <v>0.16</v>
      </c>
      <c r="Q1182" s="32">
        <v>0.13</v>
      </c>
      <c r="R1182" s="32">
        <f t="shared" si="132"/>
        <v>100.08</v>
      </c>
      <c r="S1182" s="19">
        <v>12</v>
      </c>
      <c r="T1182" s="19">
        <f>S1182/(H1182*'Molecular Weight'!$C$2/'Molecular Weight'!$D$2+I1182*'Molecular Weight'!$C$3/'Molecular Weight'!$D$3+J1182*'Molecular Weight'!$C$4/'Molecular Weight'!$D$4+K1182*'Molecular Weight'!$C$5/'Molecular Weight'!$D$5+L1182*'Molecular Weight'!$C$6/'Molecular Weight'!$D$6+M1182*'Molecular Weight'!$C$8/'Molecular Weight'!$D$8+N1182*'Molecular Weight'!$C$9/'Molecular Weight'!$D$9+O1182*'Molecular Weight'!$C$10/'Molecular Weight'!$D$10+P1182*'Molecular Weight'!$C$11/'Molecular Weight'!$D$11+Q1182*'Molecular Weight'!$C$12/'Molecular Weight'!$D$12)</f>
        <v>4.68968638418556</v>
      </c>
      <c r="U1182" s="19">
        <f>H1182*T1182*'Molecular Weight'!$B$2/'Molecular Weight'!$D$2</f>
        <v>2.99115815982008</v>
      </c>
      <c r="V1182" s="19">
        <f>I1182*T1182*'Molecular Weight'!$B$3/'Molecular Weight'!$D$3</f>
        <v>0.0481294472469607</v>
      </c>
      <c r="W1182" s="19">
        <f>T1182*J1182*'Molecular Weight'!$B$4/'Molecular Weight'!$D$4</f>
        <v>1.92352574133621</v>
      </c>
      <c r="X1182" s="19">
        <f>K1182*T1182*'Molecular Weight'!$B$5/'Molecular Weight'!$D$5</f>
        <v>0</v>
      </c>
      <c r="Y1182" s="19">
        <f>L1182*T1182*'Molecular Weight'!$B$6/'Molecular Weight'!$D$6</f>
        <v>1.40220578413566</v>
      </c>
      <c r="Z1182" s="19">
        <f>M1182*T1182*'Molecular Weight'!$B$8/'Molecular Weight'!$D$8</f>
        <v>0.0879233562301494</v>
      </c>
      <c r="AA1182" s="19">
        <f>N1182*T1182*'Molecular Weight'!$B$9/'Molecular Weight'!$D$9</f>
        <v>0.396819617123394</v>
      </c>
      <c r="AB1182" s="19">
        <f>O1182*T1182*'Molecular Weight'!$B$10/'Molecular Weight'!$D$10</f>
        <v>1.13060912828439</v>
      </c>
      <c r="AC1182" s="19">
        <f>P1182*T1182*'Molecular Weight'!$B$11/'Molecular Weight'!$D$11</f>
        <v>0.0242126434807902</v>
      </c>
      <c r="AD1182" s="19">
        <f>Q1182*T1182*'Molecular Weight'!$B$12/'Molecular Weight'!$D$12</f>
        <v>0.0129439326952043</v>
      </c>
      <c r="AE1182" s="19">
        <f t="shared" si="133"/>
        <v>8.01752781035284</v>
      </c>
      <c r="AF1182" s="19">
        <f t="shared" si="134"/>
        <v>0.0524684738760648</v>
      </c>
      <c r="AG1182" s="19">
        <f t="shared" si="135"/>
        <v>0.0374185262032756</v>
      </c>
      <c r="AH1182" s="19">
        <f t="shared" si="136"/>
        <v>1.3497373102596</v>
      </c>
      <c r="AI1182" s="19">
        <f t="shared" si="137"/>
        <v>3.03928760706704</v>
      </c>
      <c r="AJ1182" s="19">
        <f t="shared" si="138"/>
        <v>3.01755788577359</v>
      </c>
    </row>
    <row r="1183" spans="1:36">
      <c r="A1183" s="35" t="s">
        <v>1111</v>
      </c>
      <c r="B1183" s="35" t="s">
        <v>1112</v>
      </c>
      <c r="C1183" s="35" t="s">
        <v>1117</v>
      </c>
      <c r="D1183" s="35">
        <v>2.5</v>
      </c>
      <c r="E1183" s="35">
        <v>1100</v>
      </c>
      <c r="F1183" s="32" t="s">
        <v>320</v>
      </c>
      <c r="G1183" s="35" t="s">
        <v>49</v>
      </c>
      <c r="H1183" s="32">
        <v>38.53</v>
      </c>
      <c r="I1183" s="32">
        <v>0.9</v>
      </c>
      <c r="J1183" s="32">
        <v>20.45</v>
      </c>
      <c r="K1183" s="32"/>
      <c r="L1183" s="32">
        <v>21.19</v>
      </c>
      <c r="M1183" s="32">
        <v>1.35</v>
      </c>
      <c r="N1183" s="32">
        <v>3.77</v>
      </c>
      <c r="O1183" s="32">
        <v>13.87</v>
      </c>
      <c r="P1183" s="32">
        <v>0.19</v>
      </c>
      <c r="Q1183" s="32">
        <v>0.09</v>
      </c>
      <c r="R1183" s="32">
        <f t="shared" si="132"/>
        <v>100.34</v>
      </c>
      <c r="S1183" s="19">
        <v>12</v>
      </c>
      <c r="T1183" s="19">
        <f>S1183/(H1183*'Molecular Weight'!$C$2/'Molecular Weight'!$D$2+I1183*'Molecular Weight'!$C$3/'Molecular Weight'!$D$3+J1183*'Molecular Weight'!$C$4/'Molecular Weight'!$D$4+K1183*'Molecular Weight'!$C$5/'Molecular Weight'!$D$5+L1183*'Molecular Weight'!$C$6/'Molecular Weight'!$D$6+M1183*'Molecular Weight'!$C$8/'Molecular Weight'!$D$8+N1183*'Molecular Weight'!$C$9/'Molecular Weight'!$D$9+O1183*'Molecular Weight'!$C$10/'Molecular Weight'!$D$10+P1183*'Molecular Weight'!$C$11/'Molecular Weight'!$D$11+Q1183*'Molecular Weight'!$C$12/'Molecular Weight'!$D$12)</f>
        <v>4.67700664689878</v>
      </c>
      <c r="U1183" s="19">
        <f>H1183*T1183*'Molecular Weight'!$B$2/'Molecular Weight'!$D$2</f>
        <v>2.99941854369191</v>
      </c>
      <c r="V1183" s="19">
        <f>I1183*T1183*'Molecular Weight'!$B$3/'Molecular Weight'!$D$3</f>
        <v>0.0526821774994856</v>
      </c>
      <c r="W1183" s="19">
        <f>T1183*J1183*'Molecular Weight'!$B$4/'Molecular Weight'!$D$4</f>
        <v>1.87612369417576</v>
      </c>
      <c r="X1183" s="19">
        <f>K1183*T1183*'Molecular Weight'!$B$5/'Molecular Weight'!$D$5</f>
        <v>0</v>
      </c>
      <c r="Y1183" s="19">
        <f>L1183*T1183*'Molecular Weight'!$B$6/'Molecular Weight'!$D$6</f>
        <v>1.37953467215737</v>
      </c>
      <c r="Z1183" s="19">
        <f>M1183*T1183*'Molecular Weight'!$B$8/'Molecular Weight'!$D$8</f>
        <v>0.0890042144532471</v>
      </c>
      <c r="AA1183" s="19">
        <f>N1183*T1183*'Molecular Weight'!$B$9/'Molecular Weight'!$D$9</f>
        <v>0.437526428258273</v>
      </c>
      <c r="AB1183" s="19">
        <f>O1183*T1183*'Molecular Weight'!$B$10/'Molecular Weight'!$D$10</f>
        <v>1.15674183652793</v>
      </c>
      <c r="AC1183" s="19">
        <f>P1183*T1183*'Molecular Weight'!$B$11/'Molecular Weight'!$D$11</f>
        <v>0.0286747745372949</v>
      </c>
      <c r="AD1183" s="19">
        <f>Q1183*T1183*'Molecular Weight'!$B$12/'Molecular Weight'!$D$12</f>
        <v>0.0089369553762397</v>
      </c>
      <c r="AE1183" s="19">
        <f t="shared" si="133"/>
        <v>8.02864329667751</v>
      </c>
      <c r="AF1183" s="19">
        <f t="shared" si="134"/>
        <v>0.0856233232512302</v>
      </c>
      <c r="AG1183" s="19">
        <f t="shared" si="135"/>
        <v>0.0620668149770597</v>
      </c>
      <c r="AH1183" s="19">
        <f t="shared" si="136"/>
        <v>1.29391134890614</v>
      </c>
      <c r="AI1183" s="19">
        <f t="shared" si="137"/>
        <v>3.0521007211914</v>
      </c>
      <c r="AJ1183" s="19">
        <f t="shared" si="138"/>
        <v>3.06280715139682</v>
      </c>
    </row>
    <row r="1184" spans="1:36">
      <c r="A1184" s="35" t="s">
        <v>1111</v>
      </c>
      <c r="B1184" s="35" t="s">
        <v>1112</v>
      </c>
      <c r="C1184" s="35" t="s">
        <v>1118</v>
      </c>
      <c r="D1184" s="35">
        <v>2.5</v>
      </c>
      <c r="E1184" s="35">
        <v>1150</v>
      </c>
      <c r="F1184" s="32" t="s">
        <v>320</v>
      </c>
      <c r="G1184" s="35" t="s">
        <v>49</v>
      </c>
      <c r="H1184" s="32">
        <v>38.45</v>
      </c>
      <c r="I1184" s="32">
        <v>0.91</v>
      </c>
      <c r="J1184" s="32">
        <v>21.41</v>
      </c>
      <c r="K1184" s="32"/>
      <c r="L1184" s="32">
        <v>19.55</v>
      </c>
      <c r="M1184" s="32">
        <v>1.28</v>
      </c>
      <c r="N1184" s="32">
        <v>4.5</v>
      </c>
      <c r="O1184" s="32">
        <v>13.72</v>
      </c>
      <c r="P1184" s="32">
        <v>0.2</v>
      </c>
      <c r="Q1184" s="32">
        <v>0.05</v>
      </c>
      <c r="R1184" s="32">
        <f t="shared" si="132"/>
        <v>100.07</v>
      </c>
      <c r="S1184" s="19">
        <v>12</v>
      </c>
      <c r="T1184" s="19">
        <f>S1184/(H1184*'Molecular Weight'!$C$2/'Molecular Weight'!$D$2+I1184*'Molecular Weight'!$C$3/'Molecular Weight'!$D$3+J1184*'Molecular Weight'!$C$4/'Molecular Weight'!$D$4+K1184*'Molecular Weight'!$C$5/'Molecular Weight'!$D$5+L1184*'Molecular Weight'!$C$6/'Molecular Weight'!$D$6+M1184*'Molecular Weight'!$C$8/'Molecular Weight'!$D$8+N1184*'Molecular Weight'!$C$9/'Molecular Weight'!$D$9+O1184*'Molecular Weight'!$C$10/'Molecular Weight'!$D$10+P1184*'Molecular Weight'!$C$11/'Molecular Weight'!$D$11+Q1184*'Molecular Weight'!$C$12/'Molecular Weight'!$D$12)</f>
        <v>4.64587217593965</v>
      </c>
      <c r="U1184" s="19">
        <f>H1184*T1184*'Molecular Weight'!$B$2/'Molecular Weight'!$D$2</f>
        <v>2.97326539888282</v>
      </c>
      <c r="V1184" s="19">
        <f>I1184*T1184*'Molecular Weight'!$B$3/'Molecular Weight'!$D$3</f>
        <v>0.0529129371727795</v>
      </c>
      <c r="W1184" s="19">
        <f>T1184*J1184*'Molecular Weight'!$B$4/'Molecular Weight'!$D$4</f>
        <v>1.95112050386167</v>
      </c>
      <c r="X1184" s="19">
        <f>K1184*T1184*'Molecular Weight'!$B$5/'Molecular Weight'!$D$5</f>
        <v>0</v>
      </c>
      <c r="Y1184" s="19">
        <f>L1184*T1184*'Molecular Weight'!$B$6/'Molecular Weight'!$D$6</f>
        <v>1.26429288752255</v>
      </c>
      <c r="Z1184" s="19">
        <f>M1184*T1184*'Molecular Weight'!$B$8/'Molecular Weight'!$D$8</f>
        <v>0.083827408869506</v>
      </c>
      <c r="AA1184" s="19">
        <f>N1184*T1184*'Molecular Weight'!$B$9/'Molecular Weight'!$D$9</f>
        <v>0.518769845948597</v>
      </c>
      <c r="AB1184" s="19">
        <f>O1184*T1184*'Molecular Weight'!$B$10/'Molecular Weight'!$D$10</f>
        <v>1.13661494746598</v>
      </c>
      <c r="AC1184" s="19">
        <f>P1184*T1184*'Molecular Weight'!$B$11/'Molecular Weight'!$D$11</f>
        <v>0.0299830408256835</v>
      </c>
      <c r="AD1184" s="19">
        <f>Q1184*T1184*'Molecular Weight'!$B$12/'Molecular Weight'!$D$12</f>
        <v>0.00493192375365144</v>
      </c>
      <c r="AE1184" s="19">
        <f t="shared" si="133"/>
        <v>8.01571889430324</v>
      </c>
      <c r="AF1184" s="19">
        <f t="shared" si="134"/>
        <v>0.0470642082453541</v>
      </c>
      <c r="AG1184" s="19">
        <f t="shared" si="135"/>
        <v>0.0372257162164211</v>
      </c>
      <c r="AH1184" s="19">
        <f t="shared" si="136"/>
        <v>1.2172286792772</v>
      </c>
      <c r="AI1184" s="19">
        <f t="shared" si="137"/>
        <v>3.0261783360556</v>
      </c>
      <c r="AJ1184" s="19">
        <f t="shared" si="138"/>
        <v>3.00350508980663</v>
      </c>
    </row>
    <row r="1185" spans="1:36">
      <c r="A1185" s="35" t="s">
        <v>1111</v>
      </c>
      <c r="B1185" s="35" t="s">
        <v>1112</v>
      </c>
      <c r="C1185" s="35" t="s">
        <v>1119</v>
      </c>
      <c r="D1185" s="35">
        <v>3</v>
      </c>
      <c r="E1185" s="35">
        <v>1000</v>
      </c>
      <c r="F1185" s="32" t="s">
        <v>320</v>
      </c>
      <c r="G1185" s="35" t="s">
        <v>49</v>
      </c>
      <c r="H1185" s="32">
        <v>40.18</v>
      </c>
      <c r="I1185" s="32">
        <v>0.49</v>
      </c>
      <c r="J1185" s="32">
        <v>22.31</v>
      </c>
      <c r="K1185" s="32"/>
      <c r="L1185" s="32">
        <v>20.52</v>
      </c>
      <c r="M1185" s="32">
        <v>0.7</v>
      </c>
      <c r="N1185" s="32">
        <v>3.11</v>
      </c>
      <c r="O1185" s="32">
        <v>13.73</v>
      </c>
      <c r="P1185" s="32">
        <v>0.18</v>
      </c>
      <c r="Q1185" s="32">
        <v>0.09</v>
      </c>
      <c r="R1185" s="32">
        <f t="shared" si="132"/>
        <v>101.31</v>
      </c>
      <c r="S1185" s="19">
        <v>12</v>
      </c>
      <c r="T1185" s="19">
        <f>S1185/(H1185*'Molecular Weight'!$C$2/'Molecular Weight'!$D$2+I1185*'Molecular Weight'!$C$3/'Molecular Weight'!$D$3+J1185*'Molecular Weight'!$C$4/'Molecular Weight'!$D$4+K1185*'Molecular Weight'!$C$5/'Molecular Weight'!$D$5+L1185*'Molecular Weight'!$C$6/'Molecular Weight'!$D$6+M1185*'Molecular Weight'!$C$8/'Molecular Weight'!$D$8+N1185*'Molecular Weight'!$C$9/'Molecular Weight'!$D$9+O1185*'Molecular Weight'!$C$10/'Molecular Weight'!$D$10+P1185*'Molecular Weight'!$C$11/'Molecular Weight'!$D$11+Q1185*'Molecular Weight'!$C$12/'Molecular Weight'!$D$12)</f>
        <v>4.56688603034926</v>
      </c>
      <c r="U1185" s="19">
        <f>H1185*T1185*'Molecular Weight'!$B$2/'Molecular Weight'!$D$2</f>
        <v>3.05421905291999</v>
      </c>
      <c r="V1185" s="19">
        <f>I1185*T1185*'Molecular Weight'!$B$3/'Molecular Weight'!$D$3</f>
        <v>0.0280071859182871</v>
      </c>
      <c r="W1185" s="19">
        <f>T1185*J1185*'Molecular Weight'!$B$4/'Molecular Weight'!$D$4</f>
        <v>1.998572525247</v>
      </c>
      <c r="X1185" s="19">
        <f>K1185*T1185*'Molecular Weight'!$B$5/'Molecular Weight'!$D$5</f>
        <v>0</v>
      </c>
      <c r="Y1185" s="19">
        <f>L1185*T1185*'Molecular Weight'!$B$6/'Molecular Weight'!$D$6</f>
        <v>1.3044613215864</v>
      </c>
      <c r="Z1185" s="19">
        <f>M1185*T1185*'Molecular Weight'!$B$8/'Molecular Weight'!$D$8</f>
        <v>0.0450637189349377</v>
      </c>
      <c r="AA1185" s="19">
        <f>N1185*T1185*'Molecular Weight'!$B$9/'Molecular Weight'!$D$9</f>
        <v>0.352432147751518</v>
      </c>
      <c r="AB1185" s="19">
        <f>O1185*T1185*'Molecular Weight'!$B$10/'Molecular Weight'!$D$10</f>
        <v>1.11810529951311</v>
      </c>
      <c r="AC1185" s="19">
        <f>P1185*T1185*'Molecular Weight'!$B$11/'Molecular Weight'!$D$11</f>
        <v>0.0265259595180015</v>
      </c>
      <c r="AD1185" s="19">
        <f>Q1185*T1185*'Molecular Weight'!$B$12/'Molecular Weight'!$D$12</f>
        <v>0.008726533815954</v>
      </c>
      <c r="AE1185" s="19">
        <f t="shared" si="133"/>
        <v>7.9361137452052</v>
      </c>
      <c r="AF1185" s="19">
        <f t="shared" si="134"/>
        <v>0</v>
      </c>
      <c r="AG1185" s="19">
        <f t="shared" si="135"/>
        <v>0</v>
      </c>
      <c r="AH1185" s="19">
        <f t="shared" si="136"/>
        <v>1.3044613215864</v>
      </c>
      <c r="AI1185" s="19">
        <f t="shared" si="137"/>
        <v>3.08222623883828</v>
      </c>
      <c r="AJ1185" s="19">
        <f t="shared" si="138"/>
        <v>2.82006248778597</v>
      </c>
    </row>
    <row r="1186" spans="1:36">
      <c r="A1186" s="35" t="s">
        <v>1111</v>
      </c>
      <c r="B1186" s="35" t="s">
        <v>1112</v>
      </c>
      <c r="C1186" s="35" t="s">
        <v>1120</v>
      </c>
      <c r="D1186" s="35">
        <v>3</v>
      </c>
      <c r="E1186" s="35">
        <v>1050</v>
      </c>
      <c r="F1186" s="32" t="s">
        <v>320</v>
      </c>
      <c r="G1186" s="35" t="s">
        <v>49</v>
      </c>
      <c r="H1186" s="32">
        <v>38.12</v>
      </c>
      <c r="I1186" s="32">
        <v>0.54</v>
      </c>
      <c r="J1186" s="32">
        <v>21.97</v>
      </c>
      <c r="K1186" s="32"/>
      <c r="L1186" s="32">
        <v>21.19</v>
      </c>
      <c r="M1186" s="32">
        <v>1.33</v>
      </c>
      <c r="N1186" s="32">
        <v>3.35</v>
      </c>
      <c r="O1186" s="32">
        <v>13.38</v>
      </c>
      <c r="P1186" s="32">
        <v>0.12</v>
      </c>
      <c r="Q1186" s="32">
        <v>0.07</v>
      </c>
      <c r="R1186" s="32">
        <f t="shared" si="132"/>
        <v>100.07</v>
      </c>
      <c r="S1186" s="19">
        <v>12</v>
      </c>
      <c r="T1186" s="19">
        <f>S1186/(H1186*'Molecular Weight'!$C$2/'Molecular Weight'!$D$2+I1186*'Molecular Weight'!$C$3/'Molecular Weight'!$D$3+J1186*'Molecular Weight'!$C$4/'Molecular Weight'!$D$4+K1186*'Molecular Weight'!$C$5/'Molecular Weight'!$D$5+L1186*'Molecular Weight'!$C$6/'Molecular Weight'!$D$6+M1186*'Molecular Weight'!$C$8/'Molecular Weight'!$D$8+N1186*'Molecular Weight'!$C$9/'Molecular Weight'!$D$9+O1186*'Molecular Weight'!$C$10/'Molecular Weight'!$D$10+P1186*'Molecular Weight'!$C$11/'Molecular Weight'!$D$11+Q1186*'Molecular Weight'!$C$12/'Molecular Weight'!$D$12)</f>
        <v>4.67467327649145</v>
      </c>
      <c r="U1186" s="19">
        <f>H1186*T1186*'Molecular Weight'!$B$2/'Molecular Weight'!$D$2</f>
        <v>2.96602106025057</v>
      </c>
      <c r="V1186" s="19">
        <f>I1186*T1186*'Molecular Weight'!$B$3/'Molecular Weight'!$D$3</f>
        <v>0.0315935365369885</v>
      </c>
      <c r="W1186" s="19">
        <f>T1186*J1186*'Molecular Weight'!$B$4/'Molecular Weight'!$D$4</f>
        <v>2.01456594516511</v>
      </c>
      <c r="X1186" s="19">
        <f>K1186*T1186*'Molecular Weight'!$B$5/'Molecular Weight'!$D$5</f>
        <v>0</v>
      </c>
      <c r="Y1186" s="19">
        <f>L1186*T1186*'Molecular Weight'!$B$6/'Molecular Weight'!$D$6</f>
        <v>1.37884641883148</v>
      </c>
      <c r="Z1186" s="19">
        <f>M1186*T1186*'Molecular Weight'!$B$8/'Molecular Weight'!$D$8</f>
        <v>0.0876418869147678</v>
      </c>
      <c r="AA1186" s="19">
        <f>N1186*T1186*'Molecular Weight'!$B$9/'Molecular Weight'!$D$9</f>
        <v>0.38858946591182</v>
      </c>
      <c r="AB1186" s="19">
        <f>O1186*T1186*'Molecular Weight'!$B$10/'Molecular Weight'!$D$10</f>
        <v>1.11531969399885</v>
      </c>
      <c r="AC1186" s="19">
        <f>P1186*T1186*'Molecular Weight'!$B$11/'Molecular Weight'!$D$11</f>
        <v>0.0181013486020966</v>
      </c>
      <c r="AD1186" s="19">
        <f>Q1186*T1186*'Molecular Weight'!$B$12/'Molecular Weight'!$D$12</f>
        <v>0.00694749743852232</v>
      </c>
      <c r="AE1186" s="19">
        <f t="shared" si="133"/>
        <v>8.0076268536502</v>
      </c>
      <c r="AF1186" s="19">
        <f t="shared" si="134"/>
        <v>0.0228587683904715</v>
      </c>
      <c r="AG1186" s="19">
        <f t="shared" si="135"/>
        <v>0.0165781830944185</v>
      </c>
      <c r="AH1186" s="19">
        <f t="shared" si="136"/>
        <v>1.35598765044101</v>
      </c>
      <c r="AI1186" s="19">
        <f t="shared" si="137"/>
        <v>2.99761459678756</v>
      </c>
      <c r="AJ1186" s="19">
        <f t="shared" si="138"/>
        <v>2.97039746565692</v>
      </c>
    </row>
    <row r="1187" spans="1:36">
      <c r="A1187" s="35" t="s">
        <v>1111</v>
      </c>
      <c r="B1187" s="35" t="s">
        <v>1112</v>
      </c>
      <c r="C1187" s="35" t="s">
        <v>1121</v>
      </c>
      <c r="D1187" s="35">
        <v>3</v>
      </c>
      <c r="E1187" s="35">
        <v>1100</v>
      </c>
      <c r="F1187" s="32" t="s">
        <v>320</v>
      </c>
      <c r="G1187" s="35" t="s">
        <v>49</v>
      </c>
      <c r="H1187" s="32">
        <v>38.96</v>
      </c>
      <c r="I1187" s="32">
        <v>0.56</v>
      </c>
      <c r="J1187" s="32">
        <v>22.46</v>
      </c>
      <c r="K1187" s="32"/>
      <c r="L1187" s="32">
        <v>19.63</v>
      </c>
      <c r="M1187" s="32">
        <v>1.1</v>
      </c>
      <c r="N1187" s="32">
        <v>2.59</v>
      </c>
      <c r="O1187" s="32">
        <v>14.99</v>
      </c>
      <c r="P1187" s="32">
        <v>0.13</v>
      </c>
      <c r="Q1187" s="32">
        <v>0.17</v>
      </c>
      <c r="R1187" s="32">
        <f t="shared" si="132"/>
        <v>100.59</v>
      </c>
      <c r="S1187" s="19">
        <v>12</v>
      </c>
      <c r="T1187" s="19">
        <f>S1187/(H1187*'Molecular Weight'!$C$2/'Molecular Weight'!$D$2+I1187*'Molecular Weight'!$C$3/'Molecular Weight'!$D$3+J1187*'Molecular Weight'!$C$4/'Molecular Weight'!$D$4+K1187*'Molecular Weight'!$C$5/'Molecular Weight'!$D$5+L1187*'Molecular Weight'!$C$6/'Molecular Weight'!$D$6+M1187*'Molecular Weight'!$C$8/'Molecular Weight'!$D$8+N1187*'Molecular Weight'!$C$9/'Molecular Weight'!$D$9+O1187*'Molecular Weight'!$C$10/'Molecular Weight'!$D$10+P1187*'Molecular Weight'!$C$11/'Molecular Weight'!$D$11+Q1187*'Molecular Weight'!$C$12/'Molecular Weight'!$D$12)</f>
        <v>4.62245817739079</v>
      </c>
      <c r="U1187" s="19">
        <f>H1187*T1187*'Molecular Weight'!$B$2/'Molecular Weight'!$D$2</f>
        <v>2.99751948387392</v>
      </c>
      <c r="V1187" s="19">
        <f>I1187*T1187*'Molecular Weight'!$B$3/'Molecular Weight'!$D$3</f>
        <v>0.0323977043722008</v>
      </c>
      <c r="W1187" s="19">
        <f>T1187*J1187*'Molecular Weight'!$B$4/'Molecular Weight'!$D$4</f>
        <v>2.0364929514358</v>
      </c>
      <c r="X1187" s="19">
        <f>K1187*T1187*'Molecular Weight'!$B$5/'Molecular Weight'!$D$5</f>
        <v>0</v>
      </c>
      <c r="Y1187" s="19">
        <f>L1187*T1187*'Molecular Weight'!$B$6/'Molecular Weight'!$D$6</f>
        <v>1.26306868070965</v>
      </c>
      <c r="Z1187" s="19">
        <f>M1187*T1187*'Molecular Weight'!$B$8/'Molecular Weight'!$D$8</f>
        <v>0.0716761205966995</v>
      </c>
      <c r="AA1187" s="19">
        <f>N1187*T1187*'Molecular Weight'!$B$9/'Molecular Weight'!$D$9</f>
        <v>0.297076096264073</v>
      </c>
      <c r="AB1187" s="19">
        <f>O1187*T1187*'Molecular Weight'!$B$10/'Molecular Weight'!$D$10</f>
        <v>1.23556790440599</v>
      </c>
      <c r="AC1187" s="19">
        <f>P1187*T1187*'Molecular Weight'!$B$11/'Molecular Weight'!$D$11</f>
        <v>0.0193907571171604</v>
      </c>
      <c r="AD1187" s="19">
        <f>Q1187*T1187*'Molecular Weight'!$B$12/'Molecular Weight'!$D$12</f>
        <v>0.0166840316381408</v>
      </c>
      <c r="AE1187" s="19">
        <f t="shared" si="133"/>
        <v>7.96987373041363</v>
      </c>
      <c r="AF1187" s="19">
        <f t="shared" si="134"/>
        <v>0</v>
      </c>
      <c r="AG1187" s="19">
        <f t="shared" si="135"/>
        <v>0</v>
      </c>
      <c r="AH1187" s="19">
        <f t="shared" si="136"/>
        <v>1.26306868070965</v>
      </c>
      <c r="AI1187" s="19">
        <f t="shared" si="137"/>
        <v>3.02991718824612</v>
      </c>
      <c r="AJ1187" s="19">
        <f t="shared" si="138"/>
        <v>2.86738880197641</v>
      </c>
    </row>
    <row r="1188" spans="1:36">
      <c r="A1188" s="35" t="s">
        <v>1111</v>
      </c>
      <c r="B1188" s="35" t="s">
        <v>1112</v>
      </c>
      <c r="C1188" s="35" t="s">
        <v>1122</v>
      </c>
      <c r="D1188" s="35">
        <v>3</v>
      </c>
      <c r="E1188" s="35">
        <v>1150</v>
      </c>
      <c r="F1188" s="32" t="s">
        <v>320</v>
      </c>
      <c r="G1188" s="35" t="s">
        <v>49</v>
      </c>
      <c r="H1188" s="32">
        <v>38.51</v>
      </c>
      <c r="I1188" s="32">
        <v>0.82</v>
      </c>
      <c r="J1188" s="32">
        <v>21.24</v>
      </c>
      <c r="K1188" s="32"/>
      <c r="L1188" s="32">
        <v>20.67</v>
      </c>
      <c r="M1188" s="32">
        <v>1.31</v>
      </c>
      <c r="N1188" s="32">
        <v>1.33</v>
      </c>
      <c r="O1188" s="32">
        <v>13.67</v>
      </c>
      <c r="P1188" s="32">
        <v>0.19</v>
      </c>
      <c r="Q1188" s="32">
        <v>0.23</v>
      </c>
      <c r="R1188" s="32">
        <f t="shared" si="132"/>
        <v>97.97</v>
      </c>
      <c r="S1188" s="19">
        <v>12</v>
      </c>
      <c r="T1188" s="19">
        <f>S1188/(H1188*'Molecular Weight'!$C$2/'Molecular Weight'!$D$2+I1188*'Molecular Weight'!$C$3/'Molecular Weight'!$D$3+J1188*'Molecular Weight'!$C$4/'Molecular Weight'!$D$4+K1188*'Molecular Weight'!$C$5/'Molecular Weight'!$D$5+L1188*'Molecular Weight'!$C$6/'Molecular Weight'!$D$6+M1188*'Molecular Weight'!$C$8/'Molecular Weight'!$D$8+N1188*'Molecular Weight'!$C$9/'Molecular Weight'!$D$9+O1188*'Molecular Weight'!$C$10/'Molecular Weight'!$D$10+P1188*'Molecular Weight'!$C$11/'Molecular Weight'!$D$11+Q1188*'Molecular Weight'!$C$12/'Molecular Weight'!$D$12)</f>
        <v>4.76968094897009</v>
      </c>
      <c r="U1188" s="19">
        <f>H1188*T1188*'Molecular Weight'!$B$2/'Molecular Weight'!$D$2</f>
        <v>3.05726387058652</v>
      </c>
      <c r="V1188" s="19">
        <f>I1188*T1188*'Molecular Weight'!$B$3/'Molecular Weight'!$D$3</f>
        <v>0.0489504177491298</v>
      </c>
      <c r="W1188" s="19">
        <f>T1188*J1188*'Molecular Weight'!$B$4/'Molecular Weight'!$D$4</f>
        <v>1.98721112899421</v>
      </c>
      <c r="X1188" s="19">
        <f>K1188*T1188*'Molecular Weight'!$B$5/'Molecular Weight'!$D$5</f>
        <v>0</v>
      </c>
      <c r="Y1188" s="19">
        <f>L1188*T1188*'Molecular Weight'!$B$6/'Molecular Weight'!$D$6</f>
        <v>1.37234556257255</v>
      </c>
      <c r="Z1188" s="19">
        <f>M1188*T1188*'Molecular Weight'!$B$8/'Molecular Weight'!$D$8</f>
        <v>0.0880784048935836</v>
      </c>
      <c r="AA1188" s="19">
        <f>N1188*T1188*'Molecular Weight'!$B$9/'Molecular Weight'!$D$9</f>
        <v>0.157411306752611</v>
      </c>
      <c r="AB1188" s="19">
        <f>O1188*T1188*'Molecular Weight'!$B$10/'Molecular Weight'!$D$10</f>
        <v>1.16265225699752</v>
      </c>
      <c r="AC1188" s="19">
        <f>P1188*T1188*'Molecular Weight'!$B$11/'Molecular Weight'!$D$11</f>
        <v>0.0292429616103361</v>
      </c>
      <c r="AD1188" s="19">
        <f>Q1188*T1188*'Molecular Weight'!$B$12/'Molecular Weight'!$D$12</f>
        <v>0.0232914356319134</v>
      </c>
      <c r="AE1188" s="19">
        <f t="shared" si="133"/>
        <v>7.92644734578837</v>
      </c>
      <c r="AF1188" s="19">
        <f t="shared" si="134"/>
        <v>0</v>
      </c>
      <c r="AG1188" s="19">
        <f t="shared" si="135"/>
        <v>0</v>
      </c>
      <c r="AH1188" s="19">
        <f t="shared" si="136"/>
        <v>1.37234556257255</v>
      </c>
      <c r="AI1188" s="19">
        <f t="shared" si="137"/>
        <v>3.10621428833565</v>
      </c>
      <c r="AJ1188" s="19">
        <f t="shared" si="138"/>
        <v>2.78048753121626</v>
      </c>
    </row>
    <row r="1189" spans="1:36">
      <c r="A1189" s="35" t="s">
        <v>1111</v>
      </c>
      <c r="B1189" s="35" t="s">
        <v>1112</v>
      </c>
      <c r="C1189" s="35" t="s">
        <v>1123</v>
      </c>
      <c r="D1189" s="35">
        <v>3</v>
      </c>
      <c r="E1189" s="35">
        <v>1200</v>
      </c>
      <c r="F1189" s="32" t="s">
        <v>320</v>
      </c>
      <c r="G1189" s="35" t="s">
        <v>49</v>
      </c>
      <c r="H1189" s="32">
        <v>38.45</v>
      </c>
      <c r="I1189" s="32">
        <v>0.82</v>
      </c>
      <c r="J1189" s="32">
        <v>22.54</v>
      </c>
      <c r="K1189" s="32"/>
      <c r="L1189" s="32">
        <v>18.08</v>
      </c>
      <c r="M1189" s="32">
        <v>1.04</v>
      </c>
      <c r="N1189" s="32">
        <v>4.68</v>
      </c>
      <c r="O1189" s="32">
        <v>14.43</v>
      </c>
      <c r="P1189" s="32">
        <v>0.11</v>
      </c>
      <c r="Q1189" s="32">
        <v>0.04</v>
      </c>
      <c r="R1189" s="32">
        <f t="shared" si="132"/>
        <v>100.19</v>
      </c>
      <c r="S1189" s="19">
        <v>12</v>
      </c>
      <c r="T1189" s="19">
        <f>S1189/(H1189*'Molecular Weight'!$C$2/'Molecular Weight'!$D$2+I1189*'Molecular Weight'!$C$3/'Molecular Weight'!$D$3+J1189*'Molecular Weight'!$C$4/'Molecular Weight'!$D$4+K1189*'Molecular Weight'!$C$5/'Molecular Weight'!$D$5+L1189*'Molecular Weight'!$C$6/'Molecular Weight'!$D$6+M1189*'Molecular Weight'!$C$8/'Molecular Weight'!$D$8+N1189*'Molecular Weight'!$C$9/'Molecular Weight'!$D$9+O1189*'Molecular Weight'!$C$10/'Molecular Weight'!$D$10+P1189*'Molecular Weight'!$C$11/'Molecular Weight'!$D$11+Q1189*'Molecular Weight'!$C$12/'Molecular Weight'!$D$12)</f>
        <v>4.60536434917518</v>
      </c>
      <c r="U1189" s="19">
        <f>H1189*T1189*'Molecular Weight'!$B$2/'Molecular Weight'!$D$2</f>
        <v>2.94734119883132</v>
      </c>
      <c r="V1189" s="19">
        <f>I1189*T1189*'Molecular Weight'!$B$3/'Molecular Weight'!$D$3</f>
        <v>0.0472640646598705</v>
      </c>
      <c r="W1189" s="19">
        <f>T1189*J1189*'Molecular Weight'!$B$4/'Molecular Weight'!$D$4</f>
        <v>2.03618894528067</v>
      </c>
      <c r="X1189" s="19">
        <f>K1189*T1189*'Molecular Weight'!$B$5/'Molecular Weight'!$D$5</f>
        <v>0</v>
      </c>
      <c r="Y1189" s="19">
        <f>L1189*T1189*'Molecular Weight'!$B$6/'Molecular Weight'!$D$6</f>
        <v>1.15903378943607</v>
      </c>
      <c r="Z1189" s="19">
        <f>M1189*T1189*'Molecular Weight'!$B$8/'Molecular Weight'!$D$8</f>
        <v>0.0675159137742062</v>
      </c>
      <c r="AA1189" s="19">
        <f>N1189*T1189*'Molecular Weight'!$B$9/'Molecular Weight'!$D$9</f>
        <v>0.534816505065505</v>
      </c>
      <c r="AB1189" s="19">
        <f>O1189*T1189*'Molecular Weight'!$B$10/'Molecular Weight'!$D$10</f>
        <v>1.18501083378384</v>
      </c>
      <c r="AC1189" s="19">
        <f>P1189*T1189*'Molecular Weight'!$B$11/'Molecular Weight'!$D$11</f>
        <v>0.0163468886224353</v>
      </c>
      <c r="AD1189" s="19">
        <f>Q1189*T1189*'Molecular Weight'!$B$12/'Molecular Weight'!$D$12</f>
        <v>0.00391113745152882</v>
      </c>
      <c r="AE1189" s="19">
        <f t="shared" si="133"/>
        <v>7.99742927690545</v>
      </c>
      <c r="AF1189" s="19">
        <f t="shared" si="134"/>
        <v>0</v>
      </c>
      <c r="AG1189" s="19">
        <f t="shared" si="135"/>
        <v>0</v>
      </c>
      <c r="AH1189" s="19">
        <f t="shared" si="136"/>
        <v>1.15903378943607</v>
      </c>
      <c r="AI1189" s="19">
        <f t="shared" si="137"/>
        <v>2.99460526349119</v>
      </c>
      <c r="AJ1189" s="19">
        <f t="shared" si="138"/>
        <v>2.94637704205962</v>
      </c>
    </row>
    <row r="1190" spans="1:36">
      <c r="A1190" s="35" t="s">
        <v>1111</v>
      </c>
      <c r="B1190" s="35" t="s">
        <v>1112</v>
      </c>
      <c r="C1190" s="35" t="s">
        <v>1124</v>
      </c>
      <c r="D1190" s="35">
        <v>3</v>
      </c>
      <c r="E1190" s="35">
        <v>1225</v>
      </c>
      <c r="F1190" s="32" t="s">
        <v>320</v>
      </c>
      <c r="G1190" s="35" t="s">
        <v>49</v>
      </c>
      <c r="H1190" s="32">
        <v>38.26</v>
      </c>
      <c r="I1190" s="32">
        <v>0.94</v>
      </c>
      <c r="J1190" s="32">
        <v>22.6</v>
      </c>
      <c r="K1190" s="32"/>
      <c r="L1190" s="32">
        <v>18.69</v>
      </c>
      <c r="M1190" s="32">
        <v>1.14</v>
      </c>
      <c r="N1190" s="32">
        <v>4.37</v>
      </c>
      <c r="O1190" s="32">
        <v>13.48</v>
      </c>
      <c r="P1190" s="32">
        <v>0.16</v>
      </c>
      <c r="Q1190" s="32">
        <v>0.01</v>
      </c>
      <c r="R1190" s="32">
        <f t="shared" si="132"/>
        <v>99.65</v>
      </c>
      <c r="S1190" s="19">
        <v>12</v>
      </c>
      <c r="T1190" s="19">
        <f>S1190/(H1190*'Molecular Weight'!$C$2/'Molecular Weight'!$D$2+I1190*'Molecular Weight'!$C$3/'Molecular Weight'!$D$3+J1190*'Molecular Weight'!$C$4/'Molecular Weight'!$D$4+K1190*'Molecular Weight'!$C$5/'Molecular Weight'!$D$5+L1190*'Molecular Weight'!$C$6/'Molecular Weight'!$D$6+M1190*'Molecular Weight'!$C$8/'Molecular Weight'!$D$8+N1190*'Molecular Weight'!$C$9/'Molecular Weight'!$D$9+O1190*'Molecular Weight'!$C$10/'Molecular Weight'!$D$10+P1190*'Molecular Weight'!$C$11/'Molecular Weight'!$D$11+Q1190*'Molecular Weight'!$C$12/'Molecular Weight'!$D$12)</f>
        <v>4.633458910009</v>
      </c>
      <c r="U1190" s="19">
        <f>H1190*T1190*'Molecular Weight'!$B$2/'Molecular Weight'!$D$2</f>
        <v>2.95066807418349</v>
      </c>
      <c r="V1190" s="19">
        <f>I1190*T1190*'Molecular Weight'!$B$3/'Molecular Weight'!$D$3</f>
        <v>0.0545112812942235</v>
      </c>
      <c r="W1190" s="19">
        <f>T1190*J1190*'Molecular Weight'!$B$4/'Molecular Weight'!$D$4</f>
        <v>2.0540637772892</v>
      </c>
      <c r="X1190" s="19">
        <f>K1190*T1190*'Molecular Weight'!$B$5/'Molecular Weight'!$D$5</f>
        <v>0</v>
      </c>
      <c r="Y1190" s="19">
        <f>L1190*T1190*'Molecular Weight'!$B$6/'Molecular Weight'!$D$6</f>
        <v>1.20544748090295</v>
      </c>
      <c r="Z1190" s="19">
        <f>M1190*T1190*'Molecular Weight'!$B$8/'Molecular Weight'!$D$8</f>
        <v>0.0744593058557972</v>
      </c>
      <c r="AA1190" s="19">
        <f>N1190*T1190*'Molecular Weight'!$B$9/'Molecular Weight'!$D$9</f>
        <v>0.502437107611397</v>
      </c>
      <c r="AB1190" s="19">
        <f>O1190*T1190*'Molecular Weight'!$B$10/'Molecular Weight'!$D$10</f>
        <v>1.11374868236308</v>
      </c>
      <c r="AC1190" s="19">
        <f>P1190*T1190*'Molecular Weight'!$B$11/'Molecular Weight'!$D$11</f>
        <v>0.0239223435173101</v>
      </c>
      <c r="AD1190" s="19">
        <f>Q1190*T1190*'Molecular Weight'!$B$12/'Molecular Weight'!$D$12</f>
        <v>0.000983749237793842</v>
      </c>
      <c r="AE1190" s="19">
        <f t="shared" si="133"/>
        <v>7.98024180225524</v>
      </c>
      <c r="AF1190" s="19">
        <f t="shared" si="134"/>
        <v>0</v>
      </c>
      <c r="AG1190" s="19">
        <f t="shared" si="135"/>
        <v>0</v>
      </c>
      <c r="AH1190" s="19">
        <f t="shared" si="136"/>
        <v>1.20544748090295</v>
      </c>
      <c r="AI1190" s="19">
        <f t="shared" si="137"/>
        <v>3.00517935547771</v>
      </c>
      <c r="AJ1190" s="19">
        <f t="shared" si="138"/>
        <v>2.89609257673322</v>
      </c>
    </row>
    <row r="1191" spans="1:36">
      <c r="A1191" s="35" t="s">
        <v>1111</v>
      </c>
      <c r="B1191" s="35" t="s">
        <v>1112</v>
      </c>
      <c r="C1191" s="35" t="s">
        <v>1125</v>
      </c>
      <c r="D1191" s="35">
        <v>3</v>
      </c>
      <c r="E1191" s="35">
        <v>1250</v>
      </c>
      <c r="F1191" s="32" t="s">
        <v>320</v>
      </c>
      <c r="G1191" s="35" t="s">
        <v>49</v>
      </c>
      <c r="H1191" s="32">
        <v>38.36</v>
      </c>
      <c r="I1191" s="32">
        <v>0.82</v>
      </c>
      <c r="J1191" s="32">
        <v>22.63</v>
      </c>
      <c r="K1191" s="32"/>
      <c r="L1191" s="32">
        <v>17.43</v>
      </c>
      <c r="M1191" s="32">
        <v>1.05</v>
      </c>
      <c r="N1191" s="32">
        <v>5.87</v>
      </c>
      <c r="O1191" s="32">
        <v>14.19</v>
      </c>
      <c r="P1191" s="32">
        <v>0.09</v>
      </c>
      <c r="Q1191" s="32">
        <v>0.05</v>
      </c>
      <c r="R1191" s="32">
        <f t="shared" si="132"/>
        <v>100.49</v>
      </c>
      <c r="S1191" s="19">
        <v>12</v>
      </c>
      <c r="T1191" s="19">
        <f>S1191/(H1191*'Molecular Weight'!$C$2/'Molecular Weight'!$D$2+I1191*'Molecular Weight'!$C$3/'Molecular Weight'!$D$3+J1191*'Molecular Weight'!$C$4/'Molecular Weight'!$D$4+K1191*'Molecular Weight'!$C$5/'Molecular Weight'!$D$5+L1191*'Molecular Weight'!$C$6/'Molecular Weight'!$D$6+M1191*'Molecular Weight'!$C$8/'Molecular Weight'!$D$8+N1191*'Molecular Weight'!$C$9/'Molecular Weight'!$D$9+O1191*'Molecular Weight'!$C$10/'Molecular Weight'!$D$10+P1191*'Molecular Weight'!$C$11/'Molecular Weight'!$D$11+Q1191*'Molecular Weight'!$C$12/'Molecular Weight'!$D$12)</f>
        <v>4.57764612838699</v>
      </c>
      <c r="U1191" s="19">
        <f>H1191*T1191*'Molecular Weight'!$B$2/'Molecular Weight'!$D$2</f>
        <v>2.922744765062</v>
      </c>
      <c r="V1191" s="19">
        <f>I1191*T1191*'Molecular Weight'!$B$3/'Molecular Weight'!$D$3</f>
        <v>0.0469795973126074</v>
      </c>
      <c r="W1191" s="19">
        <f>T1191*J1191*'Molecular Weight'!$B$4/'Molecular Weight'!$D$4</f>
        <v>2.03201514094542</v>
      </c>
      <c r="X1191" s="19">
        <f>K1191*T1191*'Molecular Weight'!$B$5/'Molecular Weight'!$D$5</f>
        <v>0</v>
      </c>
      <c r="Y1191" s="19">
        <f>L1191*T1191*'Molecular Weight'!$B$6/'Molecular Weight'!$D$6</f>
        <v>1.11063992229656</v>
      </c>
      <c r="Z1191" s="19">
        <f>M1191*T1191*'Molecular Weight'!$B$8/'Molecular Weight'!$D$8</f>
        <v>0.0677548412011043</v>
      </c>
      <c r="AA1191" s="19">
        <f>N1191*T1191*'Molecular Weight'!$B$9/'Molecular Weight'!$D$9</f>
        <v>0.666768803315921</v>
      </c>
      <c r="AB1191" s="19">
        <f>O1191*T1191*'Molecular Weight'!$B$10/'Molecular Weight'!$D$10</f>
        <v>1.15828813412645</v>
      </c>
      <c r="AC1191" s="19">
        <f>P1191*T1191*'Molecular Weight'!$B$11/'Molecular Weight'!$D$11</f>
        <v>0.0132942288336505</v>
      </c>
      <c r="AD1191" s="19">
        <f>Q1191*T1191*'Molecular Weight'!$B$12/'Molecular Weight'!$D$12</f>
        <v>0.00485949695157854</v>
      </c>
      <c r="AE1191" s="19">
        <f t="shared" si="133"/>
        <v>8.02334493004529</v>
      </c>
      <c r="AF1191" s="19">
        <f t="shared" si="134"/>
        <v>0.0698310151155175</v>
      </c>
      <c r="AG1191" s="19">
        <f t="shared" si="135"/>
        <v>0.0628745768215519</v>
      </c>
      <c r="AH1191" s="19">
        <f t="shared" si="136"/>
        <v>1.04080890718104</v>
      </c>
      <c r="AI1191" s="19">
        <f t="shared" si="137"/>
        <v>2.96972436237461</v>
      </c>
      <c r="AJ1191" s="19">
        <f t="shared" si="138"/>
        <v>3.00345170094003</v>
      </c>
    </row>
    <row r="1192" spans="1:36">
      <c r="A1192" s="35" t="s">
        <v>1111</v>
      </c>
      <c r="B1192" s="35" t="s">
        <v>1112</v>
      </c>
      <c r="C1192" s="35" t="s">
        <v>1126</v>
      </c>
      <c r="D1192" s="35">
        <v>3</v>
      </c>
      <c r="E1192" s="35">
        <v>1275</v>
      </c>
      <c r="F1192" s="32" t="s">
        <v>320</v>
      </c>
      <c r="G1192" s="35" t="s">
        <v>49</v>
      </c>
      <c r="H1192" s="32">
        <v>37.75</v>
      </c>
      <c r="I1192" s="32">
        <v>0.53</v>
      </c>
      <c r="J1192" s="32">
        <v>22.66</v>
      </c>
      <c r="K1192" s="32"/>
      <c r="L1192" s="32">
        <v>16.63</v>
      </c>
      <c r="M1192" s="32">
        <v>1.36</v>
      </c>
      <c r="N1192" s="32">
        <v>6.79</v>
      </c>
      <c r="O1192" s="32">
        <v>13.49</v>
      </c>
      <c r="P1192" s="32">
        <v>0.08</v>
      </c>
      <c r="Q1192" s="32">
        <v>0.07</v>
      </c>
      <c r="R1192" s="32">
        <f t="shared" si="132"/>
        <v>99.36</v>
      </c>
      <c r="S1192" s="19">
        <v>12</v>
      </c>
      <c r="T1192" s="19">
        <f>S1192/(H1192*'Molecular Weight'!$C$2/'Molecular Weight'!$D$2+I1192*'Molecular Weight'!$C$3/'Molecular Weight'!$D$3+J1192*'Molecular Weight'!$C$4/'Molecular Weight'!$D$4+K1192*'Molecular Weight'!$C$5/'Molecular Weight'!$D$5+L1192*'Molecular Weight'!$C$6/'Molecular Weight'!$D$6+M1192*'Molecular Weight'!$C$8/'Molecular Weight'!$D$8+N1192*'Molecular Weight'!$C$9/'Molecular Weight'!$D$9+O1192*'Molecular Weight'!$C$10/'Molecular Weight'!$D$10+P1192*'Molecular Weight'!$C$11/'Molecular Weight'!$D$11+Q1192*'Molecular Weight'!$C$12/'Molecular Weight'!$D$12)</f>
        <v>4.61825575189149</v>
      </c>
      <c r="U1192" s="19">
        <f>H1192*T1192*'Molecular Weight'!$B$2/'Molecular Weight'!$D$2</f>
        <v>2.9017835325217</v>
      </c>
      <c r="V1192" s="19">
        <f>I1192*T1192*'Molecular Weight'!$B$3/'Molecular Weight'!$D$3</f>
        <v>0.030634237152722</v>
      </c>
      <c r="W1192" s="19">
        <f>T1192*J1192*'Molecular Weight'!$B$4/'Molecular Weight'!$D$4</f>
        <v>2.05275942208437</v>
      </c>
      <c r="X1192" s="19">
        <f>K1192*T1192*'Molecular Weight'!$B$5/'Molecular Weight'!$D$5</f>
        <v>0</v>
      </c>
      <c r="Y1192" s="19">
        <f>L1192*T1192*'Molecular Weight'!$B$6/'Molecular Weight'!$D$6</f>
        <v>1.06906449267755</v>
      </c>
      <c r="Z1192" s="19">
        <f>M1192*T1192*'Molecular Weight'!$B$8/'Molecular Weight'!$D$8</f>
        <v>0.0885371838535724</v>
      </c>
      <c r="AA1192" s="19">
        <f>N1192*T1192*'Molecular Weight'!$B$9/'Molecular Weight'!$D$9</f>
        <v>0.77811306588941</v>
      </c>
      <c r="AB1192" s="19">
        <f>O1192*T1192*'Molecular Weight'!$B$10/'Molecular Weight'!$D$10</f>
        <v>1.11091779766434</v>
      </c>
      <c r="AC1192" s="19">
        <f>P1192*T1192*'Molecular Weight'!$B$11/'Molecular Weight'!$D$11</f>
        <v>0.0119219251420239</v>
      </c>
      <c r="AD1192" s="19">
        <f>Q1192*T1192*'Molecular Weight'!$B$12/'Molecular Weight'!$D$12</f>
        <v>0.00686364973741835</v>
      </c>
      <c r="AE1192" s="19">
        <f t="shared" si="133"/>
        <v>8.05059530672311</v>
      </c>
      <c r="AF1192" s="19">
        <f t="shared" si="134"/>
        <v>0.150831996279892</v>
      </c>
      <c r="AG1192" s="19">
        <f t="shared" si="135"/>
        <v>0.14108783643363</v>
      </c>
      <c r="AH1192" s="19">
        <f t="shared" si="136"/>
        <v>0.918232496397658</v>
      </c>
      <c r="AI1192" s="19">
        <f t="shared" si="137"/>
        <v>2.93241776967442</v>
      </c>
      <c r="AJ1192" s="19">
        <f t="shared" si="138"/>
        <v>3.04663254008487</v>
      </c>
    </row>
    <row r="1193" spans="1:36">
      <c r="A1193" s="35" t="s">
        <v>1111</v>
      </c>
      <c r="B1193" s="35" t="s">
        <v>1112</v>
      </c>
      <c r="C1193" s="35" t="s">
        <v>1127</v>
      </c>
      <c r="D1193" s="35">
        <v>3</v>
      </c>
      <c r="E1193" s="35">
        <v>1300</v>
      </c>
      <c r="F1193" s="32" t="s">
        <v>320</v>
      </c>
      <c r="G1193" s="35" t="s">
        <v>49</v>
      </c>
      <c r="H1193" s="32">
        <v>37.92</v>
      </c>
      <c r="I1193" s="32">
        <v>0.7</v>
      </c>
      <c r="J1193" s="32">
        <v>22.92</v>
      </c>
      <c r="K1193" s="32"/>
      <c r="L1193" s="32">
        <v>17.31</v>
      </c>
      <c r="M1193" s="32">
        <v>1.35</v>
      </c>
      <c r="N1193" s="32">
        <v>6.54</v>
      </c>
      <c r="O1193" s="32">
        <v>13.34</v>
      </c>
      <c r="P1193" s="32">
        <v>0.06</v>
      </c>
      <c r="Q1193" s="32">
        <v>0.01</v>
      </c>
      <c r="R1193" s="32">
        <f t="shared" si="132"/>
        <v>100.15</v>
      </c>
      <c r="S1193" s="19">
        <v>12</v>
      </c>
      <c r="T1193" s="19">
        <f>S1193/(H1193*'Molecular Weight'!$C$2/'Molecular Weight'!$D$2+I1193*'Molecular Weight'!$C$3/'Molecular Weight'!$D$3+J1193*'Molecular Weight'!$C$4/'Molecular Weight'!$D$4+K1193*'Molecular Weight'!$C$5/'Molecular Weight'!$D$5+L1193*'Molecular Weight'!$C$6/'Molecular Weight'!$D$6+M1193*'Molecular Weight'!$C$8/'Molecular Weight'!$D$8+N1193*'Molecular Weight'!$C$9/'Molecular Weight'!$D$9+O1193*'Molecular Weight'!$C$10/'Molecular Weight'!$D$10+P1193*'Molecular Weight'!$C$11/'Molecular Weight'!$D$11+Q1193*'Molecular Weight'!$C$12/'Molecular Weight'!$D$12)</f>
        <v>4.588147324556</v>
      </c>
      <c r="U1193" s="19">
        <f>H1193*T1193*'Molecular Weight'!$B$2/'Molecular Weight'!$D$2</f>
        <v>2.89584797848142</v>
      </c>
      <c r="V1193" s="19">
        <f>I1193*T1193*'Molecular Weight'!$B$3/'Molecular Weight'!$D$3</f>
        <v>0.0401965347583129</v>
      </c>
      <c r="W1193" s="19">
        <f>T1193*J1193*'Molecular Weight'!$B$4/'Molecular Weight'!$D$4</f>
        <v>2.0627763177486</v>
      </c>
      <c r="X1193" s="19">
        <f>K1193*T1193*'Molecular Weight'!$B$5/'Molecular Weight'!$D$5</f>
        <v>0</v>
      </c>
      <c r="Y1193" s="19">
        <f>L1193*T1193*'Molecular Weight'!$B$6/'Molecular Weight'!$D$6</f>
        <v>1.10552380551315</v>
      </c>
      <c r="Z1193" s="19">
        <f>M1193*T1193*'Molecular Weight'!$B$8/'Molecular Weight'!$D$8</f>
        <v>0.0873132067684044</v>
      </c>
      <c r="AA1193" s="19">
        <f>N1193*T1193*'Molecular Weight'!$B$9/'Molecular Weight'!$D$9</f>
        <v>0.744577754406855</v>
      </c>
      <c r="AB1193" s="19">
        <f>O1193*T1193*'Molecular Weight'!$B$10/'Molecular Weight'!$D$10</f>
        <v>1.09140309039902</v>
      </c>
      <c r="AC1193" s="19">
        <f>P1193*T1193*'Molecular Weight'!$B$11/'Molecular Weight'!$D$11</f>
        <v>0.00888315067677832</v>
      </c>
      <c r="AD1193" s="19">
        <f>Q1193*T1193*'Molecular Weight'!$B$12/'Molecular Weight'!$D$12</f>
        <v>0.000974128943642464</v>
      </c>
      <c r="AE1193" s="19">
        <f t="shared" si="133"/>
        <v>8.03749596769618</v>
      </c>
      <c r="AF1193" s="19">
        <f t="shared" si="134"/>
        <v>0.111963132339378</v>
      </c>
      <c r="AG1193" s="19">
        <f t="shared" si="135"/>
        <v>0.101276093541385</v>
      </c>
      <c r="AH1193" s="19">
        <f t="shared" si="136"/>
        <v>0.993560673173772</v>
      </c>
      <c r="AI1193" s="19">
        <f t="shared" si="137"/>
        <v>2.93604451323973</v>
      </c>
      <c r="AJ1193" s="19">
        <f t="shared" si="138"/>
        <v>3.02881785708743</v>
      </c>
    </row>
    <row r="1194" spans="1:36">
      <c r="A1194" s="35" t="s">
        <v>1128</v>
      </c>
      <c r="B1194" s="35" t="s">
        <v>1129</v>
      </c>
      <c r="C1194" s="32">
        <v>653</v>
      </c>
      <c r="D1194" s="35">
        <v>9.5</v>
      </c>
      <c r="E1194" s="35">
        <v>1400</v>
      </c>
      <c r="F1194" s="32" t="s">
        <v>1130</v>
      </c>
      <c r="G1194" s="35" t="s">
        <v>39</v>
      </c>
      <c r="H1194" s="32">
        <v>41.82</v>
      </c>
      <c r="I1194" s="32">
        <v>1.6</v>
      </c>
      <c r="J1194" s="32">
        <v>17.44</v>
      </c>
      <c r="K1194" s="32">
        <v>2.88</v>
      </c>
      <c r="L1194" s="32">
        <v>8.66</v>
      </c>
      <c r="M1194" s="32">
        <v>0.32</v>
      </c>
      <c r="N1194" s="32">
        <v>20.91</v>
      </c>
      <c r="O1194" s="32">
        <v>5.91</v>
      </c>
      <c r="P1194" s="32">
        <v>0.09</v>
      </c>
      <c r="Q1194" s="32">
        <v>0.03</v>
      </c>
      <c r="R1194" s="32">
        <f t="shared" si="132"/>
        <v>99.66</v>
      </c>
      <c r="S1194" s="19">
        <v>12</v>
      </c>
      <c r="T1194" s="19">
        <f>S1194/(H1194*'Molecular Weight'!$C$2/'Molecular Weight'!$D$2+I1194*'Molecular Weight'!$C$3/'Molecular Weight'!$D$3+J1194*'Molecular Weight'!$C$4/'Molecular Weight'!$D$4+K1194*'Molecular Weight'!$C$5/'Molecular Weight'!$D$5+L1194*'Molecular Weight'!$C$6/'Molecular Weight'!$D$6+M1194*'Molecular Weight'!$C$8/'Molecular Weight'!$D$8+N1194*'Molecular Weight'!$C$9/'Molecular Weight'!$D$9+O1194*'Molecular Weight'!$C$10/'Molecular Weight'!$D$10+P1194*'Molecular Weight'!$C$11/'Molecular Weight'!$D$11+Q1194*'Molecular Weight'!$C$12/'Molecular Weight'!$D$12)</f>
        <v>4.35848081415092</v>
      </c>
      <c r="U1194" s="19">
        <f>H1194*T1194*'Molecular Weight'!$B$2/'Molecular Weight'!$D$2</f>
        <v>3.03381603941064</v>
      </c>
      <c r="V1194" s="19">
        <f>I1194*T1194*'Molecular Weight'!$B$3/'Molecular Weight'!$D$3</f>
        <v>0.0872787146763638</v>
      </c>
      <c r="W1194" s="19">
        <f>T1194*J1194*'Molecular Weight'!$B$4/'Molecular Weight'!$D$4</f>
        <v>1.49101422908576</v>
      </c>
      <c r="X1194" s="19">
        <f>K1194*T1194*'Molecular Weight'!$B$5/'Molecular Weight'!$D$5</f>
        <v>0.165174350217181</v>
      </c>
      <c r="Y1194" s="19">
        <f>L1194*T1194*'Molecular Weight'!$B$6/'Molecular Weight'!$D$6</f>
        <v>0.525395933331667</v>
      </c>
      <c r="Z1194" s="19">
        <f>M1194*T1194*'Molecular Weight'!$B$8/'Molecular Weight'!$D$8</f>
        <v>0.0196604716736438</v>
      </c>
      <c r="AA1194" s="19">
        <f>N1194*T1194*'Molecular Weight'!$B$9/'Molecular Weight'!$D$9</f>
        <v>2.2614350824788</v>
      </c>
      <c r="AB1194" s="19">
        <f>O1194*T1194*'Molecular Weight'!$B$10/'Molecular Weight'!$D$10</f>
        <v>0.459319215613979</v>
      </c>
      <c r="AC1194" s="19">
        <f>P1194*T1194*'Molecular Weight'!$B$11/'Molecular Weight'!$D$11</f>
        <v>0.0126577371175729</v>
      </c>
      <c r="AD1194" s="19">
        <f>Q1194*T1194*'Molecular Weight'!$B$12/'Molecular Weight'!$D$12</f>
        <v>0.00277610242939549</v>
      </c>
      <c r="AE1194" s="19">
        <f t="shared" si="133"/>
        <v>8.058527876035</v>
      </c>
      <c r="AF1194" s="19">
        <f t="shared" si="134"/>
        <v>0.174308390620248</v>
      </c>
      <c r="AG1194" s="19">
        <f t="shared" si="135"/>
        <v>0.331765778076954</v>
      </c>
      <c r="AH1194" s="19">
        <f t="shared" si="136"/>
        <v>0.351087542711419</v>
      </c>
      <c r="AI1194" s="19">
        <f t="shared" si="137"/>
        <v>3.121094754087</v>
      </c>
      <c r="AJ1194" s="19">
        <f t="shared" si="138"/>
        <v>3.26581070309809</v>
      </c>
    </row>
    <row r="1195" spans="1:36">
      <c r="A1195" s="35" t="s">
        <v>1128</v>
      </c>
      <c r="B1195" s="35" t="s">
        <v>1129</v>
      </c>
      <c r="C1195" s="32">
        <v>642</v>
      </c>
      <c r="D1195" s="35">
        <v>8</v>
      </c>
      <c r="E1195" s="35">
        <v>1200</v>
      </c>
      <c r="F1195" s="32" t="s">
        <v>1130</v>
      </c>
      <c r="G1195" s="35" t="s">
        <v>39</v>
      </c>
      <c r="H1195" s="32">
        <v>41.52</v>
      </c>
      <c r="I1195" s="32">
        <v>1.77</v>
      </c>
      <c r="J1195" s="32">
        <v>18.5</v>
      </c>
      <c r="K1195" s="32">
        <v>2.02</v>
      </c>
      <c r="L1195" s="32">
        <v>10.93</v>
      </c>
      <c r="M1195" s="32">
        <v>0.35</v>
      </c>
      <c r="N1195" s="32">
        <v>19.61</v>
      </c>
      <c r="O1195" s="32">
        <v>5.48</v>
      </c>
      <c r="P1195" s="32">
        <v>0.11</v>
      </c>
      <c r="Q1195" s="32">
        <v>0.01</v>
      </c>
      <c r="R1195" s="32">
        <f t="shared" si="132"/>
        <v>100.3</v>
      </c>
      <c r="S1195" s="19">
        <v>12</v>
      </c>
      <c r="T1195" s="19">
        <f>S1195/(H1195*'Molecular Weight'!$C$2/'Molecular Weight'!$D$2+I1195*'Molecular Weight'!$C$3/'Molecular Weight'!$D$3+J1195*'Molecular Weight'!$C$4/'Molecular Weight'!$D$4+K1195*'Molecular Weight'!$C$5/'Molecular Weight'!$D$5+L1195*'Molecular Weight'!$C$6/'Molecular Weight'!$D$6+M1195*'Molecular Weight'!$C$8/'Molecular Weight'!$D$8+N1195*'Molecular Weight'!$C$9/'Molecular Weight'!$D$9+O1195*'Molecular Weight'!$C$10/'Molecular Weight'!$D$10+P1195*'Molecular Weight'!$C$11/'Molecular Weight'!$D$11+Q1195*'Molecular Weight'!$C$12/'Molecular Weight'!$D$12)</f>
        <v>4.35739178523935</v>
      </c>
      <c r="U1195" s="19">
        <f>H1195*T1195*'Molecular Weight'!$B$2/'Molecular Weight'!$D$2</f>
        <v>3.01130004865409</v>
      </c>
      <c r="V1195" s="19">
        <f>I1195*T1195*'Molecular Weight'!$B$3/'Molecular Weight'!$D$3</f>
        <v>0.0965279531899079</v>
      </c>
      <c r="W1195" s="19">
        <f>T1195*J1195*'Molecular Weight'!$B$4/'Molecular Weight'!$D$4</f>
        <v>1.58124260547132</v>
      </c>
      <c r="X1195" s="19">
        <f>K1195*T1195*'Molecular Weight'!$B$5/'Molecular Weight'!$D$5</f>
        <v>0.115822506825232</v>
      </c>
      <c r="Y1195" s="19">
        <f>L1195*T1195*'Molecular Weight'!$B$6/'Molecular Weight'!$D$6</f>
        <v>0.662949501846688</v>
      </c>
      <c r="Z1195" s="19">
        <f>M1195*T1195*'Molecular Weight'!$B$8/'Molecular Weight'!$D$8</f>
        <v>0.0214982679001095</v>
      </c>
      <c r="AA1195" s="19">
        <f>N1195*T1195*'Molecular Weight'!$B$9/'Molecular Weight'!$D$9</f>
        <v>2.12030900517478</v>
      </c>
      <c r="AB1195" s="19">
        <f>O1195*T1195*'Molecular Weight'!$B$10/'Molecular Weight'!$D$10</f>
        <v>0.425793633793003</v>
      </c>
      <c r="AC1195" s="19">
        <f>P1195*T1195*'Molecular Weight'!$B$11/'Molecular Weight'!$D$11</f>
        <v>0.0154667020450574</v>
      </c>
      <c r="AD1195" s="19">
        <f>Q1195*T1195*'Molecular Weight'!$B$12/'Molecular Weight'!$D$12</f>
        <v>0.000925136260135742</v>
      </c>
      <c r="AE1195" s="19">
        <f t="shared" si="133"/>
        <v>8.05183536116032</v>
      </c>
      <c r="AF1195" s="19">
        <f t="shared" si="134"/>
        <v>0.154504980795893</v>
      </c>
      <c r="AG1195" s="19">
        <f t="shared" si="135"/>
        <v>0.23305693776903</v>
      </c>
      <c r="AH1195" s="19">
        <f t="shared" si="136"/>
        <v>0.508444521050795</v>
      </c>
      <c r="AI1195" s="19">
        <f t="shared" si="137"/>
        <v>3.107828001844</v>
      </c>
      <c r="AJ1195" s="19">
        <f t="shared" si="138"/>
        <v>3.23055040871458</v>
      </c>
    </row>
    <row r="1196" spans="1:36">
      <c r="A1196" s="35" t="s">
        <v>1128</v>
      </c>
      <c r="B1196" s="35" t="s">
        <v>1129</v>
      </c>
      <c r="C1196" s="32" t="s">
        <v>1131</v>
      </c>
      <c r="D1196" s="35">
        <v>7.5</v>
      </c>
      <c r="E1196" s="35">
        <v>1280</v>
      </c>
      <c r="F1196" s="32" t="s">
        <v>1130</v>
      </c>
      <c r="G1196" s="35" t="s">
        <v>39</v>
      </c>
      <c r="H1196" s="32">
        <v>42.51</v>
      </c>
      <c r="I1196" s="32">
        <v>0.78</v>
      </c>
      <c r="J1196" s="32">
        <v>20.28</v>
      </c>
      <c r="K1196" s="32">
        <v>1.98</v>
      </c>
      <c r="L1196" s="32">
        <v>7.53</v>
      </c>
      <c r="M1196" s="32">
        <v>0.29</v>
      </c>
      <c r="N1196" s="32">
        <v>21.85</v>
      </c>
      <c r="O1196" s="32">
        <v>5.15</v>
      </c>
      <c r="P1196" s="32">
        <v>0.04</v>
      </c>
      <c r="Q1196" s="32">
        <v>0.07</v>
      </c>
      <c r="R1196" s="32">
        <f t="shared" si="132"/>
        <v>100.48</v>
      </c>
      <c r="S1196" s="19">
        <v>12</v>
      </c>
      <c r="T1196" s="19">
        <f>S1196/(H1196*'Molecular Weight'!$C$2/'Molecular Weight'!$D$2+I1196*'Molecular Weight'!$C$3/'Molecular Weight'!$D$3+J1196*'Molecular Weight'!$C$4/'Molecular Weight'!$D$4+K1196*'Molecular Weight'!$C$5/'Molecular Weight'!$D$5+L1196*'Molecular Weight'!$C$6/'Molecular Weight'!$D$6+M1196*'Molecular Weight'!$C$8/'Molecular Weight'!$D$8+N1196*'Molecular Weight'!$C$9/'Molecular Weight'!$D$9+O1196*'Molecular Weight'!$C$10/'Molecular Weight'!$D$10+P1196*'Molecular Weight'!$C$11/'Molecular Weight'!$D$11+Q1196*'Molecular Weight'!$C$12/'Molecular Weight'!$D$12)</f>
        <v>4.26328165261771</v>
      </c>
      <c r="U1196" s="19">
        <f>H1196*T1196*'Molecular Weight'!$B$2/'Molecular Weight'!$D$2</f>
        <v>3.01651303350164</v>
      </c>
      <c r="V1196" s="19">
        <f>I1196*T1196*'Molecular Weight'!$B$3/'Molecular Weight'!$D$3</f>
        <v>0.0416190198878825</v>
      </c>
      <c r="W1196" s="19">
        <f>T1196*J1196*'Molecular Weight'!$B$4/'Molecular Weight'!$D$4</f>
        <v>1.69594648715353</v>
      </c>
      <c r="X1196" s="19">
        <f>K1196*T1196*'Molecular Weight'!$B$5/'Molecular Weight'!$D$5</f>
        <v>0.111077013911219</v>
      </c>
      <c r="Y1196" s="19">
        <f>L1196*T1196*'Molecular Weight'!$B$6/'Molecular Weight'!$D$6</f>
        <v>0.446861231127663</v>
      </c>
      <c r="Z1196" s="19">
        <f>M1196*T1196*'Molecular Weight'!$B$8/'Molecular Weight'!$D$8</f>
        <v>0.0174281319320431</v>
      </c>
      <c r="AA1196" s="19">
        <f>N1196*T1196*'Molecular Weight'!$B$9/'Molecular Weight'!$D$9</f>
        <v>2.31148149155575</v>
      </c>
      <c r="AB1196" s="19">
        <f>O1196*T1196*'Molecular Weight'!$B$10/'Molecular Weight'!$D$10</f>
        <v>0.391510351479693</v>
      </c>
      <c r="AC1196" s="19">
        <f>P1196*T1196*'Molecular Weight'!$B$11/'Molecular Weight'!$D$11</f>
        <v>0.00550278367553108</v>
      </c>
      <c r="AD1196" s="19">
        <f>Q1196*T1196*'Molecular Weight'!$B$12/'Molecular Weight'!$D$12</f>
        <v>0.00633608738180976</v>
      </c>
      <c r="AE1196" s="19">
        <f t="shared" si="133"/>
        <v>8.04427563160676</v>
      </c>
      <c r="AF1196" s="19">
        <f t="shared" si="134"/>
        <v>0.132095816606176</v>
      </c>
      <c r="AG1196" s="19">
        <f t="shared" si="135"/>
        <v>0.295608138286756</v>
      </c>
      <c r="AH1196" s="19">
        <f t="shared" si="136"/>
        <v>0.314765414521487</v>
      </c>
      <c r="AI1196" s="19">
        <f t="shared" si="137"/>
        <v>3.05813205338952</v>
      </c>
      <c r="AJ1196" s="19">
        <f t="shared" si="138"/>
        <v>3.16728120609515</v>
      </c>
    </row>
    <row r="1197" spans="1:36">
      <c r="A1197" s="35" t="s">
        <v>1128</v>
      </c>
      <c r="B1197" s="35" t="s">
        <v>1129</v>
      </c>
      <c r="C1197" s="32">
        <v>652</v>
      </c>
      <c r="D1197" s="35">
        <v>9.5</v>
      </c>
      <c r="E1197" s="35">
        <v>1200</v>
      </c>
      <c r="F1197" s="32" t="s">
        <v>1130</v>
      </c>
      <c r="G1197" s="35" t="s">
        <v>39</v>
      </c>
      <c r="H1197" s="32">
        <v>42.09</v>
      </c>
      <c r="I1197" s="32">
        <v>0.84</v>
      </c>
      <c r="J1197" s="32">
        <v>19.76</v>
      </c>
      <c r="K1197" s="32">
        <v>0.9</v>
      </c>
      <c r="L1197" s="32">
        <v>10.95</v>
      </c>
      <c r="M1197" s="32">
        <v>0.36</v>
      </c>
      <c r="N1197" s="32">
        <v>20.68</v>
      </c>
      <c r="O1197" s="32">
        <v>4.74</v>
      </c>
      <c r="P1197" s="32">
        <v>0.13</v>
      </c>
      <c r="Q1197" s="32">
        <v>0.12</v>
      </c>
      <c r="R1197" s="32">
        <f t="shared" si="132"/>
        <v>100.57</v>
      </c>
      <c r="S1197" s="19">
        <v>12</v>
      </c>
      <c r="T1197" s="19">
        <f>S1197/(H1197*'Molecular Weight'!$C$2/'Molecular Weight'!$D$2+I1197*'Molecular Weight'!$C$3/'Molecular Weight'!$D$3+J1197*'Molecular Weight'!$C$4/'Molecular Weight'!$D$4+K1197*'Molecular Weight'!$C$5/'Molecular Weight'!$D$5+L1197*'Molecular Weight'!$C$6/'Molecular Weight'!$D$6+M1197*'Molecular Weight'!$C$8/'Molecular Weight'!$D$8+N1197*'Molecular Weight'!$C$9/'Molecular Weight'!$D$9+O1197*'Molecular Weight'!$C$10/'Molecular Weight'!$D$10+P1197*'Molecular Weight'!$C$11/'Molecular Weight'!$D$11+Q1197*'Molecular Weight'!$C$12/'Molecular Weight'!$D$12)</f>
        <v>4.31675098803817</v>
      </c>
      <c r="U1197" s="19">
        <f>H1197*T1197*'Molecular Weight'!$B$2/'Molecular Weight'!$D$2</f>
        <v>3.02416859331769</v>
      </c>
      <c r="V1197" s="19">
        <f>I1197*T1197*'Molecular Weight'!$B$3/'Molecular Weight'!$D$3</f>
        <v>0.0453826136414526</v>
      </c>
      <c r="W1197" s="19">
        <f>T1197*J1197*'Molecular Weight'!$B$4/'Molecular Weight'!$D$4</f>
        <v>1.6731855536217</v>
      </c>
      <c r="X1197" s="19">
        <f>K1197*T1197*'Molecular Weight'!$B$5/'Molecular Weight'!$D$5</f>
        <v>0.0511227829361715</v>
      </c>
      <c r="Y1197" s="19">
        <f>L1197*T1197*'Molecular Weight'!$B$6/'Molecular Weight'!$D$6</f>
        <v>0.657968030609939</v>
      </c>
      <c r="Z1197" s="19">
        <f>M1197*T1197*'Molecular Weight'!$B$8/'Molecular Weight'!$D$8</f>
        <v>0.0219062638242704</v>
      </c>
      <c r="AA1197" s="19">
        <f>N1197*T1197*'Molecular Weight'!$B$9/'Molecular Weight'!$D$9</f>
        <v>2.21514666085929</v>
      </c>
      <c r="AB1197" s="19">
        <f>O1197*T1197*'Molecular Weight'!$B$10/'Molecular Weight'!$D$10</f>
        <v>0.364860907334182</v>
      </c>
      <c r="AC1197" s="19">
        <f>P1197*T1197*'Molecular Weight'!$B$11/'Molecular Weight'!$D$11</f>
        <v>0.0181083455451747</v>
      </c>
      <c r="AD1197" s="19">
        <f>Q1197*T1197*'Molecular Weight'!$B$12/'Molecular Weight'!$D$12</f>
        <v>0.0109980916892692</v>
      </c>
      <c r="AE1197" s="19">
        <f t="shared" si="133"/>
        <v>8.08284784337914</v>
      </c>
      <c r="AF1197" s="19">
        <f t="shared" si="134"/>
        <v>0.245996000373559</v>
      </c>
      <c r="AG1197" s="19">
        <f t="shared" si="135"/>
        <v>0.373872268756765</v>
      </c>
      <c r="AH1197" s="19">
        <f t="shared" si="136"/>
        <v>0.41197203023638</v>
      </c>
      <c r="AI1197" s="19">
        <f t="shared" si="137"/>
        <v>3.06955120695914</v>
      </c>
      <c r="AJ1197" s="19">
        <f t="shared" si="138"/>
        <v>3.25988186262768</v>
      </c>
    </row>
    <row r="1198" spans="1:36">
      <c r="A1198" s="35" t="s">
        <v>1128</v>
      </c>
      <c r="B1198" s="35" t="s">
        <v>1129</v>
      </c>
      <c r="C1198" s="32">
        <v>524</v>
      </c>
      <c r="D1198" s="35">
        <v>7.5</v>
      </c>
      <c r="E1198" s="35">
        <v>1450</v>
      </c>
      <c r="F1198" s="32" t="s">
        <v>1130</v>
      </c>
      <c r="G1198" s="35" t="s">
        <v>39</v>
      </c>
      <c r="H1198" s="32">
        <v>43.62</v>
      </c>
      <c r="I1198" s="32">
        <v>1.07</v>
      </c>
      <c r="J1198" s="32">
        <v>19.72</v>
      </c>
      <c r="K1198" s="32">
        <v>2.31</v>
      </c>
      <c r="L1198" s="32">
        <v>5.76</v>
      </c>
      <c r="M1198" s="32">
        <v>0.24</v>
      </c>
      <c r="N1198" s="32">
        <v>23.39</v>
      </c>
      <c r="O1198" s="32">
        <v>5.05</v>
      </c>
      <c r="P1198" s="32">
        <v>0.09</v>
      </c>
      <c r="Q1198" s="32">
        <v>0.13</v>
      </c>
      <c r="R1198" s="32">
        <f t="shared" si="132"/>
        <v>101.38</v>
      </c>
      <c r="S1198" s="19">
        <v>12</v>
      </c>
      <c r="T1198" s="19">
        <f>S1198/(H1198*'Molecular Weight'!$C$2/'Molecular Weight'!$D$2+I1198*'Molecular Weight'!$C$3/'Molecular Weight'!$D$3+J1198*'Molecular Weight'!$C$4/'Molecular Weight'!$D$4+K1198*'Molecular Weight'!$C$5/'Molecular Weight'!$D$5+L1198*'Molecular Weight'!$C$6/'Molecular Weight'!$D$6+M1198*'Molecular Weight'!$C$8/'Molecular Weight'!$D$8+N1198*'Molecular Weight'!$C$9/'Molecular Weight'!$D$9+O1198*'Molecular Weight'!$C$10/'Molecular Weight'!$D$10+P1198*'Molecular Weight'!$C$11/'Molecular Weight'!$D$11+Q1198*'Molecular Weight'!$C$12/'Molecular Weight'!$D$12)</f>
        <v>4.19358946960716</v>
      </c>
      <c r="U1198" s="19">
        <f>H1198*T1198*'Molecular Weight'!$B$2/'Molecular Weight'!$D$2</f>
        <v>3.0446799711096</v>
      </c>
      <c r="V1198" s="19">
        <f>I1198*T1198*'Molecular Weight'!$B$3/'Molecular Weight'!$D$3</f>
        <v>0.0561594584790947</v>
      </c>
      <c r="W1198" s="19">
        <f>T1198*J1198*'Molecular Weight'!$B$4/'Molecular Weight'!$D$4</f>
        <v>1.62215740173898</v>
      </c>
      <c r="X1198" s="19">
        <f>K1198*T1198*'Molecular Weight'!$B$5/'Molecular Weight'!$D$5</f>
        <v>0.127471434631128</v>
      </c>
      <c r="Y1198" s="19">
        <f>L1198*T1198*'Molecular Weight'!$B$6/'Molecular Weight'!$D$6</f>
        <v>0.336234345001911</v>
      </c>
      <c r="Z1198" s="19">
        <f>M1198*T1198*'Molecular Weight'!$B$8/'Molecular Weight'!$D$8</f>
        <v>0.0141875031393533</v>
      </c>
      <c r="AA1198" s="19">
        <f>N1198*T1198*'Molecular Weight'!$B$9/'Molecular Weight'!$D$9</f>
        <v>2.43394684104495</v>
      </c>
      <c r="AB1198" s="19">
        <f>O1198*T1198*'Molecular Weight'!$B$10/'Molecular Weight'!$D$10</f>
        <v>0.377632432623327</v>
      </c>
      <c r="AC1198" s="19">
        <f>P1198*T1198*'Molecular Weight'!$B$11/'Molecular Weight'!$D$11</f>
        <v>0.012178865836226</v>
      </c>
      <c r="AD1198" s="19">
        <f>Q1198*T1198*'Molecular Weight'!$B$12/'Molecular Weight'!$D$12</f>
        <v>0.0115746630795951</v>
      </c>
      <c r="AE1198" s="19">
        <f t="shared" si="133"/>
        <v>8.03622291668417</v>
      </c>
      <c r="AF1198" s="19">
        <f t="shared" si="134"/>
        <v>0.108178930504167</v>
      </c>
      <c r="AG1198" s="19">
        <f t="shared" si="135"/>
        <v>0.321736705700162</v>
      </c>
      <c r="AH1198" s="19">
        <f t="shared" si="136"/>
        <v>0.228055414497744</v>
      </c>
      <c r="AI1198" s="19">
        <f t="shared" si="137"/>
        <v>3.10083942958869</v>
      </c>
      <c r="AJ1198" s="19">
        <f t="shared" si="138"/>
        <v>3.16200112180954</v>
      </c>
    </row>
    <row r="1199" spans="1:36">
      <c r="A1199" s="35" t="s">
        <v>1128</v>
      </c>
      <c r="B1199" s="35" t="s">
        <v>1129</v>
      </c>
      <c r="C1199" s="32">
        <v>525</v>
      </c>
      <c r="D1199" s="35">
        <v>6</v>
      </c>
      <c r="E1199" s="35">
        <v>1400</v>
      </c>
      <c r="F1199" s="32" t="s">
        <v>1130</v>
      </c>
      <c r="G1199" s="35" t="s">
        <v>39</v>
      </c>
      <c r="H1199" s="32">
        <v>42.39</v>
      </c>
      <c r="I1199" s="32">
        <v>0.82</v>
      </c>
      <c r="J1199" s="32">
        <v>20.71</v>
      </c>
      <c r="K1199" s="32">
        <v>3</v>
      </c>
      <c r="L1199" s="32">
        <v>6.07</v>
      </c>
      <c r="M1199" s="32">
        <v>0.27</v>
      </c>
      <c r="N1199" s="32">
        <v>22.02</v>
      </c>
      <c r="O1199" s="32">
        <v>5.54</v>
      </c>
      <c r="P1199" s="32">
        <v>0.04</v>
      </c>
      <c r="Q1199" s="32">
        <v>0.09</v>
      </c>
      <c r="R1199" s="32">
        <f t="shared" si="132"/>
        <v>100.95</v>
      </c>
      <c r="S1199" s="19">
        <v>12</v>
      </c>
      <c r="T1199" s="19">
        <f>S1199/(H1199*'Molecular Weight'!$C$2/'Molecular Weight'!$D$2+I1199*'Molecular Weight'!$C$3/'Molecular Weight'!$D$3+J1199*'Molecular Weight'!$C$4/'Molecular Weight'!$D$4+K1199*'Molecular Weight'!$C$5/'Molecular Weight'!$D$5+L1199*'Molecular Weight'!$C$6/'Molecular Weight'!$D$6+M1199*'Molecular Weight'!$C$8/'Molecular Weight'!$D$8+N1199*'Molecular Weight'!$C$9/'Molecular Weight'!$D$9+O1199*'Molecular Weight'!$C$10/'Molecular Weight'!$D$10+P1199*'Molecular Weight'!$C$11/'Molecular Weight'!$D$11+Q1199*'Molecular Weight'!$C$12/'Molecular Weight'!$D$12)</f>
        <v>4.2323492514978</v>
      </c>
      <c r="U1199" s="19">
        <f>H1199*T1199*'Molecular Weight'!$B$2/'Molecular Weight'!$D$2</f>
        <v>2.98617318194061</v>
      </c>
      <c r="V1199" s="19">
        <f>I1199*T1199*'Molecular Weight'!$B$3/'Molecular Weight'!$D$3</f>
        <v>0.0434358746711915</v>
      </c>
      <c r="W1199" s="19">
        <f>T1199*J1199*'Molecular Weight'!$B$4/'Molecular Weight'!$D$4</f>
        <v>1.71933999604785</v>
      </c>
      <c r="X1199" s="19">
        <f>K1199*T1199*'Molecular Weight'!$B$5/'Molecular Weight'!$D$5</f>
        <v>0.167077409757134</v>
      </c>
      <c r="Y1199" s="19">
        <f>L1199*T1199*'Molecular Weight'!$B$6/'Molecular Weight'!$D$6</f>
        <v>0.35760523324877</v>
      </c>
      <c r="Z1199" s="19">
        <f>M1199*T1199*'Molecular Weight'!$B$8/'Molecular Weight'!$D$8</f>
        <v>0.0161084620510912</v>
      </c>
      <c r="AA1199" s="19">
        <f>N1199*T1199*'Molecular Weight'!$B$9/'Molecular Weight'!$D$9</f>
        <v>2.31256403270426</v>
      </c>
      <c r="AB1199" s="19">
        <f>O1199*T1199*'Molecular Weight'!$B$10/'Molecular Weight'!$D$10</f>
        <v>0.418102975272786</v>
      </c>
      <c r="AC1199" s="19">
        <f>P1199*T1199*'Molecular Weight'!$B$11/'Molecular Weight'!$D$11</f>
        <v>0.00546285802064899</v>
      </c>
      <c r="AD1199" s="19">
        <f>Q1199*T1199*'Molecular Weight'!$B$12/'Molecular Weight'!$D$12</f>
        <v>0.0080872915633716</v>
      </c>
      <c r="AE1199" s="19">
        <f t="shared" si="133"/>
        <v>8.03395731527771</v>
      </c>
      <c r="AF1199" s="19">
        <f t="shared" si="134"/>
        <v>0.101441361297172</v>
      </c>
      <c r="AG1199" s="19">
        <f t="shared" si="135"/>
        <v>0.283668559253449</v>
      </c>
      <c r="AH1199" s="19">
        <f t="shared" si="136"/>
        <v>0.256163871951598</v>
      </c>
      <c r="AI1199" s="19">
        <f t="shared" si="137"/>
        <v>3.0296090566118</v>
      </c>
      <c r="AJ1199" s="19">
        <f t="shared" si="138"/>
        <v>3.10438070327691</v>
      </c>
    </row>
    <row r="1200" spans="1:36">
      <c r="A1200" s="35" t="s">
        <v>1128</v>
      </c>
      <c r="B1200" s="35" t="s">
        <v>1129</v>
      </c>
      <c r="C1200" s="32" t="s">
        <v>1132</v>
      </c>
      <c r="D1200" s="35">
        <v>7.5</v>
      </c>
      <c r="E1200" s="35">
        <v>1200</v>
      </c>
      <c r="F1200" s="32" t="s">
        <v>1130</v>
      </c>
      <c r="G1200" s="35" t="s">
        <v>39</v>
      </c>
      <c r="H1200" s="32">
        <v>40.52</v>
      </c>
      <c r="I1200" s="32">
        <v>1.4</v>
      </c>
      <c r="J1200" s="32">
        <v>20.12</v>
      </c>
      <c r="K1200" s="32">
        <v>1.78</v>
      </c>
      <c r="L1200" s="32">
        <v>10.33</v>
      </c>
      <c r="M1200" s="32">
        <v>0.47</v>
      </c>
      <c r="N1200" s="32">
        <v>18.72</v>
      </c>
      <c r="O1200" s="32">
        <v>6.22</v>
      </c>
      <c r="P1200" s="32">
        <v>0.05</v>
      </c>
      <c r="Q1200" s="32">
        <v>0.02</v>
      </c>
      <c r="R1200" s="32">
        <f t="shared" si="132"/>
        <v>99.63</v>
      </c>
      <c r="S1200" s="19">
        <v>12</v>
      </c>
      <c r="T1200" s="19">
        <f>S1200/(H1200*'Molecular Weight'!$C$2/'Molecular Weight'!$D$2+I1200*'Molecular Weight'!$C$3/'Molecular Weight'!$D$3+J1200*'Molecular Weight'!$C$4/'Molecular Weight'!$D$4+K1200*'Molecular Weight'!$C$5/'Molecular Weight'!$D$5+L1200*'Molecular Weight'!$C$6/'Molecular Weight'!$D$6+M1200*'Molecular Weight'!$C$8/'Molecular Weight'!$D$8+N1200*'Molecular Weight'!$C$9/'Molecular Weight'!$D$9+O1200*'Molecular Weight'!$C$10/'Molecular Weight'!$D$10+P1200*'Molecular Weight'!$C$11/'Molecular Weight'!$D$11+Q1200*'Molecular Weight'!$C$12/'Molecular Weight'!$D$12)</f>
        <v>4.38290849742654</v>
      </c>
      <c r="U1200" s="19">
        <f>H1200*T1200*'Molecular Weight'!$B$2/'Molecular Weight'!$D$2</f>
        <v>2.95598289473574</v>
      </c>
      <c r="V1200" s="19">
        <f>I1200*T1200*'Molecular Weight'!$B$3/'Molecular Weight'!$D$3</f>
        <v>0.0767968948234939</v>
      </c>
      <c r="W1200" s="19">
        <f>T1200*J1200*'Molecular Weight'!$B$4/'Molecular Weight'!$D$4</f>
        <v>1.72977871652064</v>
      </c>
      <c r="X1200" s="19">
        <f>K1200*T1200*'Molecular Weight'!$B$5/'Molecular Weight'!$D$5</f>
        <v>0.102659084484759</v>
      </c>
      <c r="Y1200" s="19">
        <f>L1200*T1200*'Molecular Weight'!$B$6/'Molecular Weight'!$D$6</f>
        <v>0.630226124421161</v>
      </c>
      <c r="Z1200" s="19">
        <f>M1200*T1200*'Molecular Weight'!$B$8/'Molecular Weight'!$D$8</f>
        <v>0.02903815892008</v>
      </c>
      <c r="AA1200" s="19">
        <f>N1200*T1200*'Molecular Weight'!$B$9/'Molecular Weight'!$D$9</f>
        <v>2.03593168912717</v>
      </c>
      <c r="AB1200" s="19">
        <f>O1200*T1200*'Molecular Weight'!$B$10/'Molecular Weight'!$D$10</f>
        <v>0.486121448894313</v>
      </c>
      <c r="AC1200" s="19">
        <f>P1200*T1200*'Molecular Weight'!$B$11/'Molecular Weight'!$D$11</f>
        <v>0.00707148837919739</v>
      </c>
      <c r="AD1200" s="19">
        <f>Q1200*T1200*'Molecular Weight'!$B$12/'Molecular Weight'!$D$12</f>
        <v>0.00186110764221934</v>
      </c>
      <c r="AE1200" s="19">
        <f t="shared" si="133"/>
        <v>8.05546760794877</v>
      </c>
      <c r="AF1200" s="19">
        <f t="shared" si="134"/>
        <v>0.165257022380295</v>
      </c>
      <c r="AG1200" s="19">
        <f t="shared" si="135"/>
        <v>0.262218616424506</v>
      </c>
      <c r="AH1200" s="19">
        <f t="shared" si="136"/>
        <v>0.464969102040866</v>
      </c>
      <c r="AI1200" s="19">
        <f t="shared" si="137"/>
        <v>3.03277978955923</v>
      </c>
      <c r="AJ1200" s="19">
        <f t="shared" si="138"/>
        <v>3.18131742136272</v>
      </c>
    </row>
    <row r="1201" s="56" customFormat="1" spans="1:36">
      <c r="A1201" s="35" t="s">
        <v>1128</v>
      </c>
      <c r="B1201" s="35" t="s">
        <v>1129</v>
      </c>
      <c r="C1201" s="19">
        <v>471</v>
      </c>
      <c r="D1201" s="35">
        <v>3</v>
      </c>
      <c r="E1201" s="35">
        <v>1200</v>
      </c>
      <c r="F1201" s="32" t="s">
        <v>1130</v>
      </c>
      <c r="G1201" s="35" t="s">
        <v>39</v>
      </c>
      <c r="H1201" s="32">
        <v>40.33</v>
      </c>
      <c r="I1201" s="32">
        <v>2.32</v>
      </c>
      <c r="J1201" s="32">
        <v>20.06</v>
      </c>
      <c r="K1201" s="32">
        <v>0.99</v>
      </c>
      <c r="L1201" s="32">
        <v>9.19</v>
      </c>
      <c r="M1201" s="32">
        <v>0.39</v>
      </c>
      <c r="N1201" s="32">
        <v>18.69</v>
      </c>
      <c r="O1201" s="32">
        <v>8.17</v>
      </c>
      <c r="P1201" s="32">
        <v>0.09</v>
      </c>
      <c r="Q1201" s="32">
        <v>0.02</v>
      </c>
      <c r="R1201" s="32">
        <f t="shared" si="132"/>
        <v>100.25</v>
      </c>
      <c r="S1201" s="19">
        <v>12</v>
      </c>
      <c r="T1201" s="19">
        <f>S1201/(H1201*'Molecular Weight'!$C$2/'Molecular Weight'!$D$2+I1201*'Molecular Weight'!$C$3/'Molecular Weight'!$D$3+J1201*'Molecular Weight'!$C$4/'Molecular Weight'!$D$4+K1201*'Molecular Weight'!$C$5/'Molecular Weight'!$D$5+L1201*'Molecular Weight'!$C$6/'Molecular Weight'!$D$6+M1201*'Molecular Weight'!$C$8/'Molecular Weight'!$D$8+N1201*'Molecular Weight'!$C$9/'Molecular Weight'!$D$9+O1201*'Molecular Weight'!$C$10/'Molecular Weight'!$D$10+P1201*'Molecular Weight'!$C$11/'Molecular Weight'!$D$11+Q1201*'Molecular Weight'!$C$12/'Molecular Weight'!$D$12)</f>
        <v>4.35582802880313</v>
      </c>
      <c r="U1201" s="19">
        <f>H1201*T1201*'Molecular Weight'!$B$2/'Molecular Weight'!$D$2</f>
        <v>2.92394381494058</v>
      </c>
      <c r="V1201" s="19">
        <f>I1201*T1201*'Molecular Weight'!$B$3/'Molecular Weight'!$D$3</f>
        <v>0.126477109221818</v>
      </c>
      <c r="W1201" s="19">
        <f>T1201*J1201*'Molecular Weight'!$B$4/'Molecular Weight'!$D$4</f>
        <v>1.71396450093744</v>
      </c>
      <c r="X1201" s="19">
        <f>K1201*T1201*'Molecular Weight'!$B$5/'Molecular Weight'!$D$5</f>
        <v>0.0567441245939219</v>
      </c>
      <c r="Y1201" s="19">
        <f>L1201*T1201*'Molecular Weight'!$B$6/'Molecular Weight'!$D$6</f>
        <v>0.557211297114432</v>
      </c>
      <c r="Z1201" s="19">
        <f>M1201*T1201*'Molecular Weight'!$B$8/'Molecular Weight'!$D$8</f>
        <v>0.0239466158899524</v>
      </c>
      <c r="AA1201" s="19">
        <f>N1201*T1201*'Molecular Weight'!$B$9/'Molecular Weight'!$D$9</f>
        <v>2.02010982278736</v>
      </c>
      <c r="AB1201" s="19">
        <f>O1201*T1201*'Molecular Weight'!$B$10/'Molecular Weight'!$D$10</f>
        <v>0.634577656835263</v>
      </c>
      <c r="AC1201" s="19">
        <f>P1201*T1201*'Molecular Weight'!$B$11/'Molecular Weight'!$D$11</f>
        <v>0.0126500329974921</v>
      </c>
      <c r="AD1201" s="19">
        <f>Q1201*T1201*'Molecular Weight'!$B$12/'Molecular Weight'!$D$12</f>
        <v>0.00184960850479963</v>
      </c>
      <c r="AE1201" s="19">
        <f t="shared" si="133"/>
        <v>8.07147458382306</v>
      </c>
      <c r="AF1201" s="19">
        <f t="shared" si="134"/>
        <v>0.212524984615756</v>
      </c>
      <c r="AG1201" s="19">
        <f t="shared" si="135"/>
        <v>0.381408248031466</v>
      </c>
      <c r="AH1201" s="19">
        <f t="shared" si="136"/>
        <v>0.344686312498676</v>
      </c>
      <c r="AI1201" s="19">
        <f t="shared" si="137"/>
        <v>3.0504209241624</v>
      </c>
      <c r="AJ1201" s="19">
        <f t="shared" si="138"/>
        <v>3.23584539262701</v>
      </c>
    </row>
    <row r="1202" s="56" customFormat="1" spans="1:36">
      <c r="A1202" s="35" t="s">
        <v>1128</v>
      </c>
      <c r="B1202" s="35" t="s">
        <v>1129</v>
      </c>
      <c r="C1202" s="19">
        <v>540</v>
      </c>
      <c r="D1202" s="35">
        <v>3.8</v>
      </c>
      <c r="E1202" s="35">
        <v>1200</v>
      </c>
      <c r="F1202" s="32" t="s">
        <v>1130</v>
      </c>
      <c r="G1202" s="35" t="s">
        <v>39</v>
      </c>
      <c r="H1202" s="32">
        <v>41.04</v>
      </c>
      <c r="I1202" s="32">
        <v>1.2</v>
      </c>
      <c r="J1202" s="32">
        <v>22.2</v>
      </c>
      <c r="K1202" s="32">
        <v>0.85</v>
      </c>
      <c r="L1202" s="32">
        <v>8.83</v>
      </c>
      <c r="M1202" s="32">
        <v>0.4</v>
      </c>
      <c r="N1202" s="32">
        <v>18.9</v>
      </c>
      <c r="O1202" s="32">
        <v>7.42</v>
      </c>
      <c r="P1202" s="32">
        <v>0.03</v>
      </c>
      <c r="Q1202" s="32">
        <v>0.07</v>
      </c>
      <c r="R1202" s="32">
        <f t="shared" si="132"/>
        <v>100.94</v>
      </c>
      <c r="S1202" s="19">
        <v>12</v>
      </c>
      <c r="T1202" s="19">
        <f>S1202/(H1202*'Molecular Weight'!$C$2/'Molecular Weight'!$D$2+I1202*'Molecular Weight'!$C$3/'Molecular Weight'!$D$3+J1202*'Molecular Weight'!$C$4/'Molecular Weight'!$D$4+K1202*'Molecular Weight'!$C$5/'Molecular Weight'!$D$5+L1202*'Molecular Weight'!$C$6/'Molecular Weight'!$D$6+M1202*'Molecular Weight'!$C$8/'Molecular Weight'!$D$8+N1202*'Molecular Weight'!$C$9/'Molecular Weight'!$D$9+O1202*'Molecular Weight'!$C$10/'Molecular Weight'!$D$10+P1202*'Molecular Weight'!$C$11/'Molecular Weight'!$D$11+Q1202*'Molecular Weight'!$C$12/'Molecular Weight'!$D$12)</f>
        <v>4.28990910660512</v>
      </c>
      <c r="U1202" s="19">
        <f>H1202*T1202*'Molecular Weight'!$B$2/'Molecular Weight'!$D$2</f>
        <v>2.93039064139604</v>
      </c>
      <c r="V1202" s="19">
        <f>I1202*T1202*'Molecular Weight'!$B$3/'Molecular Weight'!$D$3</f>
        <v>0.0644291730654085</v>
      </c>
      <c r="W1202" s="19">
        <f>T1202*J1202*'Molecular Weight'!$B$4/'Molecular Weight'!$D$4</f>
        <v>1.86810478945927</v>
      </c>
      <c r="X1202" s="19">
        <f>K1202*T1202*'Molecular Weight'!$B$5/'Molecular Weight'!$D$5</f>
        <v>0.0479824033240917</v>
      </c>
      <c r="Y1202" s="19">
        <f>L1202*T1202*'Molecular Weight'!$B$6/'Molecular Weight'!$D$6</f>
        <v>0.527281422763407</v>
      </c>
      <c r="Z1202" s="19">
        <f>M1202*T1202*'Molecular Weight'!$B$8/'Molecular Weight'!$D$8</f>
        <v>0.024188943369637</v>
      </c>
      <c r="AA1202" s="19">
        <f>N1202*T1202*'Molecular Weight'!$B$9/'Molecular Weight'!$D$9</f>
        <v>2.01189285644756</v>
      </c>
      <c r="AB1202" s="19">
        <f>O1202*T1202*'Molecular Weight'!$B$10/'Molecular Weight'!$D$10</f>
        <v>0.567602096487339</v>
      </c>
      <c r="AC1202" s="19">
        <f>P1202*T1202*'Molecular Weight'!$B$11/'Molecular Weight'!$D$11</f>
        <v>0.00415286457560999</v>
      </c>
      <c r="AD1202" s="19">
        <f>Q1202*T1202*'Molecular Weight'!$B$12/'Molecular Weight'!$D$12</f>
        <v>0.00637566109261907</v>
      </c>
      <c r="AE1202" s="19">
        <f t="shared" si="133"/>
        <v>8.05240085198098</v>
      </c>
      <c r="AF1202" s="19">
        <f t="shared" si="134"/>
        <v>0.156179563171421</v>
      </c>
      <c r="AG1202" s="19">
        <f t="shared" si="135"/>
        <v>0.296197735078369</v>
      </c>
      <c r="AH1202" s="19">
        <f t="shared" si="136"/>
        <v>0.371101859591986</v>
      </c>
      <c r="AI1202" s="19">
        <f t="shared" si="137"/>
        <v>2.99481981446145</v>
      </c>
      <c r="AJ1202" s="19">
        <f t="shared" si="138"/>
        <v>3.13096531906794</v>
      </c>
    </row>
    <row r="1203" s="56" customFormat="1" spans="1:36">
      <c r="A1203" s="35" t="s">
        <v>1128</v>
      </c>
      <c r="B1203" s="35" t="s">
        <v>1129</v>
      </c>
      <c r="C1203" s="19" t="s">
        <v>1133</v>
      </c>
      <c r="D1203" s="35">
        <v>4.6</v>
      </c>
      <c r="E1203" s="35">
        <v>1250</v>
      </c>
      <c r="F1203" s="32" t="s">
        <v>1130</v>
      </c>
      <c r="G1203" s="35" t="s">
        <v>39</v>
      </c>
      <c r="H1203" s="32">
        <v>42.1</v>
      </c>
      <c r="I1203" s="32">
        <v>0.7</v>
      </c>
      <c r="J1203" s="32">
        <v>20.66</v>
      </c>
      <c r="K1203" s="32">
        <v>1.38</v>
      </c>
      <c r="L1203" s="32">
        <v>9.65</v>
      </c>
      <c r="M1203" s="32">
        <v>0.28</v>
      </c>
      <c r="N1203" s="32">
        <v>21.24</v>
      </c>
      <c r="O1203" s="32">
        <v>4.95</v>
      </c>
      <c r="P1203" s="32">
        <v>0.03</v>
      </c>
      <c r="Q1203" s="32">
        <v>0.01</v>
      </c>
      <c r="R1203" s="32">
        <f t="shared" si="132"/>
        <v>101</v>
      </c>
      <c r="S1203" s="19">
        <v>12</v>
      </c>
      <c r="T1203" s="19">
        <f>S1203/(H1203*'Molecular Weight'!$C$2/'Molecular Weight'!$D$2+I1203*'Molecular Weight'!$C$3/'Molecular Weight'!$D$3+J1203*'Molecular Weight'!$C$4/'Molecular Weight'!$D$4+K1203*'Molecular Weight'!$C$5/'Molecular Weight'!$D$5+L1203*'Molecular Weight'!$C$6/'Molecular Weight'!$D$6+M1203*'Molecular Weight'!$C$8/'Molecular Weight'!$D$8+N1203*'Molecular Weight'!$C$9/'Molecular Weight'!$D$9+O1203*'Molecular Weight'!$C$10/'Molecular Weight'!$D$10+P1203*'Molecular Weight'!$C$11/'Molecular Weight'!$D$11+Q1203*'Molecular Weight'!$C$12/'Molecular Weight'!$D$12)</f>
        <v>4.27306590995726</v>
      </c>
      <c r="U1203" s="19">
        <f>H1203*T1203*'Molecular Weight'!$B$2/'Molecular Weight'!$D$2</f>
        <v>2.99427554609189</v>
      </c>
      <c r="V1203" s="19">
        <f>I1203*T1203*'Molecular Weight'!$B$3/'Molecular Weight'!$D$3</f>
        <v>0.0374361218644566</v>
      </c>
      <c r="W1203" s="19">
        <f>T1203*J1203*'Molecular Weight'!$B$4/'Molecular Weight'!$D$4</f>
        <v>1.73168971556918</v>
      </c>
      <c r="X1203" s="19">
        <f>K1203*T1203*'Molecular Weight'!$B$5/'Molecular Weight'!$D$5</f>
        <v>0.0775949859298772</v>
      </c>
      <c r="Y1203" s="19">
        <f>L1203*T1203*'Molecular Weight'!$B$6/'Molecular Weight'!$D$6</f>
        <v>0.573985050544092</v>
      </c>
      <c r="Z1203" s="19">
        <f>M1203*T1203*'Molecular Weight'!$B$8/'Molecular Weight'!$D$8</f>
        <v>0.016865780304314</v>
      </c>
      <c r="AA1203" s="19">
        <f>N1203*T1203*'Molecular Weight'!$B$9/'Molecular Weight'!$D$9</f>
        <v>2.25210719423058</v>
      </c>
      <c r="AB1203" s="19">
        <f>O1203*T1203*'Molecular Weight'!$B$10/'Molecular Weight'!$D$10</f>
        <v>0.377169690697012</v>
      </c>
      <c r="AC1203" s="19">
        <f>P1203*T1203*'Molecular Weight'!$B$11/'Molecular Weight'!$D$11</f>
        <v>0.00413655944816773</v>
      </c>
      <c r="AD1203" s="19">
        <f>Q1203*T1203*'Molecular Weight'!$B$12/'Molecular Weight'!$D$12</f>
        <v>0.000907232677273304</v>
      </c>
      <c r="AE1203" s="19">
        <f t="shared" si="133"/>
        <v>8.06616787735684</v>
      </c>
      <c r="AF1203" s="19">
        <f t="shared" si="134"/>
        <v>0.196875279650715</v>
      </c>
      <c r="AG1203" s="19">
        <f t="shared" si="135"/>
        <v>0.342997225213607</v>
      </c>
      <c r="AH1203" s="19">
        <f t="shared" si="136"/>
        <v>0.377109770893377</v>
      </c>
      <c r="AI1203" s="19">
        <f t="shared" si="137"/>
        <v>3.03171166795635</v>
      </c>
      <c r="AJ1203" s="19">
        <f t="shared" si="138"/>
        <v>3.220127715776</v>
      </c>
    </row>
    <row r="1204" s="56" customFormat="1" spans="1:36">
      <c r="A1204" s="35" t="s">
        <v>1128</v>
      </c>
      <c r="B1204" s="35" t="s">
        <v>1129</v>
      </c>
      <c r="C1204" s="19" t="s">
        <v>1134</v>
      </c>
      <c r="D1204" s="35">
        <v>6</v>
      </c>
      <c r="E1204" s="35">
        <v>1250</v>
      </c>
      <c r="F1204" s="32" t="s">
        <v>1130</v>
      </c>
      <c r="G1204" s="35" t="s">
        <v>39</v>
      </c>
      <c r="H1204" s="32">
        <v>40.94</v>
      </c>
      <c r="I1204" s="32">
        <v>0.95</v>
      </c>
      <c r="J1204" s="32">
        <v>20.23</v>
      </c>
      <c r="K1204" s="32">
        <v>1.5</v>
      </c>
      <c r="L1204" s="32">
        <v>8.56</v>
      </c>
      <c r="M1204" s="32">
        <v>0.27</v>
      </c>
      <c r="N1204" s="32">
        <v>22.38</v>
      </c>
      <c r="O1204" s="32">
        <v>4.28</v>
      </c>
      <c r="P1204" s="32">
        <v>0.04</v>
      </c>
      <c r="Q1204" s="32">
        <v>0.05</v>
      </c>
      <c r="R1204" s="32">
        <f t="shared" si="132"/>
        <v>99.2</v>
      </c>
      <c r="S1204" s="19">
        <v>12</v>
      </c>
      <c r="T1204" s="19">
        <f>S1204/(H1204*'Molecular Weight'!$C$2/'Molecular Weight'!$D$2+I1204*'Molecular Weight'!$C$3/'Molecular Weight'!$D$3+J1204*'Molecular Weight'!$C$4/'Molecular Weight'!$D$4+K1204*'Molecular Weight'!$C$5/'Molecular Weight'!$D$5+L1204*'Molecular Weight'!$C$6/'Molecular Weight'!$D$6+M1204*'Molecular Weight'!$C$8/'Molecular Weight'!$D$8+N1204*'Molecular Weight'!$C$9/'Molecular Weight'!$D$9+O1204*'Molecular Weight'!$C$10/'Molecular Weight'!$D$10+P1204*'Molecular Weight'!$C$11/'Molecular Weight'!$D$11+Q1204*'Molecular Weight'!$C$12/'Molecular Weight'!$D$12)</f>
        <v>4.33641896604402</v>
      </c>
      <c r="U1204" s="19">
        <f>H1204*T1204*'Molecular Weight'!$B$2/'Molecular Weight'!$D$2</f>
        <v>2.95494328345276</v>
      </c>
      <c r="V1204" s="19">
        <f>I1204*T1204*'Molecular Weight'!$B$3/'Molecular Weight'!$D$3</f>
        <v>0.0515594245024007</v>
      </c>
      <c r="W1204" s="19">
        <f>T1204*J1204*'Molecular Weight'!$B$4/'Molecular Weight'!$D$4</f>
        <v>1.72078767522696</v>
      </c>
      <c r="X1204" s="19">
        <f>K1204*T1204*'Molecular Weight'!$B$5/'Molecular Weight'!$D$5</f>
        <v>0.0855928475434703</v>
      </c>
      <c r="Y1204" s="19">
        <f>L1204*T1204*'Molecular Weight'!$B$6/'Molecular Weight'!$D$6</f>
        <v>0.516700255419499</v>
      </c>
      <c r="Z1204" s="19">
        <f>M1204*T1204*'Molecular Weight'!$B$8/'Molecular Weight'!$D$8</f>
        <v>0.0165045548467985</v>
      </c>
      <c r="AA1204" s="19">
        <f>N1204*T1204*'Molecular Weight'!$B$9/'Molecular Weight'!$D$9</f>
        <v>2.40816517270633</v>
      </c>
      <c r="AB1204" s="19">
        <f>O1204*T1204*'Molecular Weight'!$B$10/'Molecular Weight'!$D$10</f>
        <v>0.330953515953431</v>
      </c>
      <c r="AC1204" s="19">
        <f>P1204*T1204*'Molecular Weight'!$B$11/'Molecular Weight'!$D$11</f>
        <v>0.005597184854526</v>
      </c>
      <c r="AD1204" s="19">
        <f>Q1204*T1204*'Molecular Weight'!$B$12/'Molecular Weight'!$D$12</f>
        <v>0.00460341716140554</v>
      </c>
      <c r="AE1204" s="19">
        <f t="shared" si="133"/>
        <v>8.09540733166758</v>
      </c>
      <c r="AF1204" s="19">
        <f t="shared" si="134"/>
        <v>0.282848764269684</v>
      </c>
      <c r="AG1204" s="19">
        <f t="shared" si="135"/>
        <v>0.547413633538936</v>
      </c>
      <c r="AH1204" s="19">
        <f t="shared" si="136"/>
        <v>0.233851491149815</v>
      </c>
      <c r="AI1204" s="19">
        <f t="shared" si="137"/>
        <v>3.00650270795516</v>
      </c>
      <c r="AJ1204" s="19">
        <f t="shared" si="138"/>
        <v>3.27232349892606</v>
      </c>
    </row>
    <row r="1205" s="56" customFormat="1" spans="1:36">
      <c r="A1205" s="35" t="s">
        <v>1128</v>
      </c>
      <c r="B1205" s="35" t="s">
        <v>1129</v>
      </c>
      <c r="C1205" s="19" t="s">
        <v>1135</v>
      </c>
      <c r="D1205" s="35">
        <v>6</v>
      </c>
      <c r="E1205" s="35">
        <v>1350</v>
      </c>
      <c r="F1205" s="32" t="s">
        <v>1130</v>
      </c>
      <c r="G1205" s="35" t="s">
        <v>39</v>
      </c>
      <c r="H1205" s="32">
        <v>41.46</v>
      </c>
      <c r="I1205" s="32">
        <v>1.02</v>
      </c>
      <c r="J1205" s="32">
        <v>20.08</v>
      </c>
      <c r="K1205" s="32">
        <v>1.8</v>
      </c>
      <c r="L1205" s="32">
        <v>7.75</v>
      </c>
      <c r="M1205" s="32">
        <v>0.34</v>
      </c>
      <c r="N1205" s="32">
        <v>21.78</v>
      </c>
      <c r="O1205" s="32">
        <v>5.01</v>
      </c>
      <c r="P1205" s="32">
        <v>0.07</v>
      </c>
      <c r="Q1205" s="32">
        <v>0.06</v>
      </c>
      <c r="R1205" s="32">
        <f t="shared" si="132"/>
        <v>99.37</v>
      </c>
      <c r="S1205" s="19">
        <v>12</v>
      </c>
      <c r="T1205" s="19">
        <f>S1205/(H1205*'Molecular Weight'!$C$2/'Molecular Weight'!$D$2+I1205*'Molecular Weight'!$C$3/'Molecular Weight'!$D$3+J1205*'Molecular Weight'!$C$4/'Molecular Weight'!$D$4+K1205*'Molecular Weight'!$C$5/'Molecular Weight'!$D$5+L1205*'Molecular Weight'!$C$6/'Molecular Weight'!$D$6+M1205*'Molecular Weight'!$C$8/'Molecular Weight'!$D$8+N1205*'Molecular Weight'!$C$9/'Molecular Weight'!$D$9+O1205*'Molecular Weight'!$C$10/'Molecular Weight'!$D$10+P1205*'Molecular Weight'!$C$11/'Molecular Weight'!$D$11+Q1205*'Molecular Weight'!$C$12/'Molecular Weight'!$D$12)</f>
        <v>4.3223596560898</v>
      </c>
      <c r="U1205" s="19">
        <f>H1205*T1205*'Molecular Weight'!$B$2/'Molecular Weight'!$D$2</f>
        <v>2.98277349103667</v>
      </c>
      <c r="V1205" s="19">
        <f>I1205*T1205*'Molecular Weight'!$B$3/'Molecular Weight'!$D$3</f>
        <v>0.0551790594394442</v>
      </c>
      <c r="W1205" s="19">
        <f>T1205*J1205*'Molecular Weight'!$B$4/'Molecular Weight'!$D$4</f>
        <v>1.70249081785569</v>
      </c>
      <c r="X1205" s="19">
        <f>K1205*T1205*'Molecular Weight'!$B$5/'Molecular Weight'!$D$5</f>
        <v>0.102378411487093</v>
      </c>
      <c r="Y1205" s="19">
        <f>L1205*T1205*'Molecular Weight'!$B$6/'Molecular Weight'!$D$6</f>
        <v>0.46629019118452</v>
      </c>
      <c r="Z1205" s="19">
        <f>M1205*T1205*'Molecular Weight'!$B$8/'Molecular Weight'!$D$8</f>
        <v>0.0207161302941998</v>
      </c>
      <c r="AA1205" s="19">
        <f>N1205*T1205*'Molecular Weight'!$B$9/'Molecular Weight'!$D$9</f>
        <v>2.33600479676516</v>
      </c>
      <c r="AB1205" s="19">
        <f>O1205*T1205*'Molecular Weight'!$B$10/'Molecular Weight'!$D$10</f>
        <v>0.386145183256239</v>
      </c>
      <c r="AC1205" s="19">
        <f>P1205*T1205*'Molecular Weight'!$B$11/'Molecular Weight'!$D$11</f>
        <v>0.00976331642227447</v>
      </c>
      <c r="AD1205" s="19">
        <f>Q1205*T1205*'Molecular Weight'!$B$12/'Molecular Weight'!$D$12</f>
        <v>0.00550619064470038</v>
      </c>
      <c r="AE1205" s="19">
        <f t="shared" si="133"/>
        <v>8.06724758838599</v>
      </c>
      <c r="AF1205" s="19">
        <f t="shared" si="134"/>
        <v>0.200061062162923</v>
      </c>
      <c r="AG1205" s="19">
        <f t="shared" si="135"/>
        <v>0.429048403644748</v>
      </c>
      <c r="AH1205" s="19">
        <f t="shared" si="136"/>
        <v>0.266229129021597</v>
      </c>
      <c r="AI1205" s="19">
        <f t="shared" si="137"/>
        <v>3.03795255047611</v>
      </c>
      <c r="AJ1205" s="19">
        <f t="shared" si="138"/>
        <v>3.20915630150012</v>
      </c>
    </row>
    <row r="1206" s="56" customFormat="1" spans="1:36">
      <c r="A1206" s="35" t="s">
        <v>1128</v>
      </c>
      <c r="B1206" s="35" t="s">
        <v>1129</v>
      </c>
      <c r="C1206" s="19" t="s">
        <v>1136</v>
      </c>
      <c r="D1206" s="35">
        <v>7.5</v>
      </c>
      <c r="E1206" s="35">
        <v>1150</v>
      </c>
      <c r="F1206" s="32" t="s">
        <v>1130</v>
      </c>
      <c r="G1206" s="35" t="s">
        <v>39</v>
      </c>
      <c r="H1206" s="32">
        <v>40.64</v>
      </c>
      <c r="I1206" s="32">
        <v>0.89</v>
      </c>
      <c r="J1206" s="32">
        <v>22.37</v>
      </c>
      <c r="K1206" s="32">
        <v>0.31</v>
      </c>
      <c r="L1206" s="32">
        <v>9.71</v>
      </c>
      <c r="M1206" s="32">
        <v>0.27</v>
      </c>
      <c r="N1206" s="32">
        <v>19.17</v>
      </c>
      <c r="O1206" s="32">
        <v>6.71</v>
      </c>
      <c r="P1206" s="32">
        <v>0.13</v>
      </c>
      <c r="Q1206" s="32">
        <v>0.06</v>
      </c>
      <c r="R1206" s="32">
        <f t="shared" si="132"/>
        <v>100.26</v>
      </c>
      <c r="S1206" s="19">
        <v>12</v>
      </c>
      <c r="T1206" s="19">
        <f>S1206/(H1206*'Molecular Weight'!$C$2/'Molecular Weight'!$D$2+I1206*'Molecular Weight'!$C$3/'Molecular Weight'!$D$3+J1206*'Molecular Weight'!$C$4/'Molecular Weight'!$D$4+K1206*'Molecular Weight'!$C$5/'Molecular Weight'!$D$5+L1206*'Molecular Weight'!$C$6/'Molecular Weight'!$D$6+M1206*'Molecular Weight'!$C$8/'Molecular Weight'!$D$8+N1206*'Molecular Weight'!$C$9/'Molecular Weight'!$D$9+O1206*'Molecular Weight'!$C$10/'Molecular Weight'!$D$10+P1206*'Molecular Weight'!$C$11/'Molecular Weight'!$D$11+Q1206*'Molecular Weight'!$C$12/'Molecular Weight'!$D$12)</f>
        <v>4.32199808886396</v>
      </c>
      <c r="U1206" s="19">
        <f>H1206*T1206*'Molecular Weight'!$B$2/'Molecular Weight'!$D$2</f>
        <v>2.9235353250904</v>
      </c>
      <c r="V1206" s="19">
        <f>I1206*T1206*'Molecular Weight'!$B$3/'Molecular Weight'!$D$3</f>
        <v>0.0481424067470453</v>
      </c>
      <c r="W1206" s="19">
        <f>T1206*J1206*'Molecular Weight'!$B$4/'Molecular Weight'!$D$4</f>
        <v>1.89649072671414</v>
      </c>
      <c r="X1206" s="19">
        <f>K1206*T1206*'Molecular Weight'!$B$5/'Molecular Weight'!$D$5</f>
        <v>0.0176303626231703</v>
      </c>
      <c r="Y1206" s="19">
        <f>L1206*T1206*'Molecular Weight'!$B$6/'Molecular Weight'!$D$6</f>
        <v>0.584167614739268</v>
      </c>
      <c r="Z1206" s="19">
        <f>M1206*T1206*'Molecular Weight'!$B$8/'Molecular Weight'!$D$8</f>
        <v>0.0164496685085039</v>
      </c>
      <c r="AA1206" s="19">
        <f>N1206*T1206*'Molecular Weight'!$B$9/'Molecular Weight'!$D$9</f>
        <v>2.05589834648938</v>
      </c>
      <c r="AB1206" s="19">
        <f>O1206*T1206*'Molecular Weight'!$B$10/'Molecular Weight'!$D$10</f>
        <v>0.517129229248879</v>
      </c>
      <c r="AC1206" s="19">
        <f>P1206*T1206*'Molecular Weight'!$B$11/'Molecular Weight'!$D$11</f>
        <v>0.0181303566167252</v>
      </c>
      <c r="AD1206" s="19">
        <f>Q1206*T1206*'Molecular Weight'!$B$12/'Molecular Weight'!$D$12</f>
        <v>0.00550573004950822</v>
      </c>
      <c r="AE1206" s="19">
        <f t="shared" si="133"/>
        <v>8.08307976682702</v>
      </c>
      <c r="AF1206" s="19">
        <f t="shared" si="134"/>
        <v>0.246677561197836</v>
      </c>
      <c r="AG1206" s="19">
        <f t="shared" si="135"/>
        <v>0.422271887338252</v>
      </c>
      <c r="AH1206" s="19">
        <f t="shared" si="136"/>
        <v>0.337490053541432</v>
      </c>
      <c r="AI1206" s="19">
        <f t="shared" si="137"/>
        <v>2.97167773183745</v>
      </c>
      <c r="AJ1206" s="19">
        <f t="shared" si="138"/>
        <v>3.17364485898603</v>
      </c>
    </row>
    <row r="1207" s="56" customFormat="1" spans="1:36">
      <c r="A1207" s="35" t="s">
        <v>1128</v>
      </c>
      <c r="B1207" s="35" t="s">
        <v>1129</v>
      </c>
      <c r="C1207" s="19" t="s">
        <v>1137</v>
      </c>
      <c r="D1207" s="35">
        <v>7.5</v>
      </c>
      <c r="E1207" s="35">
        <v>1300</v>
      </c>
      <c r="F1207" s="32" t="s">
        <v>1130</v>
      </c>
      <c r="G1207" s="35" t="s">
        <v>39</v>
      </c>
      <c r="H1207" s="32">
        <v>41.12</v>
      </c>
      <c r="I1207" s="32">
        <v>1.19</v>
      </c>
      <c r="J1207" s="32">
        <v>19.31</v>
      </c>
      <c r="K1207" s="32">
        <v>2.26</v>
      </c>
      <c r="L1207" s="32">
        <v>8.83</v>
      </c>
      <c r="M1207" s="32">
        <v>0.31</v>
      </c>
      <c r="N1207" s="32">
        <v>21.37</v>
      </c>
      <c r="O1207" s="32">
        <v>4.92</v>
      </c>
      <c r="P1207" s="32">
        <v>0.08</v>
      </c>
      <c r="Q1207" s="32">
        <v>0.12</v>
      </c>
      <c r="R1207" s="32">
        <f t="shared" si="132"/>
        <v>99.51</v>
      </c>
      <c r="S1207" s="19">
        <v>12</v>
      </c>
      <c r="T1207" s="19">
        <f>S1207/(H1207*'Molecular Weight'!$C$2/'Molecular Weight'!$D$2+I1207*'Molecular Weight'!$C$3/'Molecular Weight'!$D$3+J1207*'Molecular Weight'!$C$4/'Molecular Weight'!$D$4+K1207*'Molecular Weight'!$C$5/'Molecular Weight'!$D$5+L1207*'Molecular Weight'!$C$6/'Molecular Weight'!$D$6+M1207*'Molecular Weight'!$C$8/'Molecular Weight'!$D$8+N1207*'Molecular Weight'!$C$9/'Molecular Weight'!$D$9+O1207*'Molecular Weight'!$C$10/'Molecular Weight'!$D$10+P1207*'Molecular Weight'!$C$11/'Molecular Weight'!$D$11+Q1207*'Molecular Weight'!$C$12/'Molecular Weight'!$D$12)</f>
        <v>4.34900430776721</v>
      </c>
      <c r="U1207" s="19">
        <f>H1207*T1207*'Molecular Weight'!$B$2/'Molecular Weight'!$D$2</f>
        <v>2.9765488870737</v>
      </c>
      <c r="V1207" s="19">
        <f>I1207*T1207*'Molecular Weight'!$B$3/'Molecular Weight'!$D$3</f>
        <v>0.064772404583767</v>
      </c>
      <c r="W1207" s="19">
        <f>T1207*J1207*'Molecular Weight'!$B$4/'Molecular Weight'!$D$4</f>
        <v>1.64729841473097</v>
      </c>
      <c r="X1207" s="19">
        <f>K1207*T1207*'Molecular Weight'!$B$5/'Molecular Weight'!$D$5</f>
        <v>0.129334163241712</v>
      </c>
      <c r="Y1207" s="19">
        <f>L1207*T1207*'Molecular Weight'!$B$6/'Molecular Weight'!$D$6</f>
        <v>0.534544933708025</v>
      </c>
      <c r="Z1207" s="19">
        <f>M1207*T1207*'Molecular Weight'!$B$8/'Molecular Weight'!$D$8</f>
        <v>0.0190046706429072</v>
      </c>
      <c r="AA1207" s="19">
        <f>N1207*T1207*'Molecular Weight'!$B$9/'Molecular Weight'!$D$9</f>
        <v>2.30615935625274</v>
      </c>
      <c r="AB1207" s="19">
        <f>O1207*T1207*'Molecular Weight'!$B$10/'Molecular Weight'!$D$10</f>
        <v>0.381546027000975</v>
      </c>
      <c r="AC1207" s="19">
        <f>P1207*T1207*'Molecular Weight'!$B$11/'Molecular Weight'!$D$11</f>
        <v>0.0112268584905252</v>
      </c>
      <c r="AD1207" s="19">
        <f>Q1207*T1207*'Molecular Weight'!$B$12/'Molecular Weight'!$D$12</f>
        <v>0.0110802657522732</v>
      </c>
      <c r="AE1207" s="19">
        <f t="shared" si="133"/>
        <v>8.0815159814776</v>
      </c>
      <c r="AF1207" s="19">
        <f t="shared" si="134"/>
        <v>0.242081258014736</v>
      </c>
      <c r="AG1207" s="19">
        <f t="shared" si="135"/>
        <v>0.452873542988181</v>
      </c>
      <c r="AH1207" s="19">
        <f t="shared" si="136"/>
        <v>0.292463675693289</v>
      </c>
      <c r="AI1207" s="19">
        <f t="shared" si="137"/>
        <v>3.04132129165747</v>
      </c>
      <c r="AJ1207" s="19">
        <f t="shared" si="138"/>
        <v>3.24125498760465</v>
      </c>
    </row>
    <row r="1208" s="56" customFormat="1" spans="1:36">
      <c r="A1208" s="35" t="s">
        <v>1128</v>
      </c>
      <c r="B1208" s="35" t="s">
        <v>1129</v>
      </c>
      <c r="C1208" s="19">
        <v>646</v>
      </c>
      <c r="D1208" s="35">
        <v>8</v>
      </c>
      <c r="E1208" s="35">
        <v>1500</v>
      </c>
      <c r="F1208" s="32" t="s">
        <v>1130</v>
      </c>
      <c r="G1208" s="35" t="s">
        <v>39</v>
      </c>
      <c r="H1208" s="32">
        <v>43.6</v>
      </c>
      <c r="I1208" s="32">
        <v>0.5</v>
      </c>
      <c r="J1208" s="32">
        <v>19.64</v>
      </c>
      <c r="K1208" s="32">
        <v>2.79</v>
      </c>
      <c r="L1208" s="32">
        <v>5.64</v>
      </c>
      <c r="M1208" s="32">
        <v>0.19</v>
      </c>
      <c r="N1208" s="32">
        <v>24.49</v>
      </c>
      <c r="O1208" s="32">
        <v>3.51</v>
      </c>
      <c r="P1208" s="32">
        <v>0.04</v>
      </c>
      <c r="Q1208" s="32">
        <v>0.01</v>
      </c>
      <c r="R1208" s="32">
        <f t="shared" si="132"/>
        <v>100.41</v>
      </c>
      <c r="S1208" s="19">
        <v>12</v>
      </c>
      <c r="T1208" s="19">
        <f>S1208/(H1208*'Molecular Weight'!$C$2/'Molecular Weight'!$D$2+I1208*'Molecular Weight'!$C$3/'Molecular Weight'!$D$3+J1208*'Molecular Weight'!$C$4/'Molecular Weight'!$D$4+K1208*'Molecular Weight'!$C$5/'Molecular Weight'!$D$5+L1208*'Molecular Weight'!$C$6/'Molecular Weight'!$D$6+M1208*'Molecular Weight'!$C$8/'Molecular Weight'!$D$8+N1208*'Molecular Weight'!$C$9/'Molecular Weight'!$D$9+O1208*'Molecular Weight'!$C$10/'Molecular Weight'!$D$10+P1208*'Molecular Weight'!$C$11/'Molecular Weight'!$D$11+Q1208*'Molecular Weight'!$C$12/'Molecular Weight'!$D$12)</f>
        <v>4.21189189062192</v>
      </c>
      <c r="U1208" s="19">
        <f>H1208*T1208*'Molecular Weight'!$B$2/'Molecular Weight'!$D$2</f>
        <v>3.05656601915971</v>
      </c>
      <c r="V1208" s="19">
        <f>I1208*T1208*'Molecular Weight'!$B$3/'Molecular Weight'!$D$3</f>
        <v>0.0263572709050183</v>
      </c>
      <c r="W1208" s="19">
        <f>T1208*J1208*'Molecular Weight'!$B$4/'Molecular Weight'!$D$4</f>
        <v>1.62262763302892</v>
      </c>
      <c r="X1208" s="19">
        <f>K1208*T1208*'Molecular Weight'!$B$5/'Molecular Weight'!$D$5</f>
        <v>0.154630941178172</v>
      </c>
      <c r="Y1208" s="19">
        <f>L1208*T1208*'Molecular Weight'!$B$6/'Molecular Weight'!$D$6</f>
        <v>0.330666345533235</v>
      </c>
      <c r="Z1208" s="19">
        <f>M1208*T1208*'Molecular Weight'!$B$8/'Molecular Weight'!$D$8</f>
        <v>0.0112807930535405</v>
      </c>
      <c r="AA1208" s="19">
        <f>N1208*T1208*'Molecular Weight'!$B$9/'Molecular Weight'!$D$9</f>
        <v>2.55953430276255</v>
      </c>
      <c r="AB1208" s="19">
        <f>O1208*T1208*'Molecular Weight'!$B$10/'Molecular Weight'!$D$10</f>
        <v>0.263618768475088</v>
      </c>
      <c r="AC1208" s="19">
        <f>P1208*T1208*'Molecular Weight'!$B$11/'Molecular Weight'!$D$11</f>
        <v>0.00543645290819222</v>
      </c>
      <c r="AD1208" s="19">
        <f>Q1208*T1208*'Molecular Weight'!$B$12/'Molecular Weight'!$D$12</f>
        <v>0.000894244562764739</v>
      </c>
      <c r="AE1208" s="19">
        <f t="shared" si="133"/>
        <v>8.03161277156719</v>
      </c>
      <c r="AF1208" s="19">
        <f t="shared" si="134"/>
        <v>0.0944650270364704</v>
      </c>
      <c r="AG1208" s="19">
        <f t="shared" si="135"/>
        <v>0.285680802756432</v>
      </c>
      <c r="AH1208" s="19">
        <f t="shared" si="136"/>
        <v>0.236201318496765</v>
      </c>
      <c r="AI1208" s="19">
        <f t="shared" si="137"/>
        <v>3.08292329006473</v>
      </c>
      <c r="AJ1208" s="19">
        <f t="shared" si="138"/>
        <v>3.16510020982441</v>
      </c>
    </row>
    <row r="1209" s="56" customFormat="1" spans="1:36">
      <c r="A1209" s="35" t="s">
        <v>1128</v>
      </c>
      <c r="B1209" s="35" t="s">
        <v>1129</v>
      </c>
      <c r="C1209" s="19">
        <v>655</v>
      </c>
      <c r="D1209" s="35">
        <v>9.5</v>
      </c>
      <c r="E1209" s="35">
        <v>1600</v>
      </c>
      <c r="F1209" s="32" t="s">
        <v>1130</v>
      </c>
      <c r="G1209" s="35" t="s">
        <v>39</v>
      </c>
      <c r="H1209" s="32">
        <v>43.31</v>
      </c>
      <c r="I1209" s="32">
        <v>0.86</v>
      </c>
      <c r="J1209" s="32">
        <v>17.76</v>
      </c>
      <c r="K1209" s="32">
        <v>2.15</v>
      </c>
      <c r="L1209" s="32">
        <v>6.34</v>
      </c>
      <c r="M1209" s="32">
        <v>0.2</v>
      </c>
      <c r="N1209" s="32">
        <v>25.53</v>
      </c>
      <c r="O1209" s="32">
        <v>3.91</v>
      </c>
      <c r="P1209" s="32">
        <v>0.1</v>
      </c>
      <c r="Q1209" s="32">
        <v>0.03</v>
      </c>
      <c r="R1209" s="32">
        <f t="shared" si="132"/>
        <v>100.19</v>
      </c>
      <c r="S1209" s="19">
        <v>12</v>
      </c>
      <c r="T1209" s="19">
        <f>S1209/(H1209*'Molecular Weight'!$C$2/'Molecular Weight'!$D$2+I1209*'Molecular Weight'!$C$3/'Molecular Weight'!$D$3+J1209*'Molecular Weight'!$C$4/'Molecular Weight'!$D$4+K1209*'Molecular Weight'!$C$5/'Molecular Weight'!$D$5+L1209*'Molecular Weight'!$C$6/'Molecular Weight'!$D$6+M1209*'Molecular Weight'!$C$8/'Molecular Weight'!$D$8+N1209*'Molecular Weight'!$C$9/'Molecular Weight'!$D$9+O1209*'Molecular Weight'!$C$10/'Molecular Weight'!$D$10+P1209*'Molecular Weight'!$C$11/'Molecular Weight'!$D$11+Q1209*'Molecular Weight'!$C$12/'Molecular Weight'!$D$12)</f>
        <v>4.24855527966669</v>
      </c>
      <c r="U1209" s="19">
        <f>H1209*T1209*'Molecular Weight'!$B$2/'Molecular Weight'!$D$2</f>
        <v>3.06266526568516</v>
      </c>
      <c r="V1209" s="19">
        <f>I1209*T1209*'Molecular Weight'!$B$3/'Molecular Weight'!$D$3</f>
        <v>0.0457291306697541</v>
      </c>
      <c r="W1209" s="19">
        <f>T1209*J1209*'Molecular Weight'!$B$4/'Molecular Weight'!$D$4</f>
        <v>1.48007731986819</v>
      </c>
      <c r="X1209" s="19">
        <f>K1209*T1209*'Molecular Weight'!$B$5/'Molecular Weight'!$D$5</f>
        <v>0.120197300497183</v>
      </c>
      <c r="Y1209" s="19">
        <f>L1209*T1209*'Molecular Weight'!$B$6/'Molecular Weight'!$D$6</f>
        <v>0.374942100126487</v>
      </c>
      <c r="Z1209" s="19">
        <f>M1209*T1209*'Molecular Weight'!$B$8/'Molecular Weight'!$D$8</f>
        <v>0.0119778835062495</v>
      </c>
      <c r="AA1209" s="19">
        <f>N1209*T1209*'Molecular Weight'!$B$9/'Molecular Weight'!$D$9</f>
        <v>2.69145449850845</v>
      </c>
      <c r="AB1209" s="19">
        <f>O1209*T1209*'Molecular Weight'!$B$10/'Molecular Weight'!$D$10</f>
        <v>0.296217031802724</v>
      </c>
      <c r="AC1209" s="19">
        <f>P1209*T1209*'Molecular Weight'!$B$11/'Molecular Weight'!$D$11</f>
        <v>0.0137094394309993</v>
      </c>
      <c r="AD1209" s="19">
        <f>Q1209*T1209*'Molecular Weight'!$B$12/'Molecular Weight'!$D$12</f>
        <v>0.0027060861653928</v>
      </c>
      <c r="AE1209" s="19">
        <f t="shared" si="133"/>
        <v>8.09967605626059</v>
      </c>
      <c r="AF1209" s="19">
        <f t="shared" si="134"/>
        <v>0.295348274873914</v>
      </c>
      <c r="AG1209" s="19">
        <f t="shared" si="135"/>
        <v>0.787717022906413</v>
      </c>
      <c r="AH1209" s="19">
        <f t="shared" si="136"/>
        <v>0.0795938252525725</v>
      </c>
      <c r="AI1209" s="19">
        <f t="shared" si="137"/>
        <v>3.10839439635491</v>
      </c>
      <c r="AJ1209" s="19">
        <f t="shared" si="138"/>
        <v>3.37459151394391</v>
      </c>
    </row>
    <row r="1210" s="56" customFormat="1" spans="1:36">
      <c r="A1210" s="35" t="s">
        <v>1138</v>
      </c>
      <c r="B1210" s="35" t="s">
        <v>1139</v>
      </c>
      <c r="C1210" s="55">
        <v>30.05</v>
      </c>
      <c r="D1210" s="55">
        <v>3</v>
      </c>
      <c r="E1210" s="55">
        <v>1500</v>
      </c>
      <c r="F1210" s="32" t="s">
        <v>38</v>
      </c>
      <c r="G1210" s="35" t="s">
        <v>39</v>
      </c>
      <c r="H1210" s="32">
        <v>42.42</v>
      </c>
      <c r="I1210" s="32">
        <v>0.53</v>
      </c>
      <c r="J1210" s="32">
        <v>22.2</v>
      </c>
      <c r="K1210" s="32">
        <v>1.53</v>
      </c>
      <c r="L1210" s="32">
        <v>6.22</v>
      </c>
      <c r="M1210" s="32">
        <v>0.2</v>
      </c>
      <c r="N1210" s="32">
        <v>21.81</v>
      </c>
      <c r="O1210" s="32">
        <v>5.43</v>
      </c>
      <c r="P1210" s="32">
        <v>0.03</v>
      </c>
      <c r="Q1210" s="32"/>
      <c r="R1210" s="32">
        <f t="shared" si="132"/>
        <v>100.37</v>
      </c>
      <c r="S1210" s="19">
        <v>12</v>
      </c>
      <c r="T1210" s="19">
        <f>S1210/(H1210*'Molecular Weight'!$C$2/'Molecular Weight'!$D$2+I1210*'Molecular Weight'!$C$3/'Molecular Weight'!$D$3+J1210*'Molecular Weight'!$C$4/'Molecular Weight'!$D$4+K1210*'Molecular Weight'!$C$5/'Molecular Weight'!$D$5+L1210*'Molecular Weight'!$C$6/'Molecular Weight'!$D$6+M1210*'Molecular Weight'!$C$8/'Molecular Weight'!$D$8+N1210*'Molecular Weight'!$C$9/'Molecular Weight'!$D$9+O1210*'Molecular Weight'!$C$10/'Molecular Weight'!$D$10+P1210*'Molecular Weight'!$C$11/'Molecular Weight'!$D$11+Q1210*'Molecular Weight'!$C$12/'Molecular Weight'!$D$12)</f>
        <v>4.23029428727811</v>
      </c>
      <c r="U1210" s="19">
        <f>H1210*T1210*'Molecular Weight'!$B$2/'Molecular Weight'!$D$2</f>
        <v>2.98683561362079</v>
      </c>
      <c r="V1210" s="19">
        <f>I1210*T1210*'Molecular Weight'!$B$3/'Molecular Weight'!$D$3</f>
        <v>0.0280607756227459</v>
      </c>
      <c r="W1210" s="19">
        <f>T1210*J1210*'Molecular Weight'!$B$4/'Molecular Weight'!$D$4</f>
        <v>1.84214462882648</v>
      </c>
      <c r="X1210" s="19">
        <f>K1210*T1210*'Molecular Weight'!$B$5/'Molecular Weight'!$D$5</f>
        <v>0.0851681065798474</v>
      </c>
      <c r="Y1210" s="19">
        <f>L1210*T1210*'Molecular Weight'!$B$6/'Molecular Weight'!$D$6</f>
        <v>0.366264343915226</v>
      </c>
      <c r="Z1210" s="19">
        <f>M1210*T1210*'Molecular Weight'!$B$8/'Molecular Weight'!$D$8</f>
        <v>0.0119264005843758</v>
      </c>
      <c r="AA1210" s="19">
        <f>N1210*T1210*'Molecular Weight'!$B$9/'Molecular Weight'!$D$9</f>
        <v>2.28939747904555</v>
      </c>
      <c r="AB1210" s="19">
        <f>O1210*T1210*'Molecular Weight'!$B$10/'Molecular Weight'!$D$10</f>
        <v>0.409602317758918</v>
      </c>
      <c r="AC1210" s="19">
        <f>P1210*T1210*'Molecular Weight'!$B$11/'Molecular Weight'!$D$11</f>
        <v>0.00409515419872034</v>
      </c>
      <c r="AD1210" s="19">
        <f>Q1210*T1210*'Molecular Weight'!$B$12/'Molecular Weight'!$D$12</f>
        <v>0</v>
      </c>
      <c r="AE1210" s="19">
        <f t="shared" si="133"/>
        <v>8.02349482015265</v>
      </c>
      <c r="AF1210" s="19">
        <f t="shared" si="134"/>
        <v>0.0702780641482326</v>
      </c>
      <c r="AG1210" s="19">
        <f t="shared" si="135"/>
        <v>0.191877984618942</v>
      </c>
      <c r="AH1210" s="19">
        <f t="shared" si="136"/>
        <v>0.295986279766993</v>
      </c>
      <c r="AI1210" s="19">
        <f t="shared" si="137"/>
        <v>3.01489638924354</v>
      </c>
      <c r="AJ1210" s="19">
        <f t="shared" si="138"/>
        <v>3.07719054130407</v>
      </c>
    </row>
    <row r="1211" s="56" customFormat="1" spans="1:36">
      <c r="A1211" s="35" t="s">
        <v>1138</v>
      </c>
      <c r="B1211" s="35" t="s">
        <v>1139</v>
      </c>
      <c r="C1211" s="55">
        <v>40.02</v>
      </c>
      <c r="D1211" s="55">
        <v>4</v>
      </c>
      <c r="E1211" s="55">
        <v>1540</v>
      </c>
      <c r="F1211" s="32" t="s">
        <v>38</v>
      </c>
      <c r="G1211" s="35" t="s">
        <v>39</v>
      </c>
      <c r="H1211" s="32">
        <v>42.47</v>
      </c>
      <c r="I1211" s="32">
        <v>0.52</v>
      </c>
      <c r="J1211" s="32">
        <v>22.34</v>
      </c>
      <c r="K1211" s="32">
        <v>1.32</v>
      </c>
      <c r="L1211" s="32">
        <v>6.45</v>
      </c>
      <c r="M1211" s="32">
        <v>0.2</v>
      </c>
      <c r="N1211" s="32">
        <v>21.99</v>
      </c>
      <c r="O1211" s="32">
        <v>4.71</v>
      </c>
      <c r="P1211" s="32">
        <v>0.04</v>
      </c>
      <c r="Q1211" s="32"/>
      <c r="R1211" s="32">
        <f t="shared" si="132"/>
        <v>100.04</v>
      </c>
      <c r="S1211" s="19">
        <v>12</v>
      </c>
      <c r="T1211" s="19">
        <f>S1211/(H1211*'Molecular Weight'!$C$2/'Molecular Weight'!$D$2+I1211*'Molecular Weight'!$C$3/'Molecular Weight'!$D$3+J1211*'Molecular Weight'!$C$4/'Molecular Weight'!$D$4+K1211*'Molecular Weight'!$C$5/'Molecular Weight'!$D$5+L1211*'Molecular Weight'!$C$6/'Molecular Weight'!$D$6+M1211*'Molecular Weight'!$C$8/'Molecular Weight'!$D$8+N1211*'Molecular Weight'!$C$9/'Molecular Weight'!$D$9+O1211*'Molecular Weight'!$C$10/'Molecular Weight'!$D$10+P1211*'Molecular Weight'!$C$11/'Molecular Weight'!$D$11+Q1211*'Molecular Weight'!$C$12/'Molecular Weight'!$D$12)</f>
        <v>4.23570114034052</v>
      </c>
      <c r="U1211" s="19">
        <f>H1211*T1211*'Molecular Weight'!$B$2/'Molecular Weight'!$D$2</f>
        <v>2.99417821954497</v>
      </c>
      <c r="V1211" s="19">
        <f>I1211*T1211*'Molecular Weight'!$B$3/'Molecular Weight'!$D$3</f>
        <v>0.0275665155566592</v>
      </c>
      <c r="W1211" s="19">
        <f>T1211*J1211*'Molecular Weight'!$B$4/'Molecular Weight'!$D$4</f>
        <v>1.85613109994522</v>
      </c>
      <c r="X1211" s="19">
        <f>K1211*T1211*'Molecular Weight'!$B$5/'Molecular Weight'!$D$5</f>
        <v>0.0735722811401998</v>
      </c>
      <c r="Y1211" s="19">
        <f>L1211*T1211*'Molecular Weight'!$B$6/'Molecular Weight'!$D$6</f>
        <v>0.380293323429793</v>
      </c>
      <c r="Z1211" s="19">
        <f>M1211*T1211*'Molecular Weight'!$B$8/'Molecular Weight'!$D$8</f>
        <v>0.0119416440381746</v>
      </c>
      <c r="AA1211" s="19">
        <f>N1211*T1211*'Molecular Weight'!$B$9/'Molecular Weight'!$D$9</f>
        <v>2.31124238402203</v>
      </c>
      <c r="AB1211" s="19">
        <f>O1211*T1211*'Molecular Weight'!$B$10/'Molecular Weight'!$D$10</f>
        <v>0.355744514461552</v>
      </c>
      <c r="AC1211" s="19">
        <f>P1211*T1211*'Molecular Weight'!$B$11/'Molecular Weight'!$D$11</f>
        <v>0.00546718443412781</v>
      </c>
      <c r="AD1211" s="19">
        <f>Q1211*T1211*'Molecular Weight'!$B$12/'Molecular Weight'!$D$12</f>
        <v>0</v>
      </c>
      <c r="AE1211" s="19">
        <f t="shared" si="133"/>
        <v>8.01613716657273</v>
      </c>
      <c r="AF1211" s="19">
        <f t="shared" si="134"/>
        <v>0.048314043247716</v>
      </c>
      <c r="AG1211" s="19">
        <f t="shared" si="135"/>
        <v>0.127044153213054</v>
      </c>
      <c r="AH1211" s="19">
        <f t="shared" si="136"/>
        <v>0.331979280182077</v>
      </c>
      <c r="AI1211" s="19">
        <f t="shared" si="137"/>
        <v>3.02174473510163</v>
      </c>
      <c r="AJ1211" s="19">
        <f t="shared" si="138"/>
        <v>3.05922186595155</v>
      </c>
    </row>
    <row r="1212" s="56" customFormat="1" spans="1:36">
      <c r="A1212" s="35" t="s">
        <v>1138</v>
      </c>
      <c r="B1212" s="35" t="s">
        <v>1139</v>
      </c>
      <c r="C1212" s="55">
        <v>40.08</v>
      </c>
      <c r="D1212" s="55">
        <v>4</v>
      </c>
      <c r="E1212" s="55">
        <v>1570</v>
      </c>
      <c r="F1212" s="32" t="s">
        <v>38</v>
      </c>
      <c r="G1212" s="35" t="s">
        <v>39</v>
      </c>
      <c r="H1212" s="32">
        <v>42.29</v>
      </c>
      <c r="I1212" s="32">
        <v>0.44</v>
      </c>
      <c r="J1212" s="32">
        <v>22.31</v>
      </c>
      <c r="K1212" s="32">
        <v>1.26</v>
      </c>
      <c r="L1212" s="32">
        <v>6.03</v>
      </c>
      <c r="M1212" s="32">
        <v>0.18</v>
      </c>
      <c r="N1212" s="32">
        <v>22.54</v>
      </c>
      <c r="O1212" s="32">
        <v>4.69</v>
      </c>
      <c r="P1212" s="32">
        <v>0.02</v>
      </c>
      <c r="Q1212" s="32"/>
      <c r="R1212" s="32">
        <f t="shared" si="132"/>
        <v>99.76</v>
      </c>
      <c r="S1212" s="19">
        <v>12</v>
      </c>
      <c r="T1212" s="19">
        <f>S1212/(H1212*'Molecular Weight'!$C$2/'Molecular Weight'!$D$2+I1212*'Molecular Weight'!$C$3/'Molecular Weight'!$D$3+J1212*'Molecular Weight'!$C$4/'Molecular Weight'!$D$4+K1212*'Molecular Weight'!$C$5/'Molecular Weight'!$D$5+L1212*'Molecular Weight'!$C$6/'Molecular Weight'!$D$6+M1212*'Molecular Weight'!$C$8/'Molecular Weight'!$D$8+N1212*'Molecular Weight'!$C$9/'Molecular Weight'!$D$9+O1212*'Molecular Weight'!$C$10/'Molecular Weight'!$D$10+P1212*'Molecular Weight'!$C$11/'Molecular Weight'!$D$11+Q1212*'Molecular Weight'!$C$12/'Molecular Weight'!$D$12)</f>
        <v>4.24052297401265</v>
      </c>
      <c r="U1212" s="19">
        <f>H1212*T1212*'Molecular Weight'!$B$2/'Molecular Weight'!$D$2</f>
        <v>2.98488210004985</v>
      </c>
      <c r="V1212" s="19">
        <f>I1212*T1212*'Molecular Weight'!$B$3/'Molecular Weight'!$D$3</f>
        <v>0.0233520664401197</v>
      </c>
      <c r="W1212" s="19">
        <f>T1212*J1212*'Molecular Weight'!$B$4/'Molecular Weight'!$D$4</f>
        <v>1.85574867693649</v>
      </c>
      <c r="X1212" s="19">
        <f>K1212*T1212*'Molecular Weight'!$B$5/'Molecular Weight'!$D$5</f>
        <v>0.0703080327292051</v>
      </c>
      <c r="Y1212" s="19">
        <f>L1212*T1212*'Molecular Weight'!$B$6/'Molecular Weight'!$D$6</f>
        <v>0.35593476521849</v>
      </c>
      <c r="Z1212" s="19">
        <f>M1212*T1212*'Molecular Weight'!$B$8/'Molecular Weight'!$D$8</f>
        <v>0.0107597143406016</v>
      </c>
      <c r="AA1212" s="19">
        <f>N1212*T1212*'Molecular Weight'!$B$9/'Molecular Weight'!$D$9</f>
        <v>2.37174659638326</v>
      </c>
      <c r="AB1212" s="19">
        <f>O1212*T1212*'Molecular Weight'!$B$10/'Molecular Weight'!$D$10</f>
        <v>0.354637174538505</v>
      </c>
      <c r="AC1212" s="19">
        <f>P1212*T1212*'Molecular Weight'!$B$11/'Molecular Weight'!$D$11</f>
        <v>0.00273670408132472</v>
      </c>
      <c r="AD1212" s="19">
        <f>Q1212*T1212*'Molecular Weight'!$B$12/'Molecular Weight'!$D$12</f>
        <v>0</v>
      </c>
      <c r="AE1212" s="19">
        <f t="shared" si="133"/>
        <v>8.03010583071785</v>
      </c>
      <c r="AF1212" s="19">
        <f t="shared" si="134"/>
        <v>0.0899788810334705</v>
      </c>
      <c r="AG1212" s="19">
        <f t="shared" si="135"/>
        <v>0.252795989114008</v>
      </c>
      <c r="AH1212" s="19">
        <f t="shared" si="136"/>
        <v>0.265955884185019</v>
      </c>
      <c r="AI1212" s="19">
        <f t="shared" si="137"/>
        <v>3.00823416648997</v>
      </c>
      <c r="AJ1212" s="19">
        <f t="shared" si="138"/>
        <v>3.09307825048086</v>
      </c>
    </row>
    <row r="1213" s="56" customFormat="1" spans="1:36">
      <c r="A1213" s="35" t="s">
        <v>1138</v>
      </c>
      <c r="B1213" s="35" t="s">
        <v>1139</v>
      </c>
      <c r="C1213" s="55">
        <v>40.06</v>
      </c>
      <c r="D1213" s="55">
        <v>4</v>
      </c>
      <c r="E1213" s="55">
        <v>1590</v>
      </c>
      <c r="F1213" s="32" t="s">
        <v>38</v>
      </c>
      <c r="G1213" s="35" t="s">
        <v>39</v>
      </c>
      <c r="H1213" s="32">
        <v>42.53</v>
      </c>
      <c r="I1213" s="32">
        <v>0.33</v>
      </c>
      <c r="J1213" s="32">
        <v>22.51</v>
      </c>
      <c r="K1213" s="32">
        <v>1.4</v>
      </c>
      <c r="L1213" s="32">
        <v>5.61</v>
      </c>
      <c r="M1213" s="32">
        <v>0.17</v>
      </c>
      <c r="N1213" s="32">
        <v>22.89</v>
      </c>
      <c r="O1213" s="32">
        <v>4.65</v>
      </c>
      <c r="P1213" s="32">
        <v>0.02</v>
      </c>
      <c r="Q1213" s="32"/>
      <c r="R1213" s="32">
        <f t="shared" si="132"/>
        <v>100.11</v>
      </c>
      <c r="S1213" s="19">
        <v>12</v>
      </c>
      <c r="T1213" s="19">
        <f>S1213/(H1213*'Molecular Weight'!$C$2/'Molecular Weight'!$D$2+I1213*'Molecular Weight'!$C$3/'Molecular Weight'!$D$3+J1213*'Molecular Weight'!$C$4/'Molecular Weight'!$D$4+K1213*'Molecular Weight'!$C$5/'Molecular Weight'!$D$5+L1213*'Molecular Weight'!$C$6/'Molecular Weight'!$D$6+M1213*'Molecular Weight'!$C$8/'Molecular Weight'!$D$8+N1213*'Molecular Weight'!$C$9/'Molecular Weight'!$D$9+O1213*'Molecular Weight'!$C$10/'Molecular Weight'!$D$10+P1213*'Molecular Weight'!$C$11/'Molecular Weight'!$D$11+Q1213*'Molecular Weight'!$C$12/'Molecular Weight'!$D$12)</f>
        <v>4.21687700355046</v>
      </c>
      <c r="U1213" s="19">
        <f>H1213*T1213*'Molecular Weight'!$B$2/'Molecular Weight'!$D$2</f>
        <v>2.9850828721871</v>
      </c>
      <c r="V1213" s="19">
        <f>I1213*T1213*'Molecular Weight'!$B$3/'Molecular Weight'!$D$3</f>
        <v>0.0174163881248017</v>
      </c>
      <c r="W1213" s="19">
        <f>T1213*J1213*'Molecular Weight'!$B$4/'Molecular Weight'!$D$4</f>
        <v>1.86194392604788</v>
      </c>
      <c r="X1213" s="19">
        <f>K1213*T1213*'Molecular Weight'!$B$5/'Molecular Weight'!$D$5</f>
        <v>0.0776844240406691</v>
      </c>
      <c r="Y1213" s="19">
        <f>L1213*T1213*'Molecular Weight'!$B$6/'Molecular Weight'!$D$6</f>
        <v>0.329296770460998</v>
      </c>
      <c r="Z1213" s="19">
        <f>M1213*T1213*'Molecular Weight'!$B$8/'Molecular Weight'!$D$8</f>
        <v>0.0101052874345021</v>
      </c>
      <c r="AA1213" s="19">
        <f>N1213*T1213*'Molecular Weight'!$B$9/'Molecular Weight'!$D$9</f>
        <v>2.39514428315807</v>
      </c>
      <c r="AB1213" s="19">
        <f>O1213*T1213*'Molecular Weight'!$B$10/'Molecular Weight'!$D$10</f>
        <v>0.349651891342897</v>
      </c>
      <c r="AC1213" s="19">
        <f>P1213*T1213*'Molecular Weight'!$B$11/'Molecular Weight'!$D$11</f>
        <v>0.00272144369380475</v>
      </c>
      <c r="AD1213" s="19">
        <f>Q1213*T1213*'Molecular Weight'!$B$12/'Molecular Weight'!$D$12</f>
        <v>0</v>
      </c>
      <c r="AE1213" s="19">
        <f t="shared" si="133"/>
        <v>8.02904728649072</v>
      </c>
      <c r="AF1213" s="19">
        <f t="shared" si="134"/>
        <v>0.0868265998321274</v>
      </c>
      <c r="AG1213" s="19">
        <f t="shared" si="135"/>
        <v>0.26367279493988</v>
      </c>
      <c r="AH1213" s="19">
        <f t="shared" si="136"/>
        <v>0.242470170628871</v>
      </c>
      <c r="AI1213" s="19">
        <f t="shared" si="137"/>
        <v>3.0024992603119</v>
      </c>
      <c r="AJ1213" s="19">
        <f t="shared" si="138"/>
        <v>3.08419823239647</v>
      </c>
    </row>
    <row r="1214" s="56" customFormat="1" spans="1:36">
      <c r="A1214" s="35" t="s">
        <v>1138</v>
      </c>
      <c r="B1214" s="35" t="s">
        <v>1139</v>
      </c>
      <c r="C1214" s="55">
        <v>40.07</v>
      </c>
      <c r="D1214" s="55">
        <v>4</v>
      </c>
      <c r="E1214" s="55">
        <v>1610</v>
      </c>
      <c r="F1214" s="32" t="s">
        <v>38</v>
      </c>
      <c r="G1214" s="35" t="s">
        <v>39</v>
      </c>
      <c r="H1214" s="32">
        <v>42.48</v>
      </c>
      <c r="I1214" s="32">
        <v>0.33</v>
      </c>
      <c r="J1214" s="32">
        <v>22.29</v>
      </c>
      <c r="K1214" s="32">
        <v>1.66</v>
      </c>
      <c r="L1214" s="32">
        <v>5.46</v>
      </c>
      <c r="M1214" s="32">
        <v>0.17</v>
      </c>
      <c r="N1214" s="32">
        <v>22.98</v>
      </c>
      <c r="O1214" s="32">
        <v>4.85</v>
      </c>
      <c r="P1214" s="32">
        <v>0.02</v>
      </c>
      <c r="Q1214" s="32"/>
      <c r="R1214" s="32">
        <f t="shared" si="132"/>
        <v>100.24</v>
      </c>
      <c r="S1214" s="19">
        <v>12</v>
      </c>
      <c r="T1214" s="19">
        <f>S1214/(H1214*'Molecular Weight'!$C$2/'Molecular Weight'!$D$2+I1214*'Molecular Weight'!$C$3/'Molecular Weight'!$D$3+J1214*'Molecular Weight'!$C$4/'Molecular Weight'!$D$4+K1214*'Molecular Weight'!$C$5/'Molecular Weight'!$D$5+L1214*'Molecular Weight'!$C$6/'Molecular Weight'!$D$6+M1214*'Molecular Weight'!$C$8/'Molecular Weight'!$D$8+N1214*'Molecular Weight'!$C$9/'Molecular Weight'!$D$9+O1214*'Molecular Weight'!$C$10/'Molecular Weight'!$D$10+P1214*'Molecular Weight'!$C$11/'Molecular Weight'!$D$11+Q1214*'Molecular Weight'!$C$12/'Molecular Weight'!$D$12)</f>
        <v>4.21583115437245</v>
      </c>
      <c r="U1214" s="19">
        <f>H1214*T1214*'Molecular Weight'!$B$2/'Molecular Weight'!$D$2</f>
        <v>2.98083401194643</v>
      </c>
      <c r="V1214" s="19">
        <f>I1214*T1214*'Molecular Weight'!$B$3/'Molecular Weight'!$D$3</f>
        <v>0.0174120685975333</v>
      </c>
      <c r="W1214" s="19">
        <f>T1214*J1214*'Molecular Weight'!$B$4/'Molecular Weight'!$D$4</f>
        <v>1.84328906298474</v>
      </c>
      <c r="X1214" s="19">
        <f>K1214*T1214*'Molecular Weight'!$B$5/'Molecular Weight'!$D$5</f>
        <v>0.0920886863117083</v>
      </c>
      <c r="Y1214" s="19">
        <f>L1214*T1214*'Molecular Weight'!$B$6/'Molecular Weight'!$D$6</f>
        <v>0.320412557111269</v>
      </c>
      <c r="Z1214" s="19">
        <f>M1214*T1214*'Molecular Weight'!$B$8/'Molecular Weight'!$D$8</f>
        <v>0.0101027811706134</v>
      </c>
      <c r="AA1214" s="19">
        <f>N1214*T1214*'Molecular Weight'!$B$9/'Molecular Weight'!$D$9</f>
        <v>2.40396525874638</v>
      </c>
      <c r="AB1214" s="19">
        <f>O1214*T1214*'Molecular Weight'!$B$10/'Molecular Weight'!$D$10</f>
        <v>0.364600233571797</v>
      </c>
      <c r="AC1214" s="19">
        <f>P1214*T1214*'Molecular Weight'!$B$11/'Molecular Weight'!$D$11</f>
        <v>0.00272076873467083</v>
      </c>
      <c r="AD1214" s="19">
        <f>Q1214*T1214*'Molecular Weight'!$B$12/'Molecular Weight'!$D$12</f>
        <v>0</v>
      </c>
      <c r="AE1214" s="19">
        <f t="shared" si="133"/>
        <v>8.03542542917514</v>
      </c>
      <c r="AF1214" s="19">
        <f t="shared" si="134"/>
        <v>0.105807751897796</v>
      </c>
      <c r="AG1214" s="19">
        <f t="shared" si="135"/>
        <v>0.330223487030979</v>
      </c>
      <c r="AH1214" s="19">
        <f t="shared" si="136"/>
        <v>0.214604805213473</v>
      </c>
      <c r="AI1214" s="19">
        <f t="shared" si="137"/>
        <v>2.99824608054396</v>
      </c>
      <c r="AJ1214" s="19">
        <f t="shared" si="138"/>
        <v>3.09908083060006</v>
      </c>
    </row>
    <row r="1215" s="56" customFormat="1" spans="1:36">
      <c r="A1215" s="35" t="s">
        <v>1138</v>
      </c>
      <c r="B1215" s="35" t="s">
        <v>1139</v>
      </c>
      <c r="C1215" s="55">
        <v>45.07</v>
      </c>
      <c r="D1215" s="55">
        <v>4.5</v>
      </c>
      <c r="E1215" s="55">
        <v>1580</v>
      </c>
      <c r="F1215" s="32" t="s">
        <v>38</v>
      </c>
      <c r="G1215" s="35" t="s">
        <v>39</v>
      </c>
      <c r="H1215" s="32">
        <v>41.81</v>
      </c>
      <c r="I1215" s="32">
        <v>0.42</v>
      </c>
      <c r="J1215" s="32">
        <v>22.12</v>
      </c>
      <c r="K1215" s="32">
        <v>1.12</v>
      </c>
      <c r="L1215" s="32">
        <v>6.29</v>
      </c>
      <c r="M1215" s="32">
        <v>0.18</v>
      </c>
      <c r="N1215" s="32">
        <v>22.59</v>
      </c>
      <c r="O1215" s="32">
        <v>4.67</v>
      </c>
      <c r="P1215" s="32">
        <v>0.03</v>
      </c>
      <c r="Q1215" s="32"/>
      <c r="R1215" s="32">
        <f t="shared" si="132"/>
        <v>99.23</v>
      </c>
      <c r="S1215" s="19">
        <v>12</v>
      </c>
      <c r="T1215" s="19">
        <f>S1215/(H1215*'Molecular Weight'!$C$2/'Molecular Weight'!$D$2+I1215*'Molecular Weight'!$C$3/'Molecular Weight'!$D$3+J1215*'Molecular Weight'!$C$4/'Molecular Weight'!$D$4+K1215*'Molecular Weight'!$C$5/'Molecular Weight'!$D$5+L1215*'Molecular Weight'!$C$6/'Molecular Weight'!$D$6+M1215*'Molecular Weight'!$C$8/'Molecular Weight'!$D$8+N1215*'Molecular Weight'!$C$9/'Molecular Weight'!$D$9+O1215*'Molecular Weight'!$C$10/'Molecular Weight'!$D$10+P1215*'Molecular Weight'!$C$11/'Molecular Weight'!$D$11+Q1215*'Molecular Weight'!$C$12/'Molecular Weight'!$D$12)</f>
        <v>4.27096252176439</v>
      </c>
      <c r="U1215" s="19">
        <f>H1215*T1215*'Molecular Weight'!$B$2/'Molecular Weight'!$D$2</f>
        <v>2.97218613573517</v>
      </c>
      <c r="V1215" s="19">
        <f>I1215*T1215*'Molecular Weight'!$B$3/'Molecular Weight'!$D$3</f>
        <v>0.0224506165099004</v>
      </c>
      <c r="W1215" s="19">
        <f>T1215*J1215*'Molecular Weight'!$B$4/'Molecular Weight'!$D$4</f>
        <v>1.8531520396514</v>
      </c>
      <c r="X1215" s="19">
        <f>K1215*T1215*'Molecular Weight'!$B$5/'Molecular Weight'!$D$5</f>
        <v>0.0629446414155684</v>
      </c>
      <c r="Y1215" s="19">
        <f>L1215*T1215*'Molecular Weight'!$B$6/'Molecular Weight'!$D$6</f>
        <v>0.373947024803703</v>
      </c>
      <c r="Z1215" s="19">
        <f>M1215*T1215*'Molecular Weight'!$B$8/'Molecular Weight'!$D$8</f>
        <v>0.0108369502948631</v>
      </c>
      <c r="AA1215" s="19">
        <f>N1215*T1215*'Molecular Weight'!$B$9/'Molecular Weight'!$D$9</f>
        <v>2.39407055500391</v>
      </c>
      <c r="AB1215" s="19">
        <f>O1215*T1215*'Molecular Weight'!$B$10/'Molecular Weight'!$D$10</f>
        <v>0.355659682179738</v>
      </c>
      <c r="AC1215" s="19">
        <f>P1215*T1215*'Molecular Weight'!$B$11/'Molecular Weight'!$D$11</f>
        <v>0.00413452325437018</v>
      </c>
      <c r="AD1215" s="19">
        <f>Q1215*T1215*'Molecular Weight'!$B$12/'Molecular Weight'!$D$12</f>
        <v>0</v>
      </c>
      <c r="AE1215" s="19">
        <f t="shared" si="133"/>
        <v>8.04938216884862</v>
      </c>
      <c r="AF1215" s="19">
        <f t="shared" si="134"/>
        <v>0.147237642281867</v>
      </c>
      <c r="AG1215" s="19">
        <f t="shared" si="135"/>
        <v>0.393739306681627</v>
      </c>
      <c r="AH1215" s="19">
        <f t="shared" si="136"/>
        <v>0.226709382521836</v>
      </c>
      <c r="AI1215" s="19">
        <f t="shared" si="137"/>
        <v>2.99463675224507</v>
      </c>
      <c r="AJ1215" s="19">
        <f t="shared" si="138"/>
        <v>3.13451421228221</v>
      </c>
    </row>
    <row r="1216" s="56" customFormat="1" spans="1:36">
      <c r="A1216" s="35" t="s">
        <v>1138</v>
      </c>
      <c r="B1216" s="35" t="s">
        <v>1139</v>
      </c>
      <c r="C1216" s="55">
        <v>45.03</v>
      </c>
      <c r="D1216" s="55">
        <v>4.5</v>
      </c>
      <c r="E1216" s="55">
        <v>1620</v>
      </c>
      <c r="F1216" s="32" t="s">
        <v>38</v>
      </c>
      <c r="G1216" s="35" t="s">
        <v>39</v>
      </c>
      <c r="H1216" s="32">
        <v>42.66</v>
      </c>
      <c r="I1216" s="32">
        <v>0.35</v>
      </c>
      <c r="J1216" s="32">
        <v>22.47</v>
      </c>
      <c r="K1216" s="32">
        <v>1.01</v>
      </c>
      <c r="L1216" s="32">
        <v>5.46</v>
      </c>
      <c r="M1216" s="32">
        <v>0.19</v>
      </c>
      <c r="N1216" s="32">
        <v>23.38</v>
      </c>
      <c r="O1216" s="32">
        <v>4.27</v>
      </c>
      <c r="P1216" s="32">
        <v>0.04</v>
      </c>
      <c r="Q1216" s="32"/>
      <c r="R1216" s="32">
        <f t="shared" si="132"/>
        <v>99.83</v>
      </c>
      <c r="S1216" s="19">
        <v>12</v>
      </c>
      <c r="T1216" s="19">
        <f>S1216/(H1216*'Molecular Weight'!$C$2/'Molecular Weight'!$D$2+I1216*'Molecular Weight'!$C$3/'Molecular Weight'!$D$3+J1216*'Molecular Weight'!$C$4/'Molecular Weight'!$D$4+K1216*'Molecular Weight'!$C$5/'Molecular Weight'!$D$5+L1216*'Molecular Weight'!$C$6/'Molecular Weight'!$D$6+M1216*'Molecular Weight'!$C$8/'Molecular Weight'!$D$8+N1216*'Molecular Weight'!$C$9/'Molecular Weight'!$D$9+O1216*'Molecular Weight'!$C$10/'Molecular Weight'!$D$10+P1216*'Molecular Weight'!$C$11/'Molecular Weight'!$D$11+Q1216*'Molecular Weight'!$C$12/'Molecular Weight'!$D$12)</f>
        <v>4.2170951463877</v>
      </c>
      <c r="U1216" s="19">
        <f>H1216*T1216*'Molecular Weight'!$B$2/'Molecular Weight'!$D$2</f>
        <v>2.9943621661934</v>
      </c>
      <c r="V1216" s="19">
        <f>I1216*T1216*'Molecular Weight'!$B$3/'Molecular Weight'!$D$3</f>
        <v>0.0184728823684067</v>
      </c>
      <c r="W1216" s="19">
        <f>T1216*J1216*'Molecular Weight'!$B$4/'Molecular Weight'!$D$4</f>
        <v>1.85873142289784</v>
      </c>
      <c r="X1216" s="19">
        <f>K1216*T1216*'Molecular Weight'!$B$5/'Molecular Weight'!$D$5</f>
        <v>0.0560466622521426</v>
      </c>
      <c r="Y1216" s="19">
        <f>L1216*T1216*'Molecular Weight'!$B$6/'Molecular Weight'!$D$6</f>
        <v>0.320508623319555</v>
      </c>
      <c r="Z1216" s="19">
        <f>M1216*T1216*'Molecular Weight'!$B$8/'Molecular Weight'!$D$8</f>
        <v>0.0112947290359975</v>
      </c>
      <c r="AA1216" s="19">
        <f>N1216*T1216*'Molecular Weight'!$B$9/'Molecular Weight'!$D$9</f>
        <v>2.44654304026165</v>
      </c>
      <c r="AB1216" s="19">
        <f>O1216*T1216*'Molecular Weight'!$B$10/'Molecular Weight'!$D$10</f>
        <v>0.321094798057694</v>
      </c>
      <c r="AC1216" s="19">
        <f>P1216*T1216*'Molecular Weight'!$B$11/'Molecular Weight'!$D$11</f>
        <v>0.00544316895306576</v>
      </c>
      <c r="AD1216" s="19">
        <f>Q1216*T1216*'Molecular Weight'!$B$12/'Molecular Weight'!$D$12</f>
        <v>0</v>
      </c>
      <c r="AE1216" s="19">
        <f t="shared" si="133"/>
        <v>8.03249749333975</v>
      </c>
      <c r="AF1216" s="19">
        <f t="shared" si="134"/>
        <v>0.0970980496166671</v>
      </c>
      <c r="AG1216" s="19">
        <f t="shared" si="135"/>
        <v>0.30294988200632</v>
      </c>
      <c r="AH1216" s="19">
        <f t="shared" si="136"/>
        <v>0.223410573702888</v>
      </c>
      <c r="AI1216" s="19">
        <f t="shared" si="137"/>
        <v>3.01283504856181</v>
      </c>
      <c r="AJ1216" s="19">
        <f t="shared" si="138"/>
        <v>3.0994411906749</v>
      </c>
    </row>
    <row r="1217" s="56" customFormat="1" spans="1:36">
      <c r="A1217" s="35" t="s">
        <v>1138</v>
      </c>
      <c r="B1217" s="35" t="s">
        <v>1139</v>
      </c>
      <c r="C1217" s="55">
        <v>45.02</v>
      </c>
      <c r="D1217" s="55">
        <v>4.5</v>
      </c>
      <c r="E1217" s="55">
        <v>1650</v>
      </c>
      <c r="F1217" s="32" t="s">
        <v>38</v>
      </c>
      <c r="G1217" s="35" t="s">
        <v>39</v>
      </c>
      <c r="H1217" s="32">
        <v>42.99</v>
      </c>
      <c r="I1217" s="32">
        <v>0.14</v>
      </c>
      <c r="J1217" s="32">
        <v>22.24</v>
      </c>
      <c r="K1217" s="32">
        <v>1.82</v>
      </c>
      <c r="L1217" s="32">
        <v>4.64</v>
      </c>
      <c r="M1217" s="32">
        <v>0.16</v>
      </c>
      <c r="N1217" s="32">
        <v>24.41</v>
      </c>
      <c r="O1217" s="32">
        <v>3.47</v>
      </c>
      <c r="P1217" s="32">
        <v>0.02</v>
      </c>
      <c r="Q1217" s="32"/>
      <c r="R1217" s="32">
        <f t="shared" si="132"/>
        <v>99.89</v>
      </c>
      <c r="S1217" s="19">
        <v>12</v>
      </c>
      <c r="T1217" s="19">
        <f>S1217/(H1217*'Molecular Weight'!$C$2/'Molecular Weight'!$D$2+I1217*'Molecular Weight'!$C$3/'Molecular Weight'!$D$3+J1217*'Molecular Weight'!$C$4/'Molecular Weight'!$D$4+K1217*'Molecular Weight'!$C$5/'Molecular Weight'!$D$5+L1217*'Molecular Weight'!$C$6/'Molecular Weight'!$D$6+M1217*'Molecular Weight'!$C$8/'Molecular Weight'!$D$8+N1217*'Molecular Weight'!$C$9/'Molecular Weight'!$D$9+O1217*'Molecular Weight'!$C$10/'Molecular Weight'!$D$10+P1217*'Molecular Weight'!$C$11/'Molecular Weight'!$D$11+Q1217*'Molecular Weight'!$C$12/'Molecular Weight'!$D$12)</f>
        <v>4.1963278400765</v>
      </c>
      <c r="U1217" s="19">
        <f>H1217*T1217*'Molecular Weight'!$B$2/'Molecular Weight'!$D$2</f>
        <v>3.00266534362331</v>
      </c>
      <c r="V1217" s="19">
        <f>I1217*T1217*'Molecular Weight'!$B$3/'Molecular Weight'!$D$3</f>
        <v>0.00735276467597885</v>
      </c>
      <c r="W1217" s="19">
        <f>T1217*J1217*'Molecular Weight'!$B$4/'Molecular Weight'!$D$4</f>
        <v>1.83064596240293</v>
      </c>
      <c r="X1217" s="19">
        <f>K1217*T1217*'Molecular Weight'!$B$5/'Molecular Weight'!$D$5</f>
        <v>0.10049762048739</v>
      </c>
      <c r="Y1217" s="19">
        <f>L1217*T1217*'Molecular Weight'!$B$6/'Molecular Weight'!$D$6</f>
        <v>0.27103231038356</v>
      </c>
      <c r="Z1217" s="19">
        <f>M1217*T1217*'Molecular Weight'!$B$8/'Molecular Weight'!$D$8</f>
        <v>0.00946451162126078</v>
      </c>
      <c r="AA1217" s="19">
        <f>N1217*T1217*'Molecular Weight'!$B$9/'Molecular Weight'!$D$9</f>
        <v>2.54174596963443</v>
      </c>
      <c r="AB1217" s="19">
        <f>O1217*T1217*'Molecular Weight'!$B$10/'Molecular Weight'!$D$10</f>
        <v>0.259651526481196</v>
      </c>
      <c r="AC1217" s="19">
        <f>P1217*T1217*'Molecular Weight'!$B$11/'Molecular Weight'!$D$11</f>
        <v>0.00270818189098193</v>
      </c>
      <c r="AD1217" s="19">
        <f>Q1217*T1217*'Molecular Weight'!$B$12/'Molecular Weight'!$D$12</f>
        <v>0</v>
      </c>
      <c r="AE1217" s="19">
        <f t="shared" si="133"/>
        <v>8.02576419120104</v>
      </c>
      <c r="AF1217" s="19">
        <f t="shared" si="134"/>
        <v>0.0770444501101615</v>
      </c>
      <c r="AG1217" s="19">
        <f t="shared" si="135"/>
        <v>0.284262972193719</v>
      </c>
      <c r="AH1217" s="19">
        <f t="shared" si="136"/>
        <v>0.193987860273399</v>
      </c>
      <c r="AI1217" s="19">
        <f t="shared" si="137"/>
        <v>3.01001810829929</v>
      </c>
      <c r="AJ1217" s="19">
        <f t="shared" si="138"/>
        <v>3.08189431812045</v>
      </c>
    </row>
    <row r="1218" s="56" customFormat="1" spans="1:36">
      <c r="A1218" s="35" t="s">
        <v>1138</v>
      </c>
      <c r="B1218" s="35" t="s">
        <v>1139</v>
      </c>
      <c r="C1218" s="55">
        <v>50.01</v>
      </c>
      <c r="D1218" s="55">
        <v>5</v>
      </c>
      <c r="E1218" s="55">
        <v>1680</v>
      </c>
      <c r="F1218" s="32" t="s">
        <v>38</v>
      </c>
      <c r="G1218" s="35" t="s">
        <v>39</v>
      </c>
      <c r="H1218" s="32">
        <v>42.53</v>
      </c>
      <c r="I1218" s="32">
        <v>0.27</v>
      </c>
      <c r="J1218" s="32">
        <v>21.91</v>
      </c>
      <c r="K1218" s="32">
        <v>1.4</v>
      </c>
      <c r="L1218" s="32">
        <v>5.76</v>
      </c>
      <c r="M1218" s="32">
        <v>0.17</v>
      </c>
      <c r="N1218" s="32">
        <v>23.54</v>
      </c>
      <c r="O1218" s="32">
        <v>4.11</v>
      </c>
      <c r="P1218" s="32">
        <v>0.02</v>
      </c>
      <c r="Q1218" s="32"/>
      <c r="R1218" s="32">
        <f t="shared" ref="R1218:R1281" si="139">SUM(H1218:Q1218)</f>
        <v>99.71</v>
      </c>
      <c r="S1218" s="19">
        <v>12</v>
      </c>
      <c r="T1218" s="19">
        <f>S1218/(H1218*'Molecular Weight'!$C$2/'Molecular Weight'!$D$2+I1218*'Molecular Weight'!$C$3/'Molecular Weight'!$D$3+J1218*'Molecular Weight'!$C$4/'Molecular Weight'!$D$4+K1218*'Molecular Weight'!$C$5/'Molecular Weight'!$D$5+L1218*'Molecular Weight'!$C$6/'Molecular Weight'!$D$6+M1218*'Molecular Weight'!$C$8/'Molecular Weight'!$D$8+N1218*'Molecular Weight'!$C$9/'Molecular Weight'!$D$9+O1218*'Molecular Weight'!$C$10/'Molecular Weight'!$D$10+P1218*'Molecular Weight'!$C$11/'Molecular Weight'!$D$11+Q1218*'Molecular Weight'!$C$12/'Molecular Weight'!$D$12)</f>
        <v>4.23259536957611</v>
      </c>
      <c r="U1218" s="19">
        <f>H1218*T1218*'Molecular Weight'!$B$2/'Molecular Weight'!$D$2</f>
        <v>2.99620973815034</v>
      </c>
      <c r="V1218" s="19">
        <f>I1218*T1218*'Molecular Weight'!$B$3/'Molecular Weight'!$D$3</f>
        <v>0.0143028879822973</v>
      </c>
      <c r="W1218" s="19">
        <f>T1218*J1218*'Molecular Weight'!$B$4/'Molecular Weight'!$D$4</f>
        <v>1.81906952819562</v>
      </c>
      <c r="X1218" s="19">
        <f>K1218*T1218*'Molecular Weight'!$B$5/'Molecular Weight'!$D$5</f>
        <v>0.0779739919390297</v>
      </c>
      <c r="Y1218" s="19">
        <f>L1218*T1218*'Molecular Weight'!$B$6/'Molecular Weight'!$D$6</f>
        <v>0.339361766825702</v>
      </c>
      <c r="Z1218" s="19">
        <f>M1218*T1218*'Molecular Weight'!$B$8/'Molecular Weight'!$D$8</f>
        <v>0.0101429547903572</v>
      </c>
      <c r="AA1218" s="19">
        <f>N1218*T1218*'Molecular Weight'!$B$9/'Molecular Weight'!$D$9</f>
        <v>2.47233982629831</v>
      </c>
      <c r="AB1218" s="19">
        <f>O1218*T1218*'Molecular Weight'!$B$10/'Molecular Weight'!$D$10</f>
        <v>0.310199125694683</v>
      </c>
      <c r="AC1218" s="19">
        <f>P1218*T1218*'Molecular Weight'!$B$11/'Molecular Weight'!$D$11</f>
        <v>0.00273158784741924</v>
      </c>
      <c r="AD1218" s="19">
        <f>Q1218*T1218*'Molecular Weight'!$B$12/'Molecular Weight'!$D$12</f>
        <v>0</v>
      </c>
      <c r="AE1218" s="19">
        <f t="shared" ref="AE1218:AE1281" si="140">SUM(U1218:AD1218)</f>
        <v>8.04233140772376</v>
      </c>
      <c r="AF1218" s="19">
        <f t="shared" ref="AF1218:AF1281" si="141">IF(IF(2*12*(1-8/AE1218)&lt;0,0,2*12*(1-8/AE1218))&lt;Y1218,IF(2*12*(1-8/AE1218)&lt;0,0,2*12*(1-8/AE1218)),Y1218)</f>
        <v>0.126325779660674</v>
      </c>
      <c r="AG1218" s="19">
        <f t="shared" ref="AG1218:AG1281" si="142">AF1218/Y1218</f>
        <v>0.372245173174018</v>
      </c>
      <c r="AH1218" s="19">
        <f t="shared" ref="AH1218:AH1281" si="143">Y1218-AF1218</f>
        <v>0.213035987165028</v>
      </c>
      <c r="AI1218" s="19">
        <f t="shared" ref="AI1218:AI1281" si="144">SUM(U1218,V1218)</f>
        <v>3.01051262613264</v>
      </c>
      <c r="AJ1218" s="19">
        <f t="shared" ref="AJ1218:AJ1281" si="145">SUM(AA1218,AB1218,Z1218,Y1218)</f>
        <v>3.13204367360905</v>
      </c>
    </row>
    <row r="1219" s="56" customFormat="1" spans="1:36">
      <c r="A1219" s="35" t="s">
        <v>1138</v>
      </c>
      <c r="B1219" s="35" t="s">
        <v>1139</v>
      </c>
      <c r="C1219" s="55">
        <v>60.02</v>
      </c>
      <c r="D1219" s="55">
        <v>6</v>
      </c>
      <c r="E1219" s="55">
        <v>1670</v>
      </c>
      <c r="F1219" s="32" t="s">
        <v>38</v>
      </c>
      <c r="G1219" s="35" t="s">
        <v>39</v>
      </c>
      <c r="H1219" s="32">
        <v>42.15</v>
      </c>
      <c r="I1219" s="32">
        <v>0.55</v>
      </c>
      <c r="J1219" s="32">
        <v>21.68</v>
      </c>
      <c r="K1219" s="32">
        <v>1.71</v>
      </c>
      <c r="L1219" s="32">
        <v>6.52</v>
      </c>
      <c r="M1219" s="32">
        <v>0.19</v>
      </c>
      <c r="N1219" s="32">
        <v>22.4</v>
      </c>
      <c r="O1219" s="32">
        <v>4.44</v>
      </c>
      <c r="P1219" s="32">
        <v>0.04</v>
      </c>
      <c r="Q1219" s="32"/>
      <c r="R1219" s="32">
        <f t="shared" si="139"/>
        <v>99.68</v>
      </c>
      <c r="S1219" s="19">
        <v>12</v>
      </c>
      <c r="T1219" s="19">
        <f>S1219/(H1219*'Molecular Weight'!$C$2/'Molecular Weight'!$D$2+I1219*'Molecular Weight'!$C$3/'Molecular Weight'!$D$3+J1219*'Molecular Weight'!$C$4/'Molecular Weight'!$D$4+K1219*'Molecular Weight'!$C$5/'Molecular Weight'!$D$5+L1219*'Molecular Weight'!$C$6/'Molecular Weight'!$D$6+M1219*'Molecular Weight'!$C$8/'Molecular Weight'!$D$8+N1219*'Molecular Weight'!$C$9/'Molecular Weight'!$D$9+O1219*'Molecular Weight'!$C$10/'Molecular Weight'!$D$10+P1219*'Molecular Weight'!$C$11/'Molecular Weight'!$D$11+Q1219*'Molecular Weight'!$C$12/'Molecular Weight'!$D$12)</f>
        <v>4.25889751568076</v>
      </c>
      <c r="U1219" s="19">
        <f>H1219*T1219*'Molecular Weight'!$B$2/'Molecular Weight'!$D$2</f>
        <v>2.98789164923342</v>
      </c>
      <c r="V1219" s="19">
        <f>I1219*T1219*'Molecular Weight'!$B$3/'Molecular Weight'!$D$3</f>
        <v>0.0293165661279652</v>
      </c>
      <c r="W1219" s="19">
        <f>T1219*J1219*'Molecular Weight'!$B$4/'Molecular Weight'!$D$4</f>
        <v>1.81115924166259</v>
      </c>
      <c r="X1219" s="19">
        <f>K1219*T1219*'Molecular Weight'!$B$5/'Molecular Weight'!$D$5</f>
        <v>0.0958314988066859</v>
      </c>
      <c r="Y1219" s="19">
        <f>L1219*T1219*'Molecular Weight'!$B$6/'Molecular Weight'!$D$6</f>
        <v>0.386525776757218</v>
      </c>
      <c r="Z1219" s="19">
        <f>M1219*T1219*'Molecular Weight'!$B$8/'Molecular Weight'!$D$8</f>
        <v>0.0114066891454658</v>
      </c>
      <c r="AA1219" s="19">
        <f>N1219*T1219*'Molecular Weight'!$B$9/'Molecular Weight'!$D$9</f>
        <v>2.36722839581263</v>
      </c>
      <c r="AB1219" s="19">
        <f>O1219*T1219*'Molecular Weight'!$B$10/'Molecular Weight'!$D$10</f>
        <v>0.337188034408391</v>
      </c>
      <c r="AC1219" s="19">
        <f>P1219*T1219*'Molecular Weight'!$B$11/'Molecular Weight'!$D$11</f>
        <v>0.00549712489923299</v>
      </c>
      <c r="AD1219" s="19">
        <f>Q1219*T1219*'Molecular Weight'!$B$12/'Molecular Weight'!$D$12</f>
        <v>0</v>
      </c>
      <c r="AE1219" s="19">
        <f t="shared" si="140"/>
        <v>8.0320449768536</v>
      </c>
      <c r="AF1219" s="19">
        <f t="shared" si="141"/>
        <v>0.095751386689523</v>
      </c>
      <c r="AG1219" s="19">
        <f t="shared" si="142"/>
        <v>0.247723159611334</v>
      </c>
      <c r="AH1219" s="19">
        <f t="shared" si="143"/>
        <v>0.290774390067695</v>
      </c>
      <c r="AI1219" s="19">
        <f t="shared" si="144"/>
        <v>3.01720821536139</v>
      </c>
      <c r="AJ1219" s="19">
        <f t="shared" si="145"/>
        <v>3.1023488961237</v>
      </c>
    </row>
    <row r="1220" s="56" customFormat="1" spans="1:36">
      <c r="A1220" s="35" t="s">
        <v>1138</v>
      </c>
      <c r="B1220" s="35" t="s">
        <v>1139</v>
      </c>
      <c r="C1220" s="55">
        <v>60.01</v>
      </c>
      <c r="D1220" s="55">
        <v>6</v>
      </c>
      <c r="E1220" s="55">
        <v>1710</v>
      </c>
      <c r="F1220" s="32" t="s">
        <v>38</v>
      </c>
      <c r="G1220" s="35" t="s">
        <v>39</v>
      </c>
      <c r="H1220" s="32">
        <v>43.41</v>
      </c>
      <c r="I1220" s="32">
        <v>0.35</v>
      </c>
      <c r="J1220" s="32">
        <v>21.96</v>
      </c>
      <c r="K1220" s="32">
        <v>1.39</v>
      </c>
      <c r="L1220" s="32">
        <v>5.8</v>
      </c>
      <c r="M1220" s="32">
        <v>0.17</v>
      </c>
      <c r="N1220" s="32">
        <v>23.36</v>
      </c>
      <c r="O1220" s="32">
        <v>4.04</v>
      </c>
      <c r="P1220" s="32">
        <v>0.02</v>
      </c>
      <c r="Q1220" s="32"/>
      <c r="R1220" s="32">
        <f t="shared" si="139"/>
        <v>100.5</v>
      </c>
      <c r="S1220" s="19">
        <v>12</v>
      </c>
      <c r="T1220" s="19">
        <f>S1220/(H1220*'Molecular Weight'!$C$2/'Molecular Weight'!$D$2+I1220*'Molecular Weight'!$C$3/'Molecular Weight'!$D$3+J1220*'Molecular Weight'!$C$4/'Molecular Weight'!$D$4+K1220*'Molecular Weight'!$C$5/'Molecular Weight'!$D$5+L1220*'Molecular Weight'!$C$6/'Molecular Weight'!$D$6+M1220*'Molecular Weight'!$C$8/'Molecular Weight'!$D$8+N1220*'Molecular Weight'!$C$9/'Molecular Weight'!$D$9+O1220*'Molecular Weight'!$C$10/'Molecular Weight'!$D$10+P1220*'Molecular Weight'!$C$11/'Molecular Weight'!$D$11+Q1220*'Molecular Weight'!$C$12/'Molecular Weight'!$D$12)</f>
        <v>4.19206280473987</v>
      </c>
      <c r="U1220" s="19">
        <f>H1220*T1220*'Molecular Weight'!$B$2/'Molecular Weight'!$D$2</f>
        <v>3.02891888072167</v>
      </c>
      <c r="V1220" s="19">
        <f>I1220*T1220*'Molecular Weight'!$B$3/'Molecular Weight'!$D$3</f>
        <v>0.0183632288067454</v>
      </c>
      <c r="W1220" s="19">
        <f>T1220*J1220*'Molecular Weight'!$B$4/'Molecular Weight'!$D$4</f>
        <v>1.80576106692993</v>
      </c>
      <c r="X1220" s="19">
        <f>K1220*T1220*'Molecular Weight'!$B$5/'Molecular Weight'!$D$5</f>
        <v>0.0766756668016109</v>
      </c>
      <c r="Y1220" s="19">
        <f>L1220*T1220*'Molecular Weight'!$B$6/'Molecular Weight'!$D$6</f>
        <v>0.338446050494032</v>
      </c>
      <c r="Z1220" s="19">
        <f>M1220*T1220*'Molecular Weight'!$B$8/'Molecular Weight'!$D$8</f>
        <v>0.0100458229039439</v>
      </c>
      <c r="AA1220" s="19">
        <f>N1220*T1220*'Molecular Weight'!$B$9/'Molecular Weight'!$D$9</f>
        <v>2.42994012701547</v>
      </c>
      <c r="AB1220" s="19">
        <f>O1220*T1220*'Molecular Weight'!$B$10/'Molecular Weight'!$D$10</f>
        <v>0.301995965248736</v>
      </c>
      <c r="AC1220" s="19">
        <f>P1220*T1220*'Molecular Weight'!$B$11/'Molecular Weight'!$D$11</f>
        <v>0.00270542936737004</v>
      </c>
      <c r="AD1220" s="19">
        <f>Q1220*T1220*'Molecular Weight'!$B$12/'Molecular Weight'!$D$12</f>
        <v>0</v>
      </c>
      <c r="AE1220" s="19">
        <f t="shared" si="140"/>
        <v>8.01285223828951</v>
      </c>
      <c r="AF1220" s="19">
        <f t="shared" si="141"/>
        <v>0.03849487171051</v>
      </c>
      <c r="AG1220" s="19">
        <f t="shared" si="142"/>
        <v>0.113740052969502</v>
      </c>
      <c r="AH1220" s="19">
        <f t="shared" si="143"/>
        <v>0.299951178783522</v>
      </c>
      <c r="AI1220" s="19">
        <f t="shared" si="144"/>
        <v>3.04728210952842</v>
      </c>
      <c r="AJ1220" s="19">
        <f t="shared" si="145"/>
        <v>3.08042796566218</v>
      </c>
    </row>
    <row r="1221" s="56" customFormat="1" spans="1:36">
      <c r="A1221" s="35" t="s">
        <v>1138</v>
      </c>
      <c r="B1221" s="35" t="s">
        <v>1139</v>
      </c>
      <c r="C1221" s="55">
        <v>60.07</v>
      </c>
      <c r="D1221" s="55">
        <v>6</v>
      </c>
      <c r="E1221" s="55">
        <v>1740</v>
      </c>
      <c r="F1221" s="32" t="s">
        <v>38</v>
      </c>
      <c r="G1221" s="35" t="s">
        <v>39</v>
      </c>
      <c r="H1221" s="32">
        <v>43.44</v>
      </c>
      <c r="I1221" s="32">
        <v>0.26</v>
      </c>
      <c r="J1221" s="32">
        <v>21.96</v>
      </c>
      <c r="K1221" s="32">
        <v>1.26</v>
      </c>
      <c r="L1221" s="32">
        <v>5.1</v>
      </c>
      <c r="M1221" s="32">
        <v>0.16</v>
      </c>
      <c r="N1221" s="32">
        <v>24.22</v>
      </c>
      <c r="O1221" s="32">
        <v>3.88</v>
      </c>
      <c r="P1221" s="32">
        <v>0.03</v>
      </c>
      <c r="Q1221" s="32"/>
      <c r="R1221" s="32">
        <f t="shared" si="139"/>
        <v>100.31</v>
      </c>
      <c r="S1221" s="19">
        <v>12</v>
      </c>
      <c r="T1221" s="19">
        <f>S1221/(H1221*'Molecular Weight'!$C$2/'Molecular Weight'!$D$2+I1221*'Molecular Weight'!$C$3/'Molecular Weight'!$D$3+J1221*'Molecular Weight'!$C$4/'Molecular Weight'!$D$4+K1221*'Molecular Weight'!$C$5/'Molecular Weight'!$D$5+L1221*'Molecular Weight'!$C$6/'Molecular Weight'!$D$6+M1221*'Molecular Weight'!$C$8/'Molecular Weight'!$D$8+N1221*'Molecular Weight'!$C$9/'Molecular Weight'!$D$9+O1221*'Molecular Weight'!$C$10/'Molecular Weight'!$D$10+P1221*'Molecular Weight'!$C$11/'Molecular Weight'!$D$11+Q1221*'Molecular Weight'!$C$12/'Molecular Weight'!$D$12)</f>
        <v>4.18483610135101</v>
      </c>
      <c r="U1221" s="19">
        <f>H1221*T1221*'Molecular Weight'!$B$2/'Molecular Weight'!$D$2</f>
        <v>3.02578695477177</v>
      </c>
      <c r="V1221" s="19">
        <f>I1221*T1221*'Molecular Weight'!$B$3/'Molecular Weight'!$D$3</f>
        <v>0.0136177395037705</v>
      </c>
      <c r="W1221" s="19">
        <f>T1221*J1221*'Molecular Weight'!$B$4/'Molecular Weight'!$D$4</f>
        <v>1.80264811270436</v>
      </c>
      <c r="X1221" s="19">
        <f>K1221*T1221*'Molecular Weight'!$B$5/'Molecular Weight'!$D$5</f>
        <v>0.0693847422554415</v>
      </c>
      <c r="Y1221" s="19">
        <f>L1221*T1221*'Molecular Weight'!$B$6/'Molecular Weight'!$D$6</f>
        <v>0.297086081805264</v>
      </c>
      <c r="Z1221" s="19">
        <f>M1221*T1221*'Molecular Weight'!$B$8/'Molecular Weight'!$D$8</f>
        <v>0.009438592842066</v>
      </c>
      <c r="AA1221" s="19">
        <f>N1221*T1221*'Molecular Weight'!$B$9/'Molecular Weight'!$D$9</f>
        <v>2.51505534428589</v>
      </c>
      <c r="AB1221" s="19">
        <f>O1221*T1221*'Molecular Weight'!$B$10/'Molecular Weight'!$D$10</f>
        <v>0.28953573597079</v>
      </c>
      <c r="AC1221" s="19">
        <f>P1221*T1221*'Molecular Weight'!$B$11/'Molecular Weight'!$D$11</f>
        <v>0.00405114821040756</v>
      </c>
      <c r="AD1221" s="19">
        <f>Q1221*T1221*'Molecular Weight'!$B$12/'Molecular Weight'!$D$12</f>
        <v>0</v>
      </c>
      <c r="AE1221" s="19">
        <f t="shared" si="140"/>
        <v>8.02660445234976</v>
      </c>
      <c r="AF1221" s="19">
        <f t="shared" si="141"/>
        <v>0.0795488129737496</v>
      </c>
      <c r="AG1221" s="19">
        <f t="shared" si="142"/>
        <v>0.267763513155398</v>
      </c>
      <c r="AH1221" s="19">
        <f t="shared" si="143"/>
        <v>0.217537268831514</v>
      </c>
      <c r="AI1221" s="19">
        <f t="shared" si="144"/>
        <v>3.03940469427554</v>
      </c>
      <c r="AJ1221" s="19">
        <f t="shared" si="145"/>
        <v>3.11111575490401</v>
      </c>
    </row>
    <row r="1222" s="56" customFormat="1" spans="1:36">
      <c r="A1222" s="35" t="s">
        <v>1138</v>
      </c>
      <c r="B1222" s="35" t="s">
        <v>1139</v>
      </c>
      <c r="C1222" s="55">
        <v>60.05</v>
      </c>
      <c r="D1222" s="55">
        <v>6</v>
      </c>
      <c r="E1222" s="55">
        <v>1755</v>
      </c>
      <c r="F1222" s="32" t="s">
        <v>38</v>
      </c>
      <c r="G1222" s="35" t="s">
        <v>39</v>
      </c>
      <c r="H1222" s="32">
        <v>42.83</v>
      </c>
      <c r="I1222" s="32">
        <v>0.18</v>
      </c>
      <c r="J1222" s="32">
        <v>22.11</v>
      </c>
      <c r="K1222" s="32">
        <v>1.28</v>
      </c>
      <c r="L1222" s="32">
        <v>4.83</v>
      </c>
      <c r="M1222" s="32">
        <v>0.15</v>
      </c>
      <c r="N1222" s="32">
        <v>24.23</v>
      </c>
      <c r="O1222" s="32">
        <v>3.9</v>
      </c>
      <c r="P1222" s="32">
        <v>0.02</v>
      </c>
      <c r="Q1222" s="32"/>
      <c r="R1222" s="32">
        <f t="shared" si="139"/>
        <v>99.53</v>
      </c>
      <c r="S1222" s="19">
        <v>12</v>
      </c>
      <c r="T1222" s="19">
        <f>S1222/(H1222*'Molecular Weight'!$C$2/'Molecular Weight'!$D$2+I1222*'Molecular Weight'!$C$3/'Molecular Weight'!$D$3+J1222*'Molecular Weight'!$C$4/'Molecular Weight'!$D$4+K1222*'Molecular Weight'!$C$5/'Molecular Weight'!$D$5+L1222*'Molecular Weight'!$C$6/'Molecular Weight'!$D$6+M1222*'Molecular Weight'!$C$8/'Molecular Weight'!$D$8+N1222*'Molecular Weight'!$C$9/'Molecular Weight'!$D$9+O1222*'Molecular Weight'!$C$10/'Molecular Weight'!$D$10+P1222*'Molecular Weight'!$C$11/'Molecular Weight'!$D$11+Q1222*'Molecular Weight'!$C$12/'Molecular Weight'!$D$12)</f>
        <v>4.2156451088144</v>
      </c>
      <c r="U1222" s="19">
        <f>H1222*T1222*'Molecular Weight'!$B$2/'Molecular Weight'!$D$2</f>
        <v>3.00526098552798</v>
      </c>
      <c r="V1222" s="19">
        <f>I1222*T1222*'Molecular Weight'!$B$3/'Molecular Weight'!$D$3</f>
        <v>0.00949707283587725</v>
      </c>
      <c r="W1222" s="19">
        <f>T1222*J1222*'Molecular Weight'!$B$4/'Molecular Weight'!$D$4</f>
        <v>1.82832313369726</v>
      </c>
      <c r="X1222" s="19">
        <f>K1222*T1222*'Molecular Weight'!$B$5/'Molecular Weight'!$D$5</f>
        <v>0.0710050100570095</v>
      </c>
      <c r="Y1222" s="19">
        <f>L1222*T1222*'Molecular Weight'!$B$6/'Molecular Weight'!$D$6</f>
        <v>0.28342936909206</v>
      </c>
      <c r="Z1222" s="19">
        <f>M1222*T1222*'Molecular Weight'!$B$8/'Molecular Weight'!$D$8</f>
        <v>0.0089138252935179</v>
      </c>
      <c r="AA1222" s="19">
        <f>N1222*T1222*'Molecular Weight'!$B$9/'Molecular Weight'!$D$9</f>
        <v>2.53461739420777</v>
      </c>
      <c r="AB1222" s="19">
        <f>O1222*T1222*'Molecular Weight'!$B$10/'Molecular Weight'!$D$10</f>
        <v>0.293170754714268</v>
      </c>
      <c r="AC1222" s="19">
        <f>P1222*T1222*'Molecular Weight'!$B$11/'Molecular Weight'!$D$11</f>
        <v>0.00272064866654689</v>
      </c>
      <c r="AD1222" s="19">
        <f>Q1222*T1222*'Molecular Weight'!$B$12/'Molecular Weight'!$D$12</f>
        <v>0</v>
      </c>
      <c r="AE1222" s="19">
        <f t="shared" si="140"/>
        <v>8.03693819409229</v>
      </c>
      <c r="AF1222" s="19">
        <f t="shared" si="141"/>
        <v>0.110305272580866</v>
      </c>
      <c r="AG1222" s="19">
        <f t="shared" si="142"/>
        <v>0.389180814021562</v>
      </c>
      <c r="AH1222" s="19">
        <f t="shared" si="143"/>
        <v>0.173124096511194</v>
      </c>
      <c r="AI1222" s="19">
        <f t="shared" si="144"/>
        <v>3.01475805836386</v>
      </c>
      <c r="AJ1222" s="19">
        <f t="shared" si="145"/>
        <v>3.12013134330762</v>
      </c>
    </row>
    <row r="1223" s="56" customFormat="1" spans="1:36">
      <c r="A1223" s="35" t="s">
        <v>1138</v>
      </c>
      <c r="B1223" s="35" t="s">
        <v>1139</v>
      </c>
      <c r="C1223" s="55">
        <v>70.01</v>
      </c>
      <c r="D1223" s="55">
        <v>7</v>
      </c>
      <c r="E1223" s="55">
        <v>1740</v>
      </c>
      <c r="F1223" s="32" t="s">
        <v>38</v>
      </c>
      <c r="G1223" s="35" t="s">
        <v>39</v>
      </c>
      <c r="H1223" s="32">
        <v>42.88</v>
      </c>
      <c r="I1223" s="32">
        <v>0.51</v>
      </c>
      <c r="J1223" s="32">
        <v>20.93</v>
      </c>
      <c r="K1223" s="32">
        <v>1.54</v>
      </c>
      <c r="L1223" s="32">
        <v>6.37</v>
      </c>
      <c r="M1223" s="32">
        <v>0.19</v>
      </c>
      <c r="N1223" s="32">
        <v>23.14</v>
      </c>
      <c r="O1223" s="32">
        <v>4.3</v>
      </c>
      <c r="P1223" s="32">
        <v>0.05</v>
      </c>
      <c r="Q1223" s="32"/>
      <c r="R1223" s="32">
        <f t="shared" si="139"/>
        <v>99.91</v>
      </c>
      <c r="S1223" s="19">
        <v>12</v>
      </c>
      <c r="T1223" s="19">
        <f>S1223/(H1223*'Molecular Weight'!$C$2/'Molecular Weight'!$D$2+I1223*'Molecular Weight'!$C$3/'Molecular Weight'!$D$3+J1223*'Molecular Weight'!$C$4/'Molecular Weight'!$D$4+K1223*'Molecular Weight'!$C$5/'Molecular Weight'!$D$5+L1223*'Molecular Weight'!$C$6/'Molecular Weight'!$D$6+M1223*'Molecular Weight'!$C$8/'Molecular Weight'!$D$8+N1223*'Molecular Weight'!$C$9/'Molecular Weight'!$D$9+O1223*'Molecular Weight'!$C$10/'Molecular Weight'!$D$10+P1223*'Molecular Weight'!$C$11/'Molecular Weight'!$D$11+Q1223*'Molecular Weight'!$C$12/'Molecular Weight'!$D$12)</f>
        <v>4.24111210572717</v>
      </c>
      <c r="U1223" s="19">
        <f>H1223*T1223*'Molecular Weight'!$B$2/'Molecular Weight'!$D$2</f>
        <v>3.02694552419409</v>
      </c>
      <c r="V1223" s="19">
        <f>I1223*T1223*'Molecular Weight'!$B$3/'Molecular Weight'!$D$3</f>
        <v>0.0270709283344287</v>
      </c>
      <c r="W1223" s="19">
        <f>T1223*J1223*'Molecular Weight'!$B$4/'Molecular Weight'!$D$4</f>
        <v>1.74120196886759</v>
      </c>
      <c r="X1223" s="19">
        <f>K1223*T1223*'Molecular Weight'!$B$5/'Molecular Weight'!$D$5</f>
        <v>0.0859439784567384</v>
      </c>
      <c r="Y1223" s="19">
        <f>L1223*T1223*'Molecular Weight'!$B$6/'Molecular Weight'!$D$6</f>
        <v>0.376056293339115</v>
      </c>
      <c r="Z1223" s="19">
        <f>M1223*T1223*'Molecular Weight'!$B$8/'Molecular Weight'!$D$8</f>
        <v>0.0113590541314937</v>
      </c>
      <c r="AA1223" s="19">
        <f>N1223*T1223*'Molecular Weight'!$B$9/'Molecular Weight'!$D$9</f>
        <v>2.43521920909495</v>
      </c>
      <c r="AB1223" s="19">
        <f>O1223*T1223*'Molecular Weight'!$B$10/'Molecular Weight'!$D$10</f>
        <v>0.325192262029722</v>
      </c>
      <c r="AC1223" s="19">
        <f>P1223*T1223*'Molecular Weight'!$B$11/'Molecular Weight'!$D$11</f>
        <v>0.00684271072237362</v>
      </c>
      <c r="AD1223" s="19">
        <f>Q1223*T1223*'Molecular Weight'!$B$12/'Molecular Weight'!$D$12</f>
        <v>0</v>
      </c>
      <c r="AE1223" s="19">
        <f t="shared" si="140"/>
        <v>8.0358319291705</v>
      </c>
      <c r="AF1223" s="19">
        <f t="shared" si="141"/>
        <v>0.107016461726918</v>
      </c>
      <c r="AG1223" s="19">
        <f t="shared" si="142"/>
        <v>0.284575643653473</v>
      </c>
      <c r="AH1223" s="19">
        <f t="shared" si="143"/>
        <v>0.269039831612197</v>
      </c>
      <c r="AI1223" s="19">
        <f t="shared" si="144"/>
        <v>3.05401645252852</v>
      </c>
      <c r="AJ1223" s="19">
        <f t="shared" si="145"/>
        <v>3.14782681859528</v>
      </c>
    </row>
    <row r="1224" s="56" customFormat="1" spans="1:36">
      <c r="A1224" s="35" t="s">
        <v>1138</v>
      </c>
      <c r="B1224" s="35" t="s">
        <v>1139</v>
      </c>
      <c r="C1224" s="55">
        <v>70.07</v>
      </c>
      <c r="D1224" s="55">
        <v>7</v>
      </c>
      <c r="E1224" s="55">
        <v>1790</v>
      </c>
      <c r="F1224" s="32" t="s">
        <v>38</v>
      </c>
      <c r="G1224" s="35" t="s">
        <v>39</v>
      </c>
      <c r="H1224" s="32">
        <v>43.91</v>
      </c>
      <c r="I1224" s="32">
        <v>0.33</v>
      </c>
      <c r="J1224" s="32">
        <v>21.14</v>
      </c>
      <c r="K1224" s="32">
        <v>1.21</v>
      </c>
      <c r="L1224" s="32">
        <v>5.43</v>
      </c>
      <c r="M1224" s="32">
        <v>0.16</v>
      </c>
      <c r="N1224" s="32">
        <v>24.21</v>
      </c>
      <c r="O1224" s="32">
        <v>4</v>
      </c>
      <c r="P1224" s="32">
        <v>0.04</v>
      </c>
      <c r="Q1224" s="32"/>
      <c r="R1224" s="32">
        <f t="shared" si="139"/>
        <v>100.43</v>
      </c>
      <c r="S1224" s="19">
        <v>12</v>
      </c>
      <c r="T1224" s="19">
        <f>S1224/(H1224*'Molecular Weight'!$C$2/'Molecular Weight'!$D$2+I1224*'Molecular Weight'!$C$3/'Molecular Weight'!$D$3+J1224*'Molecular Weight'!$C$4/'Molecular Weight'!$D$4+K1224*'Molecular Weight'!$C$5/'Molecular Weight'!$D$5+L1224*'Molecular Weight'!$C$6/'Molecular Weight'!$D$6+M1224*'Molecular Weight'!$C$8/'Molecular Weight'!$D$8+N1224*'Molecular Weight'!$C$9/'Molecular Weight'!$D$9+O1224*'Molecular Weight'!$C$10/'Molecular Weight'!$D$10+P1224*'Molecular Weight'!$C$11/'Molecular Weight'!$D$11+Q1224*'Molecular Weight'!$C$12/'Molecular Weight'!$D$12)</f>
        <v>4.18639748020892</v>
      </c>
      <c r="U1224" s="19">
        <f>H1224*T1224*'Molecular Weight'!$B$2/'Molecular Weight'!$D$2</f>
        <v>3.05966566837506</v>
      </c>
      <c r="V1224" s="19">
        <f>I1224*T1224*'Molecular Weight'!$B$3/'Molecular Weight'!$D$3</f>
        <v>0.0172905027342797</v>
      </c>
      <c r="W1224" s="19">
        <f>T1224*J1224*'Molecular Weight'!$B$4/'Molecular Weight'!$D$4</f>
        <v>1.7359835765323</v>
      </c>
      <c r="X1224" s="19">
        <f>K1224*T1224*'Molecular Weight'!$B$5/'Molecular Weight'!$D$5</f>
        <v>0.0666562398980564</v>
      </c>
      <c r="Y1224" s="19">
        <f>L1224*T1224*'Molecular Weight'!$B$6/'Molecular Weight'!$D$6</f>
        <v>0.316427315110446</v>
      </c>
      <c r="Z1224" s="19">
        <f>M1224*T1224*'Molecular Weight'!$B$8/'Molecular Weight'!$D$8</f>
        <v>0.00944211441828908</v>
      </c>
      <c r="AA1224" s="19">
        <f>N1224*T1224*'Molecular Weight'!$B$9/'Molecular Weight'!$D$9</f>
        <v>2.51495491304858</v>
      </c>
      <c r="AB1224" s="19">
        <f>O1224*T1224*'Molecular Weight'!$B$10/'Molecular Weight'!$D$10</f>
        <v>0.298601817418611</v>
      </c>
      <c r="AC1224" s="19">
        <f>P1224*T1224*'Molecular Weight'!$B$11/'Molecular Weight'!$D$11</f>
        <v>0.00540354627971465</v>
      </c>
      <c r="AD1224" s="19">
        <f>Q1224*T1224*'Molecular Weight'!$B$12/'Molecular Weight'!$D$12</f>
        <v>0</v>
      </c>
      <c r="AE1224" s="19">
        <f t="shared" si="140"/>
        <v>8.02442569381534</v>
      </c>
      <c r="AF1224" s="19">
        <f t="shared" si="141"/>
        <v>0.0730540320187512</v>
      </c>
      <c r="AG1224" s="19">
        <f t="shared" si="142"/>
        <v>0.230871446712027</v>
      </c>
      <c r="AH1224" s="19">
        <f t="shared" si="143"/>
        <v>0.243373283091695</v>
      </c>
      <c r="AI1224" s="19">
        <f t="shared" si="144"/>
        <v>3.07695617110934</v>
      </c>
      <c r="AJ1224" s="19">
        <f t="shared" si="145"/>
        <v>3.13942615999593</v>
      </c>
    </row>
    <row r="1225" s="56" customFormat="1" spans="1:36">
      <c r="A1225" s="35" t="s">
        <v>1138</v>
      </c>
      <c r="B1225" s="35" t="s">
        <v>1139</v>
      </c>
      <c r="C1225" s="55">
        <v>70.05</v>
      </c>
      <c r="D1225" s="55">
        <v>7</v>
      </c>
      <c r="E1225" s="55">
        <v>1820</v>
      </c>
      <c r="F1225" s="32" t="s">
        <v>38</v>
      </c>
      <c r="G1225" s="35" t="s">
        <v>39</v>
      </c>
      <c r="H1225" s="32">
        <v>43.89</v>
      </c>
      <c r="I1225" s="32">
        <v>0.28</v>
      </c>
      <c r="J1225" s="32">
        <v>21.65</v>
      </c>
      <c r="K1225" s="32">
        <v>1.04</v>
      </c>
      <c r="L1225" s="32">
        <v>4.55</v>
      </c>
      <c r="M1225" s="32">
        <v>0.16</v>
      </c>
      <c r="N1225" s="32">
        <v>24.44</v>
      </c>
      <c r="O1225" s="32">
        <v>3.85</v>
      </c>
      <c r="P1225" s="32">
        <v>0.03</v>
      </c>
      <c r="Q1225" s="32"/>
      <c r="R1225" s="32">
        <f t="shared" si="139"/>
        <v>99.89</v>
      </c>
      <c r="S1225" s="19">
        <v>12</v>
      </c>
      <c r="T1225" s="19">
        <f>S1225/(H1225*'Molecular Weight'!$C$2/'Molecular Weight'!$D$2+I1225*'Molecular Weight'!$C$3/'Molecular Weight'!$D$3+J1225*'Molecular Weight'!$C$4/'Molecular Weight'!$D$4+K1225*'Molecular Weight'!$C$5/'Molecular Weight'!$D$5+L1225*'Molecular Weight'!$C$6/'Molecular Weight'!$D$6+M1225*'Molecular Weight'!$C$8/'Molecular Weight'!$D$8+N1225*'Molecular Weight'!$C$9/'Molecular Weight'!$D$9+O1225*'Molecular Weight'!$C$10/'Molecular Weight'!$D$10+P1225*'Molecular Weight'!$C$11/'Molecular Weight'!$D$11+Q1225*'Molecular Weight'!$C$12/'Molecular Weight'!$D$12)</f>
        <v>4.18587948175804</v>
      </c>
      <c r="U1225" s="19">
        <f>H1225*T1225*'Molecular Weight'!$B$2/'Molecular Weight'!$D$2</f>
        <v>3.05789364937351</v>
      </c>
      <c r="V1225" s="19">
        <f>I1225*T1225*'Molecular Weight'!$B$3/'Molecular Weight'!$D$3</f>
        <v>0.0146689143290645</v>
      </c>
      <c r="W1225" s="19">
        <f>T1225*J1225*'Molecular Weight'!$B$4/'Molecular Weight'!$D$4</f>
        <v>1.77764399333193</v>
      </c>
      <c r="X1225" s="19">
        <f>K1225*T1225*'Molecular Weight'!$B$5/'Molecular Weight'!$D$5</f>
        <v>0.0572842247651604</v>
      </c>
      <c r="Y1225" s="19">
        <f>L1225*T1225*'Molecular Weight'!$B$6/'Molecular Weight'!$D$6</f>
        <v>0.265113469404219</v>
      </c>
      <c r="Z1225" s="19">
        <f>M1225*T1225*'Molecular Weight'!$B$8/'Molecular Weight'!$D$8</f>
        <v>0.00944094611053406</v>
      </c>
      <c r="AA1225" s="19">
        <f>N1225*T1225*'Molecular Weight'!$B$9/'Molecular Weight'!$D$9</f>
        <v>2.53853336313068</v>
      </c>
      <c r="AB1225" s="19">
        <f>O1225*T1225*'Molecular Weight'!$B$10/'Molecular Weight'!$D$10</f>
        <v>0.287368687674188</v>
      </c>
      <c r="AC1225" s="19">
        <f>P1225*T1225*'Molecular Weight'!$B$11/'Molecular Weight'!$D$11</f>
        <v>0.0040521582592043</v>
      </c>
      <c r="AD1225" s="19">
        <f>Q1225*T1225*'Molecular Weight'!$B$12/'Molecular Weight'!$D$12</f>
        <v>0</v>
      </c>
      <c r="AE1225" s="19">
        <f t="shared" si="140"/>
        <v>8.01199940637849</v>
      </c>
      <c r="AF1225" s="19">
        <f t="shared" si="141"/>
        <v>0.0359443053446205</v>
      </c>
      <c r="AG1225" s="19">
        <f t="shared" si="142"/>
        <v>0.135580834219389</v>
      </c>
      <c r="AH1225" s="19">
        <f t="shared" si="143"/>
        <v>0.229169164059599</v>
      </c>
      <c r="AI1225" s="19">
        <f t="shared" si="144"/>
        <v>3.07256256370257</v>
      </c>
      <c r="AJ1225" s="19">
        <f t="shared" si="145"/>
        <v>3.10045646631962</v>
      </c>
    </row>
    <row r="1226" s="56" customFormat="1" spans="1:36">
      <c r="A1226" s="35" t="s">
        <v>1138</v>
      </c>
      <c r="B1226" s="35" t="s">
        <v>1139</v>
      </c>
      <c r="C1226" s="55">
        <v>70.09</v>
      </c>
      <c r="D1226" s="55">
        <v>7</v>
      </c>
      <c r="E1226" s="55">
        <v>1835</v>
      </c>
      <c r="F1226" s="32" t="s">
        <v>38</v>
      </c>
      <c r="G1226" s="35" t="s">
        <v>39</v>
      </c>
      <c r="H1226" s="32">
        <v>43.57</v>
      </c>
      <c r="I1226" s="32">
        <v>0.11</v>
      </c>
      <c r="J1226" s="32">
        <v>21.36</v>
      </c>
      <c r="K1226" s="32">
        <v>1.43</v>
      </c>
      <c r="L1226" s="32">
        <v>4.2</v>
      </c>
      <c r="M1226" s="32">
        <v>0.12</v>
      </c>
      <c r="N1226" s="32">
        <v>25.8</v>
      </c>
      <c r="O1226" s="32">
        <v>2.98</v>
      </c>
      <c r="P1226" s="32">
        <v>0.03</v>
      </c>
      <c r="Q1226" s="32"/>
      <c r="R1226" s="32">
        <f t="shared" si="139"/>
        <v>99.6</v>
      </c>
      <c r="S1226" s="19">
        <v>12</v>
      </c>
      <c r="T1226" s="19">
        <f>S1226/(H1226*'Molecular Weight'!$C$2/'Molecular Weight'!$D$2+I1226*'Molecular Weight'!$C$3/'Molecular Weight'!$D$3+J1226*'Molecular Weight'!$C$4/'Molecular Weight'!$D$4+K1226*'Molecular Weight'!$C$5/'Molecular Weight'!$D$5+L1226*'Molecular Weight'!$C$6/'Molecular Weight'!$D$6+M1226*'Molecular Weight'!$C$8/'Molecular Weight'!$D$8+N1226*'Molecular Weight'!$C$9/'Molecular Weight'!$D$9+O1226*'Molecular Weight'!$C$10/'Molecular Weight'!$D$10+P1226*'Molecular Weight'!$C$11/'Molecular Weight'!$D$11+Q1226*'Molecular Weight'!$C$12/'Molecular Weight'!$D$12)</f>
        <v>4.19018415976517</v>
      </c>
      <c r="U1226" s="19">
        <f>H1226*T1226*'Molecular Weight'!$B$2/'Molecular Weight'!$D$2</f>
        <v>3.03872043676712</v>
      </c>
      <c r="V1226" s="19">
        <f>I1226*T1226*'Molecular Weight'!$B$3/'Molecular Weight'!$D$3</f>
        <v>0.00576871411231751</v>
      </c>
      <c r="W1226" s="19">
        <f>T1226*J1226*'Molecular Weight'!$B$4/'Molecular Weight'!$D$4</f>
        <v>1.75563620346379</v>
      </c>
      <c r="X1226" s="19">
        <f>K1226*T1226*'Molecular Weight'!$B$5/'Molecular Weight'!$D$5</f>
        <v>0.0788468102962589</v>
      </c>
      <c r="Y1226" s="19">
        <f>L1226*T1226*'Molecular Weight'!$B$6/'Molecular Weight'!$D$6</f>
        <v>0.244971791077585</v>
      </c>
      <c r="Z1226" s="19">
        <f>M1226*T1226*'Molecular Weight'!$B$8/'Molecular Weight'!$D$8</f>
        <v>0.00708799124854554</v>
      </c>
      <c r="AA1226" s="19">
        <f>N1226*T1226*'Molecular Weight'!$B$9/'Molecular Weight'!$D$9</f>
        <v>2.68254966059408</v>
      </c>
      <c r="AB1226" s="19">
        <f>O1226*T1226*'Molecular Weight'!$B$10/'Molecular Weight'!$D$10</f>
        <v>0.222659571970403</v>
      </c>
      <c r="AC1226" s="19">
        <f>P1226*T1226*'Molecular Weight'!$B$11/'Molecular Weight'!$D$11</f>
        <v>0.00405632542087626</v>
      </c>
      <c r="AD1226" s="19">
        <f>Q1226*T1226*'Molecular Weight'!$B$12/'Molecular Weight'!$D$12</f>
        <v>0</v>
      </c>
      <c r="AE1226" s="19">
        <f t="shared" si="140"/>
        <v>8.04029750495098</v>
      </c>
      <c r="AF1226" s="19">
        <f t="shared" si="141"/>
        <v>0.120286608577349</v>
      </c>
      <c r="AG1226" s="19">
        <f t="shared" si="142"/>
        <v>0.491022284844432</v>
      </c>
      <c r="AH1226" s="19">
        <f t="shared" si="143"/>
        <v>0.124685182500236</v>
      </c>
      <c r="AI1226" s="19">
        <f t="shared" si="144"/>
        <v>3.04448915087944</v>
      </c>
      <c r="AJ1226" s="19">
        <f t="shared" si="145"/>
        <v>3.15726901489061</v>
      </c>
    </row>
    <row r="1227" s="56" customFormat="1" spans="1:36">
      <c r="A1227" s="35" t="s">
        <v>1138</v>
      </c>
      <c r="B1227" s="35" t="s">
        <v>1139</v>
      </c>
      <c r="C1227" s="55">
        <v>70.08</v>
      </c>
      <c r="D1227" s="55">
        <v>7</v>
      </c>
      <c r="E1227" s="55">
        <v>1850</v>
      </c>
      <c r="F1227" s="32" t="s">
        <v>38</v>
      </c>
      <c r="G1227" s="35" t="s">
        <v>39</v>
      </c>
      <c r="H1227" s="32">
        <v>44.32</v>
      </c>
      <c r="I1227" s="32">
        <v>0.09</v>
      </c>
      <c r="J1227" s="32">
        <v>21.19</v>
      </c>
      <c r="K1227" s="32">
        <v>1.36</v>
      </c>
      <c r="L1227" s="32">
        <v>3.7</v>
      </c>
      <c r="M1227" s="32">
        <v>0.12</v>
      </c>
      <c r="N1227" s="32">
        <v>26.73</v>
      </c>
      <c r="O1227" s="32">
        <v>2.24</v>
      </c>
      <c r="P1227" s="32">
        <v>0.02</v>
      </c>
      <c r="Q1227" s="32"/>
      <c r="R1227" s="32">
        <f t="shared" si="139"/>
        <v>99.77</v>
      </c>
      <c r="S1227" s="19">
        <v>12</v>
      </c>
      <c r="T1227" s="19">
        <f>S1227/(H1227*'Molecular Weight'!$C$2/'Molecular Weight'!$D$2+I1227*'Molecular Weight'!$C$3/'Molecular Weight'!$D$3+J1227*'Molecular Weight'!$C$4/'Molecular Weight'!$D$4+K1227*'Molecular Weight'!$C$5/'Molecular Weight'!$D$5+L1227*'Molecular Weight'!$C$6/'Molecular Weight'!$D$6+M1227*'Molecular Weight'!$C$8/'Molecular Weight'!$D$8+N1227*'Molecular Weight'!$C$9/'Molecular Weight'!$D$9+O1227*'Molecular Weight'!$C$10/'Molecular Weight'!$D$10+P1227*'Molecular Weight'!$C$11/'Molecular Weight'!$D$11+Q1227*'Molecular Weight'!$C$12/'Molecular Weight'!$D$12)</f>
        <v>4.15990879301264</v>
      </c>
      <c r="U1227" s="19">
        <f>H1227*T1227*'Molecular Weight'!$B$2/'Molecular Weight'!$D$2</f>
        <v>3.06869436927963</v>
      </c>
      <c r="V1227" s="19">
        <f>I1227*T1227*'Molecular Weight'!$B$3/'Molecular Weight'!$D$3</f>
        <v>0.00468575458537094</v>
      </c>
      <c r="W1227" s="19">
        <f>T1227*J1227*'Molecular Weight'!$B$4/'Molecular Weight'!$D$4</f>
        <v>1.7290793904264</v>
      </c>
      <c r="X1227" s="19">
        <f>K1227*T1227*'Molecular Weight'!$B$5/'Molecular Weight'!$D$5</f>
        <v>0.0744453708598881</v>
      </c>
      <c r="Y1227" s="19">
        <f>L1227*T1227*'Molecular Weight'!$B$6/'Molecular Weight'!$D$6</f>
        <v>0.214249200085562</v>
      </c>
      <c r="Z1227" s="19">
        <f>M1227*T1227*'Molecular Weight'!$B$8/'Molecular Weight'!$D$8</f>
        <v>0.00703677833608003</v>
      </c>
      <c r="AA1227" s="19">
        <f>N1227*T1227*'Molecular Weight'!$B$9/'Molecular Weight'!$D$9</f>
        <v>2.75916531109747</v>
      </c>
      <c r="AB1227" s="19">
        <f>O1227*T1227*'Molecular Weight'!$B$10/'Molecular Weight'!$D$10</f>
        <v>0.166158981746582</v>
      </c>
      <c r="AC1227" s="19">
        <f>P1227*T1227*'Molecular Weight'!$B$11/'Molecular Weight'!$D$11</f>
        <v>0.00268467814973388</v>
      </c>
      <c r="AD1227" s="19">
        <f>Q1227*T1227*'Molecular Weight'!$B$12/'Molecular Weight'!$D$12</f>
        <v>0</v>
      </c>
      <c r="AE1227" s="19">
        <f t="shared" si="140"/>
        <v>8.02619983456672</v>
      </c>
      <c r="AF1227" s="19">
        <f t="shared" si="141"/>
        <v>0.078342932217204</v>
      </c>
      <c r="AG1227" s="19">
        <f t="shared" si="142"/>
        <v>0.365662659118061</v>
      </c>
      <c r="AH1227" s="19">
        <f t="shared" si="143"/>
        <v>0.135906267868358</v>
      </c>
      <c r="AI1227" s="19">
        <f t="shared" si="144"/>
        <v>3.073380123865</v>
      </c>
      <c r="AJ1227" s="19">
        <f t="shared" si="145"/>
        <v>3.14661027126569</v>
      </c>
    </row>
    <row r="1228" spans="1:36">
      <c r="A1228" s="32" t="s">
        <v>1140</v>
      </c>
      <c r="B1228" s="32" t="s">
        <v>1141</v>
      </c>
      <c r="C1228" s="32"/>
      <c r="D1228" s="32">
        <v>5</v>
      </c>
      <c r="E1228" s="32">
        <v>1400</v>
      </c>
      <c r="F1228" s="35" t="s">
        <v>507</v>
      </c>
      <c r="G1228" s="35" t="s">
        <v>49</v>
      </c>
      <c r="H1228" s="32">
        <v>40.85</v>
      </c>
      <c r="I1228" s="32">
        <v>0.85</v>
      </c>
      <c r="J1228" s="32">
        <v>21.85</v>
      </c>
      <c r="K1228" s="32">
        <v>0.1</v>
      </c>
      <c r="L1228" s="32">
        <v>14.94</v>
      </c>
      <c r="M1228" s="32">
        <v>0.32</v>
      </c>
      <c r="N1228" s="32">
        <v>11.57</v>
      </c>
      <c r="O1228" s="32">
        <v>9.23</v>
      </c>
      <c r="P1228" s="32">
        <v>0.33</v>
      </c>
      <c r="Q1228" s="32">
        <v>0.02</v>
      </c>
      <c r="R1228" s="32">
        <f t="shared" si="139"/>
        <v>100.06</v>
      </c>
      <c r="S1228" s="19">
        <v>12</v>
      </c>
      <c r="T1228" s="19">
        <f>S1228/(H1228*'Molecular Weight'!$C$2/'Molecular Weight'!$D$2+I1228*'Molecular Weight'!$C$3/'Molecular Weight'!$D$3+J1228*'Molecular Weight'!$C$4/'Molecular Weight'!$D$4+K1228*'Molecular Weight'!$C$5/'Molecular Weight'!$D$5+L1228*'Molecular Weight'!$C$6/'Molecular Weight'!$D$6+M1228*'Molecular Weight'!$C$8/'Molecular Weight'!$D$8+N1228*'Molecular Weight'!$C$9/'Molecular Weight'!$D$9+O1228*'Molecular Weight'!$C$10/'Molecular Weight'!$D$10+P1228*'Molecular Weight'!$C$11/'Molecular Weight'!$D$11+Q1228*'Molecular Weight'!$C$12/'Molecular Weight'!$D$12)</f>
        <v>4.45154086208991</v>
      </c>
      <c r="U1228" s="19">
        <f>H1228*T1228*'Molecular Weight'!$B$2/'Molecular Weight'!$D$2</f>
        <v>3.02672177457345</v>
      </c>
      <c r="V1228" s="19">
        <f>I1228*T1228*'Molecular Weight'!$B$3/'Molecular Weight'!$D$3</f>
        <v>0.0473568176818075</v>
      </c>
      <c r="W1228" s="19">
        <f>T1228*J1228*'Molecular Weight'!$B$4/'Molecular Weight'!$D$4</f>
        <v>1.90792796854972</v>
      </c>
      <c r="X1228" s="19">
        <f>K1228*T1228*'Molecular Weight'!$B$5/'Molecular Weight'!$D$5</f>
        <v>0.00585767598143287</v>
      </c>
      <c r="Y1228" s="19">
        <f>L1228*T1228*'Molecular Weight'!$B$6/'Molecular Weight'!$D$6</f>
        <v>0.925751955451326</v>
      </c>
      <c r="Z1228" s="19">
        <f>M1228*T1228*'Molecular Weight'!$B$8/'Molecular Weight'!$D$8</f>
        <v>0.0200802519857453</v>
      </c>
      <c r="AA1228" s="19">
        <f>N1228*T1228*'Molecular Weight'!$B$9/'Molecular Weight'!$D$9</f>
        <v>1.27802302169678</v>
      </c>
      <c r="AB1228" s="19">
        <f>O1228*T1228*'Molecular Weight'!$B$10/'Molecular Weight'!$D$10</f>
        <v>0.732662663286196</v>
      </c>
      <c r="AC1228" s="19">
        <f>P1228*T1228*'Molecular Weight'!$B$11/'Molecular Weight'!$D$11</f>
        <v>0.0474026616485857</v>
      </c>
      <c r="AD1228" s="19">
        <f>Q1228*T1228*'Molecular Weight'!$B$12/'Molecular Weight'!$D$12</f>
        <v>0.00189025089685346</v>
      </c>
      <c r="AE1228" s="19">
        <f t="shared" si="140"/>
        <v>7.9936750417519</v>
      </c>
      <c r="AF1228" s="19">
        <f t="shared" si="141"/>
        <v>0</v>
      </c>
      <c r="AG1228" s="19">
        <f t="shared" si="142"/>
        <v>0</v>
      </c>
      <c r="AH1228" s="19">
        <f t="shared" si="143"/>
        <v>0.925751955451326</v>
      </c>
      <c r="AI1228" s="19">
        <f t="shared" si="144"/>
        <v>3.07407859225526</v>
      </c>
      <c r="AJ1228" s="19">
        <f t="shared" si="145"/>
        <v>2.95651789242005</v>
      </c>
    </row>
    <row r="1229" spans="1:36">
      <c r="A1229" s="32" t="s">
        <v>1140</v>
      </c>
      <c r="B1229" s="32" t="s">
        <v>1141</v>
      </c>
      <c r="C1229" s="32"/>
      <c r="D1229" s="35">
        <v>20</v>
      </c>
      <c r="E1229" s="35">
        <v>1700</v>
      </c>
      <c r="F1229" s="35" t="s">
        <v>507</v>
      </c>
      <c r="G1229" s="35" t="s">
        <v>49</v>
      </c>
      <c r="H1229" s="32">
        <v>47.05</v>
      </c>
      <c r="I1229" s="32">
        <v>1.41</v>
      </c>
      <c r="J1229" s="32">
        <v>16.69</v>
      </c>
      <c r="K1229" s="32">
        <v>0.06</v>
      </c>
      <c r="L1229" s="32">
        <v>9.93</v>
      </c>
      <c r="M1229" s="32">
        <v>0.2</v>
      </c>
      <c r="N1229" s="32">
        <v>10.1</v>
      </c>
      <c r="O1229" s="32">
        <v>10.84</v>
      </c>
      <c r="P1229" s="32">
        <v>3.18</v>
      </c>
      <c r="Q1229" s="32">
        <v>0.02</v>
      </c>
      <c r="R1229" s="32">
        <f t="shared" si="139"/>
        <v>99.48</v>
      </c>
      <c r="S1229" s="19">
        <v>12</v>
      </c>
      <c r="T1229" s="19">
        <f>S1229/(H1229*'Molecular Weight'!$C$2/'Molecular Weight'!$D$2+I1229*'Molecular Weight'!$C$3/'Molecular Weight'!$D$3+J1229*'Molecular Weight'!$C$4/'Molecular Weight'!$D$4+K1229*'Molecular Weight'!$C$5/'Molecular Weight'!$D$5+L1229*'Molecular Weight'!$C$6/'Molecular Weight'!$D$6+M1229*'Molecular Weight'!$C$8/'Molecular Weight'!$D$8+N1229*'Molecular Weight'!$C$9/'Molecular Weight'!$D$9+O1229*'Molecular Weight'!$C$10/'Molecular Weight'!$D$10+P1229*'Molecular Weight'!$C$11/'Molecular Weight'!$D$11+Q1229*'Molecular Weight'!$C$12/'Molecular Weight'!$D$12)</f>
        <v>4.39515958940079</v>
      </c>
      <c r="U1229" s="19">
        <f>H1229*T1229*'Molecular Weight'!$B$2/'Molecular Weight'!$D$2</f>
        <v>3.44194838018154</v>
      </c>
      <c r="V1229" s="19">
        <f>I1229*T1229*'Molecular Weight'!$B$3/'Molecular Weight'!$D$3</f>
        <v>0.0775616398129551</v>
      </c>
      <c r="W1229" s="19">
        <f>T1229*J1229*'Molecular Weight'!$B$4/'Molecular Weight'!$D$4</f>
        <v>1.43890179574537</v>
      </c>
      <c r="X1229" s="19">
        <f>K1229*T1229*'Molecular Weight'!$B$5/'Molecular Weight'!$D$5</f>
        <v>0.00347009112920649</v>
      </c>
      <c r="Y1229" s="19">
        <f>L1229*T1229*'Molecular Weight'!$B$6/'Molecular Weight'!$D$6</f>
        <v>0.6075157951385</v>
      </c>
      <c r="Z1229" s="19">
        <f>M1229*T1229*'Molecular Weight'!$B$8/'Molecular Weight'!$D$8</f>
        <v>0.0123912026766304</v>
      </c>
      <c r="AA1229" s="19">
        <f>N1229*T1229*'Molecular Weight'!$B$9/'Molecular Weight'!$D$9</f>
        <v>1.10151642315007</v>
      </c>
      <c r="AB1229" s="19">
        <f>O1229*T1229*'Molecular Weight'!$B$10/'Molecular Weight'!$D$10</f>
        <v>0.849563658150937</v>
      </c>
      <c r="AC1229" s="19">
        <f>P1229*T1229*'Molecular Weight'!$B$11/'Molecular Weight'!$D$11</f>
        <v>0.451003791361553</v>
      </c>
      <c r="AD1229" s="19">
        <f>Q1229*T1229*'Molecular Weight'!$B$12/'Molecular Weight'!$D$12</f>
        <v>0.00186630980441647</v>
      </c>
      <c r="AE1229" s="19">
        <f t="shared" si="140"/>
        <v>7.98573908715118</v>
      </c>
      <c r="AF1229" s="19">
        <f t="shared" si="141"/>
        <v>0</v>
      </c>
      <c r="AG1229" s="19">
        <f t="shared" si="142"/>
        <v>0</v>
      </c>
      <c r="AH1229" s="19">
        <f t="shared" si="143"/>
        <v>0.6075157951385</v>
      </c>
      <c r="AI1229" s="19">
        <f t="shared" si="144"/>
        <v>3.5195100199945</v>
      </c>
      <c r="AJ1229" s="19">
        <f t="shared" si="145"/>
        <v>2.57098707911614</v>
      </c>
    </row>
    <row r="1230" spans="1:36">
      <c r="A1230" s="32" t="s">
        <v>1140</v>
      </c>
      <c r="B1230" s="32" t="s">
        <v>1141</v>
      </c>
      <c r="C1230" s="32"/>
      <c r="D1230" s="35">
        <v>20</v>
      </c>
      <c r="E1230" s="35">
        <v>2280</v>
      </c>
      <c r="F1230" s="35" t="s">
        <v>507</v>
      </c>
      <c r="G1230" s="35" t="s">
        <v>49</v>
      </c>
      <c r="H1230" s="32">
        <v>46.33</v>
      </c>
      <c r="I1230" s="32">
        <v>0.52</v>
      </c>
      <c r="J1230" s="32">
        <v>19.22</v>
      </c>
      <c r="K1230" s="32">
        <v>0.09</v>
      </c>
      <c r="L1230" s="32">
        <v>8.76</v>
      </c>
      <c r="M1230" s="32">
        <v>0.21</v>
      </c>
      <c r="N1230" s="32">
        <v>12.44</v>
      </c>
      <c r="O1230" s="32">
        <v>10.71</v>
      </c>
      <c r="P1230" s="32">
        <v>2.17</v>
      </c>
      <c r="Q1230" s="32">
        <v>0.05</v>
      </c>
      <c r="R1230" s="32">
        <f t="shared" si="139"/>
        <v>100.5</v>
      </c>
      <c r="S1230" s="19">
        <v>12</v>
      </c>
      <c r="T1230" s="19">
        <f>S1230/(H1230*'Molecular Weight'!$C$2/'Molecular Weight'!$D$2+I1230*'Molecular Weight'!$C$3/'Molecular Weight'!$D$3+J1230*'Molecular Weight'!$C$4/'Molecular Weight'!$D$4+K1230*'Molecular Weight'!$C$5/'Molecular Weight'!$D$5+L1230*'Molecular Weight'!$C$6/'Molecular Weight'!$D$6+M1230*'Molecular Weight'!$C$8/'Molecular Weight'!$D$8+N1230*'Molecular Weight'!$C$9/'Molecular Weight'!$D$9+O1230*'Molecular Weight'!$C$10/'Molecular Weight'!$D$10+P1230*'Molecular Weight'!$C$11/'Molecular Weight'!$D$11+Q1230*'Molecular Weight'!$C$12/'Molecular Weight'!$D$12)</f>
        <v>4.31237777689568</v>
      </c>
      <c r="U1230" s="19">
        <f>H1230*T1230*'Molecular Weight'!$B$2/'Molecular Weight'!$D$2</f>
        <v>3.32544045278923</v>
      </c>
      <c r="V1230" s="19">
        <f>I1230*T1230*'Molecular Weight'!$B$3/'Molecular Weight'!$D$3</f>
        <v>0.0280655374716615</v>
      </c>
      <c r="W1230" s="19">
        <f>T1230*J1230*'Molecular Weight'!$B$4/'Molecular Weight'!$D$4</f>
        <v>1.62581210027334</v>
      </c>
      <c r="X1230" s="19">
        <f>K1230*T1230*'Molecular Weight'!$B$5/'Molecular Weight'!$D$5</f>
        <v>0.0051070991502153</v>
      </c>
      <c r="Y1230" s="19">
        <f>L1230*T1230*'Molecular Weight'!$B$6/'Molecular Weight'!$D$6</f>
        <v>0.525841165445521</v>
      </c>
      <c r="Z1230" s="19">
        <f>M1230*T1230*'Molecular Weight'!$B$8/'Molecular Weight'!$D$8</f>
        <v>0.0127657081075288</v>
      </c>
      <c r="AA1230" s="19">
        <f>N1230*T1230*'Molecular Weight'!$B$9/'Molecular Weight'!$D$9</f>
        <v>1.33116574552313</v>
      </c>
      <c r="AB1230" s="19">
        <f>O1230*T1230*'Molecular Weight'!$B$10/'Molecular Weight'!$D$10</f>
        <v>0.823565727363637</v>
      </c>
      <c r="AC1230" s="19">
        <f>P1230*T1230*'Molecular Weight'!$B$11/'Molecular Weight'!$D$11</f>
        <v>0.301963852076916</v>
      </c>
      <c r="AD1230" s="19">
        <f>Q1230*T1230*'Molecular Weight'!$B$12/'Molecular Weight'!$D$12</f>
        <v>0.00457789572918862</v>
      </c>
      <c r="AE1230" s="19">
        <f t="shared" si="140"/>
        <v>7.98430528393037</v>
      </c>
      <c r="AF1230" s="19">
        <f t="shared" si="141"/>
        <v>0</v>
      </c>
      <c r="AG1230" s="19">
        <f t="shared" si="142"/>
        <v>0</v>
      </c>
      <c r="AH1230" s="19">
        <f t="shared" si="143"/>
        <v>0.525841165445521</v>
      </c>
      <c r="AI1230" s="19">
        <f t="shared" si="144"/>
        <v>3.35350599026089</v>
      </c>
      <c r="AJ1230" s="19">
        <f t="shared" si="145"/>
        <v>2.69333834643982</v>
      </c>
    </row>
    <row r="1231" s="56" customFormat="1" spans="1:36">
      <c r="A1231" s="32" t="s">
        <v>1140</v>
      </c>
      <c r="B1231" s="32" t="s">
        <v>1141</v>
      </c>
      <c r="C1231" s="32"/>
      <c r="D1231" s="35">
        <v>22.5</v>
      </c>
      <c r="E1231" s="35">
        <v>1700</v>
      </c>
      <c r="F1231" s="35" t="s">
        <v>507</v>
      </c>
      <c r="G1231" s="35" t="s">
        <v>49</v>
      </c>
      <c r="H1231" s="32">
        <v>46.38</v>
      </c>
      <c r="I1231" s="32">
        <v>1.06</v>
      </c>
      <c r="J1231" s="32">
        <v>17.37</v>
      </c>
      <c r="K1231" s="32">
        <v>0.07</v>
      </c>
      <c r="L1231" s="32">
        <v>10.69</v>
      </c>
      <c r="M1231" s="32">
        <v>0.21</v>
      </c>
      <c r="N1231" s="32">
        <v>10.25</v>
      </c>
      <c r="O1231" s="32">
        <v>10.25</v>
      </c>
      <c r="P1231" s="32">
        <v>2.96</v>
      </c>
      <c r="Q1231" s="32">
        <v>0.05</v>
      </c>
      <c r="R1231" s="32">
        <f t="shared" si="139"/>
        <v>99.29</v>
      </c>
      <c r="S1231" s="19">
        <v>12</v>
      </c>
      <c r="T1231" s="19">
        <f>S1231/(H1231*'Molecular Weight'!$C$2/'Molecular Weight'!$D$2+I1231*'Molecular Weight'!$C$3/'Molecular Weight'!$D$3+J1231*'Molecular Weight'!$C$4/'Molecular Weight'!$D$4+K1231*'Molecular Weight'!$C$5/'Molecular Weight'!$D$5+L1231*'Molecular Weight'!$C$6/'Molecular Weight'!$D$6+M1231*'Molecular Weight'!$C$8/'Molecular Weight'!$D$8+N1231*'Molecular Weight'!$C$9/'Molecular Weight'!$D$9+O1231*'Molecular Weight'!$C$10/'Molecular Weight'!$D$10+P1231*'Molecular Weight'!$C$11/'Molecular Weight'!$D$11+Q1231*'Molecular Weight'!$C$12/'Molecular Weight'!$D$12)</f>
        <v>4.41159061861054</v>
      </c>
      <c r="U1231" s="19">
        <f>H1231*T1231*'Molecular Weight'!$B$2/'Molecular Weight'!$D$2</f>
        <v>3.40561872322165</v>
      </c>
      <c r="V1231" s="19">
        <f>I1231*T1231*'Molecular Weight'!$B$3/'Molecular Weight'!$D$3</f>
        <v>0.0585267341142325</v>
      </c>
      <c r="W1231" s="19">
        <f>T1231*J1231*'Molecular Weight'!$B$4/'Molecular Weight'!$D$4</f>
        <v>1.50312532454424</v>
      </c>
      <c r="X1231" s="19">
        <f>K1231*T1231*'Molecular Weight'!$B$5/'Molecular Weight'!$D$5</f>
        <v>0.00406357448914715</v>
      </c>
      <c r="Y1231" s="19">
        <f>L1231*T1231*'Molecular Weight'!$B$6/'Molecular Weight'!$D$6</f>
        <v>0.656457457028768</v>
      </c>
      <c r="Z1231" s="19">
        <f>M1231*T1231*'Molecular Weight'!$B$8/'Molecular Weight'!$D$8</f>
        <v>0.0130594027334115</v>
      </c>
      <c r="AA1231" s="19">
        <f>N1231*T1231*'Molecular Weight'!$B$9/'Molecular Weight'!$D$9</f>
        <v>1.12205468587489</v>
      </c>
      <c r="AB1231" s="19">
        <f>O1231*T1231*'Molecular Weight'!$B$10/'Molecular Weight'!$D$10</f>
        <v>0.806326744664017</v>
      </c>
      <c r="AC1231" s="19">
        <f>P1231*T1231*'Molecular Weight'!$B$11/'Molecular Weight'!$D$11</f>
        <v>0.421371675736922</v>
      </c>
      <c r="AD1231" s="19">
        <f>Q1231*T1231*'Molecular Weight'!$B$12/'Molecular Weight'!$D$12</f>
        <v>0.00468321721720864</v>
      </c>
      <c r="AE1231" s="19">
        <f t="shared" si="140"/>
        <v>7.99528753962449</v>
      </c>
      <c r="AF1231" s="19">
        <f t="shared" si="141"/>
        <v>0</v>
      </c>
      <c r="AG1231" s="19">
        <f t="shared" si="142"/>
        <v>0</v>
      </c>
      <c r="AH1231" s="19">
        <f t="shared" si="143"/>
        <v>0.656457457028768</v>
      </c>
      <c r="AI1231" s="19">
        <f t="shared" si="144"/>
        <v>3.46414545733588</v>
      </c>
      <c r="AJ1231" s="19">
        <f t="shared" si="145"/>
        <v>2.59789829030109</v>
      </c>
    </row>
    <row r="1232" s="56" customFormat="1" spans="1:36">
      <c r="A1232" s="32" t="s">
        <v>1140</v>
      </c>
      <c r="B1232" s="32" t="s">
        <v>1141</v>
      </c>
      <c r="C1232" s="32"/>
      <c r="D1232" s="35">
        <v>22.5</v>
      </c>
      <c r="E1232" s="35">
        <v>2400</v>
      </c>
      <c r="F1232" s="35" t="s">
        <v>507</v>
      </c>
      <c r="G1232" s="35" t="s">
        <v>49</v>
      </c>
      <c r="H1232" s="32">
        <v>46.15</v>
      </c>
      <c r="I1232" s="32">
        <v>0.49</v>
      </c>
      <c r="J1232" s="32">
        <v>17.98</v>
      </c>
      <c r="K1232" s="32">
        <v>0.73</v>
      </c>
      <c r="L1232" s="32">
        <v>8.18</v>
      </c>
      <c r="M1232" s="32">
        <v>0.2</v>
      </c>
      <c r="N1232" s="32">
        <v>11.72</v>
      </c>
      <c r="O1232" s="32">
        <v>11.4</v>
      </c>
      <c r="P1232" s="32">
        <v>2.55</v>
      </c>
      <c r="Q1232" s="32">
        <v>0.07</v>
      </c>
      <c r="R1232" s="32">
        <f t="shared" si="139"/>
        <v>99.47</v>
      </c>
      <c r="S1232" s="19">
        <v>12</v>
      </c>
      <c r="T1232" s="19">
        <f>S1232/(H1232*'Molecular Weight'!$C$2/'Molecular Weight'!$D$2+I1232*'Molecular Weight'!$C$3/'Molecular Weight'!$D$3+J1232*'Molecular Weight'!$C$4/'Molecular Weight'!$D$4+K1232*'Molecular Weight'!$C$5/'Molecular Weight'!$D$5+L1232*'Molecular Weight'!$C$6/'Molecular Weight'!$D$6+M1232*'Molecular Weight'!$C$8/'Molecular Weight'!$D$8+N1232*'Molecular Weight'!$C$9/'Molecular Weight'!$D$9+O1232*'Molecular Weight'!$C$10/'Molecular Weight'!$D$10+P1232*'Molecular Weight'!$C$11/'Molecular Weight'!$D$11+Q1232*'Molecular Weight'!$C$12/'Molecular Weight'!$D$12)</f>
        <v>4.37212809181337</v>
      </c>
      <c r="U1232" s="19">
        <f>H1232*T1232*'Molecular Weight'!$B$2/'Molecular Weight'!$D$2</f>
        <v>3.35841730088527</v>
      </c>
      <c r="V1232" s="19">
        <f>I1232*T1232*'Molecular Weight'!$B$3/'Molecular Weight'!$D$3</f>
        <v>0.0268128005630607</v>
      </c>
      <c r="W1232" s="19">
        <f>T1232*J1232*'Molecular Weight'!$B$4/'Molecular Weight'!$D$4</f>
        <v>1.54199417596713</v>
      </c>
      <c r="X1232" s="19">
        <f>K1232*T1232*'Molecular Weight'!$B$5/'Molecular Weight'!$D$5</f>
        <v>0.0419982039216232</v>
      </c>
      <c r="Y1232" s="19">
        <f>L1232*T1232*'Molecular Weight'!$B$6/'Molecular Weight'!$D$6</f>
        <v>0.497828616244896</v>
      </c>
      <c r="Z1232" s="19">
        <f>M1232*T1232*'Molecular Weight'!$B$8/'Molecular Weight'!$D$8</f>
        <v>0.0123262703462458</v>
      </c>
      <c r="AA1232" s="19">
        <f>N1232*T1232*'Molecular Weight'!$B$9/'Molecular Weight'!$D$9</f>
        <v>1.27149730114275</v>
      </c>
      <c r="AB1232" s="19">
        <f>O1232*T1232*'Molecular Weight'!$B$10/'Molecular Weight'!$D$10</f>
        <v>0.888770689134672</v>
      </c>
      <c r="AC1232" s="19">
        <f>P1232*T1232*'Molecular Weight'!$B$11/'Molecular Weight'!$D$11</f>
        <v>0.359758845889774</v>
      </c>
      <c r="AD1232" s="19">
        <f>Q1232*T1232*'Molecular Weight'!$B$12/'Molecular Weight'!$D$12</f>
        <v>0.00649785491352305</v>
      </c>
      <c r="AE1232" s="19">
        <f t="shared" si="140"/>
        <v>8.00590205900894</v>
      </c>
      <c r="AF1232" s="19">
        <f t="shared" si="141"/>
        <v>0.0176931237942473</v>
      </c>
      <c r="AG1232" s="19">
        <f t="shared" si="142"/>
        <v>0.0355405921172348</v>
      </c>
      <c r="AH1232" s="19">
        <f t="shared" si="143"/>
        <v>0.480135492450649</v>
      </c>
      <c r="AI1232" s="19">
        <f t="shared" si="144"/>
        <v>3.38523010144833</v>
      </c>
      <c r="AJ1232" s="19">
        <f t="shared" si="145"/>
        <v>2.67042287686856</v>
      </c>
    </row>
    <row r="1233" s="56" customFormat="1" spans="1:36">
      <c r="A1233" s="35" t="s">
        <v>1142</v>
      </c>
      <c r="B1233" s="35" t="s">
        <v>1143</v>
      </c>
      <c r="C1233" s="55">
        <v>3272</v>
      </c>
      <c r="D1233" s="55">
        <v>15</v>
      </c>
      <c r="E1233" s="55">
        <v>1400</v>
      </c>
      <c r="F1233" s="32" t="s">
        <v>38</v>
      </c>
      <c r="G1233" s="35" t="s">
        <v>39</v>
      </c>
      <c r="H1233" s="32">
        <v>51.56</v>
      </c>
      <c r="I1233" s="32">
        <v>0.17</v>
      </c>
      <c r="J1233" s="32">
        <v>8.24</v>
      </c>
      <c r="K1233" s="32">
        <v>0.52</v>
      </c>
      <c r="L1233" s="32">
        <v>7.84</v>
      </c>
      <c r="M1233" s="32">
        <v>0.19</v>
      </c>
      <c r="N1233" s="32">
        <v>25.78</v>
      </c>
      <c r="O1233" s="32">
        <v>5.28</v>
      </c>
      <c r="P1233" s="32">
        <v>0.43</v>
      </c>
      <c r="Q1233" s="32">
        <v>0.18</v>
      </c>
      <c r="R1233" s="32">
        <f t="shared" si="139"/>
        <v>100.19</v>
      </c>
      <c r="S1233" s="19">
        <v>12</v>
      </c>
      <c r="T1233" s="19">
        <f>S1233/(H1233*'Molecular Weight'!$C$2/'Molecular Weight'!$D$2+I1233*'Molecular Weight'!$C$3/'Molecular Weight'!$D$3+J1233*'Molecular Weight'!$C$4/'Molecular Weight'!$D$4+K1233*'Molecular Weight'!$C$5/'Molecular Weight'!$D$5+L1233*'Molecular Weight'!$C$6/'Molecular Weight'!$D$6+M1233*'Molecular Weight'!$C$8/'Molecular Weight'!$D$8+N1233*'Molecular Weight'!$C$9/'Molecular Weight'!$D$9+O1233*'Molecular Weight'!$C$10/'Molecular Weight'!$D$10+P1233*'Molecular Weight'!$C$11/'Molecular Weight'!$D$11+Q1233*'Molecular Weight'!$C$12/'Molecular Weight'!$D$12)</f>
        <v>4.24349596850597</v>
      </c>
      <c r="U1233" s="19">
        <f>H1233*T1233*'Molecular Weight'!$B$2/'Molecular Weight'!$D$2</f>
        <v>3.64172190639427</v>
      </c>
      <c r="V1233" s="19">
        <f>I1233*T1233*'Molecular Weight'!$B$3/'Molecular Weight'!$D$3</f>
        <v>0.00902871482660844</v>
      </c>
      <c r="W1233" s="19">
        <f>T1233*J1233*'Molecular Weight'!$B$4/'Molecular Weight'!$D$4</f>
        <v>0.685884793654162</v>
      </c>
      <c r="X1233" s="19">
        <f>K1233*T1233*'Molecular Weight'!$B$5/'Molecular Weight'!$D$5</f>
        <v>0.0290363563869084</v>
      </c>
      <c r="Y1233" s="19">
        <f>L1233*T1233*'Molecular Weight'!$B$6/'Molecular Weight'!$D$6</f>
        <v>0.463098669168803</v>
      </c>
      <c r="Z1233" s="19">
        <f>M1233*T1233*'Molecular Weight'!$B$8/'Molecular Weight'!$D$8</f>
        <v>0.0113654388781524</v>
      </c>
      <c r="AA1233" s="19">
        <f>N1233*T1233*'Molecular Weight'!$B$9/'Molecular Weight'!$D$9</f>
        <v>2.71457384784327</v>
      </c>
      <c r="AB1233" s="19">
        <f>O1233*T1233*'Molecular Weight'!$B$10/'Molecular Weight'!$D$10</f>
        <v>0.399530290900705</v>
      </c>
      <c r="AC1233" s="19">
        <f>P1233*T1233*'Molecular Weight'!$B$11/'Molecular Weight'!$D$11</f>
        <v>0.0588803893661686</v>
      </c>
      <c r="AD1233" s="19">
        <f>Q1233*T1233*'Molecular Weight'!$B$12/'Molecular Weight'!$D$12</f>
        <v>0.0162171820452457</v>
      </c>
      <c r="AE1233" s="19">
        <f t="shared" si="140"/>
        <v>8.02933758946429</v>
      </c>
      <c r="AF1233" s="19">
        <f t="shared" si="141"/>
        <v>0.0876911873859818</v>
      </c>
      <c r="AG1233" s="19">
        <f t="shared" si="142"/>
        <v>0.189357459271855</v>
      </c>
      <c r="AH1233" s="19">
        <f t="shared" si="143"/>
        <v>0.375407481782821</v>
      </c>
      <c r="AI1233" s="19">
        <f t="shared" si="144"/>
        <v>3.65075062122088</v>
      </c>
      <c r="AJ1233" s="19">
        <f t="shared" si="145"/>
        <v>3.58856824679093</v>
      </c>
    </row>
    <row r="1234" s="56" customFormat="1" spans="1:36">
      <c r="A1234" s="35" t="s">
        <v>1142</v>
      </c>
      <c r="B1234" s="35" t="s">
        <v>1143</v>
      </c>
      <c r="C1234" s="55" t="s">
        <v>1144</v>
      </c>
      <c r="D1234" s="55">
        <v>15</v>
      </c>
      <c r="E1234" s="55">
        <v>1500</v>
      </c>
      <c r="F1234" s="32" t="s">
        <v>38</v>
      </c>
      <c r="G1234" s="35" t="s">
        <v>39</v>
      </c>
      <c r="H1234" s="32">
        <v>52.51</v>
      </c>
      <c r="I1234" s="32">
        <v>0.2</v>
      </c>
      <c r="J1234" s="32">
        <v>8.21</v>
      </c>
      <c r="K1234" s="32">
        <v>0.63</v>
      </c>
      <c r="L1234" s="32">
        <v>6.11</v>
      </c>
      <c r="M1234" s="32">
        <v>0.17</v>
      </c>
      <c r="N1234" s="32">
        <v>25.7</v>
      </c>
      <c r="O1234" s="32">
        <v>6.87</v>
      </c>
      <c r="P1234" s="32">
        <v>0.25</v>
      </c>
      <c r="Q1234" s="32">
        <v>0.01</v>
      </c>
      <c r="R1234" s="32">
        <f t="shared" si="139"/>
        <v>100.66</v>
      </c>
      <c r="S1234" s="19">
        <v>12</v>
      </c>
      <c r="T1234" s="19">
        <f>S1234/(H1234*'Molecular Weight'!$C$2/'Molecular Weight'!$D$2+I1234*'Molecular Weight'!$C$3/'Molecular Weight'!$D$3+J1234*'Molecular Weight'!$C$4/'Molecular Weight'!$D$4+K1234*'Molecular Weight'!$C$5/'Molecular Weight'!$D$5+L1234*'Molecular Weight'!$C$6/'Molecular Weight'!$D$6+M1234*'Molecular Weight'!$C$8/'Molecular Weight'!$D$8+N1234*'Molecular Weight'!$C$9/'Molecular Weight'!$D$9+O1234*'Molecular Weight'!$C$10/'Molecular Weight'!$D$10+P1234*'Molecular Weight'!$C$11/'Molecular Weight'!$D$11+Q1234*'Molecular Weight'!$C$12/'Molecular Weight'!$D$12)</f>
        <v>4.19754166072065</v>
      </c>
      <c r="U1234" s="19">
        <f>H1234*T1234*'Molecular Weight'!$B$2/'Molecular Weight'!$D$2</f>
        <v>3.6686570007397</v>
      </c>
      <c r="V1234" s="19">
        <f>I1234*T1234*'Molecular Weight'!$B$3/'Molecular Weight'!$D$3</f>
        <v>0.01050698788666</v>
      </c>
      <c r="W1234" s="19">
        <f>T1234*J1234*'Molecular Weight'!$B$4/'Molecular Weight'!$D$4</f>
        <v>0.675986995577022</v>
      </c>
      <c r="X1234" s="19">
        <f>K1234*T1234*'Molecular Weight'!$B$5/'Molecular Weight'!$D$5</f>
        <v>0.0347977004573197</v>
      </c>
      <c r="Y1234" s="19">
        <f>L1234*T1234*'Molecular Weight'!$B$6/'Molecular Weight'!$D$6</f>
        <v>0.357001385676548</v>
      </c>
      <c r="Z1234" s="19">
        <f>M1234*T1234*'Molecular Weight'!$B$8/'Molecular Weight'!$D$8</f>
        <v>0.0100589523868411</v>
      </c>
      <c r="AA1234" s="19">
        <f>N1234*T1234*'Molecular Weight'!$B$9/'Molecular Weight'!$D$9</f>
        <v>2.67684418562086</v>
      </c>
      <c r="AB1234" s="19">
        <f>O1234*T1234*'Molecular Weight'!$B$10/'Molecular Weight'!$D$10</f>
        <v>0.514213823273018</v>
      </c>
      <c r="AC1234" s="19">
        <f>P1234*T1234*'Molecular Weight'!$B$11/'Molecular Weight'!$D$11</f>
        <v>0.0338620656721576</v>
      </c>
      <c r="AD1234" s="19">
        <f>Q1234*T1234*'Molecular Weight'!$B$12/'Molecular Weight'!$D$12</f>
        <v>0.000891197804823918</v>
      </c>
      <c r="AE1234" s="19">
        <f t="shared" si="140"/>
        <v>7.98282029509495</v>
      </c>
      <c r="AF1234" s="19">
        <f t="shared" si="141"/>
        <v>0</v>
      </c>
      <c r="AG1234" s="19">
        <f t="shared" si="142"/>
        <v>0</v>
      </c>
      <c r="AH1234" s="19">
        <f t="shared" si="143"/>
        <v>0.357001385676548</v>
      </c>
      <c r="AI1234" s="19">
        <f t="shared" si="144"/>
        <v>3.67916398862636</v>
      </c>
      <c r="AJ1234" s="19">
        <f t="shared" si="145"/>
        <v>3.55811834695727</v>
      </c>
    </row>
    <row r="1235" s="56" customFormat="1" spans="1:36">
      <c r="A1235" s="35" t="s">
        <v>1142</v>
      </c>
      <c r="B1235" s="35" t="s">
        <v>1143</v>
      </c>
      <c r="C1235" s="55" t="s">
        <v>1145</v>
      </c>
      <c r="D1235" s="55">
        <v>15</v>
      </c>
      <c r="E1235" s="55">
        <v>1600</v>
      </c>
      <c r="F1235" s="32" t="s">
        <v>38</v>
      </c>
      <c r="G1235" s="35" t="s">
        <v>39</v>
      </c>
      <c r="H1235" s="32">
        <v>51.62</v>
      </c>
      <c r="I1235" s="32">
        <v>0.23</v>
      </c>
      <c r="J1235" s="32">
        <v>9.72</v>
      </c>
      <c r="K1235" s="32">
        <v>0.64</v>
      </c>
      <c r="L1235" s="32">
        <v>6.65</v>
      </c>
      <c r="M1235" s="32">
        <v>0.21</v>
      </c>
      <c r="N1235" s="32">
        <v>24.47</v>
      </c>
      <c r="O1235" s="32">
        <v>6.28</v>
      </c>
      <c r="P1235" s="32">
        <v>0.21</v>
      </c>
      <c r="Q1235" s="32">
        <v>0.01</v>
      </c>
      <c r="R1235" s="32">
        <f t="shared" si="139"/>
        <v>100.04</v>
      </c>
      <c r="S1235" s="19">
        <v>12</v>
      </c>
      <c r="T1235" s="19">
        <f>S1235/(H1235*'Molecular Weight'!$C$2/'Molecular Weight'!$D$2+I1235*'Molecular Weight'!$C$3/'Molecular Weight'!$D$3+J1235*'Molecular Weight'!$C$4/'Molecular Weight'!$D$4+K1235*'Molecular Weight'!$C$5/'Molecular Weight'!$D$5+L1235*'Molecular Weight'!$C$6/'Molecular Weight'!$D$6+M1235*'Molecular Weight'!$C$8/'Molecular Weight'!$D$8+N1235*'Molecular Weight'!$C$9/'Molecular Weight'!$D$9+O1235*'Molecular Weight'!$C$10/'Molecular Weight'!$D$10+P1235*'Molecular Weight'!$C$11/'Molecular Weight'!$D$11+Q1235*'Molecular Weight'!$C$12/'Molecular Weight'!$D$12)</f>
        <v>4.22392440395648</v>
      </c>
      <c r="U1235" s="19">
        <f>H1235*T1235*'Molecular Weight'!$B$2/'Molecular Weight'!$D$2</f>
        <v>3.62914410339936</v>
      </c>
      <c r="V1235" s="19">
        <f>I1235*T1235*'Molecular Weight'!$B$3/'Molecular Weight'!$D$3</f>
        <v>0.01215898138811</v>
      </c>
      <c r="W1235" s="19">
        <f>T1235*J1235*'Molecular Weight'!$B$4/'Molecular Weight'!$D$4</f>
        <v>0.805346120173734</v>
      </c>
      <c r="X1235" s="19">
        <f>K1235*T1235*'Molecular Weight'!$B$5/'Molecular Weight'!$D$5</f>
        <v>0.0355722299958174</v>
      </c>
      <c r="Y1235" s="19">
        <f>L1235*T1235*'Molecular Weight'!$B$6/'Molecular Weight'!$D$6</f>
        <v>0.390995229486506</v>
      </c>
      <c r="Z1235" s="19">
        <f>M1235*T1235*'Molecular Weight'!$B$8/'Molecular Weight'!$D$8</f>
        <v>0.0125038641786138</v>
      </c>
      <c r="AA1235" s="19">
        <f>N1235*T1235*'Molecular Weight'!$B$9/'Molecular Weight'!$D$9</f>
        <v>2.56475012815918</v>
      </c>
      <c r="AB1235" s="19">
        <f>O1235*T1235*'Molecular Weight'!$B$10/'Molecular Weight'!$D$10</f>
        <v>0.473007226405968</v>
      </c>
      <c r="AC1235" s="19">
        <f>P1235*T1235*'Molecular Weight'!$B$11/'Molecular Weight'!$D$11</f>
        <v>0.0286229146444292</v>
      </c>
      <c r="AD1235" s="19">
        <f>Q1235*T1235*'Molecular Weight'!$B$12/'Molecular Weight'!$D$12</f>
        <v>0.000896799236508806</v>
      </c>
      <c r="AE1235" s="19">
        <f t="shared" si="140"/>
        <v>7.95299759706823</v>
      </c>
      <c r="AF1235" s="19">
        <f t="shared" si="141"/>
        <v>0</v>
      </c>
      <c r="AG1235" s="19">
        <f t="shared" si="142"/>
        <v>0</v>
      </c>
      <c r="AH1235" s="19">
        <f t="shared" si="143"/>
        <v>0.390995229486506</v>
      </c>
      <c r="AI1235" s="19">
        <f t="shared" si="144"/>
        <v>3.64130308478747</v>
      </c>
      <c r="AJ1235" s="19">
        <f t="shared" si="145"/>
        <v>3.44125644823027</v>
      </c>
    </row>
    <row r="1236" s="56" customFormat="1" spans="1:36">
      <c r="A1236" s="35" t="s">
        <v>1142</v>
      </c>
      <c r="B1236" s="35" t="s">
        <v>1143</v>
      </c>
      <c r="C1236" s="55">
        <v>3306</v>
      </c>
      <c r="D1236" s="55">
        <v>20</v>
      </c>
      <c r="E1236" s="55">
        <v>1400</v>
      </c>
      <c r="F1236" s="32" t="s">
        <v>38</v>
      </c>
      <c r="G1236" s="35" t="s">
        <v>39</v>
      </c>
      <c r="H1236" s="32">
        <v>51.43</v>
      </c>
      <c r="I1236" s="32">
        <v>0.2</v>
      </c>
      <c r="J1236" s="32">
        <v>7.89</v>
      </c>
      <c r="K1236" s="32">
        <v>0.79</v>
      </c>
      <c r="L1236" s="32">
        <v>5.87</v>
      </c>
      <c r="M1236" s="32">
        <v>0.26</v>
      </c>
      <c r="N1236" s="32">
        <v>26.24</v>
      </c>
      <c r="O1236" s="32">
        <v>6.5</v>
      </c>
      <c r="P1236" s="32">
        <v>0.53</v>
      </c>
      <c r="Q1236" s="32">
        <v>0.02</v>
      </c>
      <c r="R1236" s="32">
        <f t="shared" si="139"/>
        <v>99.73</v>
      </c>
      <c r="S1236" s="19">
        <v>12</v>
      </c>
      <c r="T1236" s="19">
        <f>S1236/(H1236*'Molecular Weight'!$C$2/'Molecular Weight'!$D$2+I1236*'Molecular Weight'!$C$3/'Molecular Weight'!$D$3+J1236*'Molecular Weight'!$C$4/'Molecular Weight'!$D$4+K1236*'Molecular Weight'!$C$5/'Molecular Weight'!$D$5+L1236*'Molecular Weight'!$C$6/'Molecular Weight'!$D$6+M1236*'Molecular Weight'!$C$8/'Molecular Weight'!$D$8+N1236*'Molecular Weight'!$C$9/'Molecular Weight'!$D$9+O1236*'Molecular Weight'!$C$10/'Molecular Weight'!$D$10+P1236*'Molecular Weight'!$C$11/'Molecular Weight'!$D$11+Q1236*'Molecular Weight'!$C$12/'Molecular Weight'!$D$12)</f>
        <v>4.24634429264271</v>
      </c>
      <c r="U1236" s="19">
        <f>H1236*T1236*'Molecular Weight'!$B$2/'Molecular Weight'!$D$2</f>
        <v>3.63497814531649</v>
      </c>
      <c r="V1236" s="19">
        <f>I1236*T1236*'Molecular Weight'!$B$3/'Molecular Weight'!$D$3</f>
        <v>0.0106291471655637</v>
      </c>
      <c r="W1236" s="19">
        <f>T1236*J1236*'Molecular Weight'!$B$4/'Molecular Weight'!$D$4</f>
        <v>0.657192162984523</v>
      </c>
      <c r="X1236" s="19">
        <f>K1236*T1236*'Molecular Weight'!$B$5/'Molecular Weight'!$D$5</f>
        <v>0.0441425355771793</v>
      </c>
      <c r="Y1236" s="19">
        <f>L1236*T1236*'Molecular Weight'!$B$6/'Molecular Weight'!$D$6</f>
        <v>0.346966049524119</v>
      </c>
      <c r="Z1236" s="19">
        <f>M1236*T1236*'Molecular Weight'!$B$8/'Molecular Weight'!$D$8</f>
        <v>0.0155631451379631</v>
      </c>
      <c r="AA1236" s="19">
        <f>N1236*T1236*'Molecular Weight'!$B$9/'Molecular Weight'!$D$9</f>
        <v>2.76486536573064</v>
      </c>
      <c r="AB1236" s="19">
        <f>O1236*T1236*'Molecular Weight'!$B$10/'Molecular Weight'!$D$10</f>
        <v>0.492176139482483</v>
      </c>
      <c r="AC1236" s="19">
        <f>P1236*T1236*'Molecular Weight'!$B$11/'Molecular Weight'!$D$11</f>
        <v>0.0726222160406788</v>
      </c>
      <c r="AD1236" s="19">
        <f>Q1236*T1236*'Molecular Weight'!$B$12/'Molecular Weight'!$D$12</f>
        <v>0.001803118595602</v>
      </c>
      <c r="AE1236" s="19">
        <f t="shared" si="140"/>
        <v>8.04093802555524</v>
      </c>
      <c r="AF1236" s="19">
        <f t="shared" si="141"/>
        <v>0.122188805609898</v>
      </c>
      <c r="AG1236" s="19">
        <f t="shared" si="142"/>
        <v>0.352163578475434</v>
      </c>
      <c r="AH1236" s="19">
        <f t="shared" si="143"/>
        <v>0.224777243914221</v>
      </c>
      <c r="AI1236" s="19">
        <f t="shared" si="144"/>
        <v>3.64560729248205</v>
      </c>
      <c r="AJ1236" s="19">
        <f t="shared" si="145"/>
        <v>3.61957069987521</v>
      </c>
    </row>
    <row r="1237" s="56" customFormat="1" spans="1:36">
      <c r="A1237" s="35" t="s">
        <v>1142</v>
      </c>
      <c r="B1237" s="35" t="s">
        <v>1143</v>
      </c>
      <c r="C1237" s="55">
        <v>3312</v>
      </c>
      <c r="D1237" s="55">
        <v>20</v>
      </c>
      <c r="E1237" s="55">
        <v>1500</v>
      </c>
      <c r="F1237" s="32" t="s">
        <v>38</v>
      </c>
      <c r="G1237" s="35" t="s">
        <v>39</v>
      </c>
      <c r="H1237" s="32">
        <v>48.16</v>
      </c>
      <c r="I1237" s="32">
        <v>0.07</v>
      </c>
      <c r="J1237" s="32">
        <v>15.65</v>
      </c>
      <c r="K1237" s="32">
        <v>1.38</v>
      </c>
      <c r="L1237" s="32">
        <v>5.32</v>
      </c>
      <c r="M1237" s="32">
        <v>0.27</v>
      </c>
      <c r="N1237" s="32">
        <v>23.46</v>
      </c>
      <c r="O1237" s="32">
        <v>5.83</v>
      </c>
      <c r="P1237" s="32">
        <v>0.77</v>
      </c>
      <c r="Q1237" s="32">
        <v>0.02</v>
      </c>
      <c r="R1237" s="32">
        <f t="shared" si="139"/>
        <v>100.93</v>
      </c>
      <c r="S1237" s="19">
        <v>12</v>
      </c>
      <c r="T1237" s="19">
        <f>S1237/(H1237*'Molecular Weight'!$C$2/'Molecular Weight'!$D$2+I1237*'Molecular Weight'!$C$3/'Molecular Weight'!$D$3+J1237*'Molecular Weight'!$C$4/'Molecular Weight'!$D$4+K1237*'Molecular Weight'!$C$5/'Molecular Weight'!$D$5+L1237*'Molecular Weight'!$C$6/'Molecular Weight'!$D$6+M1237*'Molecular Weight'!$C$8/'Molecular Weight'!$D$8+N1237*'Molecular Weight'!$C$9/'Molecular Weight'!$D$9+O1237*'Molecular Weight'!$C$10/'Molecular Weight'!$D$10+P1237*'Molecular Weight'!$C$11/'Molecular Weight'!$D$11+Q1237*'Molecular Weight'!$C$12/'Molecular Weight'!$D$12)</f>
        <v>4.18227898796226</v>
      </c>
      <c r="U1237" s="19">
        <f>H1237*T1237*'Molecular Weight'!$B$2/'Molecular Weight'!$D$2</f>
        <v>3.35250592643579</v>
      </c>
      <c r="V1237" s="19">
        <f>I1237*T1237*'Molecular Weight'!$B$3/'Molecular Weight'!$D$3</f>
        <v>0.00366407420722601</v>
      </c>
      <c r="W1237" s="19">
        <f>T1237*J1237*'Molecular Weight'!$B$4/'Molecular Weight'!$D$4</f>
        <v>1.28388909693231</v>
      </c>
      <c r="X1237" s="19">
        <f>K1237*T1237*'Molecular Weight'!$B$5/'Molecular Weight'!$D$5</f>
        <v>0.0759463780957684</v>
      </c>
      <c r="Y1237" s="19">
        <f>L1237*T1237*'Molecular Weight'!$B$6/'Molecular Weight'!$D$6</f>
        <v>0.309712196770034</v>
      </c>
      <c r="Z1237" s="19">
        <f>M1237*T1237*'Molecular Weight'!$B$8/'Molecular Weight'!$D$8</f>
        <v>0.0159178929623599</v>
      </c>
      <c r="AA1237" s="19">
        <f>N1237*T1237*'Molecular Weight'!$B$9/'Molecular Weight'!$D$9</f>
        <v>2.4346467756227</v>
      </c>
      <c r="AB1237" s="19">
        <f>O1237*T1237*'Molecular Weight'!$B$10/'Molecular Weight'!$D$10</f>
        <v>0.434783996073823</v>
      </c>
      <c r="AC1237" s="19">
        <f>P1237*T1237*'Molecular Weight'!$B$11/'Molecular Weight'!$D$11</f>
        <v>0.10391593484127</v>
      </c>
      <c r="AD1237" s="19">
        <f>Q1237*T1237*'Molecular Weight'!$B$12/'Molecular Weight'!$D$12</f>
        <v>0.00177591464456996</v>
      </c>
      <c r="AE1237" s="19">
        <f t="shared" si="140"/>
        <v>8.01675818658585</v>
      </c>
      <c r="AF1237" s="19">
        <f t="shared" si="141"/>
        <v>0.0501694660983327</v>
      </c>
      <c r="AG1237" s="19">
        <f t="shared" si="142"/>
        <v>0.161987376091566</v>
      </c>
      <c r="AH1237" s="19">
        <f t="shared" si="143"/>
        <v>0.259542730671701</v>
      </c>
      <c r="AI1237" s="19">
        <f t="shared" si="144"/>
        <v>3.35617000064302</v>
      </c>
      <c r="AJ1237" s="19">
        <f t="shared" si="145"/>
        <v>3.19506086142892</v>
      </c>
    </row>
    <row r="1238" s="56" customFormat="1" spans="1:36">
      <c r="A1238" s="35" t="s">
        <v>1142</v>
      </c>
      <c r="B1238" s="35" t="s">
        <v>1143</v>
      </c>
      <c r="C1238" s="55" t="s">
        <v>1146</v>
      </c>
      <c r="D1238" s="55">
        <v>20</v>
      </c>
      <c r="E1238" s="55">
        <v>1600</v>
      </c>
      <c r="F1238" s="32" t="s">
        <v>38</v>
      </c>
      <c r="G1238" s="35" t="s">
        <v>39</v>
      </c>
      <c r="H1238" s="32">
        <v>50.61</v>
      </c>
      <c r="I1238" s="32">
        <v>0.09</v>
      </c>
      <c r="J1238" s="32">
        <v>7.35</v>
      </c>
      <c r="K1238" s="32">
        <v>0.61</v>
      </c>
      <c r="L1238" s="32">
        <v>5.18</v>
      </c>
      <c r="M1238" s="32">
        <v>0.15</v>
      </c>
      <c r="N1238" s="32">
        <v>28.47</v>
      </c>
      <c r="O1238" s="32">
        <v>4.06</v>
      </c>
      <c r="P1238" s="32">
        <v>0.3</v>
      </c>
      <c r="Q1238" s="32">
        <v>0.02</v>
      </c>
      <c r="R1238" s="32">
        <f t="shared" si="139"/>
        <v>96.84</v>
      </c>
      <c r="S1238" s="19">
        <v>12</v>
      </c>
      <c r="T1238" s="19">
        <f>S1238/(H1238*'Molecular Weight'!$C$2/'Molecular Weight'!$D$2+I1238*'Molecular Weight'!$C$3/'Molecular Weight'!$D$3+J1238*'Molecular Weight'!$C$4/'Molecular Weight'!$D$4+K1238*'Molecular Weight'!$C$5/'Molecular Weight'!$D$5+L1238*'Molecular Weight'!$C$6/'Molecular Weight'!$D$6+M1238*'Molecular Weight'!$C$8/'Molecular Weight'!$D$8+N1238*'Molecular Weight'!$C$9/'Molecular Weight'!$D$9+O1238*'Molecular Weight'!$C$10/'Molecular Weight'!$D$10+P1238*'Molecular Weight'!$C$11/'Molecular Weight'!$D$11+Q1238*'Molecular Weight'!$C$12/'Molecular Weight'!$D$12)</f>
        <v>4.32677548234202</v>
      </c>
      <c r="U1238" s="19">
        <f>H1238*T1238*'Molecular Weight'!$B$2/'Molecular Weight'!$D$2</f>
        <v>3.6447754187971</v>
      </c>
      <c r="V1238" s="19">
        <f>I1238*T1238*'Molecular Weight'!$B$3/'Molecular Weight'!$D$3</f>
        <v>0.00487371456083582</v>
      </c>
      <c r="W1238" s="19">
        <f>T1238*J1238*'Molecular Weight'!$B$4/'Molecular Weight'!$D$4</f>
        <v>0.62380933297791</v>
      </c>
      <c r="X1238" s="19">
        <f>K1238*T1238*'Molecular Weight'!$B$5/'Molecular Weight'!$D$5</f>
        <v>0.0347303512629598</v>
      </c>
      <c r="Y1238" s="19">
        <f>L1238*T1238*'Molecular Weight'!$B$6/'Molecular Weight'!$D$6</f>
        <v>0.311980748865975</v>
      </c>
      <c r="Z1238" s="19">
        <f>M1238*T1238*'Molecular Weight'!$B$8/'Molecular Weight'!$D$8</f>
        <v>0.0091488063483409</v>
      </c>
      <c r="AA1238" s="19">
        <f>N1238*T1238*'Molecular Weight'!$B$9/'Molecular Weight'!$D$9</f>
        <v>3.05665751817065</v>
      </c>
      <c r="AB1238" s="19">
        <f>O1238*T1238*'Molecular Weight'!$B$10/'Molecular Weight'!$D$10</f>
        <v>0.313243731424904</v>
      </c>
      <c r="AC1238" s="19">
        <f>P1238*T1238*'Molecular Weight'!$B$11/'Molecular Weight'!$D$11</f>
        <v>0.0418855322588773</v>
      </c>
      <c r="AD1238" s="19">
        <f>Q1238*T1238*'Molecular Weight'!$B$12/'Molecular Weight'!$D$12</f>
        <v>0.00183727196702421</v>
      </c>
      <c r="AE1238" s="19">
        <f t="shared" si="140"/>
        <v>8.04294242663458</v>
      </c>
      <c r="AF1238" s="19">
        <f t="shared" si="141"/>
        <v>0.128139452523856</v>
      </c>
      <c r="AG1238" s="19">
        <f t="shared" si="142"/>
        <v>0.410728716401997</v>
      </c>
      <c r="AH1238" s="19">
        <f t="shared" si="143"/>
        <v>0.183841296342119</v>
      </c>
      <c r="AI1238" s="19">
        <f t="shared" si="144"/>
        <v>3.64964913335794</v>
      </c>
      <c r="AJ1238" s="19">
        <f t="shared" si="145"/>
        <v>3.69103080480987</v>
      </c>
    </row>
    <row r="1239" s="56" customFormat="1" spans="1:36">
      <c r="A1239" s="35" t="s">
        <v>1142</v>
      </c>
      <c r="B1239" s="35" t="s">
        <v>1143</v>
      </c>
      <c r="C1239" s="55" t="s">
        <v>1147</v>
      </c>
      <c r="D1239" s="55">
        <v>20</v>
      </c>
      <c r="E1239" s="55">
        <v>2100</v>
      </c>
      <c r="F1239" s="32" t="s">
        <v>38</v>
      </c>
      <c r="G1239" s="35" t="s">
        <v>39</v>
      </c>
      <c r="H1239" s="32">
        <v>53.33</v>
      </c>
      <c r="I1239" s="32">
        <v>0.01</v>
      </c>
      <c r="J1239" s="32">
        <v>9.84</v>
      </c>
      <c r="K1239" s="32">
        <v>0.69</v>
      </c>
      <c r="L1239" s="32">
        <v>3.46</v>
      </c>
      <c r="M1239" s="32">
        <v>0.1</v>
      </c>
      <c r="N1239" s="32">
        <v>30.75</v>
      </c>
      <c r="O1239" s="32">
        <v>2.03</v>
      </c>
      <c r="P1239" s="32">
        <v>0.07</v>
      </c>
      <c r="Q1239" s="32">
        <v>0.09</v>
      </c>
      <c r="R1239" s="32">
        <f t="shared" si="139"/>
        <v>100.37</v>
      </c>
      <c r="S1239" s="19">
        <v>12</v>
      </c>
      <c r="T1239" s="19">
        <f>S1239/(H1239*'Molecular Weight'!$C$2/'Molecular Weight'!$D$2+I1239*'Molecular Weight'!$C$3/'Molecular Weight'!$D$3+J1239*'Molecular Weight'!$C$4/'Molecular Weight'!$D$4+K1239*'Molecular Weight'!$C$5/'Molecular Weight'!$D$5+L1239*'Molecular Weight'!$C$6/'Molecular Weight'!$D$6+M1239*'Molecular Weight'!$C$8/'Molecular Weight'!$D$8+N1239*'Molecular Weight'!$C$9/'Molecular Weight'!$D$9+O1239*'Molecular Weight'!$C$10/'Molecular Weight'!$D$10+P1239*'Molecular Weight'!$C$11/'Molecular Weight'!$D$11+Q1239*'Molecular Weight'!$C$12/'Molecular Weight'!$D$12)</f>
        <v>4.09615428065571</v>
      </c>
      <c r="U1239" s="19">
        <f>H1239*T1239*'Molecular Weight'!$B$2/'Molecular Weight'!$D$2</f>
        <v>3.63595052908404</v>
      </c>
      <c r="V1239" s="19">
        <f>I1239*T1239*'Molecular Weight'!$B$3/'Molecular Weight'!$D$3</f>
        <v>0.000512660110219738</v>
      </c>
      <c r="W1239" s="19">
        <f>T1239*J1239*'Molecular Weight'!$B$4/'Molecular Weight'!$D$4</f>
        <v>0.790626875669914</v>
      </c>
      <c r="X1239" s="19">
        <f>K1239*T1239*'Molecular Weight'!$B$5/'Molecular Weight'!$D$5</f>
        <v>0.0371912159175267</v>
      </c>
      <c r="Y1239" s="19">
        <f>L1239*T1239*'Molecular Weight'!$B$6/'Molecular Weight'!$D$6</f>
        <v>0.197281372648507</v>
      </c>
      <c r="Z1239" s="19">
        <f>M1239*T1239*'Molecular Weight'!$B$8/'Molecular Weight'!$D$8</f>
        <v>0.00577411091155302</v>
      </c>
      <c r="AA1239" s="19">
        <f>N1239*T1239*'Molecular Weight'!$B$9/'Molecular Weight'!$D$9</f>
        <v>3.12547752184028</v>
      </c>
      <c r="AB1239" s="19">
        <f>O1239*T1239*'Molecular Weight'!$B$10/'Molecular Weight'!$D$10</f>
        <v>0.148273772998058</v>
      </c>
      <c r="AC1239" s="19">
        <f>P1239*T1239*'Molecular Weight'!$B$11/'Molecular Weight'!$D$11</f>
        <v>0.00925236526769602</v>
      </c>
      <c r="AD1239" s="19">
        <f>Q1239*T1239*'Molecular Weight'!$B$12/'Molecular Weight'!$D$12</f>
        <v>0.00782704639615741</v>
      </c>
      <c r="AE1239" s="19">
        <f t="shared" si="140"/>
        <v>7.95816747084395</v>
      </c>
      <c r="AF1239" s="19">
        <f t="shared" si="141"/>
        <v>0</v>
      </c>
      <c r="AG1239" s="19">
        <f t="shared" si="142"/>
        <v>0</v>
      </c>
      <c r="AH1239" s="19">
        <f t="shared" si="143"/>
        <v>0.197281372648507</v>
      </c>
      <c r="AI1239" s="19">
        <f t="shared" si="144"/>
        <v>3.63646318919426</v>
      </c>
      <c r="AJ1239" s="19">
        <f t="shared" si="145"/>
        <v>3.4768067783984</v>
      </c>
    </row>
    <row r="1240" spans="1:36">
      <c r="A1240" s="32" t="s">
        <v>1148</v>
      </c>
      <c r="B1240" s="32" t="s">
        <v>1149</v>
      </c>
      <c r="C1240" s="32" t="s">
        <v>1150</v>
      </c>
      <c r="D1240" s="32">
        <v>3.5</v>
      </c>
      <c r="E1240" s="32">
        <v>850</v>
      </c>
      <c r="F1240" s="32" t="s">
        <v>532</v>
      </c>
      <c r="G1240" s="35" t="s">
        <v>49</v>
      </c>
      <c r="H1240" s="32">
        <v>38.71</v>
      </c>
      <c r="I1240" s="32">
        <v>0.36</v>
      </c>
      <c r="J1240" s="32">
        <v>21.84</v>
      </c>
      <c r="K1240" s="32"/>
      <c r="L1240" s="32">
        <v>15.77</v>
      </c>
      <c r="M1240" s="32">
        <v>0.99</v>
      </c>
      <c r="N1240" s="32">
        <v>2.82</v>
      </c>
      <c r="O1240" s="32">
        <v>19.11</v>
      </c>
      <c r="P1240" s="32">
        <v>0.18</v>
      </c>
      <c r="Q1240" s="32">
        <v>0.82</v>
      </c>
      <c r="R1240" s="32">
        <f t="shared" si="139"/>
        <v>100.6</v>
      </c>
      <c r="S1240" s="19">
        <v>12</v>
      </c>
      <c r="T1240" s="19">
        <f>S1240/(H1240*'Molecular Weight'!$C$2/'Molecular Weight'!$D$2+I1240*'Molecular Weight'!$C$3/'Molecular Weight'!$D$3+J1240*'Molecular Weight'!$C$4/'Molecular Weight'!$D$4+K1240*'Molecular Weight'!$C$5/'Molecular Weight'!$D$5+L1240*'Molecular Weight'!$C$6/'Molecular Weight'!$D$6+M1240*'Molecular Weight'!$C$8/'Molecular Weight'!$D$8+N1240*'Molecular Weight'!$C$9/'Molecular Weight'!$D$9+O1240*'Molecular Weight'!$C$10/'Molecular Weight'!$D$10+P1240*'Molecular Weight'!$C$11/'Molecular Weight'!$D$11+Q1240*'Molecular Weight'!$C$12/'Molecular Weight'!$D$12)</f>
        <v>4.62240736801644</v>
      </c>
      <c r="U1240" s="19">
        <f>H1240*T1240*'Molecular Weight'!$B$2/'Molecular Weight'!$D$2</f>
        <v>2.97825215073096</v>
      </c>
      <c r="V1240" s="19">
        <f>I1240*T1240*'Molecular Weight'!$B$3/'Molecular Weight'!$D$3</f>
        <v>0.0208268667394983</v>
      </c>
      <c r="W1240" s="19">
        <f>T1240*J1240*'Molecular Weight'!$B$4/'Molecular Weight'!$D$4</f>
        <v>1.98025454918554</v>
      </c>
      <c r="X1240" s="19">
        <f>K1240*T1240*'Molecular Weight'!$B$5/'Molecular Weight'!$D$5</f>
        <v>0</v>
      </c>
      <c r="Y1240" s="19">
        <f>L1240*T1240*'Molecular Weight'!$B$6/'Molecular Weight'!$D$6</f>
        <v>1.01469048153702</v>
      </c>
      <c r="Z1240" s="19">
        <f>M1240*T1240*'Molecular Weight'!$B$8/'Molecular Weight'!$D$8</f>
        <v>0.0645077994690763</v>
      </c>
      <c r="AA1240" s="19">
        <f>N1240*T1240*'Molecular Weight'!$B$9/'Molecular Weight'!$D$9</f>
        <v>0.32345381582646</v>
      </c>
      <c r="AB1240" s="19">
        <f>O1240*T1240*'Molecular Weight'!$B$10/'Molecular Weight'!$D$10</f>
        <v>1.575146305328</v>
      </c>
      <c r="AC1240" s="19">
        <f>P1240*T1240*'Molecular Weight'!$B$11/'Molecular Weight'!$D$11</f>
        <v>0.0268484455063878</v>
      </c>
      <c r="AD1240" s="19">
        <f>Q1240*T1240*'Molecular Weight'!$B$12/'Molecular Weight'!$D$12</f>
        <v>0.0804750327340441</v>
      </c>
      <c r="AE1240" s="19">
        <f t="shared" si="140"/>
        <v>8.06445544705699</v>
      </c>
      <c r="AF1240" s="19">
        <f t="shared" si="141"/>
        <v>0.191820853810059</v>
      </c>
      <c r="AG1240" s="19">
        <f t="shared" si="142"/>
        <v>0.18904371066879</v>
      </c>
      <c r="AH1240" s="19">
        <f t="shared" si="143"/>
        <v>0.822869627726956</v>
      </c>
      <c r="AI1240" s="19">
        <f t="shared" si="144"/>
        <v>2.99907901747046</v>
      </c>
      <c r="AJ1240" s="19">
        <f t="shared" si="145"/>
        <v>2.97779840216056</v>
      </c>
    </row>
    <row r="1241" spans="1:36">
      <c r="A1241" s="32" t="s">
        <v>1148</v>
      </c>
      <c r="B1241" s="32" t="s">
        <v>1149</v>
      </c>
      <c r="C1241" s="32" t="s">
        <v>1151</v>
      </c>
      <c r="D1241" s="32">
        <v>6</v>
      </c>
      <c r="E1241" s="32">
        <v>1100</v>
      </c>
      <c r="F1241" s="32" t="s">
        <v>532</v>
      </c>
      <c r="G1241" s="35" t="s">
        <v>49</v>
      </c>
      <c r="H1241" s="32">
        <v>40.83</v>
      </c>
      <c r="I1241" s="32">
        <v>0.61</v>
      </c>
      <c r="J1241" s="32">
        <v>22.59</v>
      </c>
      <c r="K1241" s="32"/>
      <c r="L1241" s="32">
        <v>21.48</v>
      </c>
      <c r="M1241" s="32">
        <v>0.95</v>
      </c>
      <c r="N1241" s="32">
        <v>8.76</v>
      </c>
      <c r="O1241" s="32">
        <v>7.76</v>
      </c>
      <c r="P1241" s="32">
        <v>0.26</v>
      </c>
      <c r="Q1241" s="32">
        <v>0.23</v>
      </c>
      <c r="R1241" s="32">
        <f t="shared" si="139"/>
        <v>103.47</v>
      </c>
      <c r="S1241" s="19">
        <v>12</v>
      </c>
      <c r="T1241" s="19">
        <f>S1241/(H1241*'Molecular Weight'!$C$2/'Molecular Weight'!$D$2+I1241*'Molecular Weight'!$C$3/'Molecular Weight'!$D$3+J1241*'Molecular Weight'!$C$4/'Molecular Weight'!$D$4+K1241*'Molecular Weight'!$C$5/'Molecular Weight'!$D$5+L1241*'Molecular Weight'!$C$6/'Molecular Weight'!$D$6+M1241*'Molecular Weight'!$C$8/'Molecular Weight'!$D$8+N1241*'Molecular Weight'!$C$9/'Molecular Weight'!$D$9+O1241*'Molecular Weight'!$C$10/'Molecular Weight'!$D$10+P1241*'Molecular Weight'!$C$11/'Molecular Weight'!$D$11+Q1241*'Molecular Weight'!$C$12/'Molecular Weight'!$D$12)</f>
        <v>4.42168322094632</v>
      </c>
      <c r="U1241" s="19">
        <f>H1241*T1241*'Molecular Weight'!$B$2/'Molecular Weight'!$D$2</f>
        <v>3.00494883340942</v>
      </c>
      <c r="V1241" s="19">
        <f>I1241*T1241*'Molecular Weight'!$B$3/'Molecular Weight'!$D$3</f>
        <v>0.0337575314740583</v>
      </c>
      <c r="W1241" s="19">
        <f>T1241*J1241*'Molecular Weight'!$B$4/'Molecular Weight'!$D$4</f>
        <v>1.95931392626868</v>
      </c>
      <c r="X1241" s="19">
        <f>K1241*T1241*'Molecular Weight'!$B$5/'Molecular Weight'!$D$5</f>
        <v>0</v>
      </c>
      <c r="Y1241" s="19">
        <f>L1241*T1241*'Molecular Weight'!$B$6/'Molecular Weight'!$D$6</f>
        <v>1.32207343521613</v>
      </c>
      <c r="Z1241" s="19">
        <f>M1241*T1241*'Molecular Weight'!$B$8/'Molecular Weight'!$D$8</f>
        <v>0.059213406539315</v>
      </c>
      <c r="AA1241" s="19">
        <f>N1241*T1241*'Molecular Weight'!$B$9/'Molecular Weight'!$D$9</f>
        <v>0.961140074826049</v>
      </c>
      <c r="AB1241" s="19">
        <f>O1241*T1241*'Molecular Weight'!$B$10/'Molecular Weight'!$D$10</f>
        <v>0.61184489647902</v>
      </c>
      <c r="AC1241" s="19">
        <f>P1241*T1241*'Molecular Weight'!$B$11/'Molecular Weight'!$D$11</f>
        <v>0.0370970518698304</v>
      </c>
      <c r="AD1241" s="19">
        <f>Q1241*T1241*'Molecular Weight'!$B$12/'Molecular Weight'!$D$12</f>
        <v>0.0215920836691646</v>
      </c>
      <c r="AE1241" s="19">
        <f t="shared" si="140"/>
        <v>8.01098123975167</v>
      </c>
      <c r="AF1241" s="19">
        <f t="shared" si="141"/>
        <v>0.0328985608819563</v>
      </c>
      <c r="AG1241" s="19">
        <f t="shared" si="142"/>
        <v>0.0248840646862994</v>
      </c>
      <c r="AH1241" s="19">
        <f t="shared" si="143"/>
        <v>1.28917487433418</v>
      </c>
      <c r="AI1241" s="19">
        <f t="shared" si="144"/>
        <v>3.03870636488348</v>
      </c>
      <c r="AJ1241" s="19">
        <f t="shared" si="145"/>
        <v>2.95427181306051</v>
      </c>
    </row>
    <row r="1242" spans="1:36">
      <c r="A1242" s="32" t="s">
        <v>1148</v>
      </c>
      <c r="B1242" s="32" t="s">
        <v>1149</v>
      </c>
      <c r="C1242" s="32" t="s">
        <v>1152</v>
      </c>
      <c r="D1242" s="32">
        <v>9</v>
      </c>
      <c r="E1242" s="32">
        <v>1200</v>
      </c>
      <c r="F1242" s="32" t="s">
        <v>532</v>
      </c>
      <c r="G1242" s="35" t="s">
        <v>49</v>
      </c>
      <c r="H1242" s="32">
        <v>39.5</v>
      </c>
      <c r="I1242" s="32">
        <v>0.26</v>
      </c>
      <c r="J1242" s="32">
        <v>23.14</v>
      </c>
      <c r="K1242" s="32">
        <v>0.06</v>
      </c>
      <c r="L1242" s="32">
        <v>12.68</v>
      </c>
      <c r="M1242" s="32">
        <v>0.37</v>
      </c>
      <c r="N1242" s="32">
        <v>0.17</v>
      </c>
      <c r="O1242" s="32">
        <v>23.58</v>
      </c>
      <c r="P1242" s="32">
        <v>0.65</v>
      </c>
      <c r="Q1242" s="32">
        <v>0.11</v>
      </c>
      <c r="R1242" s="32">
        <f t="shared" si="139"/>
        <v>100.52</v>
      </c>
      <c r="S1242" s="19">
        <v>12</v>
      </c>
      <c r="T1242" s="19">
        <f>S1242/(H1242*'Molecular Weight'!$C$2/'Molecular Weight'!$D$2+I1242*'Molecular Weight'!$C$3/'Molecular Weight'!$D$3+J1242*'Molecular Weight'!$C$4/'Molecular Weight'!$D$4+K1242*'Molecular Weight'!$C$5/'Molecular Weight'!$D$5+L1242*'Molecular Weight'!$C$6/'Molecular Weight'!$D$6+M1242*'Molecular Weight'!$C$8/'Molecular Weight'!$D$8+N1242*'Molecular Weight'!$C$9/'Molecular Weight'!$D$9+O1242*'Molecular Weight'!$C$10/'Molecular Weight'!$D$10+P1242*'Molecular Weight'!$C$11/'Molecular Weight'!$D$11+Q1242*'Molecular Weight'!$C$12/'Molecular Weight'!$D$12)</f>
        <v>4.57748964516568</v>
      </c>
      <c r="U1242" s="19">
        <f>H1242*T1242*'Molecular Weight'!$B$2/'Molecular Weight'!$D$2</f>
        <v>3.00950134793682</v>
      </c>
      <c r="V1242" s="19">
        <f>I1242*T1242*'Molecular Weight'!$B$3/'Molecular Weight'!$D$3</f>
        <v>0.0148954606726292</v>
      </c>
      <c r="W1242" s="19">
        <f>T1242*J1242*'Molecular Weight'!$B$4/'Molecular Weight'!$D$4</f>
        <v>2.0777385325448</v>
      </c>
      <c r="X1242" s="19">
        <f>K1242*T1242*'Molecular Weight'!$B$5/'Molecular Weight'!$D$5</f>
        <v>0.00361404538074795</v>
      </c>
      <c r="Y1242" s="19">
        <f>L1242*T1242*'Molecular Weight'!$B$6/'Molecular Weight'!$D$6</f>
        <v>0.807942214653408</v>
      </c>
      <c r="Z1242" s="19">
        <f>M1242*T1242*'Molecular Weight'!$B$8/'Molecular Weight'!$D$8</f>
        <v>0.0238746993052058</v>
      </c>
      <c r="AA1242" s="19">
        <f>N1242*T1242*'Molecular Weight'!$B$9/'Molecular Weight'!$D$9</f>
        <v>0.0193095096694334</v>
      </c>
      <c r="AB1242" s="19">
        <f>O1242*T1242*'Molecular Weight'!$B$10/'Molecular Weight'!$D$10</f>
        <v>1.9247005319723</v>
      </c>
      <c r="AC1242" s="19">
        <f>P1242*T1242*'Molecular Weight'!$B$11/'Molecular Weight'!$D$11</f>
        <v>0.0960105927511356</v>
      </c>
      <c r="AD1242" s="19">
        <f>Q1242*T1242*'Molecular Weight'!$B$12/'Molecular Weight'!$D$12</f>
        <v>0.0106905278337203</v>
      </c>
      <c r="AE1242" s="19">
        <f t="shared" si="140"/>
        <v>7.9882774627202</v>
      </c>
      <c r="AF1242" s="19">
        <f t="shared" si="141"/>
        <v>0</v>
      </c>
      <c r="AG1242" s="19">
        <f t="shared" si="142"/>
        <v>0</v>
      </c>
      <c r="AH1242" s="19">
        <f t="shared" si="143"/>
        <v>0.807942214653408</v>
      </c>
      <c r="AI1242" s="19">
        <f t="shared" si="144"/>
        <v>3.02439680860945</v>
      </c>
      <c r="AJ1242" s="19">
        <f t="shared" si="145"/>
        <v>2.77582695560035</v>
      </c>
    </row>
    <row r="1243" spans="1:36">
      <c r="A1243" s="32" t="s">
        <v>1148</v>
      </c>
      <c r="B1243" s="32" t="s">
        <v>1149</v>
      </c>
      <c r="C1243" s="32" t="s">
        <v>1153</v>
      </c>
      <c r="D1243" s="32">
        <v>11</v>
      </c>
      <c r="E1243" s="32">
        <v>1100</v>
      </c>
      <c r="F1243" s="32" t="s">
        <v>532</v>
      </c>
      <c r="G1243" s="35" t="s">
        <v>49</v>
      </c>
      <c r="H1243" s="32">
        <v>40.15</v>
      </c>
      <c r="I1243" s="32">
        <v>1.93</v>
      </c>
      <c r="J1243" s="32">
        <v>21.29</v>
      </c>
      <c r="K1243" s="32">
        <v>0.02</v>
      </c>
      <c r="L1243" s="32">
        <v>14.2</v>
      </c>
      <c r="M1243" s="32">
        <v>0.47</v>
      </c>
      <c r="N1243" s="32">
        <v>6.06</v>
      </c>
      <c r="O1243" s="32">
        <v>14.47</v>
      </c>
      <c r="P1243" s="32">
        <v>0.48</v>
      </c>
      <c r="Q1243" s="32">
        <v>0.3</v>
      </c>
      <c r="R1243" s="32">
        <f t="shared" si="139"/>
        <v>99.37</v>
      </c>
      <c r="S1243" s="19">
        <v>12</v>
      </c>
      <c r="T1243" s="19">
        <f>S1243/(H1243*'Molecular Weight'!$C$2/'Molecular Weight'!$D$2+I1243*'Molecular Weight'!$C$3/'Molecular Weight'!$D$3+J1243*'Molecular Weight'!$C$4/'Molecular Weight'!$D$4+K1243*'Molecular Weight'!$C$5/'Molecular Weight'!$D$5+L1243*'Molecular Weight'!$C$6/'Molecular Weight'!$D$6+M1243*'Molecular Weight'!$C$8/'Molecular Weight'!$D$8+N1243*'Molecular Weight'!$C$9/'Molecular Weight'!$D$9+O1243*'Molecular Weight'!$C$10/'Molecular Weight'!$D$10+P1243*'Molecular Weight'!$C$11/'Molecular Weight'!$D$11+Q1243*'Molecular Weight'!$C$12/'Molecular Weight'!$D$12)</f>
        <v>4.55357692658995</v>
      </c>
      <c r="U1243" s="19">
        <f>H1243*T1243*'Molecular Weight'!$B$2/'Molecular Weight'!$D$2</f>
        <v>3.04304450070883</v>
      </c>
      <c r="V1243" s="19">
        <f>I1243*T1243*'Molecular Weight'!$B$3/'Molecular Weight'!$D$3</f>
        <v>0.109992534021509</v>
      </c>
      <c r="W1243" s="19">
        <f>T1243*J1243*'Molecular Weight'!$B$4/'Molecular Weight'!$D$4</f>
        <v>1.90164089382307</v>
      </c>
      <c r="X1243" s="19">
        <f>K1243*T1243*'Molecular Weight'!$B$5/'Molecular Weight'!$D$5</f>
        <v>0.00119838855887623</v>
      </c>
      <c r="Y1243" s="19">
        <f>L1243*T1243*'Molecular Weight'!$B$6/'Molecular Weight'!$D$6</f>
        <v>0.900066708763603</v>
      </c>
      <c r="Z1243" s="19">
        <f>M1243*T1243*'Molecular Weight'!$B$8/'Molecular Weight'!$D$8</f>
        <v>0.0301688913940975</v>
      </c>
      <c r="AA1243" s="19">
        <f>N1243*T1243*'Molecular Weight'!$B$9/'Molecular Weight'!$D$9</f>
        <v>0.684731418737843</v>
      </c>
      <c r="AB1243" s="19">
        <f>O1243*T1243*'Molecular Weight'!$B$10/'Molecular Weight'!$D$10</f>
        <v>1.17493327617255</v>
      </c>
      <c r="AC1243" s="19">
        <f>P1243*T1243*'Molecular Weight'!$B$11/'Molecular Weight'!$D$11</f>
        <v>0.070529749104975</v>
      </c>
      <c r="AD1243" s="19">
        <f>Q1243*T1243*'Molecular Weight'!$B$12/'Molecular Weight'!$D$12</f>
        <v>0.0290036746916557</v>
      </c>
      <c r="AE1243" s="19">
        <f t="shared" si="140"/>
        <v>7.94531003597701</v>
      </c>
      <c r="AF1243" s="19">
        <f t="shared" si="141"/>
        <v>0</v>
      </c>
      <c r="AG1243" s="19">
        <f t="shared" si="142"/>
        <v>0</v>
      </c>
      <c r="AH1243" s="19">
        <f t="shared" si="143"/>
        <v>0.900066708763603</v>
      </c>
      <c r="AI1243" s="19">
        <f t="shared" si="144"/>
        <v>3.15303703473034</v>
      </c>
      <c r="AJ1243" s="19">
        <f t="shared" si="145"/>
        <v>2.78990029506809</v>
      </c>
    </row>
    <row r="1244" spans="1:36">
      <c r="A1244" s="32" t="s">
        <v>1148</v>
      </c>
      <c r="B1244" s="32" t="s">
        <v>1149</v>
      </c>
      <c r="C1244" s="32" t="s">
        <v>1154</v>
      </c>
      <c r="D1244" s="32">
        <v>14</v>
      </c>
      <c r="E1244" s="32">
        <v>1100</v>
      </c>
      <c r="F1244" s="32" t="s">
        <v>532</v>
      </c>
      <c r="G1244" s="35" t="s">
        <v>49</v>
      </c>
      <c r="H1244" s="32">
        <v>41.38</v>
      </c>
      <c r="I1244" s="32">
        <v>0.63</v>
      </c>
      <c r="J1244" s="32">
        <v>21.94</v>
      </c>
      <c r="K1244" s="32">
        <v>0.01</v>
      </c>
      <c r="L1244" s="32">
        <v>7.27</v>
      </c>
      <c r="M1244" s="32">
        <v>0.54</v>
      </c>
      <c r="N1244" s="32">
        <v>5.85</v>
      </c>
      <c r="O1244" s="32">
        <v>21.02</v>
      </c>
      <c r="P1244" s="32">
        <v>0.54</v>
      </c>
      <c r="Q1244" s="32">
        <v>0.16</v>
      </c>
      <c r="R1244" s="32">
        <f t="shared" si="139"/>
        <v>99.34</v>
      </c>
      <c r="S1244" s="19">
        <v>12</v>
      </c>
      <c r="T1244" s="19">
        <f>S1244/(H1244*'Molecular Weight'!$C$2/'Molecular Weight'!$D$2+I1244*'Molecular Weight'!$C$3/'Molecular Weight'!$D$3+J1244*'Molecular Weight'!$C$4/'Molecular Weight'!$D$4+K1244*'Molecular Weight'!$C$5/'Molecular Weight'!$D$5+L1244*'Molecular Weight'!$C$6/'Molecular Weight'!$D$6+M1244*'Molecular Weight'!$C$8/'Molecular Weight'!$D$8+N1244*'Molecular Weight'!$C$9/'Molecular Weight'!$D$9+O1244*'Molecular Weight'!$C$10/'Molecular Weight'!$D$10+P1244*'Molecular Weight'!$C$11/'Molecular Weight'!$D$11+Q1244*'Molecular Weight'!$C$12/'Molecular Weight'!$D$12)</f>
        <v>4.48059758208921</v>
      </c>
      <c r="U1244" s="19">
        <f>H1244*T1244*'Molecular Weight'!$B$2/'Molecular Weight'!$D$2</f>
        <v>3.08600412694493</v>
      </c>
      <c r="V1244" s="19">
        <f>I1244*T1244*'Molecular Weight'!$B$3/'Molecular Weight'!$D$3</f>
        <v>0.035328867042756</v>
      </c>
      <c r="W1244" s="19">
        <f>T1244*J1244*'Molecular Weight'!$B$4/'Molecular Weight'!$D$4</f>
        <v>1.92829170166805</v>
      </c>
      <c r="X1244" s="19">
        <f>K1244*T1244*'Molecular Weight'!$B$5/'Molecular Weight'!$D$5</f>
        <v>0.000589591102321101</v>
      </c>
      <c r="Y1244" s="19">
        <f>L1244*T1244*'Molecular Weight'!$B$6/'Molecular Weight'!$D$6</f>
        <v>0.453423502530464</v>
      </c>
      <c r="Z1244" s="19">
        <f>M1244*T1244*'Molecular Weight'!$B$8/'Molecular Weight'!$D$8</f>
        <v>0.0341066069118716</v>
      </c>
      <c r="AA1244" s="19">
        <f>N1244*T1244*'Molecular Weight'!$B$9/'Molecular Weight'!$D$9</f>
        <v>0.650409326432305</v>
      </c>
      <c r="AB1244" s="19">
        <f>O1244*T1244*'Molecular Weight'!$B$10/'Molecular Weight'!$D$10</f>
        <v>1.67942512795141</v>
      </c>
      <c r="AC1244" s="19">
        <f>P1244*T1244*'Molecular Weight'!$B$11/'Molecular Weight'!$D$11</f>
        <v>0.0780743044313705</v>
      </c>
      <c r="AD1244" s="19">
        <f>Q1244*T1244*'Molecular Weight'!$B$12/'Molecular Weight'!$D$12</f>
        <v>0.0152207136546555</v>
      </c>
      <c r="AE1244" s="19">
        <f t="shared" si="140"/>
        <v>7.96087386867014</v>
      </c>
      <c r="AF1244" s="19">
        <f t="shared" si="141"/>
        <v>0</v>
      </c>
      <c r="AG1244" s="19">
        <f t="shared" si="142"/>
        <v>0</v>
      </c>
      <c r="AH1244" s="19">
        <f t="shared" si="143"/>
        <v>0.453423502530464</v>
      </c>
      <c r="AI1244" s="19">
        <f t="shared" si="144"/>
        <v>3.12133299398769</v>
      </c>
      <c r="AJ1244" s="19">
        <f t="shared" si="145"/>
        <v>2.81736456382605</v>
      </c>
    </row>
    <row r="1245" spans="1:36">
      <c r="A1245" s="32" t="s">
        <v>1148</v>
      </c>
      <c r="B1245" s="32" t="s">
        <v>1149</v>
      </c>
      <c r="C1245" s="32" t="s">
        <v>1155</v>
      </c>
      <c r="D1245" s="32">
        <v>14</v>
      </c>
      <c r="E1245" s="32">
        <v>1400</v>
      </c>
      <c r="F1245" s="32" t="s">
        <v>532</v>
      </c>
      <c r="G1245" s="35" t="s">
        <v>49</v>
      </c>
      <c r="H1245" s="32">
        <v>41.25</v>
      </c>
      <c r="I1245" s="32">
        <v>0.63</v>
      </c>
      <c r="J1245" s="32">
        <v>21.79</v>
      </c>
      <c r="K1245" s="32">
        <v>0.05</v>
      </c>
      <c r="L1245" s="32">
        <v>13.31</v>
      </c>
      <c r="M1245" s="32">
        <v>0.5</v>
      </c>
      <c r="N1245" s="32">
        <v>4.96</v>
      </c>
      <c r="O1245" s="32">
        <v>17.04</v>
      </c>
      <c r="P1245" s="32">
        <v>0.7</v>
      </c>
      <c r="Q1245" s="32">
        <v>0.11</v>
      </c>
      <c r="R1245" s="32">
        <f t="shared" si="139"/>
        <v>100.34</v>
      </c>
      <c r="S1245" s="19">
        <v>12</v>
      </c>
      <c r="T1245" s="19">
        <f>S1245/(H1245*'Molecular Weight'!$C$2/'Molecular Weight'!$D$2+I1245*'Molecular Weight'!$C$3/'Molecular Weight'!$D$3+J1245*'Molecular Weight'!$C$4/'Molecular Weight'!$D$4+K1245*'Molecular Weight'!$C$5/'Molecular Weight'!$D$5+L1245*'Molecular Weight'!$C$6/'Molecular Weight'!$D$6+M1245*'Molecular Weight'!$C$8/'Molecular Weight'!$D$8+N1245*'Molecular Weight'!$C$9/'Molecular Weight'!$D$9+O1245*'Molecular Weight'!$C$10/'Molecular Weight'!$D$10+P1245*'Molecular Weight'!$C$11/'Molecular Weight'!$D$11+Q1245*'Molecular Weight'!$C$12/'Molecular Weight'!$D$12)</f>
        <v>4.50658389227041</v>
      </c>
      <c r="U1245" s="19">
        <f>H1245*T1245*'Molecular Weight'!$B$2/'Molecular Weight'!$D$2</f>
        <v>3.09415089141402</v>
      </c>
      <c r="V1245" s="19">
        <f>I1245*T1245*'Molecular Weight'!$B$3/'Molecular Weight'!$D$3</f>
        <v>0.0355337653583274</v>
      </c>
      <c r="W1245" s="19">
        <f>T1245*J1245*'Molecular Weight'!$B$4/'Molecular Weight'!$D$4</f>
        <v>1.92621543767305</v>
      </c>
      <c r="X1245" s="19">
        <f>K1245*T1245*'Molecular Weight'!$B$5/'Molecular Weight'!$D$5</f>
        <v>0.0029650528931314</v>
      </c>
      <c r="Y1245" s="19">
        <f>L1245*T1245*'Molecular Weight'!$B$6/'Molecular Weight'!$D$6</f>
        <v>0.834947544628607</v>
      </c>
      <c r="Z1245" s="19">
        <f>M1245*T1245*'Molecular Weight'!$B$8/'Molecular Weight'!$D$8</f>
        <v>0.0317633485499747</v>
      </c>
      <c r="AA1245" s="19">
        <f>N1245*T1245*'Molecular Weight'!$B$9/'Molecular Weight'!$D$9</f>
        <v>0.554656479048666</v>
      </c>
      <c r="AB1245" s="19">
        <f>O1245*T1245*'Molecular Weight'!$B$10/'Molecular Weight'!$D$10</f>
        <v>1.36933290877831</v>
      </c>
      <c r="AC1245" s="19">
        <f>P1245*T1245*'Molecular Weight'!$B$11/'Molecular Weight'!$D$11</f>
        <v>0.101794408666966</v>
      </c>
      <c r="AD1245" s="19">
        <f>Q1245*T1245*'Molecular Weight'!$B$12/'Molecular Weight'!$D$12</f>
        <v>0.0105249305339649</v>
      </c>
      <c r="AE1245" s="19">
        <f t="shared" si="140"/>
        <v>7.96188476754502</v>
      </c>
      <c r="AF1245" s="19">
        <f t="shared" si="141"/>
        <v>0</v>
      </c>
      <c r="AG1245" s="19">
        <f t="shared" si="142"/>
        <v>0</v>
      </c>
      <c r="AH1245" s="19">
        <f t="shared" si="143"/>
        <v>0.834947544628607</v>
      </c>
      <c r="AI1245" s="19">
        <f t="shared" si="144"/>
        <v>3.12968465677235</v>
      </c>
      <c r="AJ1245" s="19">
        <f t="shared" si="145"/>
        <v>2.79070028100556</v>
      </c>
    </row>
    <row r="1246" spans="1:36">
      <c r="A1246" s="32" t="s">
        <v>1148</v>
      </c>
      <c r="B1246" s="32" t="s">
        <v>1149</v>
      </c>
      <c r="C1246" s="32" t="s">
        <v>1156</v>
      </c>
      <c r="D1246" s="32">
        <v>18</v>
      </c>
      <c r="E1246" s="32">
        <v>1600</v>
      </c>
      <c r="F1246" s="32" t="s">
        <v>532</v>
      </c>
      <c r="G1246" s="35" t="s">
        <v>49</v>
      </c>
      <c r="H1246" s="32">
        <v>43.29</v>
      </c>
      <c r="I1246" s="32">
        <v>0.12</v>
      </c>
      <c r="J1246" s="32">
        <v>21.03</v>
      </c>
      <c r="K1246" s="32">
        <v>0.03</v>
      </c>
      <c r="L1246" s="32">
        <v>11.23</v>
      </c>
      <c r="M1246" s="32">
        <v>0.12</v>
      </c>
      <c r="N1246" s="32">
        <v>15.47</v>
      </c>
      <c r="O1246" s="32">
        <v>7.07</v>
      </c>
      <c r="P1246" s="32">
        <v>1.43</v>
      </c>
      <c r="Q1246" s="32">
        <v>0.03</v>
      </c>
      <c r="R1246" s="32">
        <f t="shared" si="139"/>
        <v>99.82</v>
      </c>
      <c r="S1246" s="19">
        <v>12</v>
      </c>
      <c r="T1246" s="19">
        <f>S1246/(H1246*'Molecular Weight'!$C$2/'Molecular Weight'!$D$2+I1246*'Molecular Weight'!$C$3/'Molecular Weight'!$D$3+J1246*'Molecular Weight'!$C$4/'Molecular Weight'!$D$4+K1246*'Molecular Weight'!$C$5/'Molecular Weight'!$D$5+L1246*'Molecular Weight'!$C$6/'Molecular Weight'!$D$6+M1246*'Molecular Weight'!$C$8/'Molecular Weight'!$D$8+N1246*'Molecular Weight'!$C$9/'Molecular Weight'!$D$9+O1246*'Molecular Weight'!$C$10/'Molecular Weight'!$D$10+P1246*'Molecular Weight'!$C$11/'Molecular Weight'!$D$11+Q1246*'Molecular Weight'!$C$12/'Molecular Weight'!$D$12)</f>
        <v>4.35605050652916</v>
      </c>
      <c r="U1246" s="19">
        <f>H1246*T1246*'Molecular Weight'!$B$2/'Molecular Weight'!$D$2</f>
        <v>3.1387054997944</v>
      </c>
      <c r="V1246" s="19">
        <f>I1246*T1246*'Molecular Weight'!$B$3/'Molecular Weight'!$D$3</f>
        <v>0.0065422535767647</v>
      </c>
      <c r="W1246" s="19">
        <f>T1246*J1246*'Molecular Weight'!$B$4/'Molecular Weight'!$D$4</f>
        <v>1.79693491864081</v>
      </c>
      <c r="X1246" s="19">
        <f>K1246*T1246*'Molecular Weight'!$B$5/'Molecular Weight'!$D$5</f>
        <v>0.00171960675302158</v>
      </c>
      <c r="Y1246" s="19">
        <f>L1246*T1246*'Molecular Weight'!$B$6/'Molecular Weight'!$D$6</f>
        <v>0.680936068879768</v>
      </c>
      <c r="Z1246" s="19">
        <f>M1246*T1246*'Molecular Weight'!$B$8/'Molecular Weight'!$D$8</f>
        <v>0.00736856584132365</v>
      </c>
      <c r="AA1246" s="19">
        <f>N1246*T1246*'Molecular Weight'!$B$9/'Molecular Weight'!$D$9</f>
        <v>1.6721613234741</v>
      </c>
      <c r="AB1246" s="19">
        <f>O1246*T1246*'Molecular Weight'!$B$10/'Molecular Weight'!$D$10</f>
        <v>0.549166852374486</v>
      </c>
      <c r="AC1246" s="19">
        <f>P1246*T1246*'Molecular Weight'!$B$11/'Molecular Weight'!$D$11</f>
        <v>0.201005234731743</v>
      </c>
      <c r="AD1246" s="19">
        <f>Q1246*T1246*'Molecular Weight'!$B$12/'Molecular Weight'!$D$12</f>
        <v>0.00277455446275743</v>
      </c>
      <c r="AE1246" s="19">
        <f t="shared" si="140"/>
        <v>8.05731487852917</v>
      </c>
      <c r="AF1246" s="19">
        <f t="shared" si="141"/>
        <v>0.17072152515295</v>
      </c>
      <c r="AG1246" s="19">
        <f t="shared" si="142"/>
        <v>0.250715937890924</v>
      </c>
      <c r="AH1246" s="19">
        <f t="shared" si="143"/>
        <v>0.510214543726818</v>
      </c>
      <c r="AI1246" s="19">
        <f t="shared" si="144"/>
        <v>3.14524775337116</v>
      </c>
      <c r="AJ1246" s="19">
        <f t="shared" si="145"/>
        <v>2.90963281056968</v>
      </c>
    </row>
    <row r="1247" spans="1:36">
      <c r="A1247" s="32" t="s">
        <v>1148</v>
      </c>
      <c r="B1247" s="32" t="s">
        <v>1149</v>
      </c>
      <c r="C1247" s="32" t="s">
        <v>1157</v>
      </c>
      <c r="D1247" s="32">
        <v>24</v>
      </c>
      <c r="E1247" s="32">
        <v>1400</v>
      </c>
      <c r="F1247" s="32" t="s">
        <v>532</v>
      </c>
      <c r="G1247" s="35" t="s">
        <v>49</v>
      </c>
      <c r="H1247" s="32">
        <v>45.28</v>
      </c>
      <c r="I1247" s="32">
        <v>0.28</v>
      </c>
      <c r="J1247" s="32">
        <v>18.55</v>
      </c>
      <c r="K1247" s="32">
        <v>0.03</v>
      </c>
      <c r="L1247" s="32">
        <v>9.74</v>
      </c>
      <c r="M1247" s="32">
        <v>0.25</v>
      </c>
      <c r="N1247" s="32">
        <v>14.49</v>
      </c>
      <c r="O1247" s="32">
        <v>8.58</v>
      </c>
      <c r="P1247" s="32">
        <v>1.49</v>
      </c>
      <c r="Q1247" s="32">
        <v>0.1</v>
      </c>
      <c r="R1247" s="32">
        <f t="shared" si="139"/>
        <v>98.79</v>
      </c>
      <c r="S1247" s="19">
        <v>12</v>
      </c>
      <c r="T1247" s="19">
        <f>S1247/(H1247*'Molecular Weight'!$C$2/'Molecular Weight'!$D$2+I1247*'Molecular Weight'!$C$3/'Molecular Weight'!$D$3+J1247*'Molecular Weight'!$C$4/'Molecular Weight'!$D$4+K1247*'Molecular Weight'!$C$5/'Molecular Weight'!$D$5+L1247*'Molecular Weight'!$C$6/'Molecular Weight'!$D$6+M1247*'Molecular Weight'!$C$8/'Molecular Weight'!$D$8+N1247*'Molecular Weight'!$C$9/'Molecular Weight'!$D$9+O1247*'Molecular Weight'!$C$10/'Molecular Weight'!$D$10+P1247*'Molecular Weight'!$C$11/'Molecular Weight'!$D$11+Q1247*'Molecular Weight'!$C$12/'Molecular Weight'!$D$12)</f>
        <v>4.38359275265708</v>
      </c>
      <c r="U1247" s="19">
        <f>H1247*T1247*'Molecular Weight'!$B$2/'Molecular Weight'!$D$2</f>
        <v>3.3037463355578</v>
      </c>
      <c r="V1247" s="19">
        <f>I1247*T1247*'Molecular Weight'!$B$3/'Molecular Weight'!$D$3</f>
        <v>0.015361776855369</v>
      </c>
      <c r="W1247" s="19">
        <f>T1247*J1247*'Molecular Weight'!$B$4/'Molecular Weight'!$D$4</f>
        <v>1.59504993255765</v>
      </c>
      <c r="X1247" s="19">
        <f>K1247*T1247*'Molecular Weight'!$B$5/'Molecular Weight'!$D$5</f>
        <v>0.00173047940758882</v>
      </c>
      <c r="Y1247" s="19">
        <f>L1247*T1247*'Molecular Weight'!$B$6/'Molecular Weight'!$D$6</f>
        <v>0.594323404939865</v>
      </c>
      <c r="Z1247" s="19">
        <f>M1247*T1247*'Molecular Weight'!$B$8/'Molecular Weight'!$D$8</f>
        <v>0.0154482406000038</v>
      </c>
      <c r="AA1247" s="19">
        <f>N1247*T1247*'Molecular Weight'!$B$9/'Molecular Weight'!$D$9</f>
        <v>1.5761354587097</v>
      </c>
      <c r="AB1247" s="19">
        <f>O1247*T1247*'Molecular Weight'!$B$10/'Molecular Weight'!$D$10</f>
        <v>0.670670931130487</v>
      </c>
      <c r="AC1247" s="19">
        <f>P1247*T1247*'Molecular Weight'!$B$11/'Molecular Weight'!$D$11</f>
        <v>0.21076325270923</v>
      </c>
      <c r="AD1247" s="19">
        <f>Q1247*T1247*'Molecular Weight'!$B$12/'Molecular Weight'!$D$12</f>
        <v>0.00930699098228679</v>
      </c>
      <c r="AE1247" s="19">
        <f t="shared" si="140"/>
        <v>7.99253680344998</v>
      </c>
      <c r="AF1247" s="19">
        <f t="shared" si="141"/>
        <v>0</v>
      </c>
      <c r="AG1247" s="19">
        <f t="shared" si="142"/>
        <v>0</v>
      </c>
      <c r="AH1247" s="19">
        <f t="shared" si="143"/>
        <v>0.594323404939865</v>
      </c>
      <c r="AI1247" s="19">
        <f t="shared" si="144"/>
        <v>3.31910811241317</v>
      </c>
      <c r="AJ1247" s="19">
        <f t="shared" si="145"/>
        <v>2.85657803538006</v>
      </c>
    </row>
    <row r="1248" s="60" customFormat="1" spans="1:36">
      <c r="A1248" s="32" t="s">
        <v>1148</v>
      </c>
      <c r="B1248" s="32" t="s">
        <v>1149</v>
      </c>
      <c r="C1248" s="32" t="s">
        <v>1158</v>
      </c>
      <c r="D1248" s="32">
        <v>3.5</v>
      </c>
      <c r="E1248" s="32">
        <v>750</v>
      </c>
      <c r="F1248" s="32" t="s">
        <v>532</v>
      </c>
      <c r="G1248" s="35" t="s">
        <v>49</v>
      </c>
      <c r="H1248" s="32">
        <v>38.69</v>
      </c>
      <c r="I1248" s="32">
        <v>0.23</v>
      </c>
      <c r="J1248" s="32">
        <v>21.84</v>
      </c>
      <c r="K1248" s="32">
        <v>0.02</v>
      </c>
      <c r="L1248" s="32">
        <v>15.83</v>
      </c>
      <c r="M1248" s="32">
        <v>0.54</v>
      </c>
      <c r="N1248" s="32">
        <v>1.59</v>
      </c>
      <c r="O1248" s="32">
        <v>20.69</v>
      </c>
      <c r="P1248" s="32">
        <v>0.26</v>
      </c>
      <c r="Q1248" s="32">
        <v>0.42</v>
      </c>
      <c r="R1248" s="32">
        <f t="shared" si="139"/>
        <v>100.11</v>
      </c>
      <c r="S1248" s="19">
        <v>12</v>
      </c>
      <c r="T1248" s="19">
        <f>S1248/(H1248*'Molecular Weight'!$C$2/'Molecular Weight'!$D$2+I1248*'Molecular Weight'!$C$3/'Molecular Weight'!$D$3+J1248*'Molecular Weight'!$C$4/'Molecular Weight'!$D$4+K1248*'Molecular Weight'!$C$5/'Molecular Weight'!$D$5+L1248*'Molecular Weight'!$C$6/'Molecular Weight'!$D$6+M1248*'Molecular Weight'!$C$8/'Molecular Weight'!$D$8+N1248*'Molecular Weight'!$C$9/'Molecular Weight'!$D$9+O1248*'Molecular Weight'!$C$10/'Molecular Weight'!$D$10+P1248*'Molecular Weight'!$C$11/'Molecular Weight'!$D$11+Q1248*'Molecular Weight'!$C$12/'Molecular Weight'!$D$12)</f>
        <v>4.64807492608673</v>
      </c>
      <c r="U1248" s="19">
        <f>H1248*T1248*'Molecular Weight'!$B$2/'Molecular Weight'!$D$2</f>
        <v>2.99324265796098</v>
      </c>
      <c r="V1248" s="19">
        <f>I1248*T1248*'Molecular Weight'!$B$3/'Molecular Weight'!$D$3</f>
        <v>0.0133799403379218</v>
      </c>
      <c r="W1248" s="19">
        <f>T1248*J1248*'Molecular Weight'!$B$4/'Molecular Weight'!$D$4</f>
        <v>1.99125061564798</v>
      </c>
      <c r="X1248" s="19">
        <f>K1248*T1248*'Molecular Weight'!$B$5/'Molecular Weight'!$D$5</f>
        <v>0.00122325808963398</v>
      </c>
      <c r="Y1248" s="19">
        <f>L1248*T1248*'Molecular Weight'!$B$6/'Molecular Weight'!$D$6</f>
        <v>1.0242069331842</v>
      </c>
      <c r="Z1248" s="19">
        <f>M1248*T1248*'Molecular Weight'!$B$8/'Molecular Weight'!$D$8</f>
        <v>0.0353814555975026</v>
      </c>
      <c r="AA1248" s="19">
        <f>N1248*T1248*'Molecular Weight'!$B$9/'Molecular Weight'!$D$9</f>
        <v>0.183385586413844</v>
      </c>
      <c r="AB1248" s="19">
        <f>O1248*T1248*'Molecular Weight'!$B$10/'Molecular Weight'!$D$10</f>
        <v>1.71484789979912</v>
      </c>
      <c r="AC1248" s="19">
        <f>P1248*T1248*'Molecular Weight'!$B$11/'Molecular Weight'!$D$11</f>
        <v>0.0389964337135383</v>
      </c>
      <c r="AD1248" s="19">
        <f>Q1248*T1248*'Molecular Weight'!$B$12/'Molecular Weight'!$D$12</f>
        <v>0.0414478018886715</v>
      </c>
      <c r="AE1248" s="19">
        <f t="shared" si="140"/>
        <v>8.0373625826334</v>
      </c>
      <c r="AF1248" s="19">
        <f t="shared" si="141"/>
        <v>0.111566695415612</v>
      </c>
      <c r="AG1248" s="19">
        <f t="shared" si="142"/>
        <v>0.10892983810289</v>
      </c>
      <c r="AH1248" s="19">
        <f t="shared" si="143"/>
        <v>0.912640237768589</v>
      </c>
      <c r="AI1248" s="19">
        <f t="shared" si="144"/>
        <v>3.0066225982989</v>
      </c>
      <c r="AJ1248" s="19">
        <f t="shared" si="145"/>
        <v>2.95782187499467</v>
      </c>
    </row>
    <row r="1249" spans="1:36">
      <c r="A1249" s="32" t="s">
        <v>1148</v>
      </c>
      <c r="B1249" s="32" t="s">
        <v>1149</v>
      </c>
      <c r="C1249" s="32" t="s">
        <v>1159</v>
      </c>
      <c r="D1249" s="32">
        <v>24</v>
      </c>
      <c r="E1249" s="32">
        <v>1800</v>
      </c>
      <c r="F1249" s="32" t="s">
        <v>532</v>
      </c>
      <c r="G1249" s="35" t="s">
        <v>49</v>
      </c>
      <c r="H1249" s="32">
        <v>46.31</v>
      </c>
      <c r="I1249" s="32">
        <v>0.19</v>
      </c>
      <c r="J1249" s="32">
        <v>17.96</v>
      </c>
      <c r="K1249" s="32">
        <v>0.04</v>
      </c>
      <c r="L1249" s="32">
        <v>10.24</v>
      </c>
      <c r="M1249" s="32">
        <v>0.08</v>
      </c>
      <c r="N1249" s="32">
        <v>13.81</v>
      </c>
      <c r="O1249" s="32">
        <v>8.69</v>
      </c>
      <c r="P1249" s="32">
        <v>2.36</v>
      </c>
      <c r="Q1249" s="32">
        <v>0</v>
      </c>
      <c r="R1249" s="32">
        <f t="shared" si="139"/>
        <v>99.68</v>
      </c>
      <c r="S1249" s="19">
        <v>12</v>
      </c>
      <c r="T1249" s="19">
        <f>S1249/(H1249*'Molecular Weight'!$C$2/'Molecular Weight'!$D$2+I1249*'Molecular Weight'!$C$3/'Molecular Weight'!$D$3+J1249*'Molecular Weight'!$C$4/'Molecular Weight'!$D$4+K1249*'Molecular Weight'!$C$5/'Molecular Weight'!$D$5+L1249*'Molecular Weight'!$C$6/'Molecular Weight'!$D$6+M1249*'Molecular Weight'!$C$8/'Molecular Weight'!$D$8+N1249*'Molecular Weight'!$C$9/'Molecular Weight'!$D$9+O1249*'Molecular Weight'!$C$10/'Molecular Weight'!$D$10+P1249*'Molecular Weight'!$C$11/'Molecular Weight'!$D$11+Q1249*'Molecular Weight'!$C$12/'Molecular Weight'!$D$12)</f>
        <v>4.35574885498551</v>
      </c>
      <c r="U1249" s="19">
        <f>H1249*T1249*'Molecular Weight'!$B$2/'Molecular Weight'!$D$2</f>
        <v>3.3574355771368</v>
      </c>
      <c r="V1249" s="19">
        <f>I1249*T1249*'Molecular Weight'!$B$3/'Molecular Weight'!$D$3</f>
        <v>0.0103578508441458</v>
      </c>
      <c r="W1249" s="19">
        <f>T1249*J1249*'Molecular Weight'!$B$4/'Molecular Weight'!$D$4</f>
        <v>1.53450861976343</v>
      </c>
      <c r="X1249" s="19">
        <f>K1249*T1249*'Molecular Weight'!$B$5/'Molecular Weight'!$D$5</f>
        <v>0.00229265022961274</v>
      </c>
      <c r="Y1249" s="19">
        <f>L1249*T1249*'Molecular Weight'!$B$6/'Molecular Weight'!$D$6</f>
        <v>0.620863979329783</v>
      </c>
      <c r="Z1249" s="19">
        <f>M1249*T1249*'Molecular Weight'!$B$8/'Molecular Weight'!$D$8</f>
        <v>0.0049120370510127</v>
      </c>
      <c r="AA1249" s="19">
        <f>N1249*T1249*'Molecular Weight'!$B$9/'Molecular Weight'!$D$9</f>
        <v>1.49262758529404</v>
      </c>
      <c r="AB1249" s="19">
        <f>O1249*T1249*'Molecular Weight'!$B$10/'Molecular Weight'!$D$10</f>
        <v>0.674954663869901</v>
      </c>
      <c r="AC1249" s="19">
        <f>P1249*T1249*'Molecular Weight'!$B$11/'Molecular Weight'!$D$11</f>
        <v>0.331705947007609</v>
      </c>
      <c r="AD1249" s="19">
        <f>Q1249*T1249*'Molecular Weight'!$B$12/'Molecular Weight'!$D$12</f>
        <v>0</v>
      </c>
      <c r="AE1249" s="19">
        <f t="shared" si="140"/>
        <v>8.02965891052634</v>
      </c>
      <c r="AF1249" s="19">
        <f t="shared" si="141"/>
        <v>0.0886480808915717</v>
      </c>
      <c r="AG1249" s="19">
        <f t="shared" si="142"/>
        <v>0.142781807034878</v>
      </c>
      <c r="AH1249" s="19">
        <f t="shared" si="143"/>
        <v>0.532215898438211</v>
      </c>
      <c r="AI1249" s="19">
        <f t="shared" si="144"/>
        <v>3.36779342798094</v>
      </c>
      <c r="AJ1249" s="19">
        <f t="shared" si="145"/>
        <v>2.79335826554474</v>
      </c>
    </row>
    <row r="1250" spans="1:36">
      <c r="A1250" s="35" t="s">
        <v>1160</v>
      </c>
      <c r="B1250" s="35" t="s">
        <v>1161</v>
      </c>
      <c r="C1250" s="19" t="s">
        <v>1162</v>
      </c>
      <c r="D1250" s="35">
        <v>23</v>
      </c>
      <c r="E1250" s="35">
        <v>2300</v>
      </c>
      <c r="F1250" s="32" t="s">
        <v>38</v>
      </c>
      <c r="G1250" s="35" t="s">
        <v>39</v>
      </c>
      <c r="H1250" s="32">
        <v>52.28</v>
      </c>
      <c r="I1250" s="32">
        <v>0.01</v>
      </c>
      <c r="J1250" s="32">
        <v>11.02</v>
      </c>
      <c r="K1250" s="32">
        <v>0.3</v>
      </c>
      <c r="L1250" s="32">
        <v>1.98</v>
      </c>
      <c r="M1250" s="32">
        <v>0.07</v>
      </c>
      <c r="N1250" s="32">
        <v>30.98</v>
      </c>
      <c r="O1250" s="32">
        <v>3.64</v>
      </c>
      <c r="P1250" s="32">
        <v>0.15</v>
      </c>
      <c r="Q1250" s="32">
        <v>0.01</v>
      </c>
      <c r="R1250" s="32">
        <f t="shared" si="139"/>
        <v>100.44</v>
      </c>
      <c r="S1250" s="19">
        <v>12</v>
      </c>
      <c r="T1250" s="19">
        <f>S1250/(H1250*'Molecular Weight'!$C$2/'Molecular Weight'!$D$2+I1250*'Molecular Weight'!$C$3/'Molecular Weight'!$D$3+J1250*'Molecular Weight'!$C$4/'Molecular Weight'!$D$4+K1250*'Molecular Weight'!$C$5/'Molecular Weight'!$D$5+L1250*'Molecular Weight'!$C$6/'Molecular Weight'!$D$6+M1250*'Molecular Weight'!$C$8/'Molecular Weight'!$D$8+N1250*'Molecular Weight'!$C$9/'Molecular Weight'!$D$9+O1250*'Molecular Weight'!$C$10/'Molecular Weight'!$D$10+P1250*'Molecular Weight'!$C$11/'Molecular Weight'!$D$11+Q1250*'Molecular Weight'!$C$12/'Molecular Weight'!$D$12)</f>
        <v>4.08791912476362</v>
      </c>
      <c r="U1250" s="19">
        <f>H1250*T1250*'Molecular Weight'!$B$2/'Molecular Weight'!$D$2</f>
        <v>3.55719726768712</v>
      </c>
      <c r="V1250" s="19">
        <f>I1250*T1250*'Molecular Weight'!$B$3/'Molecular Weight'!$D$3</f>
        <v>0.000511629427379678</v>
      </c>
      <c r="W1250" s="19">
        <f>T1250*J1250*'Molecular Weight'!$B$4/'Molecular Weight'!$D$4</f>
        <v>0.883657684482055</v>
      </c>
      <c r="X1250" s="19">
        <f>K1250*T1250*'Molecular Weight'!$B$5/'Molecular Weight'!$D$5</f>
        <v>0.0161375845441027</v>
      </c>
      <c r="Y1250" s="19">
        <f>L1250*T1250*'Molecular Weight'!$B$6/'Molecular Weight'!$D$6</f>
        <v>0.11266814959677</v>
      </c>
      <c r="Z1250" s="19">
        <f>M1250*T1250*'Molecular Weight'!$B$8/'Molecular Weight'!$D$8</f>
        <v>0.00403375160323448</v>
      </c>
      <c r="AA1250" s="19">
        <f>N1250*T1250*'Molecular Weight'!$B$9/'Molecular Weight'!$D$9</f>
        <v>3.14252442891258</v>
      </c>
      <c r="AB1250" s="19">
        <f>O1250*T1250*'Molecular Weight'!$B$10/'Molecular Weight'!$D$10</f>
        <v>0.265335692120891</v>
      </c>
      <c r="AC1250" s="19">
        <f>P1250*T1250*'Molecular Weight'!$B$11/'Molecular Weight'!$D$11</f>
        <v>0.0197866366155064</v>
      </c>
      <c r="AD1250" s="19">
        <f>Q1250*T1250*'Molecular Weight'!$B$12/'Molecular Weight'!$D$12</f>
        <v>0.000867923381053848</v>
      </c>
      <c r="AE1250" s="19">
        <f t="shared" si="140"/>
        <v>8.0027207483707</v>
      </c>
      <c r="AF1250" s="19">
        <f t="shared" si="141"/>
        <v>0.00815947012896512</v>
      </c>
      <c r="AG1250" s="19">
        <f t="shared" si="142"/>
        <v>0.0724203793012237</v>
      </c>
      <c r="AH1250" s="19">
        <f t="shared" si="143"/>
        <v>0.104508679467805</v>
      </c>
      <c r="AI1250" s="19">
        <f t="shared" si="144"/>
        <v>3.5577088971145</v>
      </c>
      <c r="AJ1250" s="19">
        <f t="shared" si="145"/>
        <v>3.52456202223348</v>
      </c>
    </row>
    <row r="1251" spans="1:36">
      <c r="A1251" s="35" t="s">
        <v>1160</v>
      </c>
      <c r="B1251" s="35" t="s">
        <v>1161</v>
      </c>
      <c r="C1251" s="19" t="s">
        <v>1163</v>
      </c>
      <c r="D1251" s="35">
        <v>23.5</v>
      </c>
      <c r="E1251" s="35">
        <v>2300</v>
      </c>
      <c r="F1251" s="32" t="s">
        <v>38</v>
      </c>
      <c r="G1251" s="35" t="s">
        <v>39</v>
      </c>
      <c r="H1251" s="32">
        <v>52.09</v>
      </c>
      <c r="I1251" s="32">
        <v>0.02</v>
      </c>
      <c r="J1251" s="32">
        <v>9.97</v>
      </c>
      <c r="K1251" s="32">
        <v>0.33</v>
      </c>
      <c r="L1251" s="32">
        <v>2.92</v>
      </c>
      <c r="M1251" s="32">
        <v>0.1</v>
      </c>
      <c r="N1251" s="32">
        <v>30.76</v>
      </c>
      <c r="O1251" s="32">
        <v>4.32</v>
      </c>
      <c r="P1251" s="32">
        <v>0.29</v>
      </c>
      <c r="Q1251" s="32">
        <v>0.01</v>
      </c>
      <c r="R1251" s="32">
        <f t="shared" si="139"/>
        <v>100.81</v>
      </c>
      <c r="S1251" s="19">
        <v>12</v>
      </c>
      <c r="T1251" s="19">
        <f>S1251/(H1251*'Molecular Weight'!$C$2/'Molecular Weight'!$D$2+I1251*'Molecular Weight'!$C$3/'Molecular Weight'!$D$3+J1251*'Molecular Weight'!$C$4/'Molecular Weight'!$D$4+K1251*'Molecular Weight'!$C$5/'Molecular Weight'!$D$5+L1251*'Molecular Weight'!$C$6/'Molecular Weight'!$D$6+M1251*'Molecular Weight'!$C$8/'Molecular Weight'!$D$8+N1251*'Molecular Weight'!$C$9/'Molecular Weight'!$D$9+O1251*'Molecular Weight'!$C$10/'Molecular Weight'!$D$10+P1251*'Molecular Weight'!$C$11/'Molecular Weight'!$D$11+Q1251*'Molecular Weight'!$C$12/'Molecular Weight'!$D$12)</f>
        <v>4.10743024526126</v>
      </c>
      <c r="U1251" s="19">
        <f>H1251*T1251*'Molecular Weight'!$B$2/'Molecular Weight'!$D$2</f>
        <v>3.5611857768918</v>
      </c>
      <c r="V1251" s="19">
        <f>I1251*T1251*'Molecular Weight'!$B$3/'Molecular Weight'!$D$3</f>
        <v>0.00102814273973999</v>
      </c>
      <c r="W1251" s="19">
        <f>T1251*J1251*'Molecular Weight'!$B$4/'Molecular Weight'!$D$4</f>
        <v>0.803277354751958</v>
      </c>
      <c r="X1251" s="19">
        <f>K1251*T1251*'Molecular Weight'!$B$5/'Molecular Weight'!$D$5</f>
        <v>0.0178360679115234</v>
      </c>
      <c r="Y1251" s="19">
        <f>L1251*T1251*'Molecular Weight'!$B$6/'Molecular Weight'!$D$6</f>
        <v>0.166950115759506</v>
      </c>
      <c r="Z1251" s="19">
        <f>M1251*T1251*'Molecular Weight'!$B$8/'Molecular Weight'!$D$8</f>
        <v>0.00579000598429837</v>
      </c>
      <c r="AA1251" s="19">
        <f>N1251*T1251*'Molecular Weight'!$B$9/'Molecular Weight'!$D$9</f>
        <v>3.13510060407535</v>
      </c>
      <c r="AB1251" s="19">
        <f>O1251*T1251*'Molecular Weight'!$B$10/'Molecular Weight'!$D$10</f>
        <v>0.316406894784748</v>
      </c>
      <c r="AC1251" s="19">
        <f>P1251*T1251*'Molecular Weight'!$B$11/'Molecular Weight'!$D$11</f>
        <v>0.0384367464061235</v>
      </c>
      <c r="AD1251" s="19">
        <f>Q1251*T1251*'Molecular Weight'!$B$12/'Molecular Weight'!$D$12</f>
        <v>0.000872065869482222</v>
      </c>
      <c r="AE1251" s="19">
        <f t="shared" si="140"/>
        <v>8.04688377517452</v>
      </c>
      <c r="AF1251" s="19">
        <f t="shared" si="141"/>
        <v>0.139831844926106</v>
      </c>
      <c r="AG1251" s="19">
        <f t="shared" si="142"/>
        <v>0.837566624557098</v>
      </c>
      <c r="AH1251" s="19">
        <f t="shared" si="143"/>
        <v>0.0271182708333997</v>
      </c>
      <c r="AI1251" s="19">
        <f t="shared" si="144"/>
        <v>3.56221391963154</v>
      </c>
      <c r="AJ1251" s="19">
        <f t="shared" si="145"/>
        <v>3.6242476206039</v>
      </c>
    </row>
    <row r="1252" spans="1:36">
      <c r="A1252" s="35" t="s">
        <v>1164</v>
      </c>
      <c r="B1252" s="35" t="s">
        <v>1165</v>
      </c>
      <c r="C1252" s="35" t="s">
        <v>294</v>
      </c>
      <c r="D1252" s="35">
        <v>2</v>
      </c>
      <c r="E1252" s="35">
        <v>1250</v>
      </c>
      <c r="F1252" s="32" t="s">
        <v>320</v>
      </c>
      <c r="G1252" s="35" t="s">
        <v>49</v>
      </c>
      <c r="H1252" s="35">
        <v>39.65</v>
      </c>
      <c r="I1252" s="35">
        <v>0.16</v>
      </c>
      <c r="J1252" s="35">
        <v>22.44</v>
      </c>
      <c r="K1252" s="35">
        <v>0.04</v>
      </c>
      <c r="L1252" s="35">
        <v>14.64</v>
      </c>
      <c r="M1252" s="35">
        <v>0.3</v>
      </c>
      <c r="N1252" s="35">
        <v>9.19</v>
      </c>
      <c r="O1252" s="35">
        <v>13.03</v>
      </c>
      <c r="P1252" s="35">
        <v>0.02</v>
      </c>
      <c r="Q1252" s="35">
        <v>0</v>
      </c>
      <c r="R1252" s="32">
        <f t="shared" si="139"/>
        <v>99.47</v>
      </c>
      <c r="S1252" s="19">
        <v>12</v>
      </c>
      <c r="T1252" s="19">
        <f>S1252/(H1252*'Molecular Weight'!$C$2/'Molecular Weight'!$D$2+I1252*'Molecular Weight'!$C$3/'Molecular Weight'!$D$3+J1252*'Molecular Weight'!$C$4/'Molecular Weight'!$D$4+K1252*'Molecular Weight'!$C$5/'Molecular Weight'!$D$5+L1252*'Molecular Weight'!$C$6/'Molecular Weight'!$D$6+M1252*'Molecular Weight'!$C$8/'Molecular Weight'!$D$8+N1252*'Molecular Weight'!$C$9/'Molecular Weight'!$D$9+O1252*'Molecular Weight'!$C$10/'Molecular Weight'!$D$10+P1252*'Molecular Weight'!$C$11/'Molecular Weight'!$D$11+Q1252*'Molecular Weight'!$C$12/'Molecular Weight'!$D$12)</f>
        <v>4.52201475067316</v>
      </c>
      <c r="U1252" s="19">
        <f>H1252*T1252*'Molecular Weight'!$B$2/'Molecular Weight'!$D$2</f>
        <v>2.9843189890844</v>
      </c>
      <c r="V1252" s="19">
        <f>I1252*T1252*'Molecular Weight'!$B$3/'Molecular Weight'!$D$3</f>
        <v>0.00905534868720533</v>
      </c>
      <c r="W1252" s="19">
        <f>T1252*J1252*'Molecular Weight'!$B$4/'Molecular Weight'!$D$4</f>
        <v>1.99046706561604</v>
      </c>
      <c r="X1252" s="19">
        <f>K1252*T1252*'Molecular Weight'!$B$5/'Molecular Weight'!$D$5</f>
        <v>0.00238016435327227</v>
      </c>
      <c r="Y1252" s="19">
        <f>L1252*T1252*'Molecular Weight'!$B$6/'Molecular Weight'!$D$6</f>
        <v>0.921524164112682</v>
      </c>
      <c r="Z1252" s="19">
        <f>M1252*T1252*'Molecular Weight'!$B$8/'Molecular Weight'!$D$8</f>
        <v>0.0191232650860156</v>
      </c>
      <c r="AA1252" s="19">
        <f>N1252*T1252*'Molecular Weight'!$B$9/'Molecular Weight'!$D$9</f>
        <v>1.03119889723787</v>
      </c>
      <c r="AB1252" s="19">
        <f>O1252*T1252*'Molecular Weight'!$B$10/'Molecular Weight'!$D$10</f>
        <v>1.05067496792566</v>
      </c>
      <c r="AC1252" s="19">
        <f>P1252*T1252*'Molecular Weight'!$B$11/'Molecular Weight'!$D$11</f>
        <v>0.00291837028117016</v>
      </c>
      <c r="AD1252" s="19">
        <f>Q1252*T1252*'Molecular Weight'!$B$12/'Molecular Weight'!$D$12</f>
        <v>0</v>
      </c>
      <c r="AE1252" s="19">
        <f t="shared" si="140"/>
        <v>8.01166123238432</v>
      </c>
      <c r="AF1252" s="19">
        <f t="shared" si="141"/>
        <v>0.034932777248784</v>
      </c>
      <c r="AG1252" s="19">
        <f t="shared" si="142"/>
        <v>0.037907608513359</v>
      </c>
      <c r="AH1252" s="19">
        <f t="shared" si="143"/>
        <v>0.886591386863898</v>
      </c>
      <c r="AI1252" s="19">
        <f t="shared" si="144"/>
        <v>2.99337433777161</v>
      </c>
      <c r="AJ1252" s="19">
        <f t="shared" si="145"/>
        <v>3.02252129436223</v>
      </c>
    </row>
    <row r="1253" spans="1:36">
      <c r="A1253" s="35" t="s">
        <v>1164</v>
      </c>
      <c r="B1253" s="35" t="s">
        <v>1165</v>
      </c>
      <c r="C1253" s="35" t="s">
        <v>294</v>
      </c>
      <c r="D1253" s="35">
        <v>2</v>
      </c>
      <c r="E1253" s="35">
        <v>1250</v>
      </c>
      <c r="F1253" s="35" t="s">
        <v>1166</v>
      </c>
      <c r="G1253" s="35" t="s">
        <v>39</v>
      </c>
      <c r="H1253" s="35">
        <v>39.53</v>
      </c>
      <c r="I1253" s="35">
        <v>0.28</v>
      </c>
      <c r="J1253" s="35">
        <v>22.33</v>
      </c>
      <c r="K1253" s="35">
        <v>0.03</v>
      </c>
      <c r="L1253" s="35">
        <v>15.45</v>
      </c>
      <c r="M1253" s="35">
        <v>0.34</v>
      </c>
      <c r="N1253" s="35">
        <v>10.57</v>
      </c>
      <c r="O1253" s="35">
        <v>10.46</v>
      </c>
      <c r="P1253" s="35">
        <v>0.05</v>
      </c>
      <c r="Q1253" s="35">
        <v>0.01</v>
      </c>
      <c r="R1253" s="32">
        <f t="shared" si="139"/>
        <v>99.05</v>
      </c>
      <c r="S1253" s="19">
        <v>12</v>
      </c>
      <c r="T1253" s="19">
        <f>S1253/(H1253*'Molecular Weight'!$C$2/'Molecular Weight'!$D$2+I1253*'Molecular Weight'!$C$3/'Molecular Weight'!$D$3+J1253*'Molecular Weight'!$C$4/'Molecular Weight'!$D$4+K1253*'Molecular Weight'!$C$5/'Molecular Weight'!$D$5+L1253*'Molecular Weight'!$C$6/'Molecular Weight'!$D$6+M1253*'Molecular Weight'!$C$8/'Molecular Weight'!$D$8+N1253*'Molecular Weight'!$C$9/'Molecular Weight'!$D$9+O1253*'Molecular Weight'!$C$10/'Molecular Weight'!$D$10+P1253*'Molecular Weight'!$C$11/'Molecular Weight'!$D$11+Q1253*'Molecular Weight'!$C$12/'Molecular Weight'!$D$12)</f>
        <v>4.52812346253348</v>
      </c>
      <c r="U1253" s="19">
        <f>H1253*T1253*'Molecular Weight'!$B$2/'Molecular Weight'!$D$2</f>
        <v>2.97930626621086</v>
      </c>
      <c r="V1253" s="19">
        <f>I1253*T1253*'Molecular Weight'!$B$3/'Molecular Weight'!$D$3</f>
        <v>0.0158682674531837</v>
      </c>
      <c r="W1253" s="19">
        <f>T1253*J1253*'Molecular Weight'!$B$4/'Molecular Weight'!$D$4</f>
        <v>1.98338558098024</v>
      </c>
      <c r="X1253" s="19">
        <f>K1253*T1253*'Molecular Weight'!$B$5/'Molecular Weight'!$D$5</f>
        <v>0.00178753475723409</v>
      </c>
      <c r="Y1253" s="19">
        <f>L1253*T1253*'Molecular Weight'!$B$6/'Molecular Weight'!$D$6</f>
        <v>0.973823879400644</v>
      </c>
      <c r="Z1253" s="19">
        <f>M1253*T1253*'Molecular Weight'!$B$8/'Molecular Weight'!$D$8</f>
        <v>0.0217023114922665</v>
      </c>
      <c r="AA1253" s="19">
        <f>N1253*T1253*'Molecular Weight'!$B$9/'Molecular Weight'!$D$9</f>
        <v>1.18764925555779</v>
      </c>
      <c r="AB1253" s="19">
        <f>O1253*T1253*'Molecular Weight'!$B$10/'Molecular Weight'!$D$10</f>
        <v>0.844582229281388</v>
      </c>
      <c r="AC1253" s="19">
        <f>P1253*T1253*'Molecular Weight'!$B$11/'Molecular Weight'!$D$11</f>
        <v>0.00730578164332604</v>
      </c>
      <c r="AD1253" s="19">
        <f>Q1253*T1253*'Molecular Weight'!$B$12/'Molecular Weight'!$D$12</f>
        <v>0.000961385023892459</v>
      </c>
      <c r="AE1253" s="19">
        <f t="shared" si="140"/>
        <v>8.01637249180082</v>
      </c>
      <c r="AF1253" s="19">
        <f t="shared" si="141"/>
        <v>0.0490171587737072</v>
      </c>
      <c r="AG1253" s="19">
        <f t="shared" si="142"/>
        <v>0.0503347266488018</v>
      </c>
      <c r="AH1253" s="19">
        <f t="shared" si="143"/>
        <v>0.924806720626937</v>
      </c>
      <c r="AI1253" s="19">
        <f t="shared" si="144"/>
        <v>2.99517453366404</v>
      </c>
      <c r="AJ1253" s="19">
        <f t="shared" si="145"/>
        <v>3.02775767573209</v>
      </c>
    </row>
    <row r="1254" spans="1:36">
      <c r="A1254" s="35" t="s">
        <v>1164</v>
      </c>
      <c r="B1254" s="35" t="s">
        <v>1165</v>
      </c>
      <c r="C1254" s="35" t="s">
        <v>294</v>
      </c>
      <c r="D1254" s="35">
        <v>2</v>
      </c>
      <c r="E1254" s="35">
        <v>1250</v>
      </c>
      <c r="F1254" s="35" t="s">
        <v>1166</v>
      </c>
      <c r="G1254" s="35" t="s">
        <v>39</v>
      </c>
      <c r="H1254" s="35">
        <v>39.63</v>
      </c>
      <c r="I1254" s="35">
        <v>0.31</v>
      </c>
      <c r="J1254" s="35">
        <v>22.35</v>
      </c>
      <c r="K1254" s="35">
        <v>0.04</v>
      </c>
      <c r="L1254" s="35">
        <v>15.54</v>
      </c>
      <c r="M1254" s="35">
        <v>0.33</v>
      </c>
      <c r="N1254" s="35">
        <v>10.52</v>
      </c>
      <c r="O1254" s="35">
        <v>10.67</v>
      </c>
      <c r="P1254" s="35">
        <v>0</v>
      </c>
      <c r="Q1254" s="35">
        <v>0</v>
      </c>
      <c r="R1254" s="32">
        <f t="shared" si="139"/>
        <v>99.39</v>
      </c>
      <c r="S1254" s="19">
        <v>12</v>
      </c>
      <c r="T1254" s="19">
        <f>S1254/(H1254*'Molecular Weight'!$C$2/'Molecular Weight'!$D$2+I1254*'Molecular Weight'!$C$3/'Molecular Weight'!$D$3+J1254*'Molecular Weight'!$C$4/'Molecular Weight'!$D$4+K1254*'Molecular Weight'!$C$5/'Molecular Weight'!$D$5+L1254*'Molecular Weight'!$C$6/'Molecular Weight'!$D$6+M1254*'Molecular Weight'!$C$8/'Molecular Weight'!$D$8+N1254*'Molecular Weight'!$C$9/'Molecular Weight'!$D$9+O1254*'Molecular Weight'!$C$10/'Molecular Weight'!$D$10+P1254*'Molecular Weight'!$C$11/'Molecular Weight'!$D$11+Q1254*'Molecular Weight'!$C$12/'Molecular Weight'!$D$12)</f>
        <v>4.51522815959711</v>
      </c>
      <c r="U1254" s="19">
        <f>H1254*T1254*'Molecular Weight'!$B$2/'Molecular Weight'!$D$2</f>
        <v>2.97833708330282</v>
      </c>
      <c r="V1254" s="19">
        <f>I1254*T1254*'Molecular Weight'!$B$3/'Molecular Weight'!$D$3</f>
        <v>0.017518407127348</v>
      </c>
      <c r="W1254" s="19">
        <f>T1254*J1254*'Molecular Weight'!$B$4/'Molecular Weight'!$D$4</f>
        <v>1.9795086184189</v>
      </c>
      <c r="X1254" s="19">
        <f>K1254*T1254*'Molecular Weight'!$B$5/'Molecular Weight'!$D$5</f>
        <v>0.00237659222822402</v>
      </c>
      <c r="Y1254" s="19">
        <f>L1254*T1254*'Molecular Weight'!$B$6/'Molecular Weight'!$D$6</f>
        <v>0.976707204901714</v>
      </c>
      <c r="Z1254" s="19">
        <f>M1254*T1254*'Molecular Weight'!$B$8/'Molecular Weight'!$D$8</f>
        <v>0.0210040216051177</v>
      </c>
      <c r="AA1254" s="19">
        <f>N1254*T1254*'Molecular Weight'!$B$9/'Molecular Weight'!$D$9</f>
        <v>1.17866501833652</v>
      </c>
      <c r="AB1254" s="19">
        <f>O1254*T1254*'Molecular Weight'!$B$10/'Molecular Weight'!$D$10</f>
        <v>0.859084958325627</v>
      </c>
      <c r="AC1254" s="19">
        <f>P1254*T1254*'Molecular Weight'!$B$11/'Molecular Weight'!$D$11</f>
        <v>0</v>
      </c>
      <c r="AD1254" s="19">
        <f>Q1254*T1254*'Molecular Weight'!$B$12/'Molecular Weight'!$D$12</f>
        <v>0</v>
      </c>
      <c r="AE1254" s="19">
        <f t="shared" si="140"/>
        <v>8.01320190424627</v>
      </c>
      <c r="AF1254" s="19">
        <f t="shared" si="141"/>
        <v>0.0395404615653785</v>
      </c>
      <c r="AG1254" s="19">
        <f t="shared" si="142"/>
        <v>0.0404834338959929</v>
      </c>
      <c r="AH1254" s="19">
        <f t="shared" si="143"/>
        <v>0.937166743336336</v>
      </c>
      <c r="AI1254" s="19">
        <f t="shared" si="144"/>
        <v>2.99585549043017</v>
      </c>
      <c r="AJ1254" s="19">
        <f t="shared" si="145"/>
        <v>3.03546120316898</v>
      </c>
    </row>
    <row r="1255" spans="1:36">
      <c r="A1255" s="35" t="s">
        <v>1164</v>
      </c>
      <c r="B1255" s="35" t="s">
        <v>1165</v>
      </c>
      <c r="C1255" s="35" t="s">
        <v>294</v>
      </c>
      <c r="D1255" s="35">
        <v>2</v>
      </c>
      <c r="E1255" s="35">
        <v>1250</v>
      </c>
      <c r="F1255" s="35" t="s">
        <v>1166</v>
      </c>
      <c r="G1255" s="35" t="s">
        <v>39</v>
      </c>
      <c r="H1255" s="35">
        <v>39.53</v>
      </c>
      <c r="I1255" s="35">
        <v>0.28</v>
      </c>
      <c r="J1255" s="35">
        <v>22.33</v>
      </c>
      <c r="K1255" s="35">
        <v>0.04</v>
      </c>
      <c r="L1255" s="35">
        <v>15.45</v>
      </c>
      <c r="M1255" s="35">
        <v>0.34</v>
      </c>
      <c r="N1255" s="35">
        <v>10.57</v>
      </c>
      <c r="O1255" s="35">
        <v>10.45</v>
      </c>
      <c r="P1255" s="35">
        <v>0.05</v>
      </c>
      <c r="Q1255" s="35">
        <v>0.01</v>
      </c>
      <c r="R1255" s="32">
        <f t="shared" si="139"/>
        <v>99.05</v>
      </c>
      <c r="S1255" s="19">
        <v>12</v>
      </c>
      <c r="T1255" s="19">
        <f>S1255/(H1255*'Molecular Weight'!$C$2/'Molecular Weight'!$D$2+I1255*'Molecular Weight'!$C$3/'Molecular Weight'!$D$3+J1255*'Molecular Weight'!$C$4/'Molecular Weight'!$D$4+K1255*'Molecular Weight'!$C$5/'Molecular Weight'!$D$5+L1255*'Molecular Weight'!$C$6/'Molecular Weight'!$D$6+M1255*'Molecular Weight'!$C$8/'Molecular Weight'!$D$8+N1255*'Molecular Weight'!$C$9/'Molecular Weight'!$D$9+O1255*'Molecular Weight'!$C$10/'Molecular Weight'!$D$10+P1255*'Molecular Weight'!$C$11/'Molecular Weight'!$D$11+Q1255*'Molecular Weight'!$C$12/'Molecular Weight'!$D$12)</f>
        <v>4.52809088767824</v>
      </c>
      <c r="U1255" s="19">
        <f>H1255*T1255*'Molecular Weight'!$B$2/'Molecular Weight'!$D$2</f>
        <v>2.9792848333875</v>
      </c>
      <c r="V1255" s="19">
        <f>I1255*T1255*'Molecular Weight'!$B$3/'Molecular Weight'!$D$3</f>
        <v>0.015868153298497</v>
      </c>
      <c r="W1255" s="19">
        <f>T1255*J1255*'Molecular Weight'!$B$4/'Molecular Weight'!$D$4</f>
        <v>1.98337131270803</v>
      </c>
      <c r="X1255" s="19">
        <f>K1255*T1255*'Molecular Weight'!$B$5/'Molecular Weight'!$D$5</f>
        <v>0.00238336253052345</v>
      </c>
      <c r="Y1255" s="19">
        <f>L1255*T1255*'Molecular Weight'!$B$6/'Molecular Weight'!$D$6</f>
        <v>0.973816873811649</v>
      </c>
      <c r="Z1255" s="19">
        <f>M1255*T1255*'Molecular Weight'!$B$8/'Molecular Weight'!$D$8</f>
        <v>0.021702155368066</v>
      </c>
      <c r="AA1255" s="19">
        <f>N1255*T1255*'Molecular Weight'!$B$9/'Molecular Weight'!$D$9</f>
        <v>1.18764071173099</v>
      </c>
      <c r="AB1255" s="19">
        <f>O1255*T1255*'Molecular Weight'!$B$10/'Molecular Weight'!$D$10</f>
        <v>0.84376871926244</v>
      </c>
      <c r="AC1255" s="19">
        <f>P1255*T1255*'Molecular Weight'!$B$11/'Molecular Weight'!$D$11</f>
        <v>0.00730572908628306</v>
      </c>
      <c r="AD1255" s="19">
        <f>Q1255*T1255*'Molecular Weight'!$B$12/'Molecular Weight'!$D$12</f>
        <v>0.000961378107787313</v>
      </c>
      <c r="AE1255" s="19">
        <f t="shared" si="140"/>
        <v>8.01610322929177</v>
      </c>
      <c r="AF1255" s="19">
        <f t="shared" si="141"/>
        <v>0.0482126404747616</v>
      </c>
      <c r="AG1255" s="19">
        <f t="shared" si="142"/>
        <v>0.0495089392793646</v>
      </c>
      <c r="AH1255" s="19">
        <f t="shared" si="143"/>
        <v>0.925604233336887</v>
      </c>
      <c r="AI1255" s="19">
        <f t="shared" si="144"/>
        <v>2.995152986686</v>
      </c>
      <c r="AJ1255" s="19">
        <f t="shared" si="145"/>
        <v>3.02692846017314</v>
      </c>
    </row>
    <row r="1256" spans="1:36">
      <c r="A1256" s="35" t="s">
        <v>1164</v>
      </c>
      <c r="B1256" s="35" t="s">
        <v>1165</v>
      </c>
      <c r="C1256" s="35" t="s">
        <v>294</v>
      </c>
      <c r="D1256" s="35">
        <v>2</v>
      </c>
      <c r="E1256" s="35">
        <v>1250</v>
      </c>
      <c r="F1256" s="35" t="s">
        <v>1166</v>
      </c>
      <c r="G1256" s="35" t="s">
        <v>39</v>
      </c>
      <c r="H1256" s="35">
        <v>39.63</v>
      </c>
      <c r="I1256" s="35">
        <v>0.31</v>
      </c>
      <c r="J1256" s="35">
        <v>22.35</v>
      </c>
      <c r="K1256" s="35">
        <v>0.04</v>
      </c>
      <c r="L1256" s="35">
        <v>15.54</v>
      </c>
      <c r="M1256" s="35">
        <v>0.33</v>
      </c>
      <c r="N1256" s="35">
        <v>10.52</v>
      </c>
      <c r="O1256" s="35">
        <v>10.67</v>
      </c>
      <c r="P1256" s="35">
        <v>0</v>
      </c>
      <c r="Q1256" s="35">
        <v>0</v>
      </c>
      <c r="R1256" s="32">
        <f t="shared" si="139"/>
        <v>99.39</v>
      </c>
      <c r="S1256" s="19">
        <v>12</v>
      </c>
      <c r="T1256" s="19">
        <f>S1256/(H1256*'Molecular Weight'!$C$2/'Molecular Weight'!$D$2+I1256*'Molecular Weight'!$C$3/'Molecular Weight'!$D$3+J1256*'Molecular Weight'!$C$4/'Molecular Weight'!$D$4+K1256*'Molecular Weight'!$C$5/'Molecular Weight'!$D$5+L1256*'Molecular Weight'!$C$6/'Molecular Weight'!$D$6+M1256*'Molecular Weight'!$C$8/'Molecular Weight'!$D$8+N1256*'Molecular Weight'!$C$9/'Molecular Weight'!$D$9+O1256*'Molecular Weight'!$C$10/'Molecular Weight'!$D$10+P1256*'Molecular Weight'!$C$11/'Molecular Weight'!$D$11+Q1256*'Molecular Weight'!$C$12/'Molecular Weight'!$D$12)</f>
        <v>4.51522815959711</v>
      </c>
      <c r="U1256" s="19">
        <f>H1256*T1256*'Molecular Weight'!$B$2/'Molecular Weight'!$D$2</f>
        <v>2.97833708330282</v>
      </c>
      <c r="V1256" s="19">
        <f>I1256*T1256*'Molecular Weight'!$B$3/'Molecular Weight'!$D$3</f>
        <v>0.017518407127348</v>
      </c>
      <c r="W1256" s="19">
        <f>T1256*J1256*'Molecular Weight'!$B$4/'Molecular Weight'!$D$4</f>
        <v>1.9795086184189</v>
      </c>
      <c r="X1256" s="19">
        <f>K1256*T1256*'Molecular Weight'!$B$5/'Molecular Weight'!$D$5</f>
        <v>0.00237659222822402</v>
      </c>
      <c r="Y1256" s="19">
        <f>L1256*T1256*'Molecular Weight'!$B$6/'Molecular Weight'!$D$6</f>
        <v>0.976707204901714</v>
      </c>
      <c r="Z1256" s="19">
        <f>M1256*T1256*'Molecular Weight'!$B$8/'Molecular Weight'!$D$8</f>
        <v>0.0210040216051177</v>
      </c>
      <c r="AA1256" s="19">
        <f>N1256*T1256*'Molecular Weight'!$B$9/'Molecular Weight'!$D$9</f>
        <v>1.17866501833652</v>
      </c>
      <c r="AB1256" s="19">
        <f>O1256*T1256*'Molecular Weight'!$B$10/'Molecular Weight'!$D$10</f>
        <v>0.859084958325627</v>
      </c>
      <c r="AC1256" s="19">
        <f>P1256*T1256*'Molecular Weight'!$B$11/'Molecular Weight'!$D$11</f>
        <v>0</v>
      </c>
      <c r="AD1256" s="19">
        <f>Q1256*T1256*'Molecular Weight'!$B$12/'Molecular Weight'!$D$12</f>
        <v>0</v>
      </c>
      <c r="AE1256" s="19">
        <f t="shared" si="140"/>
        <v>8.01320190424627</v>
      </c>
      <c r="AF1256" s="19">
        <f t="shared" si="141"/>
        <v>0.0395404615653785</v>
      </c>
      <c r="AG1256" s="19">
        <f t="shared" si="142"/>
        <v>0.0404834338959929</v>
      </c>
      <c r="AH1256" s="19">
        <f t="shared" si="143"/>
        <v>0.937166743336336</v>
      </c>
      <c r="AI1256" s="19">
        <f t="shared" si="144"/>
        <v>2.99585549043017</v>
      </c>
      <c r="AJ1256" s="19">
        <f t="shared" si="145"/>
        <v>3.03546120316898</v>
      </c>
    </row>
    <row r="1257" spans="1:36">
      <c r="A1257" s="35" t="s">
        <v>1164</v>
      </c>
      <c r="B1257" s="35" t="s">
        <v>1165</v>
      </c>
      <c r="C1257" s="35" t="s">
        <v>294</v>
      </c>
      <c r="D1257" s="35">
        <v>2</v>
      </c>
      <c r="E1257" s="35">
        <v>1250</v>
      </c>
      <c r="F1257" s="35" t="s">
        <v>1166</v>
      </c>
      <c r="G1257" s="35" t="s">
        <v>39</v>
      </c>
      <c r="H1257" s="35">
        <v>39.55</v>
      </c>
      <c r="I1257" s="35">
        <v>0.07</v>
      </c>
      <c r="J1257" s="35">
        <v>22.59</v>
      </c>
      <c r="K1257" s="35">
        <v>0.02</v>
      </c>
      <c r="L1257" s="35">
        <v>15.42</v>
      </c>
      <c r="M1257" s="35">
        <v>0.28</v>
      </c>
      <c r="N1257" s="35">
        <v>10.17</v>
      </c>
      <c r="O1257" s="35">
        <v>11.27</v>
      </c>
      <c r="P1257" s="35">
        <v>0.02</v>
      </c>
      <c r="Q1257" s="35">
        <v>0</v>
      </c>
      <c r="R1257" s="32">
        <f t="shared" si="139"/>
        <v>99.39</v>
      </c>
      <c r="S1257" s="19">
        <v>12</v>
      </c>
      <c r="T1257" s="19">
        <f>S1257/(H1257*'Molecular Weight'!$C$2/'Molecular Weight'!$D$2+I1257*'Molecular Weight'!$C$3/'Molecular Weight'!$D$3+J1257*'Molecular Weight'!$C$4/'Molecular Weight'!$D$4+K1257*'Molecular Weight'!$C$5/'Molecular Weight'!$D$5+L1257*'Molecular Weight'!$C$6/'Molecular Weight'!$D$6+M1257*'Molecular Weight'!$C$8/'Molecular Weight'!$D$8+N1257*'Molecular Weight'!$C$9/'Molecular Weight'!$D$9+O1257*'Molecular Weight'!$C$10/'Molecular Weight'!$D$10+P1257*'Molecular Weight'!$C$11/'Molecular Weight'!$D$11+Q1257*'Molecular Weight'!$C$12/'Molecular Weight'!$D$12)</f>
        <v>4.51870035663158</v>
      </c>
      <c r="U1257" s="19">
        <f>H1257*T1257*'Molecular Weight'!$B$2/'Molecular Weight'!$D$2</f>
        <v>2.97461050440711</v>
      </c>
      <c r="V1257" s="19">
        <f>I1257*T1257*'Molecular Weight'!$B$3/'Molecular Weight'!$D$3</f>
        <v>0.0039588113262104</v>
      </c>
      <c r="W1257" s="19">
        <f>T1257*J1257*'Molecular Weight'!$B$4/'Molecular Weight'!$D$4</f>
        <v>2.00230366920964</v>
      </c>
      <c r="X1257" s="19">
        <f>K1257*T1257*'Molecular Weight'!$B$5/'Molecular Weight'!$D$5</f>
        <v>0.00118920991029188</v>
      </c>
      <c r="Y1257" s="19">
        <f>L1257*T1257*'Molecular Weight'!$B$6/'Molecular Weight'!$D$6</f>
        <v>0.969910349377213</v>
      </c>
      <c r="Z1257" s="19">
        <f>M1257*T1257*'Molecular Weight'!$B$8/'Molecular Weight'!$D$8</f>
        <v>0.0178352988420756</v>
      </c>
      <c r="AA1257" s="19">
        <f>N1257*T1257*'Molecular Weight'!$B$9/'Molecular Weight'!$D$9</f>
        <v>1.1403271123311</v>
      </c>
      <c r="AB1257" s="19">
        <f>O1257*T1257*'Molecular Weight'!$B$10/'Molecular Weight'!$D$10</f>
        <v>0.908091173666867</v>
      </c>
      <c r="AC1257" s="19">
        <f>P1257*T1257*'Molecular Weight'!$B$11/'Molecular Weight'!$D$11</f>
        <v>0.00291623127243084</v>
      </c>
      <c r="AD1257" s="19">
        <f>Q1257*T1257*'Molecular Weight'!$B$12/'Molecular Weight'!$D$12</f>
        <v>0</v>
      </c>
      <c r="AE1257" s="19">
        <f t="shared" si="140"/>
        <v>8.02114236034294</v>
      </c>
      <c r="AF1257" s="19">
        <f t="shared" si="141"/>
        <v>0.0632598980837473</v>
      </c>
      <c r="AG1257" s="19">
        <f t="shared" si="142"/>
        <v>0.0652224178496157</v>
      </c>
      <c r="AH1257" s="19">
        <f t="shared" si="143"/>
        <v>0.906650451293466</v>
      </c>
      <c r="AI1257" s="19">
        <f t="shared" si="144"/>
        <v>2.97856931573332</v>
      </c>
      <c r="AJ1257" s="19">
        <f t="shared" si="145"/>
        <v>3.03616393421726</v>
      </c>
    </row>
    <row r="1258" spans="1:36">
      <c r="A1258" s="35" t="s">
        <v>1164</v>
      </c>
      <c r="B1258" s="35" t="s">
        <v>1165</v>
      </c>
      <c r="C1258" s="35" t="s">
        <v>294</v>
      </c>
      <c r="D1258" s="35">
        <v>2</v>
      </c>
      <c r="E1258" s="35">
        <v>1300</v>
      </c>
      <c r="F1258" s="32" t="s">
        <v>320</v>
      </c>
      <c r="G1258" s="35" t="s">
        <v>49</v>
      </c>
      <c r="H1258" s="35">
        <v>40.1</v>
      </c>
      <c r="I1258" s="35">
        <v>0.3</v>
      </c>
      <c r="J1258" s="35">
        <v>22.51</v>
      </c>
      <c r="K1258" s="35">
        <v>0.02</v>
      </c>
      <c r="L1258" s="35">
        <v>13.67</v>
      </c>
      <c r="M1258" s="35">
        <v>0.4</v>
      </c>
      <c r="N1258" s="35">
        <v>12.71</v>
      </c>
      <c r="O1258" s="35">
        <v>10.09</v>
      </c>
      <c r="P1258" s="35">
        <v>0.02</v>
      </c>
      <c r="Q1258" s="35">
        <v>0</v>
      </c>
      <c r="R1258" s="32">
        <f t="shared" si="139"/>
        <v>99.82</v>
      </c>
      <c r="S1258" s="19">
        <v>12</v>
      </c>
      <c r="T1258" s="19">
        <f>S1258/(H1258*'Molecular Weight'!$C$2/'Molecular Weight'!$D$2+I1258*'Molecular Weight'!$C$3/'Molecular Weight'!$D$3+J1258*'Molecular Weight'!$C$4/'Molecular Weight'!$D$4+K1258*'Molecular Weight'!$C$5/'Molecular Weight'!$D$5+L1258*'Molecular Weight'!$C$6/'Molecular Weight'!$D$6+M1258*'Molecular Weight'!$C$8/'Molecular Weight'!$D$8+N1258*'Molecular Weight'!$C$9/'Molecular Weight'!$D$9+O1258*'Molecular Weight'!$C$10/'Molecular Weight'!$D$10+P1258*'Molecular Weight'!$C$11/'Molecular Weight'!$D$11+Q1258*'Molecular Weight'!$C$12/'Molecular Weight'!$D$12)</f>
        <v>4.44994771725568</v>
      </c>
      <c r="U1258" s="19">
        <f>H1258*T1258*'Molecular Weight'!$B$2/'Molecular Weight'!$D$2</f>
        <v>2.97008827333477</v>
      </c>
      <c r="V1258" s="19">
        <f>I1258*T1258*'Molecular Weight'!$B$3/'Molecular Weight'!$D$3</f>
        <v>0.016708189176179</v>
      </c>
      <c r="W1258" s="19">
        <f>T1258*J1258*'Molecular Weight'!$B$4/'Molecular Weight'!$D$4</f>
        <v>1.96485529845872</v>
      </c>
      <c r="X1258" s="19">
        <f>K1258*T1258*'Molecular Weight'!$B$5/'Molecular Weight'!$D$5</f>
        <v>0.00117111592006202</v>
      </c>
      <c r="Y1258" s="19">
        <f>L1258*T1258*'Molecular Weight'!$B$6/'Molecular Weight'!$D$6</f>
        <v>0.846753692857532</v>
      </c>
      <c r="Z1258" s="19">
        <f>M1258*T1258*'Molecular Weight'!$B$8/'Molecular Weight'!$D$8</f>
        <v>0.0250913319270126</v>
      </c>
      <c r="AA1258" s="19">
        <f>N1258*T1258*'Molecular Weight'!$B$9/'Molecular Weight'!$D$9</f>
        <v>1.40344504928833</v>
      </c>
      <c r="AB1258" s="19">
        <f>O1258*T1258*'Molecular Weight'!$B$10/'Molecular Weight'!$D$10</f>
        <v>0.800641449128206</v>
      </c>
      <c r="AC1258" s="19">
        <f>P1258*T1258*'Molecular Weight'!$B$11/'Molecular Weight'!$D$11</f>
        <v>0.00287186041771906</v>
      </c>
      <c r="AD1258" s="19">
        <f>Q1258*T1258*'Molecular Weight'!$B$12/'Molecular Weight'!$D$12</f>
        <v>0</v>
      </c>
      <c r="AE1258" s="19">
        <f t="shared" si="140"/>
        <v>8.03162626050853</v>
      </c>
      <c r="AF1258" s="19">
        <f t="shared" si="141"/>
        <v>0.0945051758616868</v>
      </c>
      <c r="AG1258" s="19">
        <f t="shared" si="142"/>
        <v>0.111608814533493</v>
      </c>
      <c r="AH1258" s="19">
        <f t="shared" si="143"/>
        <v>0.752248516995845</v>
      </c>
      <c r="AI1258" s="19">
        <f t="shared" si="144"/>
        <v>2.98679646251095</v>
      </c>
      <c r="AJ1258" s="19">
        <f t="shared" si="145"/>
        <v>3.07593152320108</v>
      </c>
    </row>
    <row r="1259" spans="1:36">
      <c r="A1259" s="35" t="s">
        <v>1164</v>
      </c>
      <c r="B1259" s="35" t="s">
        <v>1165</v>
      </c>
      <c r="C1259" s="35" t="s">
        <v>294</v>
      </c>
      <c r="D1259" s="35">
        <v>2</v>
      </c>
      <c r="E1259" s="35">
        <v>1300</v>
      </c>
      <c r="F1259" s="35" t="s">
        <v>1166</v>
      </c>
      <c r="G1259" s="35" t="s">
        <v>39</v>
      </c>
      <c r="H1259" s="35">
        <v>40.58</v>
      </c>
      <c r="I1259" s="35">
        <v>0.2</v>
      </c>
      <c r="J1259" s="35">
        <v>22.88</v>
      </c>
      <c r="K1259" s="35">
        <v>0.1</v>
      </c>
      <c r="L1259" s="35">
        <v>12.87</v>
      </c>
      <c r="M1259" s="35">
        <v>0.33</v>
      </c>
      <c r="N1259" s="35">
        <v>15.25</v>
      </c>
      <c r="O1259" s="35">
        <v>7.23</v>
      </c>
      <c r="P1259" s="35">
        <v>0</v>
      </c>
      <c r="Q1259" s="35">
        <v>0</v>
      </c>
      <c r="R1259" s="32">
        <f t="shared" si="139"/>
        <v>99.44</v>
      </c>
      <c r="S1259" s="19">
        <v>12</v>
      </c>
      <c r="T1259" s="19">
        <f>S1259/(H1259*'Molecular Weight'!$C$2/'Molecular Weight'!$D$2+I1259*'Molecular Weight'!$C$3/'Molecular Weight'!$D$3+J1259*'Molecular Weight'!$C$4/'Molecular Weight'!$D$4+K1259*'Molecular Weight'!$C$5/'Molecular Weight'!$D$5+L1259*'Molecular Weight'!$C$6/'Molecular Weight'!$D$6+M1259*'Molecular Weight'!$C$8/'Molecular Weight'!$D$8+N1259*'Molecular Weight'!$C$9/'Molecular Weight'!$D$9+O1259*'Molecular Weight'!$C$10/'Molecular Weight'!$D$10+P1259*'Molecular Weight'!$C$11/'Molecular Weight'!$D$11+Q1259*'Molecular Weight'!$C$12/'Molecular Weight'!$D$12)</f>
        <v>4.40822262406054</v>
      </c>
      <c r="U1259" s="19">
        <f>H1259*T1259*'Molecular Weight'!$B$2/'Molecular Weight'!$D$2</f>
        <v>2.97745795746299</v>
      </c>
      <c r="V1259" s="19">
        <f>I1259*T1259*'Molecular Weight'!$B$3/'Molecular Weight'!$D$3</f>
        <v>0.0110343494970226</v>
      </c>
      <c r="W1259" s="19">
        <f>T1259*J1259*'Molecular Weight'!$B$4/'Molecular Weight'!$D$4</f>
        <v>1.97842553233631</v>
      </c>
      <c r="X1259" s="19">
        <f>K1259*T1259*'Molecular Weight'!$B$5/'Molecular Weight'!$D$5</f>
        <v>0.00580067454972109</v>
      </c>
      <c r="Y1259" s="19">
        <f>L1259*T1259*'Molecular Weight'!$B$6/'Molecular Weight'!$D$6</f>
        <v>0.78972473791285</v>
      </c>
      <c r="Z1259" s="19">
        <f>M1259*T1259*'Molecular Weight'!$B$8/'Molecular Weight'!$D$8</f>
        <v>0.0205062512819281</v>
      </c>
      <c r="AA1259" s="19">
        <f>N1259*T1259*'Molecular Weight'!$B$9/'Molecular Weight'!$D$9</f>
        <v>1.66812394582936</v>
      </c>
      <c r="AB1259" s="19">
        <f>O1259*T1259*'Molecular Weight'!$B$10/'Molecular Weight'!$D$10</f>
        <v>0.568321140726778</v>
      </c>
      <c r="AC1259" s="19">
        <f>P1259*T1259*'Molecular Weight'!$B$11/'Molecular Weight'!$D$11</f>
        <v>0</v>
      </c>
      <c r="AD1259" s="19">
        <f>Q1259*T1259*'Molecular Weight'!$B$12/'Molecular Weight'!$D$12</f>
        <v>0</v>
      </c>
      <c r="AE1259" s="19">
        <f t="shared" si="140"/>
        <v>8.01939458959696</v>
      </c>
      <c r="AF1259" s="19">
        <f t="shared" si="141"/>
        <v>0.0580430536403398</v>
      </c>
      <c r="AG1259" s="19">
        <f t="shared" si="142"/>
        <v>0.0734978288685002</v>
      </c>
      <c r="AH1259" s="19">
        <f t="shared" si="143"/>
        <v>0.73168168427251</v>
      </c>
      <c r="AI1259" s="19">
        <f t="shared" si="144"/>
        <v>2.98849230696001</v>
      </c>
      <c r="AJ1259" s="19">
        <f t="shared" si="145"/>
        <v>3.04667607575092</v>
      </c>
    </row>
    <row r="1260" spans="1:36">
      <c r="A1260" s="35" t="s">
        <v>1164</v>
      </c>
      <c r="B1260" s="35" t="s">
        <v>1165</v>
      </c>
      <c r="C1260" s="35" t="s">
        <v>294</v>
      </c>
      <c r="D1260" s="35">
        <v>2</v>
      </c>
      <c r="E1260" s="35">
        <v>1300</v>
      </c>
      <c r="F1260" s="35" t="s">
        <v>1166</v>
      </c>
      <c r="G1260" s="35" t="s">
        <v>39</v>
      </c>
      <c r="H1260" s="35">
        <v>40.81</v>
      </c>
      <c r="I1260" s="35">
        <v>0.2</v>
      </c>
      <c r="J1260" s="35">
        <v>22.93</v>
      </c>
      <c r="K1260" s="35">
        <v>0.12</v>
      </c>
      <c r="L1260" s="35">
        <v>12.64</v>
      </c>
      <c r="M1260" s="35">
        <v>0.33</v>
      </c>
      <c r="N1260" s="35">
        <v>15.91</v>
      </c>
      <c r="O1260" s="35">
        <v>6.85</v>
      </c>
      <c r="P1260" s="35">
        <v>0.01</v>
      </c>
      <c r="Q1260" s="35">
        <v>0</v>
      </c>
      <c r="R1260" s="32">
        <f t="shared" si="139"/>
        <v>99.8</v>
      </c>
      <c r="S1260" s="19">
        <v>12</v>
      </c>
      <c r="T1260" s="19">
        <f>S1260/(H1260*'Molecular Weight'!$C$2/'Molecular Weight'!$D$2+I1260*'Molecular Weight'!$C$3/'Molecular Weight'!$D$3+J1260*'Molecular Weight'!$C$4/'Molecular Weight'!$D$4+K1260*'Molecular Weight'!$C$5/'Molecular Weight'!$D$5+L1260*'Molecular Weight'!$C$6/'Molecular Weight'!$D$6+M1260*'Molecular Weight'!$C$8/'Molecular Weight'!$D$8+N1260*'Molecular Weight'!$C$9/'Molecular Weight'!$D$9+O1260*'Molecular Weight'!$C$10/'Molecular Weight'!$D$10+P1260*'Molecular Weight'!$C$11/'Molecular Weight'!$D$11+Q1260*'Molecular Weight'!$C$12/'Molecular Weight'!$D$12)</f>
        <v>4.38233079303053</v>
      </c>
      <c r="U1260" s="19">
        <f>H1260*T1260*'Molecular Weight'!$B$2/'Molecular Weight'!$D$2</f>
        <v>2.97674633261611</v>
      </c>
      <c r="V1260" s="19">
        <f>I1260*T1260*'Molecular Weight'!$B$3/'Molecular Weight'!$D$3</f>
        <v>0.0109695389062091</v>
      </c>
      <c r="W1260" s="19">
        <f>T1260*J1260*'Molecular Weight'!$B$4/'Molecular Weight'!$D$4</f>
        <v>1.97110327744586</v>
      </c>
      <c r="X1260" s="19">
        <f>K1260*T1260*'Molecular Weight'!$B$5/'Molecular Weight'!$D$5</f>
        <v>0.00691992493142527</v>
      </c>
      <c r="Y1260" s="19">
        <f>L1260*T1260*'Molecular Weight'!$B$6/'Molecular Weight'!$D$6</f>
        <v>0.771055974720293</v>
      </c>
      <c r="Z1260" s="19">
        <f>M1260*T1260*'Molecular Weight'!$B$8/'Molecular Weight'!$D$8</f>
        <v>0.0203858071849461</v>
      </c>
      <c r="AA1260" s="19">
        <f>N1260*T1260*'Molecular Weight'!$B$9/'Molecular Weight'!$D$9</f>
        <v>1.73009635030064</v>
      </c>
      <c r="AB1260" s="19">
        <f>O1260*T1260*'Molecular Weight'!$B$10/'Molecular Weight'!$D$10</f>
        <v>0.535288265553836</v>
      </c>
      <c r="AC1260" s="19">
        <f>P1260*T1260*'Molecular Weight'!$B$11/'Molecular Weight'!$D$11</f>
        <v>0.00141411125944838</v>
      </c>
      <c r="AD1260" s="19">
        <f>Q1260*T1260*'Molecular Weight'!$B$12/'Molecular Weight'!$D$12</f>
        <v>0</v>
      </c>
      <c r="AE1260" s="19">
        <f t="shared" si="140"/>
        <v>8.02397958291877</v>
      </c>
      <c r="AF1260" s="19">
        <f t="shared" si="141"/>
        <v>0.0717237605234642</v>
      </c>
      <c r="AG1260" s="19">
        <f t="shared" si="142"/>
        <v>0.0930201734698737</v>
      </c>
      <c r="AH1260" s="19">
        <f t="shared" si="143"/>
        <v>0.699332214196829</v>
      </c>
      <c r="AI1260" s="19">
        <f t="shared" si="144"/>
        <v>2.98771587152232</v>
      </c>
      <c r="AJ1260" s="19">
        <f t="shared" si="145"/>
        <v>3.05682639775971</v>
      </c>
    </row>
    <row r="1261" spans="1:36">
      <c r="A1261" s="35" t="s">
        <v>1164</v>
      </c>
      <c r="B1261" s="35" t="s">
        <v>1165</v>
      </c>
      <c r="C1261" s="35" t="s">
        <v>294</v>
      </c>
      <c r="D1261" s="35">
        <v>2</v>
      </c>
      <c r="E1261" s="35">
        <v>1300</v>
      </c>
      <c r="F1261" s="35" t="s">
        <v>1166</v>
      </c>
      <c r="G1261" s="35" t="s">
        <v>39</v>
      </c>
      <c r="H1261" s="35">
        <v>40.77</v>
      </c>
      <c r="I1261" s="35">
        <v>0.21</v>
      </c>
      <c r="J1261" s="35">
        <v>22.81</v>
      </c>
      <c r="K1261" s="35">
        <v>0.14</v>
      </c>
      <c r="L1261" s="35">
        <v>12.68</v>
      </c>
      <c r="M1261" s="35">
        <v>0.32</v>
      </c>
      <c r="N1261" s="35">
        <v>15.81</v>
      </c>
      <c r="O1261" s="35">
        <v>6.86</v>
      </c>
      <c r="P1261" s="35">
        <v>0.02</v>
      </c>
      <c r="Q1261" s="35">
        <v>0</v>
      </c>
      <c r="R1261" s="32">
        <f t="shared" si="139"/>
        <v>99.62</v>
      </c>
      <c r="S1261" s="19">
        <v>12</v>
      </c>
      <c r="T1261" s="19">
        <f>S1261/(H1261*'Molecular Weight'!$C$2/'Molecular Weight'!$D$2+I1261*'Molecular Weight'!$C$3/'Molecular Weight'!$D$3+J1261*'Molecular Weight'!$C$4/'Molecular Weight'!$D$4+K1261*'Molecular Weight'!$C$5/'Molecular Weight'!$D$5+L1261*'Molecular Weight'!$C$6/'Molecular Weight'!$D$6+M1261*'Molecular Weight'!$C$8/'Molecular Weight'!$D$8+N1261*'Molecular Weight'!$C$9/'Molecular Weight'!$D$9+O1261*'Molecular Weight'!$C$10/'Molecular Weight'!$D$10+P1261*'Molecular Weight'!$C$11/'Molecular Weight'!$D$11+Q1261*'Molecular Weight'!$C$12/'Molecular Weight'!$D$12)</f>
        <v>4.39186295926194</v>
      </c>
      <c r="U1261" s="19">
        <f>H1261*T1261*'Molecular Weight'!$B$2/'Molecular Weight'!$D$2</f>
        <v>2.98029715128344</v>
      </c>
      <c r="V1261" s="19">
        <f>I1261*T1261*'Molecular Weight'!$B$3/'Molecular Weight'!$D$3</f>
        <v>0.0115430691044431</v>
      </c>
      <c r="W1261" s="19">
        <f>T1261*J1261*'Molecular Weight'!$B$4/'Molecular Weight'!$D$4</f>
        <v>1.9650528462292</v>
      </c>
      <c r="X1261" s="19">
        <f>K1261*T1261*'Molecular Weight'!$B$5/'Molecular Weight'!$D$5</f>
        <v>0.00809080616220371</v>
      </c>
      <c r="Y1261" s="19">
        <f>L1261*T1261*'Molecular Weight'!$B$6/'Molecular Weight'!$D$6</f>
        <v>0.775178484457703</v>
      </c>
      <c r="Z1261" s="19">
        <f>M1261*T1261*'Molecular Weight'!$B$8/'Molecular Weight'!$D$8</f>
        <v>0.0198110536645591</v>
      </c>
      <c r="AA1261" s="19">
        <f>N1261*T1261*'Molecular Weight'!$B$9/'Molecular Weight'!$D$9</f>
        <v>1.72296162247968</v>
      </c>
      <c r="AB1261" s="19">
        <f>O1261*T1261*'Molecular Weight'!$B$10/'Molecular Weight'!$D$10</f>
        <v>0.537235732891171</v>
      </c>
      <c r="AC1261" s="19">
        <f>P1261*T1261*'Molecular Weight'!$B$11/'Molecular Weight'!$D$11</f>
        <v>0.00283437428800383</v>
      </c>
      <c r="AD1261" s="19">
        <f>Q1261*T1261*'Molecular Weight'!$B$12/'Molecular Weight'!$D$12</f>
        <v>0</v>
      </c>
      <c r="AE1261" s="19">
        <f t="shared" si="140"/>
        <v>8.0230051405604</v>
      </c>
      <c r="AF1261" s="19">
        <f t="shared" si="141"/>
        <v>0.0688175270708005</v>
      </c>
      <c r="AG1261" s="19">
        <f t="shared" si="142"/>
        <v>0.0887763637027976</v>
      </c>
      <c r="AH1261" s="19">
        <f t="shared" si="143"/>
        <v>0.706360957386903</v>
      </c>
      <c r="AI1261" s="19">
        <f t="shared" si="144"/>
        <v>2.99184022038788</v>
      </c>
      <c r="AJ1261" s="19">
        <f t="shared" si="145"/>
        <v>3.05518689349311</v>
      </c>
    </row>
    <row r="1262" spans="1:36">
      <c r="A1262" s="35" t="s">
        <v>1164</v>
      </c>
      <c r="B1262" s="35" t="s">
        <v>1165</v>
      </c>
      <c r="C1262" s="35" t="s">
        <v>294</v>
      </c>
      <c r="D1262" s="35">
        <v>2</v>
      </c>
      <c r="E1262" s="35">
        <v>1300</v>
      </c>
      <c r="F1262" s="35" t="s">
        <v>1166</v>
      </c>
      <c r="G1262" s="35" t="s">
        <v>39</v>
      </c>
      <c r="H1262" s="35">
        <v>40.66</v>
      </c>
      <c r="I1262" s="35">
        <v>0.24</v>
      </c>
      <c r="J1262" s="35">
        <v>22.71</v>
      </c>
      <c r="K1262" s="35">
        <v>0.07</v>
      </c>
      <c r="L1262" s="35">
        <v>13.13</v>
      </c>
      <c r="M1262" s="35">
        <v>0.31</v>
      </c>
      <c r="N1262" s="35">
        <v>14.97</v>
      </c>
      <c r="O1262" s="35">
        <v>7.39</v>
      </c>
      <c r="P1262" s="35">
        <v>0</v>
      </c>
      <c r="Q1262" s="35">
        <v>0</v>
      </c>
      <c r="R1262" s="32">
        <f t="shared" si="139"/>
        <v>99.48</v>
      </c>
      <c r="S1262" s="19">
        <v>12</v>
      </c>
      <c r="T1262" s="19">
        <f>S1262/(H1262*'Molecular Weight'!$C$2/'Molecular Weight'!$D$2+I1262*'Molecular Weight'!$C$3/'Molecular Weight'!$D$3+J1262*'Molecular Weight'!$C$4/'Molecular Weight'!$D$4+K1262*'Molecular Weight'!$C$5/'Molecular Weight'!$D$5+L1262*'Molecular Weight'!$C$6/'Molecular Weight'!$D$6+M1262*'Molecular Weight'!$C$8/'Molecular Weight'!$D$8+N1262*'Molecular Weight'!$C$9/'Molecular Weight'!$D$9+O1262*'Molecular Weight'!$C$10/'Molecular Weight'!$D$10+P1262*'Molecular Weight'!$C$11/'Molecular Weight'!$D$11+Q1262*'Molecular Weight'!$C$12/'Molecular Weight'!$D$12)</f>
        <v>4.41257871408323</v>
      </c>
      <c r="U1262" s="19">
        <f>H1262*T1262*'Molecular Weight'!$B$2/'Molecular Weight'!$D$2</f>
        <v>2.9862758075004</v>
      </c>
      <c r="V1262" s="19">
        <f>I1262*T1262*'Molecular Weight'!$B$3/'Molecular Weight'!$D$3</f>
        <v>0.0132543040222775</v>
      </c>
      <c r="W1262" s="19">
        <f>T1262*J1262*'Molecular Weight'!$B$4/'Molecular Weight'!$D$4</f>
        <v>1.96566619452393</v>
      </c>
      <c r="X1262" s="19">
        <f>K1262*T1262*'Molecular Weight'!$B$5/'Molecular Weight'!$D$5</f>
        <v>0.00406448463696067</v>
      </c>
      <c r="Y1262" s="19">
        <f>L1262*T1262*'Molecular Weight'!$B$6/'Molecular Weight'!$D$6</f>
        <v>0.806474923662483</v>
      </c>
      <c r="Z1262" s="19">
        <f>M1262*T1262*'Molecular Weight'!$B$8/'Molecular Weight'!$D$8</f>
        <v>0.0192824838083705</v>
      </c>
      <c r="AA1262" s="19">
        <f>N1262*T1262*'Molecular Weight'!$B$9/'Molecular Weight'!$D$9</f>
        <v>1.63911422704283</v>
      </c>
      <c r="AB1262" s="19">
        <f>O1262*T1262*'Molecular Weight'!$B$10/'Molecular Weight'!$D$10</f>
        <v>0.581472123699626</v>
      </c>
      <c r="AC1262" s="19">
        <f>P1262*T1262*'Molecular Weight'!$B$11/'Molecular Weight'!$D$11</f>
        <v>0</v>
      </c>
      <c r="AD1262" s="19">
        <f>Q1262*T1262*'Molecular Weight'!$B$12/'Molecular Weight'!$D$12</f>
        <v>0</v>
      </c>
      <c r="AE1262" s="19">
        <f t="shared" si="140"/>
        <v>8.01560454889688</v>
      </c>
      <c r="AF1262" s="19">
        <f t="shared" si="141"/>
        <v>0.0467225112267569</v>
      </c>
      <c r="AG1262" s="19">
        <f t="shared" si="142"/>
        <v>0.0579342393122079</v>
      </c>
      <c r="AH1262" s="19">
        <f t="shared" si="143"/>
        <v>0.759752412435726</v>
      </c>
      <c r="AI1262" s="19">
        <f t="shared" si="144"/>
        <v>2.99953011152268</v>
      </c>
      <c r="AJ1262" s="19">
        <f t="shared" si="145"/>
        <v>3.04634375821331</v>
      </c>
    </row>
    <row r="1263" spans="1:36">
      <c r="A1263" s="35" t="s">
        <v>1164</v>
      </c>
      <c r="B1263" s="35" t="s">
        <v>1165</v>
      </c>
      <c r="C1263" s="35" t="s">
        <v>294</v>
      </c>
      <c r="D1263" s="35">
        <v>2</v>
      </c>
      <c r="E1263" s="35">
        <v>1300</v>
      </c>
      <c r="F1263" s="35" t="s">
        <v>1166</v>
      </c>
      <c r="G1263" s="35" t="s">
        <v>39</v>
      </c>
      <c r="H1263" s="35">
        <v>40.77</v>
      </c>
      <c r="I1263" s="35">
        <v>0.24</v>
      </c>
      <c r="J1263" s="35">
        <v>22.95</v>
      </c>
      <c r="K1263" s="35">
        <v>0.01</v>
      </c>
      <c r="L1263" s="35">
        <v>13.35</v>
      </c>
      <c r="M1263" s="35">
        <v>0.34</v>
      </c>
      <c r="N1263" s="35">
        <v>14.59</v>
      </c>
      <c r="O1263" s="35">
        <v>7.28</v>
      </c>
      <c r="P1263" s="35">
        <v>0.03</v>
      </c>
      <c r="Q1263" s="35">
        <v>0</v>
      </c>
      <c r="R1263" s="32">
        <f t="shared" si="139"/>
        <v>99.56</v>
      </c>
      <c r="S1263" s="19">
        <v>12</v>
      </c>
      <c r="T1263" s="19">
        <f>S1263/(H1263*'Molecular Weight'!$C$2/'Molecular Weight'!$D$2+I1263*'Molecular Weight'!$C$3/'Molecular Weight'!$D$3+J1263*'Molecular Weight'!$C$4/'Molecular Weight'!$D$4+K1263*'Molecular Weight'!$C$5/'Molecular Weight'!$D$5+L1263*'Molecular Weight'!$C$6/'Molecular Weight'!$D$6+M1263*'Molecular Weight'!$C$8/'Molecular Weight'!$D$8+N1263*'Molecular Weight'!$C$9/'Molecular Weight'!$D$9+O1263*'Molecular Weight'!$C$10/'Molecular Weight'!$D$10+P1263*'Molecular Weight'!$C$11/'Molecular Weight'!$D$11+Q1263*'Molecular Weight'!$C$12/'Molecular Weight'!$D$12)</f>
        <v>4.40914542302064</v>
      </c>
      <c r="U1263" s="19">
        <f>H1263*T1263*'Molecular Weight'!$B$2/'Molecular Weight'!$D$2</f>
        <v>2.99202494834474</v>
      </c>
      <c r="V1263" s="19">
        <f>I1263*T1263*'Molecular Weight'!$B$3/'Molecular Weight'!$D$3</f>
        <v>0.0132439912581346</v>
      </c>
      <c r="W1263" s="19">
        <f>T1263*J1263*'Molecular Weight'!$B$4/'Molecular Weight'!$D$4</f>
        <v>1.98489383009658</v>
      </c>
      <c r="X1263" s="19">
        <f>K1263*T1263*'Molecular Weight'!$B$5/'Molecular Weight'!$D$5</f>
        <v>0.000580188883876656</v>
      </c>
      <c r="Y1263" s="19">
        <f>L1263*T1263*'Molecular Weight'!$B$6/'Molecular Weight'!$D$6</f>
        <v>0.819349824573018</v>
      </c>
      <c r="Z1263" s="19">
        <f>M1263*T1263*'Molecular Weight'!$B$8/'Molecular Weight'!$D$8</f>
        <v>0.0211320756107558</v>
      </c>
      <c r="AA1263" s="19">
        <f>N1263*T1263*'Molecular Weight'!$B$9/'Molecular Weight'!$D$9</f>
        <v>1.59626381443849</v>
      </c>
      <c r="AB1263" s="19">
        <f>O1263*T1263*'Molecular Weight'!$B$10/'Molecular Weight'!$D$10</f>
        <v>0.572371231804392</v>
      </c>
      <c r="AC1263" s="19">
        <f>P1263*T1263*'Molecular Weight'!$B$11/'Molecular Weight'!$D$11</f>
        <v>0.00426829179382444</v>
      </c>
      <c r="AD1263" s="19">
        <f>Q1263*T1263*'Molecular Weight'!$B$12/'Molecular Weight'!$D$12</f>
        <v>0</v>
      </c>
      <c r="AE1263" s="19">
        <f t="shared" si="140"/>
        <v>8.00412819680381</v>
      </c>
      <c r="AF1263" s="19">
        <f t="shared" si="141"/>
        <v>0.012378202954201</v>
      </c>
      <c r="AG1263" s="19">
        <f t="shared" si="142"/>
        <v>0.0151073480251876</v>
      </c>
      <c r="AH1263" s="19">
        <f t="shared" si="143"/>
        <v>0.806971621618817</v>
      </c>
      <c r="AI1263" s="19">
        <f t="shared" si="144"/>
        <v>3.00526893960287</v>
      </c>
      <c r="AJ1263" s="19">
        <f t="shared" si="145"/>
        <v>3.00911694642666</v>
      </c>
    </row>
    <row r="1264" spans="1:36">
      <c r="A1264" s="35" t="s">
        <v>1164</v>
      </c>
      <c r="B1264" s="35" t="s">
        <v>1165</v>
      </c>
      <c r="C1264" s="35" t="s">
        <v>294</v>
      </c>
      <c r="D1264" s="35">
        <v>2</v>
      </c>
      <c r="E1264" s="35">
        <v>1350</v>
      </c>
      <c r="F1264" s="32" t="s">
        <v>320</v>
      </c>
      <c r="G1264" s="35" t="s">
        <v>49</v>
      </c>
      <c r="H1264" s="35">
        <v>40.13</v>
      </c>
      <c r="I1264" s="35">
        <v>0.08</v>
      </c>
      <c r="J1264" s="35">
        <v>23.77</v>
      </c>
      <c r="K1264" s="35">
        <v>0.03</v>
      </c>
      <c r="L1264" s="35">
        <v>13.22</v>
      </c>
      <c r="M1264" s="35">
        <v>0.36</v>
      </c>
      <c r="N1264" s="35">
        <v>15.02</v>
      </c>
      <c r="O1264" s="35">
        <v>8.16</v>
      </c>
      <c r="P1264" s="35">
        <v>0.01</v>
      </c>
      <c r="Q1264" s="35">
        <v>0</v>
      </c>
      <c r="R1264" s="32">
        <f t="shared" si="139"/>
        <v>100.78</v>
      </c>
      <c r="S1264" s="19">
        <v>12</v>
      </c>
      <c r="T1264" s="19">
        <f>S1264/(H1264*'Molecular Weight'!$C$2/'Molecular Weight'!$D$2+I1264*'Molecular Weight'!$C$3/'Molecular Weight'!$D$3+J1264*'Molecular Weight'!$C$4/'Molecular Weight'!$D$4+K1264*'Molecular Weight'!$C$5/'Molecular Weight'!$D$5+L1264*'Molecular Weight'!$C$6/'Molecular Weight'!$D$6+M1264*'Molecular Weight'!$C$8/'Molecular Weight'!$D$8+N1264*'Molecular Weight'!$C$9/'Molecular Weight'!$D$9+O1264*'Molecular Weight'!$C$10/'Molecular Weight'!$D$10+P1264*'Molecular Weight'!$C$11/'Molecular Weight'!$D$11+Q1264*'Molecular Weight'!$C$12/'Molecular Weight'!$D$12)</f>
        <v>4.37104443558529</v>
      </c>
      <c r="U1264" s="19">
        <f>H1264*T1264*'Molecular Weight'!$B$2/'Molecular Weight'!$D$2</f>
        <v>2.91960741012047</v>
      </c>
      <c r="V1264" s="19">
        <f>I1264*T1264*'Molecular Weight'!$B$3/'Molecular Weight'!$D$3</f>
        <v>0.00437651507943459</v>
      </c>
      <c r="W1264" s="19">
        <f>T1264*J1264*'Molecular Weight'!$B$4/'Molecular Weight'!$D$4</f>
        <v>2.0380487688086</v>
      </c>
      <c r="X1264" s="19">
        <f>K1264*T1264*'Molecular Weight'!$B$5/'Molecular Weight'!$D$5</f>
        <v>0.00172552579863884</v>
      </c>
      <c r="Y1264" s="19">
        <f>L1264*T1264*'Molecular Weight'!$B$6/'Molecular Weight'!$D$6</f>
        <v>0.804359791737717</v>
      </c>
      <c r="Z1264" s="19">
        <f>M1264*T1264*'Molecular Weight'!$B$8/'Molecular Weight'!$D$8</f>
        <v>0.0221817873810362</v>
      </c>
      <c r="AA1264" s="19">
        <f>N1264*T1264*'Molecular Weight'!$B$9/'Molecular Weight'!$D$9</f>
        <v>1.62910886904444</v>
      </c>
      <c r="AB1264" s="19">
        <f>O1264*T1264*'Molecular Weight'!$B$10/'Molecular Weight'!$D$10</f>
        <v>0.636015024864051</v>
      </c>
      <c r="AC1264" s="19">
        <f>P1264*T1264*'Molecular Weight'!$B$11/'Molecular Weight'!$D$11</f>
        <v>0.00141046932416434</v>
      </c>
      <c r="AD1264" s="19">
        <f>Q1264*T1264*'Molecular Weight'!$B$12/'Molecular Weight'!$D$12</f>
        <v>0</v>
      </c>
      <c r="AE1264" s="19">
        <f t="shared" si="140"/>
        <v>8.05683416215855</v>
      </c>
      <c r="AF1264" s="19">
        <f t="shared" si="141"/>
        <v>0.16929973539878</v>
      </c>
      <c r="AG1264" s="19">
        <f t="shared" si="142"/>
        <v>0.210477621007173</v>
      </c>
      <c r="AH1264" s="19">
        <f t="shared" si="143"/>
        <v>0.635060056338937</v>
      </c>
      <c r="AI1264" s="19">
        <f t="shared" si="144"/>
        <v>2.9239839251999</v>
      </c>
      <c r="AJ1264" s="19">
        <f t="shared" si="145"/>
        <v>3.09166547302724</v>
      </c>
    </row>
    <row r="1265" spans="1:36">
      <c r="A1265" s="35" t="s">
        <v>1164</v>
      </c>
      <c r="B1265" s="35" t="s">
        <v>1165</v>
      </c>
      <c r="C1265" s="35" t="s">
        <v>294</v>
      </c>
      <c r="D1265" s="35">
        <v>2</v>
      </c>
      <c r="E1265" s="35">
        <v>1350</v>
      </c>
      <c r="F1265" s="35" t="s">
        <v>1166</v>
      </c>
      <c r="G1265" s="35" t="s">
        <v>39</v>
      </c>
      <c r="H1265" s="35">
        <v>41.99</v>
      </c>
      <c r="I1265" s="35">
        <v>0.39</v>
      </c>
      <c r="J1265" s="35">
        <v>22.92</v>
      </c>
      <c r="K1265" s="35">
        <v>0.12</v>
      </c>
      <c r="L1265" s="35">
        <v>9.56</v>
      </c>
      <c r="M1265" s="35">
        <v>0.22</v>
      </c>
      <c r="N1265" s="35">
        <v>19.01</v>
      </c>
      <c r="O1265" s="35">
        <v>5.67</v>
      </c>
      <c r="P1265" s="35">
        <v>0.05</v>
      </c>
      <c r="Q1265" s="35">
        <v>0.02</v>
      </c>
      <c r="R1265" s="32">
        <f t="shared" si="139"/>
        <v>99.95</v>
      </c>
      <c r="S1265" s="19">
        <v>12</v>
      </c>
      <c r="T1265" s="19">
        <f>S1265/(H1265*'Molecular Weight'!$C$2/'Molecular Weight'!$D$2+I1265*'Molecular Weight'!$C$3/'Molecular Weight'!$D$3+J1265*'Molecular Weight'!$C$4/'Molecular Weight'!$D$4+K1265*'Molecular Weight'!$C$5/'Molecular Weight'!$D$5+L1265*'Molecular Weight'!$C$6/'Molecular Weight'!$D$6+M1265*'Molecular Weight'!$C$8/'Molecular Weight'!$D$8+N1265*'Molecular Weight'!$C$9/'Molecular Weight'!$D$9+O1265*'Molecular Weight'!$C$10/'Molecular Weight'!$D$10+P1265*'Molecular Weight'!$C$11/'Molecular Weight'!$D$11+Q1265*'Molecular Weight'!$C$12/'Molecular Weight'!$D$12)</f>
        <v>4.2944146517005</v>
      </c>
      <c r="U1265" s="19">
        <f>H1265*T1265*'Molecular Weight'!$B$2/'Molecular Weight'!$D$2</f>
        <v>3.00137269016152</v>
      </c>
      <c r="V1265" s="19">
        <f>I1265*T1265*'Molecular Weight'!$B$3/'Molecular Weight'!$D$3</f>
        <v>0.0209614732686257</v>
      </c>
      <c r="W1265" s="19">
        <f>T1265*J1265*'Molecular Weight'!$B$4/'Molecular Weight'!$D$4</f>
        <v>1.93071761116076</v>
      </c>
      <c r="X1265" s="19">
        <f>K1265*T1265*'Molecular Weight'!$B$5/'Molecular Weight'!$D$5</f>
        <v>0.00678110083826646</v>
      </c>
      <c r="Y1265" s="19">
        <f>L1265*T1265*'Molecular Weight'!$B$6/'Molecular Weight'!$D$6</f>
        <v>0.571472773806469</v>
      </c>
      <c r="Z1265" s="19">
        <f>M1265*T1265*'Molecular Weight'!$B$8/'Molecular Weight'!$D$8</f>
        <v>0.0133178915051326</v>
      </c>
      <c r="AA1265" s="19">
        <f>N1265*T1265*'Molecular Weight'!$B$9/'Molecular Weight'!$D$9</f>
        <v>2.02572760617435</v>
      </c>
      <c r="AB1265" s="19">
        <f>O1265*T1265*'Molecular Weight'!$B$10/'Molecular Weight'!$D$10</f>
        <v>0.434189213180132</v>
      </c>
      <c r="AC1265" s="19">
        <f>P1265*T1265*'Molecular Weight'!$B$11/'Molecular Weight'!$D$11</f>
        <v>0.00692871031252097</v>
      </c>
      <c r="AD1265" s="19">
        <f>Q1265*T1265*'Molecular Weight'!$B$12/'Molecular Weight'!$D$12</f>
        <v>0.00182353063766475</v>
      </c>
      <c r="AE1265" s="19">
        <f t="shared" si="140"/>
        <v>8.01329260104544</v>
      </c>
      <c r="AF1265" s="19">
        <f t="shared" si="141"/>
        <v>0.039811653083647</v>
      </c>
      <c r="AG1265" s="19">
        <f t="shared" si="142"/>
        <v>0.069665004018423</v>
      </c>
      <c r="AH1265" s="19">
        <f t="shared" si="143"/>
        <v>0.531661120722822</v>
      </c>
      <c r="AI1265" s="19">
        <f t="shared" si="144"/>
        <v>3.02233416343015</v>
      </c>
      <c r="AJ1265" s="19">
        <f t="shared" si="145"/>
        <v>3.04470748466608</v>
      </c>
    </row>
    <row r="1266" spans="1:36">
      <c r="A1266" s="35" t="s">
        <v>1164</v>
      </c>
      <c r="B1266" s="35" t="s">
        <v>1165</v>
      </c>
      <c r="C1266" s="35" t="s">
        <v>294</v>
      </c>
      <c r="D1266" s="35">
        <v>2</v>
      </c>
      <c r="E1266" s="35">
        <v>1350</v>
      </c>
      <c r="F1266" s="35" t="s">
        <v>1166</v>
      </c>
      <c r="G1266" s="35" t="s">
        <v>39</v>
      </c>
      <c r="H1266" s="35">
        <v>41.46</v>
      </c>
      <c r="I1266" s="35">
        <v>0.24</v>
      </c>
      <c r="J1266" s="35">
        <v>23.53</v>
      </c>
      <c r="K1266" s="35">
        <v>0.12</v>
      </c>
      <c r="L1266" s="35">
        <v>9.97</v>
      </c>
      <c r="M1266" s="35">
        <v>0.22</v>
      </c>
      <c r="N1266" s="35">
        <v>18.66</v>
      </c>
      <c r="O1266" s="35">
        <v>5.39</v>
      </c>
      <c r="P1266" s="35">
        <v>0.01</v>
      </c>
      <c r="Q1266" s="35">
        <v>0.01</v>
      </c>
      <c r="R1266" s="32">
        <f t="shared" si="139"/>
        <v>99.61</v>
      </c>
      <c r="S1266" s="19">
        <v>12</v>
      </c>
      <c r="T1266" s="19">
        <f>S1266/(H1266*'Molecular Weight'!$C$2/'Molecular Weight'!$D$2+I1266*'Molecular Weight'!$C$3/'Molecular Weight'!$D$3+J1266*'Molecular Weight'!$C$4/'Molecular Weight'!$D$4+K1266*'Molecular Weight'!$C$5/'Molecular Weight'!$D$5+L1266*'Molecular Weight'!$C$6/'Molecular Weight'!$D$6+M1266*'Molecular Weight'!$C$8/'Molecular Weight'!$D$8+N1266*'Molecular Weight'!$C$9/'Molecular Weight'!$D$9+O1266*'Molecular Weight'!$C$10/'Molecular Weight'!$D$10+P1266*'Molecular Weight'!$C$11/'Molecular Weight'!$D$11+Q1266*'Molecular Weight'!$C$12/'Molecular Weight'!$D$12)</f>
        <v>4.31320243939105</v>
      </c>
      <c r="U1266" s="19">
        <f>H1266*T1266*'Molecular Weight'!$B$2/'Molecular Weight'!$D$2</f>
        <v>2.97645427991267</v>
      </c>
      <c r="V1266" s="19">
        <f>I1266*T1266*'Molecular Weight'!$B$3/'Molecular Weight'!$D$3</f>
        <v>0.0129558020707616</v>
      </c>
      <c r="W1266" s="19">
        <f>T1266*J1266*'Molecular Weight'!$B$4/'Molecular Weight'!$D$4</f>
        <v>1.99077389954632</v>
      </c>
      <c r="X1266" s="19">
        <f>K1266*T1266*'Molecular Weight'!$B$5/'Molecular Weight'!$D$5</f>
        <v>0.00681076771796732</v>
      </c>
      <c r="Y1266" s="19">
        <f>L1266*T1266*'Molecular Weight'!$B$6/'Molecular Weight'!$D$6</f>
        <v>0.598588924286314</v>
      </c>
      <c r="Z1266" s="19">
        <f>M1266*T1266*'Molecular Weight'!$B$8/'Molecular Weight'!$D$8</f>
        <v>0.0133761564232595</v>
      </c>
      <c r="AA1266" s="19">
        <f>N1266*T1266*'Molecular Weight'!$B$9/'Molecular Weight'!$D$9</f>
        <v>1.99713045952946</v>
      </c>
      <c r="AB1266" s="19">
        <f>O1266*T1266*'Molecular Weight'!$B$10/'Molecular Weight'!$D$10</f>
        <v>0.414553515483555</v>
      </c>
      <c r="AC1266" s="19">
        <f>P1266*T1266*'Molecular Weight'!$B$11/'Molecular Weight'!$D$11</f>
        <v>0.00139180459483416</v>
      </c>
      <c r="AD1266" s="19">
        <f>Q1266*T1266*'Molecular Weight'!$B$12/'Molecular Weight'!$D$12</f>
        <v>0.000915754233416359</v>
      </c>
      <c r="AE1266" s="19">
        <f t="shared" si="140"/>
        <v>8.01295136379856</v>
      </c>
      <c r="AF1266" s="19">
        <f t="shared" si="141"/>
        <v>0.0387912913798107</v>
      </c>
      <c r="AG1266" s="19">
        <f t="shared" si="142"/>
        <v>0.0648045591990544</v>
      </c>
      <c r="AH1266" s="19">
        <f t="shared" si="143"/>
        <v>0.559797632906503</v>
      </c>
      <c r="AI1266" s="19">
        <f t="shared" si="144"/>
        <v>2.98941008198343</v>
      </c>
      <c r="AJ1266" s="19">
        <f t="shared" si="145"/>
        <v>3.02364905572259</v>
      </c>
    </row>
    <row r="1267" spans="1:36">
      <c r="A1267" s="35" t="s">
        <v>1164</v>
      </c>
      <c r="B1267" s="35" t="s">
        <v>1165</v>
      </c>
      <c r="C1267" s="35" t="s">
        <v>294</v>
      </c>
      <c r="D1267" s="35">
        <v>2</v>
      </c>
      <c r="E1267" s="35">
        <v>1350</v>
      </c>
      <c r="F1267" s="35" t="s">
        <v>1166</v>
      </c>
      <c r="G1267" s="35" t="s">
        <v>39</v>
      </c>
      <c r="H1267" s="35">
        <v>41.22</v>
      </c>
      <c r="I1267" s="35">
        <v>0.31</v>
      </c>
      <c r="J1267" s="35">
        <v>23.55</v>
      </c>
      <c r="K1267" s="35">
        <v>0.1</v>
      </c>
      <c r="L1267" s="35">
        <v>9.84</v>
      </c>
      <c r="M1267" s="35">
        <v>0.21</v>
      </c>
      <c r="N1267" s="35">
        <v>18.86</v>
      </c>
      <c r="O1267" s="35">
        <v>5.62</v>
      </c>
      <c r="P1267" s="35">
        <v>0.03</v>
      </c>
      <c r="Q1267" s="35">
        <v>0</v>
      </c>
      <c r="R1267" s="32">
        <f t="shared" si="139"/>
        <v>99.74</v>
      </c>
      <c r="S1267" s="19">
        <v>12</v>
      </c>
      <c r="T1267" s="19">
        <f>S1267/(H1267*'Molecular Weight'!$C$2/'Molecular Weight'!$D$2+I1267*'Molecular Weight'!$C$3/'Molecular Weight'!$D$3+J1267*'Molecular Weight'!$C$4/'Molecular Weight'!$D$4+K1267*'Molecular Weight'!$C$5/'Molecular Weight'!$D$5+L1267*'Molecular Weight'!$C$6/'Molecular Weight'!$D$6+M1267*'Molecular Weight'!$C$8/'Molecular Weight'!$D$8+N1267*'Molecular Weight'!$C$9/'Molecular Weight'!$D$9+O1267*'Molecular Weight'!$C$10/'Molecular Weight'!$D$10+P1267*'Molecular Weight'!$C$11/'Molecular Weight'!$D$11+Q1267*'Molecular Weight'!$C$12/'Molecular Weight'!$D$12)</f>
        <v>4.31120873987849</v>
      </c>
      <c r="U1267" s="19">
        <f>H1267*T1267*'Molecular Weight'!$B$2/'Molecular Weight'!$D$2</f>
        <v>2.95785659550252</v>
      </c>
      <c r="V1267" s="19">
        <f>I1267*T1267*'Molecular Weight'!$B$3/'Molecular Weight'!$D$3</f>
        <v>0.0167268424200542</v>
      </c>
      <c r="W1267" s="19">
        <f>T1267*J1267*'Molecular Weight'!$B$4/'Molecular Weight'!$D$4</f>
        <v>1.9915450338199</v>
      </c>
      <c r="X1267" s="19">
        <f>K1267*T1267*'Molecular Weight'!$B$5/'Molecular Weight'!$D$5</f>
        <v>0.0056730163035443</v>
      </c>
      <c r="Y1267" s="19">
        <f>L1267*T1267*'Molecular Weight'!$B$6/'Molecular Weight'!$D$6</f>
        <v>0.590510773947722</v>
      </c>
      <c r="Z1267" s="19">
        <f>M1267*T1267*'Molecular Weight'!$B$8/'Molecular Weight'!$D$8</f>
        <v>0.0127622474679234</v>
      </c>
      <c r="AA1267" s="19">
        <f>N1267*T1267*'Molecular Weight'!$B$9/'Molecular Weight'!$D$9</f>
        <v>2.01760289910939</v>
      </c>
      <c r="AB1267" s="19">
        <f>O1267*T1267*'Molecular Weight'!$B$10/'Molecular Weight'!$D$10</f>
        <v>0.43204338655701</v>
      </c>
      <c r="AC1267" s="19">
        <f>P1267*T1267*'Molecular Weight'!$B$11/'Molecular Weight'!$D$11</f>
        <v>0.00417348377529379</v>
      </c>
      <c r="AD1267" s="19">
        <f>Q1267*T1267*'Molecular Weight'!$B$12/'Molecular Weight'!$D$12</f>
        <v>0</v>
      </c>
      <c r="AE1267" s="19">
        <f t="shared" si="140"/>
        <v>8.02889427890336</v>
      </c>
      <c r="AF1267" s="19">
        <f t="shared" si="141"/>
        <v>0.0863708836598702</v>
      </c>
      <c r="AG1267" s="19">
        <f t="shared" si="142"/>
        <v>0.14626470416866</v>
      </c>
      <c r="AH1267" s="19">
        <f t="shared" si="143"/>
        <v>0.504139890287852</v>
      </c>
      <c r="AI1267" s="19">
        <f t="shared" si="144"/>
        <v>2.97458343792257</v>
      </c>
      <c r="AJ1267" s="19">
        <f t="shared" si="145"/>
        <v>3.05291930708205</v>
      </c>
    </row>
    <row r="1268" spans="1:36">
      <c r="A1268" s="35" t="s">
        <v>1164</v>
      </c>
      <c r="B1268" s="35" t="s">
        <v>1165</v>
      </c>
      <c r="C1268" s="35" t="s">
        <v>294</v>
      </c>
      <c r="D1268" s="35">
        <v>2</v>
      </c>
      <c r="E1268" s="35">
        <v>1350</v>
      </c>
      <c r="F1268" s="35" t="s">
        <v>1166</v>
      </c>
      <c r="G1268" s="35" t="s">
        <v>39</v>
      </c>
      <c r="H1268" s="35">
        <v>40.44</v>
      </c>
      <c r="I1268" s="35">
        <v>0.18</v>
      </c>
      <c r="J1268" s="35">
        <v>23.4</v>
      </c>
      <c r="K1268" s="35">
        <v>0.09</v>
      </c>
      <c r="L1268" s="35">
        <v>12.49</v>
      </c>
      <c r="M1268" s="35">
        <v>0.3</v>
      </c>
      <c r="N1268" s="35">
        <v>16.68</v>
      </c>
      <c r="O1268" s="35">
        <v>6.11</v>
      </c>
      <c r="P1268" s="35">
        <v>0.02</v>
      </c>
      <c r="Q1268" s="35">
        <v>0</v>
      </c>
      <c r="R1268" s="32">
        <f t="shared" si="139"/>
        <v>99.71</v>
      </c>
      <c r="S1268" s="19">
        <v>12</v>
      </c>
      <c r="T1268" s="19">
        <f>S1268/(H1268*'Molecular Weight'!$C$2/'Molecular Weight'!$D$2+I1268*'Molecular Weight'!$C$3/'Molecular Weight'!$D$3+J1268*'Molecular Weight'!$C$4/'Molecular Weight'!$D$4+K1268*'Molecular Weight'!$C$5/'Molecular Weight'!$D$5+L1268*'Molecular Weight'!$C$6/'Molecular Weight'!$D$6+M1268*'Molecular Weight'!$C$8/'Molecular Weight'!$D$8+N1268*'Molecular Weight'!$C$9/'Molecular Weight'!$D$9+O1268*'Molecular Weight'!$C$10/'Molecular Weight'!$D$10+P1268*'Molecular Weight'!$C$11/'Molecular Weight'!$D$11+Q1268*'Molecular Weight'!$C$12/'Molecular Weight'!$D$12)</f>
        <v>4.37596882158536</v>
      </c>
      <c r="U1268" s="19">
        <f>H1268*T1268*'Molecular Weight'!$B$2/'Molecular Weight'!$D$2</f>
        <v>2.94547568483542</v>
      </c>
      <c r="V1268" s="19">
        <f>I1268*T1268*'Molecular Weight'!$B$3/'Molecular Weight'!$D$3</f>
        <v>0.00985825266439755</v>
      </c>
      <c r="W1268" s="19">
        <f>T1268*J1268*'Molecular Weight'!$B$4/'Molecular Weight'!$D$4</f>
        <v>2.0085851397626</v>
      </c>
      <c r="X1268" s="19">
        <f>K1268*T1268*'Molecular Weight'!$B$5/'Molecular Weight'!$D$5</f>
        <v>0.00518240928933064</v>
      </c>
      <c r="Y1268" s="19">
        <f>L1268*T1268*'Molecular Weight'!$B$6/'Molecular Weight'!$D$6</f>
        <v>0.760799701859704</v>
      </c>
      <c r="Z1268" s="19">
        <f>M1268*T1268*'Molecular Weight'!$B$8/'Molecular Weight'!$D$8</f>
        <v>0.0185056476807951</v>
      </c>
      <c r="AA1268" s="19">
        <f>N1268*T1268*'Molecular Weight'!$B$9/'Molecular Weight'!$D$9</f>
        <v>1.81119503583235</v>
      </c>
      <c r="AB1268" s="19">
        <f>O1268*T1268*'Molecular Weight'!$B$10/'Molecular Weight'!$D$10</f>
        <v>0.476768357701258</v>
      </c>
      <c r="AC1268" s="19">
        <f>P1268*T1268*'Molecular Weight'!$B$11/'Molecular Weight'!$D$11</f>
        <v>0.00282411669673144</v>
      </c>
      <c r="AD1268" s="19">
        <f>Q1268*T1268*'Molecular Weight'!$B$12/'Molecular Weight'!$D$12</f>
        <v>0</v>
      </c>
      <c r="AE1268" s="19">
        <f t="shared" si="140"/>
        <v>8.03919434632259</v>
      </c>
      <c r="AF1268" s="19">
        <f t="shared" si="141"/>
        <v>0.117009773768237</v>
      </c>
      <c r="AG1268" s="19">
        <f t="shared" si="142"/>
        <v>0.153798395927623</v>
      </c>
      <c r="AH1268" s="19">
        <f t="shared" si="143"/>
        <v>0.643789928091468</v>
      </c>
      <c r="AI1268" s="19">
        <f t="shared" si="144"/>
        <v>2.95533393749982</v>
      </c>
      <c r="AJ1268" s="19">
        <f t="shared" si="145"/>
        <v>3.06726874307411</v>
      </c>
    </row>
    <row r="1269" spans="1:36">
      <c r="A1269" s="35" t="s">
        <v>1164</v>
      </c>
      <c r="B1269" s="35" t="s">
        <v>1165</v>
      </c>
      <c r="C1269" s="35" t="s">
        <v>294</v>
      </c>
      <c r="D1269" s="35">
        <v>2</v>
      </c>
      <c r="E1269" s="35">
        <v>1350</v>
      </c>
      <c r="F1269" s="35" t="s">
        <v>1166</v>
      </c>
      <c r="G1269" s="35" t="s">
        <v>39</v>
      </c>
      <c r="H1269" s="35">
        <v>40.85</v>
      </c>
      <c r="I1269" s="35">
        <v>0.2</v>
      </c>
      <c r="J1269" s="35">
        <v>23.36</v>
      </c>
      <c r="K1269" s="35">
        <v>0.07</v>
      </c>
      <c r="L1269" s="35">
        <v>12.79</v>
      </c>
      <c r="M1269" s="35">
        <v>0.29</v>
      </c>
      <c r="N1269" s="35">
        <v>16.59</v>
      </c>
      <c r="O1269" s="35">
        <v>6.01</v>
      </c>
      <c r="P1269" s="35">
        <v>0.01</v>
      </c>
      <c r="Q1269" s="35">
        <v>0</v>
      </c>
      <c r="R1269" s="32">
        <f t="shared" si="139"/>
        <v>100.17</v>
      </c>
      <c r="S1269" s="19">
        <v>12</v>
      </c>
      <c r="T1269" s="19">
        <f>S1269/(H1269*'Molecular Weight'!$C$2/'Molecular Weight'!$D$2+I1269*'Molecular Weight'!$C$3/'Molecular Weight'!$D$3+J1269*'Molecular Weight'!$C$4/'Molecular Weight'!$D$4+K1269*'Molecular Weight'!$C$5/'Molecular Weight'!$D$5+L1269*'Molecular Weight'!$C$6/'Molecular Weight'!$D$6+M1269*'Molecular Weight'!$C$8/'Molecular Weight'!$D$8+N1269*'Molecular Weight'!$C$9/'Molecular Weight'!$D$9+O1269*'Molecular Weight'!$C$10/'Molecular Weight'!$D$10+P1269*'Molecular Weight'!$C$11/'Molecular Weight'!$D$11+Q1269*'Molecular Weight'!$C$12/'Molecular Weight'!$D$12)</f>
        <v>4.35621573622829</v>
      </c>
      <c r="U1269" s="19">
        <f>H1269*T1269*'Molecular Weight'!$B$2/'Molecular Weight'!$D$2</f>
        <v>2.96190767018851</v>
      </c>
      <c r="V1269" s="19">
        <f>I1269*T1269*'Molecular Weight'!$B$3/'Molecular Weight'!$D$3</f>
        <v>0.0109041695525114</v>
      </c>
      <c r="W1269" s="19">
        <f>T1269*J1269*'Molecular Weight'!$B$4/'Molecular Weight'!$D$4</f>
        <v>1.99610042366208</v>
      </c>
      <c r="X1269" s="19">
        <f>K1269*T1269*'Molecular Weight'!$B$5/'Molecular Weight'!$D$5</f>
        <v>0.00401256795231239</v>
      </c>
      <c r="Y1269" s="19">
        <f>L1269*T1269*'Molecular Weight'!$B$6/'Molecular Weight'!$D$6</f>
        <v>0.775556782660911</v>
      </c>
      <c r="Z1269" s="19">
        <f>M1269*T1269*'Molecular Weight'!$B$8/'Molecular Weight'!$D$8</f>
        <v>0.0178080429025402</v>
      </c>
      <c r="AA1269" s="19">
        <f>N1269*T1269*'Molecular Weight'!$B$9/'Molecular Weight'!$D$9</f>
        <v>1.79329079563343</v>
      </c>
      <c r="AB1269" s="19">
        <f>O1269*T1269*'Molecular Weight'!$B$10/'Molecular Weight'!$D$10</f>
        <v>0.466848369734879</v>
      </c>
      <c r="AC1269" s="19">
        <f>P1269*T1269*'Molecular Weight'!$B$11/'Molecular Weight'!$D$11</f>
        <v>0.0014056843292121</v>
      </c>
      <c r="AD1269" s="19">
        <f>Q1269*T1269*'Molecular Weight'!$B$12/'Molecular Weight'!$D$12</f>
        <v>0</v>
      </c>
      <c r="AE1269" s="19">
        <f t="shared" si="140"/>
        <v>8.02783450661639</v>
      </c>
      <c r="AF1269" s="19">
        <f t="shared" si="141"/>
        <v>0.0832139922967654</v>
      </c>
      <c r="AG1269" s="19">
        <f t="shared" si="142"/>
        <v>0.107295808839761</v>
      </c>
      <c r="AH1269" s="19">
        <f t="shared" si="143"/>
        <v>0.692342790364146</v>
      </c>
      <c r="AI1269" s="19">
        <f t="shared" si="144"/>
        <v>2.97281183974102</v>
      </c>
      <c r="AJ1269" s="19">
        <f t="shared" si="145"/>
        <v>3.05350399093176</v>
      </c>
    </row>
    <row r="1270" spans="1:36">
      <c r="A1270" s="35" t="s">
        <v>1164</v>
      </c>
      <c r="B1270" s="35" t="s">
        <v>1165</v>
      </c>
      <c r="C1270" s="35" t="s">
        <v>294</v>
      </c>
      <c r="D1270" s="35">
        <v>2</v>
      </c>
      <c r="E1270" s="35">
        <v>1350</v>
      </c>
      <c r="F1270" s="35" t="s">
        <v>1166</v>
      </c>
      <c r="G1270" s="35" t="s">
        <v>39</v>
      </c>
      <c r="H1270" s="35">
        <v>40.47</v>
      </c>
      <c r="I1270" s="35">
        <v>0.19</v>
      </c>
      <c r="J1270" s="35">
        <v>23.37</v>
      </c>
      <c r="K1270" s="35">
        <v>0.07</v>
      </c>
      <c r="L1270" s="35">
        <v>13.5</v>
      </c>
      <c r="M1270" s="35">
        <v>0.37</v>
      </c>
      <c r="N1270" s="35">
        <v>14.74</v>
      </c>
      <c r="O1270" s="35">
        <v>7.04</v>
      </c>
      <c r="P1270" s="35">
        <v>0</v>
      </c>
      <c r="Q1270" s="35">
        <v>0.02</v>
      </c>
      <c r="R1270" s="32">
        <f t="shared" si="139"/>
        <v>99.77</v>
      </c>
      <c r="S1270" s="19">
        <v>12</v>
      </c>
      <c r="T1270" s="19">
        <f>S1270/(H1270*'Molecular Weight'!$C$2/'Molecular Weight'!$D$2+I1270*'Molecular Weight'!$C$3/'Molecular Weight'!$D$3+J1270*'Molecular Weight'!$C$4/'Molecular Weight'!$D$4+K1270*'Molecular Weight'!$C$5/'Molecular Weight'!$D$5+L1270*'Molecular Weight'!$C$6/'Molecular Weight'!$D$6+M1270*'Molecular Weight'!$C$8/'Molecular Weight'!$D$8+N1270*'Molecular Weight'!$C$9/'Molecular Weight'!$D$9+O1270*'Molecular Weight'!$C$10/'Molecular Weight'!$D$10+P1270*'Molecular Weight'!$C$11/'Molecular Weight'!$D$11+Q1270*'Molecular Weight'!$C$12/'Molecular Weight'!$D$12)</f>
        <v>4.40269822581967</v>
      </c>
      <c r="U1270" s="19">
        <f>H1270*T1270*'Molecular Weight'!$B$2/'Molecular Weight'!$D$2</f>
        <v>2.96566573233892</v>
      </c>
      <c r="V1270" s="19">
        <f>I1270*T1270*'Molecular Weight'!$B$3/'Molecular Weight'!$D$3</f>
        <v>0.0104694951552658</v>
      </c>
      <c r="W1270" s="19">
        <f>T1270*J1270*'Molecular Weight'!$B$4/'Molecular Weight'!$D$4</f>
        <v>2.01826319218136</v>
      </c>
      <c r="X1270" s="19">
        <f>K1270*T1270*'Molecular Weight'!$B$5/'Molecular Weight'!$D$5</f>
        <v>0.00405538358849105</v>
      </c>
      <c r="Y1270" s="19">
        <f>L1270*T1270*'Molecular Weight'!$B$6/'Molecular Weight'!$D$6</f>
        <v>0.827344460586937</v>
      </c>
      <c r="Z1270" s="19">
        <f>M1270*T1270*'Molecular Weight'!$B$8/'Molecular Weight'!$D$8</f>
        <v>0.0229630440309174</v>
      </c>
      <c r="AA1270" s="19">
        <f>N1270*T1270*'Molecular Weight'!$B$9/'Molecular Weight'!$D$9</f>
        <v>1.61031691931965</v>
      </c>
      <c r="AB1270" s="19">
        <f>O1270*T1270*'Molecular Weight'!$B$10/'Molecular Weight'!$D$10</f>
        <v>0.552692501957391</v>
      </c>
      <c r="AC1270" s="19">
        <f>P1270*T1270*'Molecular Weight'!$B$11/'Molecular Weight'!$D$11</f>
        <v>0</v>
      </c>
      <c r="AD1270" s="19">
        <f>Q1270*T1270*'Molecular Weight'!$B$12/'Molecular Weight'!$D$12</f>
        <v>0.00186951092391494</v>
      </c>
      <c r="AE1270" s="19">
        <f t="shared" si="140"/>
        <v>8.01364024008285</v>
      </c>
      <c r="AF1270" s="19">
        <f t="shared" si="141"/>
        <v>0.0408510679517322</v>
      </c>
      <c r="AG1270" s="19">
        <f t="shared" si="142"/>
        <v>0.0493761303759157</v>
      </c>
      <c r="AH1270" s="19">
        <f t="shared" si="143"/>
        <v>0.786493392635205</v>
      </c>
      <c r="AI1270" s="19">
        <f t="shared" si="144"/>
        <v>2.97613522749419</v>
      </c>
      <c r="AJ1270" s="19">
        <f t="shared" si="145"/>
        <v>3.0133169258949</v>
      </c>
    </row>
    <row r="1271" spans="1:36">
      <c r="A1271" s="35" t="s">
        <v>1164</v>
      </c>
      <c r="B1271" s="35" t="s">
        <v>1165</v>
      </c>
      <c r="C1271" s="35" t="s">
        <v>294</v>
      </c>
      <c r="D1271" s="35">
        <v>2</v>
      </c>
      <c r="E1271" s="35">
        <v>1350</v>
      </c>
      <c r="F1271" s="35" t="s">
        <v>1166</v>
      </c>
      <c r="G1271" s="35" t="s">
        <v>39</v>
      </c>
      <c r="H1271" s="35">
        <v>40.44</v>
      </c>
      <c r="I1271" s="35">
        <v>0.22</v>
      </c>
      <c r="J1271" s="35">
        <v>23</v>
      </c>
      <c r="K1271" s="35">
        <v>0.08</v>
      </c>
      <c r="L1271" s="35">
        <v>13.63</v>
      </c>
      <c r="M1271" s="35">
        <v>0.35</v>
      </c>
      <c r="N1271" s="35">
        <v>15.32</v>
      </c>
      <c r="O1271" s="35">
        <v>6.97</v>
      </c>
      <c r="P1271" s="35">
        <v>0.01</v>
      </c>
      <c r="Q1271" s="35">
        <v>0</v>
      </c>
      <c r="R1271" s="32">
        <f t="shared" si="139"/>
        <v>100.02</v>
      </c>
      <c r="S1271" s="19">
        <v>12</v>
      </c>
      <c r="T1271" s="19">
        <f>S1271/(H1271*'Molecular Weight'!$C$2/'Molecular Weight'!$D$2+I1271*'Molecular Weight'!$C$3/'Molecular Weight'!$D$3+J1271*'Molecular Weight'!$C$4/'Molecular Weight'!$D$4+K1271*'Molecular Weight'!$C$5/'Molecular Weight'!$D$5+L1271*'Molecular Weight'!$C$6/'Molecular Weight'!$D$6+M1271*'Molecular Weight'!$C$8/'Molecular Weight'!$D$8+N1271*'Molecular Weight'!$C$9/'Molecular Weight'!$D$9+O1271*'Molecular Weight'!$C$10/'Molecular Weight'!$D$10+P1271*'Molecular Weight'!$C$11/'Molecular Weight'!$D$11+Q1271*'Molecular Weight'!$C$12/'Molecular Weight'!$D$12)</f>
        <v>4.3967561734398</v>
      </c>
      <c r="U1271" s="19">
        <f>H1271*T1271*'Molecular Weight'!$B$2/'Molecular Weight'!$D$2</f>
        <v>2.95946770395981</v>
      </c>
      <c r="V1271" s="19">
        <f>I1271*T1271*'Molecular Weight'!$B$3/'Molecular Weight'!$D$3</f>
        <v>0.0121062122422623</v>
      </c>
      <c r="W1271" s="19">
        <f>T1271*J1271*'Molecular Weight'!$B$4/'Molecular Weight'!$D$4</f>
        <v>1.98362871693047</v>
      </c>
      <c r="X1271" s="19">
        <f>K1271*T1271*'Molecular Weight'!$B$5/'Molecular Weight'!$D$5</f>
        <v>0.00462846889762727</v>
      </c>
      <c r="Y1271" s="19">
        <f>L1271*T1271*'Molecular Weight'!$B$6/'Molecular Weight'!$D$6</f>
        <v>0.834184112527624</v>
      </c>
      <c r="Z1271" s="19">
        <f>M1271*T1271*'Molecular Weight'!$B$8/'Molecular Weight'!$D$8</f>
        <v>0.0216924818255417</v>
      </c>
      <c r="AA1271" s="19">
        <f>N1271*T1271*'Molecular Weight'!$B$9/'Molecular Weight'!$D$9</f>
        <v>1.67142194980391</v>
      </c>
      <c r="AB1271" s="19">
        <f>O1271*T1271*'Molecular Weight'!$B$10/'Molecular Weight'!$D$10</f>
        <v>0.546458461641858</v>
      </c>
      <c r="AC1271" s="19">
        <f>P1271*T1271*'Molecular Weight'!$B$11/'Molecular Weight'!$D$11</f>
        <v>0.00141876610953204</v>
      </c>
      <c r="AD1271" s="19">
        <f>Q1271*T1271*'Molecular Weight'!$B$12/'Molecular Weight'!$D$12</f>
        <v>0</v>
      </c>
      <c r="AE1271" s="19">
        <f t="shared" si="140"/>
        <v>8.03500687393864</v>
      </c>
      <c r="AF1271" s="19">
        <f t="shared" si="141"/>
        <v>0.104563068546004</v>
      </c>
      <c r="AG1271" s="19">
        <f t="shared" si="142"/>
        <v>0.125347710386347</v>
      </c>
      <c r="AH1271" s="19">
        <f t="shared" si="143"/>
        <v>0.72962104398162</v>
      </c>
      <c r="AI1271" s="19">
        <f t="shared" si="144"/>
        <v>2.97157391620207</v>
      </c>
      <c r="AJ1271" s="19">
        <f t="shared" si="145"/>
        <v>3.07375700579893</v>
      </c>
    </row>
    <row r="1272" spans="1:36">
      <c r="A1272" s="35" t="s">
        <v>1164</v>
      </c>
      <c r="B1272" s="35" t="s">
        <v>1165</v>
      </c>
      <c r="C1272" s="35" t="s">
        <v>294</v>
      </c>
      <c r="D1272" s="35">
        <v>2</v>
      </c>
      <c r="E1272" s="35">
        <v>1350</v>
      </c>
      <c r="F1272" s="35" t="s">
        <v>1166</v>
      </c>
      <c r="G1272" s="35" t="s">
        <v>39</v>
      </c>
      <c r="H1272" s="35">
        <v>40.45</v>
      </c>
      <c r="I1272" s="35">
        <v>0.21</v>
      </c>
      <c r="J1272" s="35">
        <v>23.18</v>
      </c>
      <c r="K1272" s="35">
        <v>0.07</v>
      </c>
      <c r="L1272" s="35">
        <v>13.36</v>
      </c>
      <c r="M1272" s="35">
        <v>0.36</v>
      </c>
      <c r="N1272" s="35">
        <v>15.53</v>
      </c>
      <c r="O1272" s="35">
        <v>7.05</v>
      </c>
      <c r="P1272" s="35">
        <v>0.01</v>
      </c>
      <c r="Q1272" s="35">
        <v>0.01</v>
      </c>
      <c r="R1272" s="32">
        <f t="shared" si="139"/>
        <v>100.23</v>
      </c>
      <c r="S1272" s="19">
        <v>12</v>
      </c>
      <c r="T1272" s="19">
        <f>S1272/(H1272*'Molecular Weight'!$C$2/'Molecular Weight'!$D$2+I1272*'Molecular Weight'!$C$3/'Molecular Weight'!$D$3+J1272*'Molecular Weight'!$C$4/'Molecular Weight'!$D$4+K1272*'Molecular Weight'!$C$5/'Molecular Weight'!$D$5+L1272*'Molecular Weight'!$C$6/'Molecular Weight'!$D$6+M1272*'Molecular Weight'!$C$8/'Molecular Weight'!$D$8+N1272*'Molecular Weight'!$C$9/'Molecular Weight'!$D$9+O1272*'Molecular Weight'!$C$10/'Molecular Weight'!$D$10+P1272*'Molecular Weight'!$C$11/'Molecular Weight'!$D$11+Q1272*'Molecular Weight'!$C$12/'Molecular Weight'!$D$12)</f>
        <v>4.38341359607377</v>
      </c>
      <c r="U1272" s="19">
        <f>H1272*T1272*'Molecular Weight'!$B$2/'Molecular Weight'!$D$2</f>
        <v>2.95121637751638</v>
      </c>
      <c r="V1272" s="19">
        <f>I1272*T1272*'Molecular Weight'!$B$3/'Molecular Weight'!$D$3</f>
        <v>0.0115208617669023</v>
      </c>
      <c r="W1272" s="19">
        <f>T1272*J1272*'Molecular Weight'!$B$4/'Molecular Weight'!$D$4</f>
        <v>1.9930860564337</v>
      </c>
      <c r="X1272" s="19">
        <f>K1272*T1272*'Molecular Weight'!$B$5/'Molecular Weight'!$D$5</f>
        <v>0.00403762026087459</v>
      </c>
      <c r="Y1272" s="19">
        <f>L1272*T1272*'Molecular Weight'!$B$6/'Molecular Weight'!$D$6</f>
        <v>0.815178252276526</v>
      </c>
      <c r="Z1272" s="19">
        <f>M1272*T1272*'Molecular Weight'!$B$8/'Molecular Weight'!$D$8</f>
        <v>0.0222445572961173</v>
      </c>
      <c r="AA1272" s="19">
        <f>N1272*T1272*'Molecular Weight'!$B$9/'Molecular Weight'!$D$9</f>
        <v>1.68919139322644</v>
      </c>
      <c r="AB1272" s="19">
        <f>O1272*T1272*'Molecular Weight'!$B$10/'Molecular Weight'!$D$10</f>
        <v>0.551053242730387</v>
      </c>
      <c r="AC1272" s="19">
        <f>P1272*T1272*'Molecular Weight'!$B$11/'Molecular Weight'!$D$11</f>
        <v>0.00141446066346362</v>
      </c>
      <c r="AD1272" s="19">
        <f>Q1272*T1272*'Molecular Weight'!$B$12/'Molecular Weight'!$D$12</f>
        <v>0.000930661060737531</v>
      </c>
      <c r="AE1272" s="19">
        <f t="shared" si="140"/>
        <v>8.03987348323153</v>
      </c>
      <c r="AF1272" s="19">
        <f t="shared" si="141"/>
        <v>0.119027196081202</v>
      </c>
      <c r="AG1272" s="19">
        <f t="shared" si="142"/>
        <v>0.146013704056503</v>
      </c>
      <c r="AH1272" s="19">
        <f t="shared" si="143"/>
        <v>0.696151056195324</v>
      </c>
      <c r="AI1272" s="19">
        <f t="shared" si="144"/>
        <v>2.96273723928328</v>
      </c>
      <c r="AJ1272" s="19">
        <f t="shared" si="145"/>
        <v>3.07766744552947</v>
      </c>
    </row>
    <row r="1273" spans="1:36">
      <c r="A1273" s="35" t="s">
        <v>1164</v>
      </c>
      <c r="B1273" s="35" t="s">
        <v>1165</v>
      </c>
      <c r="C1273" s="35" t="s">
        <v>294</v>
      </c>
      <c r="D1273" s="35">
        <v>2</v>
      </c>
      <c r="E1273" s="35">
        <v>1400</v>
      </c>
      <c r="F1273" s="35" t="s">
        <v>1166</v>
      </c>
      <c r="G1273" s="35" t="s">
        <v>39</v>
      </c>
      <c r="H1273" s="35">
        <v>41.84</v>
      </c>
      <c r="I1273" s="35">
        <v>0.15</v>
      </c>
      <c r="J1273" s="35">
        <v>23.26</v>
      </c>
      <c r="K1273" s="35">
        <v>0.24</v>
      </c>
      <c r="L1273" s="35">
        <v>8.26</v>
      </c>
      <c r="M1273" s="35">
        <v>0.22</v>
      </c>
      <c r="N1273" s="35">
        <v>20.22</v>
      </c>
      <c r="O1273" s="35">
        <v>5.47</v>
      </c>
      <c r="P1273" s="35">
        <v>0.02</v>
      </c>
      <c r="Q1273" s="35">
        <v>0.01</v>
      </c>
      <c r="R1273" s="32">
        <f t="shared" si="139"/>
        <v>99.69</v>
      </c>
      <c r="S1273" s="19">
        <v>12</v>
      </c>
      <c r="T1273" s="19">
        <f>S1273/(H1273*'Molecular Weight'!$C$2/'Molecular Weight'!$D$2+I1273*'Molecular Weight'!$C$3/'Molecular Weight'!$D$3+J1273*'Molecular Weight'!$C$4/'Molecular Weight'!$D$4+K1273*'Molecular Weight'!$C$5/'Molecular Weight'!$D$5+L1273*'Molecular Weight'!$C$6/'Molecular Weight'!$D$6+M1273*'Molecular Weight'!$C$8/'Molecular Weight'!$D$8+N1273*'Molecular Weight'!$C$9/'Molecular Weight'!$D$9+O1273*'Molecular Weight'!$C$10/'Molecular Weight'!$D$10+P1273*'Molecular Weight'!$C$11/'Molecular Weight'!$D$11+Q1273*'Molecular Weight'!$C$12/'Molecular Weight'!$D$12)</f>
        <v>4.28040741689993</v>
      </c>
      <c r="U1273" s="19">
        <f>H1273*T1273*'Molecular Weight'!$B$2/'Molecular Weight'!$D$2</f>
        <v>2.98089624372658</v>
      </c>
      <c r="V1273" s="19">
        <f>I1273*T1273*'Molecular Weight'!$B$3/'Molecular Weight'!$D$3</f>
        <v>0.00803580866752176</v>
      </c>
      <c r="W1273" s="19">
        <f>T1273*J1273*'Molecular Weight'!$B$4/'Molecular Weight'!$D$4</f>
        <v>1.95296736989196</v>
      </c>
      <c r="X1273" s="19">
        <f>K1273*T1273*'Molecular Weight'!$B$5/'Molecular Weight'!$D$5</f>
        <v>0.0135179653931967</v>
      </c>
      <c r="Y1273" s="19">
        <f>L1273*T1273*'Molecular Weight'!$B$6/'Molecular Weight'!$D$6</f>
        <v>0.492151520929752</v>
      </c>
      <c r="Z1273" s="19">
        <f>M1273*T1273*'Molecular Weight'!$B$8/'Molecular Weight'!$D$8</f>
        <v>0.0132744520963911</v>
      </c>
      <c r="AA1273" s="19">
        <f>N1273*T1273*'Molecular Weight'!$B$9/'Molecular Weight'!$D$9</f>
        <v>2.14763865929818</v>
      </c>
      <c r="AB1273" s="19">
        <f>O1273*T1273*'Molecular Weight'!$B$10/'Molecular Weight'!$D$10</f>
        <v>0.417507642126294</v>
      </c>
      <c r="AC1273" s="19">
        <f>P1273*T1273*'Molecular Weight'!$B$11/'Molecular Weight'!$D$11</f>
        <v>0.00276244428325261</v>
      </c>
      <c r="AD1273" s="19">
        <f>Q1273*T1273*'Molecular Weight'!$B$12/'Molecular Weight'!$D$12</f>
        <v>0.000908791383630557</v>
      </c>
      <c r="AE1273" s="19">
        <f t="shared" si="140"/>
        <v>8.02966089779676</v>
      </c>
      <c r="AF1273" s="19">
        <f t="shared" si="141"/>
        <v>0.088653998740793</v>
      </c>
      <c r="AG1273" s="19">
        <f t="shared" si="142"/>
        <v>0.180135578110805</v>
      </c>
      <c r="AH1273" s="19">
        <f t="shared" si="143"/>
        <v>0.403497522188959</v>
      </c>
      <c r="AI1273" s="19">
        <f t="shared" si="144"/>
        <v>2.9889320523941</v>
      </c>
      <c r="AJ1273" s="19">
        <f t="shared" si="145"/>
        <v>3.07057227445062</v>
      </c>
    </row>
    <row r="1274" spans="1:36">
      <c r="A1274" s="35" t="s">
        <v>1164</v>
      </c>
      <c r="B1274" s="35" t="s">
        <v>1165</v>
      </c>
      <c r="C1274" s="35" t="s">
        <v>294</v>
      </c>
      <c r="D1274" s="35">
        <v>2</v>
      </c>
      <c r="E1274" s="35">
        <v>1400</v>
      </c>
      <c r="F1274" s="35" t="s">
        <v>1166</v>
      </c>
      <c r="G1274" s="35" t="s">
        <v>39</v>
      </c>
      <c r="H1274" s="35">
        <v>41.82</v>
      </c>
      <c r="I1274" s="35">
        <v>0.15</v>
      </c>
      <c r="J1274" s="35">
        <v>23.23</v>
      </c>
      <c r="K1274" s="35">
        <v>0.22</v>
      </c>
      <c r="L1274" s="35">
        <v>8.41</v>
      </c>
      <c r="M1274" s="35">
        <v>0.19</v>
      </c>
      <c r="N1274" s="35">
        <v>20.34</v>
      </c>
      <c r="O1274" s="35">
        <v>5.35</v>
      </c>
      <c r="P1274" s="35">
        <v>0</v>
      </c>
      <c r="Q1274" s="35">
        <v>0</v>
      </c>
      <c r="R1274" s="32">
        <f t="shared" si="139"/>
        <v>99.71</v>
      </c>
      <c r="S1274" s="19">
        <v>12</v>
      </c>
      <c r="T1274" s="19">
        <f>S1274/(H1274*'Molecular Weight'!$C$2/'Molecular Weight'!$D$2+I1274*'Molecular Weight'!$C$3/'Molecular Weight'!$D$3+J1274*'Molecular Weight'!$C$4/'Molecular Weight'!$D$4+K1274*'Molecular Weight'!$C$5/'Molecular Weight'!$D$5+L1274*'Molecular Weight'!$C$6/'Molecular Weight'!$D$6+M1274*'Molecular Weight'!$C$8/'Molecular Weight'!$D$8+N1274*'Molecular Weight'!$C$9/'Molecular Weight'!$D$9+O1274*'Molecular Weight'!$C$10/'Molecular Weight'!$D$10+P1274*'Molecular Weight'!$C$11/'Molecular Weight'!$D$11+Q1274*'Molecular Weight'!$C$12/'Molecular Weight'!$D$12)</f>
        <v>4.28020761813998</v>
      </c>
      <c r="U1274" s="19">
        <f>H1274*T1274*'Molecular Weight'!$B$2/'Molecular Weight'!$D$2</f>
        <v>2.97933226682114</v>
      </c>
      <c r="V1274" s="19">
        <f>I1274*T1274*'Molecular Weight'!$B$3/'Molecular Weight'!$D$3</f>
        <v>0.00803543357598244</v>
      </c>
      <c r="W1274" s="19">
        <f>T1274*J1274*'Molecular Weight'!$B$4/'Molecular Weight'!$D$4</f>
        <v>1.95035745330309</v>
      </c>
      <c r="X1274" s="19">
        <f>K1274*T1274*'Molecular Weight'!$B$5/'Molecular Weight'!$D$5</f>
        <v>0.0123908898742127</v>
      </c>
      <c r="Y1274" s="19">
        <f>L1274*T1274*'Molecular Weight'!$B$6/'Molecular Weight'!$D$6</f>
        <v>0.501065507635819</v>
      </c>
      <c r="Z1274" s="19">
        <f>M1274*T1274*'Molecular Weight'!$B$8/'Molecular Weight'!$D$8</f>
        <v>0.0114637644128362</v>
      </c>
      <c r="AA1274" s="19">
        <f>N1274*T1274*'Molecular Weight'!$B$9/'Molecular Weight'!$D$9</f>
        <v>2.16028344796445</v>
      </c>
      <c r="AB1274" s="19">
        <f>O1274*T1274*'Molecular Weight'!$B$10/'Molecular Weight'!$D$10</f>
        <v>0.408329364426692</v>
      </c>
      <c r="AC1274" s="19">
        <f>P1274*T1274*'Molecular Weight'!$B$11/'Molecular Weight'!$D$11</f>
        <v>0</v>
      </c>
      <c r="AD1274" s="19">
        <f>Q1274*T1274*'Molecular Weight'!$B$12/'Molecular Weight'!$D$12</f>
        <v>0</v>
      </c>
      <c r="AE1274" s="19">
        <f t="shared" si="140"/>
        <v>8.03125812801422</v>
      </c>
      <c r="AF1274" s="19">
        <f t="shared" si="141"/>
        <v>0.0934094086360586</v>
      </c>
      <c r="AG1274" s="19">
        <f t="shared" si="142"/>
        <v>0.186421550101888</v>
      </c>
      <c r="AH1274" s="19">
        <f t="shared" si="143"/>
        <v>0.40765609899976</v>
      </c>
      <c r="AI1274" s="19">
        <f t="shared" si="144"/>
        <v>2.98736770039712</v>
      </c>
      <c r="AJ1274" s="19">
        <f t="shared" si="145"/>
        <v>3.0811420844398</v>
      </c>
    </row>
    <row r="1275" spans="1:36">
      <c r="A1275" s="35" t="s">
        <v>1164</v>
      </c>
      <c r="B1275" s="35" t="s">
        <v>1165</v>
      </c>
      <c r="C1275" s="35" t="s">
        <v>294</v>
      </c>
      <c r="D1275" s="35">
        <v>2</v>
      </c>
      <c r="E1275" s="35">
        <v>1400</v>
      </c>
      <c r="F1275" s="35" t="s">
        <v>1166</v>
      </c>
      <c r="G1275" s="35" t="s">
        <v>39</v>
      </c>
      <c r="H1275" s="35">
        <v>41.65</v>
      </c>
      <c r="I1275" s="35">
        <v>0.19</v>
      </c>
      <c r="J1275" s="35">
        <v>23.29</v>
      </c>
      <c r="K1275" s="35">
        <v>0.28</v>
      </c>
      <c r="L1275" s="35">
        <v>8.48</v>
      </c>
      <c r="M1275" s="35">
        <v>0.19</v>
      </c>
      <c r="N1275" s="35">
        <v>20.09</v>
      </c>
      <c r="O1275" s="35">
        <v>5.21</v>
      </c>
      <c r="P1275" s="35">
        <v>0</v>
      </c>
      <c r="Q1275" s="35">
        <v>0.02</v>
      </c>
      <c r="R1275" s="32">
        <f t="shared" si="139"/>
        <v>99.4</v>
      </c>
      <c r="S1275" s="19">
        <v>12</v>
      </c>
      <c r="T1275" s="19">
        <f>S1275/(H1275*'Molecular Weight'!$C$2/'Molecular Weight'!$D$2+I1275*'Molecular Weight'!$C$3/'Molecular Weight'!$D$3+J1275*'Molecular Weight'!$C$4/'Molecular Weight'!$D$4+K1275*'Molecular Weight'!$C$5/'Molecular Weight'!$D$5+L1275*'Molecular Weight'!$C$6/'Molecular Weight'!$D$6+M1275*'Molecular Weight'!$C$8/'Molecular Weight'!$D$8+N1275*'Molecular Weight'!$C$9/'Molecular Weight'!$D$9+O1275*'Molecular Weight'!$C$10/'Molecular Weight'!$D$10+P1275*'Molecular Weight'!$C$11/'Molecular Weight'!$D$11+Q1275*'Molecular Weight'!$C$12/'Molecular Weight'!$D$12)</f>
        <v>4.29433219876169</v>
      </c>
      <c r="U1275" s="19">
        <f>H1275*T1275*'Molecular Weight'!$B$2/'Molecular Weight'!$D$2</f>
        <v>2.97701291741718</v>
      </c>
      <c r="V1275" s="19">
        <f>I1275*T1275*'Molecular Weight'!$B$3/'Molecular Weight'!$D$3</f>
        <v>0.0102118037267174</v>
      </c>
      <c r="W1275" s="19">
        <f>T1275*J1275*'Molecular Weight'!$B$4/'Molecular Weight'!$D$4</f>
        <v>1.961847722816</v>
      </c>
      <c r="X1275" s="19">
        <f>K1275*T1275*'Molecular Weight'!$B$5/'Molecular Weight'!$D$5</f>
        <v>0.0158222648286502</v>
      </c>
      <c r="Y1275" s="19">
        <f>L1275*T1275*'Molecular Weight'!$B$6/'Molecular Weight'!$D$6</f>
        <v>0.506903355310399</v>
      </c>
      <c r="Z1275" s="19">
        <f>M1275*T1275*'Molecular Weight'!$B$8/'Molecular Weight'!$D$8</f>
        <v>0.0115015945554655</v>
      </c>
      <c r="AA1275" s="19">
        <f>N1275*T1275*'Molecular Weight'!$B$9/'Molecular Weight'!$D$9</f>
        <v>2.14077255268293</v>
      </c>
      <c r="AB1275" s="19">
        <f>O1275*T1275*'Molecular Weight'!$B$10/'Molecular Weight'!$D$10</f>
        <v>0.39895632588353</v>
      </c>
      <c r="AC1275" s="19">
        <f>P1275*T1275*'Molecular Weight'!$B$11/'Molecular Weight'!$D$11</f>
        <v>0</v>
      </c>
      <c r="AD1275" s="19">
        <f>Q1275*T1275*'Molecular Weight'!$B$12/'Molecular Weight'!$D$12</f>
        <v>0.00182349562580114</v>
      </c>
      <c r="AE1275" s="19">
        <f t="shared" si="140"/>
        <v>8.02485203284667</v>
      </c>
      <c r="AF1275" s="19">
        <f t="shared" si="141"/>
        <v>0.0743252069793723</v>
      </c>
      <c r="AG1275" s="19">
        <f t="shared" si="142"/>
        <v>0.146625991327005</v>
      </c>
      <c r="AH1275" s="19">
        <f t="shared" si="143"/>
        <v>0.432578148331027</v>
      </c>
      <c r="AI1275" s="19">
        <f t="shared" si="144"/>
        <v>2.9872247211439</v>
      </c>
      <c r="AJ1275" s="19">
        <f t="shared" si="145"/>
        <v>3.05813382843232</v>
      </c>
    </row>
    <row r="1276" spans="1:36">
      <c r="A1276" s="35" t="s">
        <v>1164</v>
      </c>
      <c r="B1276" s="35" t="s">
        <v>1165</v>
      </c>
      <c r="C1276" s="35" t="s">
        <v>294</v>
      </c>
      <c r="D1276" s="35">
        <v>2</v>
      </c>
      <c r="E1276" s="35">
        <v>1400</v>
      </c>
      <c r="F1276" s="35" t="s">
        <v>1166</v>
      </c>
      <c r="G1276" s="35" t="s">
        <v>39</v>
      </c>
      <c r="H1276" s="35">
        <v>41.7</v>
      </c>
      <c r="I1276" s="35">
        <v>0.21</v>
      </c>
      <c r="J1276" s="35">
        <v>23.03</v>
      </c>
      <c r="K1276" s="35">
        <v>0.29</v>
      </c>
      <c r="L1276" s="35">
        <v>8.45</v>
      </c>
      <c r="M1276" s="35">
        <v>0.24</v>
      </c>
      <c r="N1276" s="35">
        <v>20.29</v>
      </c>
      <c r="O1276" s="35">
        <v>5.27</v>
      </c>
      <c r="P1276" s="35">
        <v>0</v>
      </c>
      <c r="Q1276" s="35">
        <v>0.01</v>
      </c>
      <c r="R1276" s="32">
        <f t="shared" si="139"/>
        <v>99.49</v>
      </c>
      <c r="S1276" s="19">
        <v>12</v>
      </c>
      <c r="T1276" s="19">
        <f>S1276/(H1276*'Molecular Weight'!$C$2/'Molecular Weight'!$D$2+I1276*'Molecular Weight'!$C$3/'Molecular Weight'!$D$3+J1276*'Molecular Weight'!$C$4/'Molecular Weight'!$D$4+K1276*'Molecular Weight'!$C$5/'Molecular Weight'!$D$5+L1276*'Molecular Weight'!$C$6/'Molecular Weight'!$D$6+M1276*'Molecular Weight'!$C$8/'Molecular Weight'!$D$8+N1276*'Molecular Weight'!$C$9/'Molecular Weight'!$D$9+O1276*'Molecular Weight'!$C$10/'Molecular Weight'!$D$10+P1276*'Molecular Weight'!$C$11/'Molecular Weight'!$D$11+Q1276*'Molecular Weight'!$C$12/'Molecular Weight'!$D$12)</f>
        <v>4.29290939583473</v>
      </c>
      <c r="U1276" s="19">
        <f>H1276*T1276*'Molecular Weight'!$B$2/'Molecular Weight'!$D$2</f>
        <v>2.9795992311303</v>
      </c>
      <c r="V1276" s="19">
        <f>I1276*T1276*'Molecular Weight'!$B$3/'Molecular Weight'!$D$3</f>
        <v>0.0112829909026945</v>
      </c>
      <c r="W1276" s="19">
        <f>T1276*J1276*'Molecular Weight'!$B$4/'Molecular Weight'!$D$4</f>
        <v>1.93930371490925</v>
      </c>
      <c r="X1276" s="19">
        <f>K1276*T1276*'Molecular Weight'!$B$5/'Molecular Weight'!$D$5</f>
        <v>0.0163819162417537</v>
      </c>
      <c r="Y1276" s="19">
        <f>L1276*T1276*'Molecular Weight'!$B$6/'Molecular Weight'!$D$6</f>
        <v>0.504942711508957</v>
      </c>
      <c r="Z1276" s="19">
        <f>M1276*T1276*'Molecular Weight'!$B$8/'Molecular Weight'!$D$8</f>
        <v>0.0145235164223334</v>
      </c>
      <c r="AA1276" s="19">
        <f>N1276*T1276*'Molecular Weight'!$B$9/'Molecular Weight'!$D$9</f>
        <v>2.16136803080612</v>
      </c>
      <c r="AB1276" s="19">
        <f>O1276*T1276*'Molecular Weight'!$B$10/'Molecular Weight'!$D$10</f>
        <v>0.403417127604298</v>
      </c>
      <c r="AC1276" s="19">
        <f>P1276*T1276*'Molecular Weight'!$B$11/'Molecular Weight'!$D$11</f>
        <v>0</v>
      </c>
      <c r="AD1276" s="19">
        <f>Q1276*T1276*'Molecular Weight'!$B$12/'Molecular Weight'!$D$12</f>
        <v>0.00091144573159973</v>
      </c>
      <c r="AE1276" s="19">
        <f t="shared" si="140"/>
        <v>8.03173068525731</v>
      </c>
      <c r="AF1276" s="19">
        <f t="shared" si="141"/>
        <v>0.0948159837546854</v>
      </c>
      <c r="AG1276" s="19">
        <f t="shared" si="142"/>
        <v>0.187775725034905</v>
      </c>
      <c r="AH1276" s="19">
        <f t="shared" si="143"/>
        <v>0.410126727754272</v>
      </c>
      <c r="AI1276" s="19">
        <f t="shared" si="144"/>
        <v>2.99088222203299</v>
      </c>
      <c r="AJ1276" s="19">
        <f t="shared" si="145"/>
        <v>3.08425138634171</v>
      </c>
    </row>
    <row r="1277" spans="1:36">
      <c r="A1277" s="35" t="s">
        <v>1167</v>
      </c>
      <c r="B1277" s="35" t="s">
        <v>1168</v>
      </c>
      <c r="C1277" s="19" t="s">
        <v>1169</v>
      </c>
      <c r="D1277" s="35">
        <v>19</v>
      </c>
      <c r="E1277" s="35">
        <v>1900</v>
      </c>
      <c r="F1277" s="32" t="s">
        <v>38</v>
      </c>
      <c r="G1277" s="35" t="s">
        <v>39</v>
      </c>
      <c r="H1277" s="35">
        <v>50.03</v>
      </c>
      <c r="I1277" s="35">
        <v>0.12</v>
      </c>
      <c r="J1277" s="35">
        <v>8.63</v>
      </c>
      <c r="K1277" s="35">
        <v>0.49</v>
      </c>
      <c r="L1277" s="35">
        <v>6.67</v>
      </c>
      <c r="M1277" s="35"/>
      <c r="N1277" s="35">
        <v>26.37</v>
      </c>
      <c r="O1277" s="35">
        <v>6.36</v>
      </c>
      <c r="P1277" s="35">
        <v>0.3</v>
      </c>
      <c r="Q1277" s="35"/>
      <c r="R1277" s="32">
        <f t="shared" si="139"/>
        <v>98.97</v>
      </c>
      <c r="S1277" s="19">
        <v>12</v>
      </c>
      <c r="T1277" s="19">
        <f>S1277/(H1277*'Molecular Weight'!$C$2/'Molecular Weight'!$D$2+I1277*'Molecular Weight'!$C$3/'Molecular Weight'!$D$3+J1277*'Molecular Weight'!$C$4/'Molecular Weight'!$D$4+K1277*'Molecular Weight'!$C$5/'Molecular Weight'!$D$5+L1277*'Molecular Weight'!$C$6/'Molecular Weight'!$D$6+M1277*'Molecular Weight'!$C$8/'Molecular Weight'!$D$8+N1277*'Molecular Weight'!$C$9/'Molecular Weight'!$D$9+O1277*'Molecular Weight'!$C$10/'Molecular Weight'!$D$10+P1277*'Molecular Weight'!$C$11/'Molecular Weight'!$D$11+Q1277*'Molecular Weight'!$C$12/'Molecular Weight'!$D$12)</f>
        <v>4.28957190976693</v>
      </c>
      <c r="U1277" s="19">
        <f>H1277*T1277*'Molecular Weight'!$B$2/'Molecular Weight'!$D$2</f>
        <v>3.57202534363581</v>
      </c>
      <c r="V1277" s="19">
        <f>I1277*T1277*'Molecular Weight'!$B$3/'Molecular Weight'!$D$3</f>
        <v>0.0064424108782482</v>
      </c>
      <c r="W1277" s="19">
        <f>T1277*J1277*'Molecular Weight'!$B$4/'Molecular Weight'!$D$4</f>
        <v>0.726147618306955</v>
      </c>
      <c r="X1277" s="19">
        <f>K1277*T1277*'Molecular Weight'!$B$5/'Molecular Weight'!$D$5</f>
        <v>0.0276582700938982</v>
      </c>
      <c r="Y1277" s="19">
        <f>L1277*T1277*'Molecular Weight'!$B$6/'Molecular Weight'!$D$6</f>
        <v>0.398266211555476</v>
      </c>
      <c r="Z1277" s="19">
        <f>M1277*T1277*'Molecular Weight'!$B$8/'Molecular Weight'!$D$8</f>
        <v>0</v>
      </c>
      <c r="AA1277" s="19">
        <f>N1277*T1277*'Molecular Weight'!$B$9/'Molecular Weight'!$D$9</f>
        <v>2.80684891465394</v>
      </c>
      <c r="AB1277" s="19">
        <f>O1277*T1277*'Molecular Weight'!$B$10/'Molecular Weight'!$D$10</f>
        <v>0.486477841407234</v>
      </c>
      <c r="AC1277" s="19">
        <f>P1277*T1277*'Molecular Weight'!$B$11/'Molecular Weight'!$D$11</f>
        <v>0.0415253815079083</v>
      </c>
      <c r="AD1277" s="19">
        <f>Q1277*T1277*'Molecular Weight'!$B$12/'Molecular Weight'!$D$12</f>
        <v>0</v>
      </c>
      <c r="AE1277" s="19">
        <f t="shared" si="140"/>
        <v>8.06539199203947</v>
      </c>
      <c r="AF1277" s="19">
        <f t="shared" si="141"/>
        <v>0.194585434966617</v>
      </c>
      <c r="AG1277" s="19">
        <f t="shared" si="142"/>
        <v>0.488581329072933</v>
      </c>
      <c r="AH1277" s="19">
        <f t="shared" si="143"/>
        <v>0.203680776588859</v>
      </c>
      <c r="AI1277" s="19">
        <f t="shared" si="144"/>
        <v>3.57846775451406</v>
      </c>
      <c r="AJ1277" s="19">
        <f t="shared" si="145"/>
        <v>3.69159296761665</v>
      </c>
    </row>
    <row r="1278" spans="1:36">
      <c r="A1278" s="35" t="s">
        <v>1167</v>
      </c>
      <c r="B1278" s="35" t="s">
        <v>1168</v>
      </c>
      <c r="C1278" s="19" t="s">
        <v>1170</v>
      </c>
      <c r="D1278" s="35">
        <v>22.5</v>
      </c>
      <c r="E1278" s="35">
        <v>1900</v>
      </c>
      <c r="F1278" s="32" t="s">
        <v>38</v>
      </c>
      <c r="G1278" s="35" t="s">
        <v>39</v>
      </c>
      <c r="H1278" s="35">
        <v>51.91</v>
      </c>
      <c r="I1278" s="35">
        <v>0.05</v>
      </c>
      <c r="J1278" s="35">
        <v>7.35</v>
      </c>
      <c r="K1278" s="35">
        <v>0.51</v>
      </c>
      <c r="L1278" s="35">
        <v>5.2</v>
      </c>
      <c r="M1278" s="35"/>
      <c r="N1278" s="35">
        <v>29.73</v>
      </c>
      <c r="O1278" s="35">
        <v>4.6</v>
      </c>
      <c r="P1278" s="35">
        <v>0.242</v>
      </c>
      <c r="Q1278" s="35"/>
      <c r="R1278" s="32">
        <f t="shared" si="139"/>
        <v>99.592</v>
      </c>
      <c r="S1278" s="19">
        <v>12</v>
      </c>
      <c r="T1278" s="19">
        <f>S1278/(H1278*'Molecular Weight'!$C$2/'Molecular Weight'!$D$2+I1278*'Molecular Weight'!$C$3/'Molecular Weight'!$D$3+J1278*'Molecular Weight'!$C$4/'Molecular Weight'!$D$4+K1278*'Molecular Weight'!$C$5/'Molecular Weight'!$D$5+L1278*'Molecular Weight'!$C$6/'Molecular Weight'!$D$6+M1278*'Molecular Weight'!$C$8/'Molecular Weight'!$D$8+N1278*'Molecular Weight'!$C$9/'Molecular Weight'!$D$9+O1278*'Molecular Weight'!$C$10/'Molecular Weight'!$D$10+P1278*'Molecular Weight'!$C$11/'Molecular Weight'!$D$11+Q1278*'Molecular Weight'!$C$12/'Molecular Weight'!$D$12)</f>
        <v>4.20810636315057</v>
      </c>
      <c r="U1278" s="19">
        <f>H1278*T1278*'Molecular Weight'!$B$2/'Molecular Weight'!$D$2</f>
        <v>3.63586553447313</v>
      </c>
      <c r="V1278" s="19">
        <f>I1278*T1278*'Molecular Weight'!$B$3/'Molecular Weight'!$D$3</f>
        <v>0.00263335817468746</v>
      </c>
      <c r="W1278" s="19">
        <f>T1278*J1278*'Molecular Weight'!$B$4/'Molecular Weight'!$D$4</f>
        <v>0.606700309320453</v>
      </c>
      <c r="X1278" s="19">
        <f>K1278*T1278*'Molecular Weight'!$B$5/'Molecular Weight'!$D$5</f>
        <v>0.0282404664149851</v>
      </c>
      <c r="Y1278" s="19">
        <f>L1278*T1278*'Molecular Weight'!$B$6/'Molecular Weight'!$D$6</f>
        <v>0.304595672165687</v>
      </c>
      <c r="Z1278" s="19">
        <f>M1278*T1278*'Molecular Weight'!$B$8/'Molecular Weight'!$D$8</f>
        <v>0</v>
      </c>
      <c r="AA1278" s="19">
        <f>N1278*T1278*'Molecular Weight'!$B$9/'Molecular Weight'!$D$9</f>
        <v>3.10439211355996</v>
      </c>
      <c r="AB1278" s="19">
        <f>O1278*T1278*'Molecular Weight'!$B$10/'Molecular Weight'!$D$10</f>
        <v>0.345172775864704</v>
      </c>
      <c r="AC1278" s="19">
        <f>P1278*T1278*'Molecular Weight'!$B$11/'Molecular Weight'!$D$11</f>
        <v>0.0328609790216985</v>
      </c>
      <c r="AD1278" s="19">
        <f>Q1278*T1278*'Molecular Weight'!$B$12/'Molecular Weight'!$D$12</f>
        <v>0</v>
      </c>
      <c r="AE1278" s="19">
        <f t="shared" si="140"/>
        <v>8.0604612089953</v>
      </c>
      <c r="AF1278" s="19">
        <f t="shared" si="141"/>
        <v>0.180023075387789</v>
      </c>
      <c r="AG1278" s="19">
        <f t="shared" si="142"/>
        <v>0.591023090078128</v>
      </c>
      <c r="AH1278" s="19">
        <f t="shared" si="143"/>
        <v>0.124572596777898</v>
      </c>
      <c r="AI1278" s="19">
        <f t="shared" si="144"/>
        <v>3.63849889264782</v>
      </c>
      <c r="AJ1278" s="19">
        <f t="shared" si="145"/>
        <v>3.75416056159035</v>
      </c>
    </row>
    <row r="1279" spans="1:36">
      <c r="A1279" s="35" t="s">
        <v>1167</v>
      </c>
      <c r="B1279" s="35" t="s">
        <v>1168</v>
      </c>
      <c r="C1279" s="19" t="s">
        <v>1171</v>
      </c>
      <c r="D1279" s="35">
        <v>22.5</v>
      </c>
      <c r="E1279" s="35">
        <v>1900</v>
      </c>
      <c r="F1279" s="32" t="s">
        <v>38</v>
      </c>
      <c r="G1279" s="35" t="s">
        <v>39</v>
      </c>
      <c r="H1279" s="35">
        <v>52.36</v>
      </c>
      <c r="I1279" s="35">
        <v>0.14</v>
      </c>
      <c r="J1279" s="35">
        <v>8.49</v>
      </c>
      <c r="K1279" s="35">
        <v>0.82</v>
      </c>
      <c r="L1279" s="35">
        <v>4.36</v>
      </c>
      <c r="M1279" s="35"/>
      <c r="N1279" s="35">
        <v>29.25</v>
      </c>
      <c r="O1279" s="35">
        <v>3.69</v>
      </c>
      <c r="P1279" s="35">
        <v>0.426</v>
      </c>
      <c r="Q1279" s="35"/>
      <c r="R1279" s="32">
        <f t="shared" si="139"/>
        <v>99.536</v>
      </c>
      <c r="S1279" s="19">
        <v>12</v>
      </c>
      <c r="T1279" s="19">
        <f>S1279/(H1279*'Molecular Weight'!$C$2/'Molecular Weight'!$D$2+I1279*'Molecular Weight'!$C$3/'Molecular Weight'!$D$3+J1279*'Molecular Weight'!$C$4/'Molecular Weight'!$D$4+K1279*'Molecular Weight'!$C$5/'Molecular Weight'!$D$5+L1279*'Molecular Weight'!$C$6/'Molecular Weight'!$D$6+M1279*'Molecular Weight'!$C$8/'Molecular Weight'!$D$8+N1279*'Molecular Weight'!$C$9/'Molecular Weight'!$D$9+O1279*'Molecular Weight'!$C$10/'Molecular Weight'!$D$10+P1279*'Molecular Weight'!$C$11/'Molecular Weight'!$D$11+Q1279*'Molecular Weight'!$C$12/'Molecular Weight'!$D$12)</f>
        <v>4.17875059798853</v>
      </c>
      <c r="U1279" s="19">
        <f>H1279*T1279*'Molecular Weight'!$B$2/'Molecular Weight'!$D$2</f>
        <v>3.64180062101664</v>
      </c>
      <c r="V1279" s="19">
        <f>I1279*T1279*'Molecular Weight'!$B$3/'Molecular Weight'!$D$3</f>
        <v>0.00732196600398491</v>
      </c>
      <c r="W1279" s="19">
        <f>T1279*J1279*'Molecular Weight'!$B$4/'Molecular Weight'!$D$4</f>
        <v>0.695911976793304</v>
      </c>
      <c r="X1279" s="19">
        <f>K1279*T1279*'Molecular Weight'!$B$5/'Molecular Weight'!$D$5</f>
        <v>0.0450894860234305</v>
      </c>
      <c r="Y1279" s="19">
        <f>L1279*T1279*'Molecular Weight'!$B$6/'Molecular Weight'!$D$6</f>
        <v>0.253610142082823</v>
      </c>
      <c r="Z1279" s="19">
        <f>M1279*T1279*'Molecular Weight'!$B$8/'Molecular Weight'!$D$8</f>
        <v>0</v>
      </c>
      <c r="AA1279" s="19">
        <f>N1279*T1279*'Molecular Weight'!$B$9/'Molecular Weight'!$D$9</f>
        <v>3.03296414370135</v>
      </c>
      <c r="AB1279" s="19">
        <f>O1279*T1279*'Molecular Weight'!$B$10/'Molecular Weight'!$D$10</f>
        <v>0.274957020445394</v>
      </c>
      <c r="AC1279" s="19">
        <f>P1279*T1279*'Molecular Weight'!$B$11/'Molecular Weight'!$D$11</f>
        <v>0.0574426510081676</v>
      </c>
      <c r="AD1279" s="19">
        <f>Q1279*T1279*'Molecular Weight'!$B$12/'Molecular Weight'!$D$12</f>
        <v>0</v>
      </c>
      <c r="AE1279" s="19">
        <f t="shared" si="140"/>
        <v>8.00909800707509</v>
      </c>
      <c r="AF1279" s="19">
        <f t="shared" si="141"/>
        <v>0.0272630163358425</v>
      </c>
      <c r="AG1279" s="19">
        <f t="shared" si="142"/>
        <v>0.107499708457791</v>
      </c>
      <c r="AH1279" s="19">
        <f t="shared" si="143"/>
        <v>0.226347125746981</v>
      </c>
      <c r="AI1279" s="19">
        <f t="shared" si="144"/>
        <v>3.64912258702062</v>
      </c>
      <c r="AJ1279" s="19">
        <f t="shared" si="145"/>
        <v>3.56153130622957</v>
      </c>
    </row>
    <row r="1280" spans="1:36">
      <c r="A1280" s="35" t="s">
        <v>1167</v>
      </c>
      <c r="B1280" s="35" t="s">
        <v>1168</v>
      </c>
      <c r="C1280" s="19" t="s">
        <v>1172</v>
      </c>
      <c r="D1280" s="35">
        <v>23.5</v>
      </c>
      <c r="E1280" s="35">
        <v>1900</v>
      </c>
      <c r="F1280" s="32" t="s">
        <v>38</v>
      </c>
      <c r="G1280" s="35" t="s">
        <v>39</v>
      </c>
      <c r="H1280" s="35">
        <v>52.47</v>
      </c>
      <c r="I1280" s="35">
        <v>0.15</v>
      </c>
      <c r="J1280" s="35">
        <v>7.68</v>
      </c>
      <c r="K1280" s="35">
        <v>0.81</v>
      </c>
      <c r="L1280" s="35">
        <v>4.85</v>
      </c>
      <c r="M1280" s="35"/>
      <c r="N1280" s="35">
        <v>29.34</v>
      </c>
      <c r="O1280" s="35">
        <v>3.59</v>
      </c>
      <c r="P1280" s="35">
        <v>0.56</v>
      </c>
      <c r="Q1280" s="35"/>
      <c r="R1280" s="32">
        <f t="shared" si="139"/>
        <v>99.45</v>
      </c>
      <c r="S1280" s="19">
        <v>12</v>
      </c>
      <c r="T1280" s="19">
        <f>S1280/(H1280*'Molecular Weight'!$C$2/'Molecular Weight'!$D$2+I1280*'Molecular Weight'!$C$3/'Molecular Weight'!$D$3+J1280*'Molecular Weight'!$C$4/'Molecular Weight'!$D$4+K1280*'Molecular Weight'!$C$5/'Molecular Weight'!$D$5+L1280*'Molecular Weight'!$C$6/'Molecular Weight'!$D$6+M1280*'Molecular Weight'!$C$8/'Molecular Weight'!$D$8+N1280*'Molecular Weight'!$C$9/'Molecular Weight'!$D$9+O1280*'Molecular Weight'!$C$10/'Molecular Weight'!$D$10+P1280*'Molecular Weight'!$C$11/'Molecular Weight'!$D$11+Q1280*'Molecular Weight'!$C$12/'Molecular Weight'!$D$12)</f>
        <v>4.19435763503211</v>
      </c>
      <c r="U1280" s="19">
        <f>H1280*T1280*'Molecular Weight'!$B$2/'Molecular Weight'!$D$2</f>
        <v>3.66308164297828</v>
      </c>
      <c r="V1280" s="19">
        <f>I1280*T1280*'Molecular Weight'!$B$3/'Molecular Weight'!$D$3</f>
        <v>0.00787426339492887</v>
      </c>
      <c r="W1280" s="19">
        <f>T1280*J1280*'Molecular Weight'!$B$4/'Molecular Weight'!$D$4</f>
        <v>0.631868706101346</v>
      </c>
      <c r="X1280" s="19">
        <f>K1280*T1280*'Molecular Weight'!$B$5/'Molecular Weight'!$D$5</f>
        <v>0.0447059633446412</v>
      </c>
      <c r="Y1280" s="19">
        <f>L1280*T1280*'Molecular Weight'!$B$6/'Molecular Weight'!$D$6</f>
        <v>0.283165848133432</v>
      </c>
      <c r="Z1280" s="19">
        <f>M1280*T1280*'Molecular Weight'!$B$8/'Molecular Weight'!$D$8</f>
        <v>0</v>
      </c>
      <c r="AA1280" s="19">
        <f>N1280*T1280*'Molecular Weight'!$B$9/'Molecular Weight'!$D$9</f>
        <v>3.05365888366854</v>
      </c>
      <c r="AB1280" s="19">
        <f>O1280*T1280*'Molecular Weight'!$B$10/'Molecular Weight'!$D$10</f>
        <v>0.268504705951592</v>
      </c>
      <c r="AC1280" s="19">
        <f>P1280*T1280*'Molecular Weight'!$B$11/'Molecular Weight'!$D$11</f>
        <v>0.075793490662084</v>
      </c>
      <c r="AD1280" s="19">
        <f>Q1280*T1280*'Molecular Weight'!$B$12/'Molecular Weight'!$D$12</f>
        <v>0</v>
      </c>
      <c r="AE1280" s="19">
        <f t="shared" si="140"/>
        <v>8.02865350423484</v>
      </c>
      <c r="AF1280" s="19">
        <f t="shared" si="141"/>
        <v>0.0856537277730984</v>
      </c>
      <c r="AG1280" s="19">
        <f t="shared" si="142"/>
        <v>0.302486081346706</v>
      </c>
      <c r="AH1280" s="19">
        <f t="shared" si="143"/>
        <v>0.197512120360334</v>
      </c>
      <c r="AI1280" s="19">
        <f t="shared" si="144"/>
        <v>3.67095590637321</v>
      </c>
      <c r="AJ1280" s="19">
        <f t="shared" si="145"/>
        <v>3.60532943775356</v>
      </c>
    </row>
    <row r="1281" spans="1:36">
      <c r="A1281" s="35" t="s">
        <v>1167</v>
      </c>
      <c r="B1281" s="35" t="s">
        <v>1168</v>
      </c>
      <c r="C1281" s="19" t="s">
        <v>1173</v>
      </c>
      <c r="D1281" s="35">
        <v>23</v>
      </c>
      <c r="E1281" s="35">
        <v>1900</v>
      </c>
      <c r="F1281" s="32" t="s">
        <v>38</v>
      </c>
      <c r="G1281" s="35" t="s">
        <v>39</v>
      </c>
      <c r="H1281" s="35">
        <v>52.93</v>
      </c>
      <c r="I1281" s="35">
        <v>0.09</v>
      </c>
      <c r="J1281" s="35">
        <v>7.41</v>
      </c>
      <c r="K1281" s="35">
        <v>0.82</v>
      </c>
      <c r="L1281" s="35">
        <v>5.7</v>
      </c>
      <c r="M1281" s="35"/>
      <c r="N1281" s="35">
        <v>29.8</v>
      </c>
      <c r="O1281" s="35">
        <v>3.53</v>
      </c>
      <c r="P1281" s="35">
        <v>0.29</v>
      </c>
      <c r="Q1281" s="35"/>
      <c r="R1281" s="32">
        <f t="shared" si="139"/>
        <v>100.57</v>
      </c>
      <c r="S1281" s="19">
        <v>12</v>
      </c>
      <c r="T1281" s="19">
        <f>S1281/(H1281*'Molecular Weight'!$C$2/'Molecular Weight'!$D$2+I1281*'Molecular Weight'!$C$3/'Molecular Weight'!$D$3+J1281*'Molecular Weight'!$C$4/'Molecular Weight'!$D$4+K1281*'Molecular Weight'!$C$5/'Molecular Weight'!$D$5+L1281*'Molecular Weight'!$C$6/'Molecular Weight'!$D$6+M1281*'Molecular Weight'!$C$8/'Molecular Weight'!$D$8+N1281*'Molecular Weight'!$C$9/'Molecular Weight'!$D$9+O1281*'Molecular Weight'!$C$10/'Molecular Weight'!$D$10+P1281*'Molecular Weight'!$C$11/'Molecular Weight'!$D$11+Q1281*'Molecular Weight'!$C$12/'Molecular Weight'!$D$12)</f>
        <v>4.15963199392953</v>
      </c>
      <c r="U1281" s="19">
        <f>H1281*T1281*'Molecular Weight'!$B$2/'Molecular Weight'!$D$2</f>
        <v>3.66460255390629</v>
      </c>
      <c r="V1281" s="19">
        <f>I1281*T1281*'Molecular Weight'!$B$3/'Molecular Weight'!$D$3</f>
        <v>0.00468544279666655</v>
      </c>
      <c r="W1281" s="19">
        <f>T1281*J1281*'Molecular Weight'!$B$4/'Molecular Weight'!$D$4</f>
        <v>0.604607161141974</v>
      </c>
      <c r="X1281" s="19">
        <f>K1281*T1281*'Molecular Weight'!$B$5/'Molecular Weight'!$D$5</f>
        <v>0.0448831927761328</v>
      </c>
      <c r="Y1281" s="19">
        <f>L1281*T1281*'Molecular Weight'!$B$6/'Molecular Weight'!$D$6</f>
        <v>0.330037616444854</v>
      </c>
      <c r="Z1281" s="19">
        <f>M1281*T1281*'Molecular Weight'!$B$8/'Molecular Weight'!$D$8</f>
        <v>0</v>
      </c>
      <c r="AA1281" s="19">
        <f>N1281*T1281*'Molecular Weight'!$B$9/'Molecular Weight'!$D$9</f>
        <v>3.07585690866253</v>
      </c>
      <c r="AB1281" s="19">
        <f>O1281*T1281*'Molecular Weight'!$B$10/'Molecular Weight'!$D$10</f>
        <v>0.261831329147133</v>
      </c>
      <c r="AC1281" s="19">
        <f>P1281*T1281*'Molecular Weight'!$B$11/'Molecular Weight'!$D$11</f>
        <v>0.0389252429248004</v>
      </c>
      <c r="AD1281" s="19">
        <f>Q1281*T1281*'Molecular Weight'!$B$12/'Molecular Weight'!$D$12</f>
        <v>0</v>
      </c>
      <c r="AE1281" s="19">
        <f t="shared" si="140"/>
        <v>8.02542944780038</v>
      </c>
      <c r="AF1281" s="19">
        <f t="shared" si="141"/>
        <v>0.076046615471328</v>
      </c>
      <c r="AG1281" s="19">
        <f t="shared" si="142"/>
        <v>0.230418024134636</v>
      </c>
      <c r="AH1281" s="19">
        <f t="shared" si="143"/>
        <v>0.253991000973526</v>
      </c>
      <c r="AI1281" s="19">
        <f t="shared" si="144"/>
        <v>3.66928799670296</v>
      </c>
      <c r="AJ1281" s="19">
        <f t="shared" si="145"/>
        <v>3.66772585425452</v>
      </c>
    </row>
    <row r="1282" spans="1:36">
      <c r="A1282" s="35" t="s">
        <v>1167</v>
      </c>
      <c r="B1282" s="35" t="s">
        <v>1168</v>
      </c>
      <c r="C1282" s="19" t="s">
        <v>1174</v>
      </c>
      <c r="D1282" s="35">
        <v>23</v>
      </c>
      <c r="E1282" s="35">
        <v>1900</v>
      </c>
      <c r="F1282" s="32" t="s">
        <v>38</v>
      </c>
      <c r="G1282" s="35" t="s">
        <v>39</v>
      </c>
      <c r="H1282" s="35">
        <v>47.5</v>
      </c>
      <c r="I1282" s="35">
        <v>0</v>
      </c>
      <c r="J1282" s="35">
        <v>15.88</v>
      </c>
      <c r="K1282" s="35">
        <v>0.36</v>
      </c>
      <c r="L1282" s="35">
        <v>4.84</v>
      </c>
      <c r="M1282" s="35"/>
      <c r="N1282" s="35">
        <v>26.75</v>
      </c>
      <c r="O1282" s="35">
        <v>4.79</v>
      </c>
      <c r="P1282" s="35">
        <v>0.45</v>
      </c>
      <c r="Q1282" s="35"/>
      <c r="R1282" s="32">
        <f t="shared" ref="R1282:R1341" si="146">SUM(H1282:Q1282)</f>
        <v>100.57</v>
      </c>
      <c r="S1282" s="19">
        <v>12</v>
      </c>
      <c r="T1282" s="19">
        <f>S1282/(H1282*'Molecular Weight'!$C$2/'Molecular Weight'!$D$2+I1282*'Molecular Weight'!$C$3/'Molecular Weight'!$D$3+J1282*'Molecular Weight'!$C$4/'Molecular Weight'!$D$4+K1282*'Molecular Weight'!$C$5/'Molecular Weight'!$D$5+L1282*'Molecular Weight'!$C$6/'Molecular Weight'!$D$6+M1282*'Molecular Weight'!$C$8/'Molecular Weight'!$D$8+N1282*'Molecular Weight'!$C$9/'Molecular Weight'!$D$9+O1282*'Molecular Weight'!$C$10/'Molecular Weight'!$D$10+P1282*'Molecular Weight'!$C$11/'Molecular Weight'!$D$11+Q1282*'Molecular Weight'!$C$12/'Molecular Weight'!$D$12)</f>
        <v>4.16754855070483</v>
      </c>
      <c r="U1282" s="19">
        <f>H1282*T1282*'Molecular Weight'!$B$2/'Molecular Weight'!$D$2</f>
        <v>3.29491604791078</v>
      </c>
      <c r="V1282" s="19">
        <f>I1282*T1282*'Molecular Weight'!$B$3/'Molecular Weight'!$D$3</f>
        <v>0</v>
      </c>
      <c r="W1282" s="19">
        <f>T1282*J1282*'Molecular Weight'!$B$4/'Molecular Weight'!$D$4</f>
        <v>1.29816930139648</v>
      </c>
      <c r="X1282" s="19">
        <f>K1282*T1282*'Molecular Weight'!$B$5/'Molecular Weight'!$D$5</f>
        <v>0.0197423182874365</v>
      </c>
      <c r="Y1282" s="19">
        <f>L1282*T1282*'Molecular Weight'!$B$6/'Molecular Weight'!$D$6</f>
        <v>0.280775821066417</v>
      </c>
      <c r="Z1282" s="19">
        <f>M1282*T1282*'Molecular Weight'!$B$8/'Molecular Weight'!$D$8</f>
        <v>0</v>
      </c>
      <c r="AA1282" s="19">
        <f>N1282*T1282*'Molecular Weight'!$B$9/'Molecular Weight'!$D$9</f>
        <v>2.76630083700631</v>
      </c>
      <c r="AB1282" s="19">
        <f>O1282*T1282*'Molecular Weight'!$B$10/'Molecular Weight'!$D$10</f>
        <v>0.355965719648291</v>
      </c>
      <c r="AC1282" s="19">
        <f>P1282*T1282*'Molecular Weight'!$B$11/'Molecular Weight'!$D$11</f>
        <v>0.0605161938630905</v>
      </c>
      <c r="AD1282" s="19">
        <f>Q1282*T1282*'Molecular Weight'!$B$12/'Molecular Weight'!$D$12</f>
        <v>0</v>
      </c>
      <c r="AE1282" s="19">
        <f t="shared" ref="AE1282:AE1341" si="147">SUM(U1282:AD1282)</f>
        <v>8.0763862391788</v>
      </c>
      <c r="AF1282" s="19">
        <f t="shared" ref="AF1282:AF1341" si="148">IF(IF(2*12*(1-8/AE1282)&lt;0,0,2*12*(1-8/AE1282))&lt;Y1282,IF(2*12*(1-8/AE1282)&lt;0,0,2*12*(1-8/AE1282)),Y1282)</f>
        <v>0.226991340681312</v>
      </c>
      <c r="AG1282" s="19">
        <f t="shared" ref="AG1282:AG1341" si="149">AF1282/Y1282</f>
        <v>0.808443333258447</v>
      </c>
      <c r="AH1282" s="19">
        <f t="shared" ref="AH1282:AH1341" si="150">Y1282-AF1282</f>
        <v>0.0537844803851055</v>
      </c>
      <c r="AI1282" s="19">
        <f t="shared" ref="AI1282:AI1341" si="151">SUM(U1282,V1282)</f>
        <v>3.29491604791078</v>
      </c>
      <c r="AJ1282" s="19">
        <f t="shared" ref="AJ1282:AJ1337" si="152">SUM(AA1282,AB1282,Z1282,Y1282)</f>
        <v>3.40304237772102</v>
      </c>
    </row>
    <row r="1283" spans="1:36">
      <c r="A1283" s="35" t="s">
        <v>1175</v>
      </c>
      <c r="B1283" s="35" t="s">
        <v>1176</v>
      </c>
      <c r="C1283" s="35" t="s">
        <v>1177</v>
      </c>
      <c r="D1283" s="35">
        <v>20</v>
      </c>
      <c r="E1283" s="35">
        <v>2200</v>
      </c>
      <c r="F1283" s="35" t="s">
        <v>507</v>
      </c>
      <c r="G1283" s="35" t="s">
        <v>49</v>
      </c>
      <c r="H1283" s="35">
        <v>45.07</v>
      </c>
      <c r="I1283" s="35">
        <v>0.45</v>
      </c>
      <c r="J1283" s="35">
        <v>19.69</v>
      </c>
      <c r="K1283" s="35"/>
      <c r="L1283" s="35">
        <v>8.04</v>
      </c>
      <c r="M1283" s="35"/>
      <c r="N1283" s="35">
        <v>11.43</v>
      </c>
      <c r="O1283" s="35">
        <v>12.35</v>
      </c>
      <c r="P1283" s="35">
        <v>2.11</v>
      </c>
      <c r="Q1283" s="35"/>
      <c r="R1283" s="32">
        <f t="shared" si="146"/>
        <v>99.14</v>
      </c>
      <c r="S1283" s="19">
        <v>12</v>
      </c>
      <c r="T1283" s="19">
        <f>S1283/(H1283*'Molecular Weight'!$C$2/'Molecular Weight'!$D$2+I1283*'Molecular Weight'!$C$3/'Molecular Weight'!$D$3+J1283*'Molecular Weight'!$C$4/'Molecular Weight'!$D$4+K1283*'Molecular Weight'!$C$5/'Molecular Weight'!$D$5+L1283*'Molecular Weight'!$C$6/'Molecular Weight'!$D$6+M1283*'Molecular Weight'!$C$8/'Molecular Weight'!$D$8+N1283*'Molecular Weight'!$C$9/'Molecular Weight'!$D$9+O1283*'Molecular Weight'!$C$10/'Molecular Weight'!$D$10+P1283*'Molecular Weight'!$C$11/'Molecular Weight'!$D$11+Q1283*'Molecular Weight'!$C$12/'Molecular Weight'!$D$12)</f>
        <v>4.37837259749712</v>
      </c>
      <c r="U1283" s="19">
        <f>H1283*T1283*'Molecular Weight'!$B$2/'Molecular Weight'!$D$2</f>
        <v>3.28450820521297</v>
      </c>
      <c r="V1283" s="19">
        <f>I1283*T1283*'Molecular Weight'!$B$3/'Molecular Weight'!$D$3</f>
        <v>0.0246591698232003</v>
      </c>
      <c r="W1283" s="19">
        <f>T1283*J1283*'Molecular Weight'!$B$4/'Molecular Weight'!$D$4</f>
        <v>1.69105838455705</v>
      </c>
      <c r="X1283" s="19">
        <f>K1283*T1283*'Molecular Weight'!$B$5/'Molecular Weight'!$D$5</f>
        <v>0</v>
      </c>
      <c r="Y1283" s="19">
        <f>L1283*T1283*'Molecular Weight'!$B$6/'Molecular Weight'!$D$6</f>
        <v>0.490007178227684</v>
      </c>
      <c r="Z1283" s="19">
        <f>M1283*T1283*'Molecular Weight'!$B$8/'Molecular Weight'!$D$8</f>
        <v>0</v>
      </c>
      <c r="AA1283" s="19">
        <f>N1283*T1283*'Molecular Weight'!$B$9/'Molecular Weight'!$D$9</f>
        <v>1.241806421573</v>
      </c>
      <c r="AB1283" s="19">
        <f>O1283*T1283*'Molecular Weight'!$B$10/'Molecular Weight'!$D$10</f>
        <v>0.964210085219141</v>
      </c>
      <c r="AC1283" s="19">
        <f>P1283*T1283*'Molecular Weight'!$B$11/'Molecular Weight'!$D$11</f>
        <v>0.298107976144528</v>
      </c>
      <c r="AD1283" s="19">
        <f>Q1283*T1283*'Molecular Weight'!$B$12/'Molecular Weight'!$D$12</f>
        <v>0</v>
      </c>
      <c r="AE1283" s="19">
        <f t="shared" si="147"/>
        <v>7.99435742075757</v>
      </c>
      <c r="AF1283" s="19">
        <f t="shared" si="148"/>
        <v>0</v>
      </c>
      <c r="AG1283" s="19">
        <f t="shared" si="149"/>
        <v>0</v>
      </c>
      <c r="AH1283" s="19">
        <f t="shared" si="150"/>
        <v>0.490007178227684</v>
      </c>
      <c r="AI1283" s="19">
        <f t="shared" si="151"/>
        <v>3.30916737503617</v>
      </c>
      <c r="AJ1283" s="19">
        <f t="shared" si="152"/>
        <v>2.69602368501982</v>
      </c>
    </row>
    <row r="1284" spans="1:36">
      <c r="A1284" s="32" t="s">
        <v>1175</v>
      </c>
      <c r="B1284" s="35" t="s">
        <v>1176</v>
      </c>
      <c r="C1284" s="32" t="s">
        <v>1178</v>
      </c>
      <c r="D1284" s="32">
        <v>5</v>
      </c>
      <c r="E1284" s="32">
        <v>1550</v>
      </c>
      <c r="F1284" s="35" t="s">
        <v>507</v>
      </c>
      <c r="G1284" s="35" t="s">
        <v>49</v>
      </c>
      <c r="H1284" s="32">
        <v>41.09</v>
      </c>
      <c r="I1284" s="32">
        <v>0.66</v>
      </c>
      <c r="J1284" s="32">
        <v>22.65</v>
      </c>
      <c r="K1284" s="32"/>
      <c r="L1284" s="32">
        <v>11.56</v>
      </c>
      <c r="M1284" s="32"/>
      <c r="N1284" s="32">
        <v>14.14</v>
      </c>
      <c r="O1284" s="32">
        <v>9.15</v>
      </c>
      <c r="P1284" s="32">
        <v>0.21</v>
      </c>
      <c r="Q1284" s="32">
        <v>0</v>
      </c>
      <c r="R1284" s="32">
        <f t="shared" si="146"/>
        <v>99.46</v>
      </c>
      <c r="S1284" s="19">
        <v>12</v>
      </c>
      <c r="T1284" s="19">
        <f>S1284/(H1284*'Molecular Weight'!$C$2/'Molecular Weight'!$D$2+I1284*'Molecular Weight'!$C$3/'Molecular Weight'!$D$3+J1284*'Molecular Weight'!$C$4/'Molecular Weight'!$D$4+K1284*'Molecular Weight'!$C$5/'Molecular Weight'!$D$5+L1284*'Molecular Weight'!$C$6/'Molecular Weight'!$D$6+M1284*'Molecular Weight'!$C$8/'Molecular Weight'!$D$8+N1284*'Molecular Weight'!$C$9/'Molecular Weight'!$D$9+O1284*'Molecular Weight'!$C$10/'Molecular Weight'!$D$10+P1284*'Molecular Weight'!$C$11/'Molecular Weight'!$D$11+Q1284*'Molecular Weight'!$C$12/'Molecular Weight'!$D$12)</f>
        <v>4.39700413453679</v>
      </c>
      <c r="U1284" s="19">
        <f>H1284*T1284*'Molecular Weight'!$B$2/'Molecular Weight'!$D$2</f>
        <v>3.00720539094735</v>
      </c>
      <c r="V1284" s="19">
        <f>I1284*T1284*'Molecular Weight'!$B$3/'Molecular Weight'!$D$3</f>
        <v>0.0363206849661362</v>
      </c>
      <c r="W1284" s="19">
        <f>T1284*J1284*'Molecular Weight'!$B$4/'Molecular Weight'!$D$4</f>
        <v>1.95355322964414</v>
      </c>
      <c r="X1284" s="19">
        <f>K1284*T1284*'Molecular Weight'!$B$5/'Molecular Weight'!$D$5</f>
        <v>0</v>
      </c>
      <c r="Y1284" s="19">
        <f>L1284*T1284*'Molecular Weight'!$B$6/'Molecular Weight'!$D$6</f>
        <v>0.7075357432523</v>
      </c>
      <c r="Z1284" s="19">
        <f>M1284*T1284*'Molecular Weight'!$B$8/'Molecular Weight'!$D$8</f>
        <v>0</v>
      </c>
      <c r="AA1284" s="19">
        <f>N1284*T1284*'Molecular Weight'!$B$9/'Molecular Weight'!$D$9</f>
        <v>1.54277018516998</v>
      </c>
      <c r="AB1284" s="19">
        <f>O1284*T1284*'Molecular Weight'!$B$10/'Molecular Weight'!$D$10</f>
        <v>0.717414190995214</v>
      </c>
      <c r="AC1284" s="19">
        <f>P1284*T1284*'Molecular Weight'!$B$11/'Molecular Weight'!$D$11</f>
        <v>0.0297957685786617</v>
      </c>
      <c r="AD1284" s="19">
        <f>Q1284*T1284*'Molecular Weight'!$B$12/'Molecular Weight'!$D$12</f>
        <v>0</v>
      </c>
      <c r="AE1284" s="19">
        <f t="shared" si="147"/>
        <v>7.99459519355378</v>
      </c>
      <c r="AF1284" s="19">
        <f t="shared" si="148"/>
        <v>0</v>
      </c>
      <c r="AG1284" s="19">
        <f t="shared" si="149"/>
        <v>0</v>
      </c>
      <c r="AH1284" s="19">
        <f t="shared" si="150"/>
        <v>0.7075357432523</v>
      </c>
      <c r="AI1284" s="19">
        <f t="shared" si="151"/>
        <v>3.04352607591349</v>
      </c>
      <c r="AJ1284" s="19">
        <f t="shared" si="152"/>
        <v>2.96772011941749</v>
      </c>
    </row>
    <row r="1285" spans="1:36">
      <c r="A1285" s="32" t="s">
        <v>1175</v>
      </c>
      <c r="B1285" s="35" t="s">
        <v>1176</v>
      </c>
      <c r="C1285" s="32" t="s">
        <v>1179</v>
      </c>
      <c r="D1285" s="32">
        <v>7.5</v>
      </c>
      <c r="E1285" s="32">
        <v>1700</v>
      </c>
      <c r="F1285" s="35" t="s">
        <v>507</v>
      </c>
      <c r="G1285" s="35" t="s">
        <v>49</v>
      </c>
      <c r="H1285" s="32">
        <v>40.92</v>
      </c>
      <c r="I1285" s="32">
        <v>0.76</v>
      </c>
      <c r="J1285" s="32">
        <v>21.82</v>
      </c>
      <c r="K1285" s="32"/>
      <c r="L1285" s="32">
        <v>13.29</v>
      </c>
      <c r="M1285" s="32"/>
      <c r="N1285" s="32">
        <v>11.83</v>
      </c>
      <c r="O1285" s="32">
        <v>10.6</v>
      </c>
      <c r="P1285" s="32">
        <v>0.24</v>
      </c>
      <c r="Q1285" s="32">
        <v>0</v>
      </c>
      <c r="R1285" s="32">
        <f t="shared" si="146"/>
        <v>99.46</v>
      </c>
      <c r="S1285" s="19">
        <v>12</v>
      </c>
      <c r="T1285" s="19">
        <f>S1285/(H1285*'Molecular Weight'!$C$2/'Molecular Weight'!$D$2+I1285*'Molecular Weight'!$C$3/'Molecular Weight'!$D$3+J1285*'Molecular Weight'!$C$4/'Molecular Weight'!$D$4+K1285*'Molecular Weight'!$C$5/'Molecular Weight'!$D$5+L1285*'Molecular Weight'!$C$6/'Molecular Weight'!$D$6+M1285*'Molecular Weight'!$C$8/'Molecular Weight'!$D$8+N1285*'Molecular Weight'!$C$9/'Molecular Weight'!$D$9+O1285*'Molecular Weight'!$C$10/'Molecular Weight'!$D$10+P1285*'Molecular Weight'!$C$11/'Molecular Weight'!$D$11+Q1285*'Molecular Weight'!$C$12/'Molecular Weight'!$D$12)</f>
        <v>4.45326068064814</v>
      </c>
      <c r="U1285" s="19">
        <f>H1285*T1285*'Molecular Weight'!$B$2/'Molecular Weight'!$D$2</f>
        <v>3.03307967796474</v>
      </c>
      <c r="V1285" s="19">
        <f>I1285*T1285*'Molecular Weight'!$B$3/'Molecular Weight'!$D$3</f>
        <v>0.0423589251225605</v>
      </c>
      <c r="W1285" s="19">
        <f>T1285*J1285*'Molecular Weight'!$B$4/'Molecular Weight'!$D$4</f>
        <v>1.90604448904948</v>
      </c>
      <c r="X1285" s="19">
        <f>K1285*T1285*'Molecular Weight'!$B$5/'Molecular Weight'!$D$5</f>
        <v>0</v>
      </c>
      <c r="Y1285" s="19">
        <f>L1285*T1285*'Molecular Weight'!$B$6/'Molecular Weight'!$D$6</f>
        <v>0.823828430481817</v>
      </c>
      <c r="Z1285" s="19">
        <f>M1285*T1285*'Molecular Weight'!$B$8/'Molecular Weight'!$D$8</f>
        <v>0</v>
      </c>
      <c r="AA1285" s="19">
        <f>N1285*T1285*'Molecular Weight'!$B$9/'Molecular Weight'!$D$9</f>
        <v>1.30724749012574</v>
      </c>
      <c r="AB1285" s="19">
        <f>O1285*T1285*'Molecular Weight'!$B$10/'Molecular Weight'!$D$10</f>
        <v>0.841736148624648</v>
      </c>
      <c r="AC1285" s="19">
        <f>P1285*T1285*'Molecular Weight'!$B$11/'Molecular Weight'!$D$11</f>
        <v>0.0344879820379333</v>
      </c>
      <c r="AD1285" s="19">
        <f>Q1285*T1285*'Molecular Weight'!$B$12/'Molecular Weight'!$D$12</f>
        <v>0</v>
      </c>
      <c r="AE1285" s="19">
        <f t="shared" si="147"/>
        <v>7.98878314340692</v>
      </c>
      <c r="AF1285" s="19">
        <f t="shared" si="148"/>
        <v>0</v>
      </c>
      <c r="AG1285" s="19">
        <f t="shared" si="149"/>
        <v>0</v>
      </c>
      <c r="AH1285" s="19">
        <f t="shared" si="150"/>
        <v>0.823828430481817</v>
      </c>
      <c r="AI1285" s="19">
        <f t="shared" si="151"/>
        <v>3.0754386030873</v>
      </c>
      <c r="AJ1285" s="19">
        <f t="shared" si="152"/>
        <v>2.9728120692322</v>
      </c>
    </row>
    <row r="1286" spans="1:36">
      <c r="A1286" s="32" t="s">
        <v>1175</v>
      </c>
      <c r="B1286" s="35" t="s">
        <v>1176</v>
      </c>
      <c r="C1286" s="32" t="s">
        <v>1180</v>
      </c>
      <c r="D1286" s="32">
        <v>14</v>
      </c>
      <c r="E1286" s="32">
        <v>1600</v>
      </c>
      <c r="F1286" s="35" t="s">
        <v>507</v>
      </c>
      <c r="G1286" s="35" t="s">
        <v>49</v>
      </c>
      <c r="H1286" s="32">
        <v>42.13</v>
      </c>
      <c r="I1286" s="32">
        <v>1.4</v>
      </c>
      <c r="J1286" s="32">
        <v>19.57</v>
      </c>
      <c r="K1286" s="32"/>
      <c r="L1286" s="32">
        <v>12.33</v>
      </c>
      <c r="M1286" s="32"/>
      <c r="N1286" s="32">
        <v>9.23</v>
      </c>
      <c r="O1286" s="32">
        <v>12.89</v>
      </c>
      <c r="P1286" s="32">
        <v>1.07</v>
      </c>
      <c r="Q1286" s="32"/>
      <c r="R1286" s="32">
        <f t="shared" si="146"/>
        <v>98.62</v>
      </c>
      <c r="S1286" s="19">
        <v>12</v>
      </c>
      <c r="T1286" s="19">
        <f>S1286/(H1286*'Molecular Weight'!$C$2/'Molecular Weight'!$D$2+I1286*'Molecular Weight'!$C$3/'Molecular Weight'!$D$3+J1286*'Molecular Weight'!$C$4/'Molecular Weight'!$D$4+K1286*'Molecular Weight'!$C$5/'Molecular Weight'!$D$5+L1286*'Molecular Weight'!$C$6/'Molecular Weight'!$D$6+M1286*'Molecular Weight'!$C$8/'Molecular Weight'!$D$8+N1286*'Molecular Weight'!$C$9/'Molecular Weight'!$D$9+O1286*'Molecular Weight'!$C$10/'Molecular Weight'!$D$10+P1286*'Molecular Weight'!$C$11/'Molecular Weight'!$D$11+Q1286*'Molecular Weight'!$C$12/'Molecular Weight'!$D$12)</f>
        <v>4.50941553524105</v>
      </c>
      <c r="U1286" s="19">
        <f>H1286*T1286*'Molecular Weight'!$B$2/'Molecular Weight'!$D$2</f>
        <v>3.16214508155302</v>
      </c>
      <c r="V1286" s="19">
        <f>I1286*T1286*'Molecular Weight'!$B$3/'Molecular Weight'!$D$3</f>
        <v>0.0790135387902061</v>
      </c>
      <c r="W1286" s="19">
        <f>T1286*J1286*'Molecular Weight'!$B$4/'Molecular Weight'!$D$4</f>
        <v>1.73105653245719</v>
      </c>
      <c r="X1286" s="19">
        <f>K1286*T1286*'Molecular Weight'!$B$5/'Molecular Weight'!$D$5</f>
        <v>0</v>
      </c>
      <c r="Y1286" s="19">
        <f>L1286*T1286*'Molecular Weight'!$B$6/'Molecular Weight'!$D$6</f>
        <v>0.773957315555709</v>
      </c>
      <c r="Z1286" s="19">
        <f>M1286*T1286*'Molecular Weight'!$B$8/'Molecular Weight'!$D$8</f>
        <v>0</v>
      </c>
      <c r="AA1286" s="19">
        <f>N1286*T1286*'Molecular Weight'!$B$9/'Molecular Weight'!$D$9</f>
        <v>1.03280162258747</v>
      </c>
      <c r="AB1286" s="19">
        <f>O1286*T1286*'Molecular Weight'!$B$10/'Molecular Weight'!$D$10</f>
        <v>1.03649012570002</v>
      </c>
      <c r="AC1286" s="19">
        <f>P1286*T1286*'Molecular Weight'!$B$11/'Molecular Weight'!$D$11</f>
        <v>0.155697793569149</v>
      </c>
      <c r="AD1286" s="19">
        <f>Q1286*T1286*'Molecular Weight'!$B$12/'Molecular Weight'!$D$12</f>
        <v>0</v>
      </c>
      <c r="AE1286" s="19">
        <f t="shared" si="147"/>
        <v>7.97116201021276</v>
      </c>
      <c r="AF1286" s="19">
        <f t="shared" si="148"/>
        <v>0</v>
      </c>
      <c r="AG1286" s="19">
        <f t="shared" si="149"/>
        <v>0</v>
      </c>
      <c r="AH1286" s="19">
        <f t="shared" si="150"/>
        <v>0.773957315555709</v>
      </c>
      <c r="AI1286" s="19">
        <f t="shared" si="151"/>
        <v>3.24115862034323</v>
      </c>
      <c r="AJ1286" s="19">
        <f t="shared" si="152"/>
        <v>2.8432490638432</v>
      </c>
    </row>
    <row r="1287" spans="1:36">
      <c r="A1287" s="32" t="s">
        <v>1181</v>
      </c>
      <c r="B1287" s="32" t="s">
        <v>1182</v>
      </c>
      <c r="C1287" s="32" t="s">
        <v>1183</v>
      </c>
      <c r="D1287" s="32">
        <v>2.5</v>
      </c>
      <c r="E1287" s="32">
        <v>1150</v>
      </c>
      <c r="F1287" s="32" t="s">
        <v>320</v>
      </c>
      <c r="G1287" s="35" t="s">
        <v>49</v>
      </c>
      <c r="H1287" s="32">
        <v>40.58</v>
      </c>
      <c r="I1287" s="32"/>
      <c r="J1287" s="32">
        <v>23.04</v>
      </c>
      <c r="K1287" s="32"/>
      <c r="L1287" s="32">
        <v>14.97</v>
      </c>
      <c r="M1287" s="32"/>
      <c r="N1287" s="32">
        <v>14.15</v>
      </c>
      <c r="O1287" s="32">
        <v>7.13</v>
      </c>
      <c r="P1287" s="32">
        <v>0.14</v>
      </c>
      <c r="Q1287" s="32"/>
      <c r="R1287" s="32">
        <f t="shared" si="146"/>
        <v>100.01</v>
      </c>
      <c r="S1287" s="19">
        <v>12</v>
      </c>
      <c r="T1287" s="19">
        <f>S1287/(H1287*'Molecular Weight'!$C$2/'Molecular Weight'!$D$2+I1287*'Molecular Weight'!$C$3/'Molecular Weight'!$D$3+J1287*'Molecular Weight'!$C$4/'Molecular Weight'!$D$4+K1287*'Molecular Weight'!$C$5/'Molecular Weight'!$D$5+L1287*'Molecular Weight'!$C$6/'Molecular Weight'!$D$6+M1287*'Molecular Weight'!$C$8/'Molecular Weight'!$D$8+N1287*'Molecular Weight'!$C$9/'Molecular Weight'!$D$9+O1287*'Molecular Weight'!$C$10/'Molecular Weight'!$D$10+P1287*'Molecular Weight'!$C$11/'Molecular Weight'!$D$11+Q1287*'Molecular Weight'!$C$12/'Molecular Weight'!$D$12)</f>
        <v>4.41554166417388</v>
      </c>
      <c r="U1287" s="19">
        <f>H1287*T1287*'Molecular Weight'!$B$2/'Molecular Weight'!$D$2</f>
        <v>2.9824014769004</v>
      </c>
      <c r="V1287" s="19">
        <f>I1287*T1287*'Molecular Weight'!$B$3/'Molecular Weight'!$D$3</f>
        <v>0</v>
      </c>
      <c r="W1287" s="19">
        <f>T1287*J1287*'Molecular Weight'!$B$4/'Molecular Weight'!$D$4</f>
        <v>1.99556845709231</v>
      </c>
      <c r="X1287" s="19">
        <f>K1287*T1287*'Molecular Weight'!$B$5/'Molecular Weight'!$D$5</f>
        <v>0</v>
      </c>
      <c r="Y1287" s="19">
        <f>L1287*T1287*'Molecular Weight'!$B$6/'Molecular Weight'!$D$6</f>
        <v>0.920109391880331</v>
      </c>
      <c r="Z1287" s="19">
        <f>M1287*T1287*'Molecular Weight'!$B$8/'Molecular Weight'!$D$8</f>
        <v>0</v>
      </c>
      <c r="AA1287" s="19">
        <f>N1287*T1287*'Molecular Weight'!$B$9/'Molecular Weight'!$D$9</f>
        <v>1.5503700880412</v>
      </c>
      <c r="AB1287" s="19">
        <f>O1287*T1287*'Molecular Weight'!$B$10/'Molecular Weight'!$D$10</f>
        <v>0.561391085334518</v>
      </c>
      <c r="AC1287" s="19">
        <f>P1287*T1287*'Molecular Weight'!$B$11/'Molecular Weight'!$D$11</f>
        <v>0.0199475906093689</v>
      </c>
      <c r="AD1287" s="19">
        <f>Q1287*T1287*'Molecular Weight'!$B$12/'Molecular Weight'!$D$12</f>
        <v>0</v>
      </c>
      <c r="AE1287" s="19">
        <f t="shared" si="147"/>
        <v>8.02978808985813</v>
      </c>
      <c r="AF1287" s="19">
        <f t="shared" si="148"/>
        <v>0.08903275511069</v>
      </c>
      <c r="AG1287" s="19">
        <f t="shared" si="149"/>
        <v>0.096763228260004</v>
      </c>
      <c r="AH1287" s="19">
        <f t="shared" si="150"/>
        <v>0.831076636769641</v>
      </c>
      <c r="AI1287" s="19">
        <f t="shared" si="151"/>
        <v>2.9824014769004</v>
      </c>
      <c r="AJ1287" s="19">
        <f t="shared" si="152"/>
        <v>3.03187056525605</v>
      </c>
    </row>
    <row r="1288" spans="1:36">
      <c r="A1288" s="32" t="s">
        <v>1181</v>
      </c>
      <c r="B1288" s="32" t="s">
        <v>1182</v>
      </c>
      <c r="C1288" s="32" t="s">
        <v>1184</v>
      </c>
      <c r="D1288" s="32">
        <v>2.5</v>
      </c>
      <c r="E1288" s="32">
        <v>1100</v>
      </c>
      <c r="F1288" s="32" t="s">
        <v>320</v>
      </c>
      <c r="G1288" s="35" t="s">
        <v>49</v>
      </c>
      <c r="H1288" s="32">
        <v>40.58</v>
      </c>
      <c r="I1288" s="32"/>
      <c r="J1288" s="32">
        <v>22.72</v>
      </c>
      <c r="K1288" s="32"/>
      <c r="L1288" s="32">
        <v>15</v>
      </c>
      <c r="M1288" s="32"/>
      <c r="N1288" s="32">
        <v>13.94</v>
      </c>
      <c r="O1288" s="32">
        <v>7.54</v>
      </c>
      <c r="P1288" s="32">
        <v>0.21</v>
      </c>
      <c r="Q1288" s="32"/>
      <c r="R1288" s="32">
        <f t="shared" si="146"/>
        <v>99.99</v>
      </c>
      <c r="S1288" s="19">
        <v>12</v>
      </c>
      <c r="T1288" s="19">
        <f>S1288/(H1288*'Molecular Weight'!$C$2/'Molecular Weight'!$D$2+I1288*'Molecular Weight'!$C$3/'Molecular Weight'!$D$3+J1288*'Molecular Weight'!$C$4/'Molecular Weight'!$D$4+K1288*'Molecular Weight'!$C$5/'Molecular Weight'!$D$5+L1288*'Molecular Weight'!$C$6/'Molecular Weight'!$D$6+M1288*'Molecular Weight'!$C$8/'Molecular Weight'!$D$8+N1288*'Molecular Weight'!$C$9/'Molecular Weight'!$D$9+O1288*'Molecular Weight'!$C$10/'Molecular Weight'!$D$10+P1288*'Molecular Weight'!$C$11/'Molecular Weight'!$D$11+Q1288*'Molecular Weight'!$C$12/'Molecular Weight'!$D$12)</f>
        <v>4.42493381068967</v>
      </c>
      <c r="U1288" s="19">
        <f>H1288*T1288*'Molecular Weight'!$B$2/'Molecular Weight'!$D$2</f>
        <v>2.98874524030937</v>
      </c>
      <c r="V1288" s="19">
        <f>I1288*T1288*'Molecular Weight'!$B$3/'Molecular Weight'!$D$3</f>
        <v>0</v>
      </c>
      <c r="W1288" s="19">
        <f>T1288*J1288*'Molecular Weight'!$B$4/'Molecular Weight'!$D$4</f>
        <v>1.97203797918535</v>
      </c>
      <c r="X1288" s="19">
        <f>K1288*T1288*'Molecular Weight'!$B$5/'Molecular Weight'!$D$5</f>
        <v>0</v>
      </c>
      <c r="Y1288" s="19">
        <f>L1288*T1288*'Molecular Weight'!$B$6/'Molecular Weight'!$D$6</f>
        <v>0.923914353568277</v>
      </c>
      <c r="Z1288" s="19">
        <f>M1288*T1288*'Molecular Weight'!$B$8/'Molecular Weight'!$D$8</f>
        <v>0</v>
      </c>
      <c r="AA1288" s="19">
        <f>N1288*T1288*'Molecular Weight'!$B$9/'Molecular Weight'!$D$9</f>
        <v>1.53060985908223</v>
      </c>
      <c r="AB1288" s="19">
        <f>O1288*T1288*'Molecular Weight'!$B$10/'Molecular Weight'!$D$10</f>
        <v>0.594935822621257</v>
      </c>
      <c r="AC1288" s="19">
        <f>P1288*T1288*'Molecular Weight'!$B$11/'Molecular Weight'!$D$11</f>
        <v>0.0299850306629503</v>
      </c>
      <c r="AD1288" s="19">
        <f>Q1288*T1288*'Molecular Weight'!$B$12/'Molecular Weight'!$D$12</f>
        <v>0</v>
      </c>
      <c r="AE1288" s="19">
        <f t="shared" si="147"/>
        <v>8.04022828542943</v>
      </c>
      <c r="AF1288" s="19">
        <f t="shared" si="148"/>
        <v>0.120081024571908</v>
      </c>
      <c r="AG1288" s="19">
        <f t="shared" si="149"/>
        <v>0.129969865830247</v>
      </c>
      <c r="AH1288" s="19">
        <f t="shared" si="150"/>
        <v>0.803833328996369</v>
      </c>
      <c r="AI1288" s="19">
        <f t="shared" si="151"/>
        <v>2.98874524030937</v>
      </c>
      <c r="AJ1288" s="19">
        <f t="shared" si="152"/>
        <v>3.04946003527176</v>
      </c>
    </row>
    <row r="1289" spans="1:36">
      <c r="A1289" s="32" t="s">
        <v>1181</v>
      </c>
      <c r="B1289" s="32" t="s">
        <v>1182</v>
      </c>
      <c r="C1289" s="32" t="s">
        <v>1185</v>
      </c>
      <c r="D1289" s="32">
        <v>3</v>
      </c>
      <c r="E1289" s="32">
        <v>1250</v>
      </c>
      <c r="F1289" s="32" t="s">
        <v>320</v>
      </c>
      <c r="G1289" s="35" t="s">
        <v>49</v>
      </c>
      <c r="H1289" s="32">
        <v>40.73</v>
      </c>
      <c r="I1289" s="32"/>
      <c r="J1289" s="32">
        <v>22.66</v>
      </c>
      <c r="K1289" s="32"/>
      <c r="L1289" s="32">
        <v>13.04</v>
      </c>
      <c r="M1289" s="32"/>
      <c r="N1289" s="32">
        <v>13.33</v>
      </c>
      <c r="O1289" s="32">
        <v>10.23</v>
      </c>
      <c r="P1289" s="32">
        <v>0.01</v>
      </c>
      <c r="Q1289" s="32"/>
      <c r="R1289" s="32">
        <f t="shared" si="146"/>
        <v>100</v>
      </c>
      <c r="S1289" s="19">
        <v>12</v>
      </c>
      <c r="T1289" s="19">
        <f>S1289/(H1289*'Molecular Weight'!$C$2/'Molecular Weight'!$D$2+I1289*'Molecular Weight'!$C$3/'Molecular Weight'!$D$3+J1289*'Molecular Weight'!$C$4/'Molecular Weight'!$D$4+K1289*'Molecular Weight'!$C$5/'Molecular Weight'!$D$5+L1289*'Molecular Weight'!$C$6/'Molecular Weight'!$D$6+M1289*'Molecular Weight'!$C$8/'Molecular Weight'!$D$8+N1289*'Molecular Weight'!$C$9/'Molecular Weight'!$D$9+O1289*'Molecular Weight'!$C$10/'Molecular Weight'!$D$10+P1289*'Molecular Weight'!$C$11/'Molecular Weight'!$D$11+Q1289*'Molecular Weight'!$C$12/'Molecular Weight'!$D$12)</f>
        <v>4.41589822897951</v>
      </c>
      <c r="U1289" s="19">
        <f>H1289*T1289*'Molecular Weight'!$B$2/'Molecular Weight'!$D$2</f>
        <v>2.99366735796164</v>
      </c>
      <c r="V1289" s="19">
        <f>I1289*T1289*'Molecular Weight'!$B$3/'Molecular Weight'!$D$3</f>
        <v>0</v>
      </c>
      <c r="W1289" s="19">
        <f>T1289*J1289*'Molecular Weight'!$B$4/'Molecular Weight'!$D$4</f>
        <v>1.96281392445421</v>
      </c>
      <c r="X1289" s="19">
        <f>K1289*T1289*'Molecular Weight'!$B$5/'Molecular Weight'!$D$5</f>
        <v>0</v>
      </c>
      <c r="Y1289" s="19">
        <f>L1289*T1289*'Molecular Weight'!$B$6/'Molecular Weight'!$D$6</f>
        <v>0.801549455816993</v>
      </c>
      <c r="Z1289" s="19">
        <f>M1289*T1289*'Molecular Weight'!$B$8/'Molecular Weight'!$D$8</f>
        <v>0</v>
      </c>
      <c r="AA1289" s="19">
        <f>N1289*T1289*'Molecular Weight'!$B$9/'Molecular Weight'!$D$9</f>
        <v>1.46064326035476</v>
      </c>
      <c r="AB1289" s="19">
        <f>O1289*T1289*'Molecular Weight'!$B$10/'Molecular Weight'!$D$10</f>
        <v>0.805539209744301</v>
      </c>
      <c r="AC1289" s="19">
        <f>P1289*T1289*'Molecular Weight'!$B$11/'Molecular Weight'!$D$11</f>
        <v>0.00142494295868974</v>
      </c>
      <c r="AD1289" s="19">
        <f>Q1289*T1289*'Molecular Weight'!$B$12/'Molecular Weight'!$D$12</f>
        <v>0</v>
      </c>
      <c r="AE1289" s="19">
        <f t="shared" si="147"/>
        <v>8.02563815129059</v>
      </c>
      <c r="AF1289" s="19">
        <f t="shared" si="148"/>
        <v>0.0766687482509143</v>
      </c>
      <c r="AG1289" s="19">
        <f t="shared" si="149"/>
        <v>0.0956506771909269</v>
      </c>
      <c r="AH1289" s="19">
        <f t="shared" si="150"/>
        <v>0.724880707566079</v>
      </c>
      <c r="AI1289" s="19">
        <f t="shared" si="151"/>
        <v>2.99366735796164</v>
      </c>
      <c r="AJ1289" s="19">
        <f t="shared" si="152"/>
        <v>3.06773192591605</v>
      </c>
    </row>
    <row r="1290" spans="1:36">
      <c r="A1290" s="32" t="s">
        <v>1181</v>
      </c>
      <c r="B1290" s="32" t="s">
        <v>1182</v>
      </c>
      <c r="C1290" s="32" t="s">
        <v>1186</v>
      </c>
      <c r="D1290" s="32">
        <v>3</v>
      </c>
      <c r="E1290" s="32">
        <v>1180</v>
      </c>
      <c r="F1290" s="32" t="s">
        <v>320</v>
      </c>
      <c r="G1290" s="35" t="s">
        <v>49</v>
      </c>
      <c r="H1290" s="32">
        <v>41.09</v>
      </c>
      <c r="I1290" s="32"/>
      <c r="J1290" s="32">
        <v>22.7</v>
      </c>
      <c r="K1290" s="32"/>
      <c r="L1290" s="32">
        <v>14.33</v>
      </c>
      <c r="M1290" s="32"/>
      <c r="N1290" s="32">
        <v>14.1</v>
      </c>
      <c r="O1290" s="32">
        <v>7.72</v>
      </c>
      <c r="P1290" s="32">
        <v>0.07</v>
      </c>
      <c r="Q1290" s="32"/>
      <c r="R1290" s="32">
        <f t="shared" si="146"/>
        <v>100.01</v>
      </c>
      <c r="S1290" s="19">
        <v>12</v>
      </c>
      <c r="T1290" s="19">
        <f>S1290/(H1290*'Molecular Weight'!$C$2/'Molecular Weight'!$D$2+I1290*'Molecular Weight'!$C$3/'Molecular Weight'!$D$3+J1290*'Molecular Weight'!$C$4/'Molecular Weight'!$D$4+K1290*'Molecular Weight'!$C$5/'Molecular Weight'!$D$5+L1290*'Molecular Weight'!$C$6/'Molecular Weight'!$D$6+M1290*'Molecular Weight'!$C$8/'Molecular Weight'!$D$8+N1290*'Molecular Weight'!$C$9/'Molecular Weight'!$D$9+O1290*'Molecular Weight'!$C$10/'Molecular Weight'!$D$10+P1290*'Molecular Weight'!$C$11/'Molecular Weight'!$D$11+Q1290*'Molecular Weight'!$C$12/'Molecular Weight'!$D$12)</f>
        <v>4.40546631601176</v>
      </c>
      <c r="U1290" s="19">
        <f>H1290*T1290*'Molecular Weight'!$B$2/'Molecular Weight'!$D$2</f>
        <v>3.01299285827102</v>
      </c>
      <c r="V1290" s="19">
        <f>I1290*T1290*'Molecular Weight'!$B$3/'Molecular Weight'!$D$3</f>
        <v>0</v>
      </c>
      <c r="W1290" s="19">
        <f>T1290*J1290*'Molecular Weight'!$B$4/'Molecular Weight'!$D$4</f>
        <v>1.96163368720021</v>
      </c>
      <c r="X1290" s="19">
        <f>K1290*T1290*'Molecular Weight'!$B$5/'Molecular Weight'!$D$5</f>
        <v>0</v>
      </c>
      <c r="Y1290" s="19">
        <f>L1290*T1290*'Molecular Weight'!$B$6/'Molecular Weight'!$D$6</f>
        <v>0.87876297756749</v>
      </c>
      <c r="Z1290" s="19">
        <f>M1290*T1290*'Molecular Weight'!$B$8/'Molecular Weight'!$D$8</f>
        <v>0</v>
      </c>
      <c r="AA1290" s="19">
        <f>N1290*T1290*'Molecular Weight'!$B$9/'Molecular Weight'!$D$9</f>
        <v>1.54136662669394</v>
      </c>
      <c r="AB1290" s="19">
        <f>O1290*T1290*'Molecular Weight'!$B$10/'Molecular Weight'!$D$10</f>
        <v>0.60645862980761</v>
      </c>
      <c r="AC1290" s="19">
        <f>P1290*T1290*'Molecular Weight'!$B$11/'Molecular Weight'!$D$11</f>
        <v>0.00995103717718048</v>
      </c>
      <c r="AD1290" s="19">
        <f>Q1290*T1290*'Molecular Weight'!$B$12/'Molecular Weight'!$D$12</f>
        <v>0</v>
      </c>
      <c r="AE1290" s="19">
        <f t="shared" si="147"/>
        <v>8.01116581671745</v>
      </c>
      <c r="AF1290" s="19">
        <f t="shared" si="148"/>
        <v>0.0334507620176296</v>
      </c>
      <c r="AG1290" s="19">
        <f t="shared" si="149"/>
        <v>0.0380657388528417</v>
      </c>
      <c r="AH1290" s="19">
        <f t="shared" si="150"/>
        <v>0.84531221554986</v>
      </c>
      <c r="AI1290" s="19">
        <f t="shared" si="151"/>
        <v>3.01299285827102</v>
      </c>
      <c r="AJ1290" s="19">
        <f t="shared" si="152"/>
        <v>3.02658823406904</v>
      </c>
    </row>
    <row r="1291" spans="1:36">
      <c r="A1291" s="32" t="s">
        <v>1181</v>
      </c>
      <c r="B1291" s="32" t="s">
        <v>1182</v>
      </c>
      <c r="C1291" s="32" t="s">
        <v>1187</v>
      </c>
      <c r="D1291" s="32">
        <v>3</v>
      </c>
      <c r="E1291" s="32">
        <v>1100</v>
      </c>
      <c r="F1291" s="32" t="s">
        <v>320</v>
      </c>
      <c r="G1291" s="35" t="s">
        <v>49</v>
      </c>
      <c r="H1291" s="32">
        <v>41.14</v>
      </c>
      <c r="I1291" s="32"/>
      <c r="J1291" s="32">
        <v>22.29</v>
      </c>
      <c r="K1291" s="32"/>
      <c r="L1291" s="32">
        <v>15.47</v>
      </c>
      <c r="M1291" s="32"/>
      <c r="N1291" s="32">
        <v>13.89</v>
      </c>
      <c r="O1291" s="32">
        <v>7.15</v>
      </c>
      <c r="P1291" s="32">
        <v>0.06</v>
      </c>
      <c r="Q1291" s="32"/>
      <c r="R1291" s="32">
        <f t="shared" si="146"/>
        <v>100</v>
      </c>
      <c r="S1291" s="19">
        <v>12</v>
      </c>
      <c r="T1291" s="19">
        <f>S1291/(H1291*'Molecular Weight'!$C$2/'Molecular Weight'!$D$2+I1291*'Molecular Weight'!$C$3/'Molecular Weight'!$D$3+J1291*'Molecular Weight'!$C$4/'Molecular Weight'!$D$4+K1291*'Molecular Weight'!$C$5/'Molecular Weight'!$D$5+L1291*'Molecular Weight'!$C$6/'Molecular Weight'!$D$6+M1291*'Molecular Weight'!$C$8/'Molecular Weight'!$D$8+N1291*'Molecular Weight'!$C$9/'Molecular Weight'!$D$9+O1291*'Molecular Weight'!$C$10/'Molecular Weight'!$D$10+P1291*'Molecular Weight'!$C$11/'Molecular Weight'!$D$11+Q1291*'Molecular Weight'!$C$12/'Molecular Weight'!$D$12)</f>
        <v>4.42180823026271</v>
      </c>
      <c r="U1291" s="19">
        <f>H1291*T1291*'Molecular Weight'!$B$2/'Molecular Weight'!$D$2</f>
        <v>3.02784937738029</v>
      </c>
      <c r="V1291" s="19">
        <f>I1291*T1291*'Molecular Weight'!$B$3/'Molecular Weight'!$D$3</f>
        <v>0</v>
      </c>
      <c r="W1291" s="19">
        <f>T1291*J1291*'Molecular Weight'!$B$4/'Molecular Weight'!$D$4</f>
        <v>1.93334847886536</v>
      </c>
      <c r="X1291" s="19">
        <f>K1291*T1291*'Molecular Weight'!$B$5/'Molecular Weight'!$D$5</f>
        <v>0</v>
      </c>
      <c r="Y1291" s="19">
        <f>L1291*T1291*'Molecular Weight'!$B$6/'Molecular Weight'!$D$6</f>
        <v>0.952190608604735</v>
      </c>
      <c r="Z1291" s="19">
        <f>M1291*T1291*'Molecular Weight'!$B$8/'Molecular Weight'!$D$8</f>
        <v>0</v>
      </c>
      <c r="AA1291" s="19">
        <f>N1291*T1291*'Molecular Weight'!$B$9/'Molecular Weight'!$D$9</f>
        <v>1.52404258854464</v>
      </c>
      <c r="AB1291" s="19">
        <f>O1291*T1291*'Molecular Weight'!$B$10/'Molecular Weight'!$D$10</f>
        <v>0.563764779714308</v>
      </c>
      <c r="AC1291" s="19">
        <f>P1291*T1291*'Molecular Weight'!$B$11/'Molecular Weight'!$D$11</f>
        <v>0.00856110015539731</v>
      </c>
      <c r="AD1291" s="19">
        <f>Q1291*T1291*'Molecular Weight'!$B$12/'Molecular Weight'!$D$12</f>
        <v>0</v>
      </c>
      <c r="AE1291" s="19">
        <f t="shared" si="147"/>
        <v>8.00975693326473</v>
      </c>
      <c r="AF1291" s="19">
        <f t="shared" si="148"/>
        <v>0.0292351441254146</v>
      </c>
      <c r="AG1291" s="19">
        <f t="shared" si="149"/>
        <v>0.0307030376704235</v>
      </c>
      <c r="AH1291" s="19">
        <f t="shared" si="150"/>
        <v>0.92295546447932</v>
      </c>
      <c r="AI1291" s="19">
        <f t="shared" si="151"/>
        <v>3.02784937738029</v>
      </c>
      <c r="AJ1291" s="19">
        <f t="shared" si="152"/>
        <v>3.03999797686368</v>
      </c>
    </row>
    <row r="1292" spans="1:36">
      <c r="A1292" s="32" t="s">
        <v>1181</v>
      </c>
      <c r="B1292" s="32" t="s">
        <v>1182</v>
      </c>
      <c r="C1292" s="32" t="s">
        <v>1188</v>
      </c>
      <c r="D1292" s="32">
        <v>3.5</v>
      </c>
      <c r="E1292" s="32">
        <v>1300</v>
      </c>
      <c r="F1292" s="32" t="s">
        <v>320</v>
      </c>
      <c r="G1292" s="35" t="s">
        <v>49</v>
      </c>
      <c r="H1292" s="32">
        <v>40.84</v>
      </c>
      <c r="I1292" s="32"/>
      <c r="J1292" s="32">
        <v>22.46</v>
      </c>
      <c r="K1292" s="32"/>
      <c r="L1292" s="32">
        <v>12.93</v>
      </c>
      <c r="M1292" s="32"/>
      <c r="N1292" s="32">
        <v>13.57</v>
      </c>
      <c r="O1292" s="32">
        <v>10.2</v>
      </c>
      <c r="P1292" s="32">
        <v>0</v>
      </c>
      <c r="Q1292" s="32"/>
      <c r="R1292" s="32">
        <f t="shared" si="146"/>
        <v>100</v>
      </c>
      <c r="S1292" s="19">
        <v>12</v>
      </c>
      <c r="T1292" s="19">
        <f>S1292/(H1292*'Molecular Weight'!$C$2/'Molecular Weight'!$D$2+I1292*'Molecular Weight'!$C$3/'Molecular Weight'!$D$3+J1292*'Molecular Weight'!$C$4/'Molecular Weight'!$D$4+K1292*'Molecular Weight'!$C$5/'Molecular Weight'!$D$5+L1292*'Molecular Weight'!$C$6/'Molecular Weight'!$D$6+M1292*'Molecular Weight'!$C$8/'Molecular Weight'!$D$8+N1292*'Molecular Weight'!$C$9/'Molecular Weight'!$D$9+O1292*'Molecular Weight'!$C$10/'Molecular Weight'!$D$10+P1292*'Molecular Weight'!$C$11/'Molecular Weight'!$D$11+Q1292*'Molecular Weight'!$C$12/'Molecular Weight'!$D$12)</f>
        <v>4.4134539610597</v>
      </c>
      <c r="U1292" s="19">
        <f>H1292*T1292*'Molecular Weight'!$B$2/'Molecular Weight'!$D$2</f>
        <v>3.00009087499464</v>
      </c>
      <c r="V1292" s="19">
        <f>I1292*T1292*'Molecular Weight'!$B$3/'Molecular Weight'!$D$3</f>
        <v>0</v>
      </c>
      <c r="W1292" s="19">
        <f>T1292*J1292*'Molecular Weight'!$B$4/'Molecular Weight'!$D$4</f>
        <v>1.94441302403689</v>
      </c>
      <c r="X1292" s="19">
        <f>K1292*T1292*'Molecular Weight'!$B$5/'Molecular Weight'!$D$5</f>
        <v>0</v>
      </c>
      <c r="Y1292" s="19">
        <f>L1292*T1292*'Molecular Weight'!$B$6/'Molecular Weight'!$D$6</f>
        <v>0.794347991599414</v>
      </c>
      <c r="Z1292" s="19">
        <f>M1292*T1292*'Molecular Weight'!$B$8/'Molecular Weight'!$D$8</f>
        <v>0</v>
      </c>
      <c r="AA1292" s="19">
        <f>N1292*T1292*'Molecular Weight'!$B$9/'Molecular Weight'!$D$9</f>
        <v>1.48611836852556</v>
      </c>
      <c r="AB1292" s="19">
        <f>O1292*T1292*'Molecular Weight'!$B$10/'Molecular Weight'!$D$10</f>
        <v>0.802732353830401</v>
      </c>
      <c r="AC1292" s="19">
        <f>P1292*T1292*'Molecular Weight'!$B$11/'Molecular Weight'!$D$11</f>
        <v>0</v>
      </c>
      <c r="AD1292" s="19">
        <f>Q1292*T1292*'Molecular Weight'!$B$12/'Molecular Weight'!$D$12</f>
        <v>0</v>
      </c>
      <c r="AE1292" s="19">
        <f t="shared" si="147"/>
        <v>8.02770261298691</v>
      </c>
      <c r="AF1292" s="19">
        <f t="shared" si="148"/>
        <v>0.0828210440444233</v>
      </c>
      <c r="AG1292" s="19">
        <f t="shared" si="149"/>
        <v>0.104262923706351</v>
      </c>
      <c r="AH1292" s="19">
        <f t="shared" si="150"/>
        <v>0.711526947554991</v>
      </c>
      <c r="AI1292" s="19">
        <f t="shared" si="151"/>
        <v>3.00009087499464</v>
      </c>
      <c r="AJ1292" s="19">
        <f t="shared" si="152"/>
        <v>3.08319871395537</v>
      </c>
    </row>
    <row r="1293" spans="1:36">
      <c r="A1293" s="32" t="s">
        <v>1181</v>
      </c>
      <c r="B1293" s="32" t="s">
        <v>1182</v>
      </c>
      <c r="C1293" s="32" t="s">
        <v>1189</v>
      </c>
      <c r="D1293" s="32">
        <v>3.5</v>
      </c>
      <c r="E1293" s="32">
        <v>1275</v>
      </c>
      <c r="F1293" s="32" t="s">
        <v>320</v>
      </c>
      <c r="G1293" s="35" t="s">
        <v>49</v>
      </c>
      <c r="H1293" s="32">
        <v>40.97</v>
      </c>
      <c r="I1293" s="32"/>
      <c r="J1293" s="32">
        <v>22.55</v>
      </c>
      <c r="K1293" s="32"/>
      <c r="L1293" s="32">
        <v>13.44</v>
      </c>
      <c r="M1293" s="32"/>
      <c r="N1293" s="32">
        <v>14.29</v>
      </c>
      <c r="O1293" s="32">
        <v>8.75</v>
      </c>
      <c r="P1293" s="32">
        <v>0</v>
      </c>
      <c r="Q1293" s="32"/>
      <c r="R1293" s="32">
        <f t="shared" si="146"/>
        <v>100</v>
      </c>
      <c r="S1293" s="19">
        <v>12</v>
      </c>
      <c r="T1293" s="19">
        <f>S1293/(H1293*'Molecular Weight'!$C$2/'Molecular Weight'!$D$2+I1293*'Molecular Weight'!$C$3/'Molecular Weight'!$D$3+J1293*'Molecular Weight'!$C$4/'Molecular Weight'!$D$4+K1293*'Molecular Weight'!$C$5/'Molecular Weight'!$D$5+L1293*'Molecular Weight'!$C$6/'Molecular Weight'!$D$6+M1293*'Molecular Weight'!$C$8/'Molecular Weight'!$D$8+N1293*'Molecular Weight'!$C$9/'Molecular Weight'!$D$9+O1293*'Molecular Weight'!$C$10/'Molecular Weight'!$D$10+P1293*'Molecular Weight'!$C$11/'Molecular Weight'!$D$11+Q1293*'Molecular Weight'!$C$12/'Molecular Weight'!$D$12)</f>
        <v>4.40359899080981</v>
      </c>
      <c r="U1293" s="19">
        <f>H1293*T1293*'Molecular Weight'!$B$2/'Molecular Weight'!$D$2</f>
        <v>3.00292028384617</v>
      </c>
      <c r="V1293" s="19">
        <f>I1293*T1293*'Molecular Weight'!$B$3/'Molecular Weight'!$D$3</f>
        <v>0</v>
      </c>
      <c r="W1293" s="19">
        <f>T1293*J1293*'Molecular Weight'!$B$4/'Molecular Weight'!$D$4</f>
        <v>1.94784537549551</v>
      </c>
      <c r="X1293" s="19">
        <f>K1293*T1293*'Molecular Weight'!$B$5/'Molecular Weight'!$D$5</f>
        <v>0</v>
      </c>
      <c r="Y1293" s="19">
        <f>L1293*T1293*'Molecular Weight'!$B$6/'Molecular Weight'!$D$6</f>
        <v>0.823835891376445</v>
      </c>
      <c r="Z1293" s="19">
        <f>M1293*T1293*'Molecular Weight'!$B$8/'Molecular Weight'!$D$8</f>
        <v>0</v>
      </c>
      <c r="AA1293" s="19">
        <f>N1293*T1293*'Molecular Weight'!$B$9/'Molecular Weight'!$D$9</f>
        <v>1.56147467937152</v>
      </c>
      <c r="AB1293" s="19">
        <f>O1293*T1293*'Molecular Weight'!$B$10/'Molecular Weight'!$D$10</f>
        <v>0.687080798316437</v>
      </c>
      <c r="AC1293" s="19">
        <f>P1293*T1293*'Molecular Weight'!$B$11/'Molecular Weight'!$D$11</f>
        <v>0</v>
      </c>
      <c r="AD1293" s="19">
        <f>Q1293*T1293*'Molecular Weight'!$B$12/'Molecular Weight'!$D$12</f>
        <v>0</v>
      </c>
      <c r="AE1293" s="19">
        <f t="shared" si="147"/>
        <v>8.02315702840608</v>
      </c>
      <c r="AF1293" s="19">
        <f t="shared" si="148"/>
        <v>0.0692705726409528</v>
      </c>
      <c r="AG1293" s="19">
        <f t="shared" si="149"/>
        <v>0.0840829749784477</v>
      </c>
      <c r="AH1293" s="19">
        <f t="shared" si="150"/>
        <v>0.754565318735492</v>
      </c>
      <c r="AI1293" s="19">
        <f t="shared" si="151"/>
        <v>3.00292028384617</v>
      </c>
      <c r="AJ1293" s="19">
        <f t="shared" si="152"/>
        <v>3.0723913690644</v>
      </c>
    </row>
    <row r="1294" spans="1:36">
      <c r="A1294" s="32" t="s">
        <v>1181</v>
      </c>
      <c r="B1294" s="32" t="s">
        <v>1182</v>
      </c>
      <c r="C1294" s="32" t="s">
        <v>1190</v>
      </c>
      <c r="D1294" s="32">
        <v>3.5</v>
      </c>
      <c r="E1294" s="32">
        <v>1215</v>
      </c>
      <c r="F1294" s="32" t="s">
        <v>320</v>
      </c>
      <c r="G1294" s="35" t="s">
        <v>49</v>
      </c>
      <c r="H1294" s="32">
        <v>40.84</v>
      </c>
      <c r="I1294" s="32"/>
      <c r="J1294" s="32">
        <v>22.33</v>
      </c>
      <c r="K1294" s="32"/>
      <c r="L1294" s="32">
        <v>14.96</v>
      </c>
      <c r="M1294" s="32"/>
      <c r="N1294" s="32">
        <v>13.88</v>
      </c>
      <c r="O1294" s="32">
        <v>7.99</v>
      </c>
      <c r="P1294" s="32">
        <v>0</v>
      </c>
      <c r="Q1294" s="32"/>
      <c r="R1294" s="32">
        <f t="shared" si="146"/>
        <v>100</v>
      </c>
      <c r="S1294" s="19">
        <v>12</v>
      </c>
      <c r="T1294" s="19">
        <f>S1294/(H1294*'Molecular Weight'!$C$2/'Molecular Weight'!$D$2+I1294*'Molecular Weight'!$C$3/'Molecular Weight'!$D$3+J1294*'Molecular Weight'!$C$4/'Molecular Weight'!$D$4+K1294*'Molecular Weight'!$C$5/'Molecular Weight'!$D$5+L1294*'Molecular Weight'!$C$6/'Molecular Weight'!$D$6+M1294*'Molecular Weight'!$C$8/'Molecular Weight'!$D$8+N1294*'Molecular Weight'!$C$9/'Molecular Weight'!$D$9+O1294*'Molecular Weight'!$C$10/'Molecular Weight'!$D$10+P1294*'Molecular Weight'!$C$11/'Molecular Weight'!$D$11+Q1294*'Molecular Weight'!$C$12/'Molecular Weight'!$D$12)</f>
        <v>4.42530835479409</v>
      </c>
      <c r="U1294" s="19">
        <f>H1294*T1294*'Molecular Weight'!$B$2/'Molecular Weight'!$D$2</f>
        <v>3.00814902146789</v>
      </c>
      <c r="V1294" s="19">
        <f>I1294*T1294*'Molecular Weight'!$B$3/'Molecular Weight'!$D$3</f>
        <v>0</v>
      </c>
      <c r="W1294" s="19">
        <f>T1294*J1294*'Molecular Weight'!$B$4/'Molecular Weight'!$D$4</f>
        <v>1.9383510310426</v>
      </c>
      <c r="X1294" s="19">
        <f>K1294*T1294*'Molecular Weight'!$B$5/'Molecular Weight'!$D$5</f>
        <v>0</v>
      </c>
      <c r="Y1294" s="19">
        <f>L1294*T1294*'Molecular Weight'!$B$6/'Molecular Weight'!$D$6</f>
        <v>0.921528577223268</v>
      </c>
      <c r="Z1294" s="19">
        <f>M1294*T1294*'Molecular Weight'!$B$8/'Molecular Weight'!$D$8</f>
        <v>0</v>
      </c>
      <c r="AA1294" s="19">
        <f>N1294*T1294*'Molecular Weight'!$B$9/'Molecular Weight'!$D$9</f>
        <v>1.5241508676065</v>
      </c>
      <c r="AB1294" s="19">
        <f>O1294*T1294*'Molecular Weight'!$B$10/'Molecular Weight'!$D$10</f>
        <v>0.630495965670556</v>
      </c>
      <c r="AC1294" s="19">
        <f>P1294*T1294*'Molecular Weight'!$B$11/'Molecular Weight'!$D$11</f>
        <v>0</v>
      </c>
      <c r="AD1294" s="19">
        <f>Q1294*T1294*'Molecular Weight'!$B$12/'Molecular Weight'!$D$12</f>
        <v>0</v>
      </c>
      <c r="AE1294" s="19">
        <f t="shared" si="147"/>
        <v>8.02267546301082</v>
      </c>
      <c r="AF1294" s="19">
        <f t="shared" si="148"/>
        <v>0.0678341177788733</v>
      </c>
      <c r="AG1294" s="19">
        <f t="shared" si="149"/>
        <v>0.0736104332035689</v>
      </c>
      <c r="AH1294" s="19">
        <f t="shared" si="150"/>
        <v>0.853694459444395</v>
      </c>
      <c r="AI1294" s="19">
        <f t="shared" si="151"/>
        <v>3.00814902146789</v>
      </c>
      <c r="AJ1294" s="19">
        <f t="shared" si="152"/>
        <v>3.07617541050032</v>
      </c>
    </row>
    <row r="1295" spans="1:36">
      <c r="A1295" s="32" t="s">
        <v>1181</v>
      </c>
      <c r="B1295" s="32" t="s">
        <v>1182</v>
      </c>
      <c r="C1295" s="32" t="s">
        <v>1191</v>
      </c>
      <c r="D1295" s="32">
        <v>3.5</v>
      </c>
      <c r="E1295" s="32">
        <v>1180</v>
      </c>
      <c r="F1295" s="32" t="s">
        <v>320</v>
      </c>
      <c r="G1295" s="35" t="s">
        <v>49</v>
      </c>
      <c r="H1295" s="32">
        <v>41</v>
      </c>
      <c r="I1295" s="32"/>
      <c r="J1295" s="32">
        <v>22.26</v>
      </c>
      <c r="K1295" s="32"/>
      <c r="L1295" s="32">
        <v>15.28</v>
      </c>
      <c r="M1295" s="32"/>
      <c r="N1295" s="32">
        <v>14.58</v>
      </c>
      <c r="O1295" s="32">
        <v>6.82</v>
      </c>
      <c r="P1295" s="32">
        <v>0.05</v>
      </c>
      <c r="Q1295" s="32"/>
      <c r="R1295" s="32">
        <f t="shared" si="146"/>
        <v>99.99</v>
      </c>
      <c r="S1295" s="19">
        <v>12</v>
      </c>
      <c r="T1295" s="19">
        <f>S1295/(H1295*'Molecular Weight'!$C$2/'Molecular Weight'!$D$2+I1295*'Molecular Weight'!$C$3/'Molecular Weight'!$D$3+J1295*'Molecular Weight'!$C$4/'Molecular Weight'!$D$4+K1295*'Molecular Weight'!$C$5/'Molecular Weight'!$D$5+L1295*'Molecular Weight'!$C$6/'Molecular Weight'!$D$6+M1295*'Molecular Weight'!$C$8/'Molecular Weight'!$D$8+N1295*'Molecular Weight'!$C$9/'Molecular Weight'!$D$9+O1295*'Molecular Weight'!$C$10/'Molecular Weight'!$D$10+P1295*'Molecular Weight'!$C$11/'Molecular Weight'!$D$11+Q1295*'Molecular Weight'!$C$12/'Molecular Weight'!$D$12)</f>
        <v>4.41710782455875</v>
      </c>
      <c r="U1295" s="19">
        <f>H1295*T1295*'Molecular Weight'!$B$2/'Molecular Weight'!$D$2</f>
        <v>3.01433789625348</v>
      </c>
      <c r="V1295" s="19">
        <f>I1295*T1295*'Molecular Weight'!$B$3/'Molecular Weight'!$D$3</f>
        <v>0</v>
      </c>
      <c r="W1295" s="19">
        <f>T1295*J1295*'Molecular Weight'!$B$4/'Molecular Weight'!$D$4</f>
        <v>1.92869400107254</v>
      </c>
      <c r="X1295" s="19">
        <f>K1295*T1295*'Molecular Weight'!$B$5/'Molecular Weight'!$D$5</f>
        <v>0</v>
      </c>
      <c r="Y1295" s="19">
        <f>L1295*T1295*'Molecular Weight'!$B$6/'Molecular Weight'!$D$6</f>
        <v>0.93949620767341</v>
      </c>
      <c r="Z1295" s="19">
        <f>M1295*T1295*'Molecular Weight'!$B$8/'Molecular Weight'!$D$8</f>
        <v>0</v>
      </c>
      <c r="AA1295" s="19">
        <f>N1295*T1295*'Molecular Weight'!$B$9/'Molecular Weight'!$D$9</f>
        <v>1.59805042387262</v>
      </c>
      <c r="AB1295" s="19">
        <f>O1295*T1295*'Molecular Weight'!$B$10/'Molecular Weight'!$D$10</f>
        <v>0.537173241146411</v>
      </c>
      <c r="AC1295" s="19">
        <f>P1295*T1295*'Molecular Weight'!$B$11/'Molecular Weight'!$D$11</f>
        <v>0.00712666638360561</v>
      </c>
      <c r="AD1295" s="19">
        <f>Q1295*T1295*'Molecular Weight'!$B$12/'Molecular Weight'!$D$12</f>
        <v>0</v>
      </c>
      <c r="AE1295" s="19">
        <f t="shared" si="147"/>
        <v>8.02487843640207</v>
      </c>
      <c r="AF1295" s="19">
        <f t="shared" si="148"/>
        <v>0.074403927533802</v>
      </c>
      <c r="AG1295" s="19">
        <f t="shared" si="149"/>
        <v>0.0791955592008802</v>
      </c>
      <c r="AH1295" s="19">
        <f t="shared" si="150"/>
        <v>0.865092280139608</v>
      </c>
      <c r="AI1295" s="19">
        <f t="shared" si="151"/>
        <v>3.01433789625348</v>
      </c>
      <c r="AJ1295" s="19">
        <f t="shared" si="152"/>
        <v>3.07471987269244</v>
      </c>
    </row>
    <row r="1296" spans="1:36">
      <c r="A1296" s="32" t="s">
        <v>1181</v>
      </c>
      <c r="B1296" s="32" t="s">
        <v>1182</v>
      </c>
      <c r="C1296" s="32" t="s">
        <v>1192</v>
      </c>
      <c r="D1296" s="32">
        <v>4</v>
      </c>
      <c r="E1296" s="32">
        <v>1200</v>
      </c>
      <c r="F1296" s="32" t="s">
        <v>320</v>
      </c>
      <c r="G1296" s="35" t="s">
        <v>49</v>
      </c>
      <c r="H1296" s="32">
        <v>40.97</v>
      </c>
      <c r="I1296" s="32"/>
      <c r="J1296" s="32">
        <v>22.95</v>
      </c>
      <c r="K1296" s="32"/>
      <c r="L1296" s="32">
        <v>14.94</v>
      </c>
      <c r="M1296" s="32"/>
      <c r="N1296" s="32">
        <v>13.9</v>
      </c>
      <c r="O1296" s="32">
        <v>7.19</v>
      </c>
      <c r="P1296" s="32">
        <v>0.05</v>
      </c>
      <c r="Q1296" s="32"/>
      <c r="R1296" s="32">
        <f t="shared" si="146"/>
        <v>100</v>
      </c>
      <c r="S1296" s="19">
        <v>12</v>
      </c>
      <c r="T1296" s="19">
        <f>S1296/(H1296*'Molecular Weight'!$C$2/'Molecular Weight'!$D$2+I1296*'Molecular Weight'!$C$3/'Molecular Weight'!$D$3+J1296*'Molecular Weight'!$C$4/'Molecular Weight'!$D$4+K1296*'Molecular Weight'!$C$5/'Molecular Weight'!$D$5+L1296*'Molecular Weight'!$C$6/'Molecular Weight'!$D$6+M1296*'Molecular Weight'!$C$8/'Molecular Weight'!$D$8+N1296*'Molecular Weight'!$C$9/'Molecular Weight'!$D$9+O1296*'Molecular Weight'!$C$10/'Molecular Weight'!$D$10+P1296*'Molecular Weight'!$C$11/'Molecular Weight'!$D$11+Q1296*'Molecular Weight'!$C$12/'Molecular Weight'!$D$12)</f>
        <v>4.41013568956249</v>
      </c>
      <c r="U1296" s="19">
        <f>H1296*T1296*'Molecular Weight'!$B$2/'Molecular Weight'!$D$2</f>
        <v>3.0073778162679</v>
      </c>
      <c r="V1296" s="19">
        <f>I1296*T1296*'Molecular Weight'!$B$3/'Molecular Weight'!$D$3</f>
        <v>0</v>
      </c>
      <c r="W1296" s="19">
        <f>T1296*J1296*'Molecular Weight'!$B$4/'Molecular Weight'!$D$4</f>
        <v>1.98533962486189</v>
      </c>
      <c r="X1296" s="19">
        <f>K1296*T1296*'Molecular Weight'!$B$5/'Molecular Weight'!$D$5</f>
        <v>0</v>
      </c>
      <c r="Y1296" s="19">
        <f>L1296*T1296*'Molecular Weight'!$B$6/'Molecular Weight'!$D$6</f>
        <v>0.917141247244761</v>
      </c>
      <c r="Z1296" s="19">
        <f>M1296*T1296*'Molecular Weight'!$B$8/'Molecular Weight'!$D$8</f>
        <v>0</v>
      </c>
      <c r="AA1296" s="19">
        <f>N1296*T1296*'Molecular Weight'!$B$9/'Molecular Weight'!$D$9</f>
        <v>1.52111379863322</v>
      </c>
      <c r="AB1296" s="19">
        <f>O1296*T1296*'Molecular Weight'!$B$10/'Molecular Weight'!$D$10</f>
        <v>0.565422175605462</v>
      </c>
      <c r="AC1296" s="19">
        <f>P1296*T1296*'Molecular Weight'!$B$11/'Molecular Weight'!$D$11</f>
        <v>0.0071154173758672</v>
      </c>
      <c r="AD1296" s="19">
        <f>Q1296*T1296*'Molecular Weight'!$B$12/'Molecular Weight'!$D$12</f>
        <v>0</v>
      </c>
      <c r="AE1296" s="19">
        <f t="shared" si="147"/>
        <v>8.0035100799891</v>
      </c>
      <c r="AF1296" s="19">
        <f t="shared" si="148"/>
        <v>0.0105256217455167</v>
      </c>
      <c r="AG1296" s="19">
        <f t="shared" si="149"/>
        <v>0.0114765547587543</v>
      </c>
      <c r="AH1296" s="19">
        <f t="shared" si="150"/>
        <v>0.906615625499244</v>
      </c>
      <c r="AI1296" s="19">
        <f t="shared" si="151"/>
        <v>3.0073778162679</v>
      </c>
      <c r="AJ1296" s="19">
        <f t="shared" si="152"/>
        <v>3.00367722148344</v>
      </c>
    </row>
    <row r="1297" spans="1:36">
      <c r="A1297" s="32" t="s">
        <v>1181</v>
      </c>
      <c r="B1297" s="32" t="s">
        <v>1182</v>
      </c>
      <c r="C1297" s="32" t="s">
        <v>1193</v>
      </c>
      <c r="D1297" s="32">
        <v>4</v>
      </c>
      <c r="E1297" s="32">
        <v>1150</v>
      </c>
      <c r="F1297" s="32" t="s">
        <v>320</v>
      </c>
      <c r="G1297" s="35" t="s">
        <v>49</v>
      </c>
      <c r="H1297" s="32">
        <v>40.94</v>
      </c>
      <c r="I1297" s="32"/>
      <c r="J1297" s="32">
        <v>22.72</v>
      </c>
      <c r="K1297" s="32"/>
      <c r="L1297" s="32">
        <v>15.34</v>
      </c>
      <c r="M1297" s="32"/>
      <c r="N1297" s="32">
        <v>13.34</v>
      </c>
      <c r="O1297" s="32">
        <v>7.61</v>
      </c>
      <c r="P1297" s="32">
        <v>0.05</v>
      </c>
      <c r="Q1297" s="32"/>
      <c r="R1297" s="32">
        <f t="shared" si="146"/>
        <v>100</v>
      </c>
      <c r="S1297" s="19">
        <v>12</v>
      </c>
      <c r="T1297" s="19">
        <f>S1297/(H1297*'Molecular Weight'!$C$2/'Molecular Weight'!$D$2+I1297*'Molecular Weight'!$C$3/'Molecular Weight'!$D$3+J1297*'Molecular Weight'!$C$4/'Molecular Weight'!$D$4+K1297*'Molecular Weight'!$C$5/'Molecular Weight'!$D$5+L1297*'Molecular Weight'!$C$6/'Molecular Weight'!$D$6+M1297*'Molecular Weight'!$C$8/'Molecular Weight'!$D$8+N1297*'Molecular Weight'!$C$9/'Molecular Weight'!$D$9+O1297*'Molecular Weight'!$C$10/'Molecular Weight'!$D$10+P1297*'Molecular Weight'!$C$11/'Molecular Weight'!$D$11+Q1297*'Molecular Weight'!$C$12/'Molecular Weight'!$D$12)</f>
        <v>4.42412601691831</v>
      </c>
      <c r="U1297" s="19">
        <f>H1297*T1297*'Molecular Weight'!$B$2/'Molecular Weight'!$D$2</f>
        <v>3.01470904015705</v>
      </c>
      <c r="V1297" s="19">
        <f>I1297*T1297*'Molecular Weight'!$B$3/'Molecular Weight'!$D$3</f>
        <v>0</v>
      </c>
      <c r="W1297" s="19">
        <f>T1297*J1297*'Molecular Weight'!$B$4/'Molecular Weight'!$D$4</f>
        <v>1.97167797380118</v>
      </c>
      <c r="X1297" s="19">
        <f>K1297*T1297*'Molecular Weight'!$B$5/'Molecular Weight'!$D$5</f>
        <v>0</v>
      </c>
      <c r="Y1297" s="19">
        <f>L1297*T1297*'Molecular Weight'!$B$6/'Molecular Weight'!$D$6</f>
        <v>0.944683923991187</v>
      </c>
      <c r="Z1297" s="19">
        <f>M1297*T1297*'Molecular Weight'!$B$8/'Molecular Weight'!$D$8</f>
        <v>0</v>
      </c>
      <c r="AA1297" s="19">
        <f>N1297*T1297*'Molecular Weight'!$B$9/'Molecular Weight'!$D$9</f>
        <v>1.4644625574613</v>
      </c>
      <c r="AB1297" s="19">
        <f>O1297*T1297*'Molecular Weight'!$B$10/'Molecular Weight'!$D$10</f>
        <v>0.600349482680962</v>
      </c>
      <c r="AC1297" s="19">
        <f>P1297*T1297*'Molecular Weight'!$B$11/'Molecular Weight'!$D$11</f>
        <v>0.00713798970138482</v>
      </c>
      <c r="AD1297" s="19">
        <f>Q1297*T1297*'Molecular Weight'!$B$12/'Molecular Weight'!$D$12</f>
        <v>0</v>
      </c>
      <c r="AE1297" s="19">
        <f t="shared" si="147"/>
        <v>8.00302096779306</v>
      </c>
      <c r="AF1297" s="19">
        <f t="shared" si="148"/>
        <v>0.00905948232865228</v>
      </c>
      <c r="AG1297" s="19">
        <f t="shared" si="149"/>
        <v>0.0095899613601732</v>
      </c>
      <c r="AH1297" s="19">
        <f t="shared" si="150"/>
        <v>0.935624441662535</v>
      </c>
      <c r="AI1297" s="19">
        <f t="shared" si="151"/>
        <v>3.01470904015705</v>
      </c>
      <c r="AJ1297" s="19">
        <f t="shared" si="152"/>
        <v>3.00949596413345</v>
      </c>
    </row>
    <row r="1298" spans="1:36">
      <c r="A1298" s="32" t="s">
        <v>1181</v>
      </c>
      <c r="B1298" s="32" t="s">
        <v>1182</v>
      </c>
      <c r="C1298" s="32" t="s">
        <v>1194</v>
      </c>
      <c r="D1298" s="32">
        <v>4</v>
      </c>
      <c r="E1298" s="32">
        <v>1100</v>
      </c>
      <c r="F1298" s="32" t="s">
        <v>320</v>
      </c>
      <c r="G1298" s="35" t="s">
        <v>49</v>
      </c>
      <c r="H1298" s="32">
        <v>40.6</v>
      </c>
      <c r="I1298" s="32"/>
      <c r="J1298" s="32">
        <v>22.67</v>
      </c>
      <c r="K1298" s="32"/>
      <c r="L1298" s="32">
        <v>15.78</v>
      </c>
      <c r="M1298" s="32"/>
      <c r="N1298" s="32">
        <v>12.62</v>
      </c>
      <c r="O1298" s="32">
        <v>8.28</v>
      </c>
      <c r="P1298" s="32">
        <v>0.06</v>
      </c>
      <c r="Q1298" s="32"/>
      <c r="R1298" s="32">
        <f t="shared" si="146"/>
        <v>100.01</v>
      </c>
      <c r="S1298" s="19">
        <v>12</v>
      </c>
      <c r="T1298" s="19">
        <f>S1298/(H1298*'Molecular Weight'!$C$2/'Molecular Weight'!$D$2+I1298*'Molecular Weight'!$C$3/'Molecular Weight'!$D$3+J1298*'Molecular Weight'!$C$4/'Molecular Weight'!$D$4+K1298*'Molecular Weight'!$C$5/'Molecular Weight'!$D$5+L1298*'Molecular Weight'!$C$6/'Molecular Weight'!$D$6+M1298*'Molecular Weight'!$C$8/'Molecular Weight'!$D$8+N1298*'Molecular Weight'!$C$9/'Molecular Weight'!$D$9+O1298*'Molecular Weight'!$C$10/'Molecular Weight'!$D$10+P1298*'Molecular Weight'!$C$11/'Molecular Weight'!$D$11+Q1298*'Molecular Weight'!$C$12/'Molecular Weight'!$D$12)</f>
        <v>4.44448065295517</v>
      </c>
      <c r="U1298" s="19">
        <f>H1298*T1298*'Molecular Weight'!$B$2/'Molecular Weight'!$D$2</f>
        <v>3.00342733871471</v>
      </c>
      <c r="V1298" s="19">
        <f>I1298*T1298*'Molecular Weight'!$B$3/'Molecular Weight'!$D$3</f>
        <v>0</v>
      </c>
      <c r="W1298" s="19">
        <f>T1298*J1298*'Molecular Weight'!$B$4/'Molecular Weight'!$D$4</f>
        <v>1.97639027858952</v>
      </c>
      <c r="X1298" s="19">
        <f>K1298*T1298*'Molecular Weight'!$B$5/'Molecular Weight'!$D$5</f>
        <v>0</v>
      </c>
      <c r="Y1298" s="19">
        <f>L1298*T1298*'Molecular Weight'!$B$6/'Molecular Weight'!$D$6</f>
        <v>0.976251457455911</v>
      </c>
      <c r="Z1298" s="19">
        <f>M1298*T1298*'Molecular Weight'!$B$8/'Molecular Weight'!$D$8</f>
        <v>0</v>
      </c>
      <c r="AA1298" s="19">
        <f>N1298*T1298*'Molecular Weight'!$B$9/'Molecular Weight'!$D$9</f>
        <v>1.3917951821413</v>
      </c>
      <c r="AB1298" s="19">
        <f>O1298*T1298*'Molecular Weight'!$B$10/'Molecular Weight'!$D$10</f>
        <v>0.656210766877119</v>
      </c>
      <c r="AC1298" s="19">
        <f>P1298*T1298*'Molecular Weight'!$B$11/'Molecular Weight'!$D$11</f>
        <v>0.00860499642392095</v>
      </c>
      <c r="AD1298" s="19">
        <f>Q1298*T1298*'Molecular Weight'!$B$12/'Molecular Weight'!$D$12</f>
        <v>0</v>
      </c>
      <c r="AE1298" s="19">
        <f t="shared" si="147"/>
        <v>8.01268002020248</v>
      </c>
      <c r="AF1298" s="19">
        <f t="shared" si="148"/>
        <v>0.037979862429582</v>
      </c>
      <c r="AG1298" s="19">
        <f t="shared" si="149"/>
        <v>0.0389037702730366</v>
      </c>
      <c r="AH1298" s="19">
        <f t="shared" si="150"/>
        <v>0.938271595026329</v>
      </c>
      <c r="AI1298" s="19">
        <f t="shared" si="151"/>
        <v>3.00342733871471</v>
      </c>
      <c r="AJ1298" s="19">
        <f t="shared" si="152"/>
        <v>3.02425740647433</v>
      </c>
    </row>
    <row r="1299" spans="1:36">
      <c r="A1299" s="32" t="s">
        <v>1181</v>
      </c>
      <c r="B1299" s="32" t="s">
        <v>1182</v>
      </c>
      <c r="C1299" s="32" t="s">
        <v>1195</v>
      </c>
      <c r="D1299" s="32">
        <v>4.3</v>
      </c>
      <c r="E1299" s="32">
        <v>1300</v>
      </c>
      <c r="F1299" s="32" t="s">
        <v>320</v>
      </c>
      <c r="G1299" s="35" t="s">
        <v>49</v>
      </c>
      <c r="H1299" s="32">
        <v>40.94</v>
      </c>
      <c r="I1299" s="32"/>
      <c r="J1299" s="32">
        <v>22.32</v>
      </c>
      <c r="K1299" s="32"/>
      <c r="L1299" s="32">
        <v>13.99</v>
      </c>
      <c r="M1299" s="32"/>
      <c r="N1299" s="32">
        <v>14.03</v>
      </c>
      <c r="O1299" s="32">
        <v>8.55</v>
      </c>
      <c r="P1299" s="32">
        <v>0.17</v>
      </c>
      <c r="Q1299" s="32"/>
      <c r="R1299" s="32">
        <f t="shared" si="146"/>
        <v>100</v>
      </c>
      <c r="S1299" s="19">
        <v>12</v>
      </c>
      <c r="T1299" s="19">
        <f>S1299/(H1299*'Molecular Weight'!$C$2/'Molecular Weight'!$D$2+I1299*'Molecular Weight'!$C$3/'Molecular Weight'!$D$3+J1299*'Molecular Weight'!$C$4/'Molecular Weight'!$D$4+K1299*'Molecular Weight'!$C$5/'Molecular Weight'!$D$5+L1299*'Molecular Weight'!$C$6/'Molecular Weight'!$D$6+M1299*'Molecular Weight'!$C$8/'Molecular Weight'!$D$8+N1299*'Molecular Weight'!$C$9/'Molecular Weight'!$D$9+O1299*'Molecular Weight'!$C$10/'Molecular Weight'!$D$10+P1299*'Molecular Weight'!$C$11/'Molecular Weight'!$D$11+Q1299*'Molecular Weight'!$C$12/'Molecular Weight'!$D$12)</f>
        <v>4.41556579636169</v>
      </c>
      <c r="U1299" s="19">
        <f>H1299*T1299*'Molecular Weight'!$B$2/'Molecular Weight'!$D$2</f>
        <v>3.00887589385898</v>
      </c>
      <c r="V1299" s="19">
        <f>I1299*T1299*'Molecular Weight'!$B$3/'Molecular Weight'!$D$3</f>
        <v>0</v>
      </c>
      <c r="W1299" s="19">
        <f>T1299*J1299*'Molecular Weight'!$B$4/'Molecular Weight'!$D$4</f>
        <v>1.93321750833254</v>
      </c>
      <c r="X1299" s="19">
        <f>K1299*T1299*'Molecular Weight'!$B$5/'Molecular Weight'!$D$5</f>
        <v>0</v>
      </c>
      <c r="Y1299" s="19">
        <f>L1299*T1299*'Molecular Weight'!$B$6/'Molecular Weight'!$D$6</f>
        <v>0.859879809174555</v>
      </c>
      <c r="Z1299" s="19">
        <f>M1299*T1299*'Molecular Weight'!$B$8/'Molecular Weight'!$D$8</f>
        <v>0</v>
      </c>
      <c r="AA1299" s="19">
        <f>N1299*T1299*'Molecular Weight'!$B$9/'Molecular Weight'!$D$9</f>
        <v>1.537230474515</v>
      </c>
      <c r="AB1299" s="19">
        <f>O1299*T1299*'Molecular Weight'!$B$10/'Molecular Weight'!$D$10</f>
        <v>0.673200562747726</v>
      </c>
      <c r="AC1299" s="19">
        <f>P1299*T1299*'Molecular Weight'!$B$11/'Molecular Weight'!$D$11</f>
        <v>0.0242222066918841</v>
      </c>
      <c r="AD1299" s="19">
        <f>Q1299*T1299*'Molecular Weight'!$B$12/'Molecular Weight'!$D$12</f>
        <v>0</v>
      </c>
      <c r="AE1299" s="19">
        <f t="shared" si="147"/>
        <v>8.03662645532069</v>
      </c>
      <c r="AF1299" s="19">
        <f t="shared" si="148"/>
        <v>0.109378597174254</v>
      </c>
      <c r="AG1299" s="19">
        <f t="shared" si="149"/>
        <v>0.127202192686966</v>
      </c>
      <c r="AH1299" s="19">
        <f t="shared" si="150"/>
        <v>0.750501212000301</v>
      </c>
      <c r="AI1299" s="19">
        <f t="shared" si="151"/>
        <v>3.00887589385898</v>
      </c>
      <c r="AJ1299" s="19">
        <f t="shared" si="152"/>
        <v>3.07031084643728</v>
      </c>
    </row>
    <row r="1300" spans="1:36">
      <c r="A1300" s="32" t="s">
        <v>1181</v>
      </c>
      <c r="B1300" s="32" t="s">
        <v>1182</v>
      </c>
      <c r="C1300" s="32" t="s">
        <v>1196</v>
      </c>
      <c r="D1300" s="32">
        <v>4.3</v>
      </c>
      <c r="E1300" s="32">
        <v>1240</v>
      </c>
      <c r="F1300" s="32" t="s">
        <v>320</v>
      </c>
      <c r="G1300" s="35" t="s">
        <v>49</v>
      </c>
      <c r="H1300" s="32">
        <v>40.82</v>
      </c>
      <c r="I1300" s="32"/>
      <c r="J1300" s="32">
        <v>21.91</v>
      </c>
      <c r="K1300" s="32"/>
      <c r="L1300" s="32">
        <v>14.66</v>
      </c>
      <c r="M1300" s="32"/>
      <c r="N1300" s="32">
        <v>13.69</v>
      </c>
      <c r="O1300" s="32">
        <v>8.65</v>
      </c>
      <c r="P1300" s="32">
        <v>0.28</v>
      </c>
      <c r="Q1300" s="32"/>
      <c r="R1300" s="32">
        <f t="shared" si="146"/>
        <v>100.01</v>
      </c>
      <c r="S1300" s="19">
        <v>12</v>
      </c>
      <c r="T1300" s="19">
        <f>S1300/(H1300*'Molecular Weight'!$C$2/'Molecular Weight'!$D$2+I1300*'Molecular Weight'!$C$3/'Molecular Weight'!$D$3+J1300*'Molecular Weight'!$C$4/'Molecular Weight'!$D$4+K1300*'Molecular Weight'!$C$5/'Molecular Weight'!$D$5+L1300*'Molecular Weight'!$C$6/'Molecular Weight'!$D$6+M1300*'Molecular Weight'!$C$8/'Molecular Weight'!$D$8+N1300*'Molecular Weight'!$C$9/'Molecular Weight'!$D$9+O1300*'Molecular Weight'!$C$10/'Molecular Weight'!$D$10+P1300*'Molecular Weight'!$C$11/'Molecular Weight'!$D$11+Q1300*'Molecular Weight'!$C$12/'Molecular Weight'!$D$12)</f>
        <v>4.43451150115573</v>
      </c>
      <c r="U1300" s="19">
        <f>H1300*T1300*'Molecular Weight'!$B$2/'Molecular Weight'!$D$2</f>
        <v>3.01292875294902</v>
      </c>
      <c r="V1300" s="19">
        <f>I1300*T1300*'Molecular Weight'!$B$3/'Molecular Weight'!$D$3</f>
        <v>0</v>
      </c>
      <c r="W1300" s="19">
        <f>T1300*J1300*'Molecular Weight'!$B$4/'Molecular Weight'!$D$4</f>
        <v>1.90584831287411</v>
      </c>
      <c r="X1300" s="19">
        <f>K1300*T1300*'Molecular Weight'!$B$5/'Molecular Weight'!$D$5</f>
        <v>0</v>
      </c>
      <c r="Y1300" s="19">
        <f>L1300*T1300*'Molecular Weight'!$B$6/'Molecular Weight'!$D$6</f>
        <v>0.904926762346089</v>
      </c>
      <c r="Z1300" s="19">
        <f>M1300*T1300*'Molecular Weight'!$B$8/'Molecular Weight'!$D$8</f>
        <v>0</v>
      </c>
      <c r="AA1300" s="19">
        <f>N1300*T1300*'Molecular Weight'!$B$9/'Molecular Weight'!$D$9</f>
        <v>1.50641346031816</v>
      </c>
      <c r="AB1300" s="19">
        <f>O1300*T1300*'Molecular Weight'!$B$10/'Molecular Weight'!$D$10</f>
        <v>0.683996513641175</v>
      </c>
      <c r="AC1300" s="19">
        <f>P1300*T1300*'Molecular Weight'!$B$11/'Molecular Weight'!$D$11</f>
        <v>0.040066576970752</v>
      </c>
      <c r="AD1300" s="19">
        <f>Q1300*T1300*'Molecular Weight'!$B$12/'Molecular Weight'!$D$12</f>
        <v>0</v>
      </c>
      <c r="AE1300" s="19">
        <f t="shared" si="147"/>
        <v>8.05418037909931</v>
      </c>
      <c r="AF1300" s="19">
        <f t="shared" si="148"/>
        <v>0.161447724930237</v>
      </c>
      <c r="AG1300" s="19">
        <f t="shared" si="149"/>
        <v>0.178409714076387</v>
      </c>
      <c r="AH1300" s="19">
        <f t="shared" si="150"/>
        <v>0.743479037415852</v>
      </c>
      <c r="AI1300" s="19">
        <f t="shared" si="151"/>
        <v>3.01292875294902</v>
      </c>
      <c r="AJ1300" s="19">
        <f t="shared" si="152"/>
        <v>3.09533673630542</v>
      </c>
    </row>
    <row r="1301" spans="1:36">
      <c r="A1301" s="32" t="s">
        <v>1181</v>
      </c>
      <c r="B1301" s="32" t="s">
        <v>1182</v>
      </c>
      <c r="C1301" s="32" t="s">
        <v>1197</v>
      </c>
      <c r="D1301" s="32">
        <v>4.3</v>
      </c>
      <c r="E1301" s="32">
        <v>1200</v>
      </c>
      <c r="F1301" s="32" t="s">
        <v>320</v>
      </c>
      <c r="G1301" s="35" t="s">
        <v>49</v>
      </c>
      <c r="H1301" s="32">
        <v>40.77</v>
      </c>
      <c r="I1301" s="32"/>
      <c r="J1301" s="32">
        <v>22.06</v>
      </c>
      <c r="K1301" s="32"/>
      <c r="L1301" s="32">
        <v>15.38</v>
      </c>
      <c r="M1301" s="32"/>
      <c r="N1301" s="32">
        <v>12.75</v>
      </c>
      <c r="O1301" s="32">
        <v>8.86</v>
      </c>
      <c r="P1301" s="32">
        <v>0.18</v>
      </c>
      <c r="Q1301" s="32"/>
      <c r="R1301" s="32">
        <f t="shared" si="146"/>
        <v>100</v>
      </c>
      <c r="S1301" s="19">
        <v>12</v>
      </c>
      <c r="T1301" s="19">
        <f>S1301/(H1301*'Molecular Weight'!$C$2/'Molecular Weight'!$D$2+I1301*'Molecular Weight'!$C$3/'Molecular Weight'!$D$3+J1301*'Molecular Weight'!$C$4/'Molecular Weight'!$D$4+K1301*'Molecular Weight'!$C$5/'Molecular Weight'!$D$5+L1301*'Molecular Weight'!$C$6/'Molecular Weight'!$D$6+M1301*'Molecular Weight'!$C$8/'Molecular Weight'!$D$8+N1301*'Molecular Weight'!$C$9/'Molecular Weight'!$D$9+O1301*'Molecular Weight'!$C$10/'Molecular Weight'!$D$10+P1301*'Molecular Weight'!$C$11/'Molecular Weight'!$D$11+Q1301*'Molecular Weight'!$C$12/'Molecular Weight'!$D$12)</f>
        <v>4.44835691623301</v>
      </c>
      <c r="U1301" s="19">
        <f>H1301*T1301*'Molecular Weight'!$B$2/'Molecular Weight'!$D$2</f>
        <v>3.0186336796741</v>
      </c>
      <c r="V1301" s="19">
        <f>I1301*T1301*'Molecular Weight'!$B$3/'Molecular Weight'!$D$3</f>
        <v>0</v>
      </c>
      <c r="W1301" s="19">
        <f>T1301*J1301*'Molecular Weight'!$B$4/'Molecular Weight'!$D$4</f>
        <v>1.92488728073951</v>
      </c>
      <c r="X1301" s="19">
        <f>K1301*T1301*'Molecular Weight'!$B$5/'Molecular Weight'!$D$5</f>
        <v>0</v>
      </c>
      <c r="Y1301" s="19">
        <f>L1301*T1301*'Molecular Weight'!$B$6/'Molecular Weight'!$D$6</f>
        <v>0.952334762968593</v>
      </c>
      <c r="Z1301" s="19">
        <f>M1301*T1301*'Molecular Weight'!$B$8/'Molecular Weight'!$D$8</f>
        <v>0</v>
      </c>
      <c r="AA1301" s="19">
        <f>N1301*T1301*'Molecular Weight'!$B$9/'Molecular Weight'!$D$9</f>
        <v>1.4073585777164</v>
      </c>
      <c r="AB1301" s="19">
        <f>O1301*T1301*'Molecular Weight'!$B$10/'Molecular Weight'!$D$10</f>
        <v>0.702789626922691</v>
      </c>
      <c r="AC1301" s="19">
        <f>P1301*T1301*'Molecular Weight'!$B$11/'Molecular Weight'!$D$11</f>
        <v>0.025837503869698</v>
      </c>
      <c r="AD1301" s="19">
        <f>Q1301*T1301*'Molecular Weight'!$B$12/'Molecular Weight'!$D$12</f>
        <v>0</v>
      </c>
      <c r="AE1301" s="19">
        <f t="shared" si="147"/>
        <v>8.03184143189099</v>
      </c>
      <c r="AF1301" s="19">
        <f t="shared" si="148"/>
        <v>0.0951455991585552</v>
      </c>
      <c r="AG1301" s="19">
        <f t="shared" si="149"/>
        <v>0.0999077245295235</v>
      </c>
      <c r="AH1301" s="19">
        <f t="shared" si="150"/>
        <v>0.857189163810038</v>
      </c>
      <c r="AI1301" s="19">
        <f t="shared" si="151"/>
        <v>3.0186336796741</v>
      </c>
      <c r="AJ1301" s="19">
        <f t="shared" si="152"/>
        <v>3.06248296760768</v>
      </c>
    </row>
    <row r="1302" spans="1:36">
      <c r="A1302" s="32" t="s">
        <v>1181</v>
      </c>
      <c r="B1302" s="32" t="s">
        <v>1182</v>
      </c>
      <c r="C1302" s="32" t="s">
        <v>1198</v>
      </c>
      <c r="D1302" s="32">
        <v>4.3</v>
      </c>
      <c r="E1302" s="32">
        <v>1100</v>
      </c>
      <c r="F1302" s="32" t="s">
        <v>320</v>
      </c>
      <c r="G1302" s="35" t="s">
        <v>49</v>
      </c>
      <c r="H1302" s="32">
        <v>40.57</v>
      </c>
      <c r="I1302" s="32"/>
      <c r="J1302" s="32">
        <v>22.15</v>
      </c>
      <c r="K1302" s="32"/>
      <c r="L1302" s="32">
        <v>15.59</v>
      </c>
      <c r="M1302" s="32"/>
      <c r="N1302" s="32">
        <v>11.87</v>
      </c>
      <c r="O1302" s="32">
        <v>9.65</v>
      </c>
      <c r="P1302" s="32">
        <v>0.17</v>
      </c>
      <c r="Q1302" s="32"/>
      <c r="R1302" s="32">
        <f t="shared" si="146"/>
        <v>100</v>
      </c>
      <c r="S1302" s="19">
        <v>12</v>
      </c>
      <c r="T1302" s="19">
        <f>S1302/(H1302*'Molecular Weight'!$C$2/'Molecular Weight'!$D$2+I1302*'Molecular Weight'!$C$3/'Molecular Weight'!$D$3+J1302*'Molecular Weight'!$C$4/'Molecular Weight'!$D$4+K1302*'Molecular Weight'!$C$5/'Molecular Weight'!$D$5+L1302*'Molecular Weight'!$C$6/'Molecular Weight'!$D$6+M1302*'Molecular Weight'!$C$8/'Molecular Weight'!$D$8+N1302*'Molecular Weight'!$C$9/'Molecular Weight'!$D$9+O1302*'Molecular Weight'!$C$10/'Molecular Weight'!$D$10+P1302*'Molecular Weight'!$C$11/'Molecular Weight'!$D$11+Q1302*'Molecular Weight'!$C$12/'Molecular Weight'!$D$12)</f>
        <v>4.46324266039613</v>
      </c>
      <c r="U1302" s="19">
        <f>H1302*T1302*'Molecular Weight'!$B$2/'Molecular Weight'!$D$2</f>
        <v>3.01387740899253</v>
      </c>
      <c r="V1302" s="19">
        <f>I1302*T1302*'Molecular Weight'!$B$3/'Molecular Weight'!$D$3</f>
        <v>0</v>
      </c>
      <c r="W1302" s="19">
        <f>T1302*J1302*'Molecular Weight'!$B$4/'Molecular Weight'!$D$4</f>
        <v>1.93920802133728</v>
      </c>
      <c r="X1302" s="19">
        <f>K1302*T1302*'Molecular Weight'!$B$5/'Molecular Weight'!$D$5</f>
        <v>0</v>
      </c>
      <c r="Y1302" s="19">
        <f>L1302*T1302*'Molecular Weight'!$B$6/'Molecular Weight'!$D$6</f>
        <v>0.968568389136632</v>
      </c>
      <c r="Z1302" s="19">
        <f>M1302*T1302*'Molecular Weight'!$B$8/'Molecular Weight'!$D$8</f>
        <v>0</v>
      </c>
      <c r="AA1302" s="19">
        <f>N1302*T1302*'Molecular Weight'!$B$9/'Molecular Weight'!$D$9</f>
        <v>1.31460770170973</v>
      </c>
      <c r="AB1302" s="19">
        <f>O1302*T1302*'Molecular Weight'!$B$10/'Molecular Weight'!$D$10</f>
        <v>0.768015186747908</v>
      </c>
      <c r="AC1302" s="19">
        <f>P1302*T1302*'Molecular Weight'!$B$11/'Molecular Weight'!$D$11</f>
        <v>0.0244837448295367</v>
      </c>
      <c r="AD1302" s="19">
        <f>Q1302*T1302*'Molecular Weight'!$B$12/'Molecular Weight'!$D$12</f>
        <v>0</v>
      </c>
      <c r="AE1302" s="19">
        <f t="shared" si="147"/>
        <v>8.02876045275362</v>
      </c>
      <c r="AF1302" s="19">
        <f t="shared" si="148"/>
        <v>0.0859722830377958</v>
      </c>
      <c r="AG1302" s="19">
        <f t="shared" si="149"/>
        <v>0.0887622226804555</v>
      </c>
      <c r="AH1302" s="19">
        <f t="shared" si="150"/>
        <v>0.882596106098836</v>
      </c>
      <c r="AI1302" s="19">
        <f t="shared" si="151"/>
        <v>3.01387740899253</v>
      </c>
      <c r="AJ1302" s="19">
        <f t="shared" si="152"/>
        <v>3.05119127759427</v>
      </c>
    </row>
    <row r="1303" spans="1:36">
      <c r="A1303" s="32" t="s">
        <v>1181</v>
      </c>
      <c r="B1303" s="32" t="s">
        <v>1182</v>
      </c>
      <c r="C1303" s="32" t="s">
        <v>1199</v>
      </c>
      <c r="D1303" s="32">
        <v>5</v>
      </c>
      <c r="E1303" s="32">
        <v>1400</v>
      </c>
      <c r="F1303" s="32" t="s">
        <v>320</v>
      </c>
      <c r="G1303" s="35" t="s">
        <v>49</v>
      </c>
      <c r="H1303" s="32">
        <v>41.18</v>
      </c>
      <c r="I1303" s="32"/>
      <c r="J1303" s="32">
        <v>22.65</v>
      </c>
      <c r="K1303" s="32"/>
      <c r="L1303" s="32">
        <v>13.09</v>
      </c>
      <c r="M1303" s="32"/>
      <c r="N1303" s="32">
        <v>14.53</v>
      </c>
      <c r="O1303" s="32">
        <v>8.49</v>
      </c>
      <c r="P1303" s="32">
        <v>0.07</v>
      </c>
      <c r="Q1303" s="32"/>
      <c r="R1303" s="32">
        <f t="shared" si="146"/>
        <v>100.01</v>
      </c>
      <c r="S1303" s="19">
        <v>12</v>
      </c>
      <c r="T1303" s="19">
        <f>S1303/(H1303*'Molecular Weight'!$C$2/'Molecular Weight'!$D$2+I1303*'Molecular Weight'!$C$3/'Molecular Weight'!$D$3+J1303*'Molecular Weight'!$C$4/'Molecular Weight'!$D$4+K1303*'Molecular Weight'!$C$5/'Molecular Weight'!$D$5+L1303*'Molecular Weight'!$C$6/'Molecular Weight'!$D$6+M1303*'Molecular Weight'!$C$8/'Molecular Weight'!$D$8+N1303*'Molecular Weight'!$C$9/'Molecular Weight'!$D$9+O1303*'Molecular Weight'!$C$10/'Molecular Weight'!$D$10+P1303*'Molecular Weight'!$C$11/'Molecular Weight'!$D$11+Q1303*'Molecular Weight'!$C$12/'Molecular Weight'!$D$12)</f>
        <v>4.39149707436152</v>
      </c>
      <c r="U1303" s="19">
        <f>H1303*T1303*'Molecular Weight'!$B$2/'Molecular Weight'!$D$2</f>
        <v>3.01001746874513</v>
      </c>
      <c r="V1303" s="19">
        <f>I1303*T1303*'Molecular Weight'!$B$3/'Molecular Weight'!$D$3</f>
        <v>0</v>
      </c>
      <c r="W1303" s="19">
        <f>T1303*J1303*'Molecular Weight'!$B$4/'Molecular Weight'!$D$4</f>
        <v>1.95110648753018</v>
      </c>
      <c r="X1303" s="19">
        <f>K1303*T1303*'Molecular Weight'!$B$5/'Molecular Weight'!$D$5</f>
        <v>0</v>
      </c>
      <c r="Y1303" s="19">
        <f>L1303*T1303*'Molecular Weight'!$B$6/'Molecular Weight'!$D$6</f>
        <v>0.800176735849002</v>
      </c>
      <c r="Z1303" s="19">
        <f>M1303*T1303*'Molecular Weight'!$B$8/'Molecular Weight'!$D$8</f>
        <v>0</v>
      </c>
      <c r="AA1303" s="19">
        <f>N1303*T1303*'Molecular Weight'!$B$9/'Molecular Weight'!$D$9</f>
        <v>1.58333629008618</v>
      </c>
      <c r="AB1303" s="19">
        <f>O1303*T1303*'Molecular Weight'!$B$10/'Molecular Weight'!$D$10</f>
        <v>0.664832563504446</v>
      </c>
      <c r="AC1303" s="19">
        <f>P1303*T1303*'Molecular Weight'!$B$11/'Molecular Weight'!$D$11</f>
        <v>0.00991948354970334</v>
      </c>
      <c r="AD1303" s="19">
        <f>Q1303*T1303*'Molecular Weight'!$B$12/'Molecular Weight'!$D$12</f>
        <v>0</v>
      </c>
      <c r="AE1303" s="19">
        <f t="shared" si="147"/>
        <v>8.01938902926464</v>
      </c>
      <c r="AF1303" s="19">
        <f t="shared" si="148"/>
        <v>0.0580264532189743</v>
      </c>
      <c r="AG1303" s="19">
        <f t="shared" si="149"/>
        <v>0.0725170460715871</v>
      </c>
      <c r="AH1303" s="19">
        <f t="shared" si="150"/>
        <v>0.742150282630028</v>
      </c>
      <c r="AI1303" s="19">
        <f t="shared" si="151"/>
        <v>3.01001746874513</v>
      </c>
      <c r="AJ1303" s="19">
        <f t="shared" si="152"/>
        <v>3.04834558943963</v>
      </c>
    </row>
    <row r="1304" spans="1:36">
      <c r="A1304" s="32" t="s">
        <v>1181</v>
      </c>
      <c r="B1304" s="32" t="s">
        <v>1182</v>
      </c>
      <c r="C1304" s="32" t="s">
        <v>1200</v>
      </c>
      <c r="D1304" s="32">
        <v>5</v>
      </c>
      <c r="E1304" s="32">
        <v>1340</v>
      </c>
      <c r="F1304" s="32" t="s">
        <v>320</v>
      </c>
      <c r="G1304" s="35" t="s">
        <v>49</v>
      </c>
      <c r="H1304" s="32">
        <v>41.5</v>
      </c>
      <c r="I1304" s="32"/>
      <c r="J1304" s="32">
        <v>21.89</v>
      </c>
      <c r="K1304" s="32"/>
      <c r="L1304" s="32">
        <v>13.45</v>
      </c>
      <c r="M1304" s="32"/>
      <c r="N1304" s="32">
        <v>14.45</v>
      </c>
      <c r="O1304" s="32">
        <v>8.51</v>
      </c>
      <c r="P1304" s="32">
        <v>0.21</v>
      </c>
      <c r="Q1304" s="32"/>
      <c r="R1304" s="32">
        <f t="shared" si="146"/>
        <v>100.01</v>
      </c>
      <c r="S1304" s="19">
        <v>12</v>
      </c>
      <c r="T1304" s="19">
        <f>S1304/(H1304*'Molecular Weight'!$C$2/'Molecular Weight'!$D$2+I1304*'Molecular Weight'!$C$3/'Molecular Weight'!$D$3+J1304*'Molecular Weight'!$C$4/'Molecular Weight'!$D$4+K1304*'Molecular Weight'!$C$5/'Molecular Weight'!$D$5+L1304*'Molecular Weight'!$C$6/'Molecular Weight'!$D$6+M1304*'Molecular Weight'!$C$8/'Molecular Weight'!$D$8+N1304*'Molecular Weight'!$C$9/'Molecular Weight'!$D$9+O1304*'Molecular Weight'!$C$10/'Molecular Weight'!$D$10+P1304*'Molecular Weight'!$C$11/'Molecular Weight'!$D$11+Q1304*'Molecular Weight'!$C$12/'Molecular Weight'!$D$12)</f>
        <v>4.40127035557712</v>
      </c>
      <c r="U1304" s="19">
        <f>H1304*T1304*'Molecular Weight'!$B$2/'Molecular Weight'!$D$2</f>
        <v>3.04015845133905</v>
      </c>
      <c r="V1304" s="19">
        <f>I1304*T1304*'Molecular Weight'!$B$3/'Molecular Weight'!$D$3</f>
        <v>0</v>
      </c>
      <c r="W1304" s="19">
        <f>T1304*J1304*'Molecular Weight'!$B$4/'Molecular Weight'!$D$4</f>
        <v>1.88983538806558</v>
      </c>
      <c r="X1304" s="19">
        <f>K1304*T1304*'Molecular Weight'!$B$5/'Molecular Weight'!$D$5</f>
        <v>0</v>
      </c>
      <c r="Y1304" s="19">
        <f>L1304*T1304*'Molecular Weight'!$B$6/'Molecular Weight'!$D$6</f>
        <v>0.824012893687531</v>
      </c>
      <c r="Z1304" s="19">
        <f>M1304*T1304*'Molecular Weight'!$B$8/'Molecular Weight'!$D$8</f>
        <v>0</v>
      </c>
      <c r="AA1304" s="19">
        <f>N1304*T1304*'Molecular Weight'!$B$9/'Molecular Weight'!$D$9</f>
        <v>1.57812299350098</v>
      </c>
      <c r="AB1304" s="19">
        <f>O1304*T1304*'Molecular Weight'!$B$10/'Molecular Weight'!$D$10</f>
        <v>0.667881788979338</v>
      </c>
      <c r="AC1304" s="19">
        <f>P1304*T1304*'Molecular Weight'!$B$11/'Molecular Weight'!$D$11</f>
        <v>0.0298246781113648</v>
      </c>
      <c r="AD1304" s="19">
        <f>Q1304*T1304*'Molecular Weight'!$B$12/'Molecular Weight'!$D$12</f>
        <v>0</v>
      </c>
      <c r="AE1304" s="19">
        <f t="shared" si="147"/>
        <v>8.02983619368384</v>
      </c>
      <c r="AF1304" s="19">
        <f t="shared" si="148"/>
        <v>0.0891759970116759</v>
      </c>
      <c r="AG1304" s="19">
        <f t="shared" si="149"/>
        <v>0.108221603927343</v>
      </c>
      <c r="AH1304" s="19">
        <f t="shared" si="150"/>
        <v>0.734836896675855</v>
      </c>
      <c r="AI1304" s="19">
        <f t="shared" si="151"/>
        <v>3.04015845133905</v>
      </c>
      <c r="AJ1304" s="19">
        <f t="shared" si="152"/>
        <v>3.07001767616785</v>
      </c>
    </row>
    <row r="1305" spans="1:36">
      <c r="A1305" s="32" t="s">
        <v>1181</v>
      </c>
      <c r="B1305" s="32" t="s">
        <v>1182</v>
      </c>
      <c r="C1305" s="32" t="s">
        <v>1201</v>
      </c>
      <c r="D1305" s="32">
        <v>5</v>
      </c>
      <c r="E1305" s="32">
        <v>1300</v>
      </c>
      <c r="F1305" s="32" t="s">
        <v>320</v>
      </c>
      <c r="G1305" s="35" t="s">
        <v>49</v>
      </c>
      <c r="H1305" s="32">
        <v>41.01</v>
      </c>
      <c r="I1305" s="32"/>
      <c r="J1305" s="32">
        <v>22.13</v>
      </c>
      <c r="K1305" s="32"/>
      <c r="L1305" s="32">
        <v>14.24</v>
      </c>
      <c r="M1305" s="32"/>
      <c r="N1305" s="32">
        <v>13.85</v>
      </c>
      <c r="O1305" s="32">
        <v>8.48</v>
      </c>
      <c r="P1305" s="32">
        <v>0.28</v>
      </c>
      <c r="Q1305" s="32"/>
      <c r="R1305" s="32">
        <f t="shared" si="146"/>
        <v>99.99</v>
      </c>
      <c r="S1305" s="19">
        <v>12</v>
      </c>
      <c r="T1305" s="19">
        <f>S1305/(H1305*'Molecular Weight'!$C$2/'Molecular Weight'!$D$2+I1305*'Molecular Weight'!$C$3/'Molecular Weight'!$D$3+J1305*'Molecular Weight'!$C$4/'Molecular Weight'!$D$4+K1305*'Molecular Weight'!$C$5/'Molecular Weight'!$D$5+L1305*'Molecular Weight'!$C$6/'Molecular Weight'!$D$6+M1305*'Molecular Weight'!$C$8/'Molecular Weight'!$D$8+N1305*'Molecular Weight'!$C$9/'Molecular Weight'!$D$9+O1305*'Molecular Weight'!$C$10/'Molecular Weight'!$D$10+P1305*'Molecular Weight'!$C$11/'Molecular Weight'!$D$11+Q1305*'Molecular Weight'!$C$12/'Molecular Weight'!$D$12)</f>
        <v>4.42161854196539</v>
      </c>
      <c r="U1305" s="19">
        <f>H1305*T1305*'Molecular Weight'!$B$2/'Molecular Weight'!$D$2</f>
        <v>3.01815207067245</v>
      </c>
      <c r="V1305" s="19">
        <f>I1305*T1305*'Molecular Weight'!$B$3/'Molecular Weight'!$D$3</f>
        <v>0</v>
      </c>
      <c r="W1305" s="19">
        <f>T1305*J1305*'Molecular Weight'!$B$4/'Molecular Weight'!$D$4</f>
        <v>1.9193883549175</v>
      </c>
      <c r="X1305" s="19">
        <f>K1305*T1305*'Molecular Weight'!$B$5/'Molecular Weight'!$D$5</f>
        <v>0</v>
      </c>
      <c r="Y1305" s="19">
        <f>L1305*T1305*'Molecular Weight'!$B$6/'Molecular Weight'!$D$6</f>
        <v>0.876445546180223</v>
      </c>
      <c r="Z1305" s="19">
        <f>M1305*T1305*'Molecular Weight'!$B$8/'Molecular Weight'!$D$8</f>
        <v>0</v>
      </c>
      <c r="AA1305" s="19">
        <f>N1305*T1305*'Molecular Weight'!$B$9/'Molecular Weight'!$D$9</f>
        <v>1.51958850635783</v>
      </c>
      <c r="AB1305" s="19">
        <f>O1305*T1305*'Molecular Weight'!$B$10/'Molecular Weight'!$D$10</f>
        <v>0.668604230311458</v>
      </c>
      <c r="AC1305" s="19">
        <f>P1305*T1305*'Molecular Weight'!$B$11/'Molecular Weight'!$D$11</f>
        <v>0.0399500868586741</v>
      </c>
      <c r="AD1305" s="19">
        <f>Q1305*T1305*'Molecular Weight'!$B$12/'Molecular Weight'!$D$12</f>
        <v>0</v>
      </c>
      <c r="AE1305" s="19">
        <f t="shared" si="147"/>
        <v>8.04212879529813</v>
      </c>
      <c r="AF1305" s="19">
        <f t="shared" si="148"/>
        <v>0.125724309183703</v>
      </c>
      <c r="AG1305" s="19">
        <f t="shared" si="149"/>
        <v>0.143447941211685</v>
      </c>
      <c r="AH1305" s="19">
        <f t="shared" si="150"/>
        <v>0.750721236996519</v>
      </c>
      <c r="AI1305" s="19">
        <f t="shared" si="151"/>
        <v>3.01815207067245</v>
      </c>
      <c r="AJ1305" s="19">
        <f t="shared" si="152"/>
        <v>3.06463828284951</v>
      </c>
    </row>
    <row r="1306" spans="1:36">
      <c r="A1306" s="32" t="s">
        <v>1181</v>
      </c>
      <c r="B1306" s="32" t="s">
        <v>1182</v>
      </c>
      <c r="C1306" s="32" t="s">
        <v>1202</v>
      </c>
      <c r="D1306" s="32">
        <v>5</v>
      </c>
      <c r="E1306" s="32">
        <v>1200</v>
      </c>
      <c r="F1306" s="32" t="s">
        <v>320</v>
      </c>
      <c r="G1306" s="35" t="s">
        <v>49</v>
      </c>
      <c r="H1306" s="32">
        <v>41.17</v>
      </c>
      <c r="I1306" s="32"/>
      <c r="J1306" s="32">
        <v>22.34</v>
      </c>
      <c r="K1306" s="32"/>
      <c r="L1306" s="32">
        <v>14.75</v>
      </c>
      <c r="M1306" s="32"/>
      <c r="N1306" s="32">
        <v>13.61</v>
      </c>
      <c r="O1306" s="32">
        <v>8.04</v>
      </c>
      <c r="P1306" s="32">
        <v>0.09</v>
      </c>
      <c r="Q1306" s="32"/>
      <c r="R1306" s="32">
        <f t="shared" si="146"/>
        <v>100</v>
      </c>
      <c r="S1306" s="19">
        <v>12</v>
      </c>
      <c r="T1306" s="19">
        <f>S1306/(H1306*'Molecular Weight'!$C$2/'Molecular Weight'!$D$2+I1306*'Molecular Weight'!$C$3/'Molecular Weight'!$D$3+J1306*'Molecular Weight'!$C$4/'Molecular Weight'!$D$4+K1306*'Molecular Weight'!$C$5/'Molecular Weight'!$D$5+L1306*'Molecular Weight'!$C$6/'Molecular Weight'!$D$6+M1306*'Molecular Weight'!$C$8/'Molecular Weight'!$D$8+N1306*'Molecular Weight'!$C$9/'Molecular Weight'!$D$9+O1306*'Molecular Weight'!$C$10/'Molecular Weight'!$D$10+P1306*'Molecular Weight'!$C$11/'Molecular Weight'!$D$11+Q1306*'Molecular Weight'!$C$12/'Molecular Weight'!$D$12)</f>
        <v>4.41878963800897</v>
      </c>
      <c r="U1306" s="19">
        <f>H1306*T1306*'Molecular Weight'!$B$2/'Molecular Weight'!$D$2</f>
        <v>3.02798883816294</v>
      </c>
      <c r="V1306" s="19">
        <f>I1306*T1306*'Molecular Weight'!$B$3/'Molecular Weight'!$D$3</f>
        <v>0</v>
      </c>
      <c r="W1306" s="19">
        <f>T1306*J1306*'Molecular Weight'!$B$4/'Molecular Weight'!$D$4</f>
        <v>1.93636250516125</v>
      </c>
      <c r="X1306" s="19">
        <f>K1306*T1306*'Molecular Weight'!$B$5/'Molecular Weight'!$D$5</f>
        <v>0</v>
      </c>
      <c r="Y1306" s="19">
        <f>L1306*T1306*'Molecular Weight'!$B$6/'Molecular Weight'!$D$6</f>
        <v>0.907254275621274</v>
      </c>
      <c r="Z1306" s="19">
        <f>M1306*T1306*'Molecular Weight'!$B$8/'Molecular Weight'!$D$8</f>
        <v>0</v>
      </c>
      <c r="AA1306" s="19">
        <f>N1306*T1306*'Molecular Weight'!$B$9/'Molecular Weight'!$D$9</f>
        <v>1.49230091745167</v>
      </c>
      <c r="AB1306" s="19">
        <f>O1306*T1306*'Molecular Weight'!$B$10/'Molecular Weight'!$D$10</f>
        <v>0.633506930984168</v>
      </c>
      <c r="AC1306" s="19">
        <f>P1306*T1306*'Molecular Weight'!$B$11/'Molecular Weight'!$D$11</f>
        <v>0.0128328837502681</v>
      </c>
      <c r="AD1306" s="19">
        <f>Q1306*T1306*'Molecular Weight'!$B$12/'Molecular Weight'!$D$12</f>
        <v>0</v>
      </c>
      <c r="AE1306" s="19">
        <f t="shared" si="147"/>
        <v>8.01024635113157</v>
      </c>
      <c r="AF1306" s="19">
        <f t="shared" si="148"/>
        <v>0.0306997333637495</v>
      </c>
      <c r="AG1306" s="19">
        <f t="shared" si="149"/>
        <v>0.0338380696445071</v>
      </c>
      <c r="AH1306" s="19">
        <f t="shared" si="150"/>
        <v>0.876554542257524</v>
      </c>
      <c r="AI1306" s="19">
        <f t="shared" si="151"/>
        <v>3.02798883816294</v>
      </c>
      <c r="AJ1306" s="19">
        <f t="shared" si="152"/>
        <v>3.03306212405711</v>
      </c>
    </row>
    <row r="1307" spans="1:36">
      <c r="A1307" s="32" t="s">
        <v>1181</v>
      </c>
      <c r="B1307" s="32" t="s">
        <v>1182</v>
      </c>
      <c r="C1307" s="32" t="s">
        <v>1203</v>
      </c>
      <c r="D1307" s="32">
        <v>5</v>
      </c>
      <c r="E1307" s="32">
        <v>1100</v>
      </c>
      <c r="F1307" s="32" t="s">
        <v>320</v>
      </c>
      <c r="G1307" s="35" t="s">
        <v>49</v>
      </c>
      <c r="H1307" s="32">
        <v>40.72</v>
      </c>
      <c r="I1307" s="32"/>
      <c r="J1307" s="32">
        <v>22.08</v>
      </c>
      <c r="K1307" s="32"/>
      <c r="L1307" s="32">
        <v>15.42</v>
      </c>
      <c r="M1307" s="32"/>
      <c r="N1307" s="32">
        <v>12.35</v>
      </c>
      <c r="O1307" s="32">
        <v>9.2</v>
      </c>
      <c r="P1307" s="32">
        <v>0.23</v>
      </c>
      <c r="Q1307" s="32"/>
      <c r="R1307" s="32">
        <f t="shared" si="146"/>
        <v>100</v>
      </c>
      <c r="S1307" s="19">
        <v>12</v>
      </c>
      <c r="T1307" s="19">
        <f>S1307/(H1307*'Molecular Weight'!$C$2/'Molecular Weight'!$D$2+I1307*'Molecular Weight'!$C$3/'Molecular Weight'!$D$3+J1307*'Molecular Weight'!$C$4/'Molecular Weight'!$D$4+K1307*'Molecular Weight'!$C$5/'Molecular Weight'!$D$5+L1307*'Molecular Weight'!$C$6/'Molecular Weight'!$D$6+M1307*'Molecular Weight'!$C$8/'Molecular Weight'!$D$8+N1307*'Molecular Weight'!$C$9/'Molecular Weight'!$D$9+O1307*'Molecular Weight'!$C$10/'Molecular Weight'!$D$10+P1307*'Molecular Weight'!$C$11/'Molecular Weight'!$D$11+Q1307*'Molecular Weight'!$C$12/'Molecular Weight'!$D$12)</f>
        <v>4.45426032031084</v>
      </c>
      <c r="U1307" s="19">
        <f>H1307*T1307*'Molecular Weight'!$B$2/'Molecular Weight'!$D$2</f>
        <v>3.01893276037046</v>
      </c>
      <c r="V1307" s="19">
        <f>I1307*T1307*'Molecular Weight'!$B$3/'Molecular Weight'!$D$3</f>
        <v>0</v>
      </c>
      <c r="W1307" s="19">
        <f>T1307*J1307*'Molecular Weight'!$B$4/'Molecular Weight'!$D$4</f>
        <v>1.92918924818484</v>
      </c>
      <c r="X1307" s="19">
        <f>K1307*T1307*'Molecular Weight'!$B$5/'Molecular Weight'!$D$5</f>
        <v>0</v>
      </c>
      <c r="Y1307" s="19">
        <f>L1307*T1307*'Molecular Weight'!$B$6/'Molecular Weight'!$D$6</f>
        <v>0.956078704610149</v>
      </c>
      <c r="Z1307" s="19">
        <f>M1307*T1307*'Molecular Weight'!$B$8/'Molecular Weight'!$D$8</f>
        <v>0</v>
      </c>
      <c r="AA1307" s="19">
        <f>N1307*T1307*'Molecular Weight'!$B$9/'Molecular Weight'!$D$9</f>
        <v>1.3650152594501</v>
      </c>
      <c r="AB1307" s="19">
        <f>O1307*T1307*'Molecular Weight'!$B$10/'Molecular Weight'!$D$10</f>
        <v>0.730727441991079</v>
      </c>
      <c r="AC1307" s="19">
        <f>P1307*T1307*'Molecular Weight'!$B$11/'Molecular Weight'!$D$11</f>
        <v>0.0330584018609711</v>
      </c>
      <c r="AD1307" s="19">
        <f>Q1307*T1307*'Molecular Weight'!$B$12/'Molecular Weight'!$D$12</f>
        <v>0</v>
      </c>
      <c r="AE1307" s="19">
        <f t="shared" si="147"/>
        <v>8.0330018164676</v>
      </c>
      <c r="AF1307" s="19">
        <f t="shared" si="148"/>
        <v>0.0985987073473229</v>
      </c>
      <c r="AG1307" s="19">
        <f t="shared" si="149"/>
        <v>0.103128232928823</v>
      </c>
      <c r="AH1307" s="19">
        <f t="shared" si="150"/>
        <v>0.857479997262826</v>
      </c>
      <c r="AI1307" s="19">
        <f t="shared" si="151"/>
        <v>3.01893276037046</v>
      </c>
      <c r="AJ1307" s="19">
        <f t="shared" si="152"/>
        <v>3.05182140605133</v>
      </c>
    </row>
    <row r="1308" spans="1:36">
      <c r="A1308" s="32" t="s">
        <v>1181</v>
      </c>
      <c r="B1308" s="32" t="s">
        <v>1182</v>
      </c>
      <c r="C1308" s="32" t="s">
        <v>1204</v>
      </c>
      <c r="D1308" s="32">
        <v>5.5</v>
      </c>
      <c r="E1308" s="32">
        <v>1200</v>
      </c>
      <c r="F1308" s="32" t="s">
        <v>320</v>
      </c>
      <c r="G1308" s="35" t="s">
        <v>49</v>
      </c>
      <c r="H1308" s="32">
        <v>40.69</v>
      </c>
      <c r="I1308" s="32"/>
      <c r="J1308" s="32">
        <v>21.93</v>
      </c>
      <c r="K1308" s="32"/>
      <c r="L1308" s="32">
        <v>14.95</v>
      </c>
      <c r="M1308" s="32"/>
      <c r="N1308" s="32">
        <v>11.77</v>
      </c>
      <c r="O1308" s="32">
        <v>10.47</v>
      </c>
      <c r="P1308" s="32">
        <v>0.19</v>
      </c>
      <c r="Q1308" s="32"/>
      <c r="R1308" s="32">
        <f t="shared" si="146"/>
        <v>100</v>
      </c>
      <c r="S1308" s="19">
        <v>12</v>
      </c>
      <c r="T1308" s="19">
        <f>S1308/(H1308*'Molecular Weight'!$C$2/'Molecular Weight'!$D$2+I1308*'Molecular Weight'!$C$3/'Molecular Weight'!$D$3+J1308*'Molecular Weight'!$C$4/'Molecular Weight'!$D$4+K1308*'Molecular Weight'!$C$5/'Molecular Weight'!$D$5+L1308*'Molecular Weight'!$C$6/'Molecular Weight'!$D$6+M1308*'Molecular Weight'!$C$8/'Molecular Weight'!$D$8+N1308*'Molecular Weight'!$C$9/'Molecular Weight'!$D$9+O1308*'Molecular Weight'!$C$10/'Molecular Weight'!$D$10+P1308*'Molecular Weight'!$C$11/'Molecular Weight'!$D$11+Q1308*'Molecular Weight'!$C$12/'Molecular Weight'!$D$12)</f>
        <v>4.46145695987771</v>
      </c>
      <c r="U1308" s="19">
        <f>H1308*T1308*'Molecular Weight'!$B$2/'Molecular Weight'!$D$2</f>
        <v>3.02158261813289</v>
      </c>
      <c r="V1308" s="19">
        <f>I1308*T1308*'Molecular Weight'!$B$3/'Molecular Weight'!$D$3</f>
        <v>0</v>
      </c>
      <c r="W1308" s="19">
        <f>T1308*J1308*'Molecular Weight'!$B$4/'Molecular Weight'!$D$4</f>
        <v>1.91917911200703</v>
      </c>
      <c r="X1308" s="19">
        <f>K1308*T1308*'Molecular Weight'!$B$5/'Molecular Weight'!$D$5</f>
        <v>0</v>
      </c>
      <c r="Y1308" s="19">
        <f>L1308*T1308*'Molecular Weight'!$B$6/'Molecular Weight'!$D$6</f>
        <v>0.928435155208404</v>
      </c>
      <c r="Z1308" s="19">
        <f>M1308*T1308*'Molecular Weight'!$B$8/'Molecular Weight'!$D$8</f>
        <v>0</v>
      </c>
      <c r="AA1308" s="19">
        <f>N1308*T1308*'Molecular Weight'!$B$9/'Molecular Weight'!$D$9</f>
        <v>1.30301112699158</v>
      </c>
      <c r="AB1308" s="19">
        <f>O1308*T1308*'Molecular Weight'!$B$10/'Molecular Weight'!$D$10</f>
        <v>0.832943194898709</v>
      </c>
      <c r="AC1308" s="19">
        <f>P1308*T1308*'Molecular Weight'!$B$11/'Molecular Weight'!$D$11</f>
        <v>0.0273532372499763</v>
      </c>
      <c r="AD1308" s="19">
        <f>Q1308*T1308*'Molecular Weight'!$B$12/'Molecular Weight'!$D$12</f>
        <v>0</v>
      </c>
      <c r="AE1308" s="19">
        <f t="shared" si="147"/>
        <v>8.03250444448859</v>
      </c>
      <c r="AF1308" s="19">
        <f t="shared" si="148"/>
        <v>0.0971187346508593</v>
      </c>
      <c r="AG1308" s="19">
        <f t="shared" si="149"/>
        <v>0.104604757915548</v>
      </c>
      <c r="AH1308" s="19">
        <f t="shared" si="150"/>
        <v>0.831316420557545</v>
      </c>
      <c r="AI1308" s="19">
        <f t="shared" si="151"/>
        <v>3.02158261813289</v>
      </c>
      <c r="AJ1308" s="19">
        <f t="shared" si="152"/>
        <v>3.06438947709869</v>
      </c>
    </row>
    <row r="1309" spans="1:36">
      <c r="A1309" s="32" t="s">
        <v>1181</v>
      </c>
      <c r="B1309" s="32" t="s">
        <v>1182</v>
      </c>
      <c r="C1309" s="32" t="s">
        <v>1205</v>
      </c>
      <c r="D1309" s="32">
        <v>3.5</v>
      </c>
      <c r="E1309" s="32">
        <v>1215</v>
      </c>
      <c r="F1309" s="32" t="s">
        <v>320</v>
      </c>
      <c r="G1309" s="35" t="s">
        <v>49</v>
      </c>
      <c r="H1309" s="32">
        <v>39.86</v>
      </c>
      <c r="I1309" s="32"/>
      <c r="J1309" s="32">
        <v>23.14</v>
      </c>
      <c r="K1309" s="32"/>
      <c r="L1309" s="32">
        <v>13.05</v>
      </c>
      <c r="M1309" s="32"/>
      <c r="N1309" s="32">
        <v>12.12</v>
      </c>
      <c r="O1309" s="32">
        <v>11.71</v>
      </c>
      <c r="P1309" s="32">
        <v>0.12</v>
      </c>
      <c r="Q1309" s="32"/>
      <c r="R1309" s="32">
        <f t="shared" si="146"/>
        <v>100</v>
      </c>
      <c r="S1309" s="19">
        <v>12</v>
      </c>
      <c r="T1309" s="19">
        <f>S1309/(H1309*'Molecular Weight'!$C$2/'Molecular Weight'!$D$2+I1309*'Molecular Weight'!$C$3/'Molecular Weight'!$D$3+J1309*'Molecular Weight'!$C$4/'Molecular Weight'!$D$4+K1309*'Molecular Weight'!$C$5/'Molecular Weight'!$D$5+L1309*'Molecular Weight'!$C$6/'Molecular Weight'!$D$6+M1309*'Molecular Weight'!$C$8/'Molecular Weight'!$D$8+N1309*'Molecular Weight'!$C$9/'Molecular Weight'!$D$9+O1309*'Molecular Weight'!$C$10/'Molecular Weight'!$D$10+P1309*'Molecular Weight'!$C$11/'Molecular Weight'!$D$11+Q1309*'Molecular Weight'!$C$12/'Molecular Weight'!$D$12)</f>
        <v>4.44297044452985</v>
      </c>
      <c r="U1309" s="19">
        <f>H1309*T1309*'Molecular Weight'!$B$2/'Molecular Weight'!$D$2</f>
        <v>2.94768312115446</v>
      </c>
      <c r="V1309" s="19">
        <f>I1309*T1309*'Molecular Weight'!$B$3/'Molecular Weight'!$D$3</f>
        <v>0</v>
      </c>
      <c r="W1309" s="19">
        <f>T1309*J1309*'Molecular Weight'!$B$4/'Molecular Weight'!$D$4</f>
        <v>2.01667979769362</v>
      </c>
      <c r="X1309" s="19">
        <f>K1309*T1309*'Molecular Weight'!$B$5/'Molecular Weight'!$D$5</f>
        <v>0</v>
      </c>
      <c r="Y1309" s="19">
        <f>L1309*T1309*'Molecular Weight'!$B$6/'Molecular Weight'!$D$6</f>
        <v>0.807081908423087</v>
      </c>
      <c r="Z1309" s="19">
        <f>M1309*T1309*'Molecular Weight'!$B$8/'Molecular Weight'!$D$8</f>
        <v>0</v>
      </c>
      <c r="AA1309" s="19">
        <f>N1309*T1309*'Molecular Weight'!$B$9/'Molecular Weight'!$D$9</f>
        <v>1.3361985555261</v>
      </c>
      <c r="AB1309" s="19">
        <f>O1309*T1309*'Molecular Weight'!$B$10/'Molecular Weight'!$D$10</f>
        <v>0.92773152470479</v>
      </c>
      <c r="AC1309" s="19">
        <f>P1309*T1309*'Molecular Weight'!$B$11/'Molecular Weight'!$D$11</f>
        <v>0.0172041449933392</v>
      </c>
      <c r="AD1309" s="19">
        <f>Q1309*T1309*'Molecular Weight'!$B$12/'Molecular Weight'!$D$12</f>
        <v>0</v>
      </c>
      <c r="AE1309" s="19">
        <f t="shared" si="147"/>
        <v>8.0525790524954</v>
      </c>
      <c r="AF1309" s="19">
        <f t="shared" si="148"/>
        <v>0.156707217856926</v>
      </c>
      <c r="AG1309" s="19">
        <f t="shared" si="149"/>
        <v>0.194165197139789</v>
      </c>
      <c r="AH1309" s="19">
        <f t="shared" si="150"/>
        <v>0.650374690566161</v>
      </c>
      <c r="AI1309" s="19">
        <f t="shared" si="151"/>
        <v>2.94768312115446</v>
      </c>
      <c r="AJ1309" s="19">
        <f t="shared" si="152"/>
        <v>3.07101198865398</v>
      </c>
    </row>
    <row r="1310" spans="1:36">
      <c r="A1310" s="32" t="s">
        <v>1181</v>
      </c>
      <c r="B1310" s="32" t="s">
        <v>1182</v>
      </c>
      <c r="C1310" s="32" t="s">
        <v>1206</v>
      </c>
      <c r="D1310" s="32">
        <v>4</v>
      </c>
      <c r="E1310" s="32">
        <v>1200</v>
      </c>
      <c r="F1310" s="32" t="s">
        <v>320</v>
      </c>
      <c r="G1310" s="35" t="s">
        <v>49</v>
      </c>
      <c r="H1310" s="32">
        <v>40.8</v>
      </c>
      <c r="I1310" s="32"/>
      <c r="J1310" s="32">
        <v>22.8</v>
      </c>
      <c r="K1310" s="32"/>
      <c r="L1310" s="32">
        <v>13.66</v>
      </c>
      <c r="M1310" s="32"/>
      <c r="N1310" s="32">
        <v>13.26</v>
      </c>
      <c r="O1310" s="32">
        <v>9.4</v>
      </c>
      <c r="P1310" s="32">
        <v>0.08</v>
      </c>
      <c r="Q1310" s="32"/>
      <c r="R1310" s="32">
        <f t="shared" si="146"/>
        <v>100</v>
      </c>
      <c r="S1310" s="19">
        <v>12</v>
      </c>
      <c r="T1310" s="19">
        <f>S1310/(H1310*'Molecular Weight'!$C$2/'Molecular Weight'!$D$2+I1310*'Molecular Weight'!$C$3/'Molecular Weight'!$D$3+J1310*'Molecular Weight'!$C$4/'Molecular Weight'!$D$4+K1310*'Molecular Weight'!$C$5/'Molecular Weight'!$D$5+L1310*'Molecular Weight'!$C$6/'Molecular Weight'!$D$6+M1310*'Molecular Weight'!$C$8/'Molecular Weight'!$D$8+N1310*'Molecular Weight'!$C$9/'Molecular Weight'!$D$9+O1310*'Molecular Weight'!$C$10/'Molecular Weight'!$D$10+P1310*'Molecular Weight'!$C$11/'Molecular Weight'!$D$11+Q1310*'Molecular Weight'!$C$12/'Molecular Weight'!$D$12)</f>
        <v>4.41643143265434</v>
      </c>
      <c r="U1310" s="19">
        <f>H1310*T1310*'Molecular Weight'!$B$2/'Molecular Weight'!$D$2</f>
        <v>2.99917447490508</v>
      </c>
      <c r="V1310" s="19">
        <f>I1310*T1310*'Molecular Weight'!$B$3/'Molecular Weight'!$D$3</f>
        <v>0</v>
      </c>
      <c r="W1310" s="19">
        <f>T1310*J1310*'Molecular Weight'!$B$4/'Molecular Weight'!$D$4</f>
        <v>1.97517922056726</v>
      </c>
      <c r="X1310" s="19">
        <f>K1310*T1310*'Molecular Weight'!$B$5/'Molecular Weight'!$D$5</f>
        <v>0</v>
      </c>
      <c r="Y1310" s="19">
        <f>L1310*T1310*'Molecular Weight'!$B$6/'Molecular Weight'!$D$6</f>
        <v>0.839761321966291</v>
      </c>
      <c r="Z1310" s="19">
        <f>M1310*T1310*'Molecular Weight'!$B$8/'Molecular Weight'!$D$8</f>
        <v>0</v>
      </c>
      <c r="AA1310" s="19">
        <f>N1310*T1310*'Molecular Weight'!$B$9/'Molecular Weight'!$D$9</f>
        <v>1.45314840687336</v>
      </c>
      <c r="AB1310" s="19">
        <f>O1310*T1310*'Molecular Weight'!$B$10/'Molecular Weight'!$D$10</f>
        <v>0.740272030437782</v>
      </c>
      <c r="AC1310" s="19">
        <f>P1310*T1310*'Molecular Weight'!$B$11/'Molecular Weight'!$D$11</f>
        <v>0.0114009201230186</v>
      </c>
      <c r="AD1310" s="19">
        <f>Q1310*T1310*'Molecular Weight'!$B$12/'Molecular Weight'!$D$12</f>
        <v>0</v>
      </c>
      <c r="AE1310" s="19">
        <f t="shared" si="147"/>
        <v>8.01893637487279</v>
      </c>
      <c r="AF1310" s="19">
        <f t="shared" si="148"/>
        <v>0.0566749723031927</v>
      </c>
      <c r="AG1310" s="19">
        <f t="shared" si="149"/>
        <v>0.0674893815905798</v>
      </c>
      <c r="AH1310" s="19">
        <f t="shared" si="150"/>
        <v>0.783086349663098</v>
      </c>
      <c r="AI1310" s="19">
        <f t="shared" si="151"/>
        <v>2.99917447490508</v>
      </c>
      <c r="AJ1310" s="19">
        <f t="shared" si="152"/>
        <v>3.03318175927743</v>
      </c>
    </row>
    <row r="1311" spans="1:36">
      <c r="A1311" s="32" t="s">
        <v>1181</v>
      </c>
      <c r="B1311" s="32" t="s">
        <v>1182</v>
      </c>
      <c r="C1311" s="32" t="s">
        <v>1207</v>
      </c>
      <c r="D1311" s="32">
        <v>4</v>
      </c>
      <c r="E1311" s="32">
        <v>1240</v>
      </c>
      <c r="F1311" s="32" t="s">
        <v>320</v>
      </c>
      <c r="G1311" s="35" t="s">
        <v>49</v>
      </c>
      <c r="H1311" s="32">
        <v>40.96</v>
      </c>
      <c r="I1311" s="32"/>
      <c r="J1311" s="32">
        <v>22.94</v>
      </c>
      <c r="K1311" s="32"/>
      <c r="L1311" s="32">
        <v>13.22</v>
      </c>
      <c r="M1311" s="32"/>
      <c r="N1311" s="32">
        <v>13.7</v>
      </c>
      <c r="O1311" s="32">
        <v>9.16</v>
      </c>
      <c r="P1311" s="32">
        <v>0.03</v>
      </c>
      <c r="Q1311" s="32"/>
      <c r="R1311" s="32">
        <f t="shared" si="146"/>
        <v>100.01</v>
      </c>
      <c r="S1311" s="19">
        <v>12</v>
      </c>
      <c r="T1311" s="19">
        <f>S1311/(H1311*'Molecular Weight'!$C$2/'Molecular Weight'!$D$2+I1311*'Molecular Weight'!$C$3/'Molecular Weight'!$D$3+J1311*'Molecular Weight'!$C$4/'Molecular Weight'!$D$4+K1311*'Molecular Weight'!$C$5/'Molecular Weight'!$D$5+L1311*'Molecular Weight'!$C$6/'Molecular Weight'!$D$6+M1311*'Molecular Weight'!$C$8/'Molecular Weight'!$D$8+N1311*'Molecular Weight'!$C$9/'Molecular Weight'!$D$9+O1311*'Molecular Weight'!$C$10/'Molecular Weight'!$D$10+P1311*'Molecular Weight'!$C$11/'Molecular Weight'!$D$11+Q1311*'Molecular Weight'!$C$12/'Molecular Weight'!$D$12)</f>
        <v>4.40160473102726</v>
      </c>
      <c r="U1311" s="19">
        <f>H1311*T1311*'Molecular Weight'!$B$2/'Molecular Weight'!$D$2</f>
        <v>3.00082772607984</v>
      </c>
      <c r="V1311" s="19">
        <f>I1311*T1311*'Molecular Weight'!$B$3/'Molecular Weight'!$D$3</f>
        <v>0</v>
      </c>
      <c r="W1311" s="19">
        <f>T1311*J1311*'Molecular Weight'!$B$4/'Molecular Weight'!$D$4</f>
        <v>1.98063578912839</v>
      </c>
      <c r="X1311" s="19">
        <f>K1311*T1311*'Molecular Weight'!$B$5/'Molecular Weight'!$D$5</f>
        <v>0</v>
      </c>
      <c r="Y1311" s="19">
        <f>L1311*T1311*'Molecular Weight'!$B$6/'Molecular Weight'!$D$6</f>
        <v>0.809983498666208</v>
      </c>
      <c r="Z1311" s="19">
        <f>M1311*T1311*'Molecular Weight'!$B$8/'Molecular Weight'!$D$8</f>
        <v>0</v>
      </c>
      <c r="AA1311" s="19">
        <f>N1311*T1311*'Molecular Weight'!$B$9/'Molecular Weight'!$D$9</f>
        <v>1.49632716662713</v>
      </c>
      <c r="AB1311" s="19">
        <f>O1311*T1311*'Molecular Weight'!$B$10/'Molecular Weight'!$D$10</f>
        <v>0.718949702856807</v>
      </c>
      <c r="AC1311" s="19">
        <f>P1311*T1311*'Molecular Weight'!$B$11/'Molecular Weight'!$D$11</f>
        <v>0.00426099199518612</v>
      </c>
      <c r="AD1311" s="19">
        <f>Q1311*T1311*'Molecular Weight'!$B$12/'Molecular Weight'!$D$12</f>
        <v>0</v>
      </c>
      <c r="AE1311" s="19">
        <f t="shared" si="147"/>
        <v>8.01098487535356</v>
      </c>
      <c r="AF1311" s="19">
        <f t="shared" si="148"/>
        <v>0.0329094378016572</v>
      </c>
      <c r="AG1311" s="19">
        <f t="shared" si="149"/>
        <v>0.0406297632678306</v>
      </c>
      <c r="AH1311" s="19">
        <f t="shared" si="150"/>
        <v>0.777074060864551</v>
      </c>
      <c r="AI1311" s="19">
        <f t="shared" si="151"/>
        <v>3.00082772607984</v>
      </c>
      <c r="AJ1311" s="19">
        <f t="shared" si="152"/>
        <v>3.02526036815015</v>
      </c>
    </row>
    <row r="1312" spans="1:36">
      <c r="A1312" s="32" t="s">
        <v>1181</v>
      </c>
      <c r="B1312" s="32" t="s">
        <v>1182</v>
      </c>
      <c r="C1312" s="32" t="s">
        <v>1208</v>
      </c>
      <c r="D1312" s="32">
        <v>5</v>
      </c>
      <c r="E1312" s="32">
        <v>1100</v>
      </c>
      <c r="F1312" s="32" t="s">
        <v>320</v>
      </c>
      <c r="G1312" s="35" t="s">
        <v>49</v>
      </c>
      <c r="H1312" s="32">
        <v>40.36</v>
      </c>
      <c r="I1312" s="32"/>
      <c r="J1312" s="32">
        <v>22.27</v>
      </c>
      <c r="K1312" s="32"/>
      <c r="L1312" s="32">
        <v>13.74</v>
      </c>
      <c r="M1312" s="32"/>
      <c r="N1312" s="32">
        <v>12.55</v>
      </c>
      <c r="O1312" s="32">
        <v>10.8</v>
      </c>
      <c r="P1312" s="32">
        <v>0.28</v>
      </c>
      <c r="Q1312" s="32"/>
      <c r="R1312" s="32">
        <f t="shared" si="146"/>
        <v>100</v>
      </c>
      <c r="S1312" s="19">
        <v>12</v>
      </c>
      <c r="T1312" s="19">
        <f>S1312/(H1312*'Molecular Weight'!$C$2/'Molecular Weight'!$D$2+I1312*'Molecular Weight'!$C$3/'Molecular Weight'!$D$3+J1312*'Molecular Weight'!$C$4/'Molecular Weight'!$D$4+K1312*'Molecular Weight'!$C$5/'Molecular Weight'!$D$5+L1312*'Molecular Weight'!$C$6/'Molecular Weight'!$D$6+M1312*'Molecular Weight'!$C$8/'Molecular Weight'!$D$8+N1312*'Molecular Weight'!$C$9/'Molecular Weight'!$D$9+O1312*'Molecular Weight'!$C$10/'Molecular Weight'!$D$10+P1312*'Molecular Weight'!$C$11/'Molecular Weight'!$D$11+Q1312*'Molecular Weight'!$C$12/'Molecular Weight'!$D$12)</f>
        <v>4.44679751916828</v>
      </c>
      <c r="U1312" s="19">
        <f>H1312*T1312*'Molecular Weight'!$B$2/'Molecular Weight'!$D$2</f>
        <v>2.98722949190466</v>
      </c>
      <c r="V1312" s="19">
        <f>I1312*T1312*'Molecular Weight'!$B$3/'Molecular Weight'!$D$3</f>
        <v>0</v>
      </c>
      <c r="W1312" s="19">
        <f>T1312*J1312*'Molecular Weight'!$B$4/'Molecular Weight'!$D$4</f>
        <v>1.9425300265178</v>
      </c>
      <c r="X1312" s="19">
        <f>K1312*T1312*'Molecular Weight'!$B$5/'Molecular Weight'!$D$5</f>
        <v>0</v>
      </c>
      <c r="Y1312" s="19">
        <f>L1312*T1312*'Molecular Weight'!$B$6/'Molecular Weight'!$D$6</f>
        <v>0.850487164718433</v>
      </c>
      <c r="Z1312" s="19">
        <f>M1312*T1312*'Molecular Weight'!$B$8/'Molecular Weight'!$D$8</f>
        <v>0</v>
      </c>
      <c r="AA1312" s="19">
        <f>N1312*T1312*'Molecular Weight'!$B$9/'Molecular Weight'!$D$9</f>
        <v>1.38479674604372</v>
      </c>
      <c r="AB1312" s="19">
        <f>O1312*T1312*'Molecular Weight'!$B$10/'Molecular Weight'!$D$10</f>
        <v>0.856373274019569</v>
      </c>
      <c r="AC1312" s="19">
        <f>P1312*T1312*'Molecular Weight'!$B$11/'Molecular Weight'!$D$11</f>
        <v>0.0401775832645085</v>
      </c>
      <c r="AD1312" s="19">
        <f>Q1312*T1312*'Molecular Weight'!$B$12/'Molecular Weight'!$D$12</f>
        <v>0</v>
      </c>
      <c r="AE1312" s="19">
        <f t="shared" si="147"/>
        <v>8.06159428646869</v>
      </c>
      <c r="AF1312" s="19">
        <f t="shared" si="148"/>
        <v>0.183371033410825</v>
      </c>
      <c r="AG1312" s="19">
        <f t="shared" si="149"/>
        <v>0.215607055600342</v>
      </c>
      <c r="AH1312" s="19">
        <f t="shared" si="150"/>
        <v>0.667116131307608</v>
      </c>
      <c r="AI1312" s="19">
        <f t="shared" si="151"/>
        <v>2.98722949190466</v>
      </c>
      <c r="AJ1312" s="19">
        <f t="shared" si="152"/>
        <v>3.09165718478172</v>
      </c>
    </row>
    <row r="1313" spans="1:36">
      <c r="A1313" s="35" t="s">
        <v>1209</v>
      </c>
      <c r="B1313" s="35" t="s">
        <v>1210</v>
      </c>
      <c r="C1313" s="32" t="s">
        <v>1211</v>
      </c>
      <c r="D1313" s="35">
        <v>13</v>
      </c>
      <c r="E1313" s="35">
        <v>1300</v>
      </c>
      <c r="F1313" s="35" t="s">
        <v>507</v>
      </c>
      <c r="G1313" s="35" t="s">
        <v>49</v>
      </c>
      <c r="H1313" s="35">
        <v>41.5962727272727</v>
      </c>
      <c r="I1313" s="35">
        <v>1.62318181818182</v>
      </c>
      <c r="J1313" s="35">
        <v>19.5658181818182</v>
      </c>
      <c r="K1313" s="35">
        <v>0.0475</v>
      </c>
      <c r="L1313" s="35">
        <v>10.882</v>
      </c>
      <c r="M1313" s="35">
        <v>0.212</v>
      </c>
      <c r="N1313" s="35">
        <v>8.97836363636364</v>
      </c>
      <c r="O1313" s="35">
        <v>15.2387272727273</v>
      </c>
      <c r="P1313" s="35">
        <v>1.20936363636364</v>
      </c>
      <c r="Q1313" s="35">
        <v>0.0670909090909091</v>
      </c>
      <c r="R1313" s="32">
        <f t="shared" si="146"/>
        <v>99.4203181818182</v>
      </c>
      <c r="S1313" s="19">
        <v>12</v>
      </c>
      <c r="T1313" s="19">
        <f>S1313/(H1313*'Molecular Weight'!$C$2/'Molecular Weight'!$D$2+I1313*'Molecular Weight'!$C$3/'Molecular Weight'!$D$3+J1313*'Molecular Weight'!$C$4/'Molecular Weight'!$D$4+K1313*'Molecular Weight'!$C$5/'Molecular Weight'!$D$5+L1313*'Molecular Weight'!$C$6/'Molecular Weight'!$D$6+M1313*'Molecular Weight'!$C$8/'Molecular Weight'!$D$8+N1313*'Molecular Weight'!$C$9/'Molecular Weight'!$D$9+O1313*'Molecular Weight'!$C$10/'Molecular Weight'!$D$10+P1313*'Molecular Weight'!$C$11/'Molecular Weight'!$D$11+Q1313*'Molecular Weight'!$C$12/'Molecular Weight'!$D$12)</f>
        <v>4.49242436926324</v>
      </c>
      <c r="U1313" s="19">
        <f>H1313*T1313*'Molecular Weight'!$B$2/'Molecular Weight'!$D$2</f>
        <v>3.11032139265179</v>
      </c>
      <c r="V1313" s="19">
        <f>I1313*T1313*'Molecular Weight'!$B$3/'Molecular Weight'!$D$3</f>
        <v>0.091264349884168</v>
      </c>
      <c r="W1313" s="19">
        <f>T1313*J1313*'Molecular Weight'!$B$4/'Molecular Weight'!$D$4</f>
        <v>1.72416552382452</v>
      </c>
      <c r="X1313" s="19">
        <f>K1313*T1313*'Molecular Weight'!$B$5/'Molecular Weight'!$D$5</f>
        <v>0.00280794996433981</v>
      </c>
      <c r="Y1313" s="19">
        <f>L1313*T1313*'Molecular Weight'!$B$6/'Molecular Weight'!$D$6</f>
        <v>0.680492232549034</v>
      </c>
      <c r="Z1313" s="19">
        <f>M1313*T1313*'Molecular Weight'!$B$8/'Molecular Weight'!$D$8</f>
        <v>0.0134253448870004</v>
      </c>
      <c r="AA1313" s="19">
        <f>N1313*T1313*'Molecular Weight'!$B$9/'Molecular Weight'!$D$9</f>
        <v>1.0008590470498</v>
      </c>
      <c r="AB1313" s="19">
        <f>O1313*T1313*'Molecular Weight'!$B$10/'Molecular Weight'!$D$10</f>
        <v>1.22073519537369</v>
      </c>
      <c r="AC1313" s="19">
        <f>P1313*T1313*'Molecular Weight'!$B$11/'Molecular Weight'!$D$11</f>
        <v>0.175313800300123</v>
      </c>
      <c r="AD1313" s="19">
        <f>Q1313*T1313*'Molecular Weight'!$B$12/'Molecular Weight'!$D$12</f>
        <v>0.00639916847040392</v>
      </c>
      <c r="AE1313" s="19">
        <f t="shared" si="147"/>
        <v>8.02578400495487</v>
      </c>
      <c r="AF1313" s="19">
        <f t="shared" si="148"/>
        <v>0.0771035102034707</v>
      </c>
      <c r="AG1313" s="19">
        <f t="shared" si="149"/>
        <v>0.113305496397293</v>
      </c>
      <c r="AH1313" s="19">
        <f t="shared" si="150"/>
        <v>0.603388722345563</v>
      </c>
      <c r="AI1313" s="19">
        <f t="shared" si="151"/>
        <v>3.20158574253596</v>
      </c>
      <c r="AJ1313" s="19">
        <f t="shared" si="152"/>
        <v>2.91551181985952</v>
      </c>
    </row>
    <row r="1314" spans="1:36">
      <c r="A1314" s="35" t="s">
        <v>1209</v>
      </c>
      <c r="B1314" s="35" t="s">
        <v>1210</v>
      </c>
      <c r="C1314" s="32" t="s">
        <v>1212</v>
      </c>
      <c r="D1314" s="35">
        <v>13</v>
      </c>
      <c r="E1314" s="35">
        <v>1400</v>
      </c>
      <c r="F1314" s="35" t="s">
        <v>507</v>
      </c>
      <c r="G1314" s="35" t="s">
        <v>49</v>
      </c>
      <c r="H1314" s="35">
        <v>42.1436153846154</v>
      </c>
      <c r="I1314" s="35">
        <v>1.78938461538462</v>
      </c>
      <c r="J1314" s="35">
        <v>18.9916923076923</v>
      </c>
      <c r="K1314" s="35">
        <v>0.0498333333333333</v>
      </c>
      <c r="L1314" s="35">
        <v>11.8551538461538</v>
      </c>
      <c r="M1314" s="35">
        <v>0.243307692307692</v>
      </c>
      <c r="N1314" s="35">
        <v>10.8451538461538</v>
      </c>
      <c r="O1314" s="35">
        <v>13.2893076923077</v>
      </c>
      <c r="P1314" s="35">
        <v>1.33123076923077</v>
      </c>
      <c r="Q1314" s="35">
        <v>0.0135384615384615</v>
      </c>
      <c r="R1314" s="32">
        <f t="shared" si="146"/>
        <v>100.552217948718</v>
      </c>
      <c r="S1314" s="19">
        <v>12</v>
      </c>
      <c r="T1314" s="19">
        <f>S1314/(H1314*'Molecular Weight'!$C$2/'Molecular Weight'!$D$2+I1314*'Molecular Weight'!$C$3/'Molecular Weight'!$D$3+J1314*'Molecular Weight'!$C$4/'Molecular Weight'!$D$4+K1314*'Molecular Weight'!$C$5/'Molecular Weight'!$D$5+L1314*'Molecular Weight'!$C$6/'Molecular Weight'!$D$6+M1314*'Molecular Weight'!$C$8/'Molecular Weight'!$D$8+N1314*'Molecular Weight'!$C$9/'Molecular Weight'!$D$9+O1314*'Molecular Weight'!$C$10/'Molecular Weight'!$D$10+P1314*'Molecular Weight'!$C$11/'Molecular Weight'!$D$11+Q1314*'Molecular Weight'!$C$12/'Molecular Weight'!$D$12)</f>
        <v>4.43845461768362</v>
      </c>
      <c r="U1314" s="19">
        <f>H1314*T1314*'Molecular Weight'!$B$2/'Molecular Weight'!$D$2</f>
        <v>3.1133908839835</v>
      </c>
      <c r="V1314" s="19">
        <f>I1314*T1314*'Molecular Weight'!$B$3/'Molecular Weight'!$D$3</f>
        <v>0.0994005307755432</v>
      </c>
      <c r="W1314" s="19">
        <f>T1314*J1314*'Molecular Weight'!$B$4/'Molecular Weight'!$D$4</f>
        <v>1.65346732877017</v>
      </c>
      <c r="X1314" s="19">
        <f>K1314*T1314*'Molecular Weight'!$B$5/'Molecular Weight'!$D$5</f>
        <v>0.00291049395944339</v>
      </c>
      <c r="Y1314" s="19">
        <f>L1314*T1314*'Molecular Weight'!$B$6/'Molecular Weight'!$D$6</f>
        <v>0.732441012413852</v>
      </c>
      <c r="Z1314" s="19">
        <f>M1314*T1314*'Molecular Weight'!$B$8/'Molecular Weight'!$D$8</f>
        <v>0.0152228665131241</v>
      </c>
      <c r="AA1314" s="19">
        <f>N1314*T1314*'Molecular Weight'!$B$9/'Molecular Weight'!$D$9</f>
        <v>1.19443481806329</v>
      </c>
      <c r="AB1314" s="19">
        <f>O1314*T1314*'Molecular Weight'!$B$10/'Molecular Weight'!$D$10</f>
        <v>1.0517829724098</v>
      </c>
      <c r="AC1314" s="19">
        <f>P1314*T1314*'Molecular Weight'!$B$11/'Molecular Weight'!$D$11</f>
        <v>0.190661741042105</v>
      </c>
      <c r="AD1314" s="19">
        <f>Q1314*T1314*'Molecular Weight'!$B$12/'Molecular Weight'!$D$12</f>
        <v>0.00127579293273284</v>
      </c>
      <c r="AE1314" s="19">
        <f t="shared" si="147"/>
        <v>8.05498844086356</v>
      </c>
      <c r="AF1314" s="19">
        <f t="shared" si="148"/>
        <v>0.163839165060796</v>
      </c>
      <c r="AG1314" s="19">
        <f t="shared" si="149"/>
        <v>0.223689228598551</v>
      </c>
      <c r="AH1314" s="19">
        <f t="shared" si="150"/>
        <v>0.568601847353056</v>
      </c>
      <c r="AI1314" s="19">
        <f t="shared" si="151"/>
        <v>3.21279141475904</v>
      </c>
      <c r="AJ1314" s="19">
        <f t="shared" si="152"/>
        <v>2.99388166940007</v>
      </c>
    </row>
    <row r="1315" spans="1:36">
      <c r="A1315" s="35" t="s">
        <v>1209</v>
      </c>
      <c r="B1315" s="35" t="s">
        <v>1210</v>
      </c>
      <c r="C1315" s="32" t="s">
        <v>1213</v>
      </c>
      <c r="D1315" s="35">
        <v>13</v>
      </c>
      <c r="E1315" s="35">
        <v>1500</v>
      </c>
      <c r="F1315" s="35" t="s">
        <v>507</v>
      </c>
      <c r="G1315" s="35" t="s">
        <v>49</v>
      </c>
      <c r="H1315" s="35">
        <v>43.1617692307692</v>
      </c>
      <c r="I1315" s="35">
        <v>1.82207692307692</v>
      </c>
      <c r="J1315" s="35">
        <v>18.9567692307692</v>
      </c>
      <c r="K1315" s="35">
        <v>0.0538571428571429</v>
      </c>
      <c r="L1315" s="35">
        <v>11.6592307692308</v>
      </c>
      <c r="M1315" s="35">
        <v>0.212769230769231</v>
      </c>
      <c r="N1315" s="35">
        <v>10.3795384615385</v>
      </c>
      <c r="O1315" s="35">
        <v>12.7081538461538</v>
      </c>
      <c r="P1315" s="35">
        <v>1.34392307692308</v>
      </c>
      <c r="Q1315" s="35">
        <v>0.0196153846153846</v>
      </c>
      <c r="R1315" s="32">
        <f t="shared" si="146"/>
        <v>100.317703296703</v>
      </c>
      <c r="S1315" s="19">
        <v>12</v>
      </c>
      <c r="T1315" s="19">
        <f>S1315/(H1315*'Molecular Weight'!$C$2/'Molecular Weight'!$D$2+I1315*'Molecular Weight'!$C$3/'Molecular Weight'!$D$3+J1315*'Molecular Weight'!$C$4/'Molecular Weight'!$D$4+K1315*'Molecular Weight'!$C$5/'Molecular Weight'!$D$5+L1315*'Molecular Weight'!$C$6/'Molecular Weight'!$D$6+M1315*'Molecular Weight'!$C$8/'Molecular Weight'!$D$8+N1315*'Molecular Weight'!$C$9/'Molecular Weight'!$D$9+O1315*'Molecular Weight'!$C$10/'Molecular Weight'!$D$10+P1315*'Molecular Weight'!$C$11/'Molecular Weight'!$D$11+Q1315*'Molecular Weight'!$C$12/'Molecular Weight'!$D$12)</f>
        <v>4.42379658458936</v>
      </c>
      <c r="U1315" s="19">
        <f>H1315*T1315*'Molecular Weight'!$B$2/'Molecular Weight'!$D$2</f>
        <v>3.17807735199586</v>
      </c>
      <c r="V1315" s="19">
        <f>I1315*T1315*'Molecular Weight'!$B$3/'Molecular Weight'!$D$3</f>
        <v>0.100882323769296</v>
      </c>
      <c r="W1315" s="19">
        <f>T1315*J1315*'Molecular Weight'!$B$4/'Molecular Weight'!$D$4</f>
        <v>1.64497628438457</v>
      </c>
      <c r="X1315" s="19">
        <f>K1315*T1315*'Molecular Weight'!$B$5/'Molecular Weight'!$D$5</f>
        <v>0.0031351147394851</v>
      </c>
      <c r="Y1315" s="19">
        <f>L1315*T1315*'Molecular Weight'!$B$6/'Molecular Weight'!$D$6</f>
        <v>0.71795747850588</v>
      </c>
      <c r="Z1315" s="19">
        <f>M1315*T1315*'Molecular Weight'!$B$8/'Molecular Weight'!$D$8</f>
        <v>0.0132682238001498</v>
      </c>
      <c r="AA1315" s="19">
        <f>N1315*T1315*'Molecular Weight'!$B$9/'Molecular Weight'!$D$9</f>
        <v>1.1393788286791</v>
      </c>
      <c r="AB1315" s="19">
        <f>O1315*T1315*'Molecular Weight'!$B$10/'Molecular Weight'!$D$10</f>
        <v>1.00246589837823</v>
      </c>
      <c r="AC1315" s="19">
        <f>P1315*T1315*'Molecular Weight'!$B$11/'Molecular Weight'!$D$11</f>
        <v>0.191843895374093</v>
      </c>
      <c r="AD1315" s="19">
        <f>Q1315*T1315*'Molecular Weight'!$B$12/'Molecular Weight'!$D$12</f>
        <v>0.00184234546638949</v>
      </c>
      <c r="AE1315" s="19">
        <f t="shared" si="147"/>
        <v>7.99382774509305</v>
      </c>
      <c r="AF1315" s="19">
        <f t="shared" si="148"/>
        <v>0</v>
      </c>
      <c r="AG1315" s="19">
        <f t="shared" si="149"/>
        <v>0</v>
      </c>
      <c r="AH1315" s="19">
        <f t="shared" si="150"/>
        <v>0.71795747850588</v>
      </c>
      <c r="AI1315" s="19">
        <f t="shared" si="151"/>
        <v>3.27895967576516</v>
      </c>
      <c r="AJ1315" s="19">
        <f t="shared" si="152"/>
        <v>2.87307042936336</v>
      </c>
    </row>
    <row r="1316" spans="1:36">
      <c r="A1316" s="35" t="s">
        <v>1209</v>
      </c>
      <c r="B1316" s="35" t="s">
        <v>1210</v>
      </c>
      <c r="C1316" s="32" t="s">
        <v>1214</v>
      </c>
      <c r="D1316" s="35">
        <v>13</v>
      </c>
      <c r="E1316" s="35">
        <v>1600</v>
      </c>
      <c r="F1316" s="35" t="s">
        <v>507</v>
      </c>
      <c r="G1316" s="35" t="s">
        <v>49</v>
      </c>
      <c r="H1316" s="35">
        <v>42.2904</v>
      </c>
      <c r="I1316" s="35">
        <v>0.9555</v>
      </c>
      <c r="J1316" s="35">
        <v>19.7199</v>
      </c>
      <c r="K1316" s="35">
        <v>0.05075</v>
      </c>
      <c r="L1316" s="35">
        <v>11.3178</v>
      </c>
      <c r="M1316" s="35">
        <v>0.2545</v>
      </c>
      <c r="N1316" s="35">
        <v>11.2115</v>
      </c>
      <c r="O1316" s="35">
        <v>12.7927</v>
      </c>
      <c r="P1316" s="35">
        <v>1.02</v>
      </c>
      <c r="Q1316" s="35">
        <v>0.0188333333333333</v>
      </c>
      <c r="R1316" s="32">
        <f t="shared" si="146"/>
        <v>99.6318833333333</v>
      </c>
      <c r="S1316" s="19">
        <v>12</v>
      </c>
      <c r="T1316" s="19">
        <f>S1316/(H1316*'Molecular Weight'!$C$2/'Molecular Weight'!$D$2+I1316*'Molecular Weight'!$C$3/'Molecular Weight'!$D$3+J1316*'Molecular Weight'!$C$4/'Molecular Weight'!$D$4+K1316*'Molecular Weight'!$C$5/'Molecular Weight'!$D$5+L1316*'Molecular Weight'!$C$6/'Molecular Weight'!$D$6+M1316*'Molecular Weight'!$C$8/'Molecular Weight'!$D$8+N1316*'Molecular Weight'!$C$9/'Molecular Weight'!$D$9+O1316*'Molecular Weight'!$C$10/'Molecular Weight'!$D$10+P1316*'Molecular Weight'!$C$11/'Molecular Weight'!$D$11+Q1316*'Molecular Weight'!$C$12/'Molecular Weight'!$D$12)</f>
        <v>4.44930742395463</v>
      </c>
      <c r="U1316" s="19">
        <f>H1316*T1316*'Molecular Weight'!$B$2/'Molecular Weight'!$D$2</f>
        <v>3.13187401268327</v>
      </c>
      <c r="V1316" s="19">
        <f>I1316*T1316*'Molecular Weight'!$B$3/'Molecular Weight'!$D$3</f>
        <v>0.0532079254516727</v>
      </c>
      <c r="W1316" s="19">
        <f>T1316*J1316*'Molecular Weight'!$B$4/'Molecular Weight'!$D$4</f>
        <v>1.72106507394357</v>
      </c>
      <c r="X1316" s="19">
        <f>K1316*T1316*'Molecular Weight'!$B$5/'Molecular Weight'!$D$5</f>
        <v>0.00297127905474962</v>
      </c>
      <c r="Y1316" s="19">
        <f>L1316*T1316*'Molecular Weight'!$B$6/'Molecular Weight'!$D$6</f>
        <v>0.70095171997263</v>
      </c>
      <c r="Z1316" s="19">
        <f>M1316*T1316*'Molecular Weight'!$B$8/'Molecular Weight'!$D$8</f>
        <v>0.0159620628615232</v>
      </c>
      <c r="AA1316" s="19">
        <f>N1316*T1316*'Molecular Weight'!$B$9/'Molecular Weight'!$D$9</f>
        <v>1.23780174153021</v>
      </c>
      <c r="AB1316" s="19">
        <f>O1316*T1316*'Molecular Weight'!$B$10/'Molecular Weight'!$D$10</f>
        <v>1.01495461987205</v>
      </c>
      <c r="AC1316" s="19">
        <f>P1316*T1316*'Molecular Weight'!$B$11/'Molecular Weight'!$D$11</f>
        <v>0.146443806790375</v>
      </c>
      <c r="AD1316" s="19">
        <f>Q1316*T1316*'Molecular Weight'!$B$12/'Molecular Weight'!$D$12</f>
        <v>0.00177909320207669</v>
      </c>
      <c r="AE1316" s="19">
        <f t="shared" si="147"/>
        <v>8.02701133536213</v>
      </c>
      <c r="AF1316" s="19">
        <f t="shared" si="148"/>
        <v>0.080761322191627</v>
      </c>
      <c r="AG1316" s="19">
        <f t="shared" si="149"/>
        <v>0.115216668838163</v>
      </c>
      <c r="AH1316" s="19">
        <f t="shared" si="150"/>
        <v>0.620190397781003</v>
      </c>
      <c r="AI1316" s="19">
        <f t="shared" si="151"/>
        <v>3.18508193813494</v>
      </c>
      <c r="AJ1316" s="19">
        <f t="shared" si="152"/>
        <v>2.96967014423641</v>
      </c>
    </row>
    <row r="1317" spans="1:36">
      <c r="A1317" s="35" t="s">
        <v>1209</v>
      </c>
      <c r="B1317" s="35" t="s">
        <v>1210</v>
      </c>
      <c r="C1317" s="32" t="s">
        <v>1215</v>
      </c>
      <c r="D1317" s="35">
        <v>15</v>
      </c>
      <c r="E1317" s="35">
        <v>1300</v>
      </c>
      <c r="F1317" s="35" t="s">
        <v>507</v>
      </c>
      <c r="G1317" s="35" t="s">
        <v>49</v>
      </c>
      <c r="H1317" s="35">
        <v>42.678</v>
      </c>
      <c r="I1317" s="35">
        <v>1.81541666666667</v>
      </c>
      <c r="J1317" s="35">
        <v>18.664</v>
      </c>
      <c r="K1317" s="35">
        <v>0.0478181818181818</v>
      </c>
      <c r="L1317" s="35">
        <v>10.67725</v>
      </c>
      <c r="M1317" s="35">
        <v>0.179416666666667</v>
      </c>
      <c r="N1317" s="35">
        <v>10.0381666666667</v>
      </c>
      <c r="O1317" s="35">
        <v>13.8161666666667</v>
      </c>
      <c r="P1317" s="35">
        <v>1.43725</v>
      </c>
      <c r="Q1317" s="35">
        <v>0.0770833333333333</v>
      </c>
      <c r="R1317" s="32">
        <f t="shared" si="146"/>
        <v>99.4305681818183</v>
      </c>
      <c r="S1317" s="19">
        <v>12</v>
      </c>
      <c r="T1317" s="19">
        <f>S1317/(H1317*'Molecular Weight'!$C$2/'Molecular Weight'!$D$2+I1317*'Molecular Weight'!$C$3/'Molecular Weight'!$D$3+J1317*'Molecular Weight'!$C$4/'Molecular Weight'!$D$4+K1317*'Molecular Weight'!$C$5/'Molecular Weight'!$D$5+L1317*'Molecular Weight'!$C$6/'Molecular Weight'!$D$6+M1317*'Molecular Weight'!$C$8/'Molecular Weight'!$D$8+N1317*'Molecular Weight'!$C$9/'Molecular Weight'!$D$9+O1317*'Molecular Weight'!$C$10/'Molecular Weight'!$D$10+P1317*'Molecular Weight'!$C$11/'Molecular Weight'!$D$11+Q1317*'Molecular Weight'!$C$12/'Molecular Weight'!$D$12)</f>
        <v>4.46617747840971</v>
      </c>
      <c r="U1317" s="19">
        <f>H1317*T1317*'Molecular Weight'!$B$2/'Molecular Weight'!$D$2</f>
        <v>3.17256195778245</v>
      </c>
      <c r="V1317" s="19">
        <f>I1317*T1317*'Molecular Weight'!$B$3/'Molecular Weight'!$D$3</f>
        <v>0.101476508518101</v>
      </c>
      <c r="W1317" s="19">
        <f>T1317*J1317*'Molecular Weight'!$B$4/'Molecular Weight'!$D$4</f>
        <v>1.63508702348056</v>
      </c>
      <c r="X1317" s="19">
        <f>K1317*T1317*'Molecular Weight'!$B$5/'Molecular Weight'!$D$5</f>
        <v>0.00281024391992716</v>
      </c>
      <c r="Y1317" s="19">
        <f>L1317*T1317*'Molecular Weight'!$B$6/'Molecular Weight'!$D$6</f>
        <v>0.663787492780486</v>
      </c>
      <c r="Z1317" s="19">
        <f>M1317*T1317*'Molecular Weight'!$B$8/'Molecular Weight'!$D$8</f>
        <v>0.0112955550594588</v>
      </c>
      <c r="AA1317" s="19">
        <f>N1317*T1317*'Molecular Weight'!$B$9/'Molecular Weight'!$D$9</f>
        <v>1.11246237943399</v>
      </c>
      <c r="AB1317" s="19">
        <f>O1317*T1317*'Molecular Weight'!$B$10/'Molecular Weight'!$D$10</f>
        <v>1.10031120550324</v>
      </c>
      <c r="AC1317" s="19">
        <f>P1317*T1317*'Molecular Weight'!$B$11/'Molecular Weight'!$D$11</f>
        <v>0.207131770921083</v>
      </c>
      <c r="AD1317" s="19">
        <f>Q1317*T1317*'Molecular Weight'!$B$12/'Molecular Weight'!$D$12</f>
        <v>0.00730929612089345</v>
      </c>
      <c r="AE1317" s="19">
        <f t="shared" si="147"/>
        <v>8.01423343352019</v>
      </c>
      <c r="AF1317" s="19">
        <f t="shared" si="148"/>
        <v>0.0426244640012321</v>
      </c>
      <c r="AG1317" s="19">
        <f t="shared" si="149"/>
        <v>0.0642140210004348</v>
      </c>
      <c r="AH1317" s="19">
        <f t="shared" si="150"/>
        <v>0.621163028779254</v>
      </c>
      <c r="AI1317" s="19">
        <f t="shared" si="151"/>
        <v>3.27403846630055</v>
      </c>
      <c r="AJ1317" s="19">
        <f t="shared" si="152"/>
        <v>2.88785663277717</v>
      </c>
    </row>
    <row r="1318" spans="1:36">
      <c r="A1318" s="35" t="s">
        <v>1209</v>
      </c>
      <c r="B1318" s="35" t="s">
        <v>1210</v>
      </c>
      <c r="C1318" s="32" t="s">
        <v>1216</v>
      </c>
      <c r="D1318" s="35">
        <v>15</v>
      </c>
      <c r="E1318" s="35">
        <v>1400</v>
      </c>
      <c r="F1318" s="35" t="s">
        <v>507</v>
      </c>
      <c r="G1318" s="35" t="s">
        <v>49</v>
      </c>
      <c r="H1318" s="35">
        <v>42.4139230769231</v>
      </c>
      <c r="I1318" s="35">
        <v>1.60353846153846</v>
      </c>
      <c r="J1318" s="35">
        <v>19.0232307692308</v>
      </c>
      <c r="K1318" s="35">
        <v>0.0528</v>
      </c>
      <c r="L1318" s="35">
        <v>10.7507692307692</v>
      </c>
      <c r="M1318" s="35">
        <v>0.209307692307692</v>
      </c>
      <c r="N1318" s="35">
        <v>10.6256153846154</v>
      </c>
      <c r="O1318" s="35">
        <v>13.379</v>
      </c>
      <c r="P1318" s="35">
        <v>1.61807692307692</v>
      </c>
      <c r="Q1318" s="35">
        <v>0.056</v>
      </c>
      <c r="R1318" s="32">
        <f t="shared" si="146"/>
        <v>99.7322615384616</v>
      </c>
      <c r="S1318" s="19">
        <v>12</v>
      </c>
      <c r="T1318" s="19">
        <f>S1318/(H1318*'Molecular Weight'!$C$2/'Molecular Weight'!$D$2+I1318*'Molecular Weight'!$C$3/'Molecular Weight'!$D$3+J1318*'Molecular Weight'!$C$4/'Molecular Weight'!$D$4+K1318*'Molecular Weight'!$C$5/'Molecular Weight'!$D$5+L1318*'Molecular Weight'!$C$6/'Molecular Weight'!$D$6+M1318*'Molecular Weight'!$C$8/'Molecular Weight'!$D$8+N1318*'Molecular Weight'!$C$9/'Molecular Weight'!$D$9+O1318*'Molecular Weight'!$C$10/'Molecular Weight'!$D$10+P1318*'Molecular Weight'!$C$11/'Molecular Weight'!$D$11+Q1318*'Molecular Weight'!$C$12/'Molecular Weight'!$D$12)</f>
        <v>4.45375611111219</v>
      </c>
      <c r="U1318" s="19">
        <f>H1318*T1318*'Molecular Weight'!$B$2/'Molecular Weight'!$D$2</f>
        <v>3.14416226864328</v>
      </c>
      <c r="V1318" s="19">
        <f>I1318*T1318*'Molecular Weight'!$B$3/'Molecular Weight'!$D$3</f>
        <v>0.0893838450873636</v>
      </c>
      <c r="W1318" s="19">
        <f>T1318*J1318*'Molecular Weight'!$B$4/'Molecular Weight'!$D$4</f>
        <v>1.66192291666456</v>
      </c>
      <c r="X1318" s="19">
        <f>K1318*T1318*'Molecular Weight'!$B$5/'Molecular Weight'!$D$5</f>
        <v>0.00309439203456442</v>
      </c>
      <c r="Y1318" s="19">
        <f>L1318*T1318*'Molecular Weight'!$B$6/'Molecular Weight'!$D$6</f>
        <v>0.666499222726826</v>
      </c>
      <c r="Z1318" s="19">
        <f>M1318*T1318*'Molecular Weight'!$B$8/'Molecular Weight'!$D$8</f>
        <v>0.0131407585807467</v>
      </c>
      <c r="AA1318" s="19">
        <f>N1318*T1318*'Molecular Weight'!$B$9/'Molecular Weight'!$D$9</f>
        <v>1.1742903090213</v>
      </c>
      <c r="AB1318" s="19">
        <f>O1318*T1318*'Molecular Weight'!$B$10/'Molecular Weight'!$D$10</f>
        <v>1.06253215068777</v>
      </c>
      <c r="AC1318" s="19">
        <f>P1318*T1318*'Molecular Weight'!$B$11/'Molecular Weight'!$D$11</f>
        <v>0.232543400593851</v>
      </c>
      <c r="AD1318" s="19">
        <f>Q1318*T1318*'Molecular Weight'!$B$12/'Molecular Weight'!$D$12</f>
        <v>0.0052953363529147</v>
      </c>
      <c r="AE1318" s="19">
        <f t="shared" si="147"/>
        <v>8.05286460039318</v>
      </c>
      <c r="AF1318" s="19">
        <f t="shared" si="148"/>
        <v>0.157552681237717</v>
      </c>
      <c r="AG1318" s="19">
        <f t="shared" si="149"/>
        <v>0.236388394562753</v>
      </c>
      <c r="AH1318" s="19">
        <f t="shared" si="150"/>
        <v>0.508946541489109</v>
      </c>
      <c r="AI1318" s="19">
        <f t="shared" si="151"/>
        <v>3.23354611373064</v>
      </c>
      <c r="AJ1318" s="19">
        <f t="shared" si="152"/>
        <v>2.91646244101664</v>
      </c>
    </row>
    <row r="1319" spans="1:36">
      <c r="A1319" s="35" t="s">
        <v>1209</v>
      </c>
      <c r="B1319" s="35" t="s">
        <v>1210</v>
      </c>
      <c r="C1319" s="32" t="s">
        <v>1217</v>
      </c>
      <c r="D1319" s="35">
        <v>15</v>
      </c>
      <c r="E1319" s="35">
        <v>1500</v>
      </c>
      <c r="F1319" s="35" t="s">
        <v>507</v>
      </c>
      <c r="G1319" s="35" t="s">
        <v>49</v>
      </c>
      <c r="H1319" s="35">
        <v>43.8784615384615</v>
      </c>
      <c r="I1319" s="35">
        <v>1.80053846153846</v>
      </c>
      <c r="J1319" s="35">
        <v>18.0154615384615</v>
      </c>
      <c r="K1319" s="35">
        <v>0.05925</v>
      </c>
      <c r="L1319" s="35">
        <v>10.8192307692308</v>
      </c>
      <c r="M1319" s="35">
        <v>0.200461538461538</v>
      </c>
      <c r="N1319" s="35">
        <v>10.4051538461538</v>
      </c>
      <c r="O1319" s="35">
        <v>12.8901538461538</v>
      </c>
      <c r="P1319" s="35">
        <v>1.88907692307692</v>
      </c>
      <c r="Q1319" s="35">
        <v>0.0148461538461538</v>
      </c>
      <c r="R1319" s="32">
        <f t="shared" si="146"/>
        <v>99.9726346153845</v>
      </c>
      <c r="S1319" s="19">
        <v>12</v>
      </c>
      <c r="T1319" s="19">
        <f>S1319/(H1319*'Molecular Weight'!$C$2/'Molecular Weight'!$D$2+I1319*'Molecular Weight'!$C$3/'Molecular Weight'!$D$3+J1319*'Molecular Weight'!$C$4/'Molecular Weight'!$D$4+K1319*'Molecular Weight'!$C$5/'Molecular Weight'!$D$5+L1319*'Molecular Weight'!$C$6/'Molecular Weight'!$D$6+M1319*'Molecular Weight'!$C$8/'Molecular Weight'!$D$8+N1319*'Molecular Weight'!$C$9/'Molecular Weight'!$D$9+O1319*'Molecular Weight'!$C$10/'Molecular Weight'!$D$10+P1319*'Molecular Weight'!$C$11/'Molecular Weight'!$D$11+Q1319*'Molecular Weight'!$C$12/'Molecular Weight'!$D$12)</f>
        <v>4.42953032860238</v>
      </c>
      <c r="U1319" s="19">
        <f>H1319*T1319*'Molecular Weight'!$B$2/'Molecular Weight'!$D$2</f>
        <v>3.23503622098916</v>
      </c>
      <c r="V1319" s="19">
        <f>I1319*T1319*'Molecular Weight'!$B$3/'Molecular Weight'!$D$3</f>
        <v>0.0998190203153903</v>
      </c>
      <c r="W1319" s="19">
        <f>T1319*J1319*'Molecular Weight'!$B$4/'Molecular Weight'!$D$4</f>
        <v>1.5653203858059</v>
      </c>
      <c r="X1319" s="19">
        <f>K1319*T1319*'Molecular Weight'!$B$5/'Molecular Weight'!$D$5</f>
        <v>0.00345351236225661</v>
      </c>
      <c r="Y1319" s="19">
        <f>L1319*T1319*'Molecular Weight'!$B$6/'Molecular Weight'!$D$6</f>
        <v>0.667095083859353</v>
      </c>
      <c r="Z1319" s="19">
        <f>M1319*T1319*'Molecular Weight'!$B$8/'Molecular Weight'!$D$8</f>
        <v>0.0125169222488536</v>
      </c>
      <c r="AA1319" s="19">
        <f>N1319*T1319*'Molecular Weight'!$B$9/'Molecular Weight'!$D$9</f>
        <v>1.14367108028069</v>
      </c>
      <c r="AB1319" s="19">
        <f>O1319*T1319*'Molecular Weight'!$B$10/'Molecular Weight'!$D$10</f>
        <v>1.0181406455401</v>
      </c>
      <c r="AC1319" s="19">
        <f>P1319*T1319*'Molecular Weight'!$B$11/'Molecular Weight'!$D$11</f>
        <v>0.270013666467638</v>
      </c>
      <c r="AD1319" s="19">
        <f>Q1319*T1319*'Molecular Weight'!$B$12/'Molecular Weight'!$D$12</f>
        <v>0.00139620995169077</v>
      </c>
      <c r="AE1319" s="19">
        <f t="shared" si="147"/>
        <v>8.01646274782103</v>
      </c>
      <c r="AF1319" s="19">
        <f t="shared" si="148"/>
        <v>0.0492868189042817</v>
      </c>
      <c r="AG1319" s="19">
        <f t="shared" si="149"/>
        <v>0.073882749396296</v>
      </c>
      <c r="AH1319" s="19">
        <f t="shared" si="150"/>
        <v>0.617808264955071</v>
      </c>
      <c r="AI1319" s="19">
        <f t="shared" si="151"/>
        <v>3.33485524130455</v>
      </c>
      <c r="AJ1319" s="19">
        <f t="shared" si="152"/>
        <v>2.841423731929</v>
      </c>
    </row>
    <row r="1320" spans="1:36">
      <c r="A1320" s="35" t="s">
        <v>1209</v>
      </c>
      <c r="B1320" s="35" t="s">
        <v>1210</v>
      </c>
      <c r="C1320" s="32" t="s">
        <v>1218</v>
      </c>
      <c r="D1320" s="35">
        <v>20</v>
      </c>
      <c r="E1320" s="35">
        <v>1200</v>
      </c>
      <c r="F1320" s="35" t="s">
        <v>507</v>
      </c>
      <c r="G1320" s="35" t="s">
        <v>49</v>
      </c>
      <c r="H1320" s="35">
        <v>44.8661666666667</v>
      </c>
      <c r="I1320" s="35">
        <v>1.51433333333333</v>
      </c>
      <c r="J1320" s="35">
        <v>18.2589166666667</v>
      </c>
      <c r="K1320" s="35">
        <v>0.0427777777777778</v>
      </c>
      <c r="L1320" s="35">
        <v>10.028</v>
      </c>
      <c r="M1320" s="35">
        <v>0.208083333333333</v>
      </c>
      <c r="N1320" s="35">
        <v>9.93841666666667</v>
      </c>
      <c r="O1320" s="35">
        <v>13.309</v>
      </c>
      <c r="P1320" s="35">
        <v>1.89516666666667</v>
      </c>
      <c r="Q1320" s="35">
        <v>0.0545833333333333</v>
      </c>
      <c r="R1320" s="32">
        <f t="shared" si="146"/>
        <v>100.115444444445</v>
      </c>
      <c r="S1320" s="19">
        <v>12</v>
      </c>
      <c r="T1320" s="19">
        <f>S1320/(H1320*'Molecular Weight'!$C$2/'Molecular Weight'!$D$2+I1320*'Molecular Weight'!$C$3/'Molecular Weight'!$D$3+J1320*'Molecular Weight'!$C$4/'Molecular Weight'!$D$4+K1320*'Molecular Weight'!$C$5/'Molecular Weight'!$D$5+L1320*'Molecular Weight'!$C$6/'Molecular Weight'!$D$6+M1320*'Molecular Weight'!$C$8/'Molecular Weight'!$D$8+N1320*'Molecular Weight'!$C$9/'Molecular Weight'!$D$9+O1320*'Molecular Weight'!$C$10/'Molecular Weight'!$D$10+P1320*'Molecular Weight'!$C$11/'Molecular Weight'!$D$11+Q1320*'Molecular Weight'!$C$12/'Molecular Weight'!$D$12)</f>
        <v>4.40020537535651</v>
      </c>
      <c r="U1320" s="19">
        <f>H1320*T1320*'Molecular Weight'!$B$2/'Molecular Weight'!$D$2</f>
        <v>3.28595785183602</v>
      </c>
      <c r="V1320" s="19">
        <f>I1320*T1320*'Molecular Weight'!$B$3/'Molecular Weight'!$D$3</f>
        <v>0.0833964665008118</v>
      </c>
      <c r="W1320" s="19">
        <f>T1320*J1320*'Molecular Weight'!$B$4/'Molecular Weight'!$D$4</f>
        <v>1.57597064073859</v>
      </c>
      <c r="X1320" s="19">
        <f>K1320*T1320*'Molecular Weight'!$B$5/'Molecular Weight'!$D$5</f>
        <v>0.00247688673891156</v>
      </c>
      <c r="Y1320" s="19">
        <f>L1320*T1320*'Molecular Weight'!$B$6/'Molecular Weight'!$D$6</f>
        <v>0.614215750335121</v>
      </c>
      <c r="Z1320" s="19">
        <f>M1320*T1320*'Molecular Weight'!$B$8/'Molecular Weight'!$D$8</f>
        <v>0.0129068142353458</v>
      </c>
      <c r="AA1320" s="19">
        <f>N1320*T1320*'Molecular Weight'!$B$9/'Molecular Weight'!$D$9</f>
        <v>1.08513832355334</v>
      </c>
      <c r="AB1320" s="19">
        <f>O1320*T1320*'Molecular Weight'!$B$10/'Molecular Weight'!$D$10</f>
        <v>1.04426414658737</v>
      </c>
      <c r="AC1320" s="19">
        <f>P1320*T1320*'Molecular Weight'!$B$11/'Molecular Weight'!$D$11</f>
        <v>0.269090756820367</v>
      </c>
      <c r="AD1320" s="19">
        <f>Q1320*T1320*'Molecular Weight'!$B$12/'Molecular Weight'!$D$12</f>
        <v>0.00509931797745668</v>
      </c>
      <c r="AE1320" s="19">
        <f t="shared" si="147"/>
        <v>7.97851695532333</v>
      </c>
      <c r="AF1320" s="19">
        <f t="shared" si="148"/>
        <v>0</v>
      </c>
      <c r="AG1320" s="19">
        <f t="shared" si="149"/>
        <v>0</v>
      </c>
      <c r="AH1320" s="19">
        <f t="shared" si="150"/>
        <v>0.614215750335121</v>
      </c>
      <c r="AI1320" s="19">
        <f t="shared" si="151"/>
        <v>3.36935431833683</v>
      </c>
      <c r="AJ1320" s="19">
        <f t="shared" si="152"/>
        <v>2.75652503471118</v>
      </c>
    </row>
    <row r="1321" spans="1:36">
      <c r="A1321" s="35" t="s">
        <v>1209</v>
      </c>
      <c r="B1321" s="35" t="s">
        <v>1210</v>
      </c>
      <c r="C1321" s="32" t="s">
        <v>1219</v>
      </c>
      <c r="D1321" s="35">
        <v>20</v>
      </c>
      <c r="E1321" s="35">
        <v>1300</v>
      </c>
      <c r="F1321" s="35" t="s">
        <v>507</v>
      </c>
      <c r="G1321" s="35" t="s">
        <v>49</v>
      </c>
      <c r="H1321" s="35">
        <v>44.1041428571428</v>
      </c>
      <c r="I1321" s="35">
        <v>1.8475</v>
      </c>
      <c r="J1321" s="35">
        <v>18.0837857142857</v>
      </c>
      <c r="K1321" s="35">
        <v>0.0580833333333333</v>
      </c>
      <c r="L1321" s="35">
        <v>10.5109285714286</v>
      </c>
      <c r="M1321" s="35">
        <v>0.195785714285714</v>
      </c>
      <c r="N1321" s="35">
        <v>10.0415</v>
      </c>
      <c r="O1321" s="35">
        <v>13.1034285714286</v>
      </c>
      <c r="P1321" s="35">
        <v>2.06635714285714</v>
      </c>
      <c r="Q1321" s="35">
        <v>0.0437142857142857</v>
      </c>
      <c r="R1321" s="32">
        <f t="shared" si="146"/>
        <v>100.055226190476</v>
      </c>
      <c r="S1321" s="19">
        <v>12</v>
      </c>
      <c r="T1321" s="19">
        <f>S1321/(H1321*'Molecular Weight'!$C$2/'Molecular Weight'!$D$2+I1321*'Molecular Weight'!$C$3/'Molecular Weight'!$D$3+J1321*'Molecular Weight'!$C$4/'Molecular Weight'!$D$4+K1321*'Molecular Weight'!$C$5/'Molecular Weight'!$D$5+L1321*'Molecular Weight'!$C$6/'Molecular Weight'!$D$6+M1321*'Molecular Weight'!$C$8/'Molecular Weight'!$D$8+N1321*'Molecular Weight'!$C$9/'Molecular Weight'!$D$9+O1321*'Molecular Weight'!$C$10/'Molecular Weight'!$D$10+P1321*'Molecular Weight'!$C$11/'Molecular Weight'!$D$11+Q1321*'Molecular Weight'!$C$12/'Molecular Weight'!$D$12)</f>
        <v>4.42256908058225</v>
      </c>
      <c r="U1321" s="19">
        <f>H1321*T1321*'Molecular Weight'!$B$2/'Molecular Weight'!$D$2</f>
        <v>3.24656488890783</v>
      </c>
      <c r="V1321" s="19">
        <f>I1321*T1321*'Molecular Weight'!$B$3/'Molecular Weight'!$D$3</f>
        <v>0.10226153161922</v>
      </c>
      <c r="W1321" s="19">
        <f>T1321*J1321*'Molecular Weight'!$B$4/'Molecular Weight'!$D$4</f>
        <v>1.56878759434827</v>
      </c>
      <c r="X1321" s="19">
        <f>K1321*T1321*'Molecular Weight'!$B$5/'Molecular Weight'!$D$5</f>
        <v>0.00338019019800187</v>
      </c>
      <c r="Y1321" s="19">
        <f>L1321*T1321*'Molecular Weight'!$B$6/'Molecular Weight'!$D$6</f>
        <v>0.647067200838095</v>
      </c>
      <c r="Z1321" s="19">
        <f>M1321*T1321*'Molecular Weight'!$B$8/'Molecular Weight'!$D$8</f>
        <v>0.0122057491742277</v>
      </c>
      <c r="AA1321" s="19">
        <f>N1321*T1321*'Molecular Weight'!$B$9/'Molecular Weight'!$D$9</f>
        <v>1.1019659410091</v>
      </c>
      <c r="AB1321" s="19">
        <f>O1321*T1321*'Molecular Weight'!$B$10/'Molecular Weight'!$D$10</f>
        <v>1.03335980830275</v>
      </c>
      <c r="AC1321" s="19">
        <f>P1321*T1321*'Molecular Weight'!$B$11/'Molecular Weight'!$D$11</f>
        <v>0.294888906403365</v>
      </c>
      <c r="AD1321" s="19">
        <f>Q1321*T1321*'Molecular Weight'!$B$12/'Molecular Weight'!$D$12</f>
        <v>0.00410465920126833</v>
      </c>
      <c r="AE1321" s="19">
        <f t="shared" si="147"/>
        <v>8.01458647000213</v>
      </c>
      <c r="AF1321" s="19">
        <f t="shared" si="148"/>
        <v>0.0436797683026278</v>
      </c>
      <c r="AG1321" s="19">
        <f t="shared" si="149"/>
        <v>0.0675042225074193</v>
      </c>
      <c r="AH1321" s="19">
        <f t="shared" si="150"/>
        <v>0.603387432535467</v>
      </c>
      <c r="AI1321" s="19">
        <f t="shared" si="151"/>
        <v>3.34882642052705</v>
      </c>
      <c r="AJ1321" s="19">
        <f t="shared" si="152"/>
        <v>2.79459869932417</v>
      </c>
    </row>
    <row r="1322" spans="1:36">
      <c r="A1322" s="35" t="s">
        <v>1209</v>
      </c>
      <c r="B1322" s="35" t="s">
        <v>1210</v>
      </c>
      <c r="C1322" s="32" t="s">
        <v>1220</v>
      </c>
      <c r="D1322" s="35">
        <v>20</v>
      </c>
      <c r="E1322" s="35">
        <v>1400</v>
      </c>
      <c r="F1322" s="35" t="s">
        <v>507</v>
      </c>
      <c r="G1322" s="35" t="s">
        <v>49</v>
      </c>
      <c r="H1322" s="35">
        <v>42.9753333333333</v>
      </c>
      <c r="I1322" s="35">
        <v>1.85555555555556</v>
      </c>
      <c r="J1322" s="35">
        <v>17.713</v>
      </c>
      <c r="K1322" s="35">
        <v>0.0256666666666667</v>
      </c>
      <c r="L1322" s="35">
        <v>10.6538888888889</v>
      </c>
      <c r="M1322" s="35">
        <v>0.234222222222222</v>
      </c>
      <c r="N1322" s="35">
        <v>9.82455555555556</v>
      </c>
      <c r="O1322" s="35">
        <v>13.4624444444444</v>
      </c>
      <c r="P1322" s="35">
        <v>1.91333333333333</v>
      </c>
      <c r="Q1322" s="35">
        <v>0.00922222222222222</v>
      </c>
      <c r="R1322" s="32">
        <f t="shared" si="146"/>
        <v>98.6672222222222</v>
      </c>
      <c r="S1322" s="19">
        <v>12</v>
      </c>
      <c r="T1322" s="19">
        <f>S1322/(H1322*'Molecular Weight'!$C$2/'Molecular Weight'!$D$2+I1322*'Molecular Weight'!$C$3/'Molecular Weight'!$D$3+J1322*'Molecular Weight'!$C$4/'Molecular Weight'!$D$4+K1322*'Molecular Weight'!$C$5/'Molecular Weight'!$D$5+L1322*'Molecular Weight'!$C$6/'Molecular Weight'!$D$6+M1322*'Molecular Weight'!$C$8/'Molecular Weight'!$D$8+N1322*'Molecular Weight'!$C$9/'Molecular Weight'!$D$9+O1322*'Molecular Weight'!$C$10/'Molecular Weight'!$D$10+P1322*'Molecular Weight'!$C$11/'Molecular Weight'!$D$11+Q1322*'Molecular Weight'!$C$12/'Molecular Weight'!$D$12)</f>
        <v>4.50256839172908</v>
      </c>
      <c r="U1322" s="19">
        <f>H1322*T1322*'Molecular Weight'!$B$2/'Molecular Weight'!$D$2</f>
        <v>3.22069536435898</v>
      </c>
      <c r="V1322" s="19">
        <f>I1322*T1322*'Molecular Weight'!$B$3/'Molecular Weight'!$D$3</f>
        <v>0.104565279018045</v>
      </c>
      <c r="W1322" s="19">
        <f>T1322*J1322*'Molecular Weight'!$B$4/'Molecular Weight'!$D$4</f>
        <v>1.56441729938598</v>
      </c>
      <c r="X1322" s="19">
        <f>K1322*T1322*'Molecular Weight'!$B$5/'Molecular Weight'!$D$5</f>
        <v>0.0015207042838921</v>
      </c>
      <c r="Y1322" s="19">
        <f>L1322*T1322*'Molecular Weight'!$B$6/'Molecular Weight'!$D$6</f>
        <v>0.667731951003687</v>
      </c>
      <c r="Z1322" s="19">
        <f>M1322*T1322*'Molecular Weight'!$B$8/'Molecular Weight'!$D$8</f>
        <v>0.0148661062083214</v>
      </c>
      <c r="AA1322" s="19">
        <f>N1322*T1322*'Molecular Weight'!$B$9/'Molecular Weight'!$D$9</f>
        <v>1.09766087610995</v>
      </c>
      <c r="AB1322" s="19">
        <f>O1322*T1322*'Molecular Weight'!$B$10/'Molecular Weight'!$D$10</f>
        <v>1.0808769049744</v>
      </c>
      <c r="AC1322" s="19">
        <f>P1322*T1322*'Molecular Weight'!$B$11/'Molecular Weight'!$D$11</f>
        <v>0.277990131962191</v>
      </c>
      <c r="AD1322" s="19">
        <f>Q1322*T1322*'Molecular Weight'!$B$12/'Molecular Weight'!$D$12</f>
        <v>0.000881606927373234</v>
      </c>
      <c r="AE1322" s="19">
        <f t="shared" si="147"/>
        <v>8.03120622423282</v>
      </c>
      <c r="AF1322" s="19">
        <f t="shared" si="148"/>
        <v>0.093254906009995</v>
      </c>
      <c r="AG1322" s="19">
        <f t="shared" si="149"/>
        <v>0.139659193887339</v>
      </c>
      <c r="AH1322" s="19">
        <f t="shared" si="150"/>
        <v>0.574477044993692</v>
      </c>
      <c r="AI1322" s="19">
        <f t="shared" si="151"/>
        <v>3.32526064337702</v>
      </c>
      <c r="AJ1322" s="19">
        <f t="shared" si="152"/>
        <v>2.86113583829636</v>
      </c>
    </row>
    <row r="1323" spans="1:36">
      <c r="A1323" s="35" t="s">
        <v>1209</v>
      </c>
      <c r="B1323" s="35" t="s">
        <v>1210</v>
      </c>
      <c r="C1323" s="32" t="s">
        <v>1221</v>
      </c>
      <c r="D1323" s="35">
        <v>20</v>
      </c>
      <c r="E1323" s="35">
        <v>1500</v>
      </c>
      <c r="F1323" s="35" t="s">
        <v>507</v>
      </c>
      <c r="G1323" s="35" t="s">
        <v>49</v>
      </c>
      <c r="H1323" s="35">
        <v>43.7239166666667</v>
      </c>
      <c r="I1323" s="35">
        <v>1.628</v>
      </c>
      <c r="J1323" s="35">
        <v>18.7045</v>
      </c>
      <c r="K1323" s="35">
        <v>0.0583333333333333</v>
      </c>
      <c r="L1323" s="35">
        <v>10.1830833333333</v>
      </c>
      <c r="M1323" s="35">
        <v>0.19525</v>
      </c>
      <c r="N1323" s="35">
        <v>11.34725</v>
      </c>
      <c r="O1323" s="35">
        <v>13.0509166666667</v>
      </c>
      <c r="P1323" s="35">
        <v>1.66925</v>
      </c>
      <c r="Q1323" s="35">
        <v>0.0128</v>
      </c>
      <c r="R1323" s="32">
        <f t="shared" si="146"/>
        <v>100.5733</v>
      </c>
      <c r="S1323" s="19">
        <v>12</v>
      </c>
      <c r="T1323" s="19">
        <f>S1323/(H1323*'Molecular Weight'!$C$2/'Molecular Weight'!$D$2+I1323*'Molecular Weight'!$C$3/'Molecular Weight'!$D$3+J1323*'Molecular Weight'!$C$4/'Molecular Weight'!$D$4+K1323*'Molecular Weight'!$C$5/'Molecular Weight'!$D$5+L1323*'Molecular Weight'!$C$6/'Molecular Weight'!$D$6+M1323*'Molecular Weight'!$C$8/'Molecular Weight'!$D$8+N1323*'Molecular Weight'!$C$9/'Molecular Weight'!$D$9+O1323*'Molecular Weight'!$C$10/'Molecular Weight'!$D$10+P1323*'Molecular Weight'!$C$11/'Molecular Weight'!$D$11+Q1323*'Molecular Weight'!$C$12/'Molecular Weight'!$D$12)</f>
        <v>4.3897677886238</v>
      </c>
      <c r="U1323" s="19">
        <f>H1323*T1323*'Molecular Weight'!$B$2/'Molecular Weight'!$D$2</f>
        <v>3.19470441038291</v>
      </c>
      <c r="V1323" s="19">
        <f>I1323*T1323*'Molecular Weight'!$B$3/'Molecular Weight'!$D$3</f>
        <v>0.0894435789722096</v>
      </c>
      <c r="W1323" s="19">
        <f>T1323*J1323*'Molecular Weight'!$B$4/'Molecular Weight'!$D$4</f>
        <v>1.61060046297203</v>
      </c>
      <c r="X1323" s="19">
        <f>K1323*T1323*'Molecular Weight'!$B$5/'Molecular Weight'!$D$5</f>
        <v>0.00336956099308799</v>
      </c>
      <c r="Y1323" s="19">
        <f>L1323*T1323*'Molecular Weight'!$B$6/'Molecular Weight'!$D$6</f>
        <v>0.622235122571526</v>
      </c>
      <c r="Z1323" s="19">
        <f>M1323*T1323*'Molecular Weight'!$B$8/'Molecular Weight'!$D$8</f>
        <v>0.0120820716200845</v>
      </c>
      <c r="AA1323" s="19">
        <f>N1323*T1323*'Molecular Weight'!$B$9/'Molecular Weight'!$D$9</f>
        <v>1.23602462877076</v>
      </c>
      <c r="AB1323" s="19">
        <f>O1323*T1323*'Molecular Weight'!$B$10/'Molecular Weight'!$D$10</f>
        <v>1.02158512117238</v>
      </c>
      <c r="AC1323" s="19">
        <f>P1323*T1323*'Molecular Weight'!$B$11/'Molecular Weight'!$D$11</f>
        <v>0.236451109427566</v>
      </c>
      <c r="AD1323" s="19">
        <f>Q1323*T1323*'Molecular Weight'!$B$12/'Molecular Weight'!$D$12</f>
        <v>0.00119297298714193</v>
      </c>
      <c r="AE1323" s="19">
        <f t="shared" si="147"/>
        <v>8.0276890398697</v>
      </c>
      <c r="AF1323" s="19">
        <f t="shared" si="148"/>
        <v>0.082780605174448</v>
      </c>
      <c r="AG1323" s="19">
        <f t="shared" si="149"/>
        <v>0.133037500088935</v>
      </c>
      <c r="AH1323" s="19">
        <f t="shared" si="150"/>
        <v>0.539454517397078</v>
      </c>
      <c r="AI1323" s="19">
        <f t="shared" si="151"/>
        <v>3.28414798935512</v>
      </c>
      <c r="AJ1323" s="19">
        <f t="shared" si="152"/>
        <v>2.89192694413475</v>
      </c>
    </row>
    <row r="1324" spans="1:36">
      <c r="A1324" s="35" t="s">
        <v>1209</v>
      </c>
      <c r="B1324" s="35" t="s">
        <v>1210</v>
      </c>
      <c r="C1324" s="32" t="s">
        <v>1222</v>
      </c>
      <c r="D1324" s="35">
        <v>13</v>
      </c>
      <c r="E1324" s="35">
        <v>1300</v>
      </c>
      <c r="F1324" s="35" t="s">
        <v>507</v>
      </c>
      <c r="G1324" s="35" t="s">
        <v>49</v>
      </c>
      <c r="H1324" s="35">
        <v>41.6655454545455</v>
      </c>
      <c r="I1324" s="35">
        <v>1.80009090909091</v>
      </c>
      <c r="J1324" s="35">
        <v>19.4173636363636</v>
      </c>
      <c r="K1324" s="35">
        <v>0.0439</v>
      </c>
      <c r="L1324" s="35">
        <v>10.7421818181818</v>
      </c>
      <c r="M1324" s="35">
        <v>0.223818181818182</v>
      </c>
      <c r="N1324" s="35">
        <v>8.44581818181818</v>
      </c>
      <c r="O1324" s="35">
        <v>16.6541818181818</v>
      </c>
      <c r="P1324" s="35">
        <v>1.21227272727273</v>
      </c>
      <c r="Q1324" s="35">
        <v>0.0217272727272727</v>
      </c>
      <c r="R1324" s="32">
        <f t="shared" si="146"/>
        <v>100.2269</v>
      </c>
      <c r="S1324" s="19">
        <v>12</v>
      </c>
      <c r="T1324" s="19">
        <f>S1324/(H1324*'Molecular Weight'!$C$2/'Molecular Weight'!$D$2+I1324*'Molecular Weight'!$C$3/'Molecular Weight'!$D$3+J1324*'Molecular Weight'!$C$4/'Molecular Weight'!$D$4+K1324*'Molecular Weight'!$C$5/'Molecular Weight'!$D$5+L1324*'Molecular Weight'!$C$6/'Molecular Weight'!$D$6+M1324*'Molecular Weight'!$C$8/'Molecular Weight'!$D$8+N1324*'Molecular Weight'!$C$9/'Molecular Weight'!$D$9+O1324*'Molecular Weight'!$C$10/'Molecular Weight'!$D$10+P1324*'Molecular Weight'!$C$11/'Molecular Weight'!$D$11+Q1324*'Molecular Weight'!$C$12/'Molecular Weight'!$D$12)</f>
        <v>4.47215556643614</v>
      </c>
      <c r="U1324" s="19">
        <f>H1324*T1324*'Molecular Weight'!$B$2/'Molecular Weight'!$D$2</f>
        <v>3.10144475754234</v>
      </c>
      <c r="V1324" s="19">
        <f>I1324*T1324*'Molecular Weight'!$B$3/'Molecular Weight'!$D$3</f>
        <v>0.100754525396521</v>
      </c>
      <c r="W1324" s="19">
        <f>T1324*J1324*'Molecular Weight'!$B$4/'Molecular Weight'!$D$4</f>
        <v>1.70336349297525</v>
      </c>
      <c r="X1324" s="19">
        <f>K1324*T1324*'Molecular Weight'!$B$5/'Molecular Weight'!$D$5</f>
        <v>0.00258342824352321</v>
      </c>
      <c r="Y1324" s="19">
        <f>L1324*T1324*'Molecular Weight'!$B$6/'Molecular Weight'!$D$6</f>
        <v>0.668718098745139</v>
      </c>
      <c r="Z1324" s="19">
        <f>M1324*T1324*'Molecular Weight'!$B$8/'Molecular Weight'!$D$8</f>
        <v>0.0141098072693515</v>
      </c>
      <c r="AA1324" s="19">
        <f>N1324*T1324*'Molecular Weight'!$B$9/'Molecular Weight'!$D$9</f>
        <v>0.937245975060192</v>
      </c>
      <c r="AB1324" s="19">
        <f>O1324*T1324*'Molecular Weight'!$B$10/'Molecular Weight'!$D$10</f>
        <v>1.32810434954745</v>
      </c>
      <c r="AC1324" s="19">
        <f>P1324*T1324*'Molecular Weight'!$B$11/'Molecular Weight'!$D$11</f>
        <v>0.174942633924216</v>
      </c>
      <c r="AD1324" s="19">
        <f>Q1324*T1324*'Molecular Weight'!$B$12/'Molecular Weight'!$D$12</f>
        <v>0.00206300941976112</v>
      </c>
      <c r="AE1324" s="19">
        <f t="shared" si="147"/>
        <v>8.03333007812374</v>
      </c>
      <c r="AF1324" s="19">
        <f t="shared" si="148"/>
        <v>0.0995753774823935</v>
      </c>
      <c r="AG1324" s="19">
        <f t="shared" si="149"/>
        <v>0.148904863901917</v>
      </c>
      <c r="AH1324" s="19">
        <f t="shared" si="150"/>
        <v>0.569142721262745</v>
      </c>
      <c r="AI1324" s="19">
        <f t="shared" si="151"/>
        <v>3.20219928293886</v>
      </c>
      <c r="AJ1324" s="19">
        <f t="shared" si="152"/>
        <v>2.94817823062213</v>
      </c>
    </row>
    <row r="1325" spans="1:36">
      <c r="A1325" s="35" t="s">
        <v>1209</v>
      </c>
      <c r="B1325" s="35" t="s">
        <v>1210</v>
      </c>
      <c r="C1325" s="32" t="s">
        <v>1223</v>
      </c>
      <c r="D1325" s="35">
        <v>13</v>
      </c>
      <c r="E1325" s="35">
        <v>1400</v>
      </c>
      <c r="F1325" s="35" t="s">
        <v>507</v>
      </c>
      <c r="G1325" s="35" t="s">
        <v>49</v>
      </c>
      <c r="H1325" s="35">
        <v>42.7453846153846</v>
      </c>
      <c r="I1325" s="35">
        <v>1.61884615384615</v>
      </c>
      <c r="J1325" s="35">
        <v>19.3373846153846</v>
      </c>
      <c r="K1325" s="35">
        <v>0.0527272727272727</v>
      </c>
      <c r="L1325" s="35">
        <v>11.2539230769231</v>
      </c>
      <c r="M1325" s="35">
        <v>0.223846153846154</v>
      </c>
      <c r="N1325" s="35">
        <v>10.8253076923077</v>
      </c>
      <c r="O1325" s="35">
        <v>12.838</v>
      </c>
      <c r="P1325" s="35">
        <v>1.15423076923077</v>
      </c>
      <c r="Q1325" s="35">
        <v>0.0232307692307692</v>
      </c>
      <c r="R1325" s="32">
        <f t="shared" si="146"/>
        <v>100.072881118881</v>
      </c>
      <c r="S1325" s="19">
        <v>12</v>
      </c>
      <c r="T1325" s="19">
        <f>S1325/(H1325*'Molecular Weight'!$C$2/'Molecular Weight'!$D$2+I1325*'Molecular Weight'!$C$3/'Molecular Weight'!$D$3+J1325*'Molecular Weight'!$C$4/'Molecular Weight'!$D$4+K1325*'Molecular Weight'!$C$5/'Molecular Weight'!$D$5+L1325*'Molecular Weight'!$C$6/'Molecular Weight'!$D$6+M1325*'Molecular Weight'!$C$8/'Molecular Weight'!$D$8+N1325*'Molecular Weight'!$C$9/'Molecular Weight'!$D$9+O1325*'Molecular Weight'!$C$10/'Molecular Weight'!$D$10+P1325*'Molecular Weight'!$C$11/'Molecular Weight'!$D$11+Q1325*'Molecular Weight'!$C$12/'Molecular Weight'!$D$12)</f>
        <v>4.42853539684961</v>
      </c>
      <c r="U1325" s="19">
        <f>H1325*T1325*'Molecular Weight'!$B$2/'Molecular Weight'!$D$2</f>
        <v>3.15078976067213</v>
      </c>
      <c r="V1325" s="19">
        <f>I1325*T1325*'Molecular Weight'!$B$3/'Molecular Weight'!$D$3</f>
        <v>0.0897261263374409</v>
      </c>
      <c r="W1325" s="19">
        <f>T1325*J1325*'Molecular Weight'!$B$4/'Molecular Weight'!$D$4</f>
        <v>1.67980173110486</v>
      </c>
      <c r="X1325" s="19">
        <f>K1325*T1325*'Molecular Weight'!$B$5/'Molecular Weight'!$D$5</f>
        <v>0.00307263101062005</v>
      </c>
      <c r="Y1325" s="19">
        <f>L1325*T1325*'Molecular Weight'!$B$6/'Molecular Weight'!$D$6</f>
        <v>0.693741602165599</v>
      </c>
      <c r="Z1325" s="19">
        <f>M1325*T1325*'Molecular Weight'!$B$8/'Molecular Weight'!$D$8</f>
        <v>0.0139739303038672</v>
      </c>
      <c r="AA1325" s="19">
        <f>N1325*T1325*'Molecular Weight'!$B$9/'Molecular Weight'!$D$9</f>
        <v>1.18958457313084</v>
      </c>
      <c r="AB1325" s="19">
        <f>O1325*T1325*'Molecular Weight'!$B$10/'Molecular Weight'!$D$10</f>
        <v>1.01379346335156</v>
      </c>
      <c r="AC1325" s="19">
        <f>P1325*T1325*'Molecular Weight'!$B$11/'Molecular Weight'!$D$11</f>
        <v>0.16494197540082</v>
      </c>
      <c r="AD1325" s="19">
        <f>Q1325*T1325*'Molecular Weight'!$B$12/'Molecular Weight'!$D$12</f>
        <v>0.00218425231071139</v>
      </c>
      <c r="AE1325" s="19">
        <f t="shared" si="147"/>
        <v>8.00161004578845</v>
      </c>
      <c r="AF1325" s="19">
        <f t="shared" si="148"/>
        <v>0.00482916546815471</v>
      </c>
      <c r="AG1325" s="19">
        <f t="shared" si="149"/>
        <v>0.00696104349671387</v>
      </c>
      <c r="AH1325" s="19">
        <f t="shared" si="150"/>
        <v>0.688912436697444</v>
      </c>
      <c r="AI1325" s="19">
        <f t="shared" si="151"/>
        <v>3.24051588700957</v>
      </c>
      <c r="AJ1325" s="19">
        <f t="shared" si="152"/>
        <v>2.91109356895187</v>
      </c>
    </row>
    <row r="1326" spans="1:36">
      <c r="A1326" s="35" t="s">
        <v>1209</v>
      </c>
      <c r="B1326" s="35" t="s">
        <v>1210</v>
      </c>
      <c r="C1326" s="32" t="s">
        <v>1224</v>
      </c>
      <c r="D1326" s="35">
        <v>13</v>
      </c>
      <c r="E1326" s="35">
        <v>1500</v>
      </c>
      <c r="F1326" s="35" t="s">
        <v>507</v>
      </c>
      <c r="G1326" s="35" t="s">
        <v>49</v>
      </c>
      <c r="H1326" s="35">
        <v>42.8215833333333</v>
      </c>
      <c r="I1326" s="35">
        <v>1.32566666666667</v>
      </c>
      <c r="J1326" s="35">
        <v>19.5489166666667</v>
      </c>
      <c r="K1326" s="35">
        <v>0.0530833333333333</v>
      </c>
      <c r="L1326" s="35">
        <v>10.5725833333333</v>
      </c>
      <c r="M1326" s="35">
        <v>0.20325</v>
      </c>
      <c r="N1326" s="35">
        <v>11.791</v>
      </c>
      <c r="O1326" s="35">
        <v>12.6763333333333</v>
      </c>
      <c r="P1326" s="35">
        <v>1.16275</v>
      </c>
      <c r="Q1326" s="35">
        <v>0.017</v>
      </c>
      <c r="R1326" s="32">
        <f t="shared" si="146"/>
        <v>100.172166666667</v>
      </c>
      <c r="S1326" s="19">
        <v>12</v>
      </c>
      <c r="T1326" s="19">
        <f>S1326/(H1326*'Molecular Weight'!$C$2/'Molecular Weight'!$D$2+I1326*'Molecular Weight'!$C$3/'Molecular Weight'!$D$3+J1326*'Molecular Weight'!$C$4/'Molecular Weight'!$D$4+K1326*'Molecular Weight'!$C$5/'Molecular Weight'!$D$5+L1326*'Molecular Weight'!$C$6/'Molecular Weight'!$D$6+M1326*'Molecular Weight'!$C$8/'Molecular Weight'!$D$8+N1326*'Molecular Weight'!$C$9/'Molecular Weight'!$D$9+O1326*'Molecular Weight'!$C$10/'Molecular Weight'!$D$10+P1326*'Molecular Weight'!$C$11/'Molecular Weight'!$D$11+Q1326*'Molecular Weight'!$C$12/'Molecular Weight'!$D$12)</f>
        <v>4.40770535591619</v>
      </c>
      <c r="U1326" s="19">
        <f>H1326*T1326*'Molecular Weight'!$B$2/'Molecular Weight'!$D$2</f>
        <v>3.14155995684328</v>
      </c>
      <c r="V1326" s="19">
        <f>I1326*T1326*'Molecular Weight'!$B$3/'Molecular Weight'!$D$3</f>
        <v>0.0731307642906914</v>
      </c>
      <c r="W1326" s="19">
        <f>T1326*J1326*'Molecular Weight'!$B$4/'Molecular Weight'!$D$4</f>
        <v>1.6901895781488</v>
      </c>
      <c r="X1326" s="19">
        <f>K1326*T1326*'Molecular Weight'!$B$5/'Molecular Weight'!$D$5</f>
        <v>0.00307883008939032</v>
      </c>
      <c r="Y1326" s="19">
        <f>L1326*T1326*'Molecular Weight'!$B$6/'Molecular Weight'!$D$6</f>
        <v>0.648675280960515</v>
      </c>
      <c r="Z1326" s="19">
        <f>M1326*T1326*'Molecular Weight'!$B$8/'Molecular Weight'!$D$8</f>
        <v>0.0126285045614599</v>
      </c>
      <c r="AA1326" s="19">
        <f>N1326*T1326*'Molecular Weight'!$B$9/'Molecular Weight'!$D$9</f>
        <v>1.28960927671483</v>
      </c>
      <c r="AB1326" s="19">
        <f>O1326*T1326*'Molecular Weight'!$B$10/'Molecular Weight'!$D$10</f>
        <v>0.99631851509829</v>
      </c>
      <c r="AC1326" s="19">
        <f>P1326*T1326*'Molecular Weight'!$B$11/'Molecular Weight'!$D$11</f>
        <v>0.165377844549582</v>
      </c>
      <c r="AD1326" s="19">
        <f>Q1326*T1326*'Molecular Weight'!$B$12/'Molecular Weight'!$D$12</f>
        <v>0.0015908915297362</v>
      </c>
      <c r="AE1326" s="19">
        <f t="shared" si="147"/>
        <v>8.02215944278657</v>
      </c>
      <c r="AF1326" s="19">
        <f t="shared" si="148"/>
        <v>0.0662946966674909</v>
      </c>
      <c r="AG1326" s="19">
        <f t="shared" si="149"/>
        <v>0.102200127881127</v>
      </c>
      <c r="AH1326" s="19">
        <f t="shared" si="150"/>
        <v>0.582380584293024</v>
      </c>
      <c r="AI1326" s="19">
        <f t="shared" si="151"/>
        <v>3.21469072113397</v>
      </c>
      <c r="AJ1326" s="19">
        <f t="shared" si="152"/>
        <v>2.94723157733509</v>
      </c>
    </row>
    <row r="1327" spans="1:36">
      <c r="A1327" s="35" t="s">
        <v>1209</v>
      </c>
      <c r="B1327" s="35" t="s">
        <v>1210</v>
      </c>
      <c r="C1327" s="32" t="s">
        <v>1225</v>
      </c>
      <c r="D1327" s="35">
        <v>15</v>
      </c>
      <c r="E1327" s="35">
        <v>1300</v>
      </c>
      <c r="F1327" s="35" t="s">
        <v>507</v>
      </c>
      <c r="G1327" s="35" t="s">
        <v>49</v>
      </c>
      <c r="H1327" s="35">
        <v>43.3968333333333</v>
      </c>
      <c r="I1327" s="35">
        <v>1.96316666666667</v>
      </c>
      <c r="J1327" s="35">
        <v>17.2005</v>
      </c>
      <c r="K1327" s="35">
        <v>0.0508333333333333</v>
      </c>
      <c r="L1327" s="35">
        <v>10.7725</v>
      </c>
      <c r="M1327" s="35">
        <v>0.229166666666667</v>
      </c>
      <c r="N1327" s="35">
        <v>9.2505</v>
      </c>
      <c r="O1327" s="35">
        <v>15.1078333333333</v>
      </c>
      <c r="P1327" s="35">
        <v>1.7635</v>
      </c>
      <c r="Q1327" s="35">
        <v>0.0255</v>
      </c>
      <c r="R1327" s="32">
        <f t="shared" si="146"/>
        <v>99.7603333333333</v>
      </c>
      <c r="S1327" s="19">
        <v>12</v>
      </c>
      <c r="T1327" s="19">
        <f>S1327/(H1327*'Molecular Weight'!$C$2/'Molecular Weight'!$D$2+I1327*'Molecular Weight'!$C$3/'Molecular Weight'!$D$3+J1327*'Molecular Weight'!$C$4/'Molecular Weight'!$D$4+K1327*'Molecular Weight'!$C$5/'Molecular Weight'!$D$5+L1327*'Molecular Weight'!$C$6/'Molecular Weight'!$D$6+M1327*'Molecular Weight'!$C$8/'Molecular Weight'!$D$8+N1327*'Molecular Weight'!$C$9/'Molecular Weight'!$D$9+O1327*'Molecular Weight'!$C$10/'Molecular Weight'!$D$10+P1327*'Molecular Weight'!$C$11/'Molecular Weight'!$D$11+Q1327*'Molecular Weight'!$C$12/'Molecular Weight'!$D$12)</f>
        <v>4.47474281022292</v>
      </c>
      <c r="U1327" s="19">
        <f>H1327*T1327*'Molecular Weight'!$B$2/'Molecular Weight'!$D$2</f>
        <v>3.23218488589839</v>
      </c>
      <c r="V1327" s="19">
        <f>I1327*T1327*'Molecular Weight'!$B$3/'Molecular Weight'!$D$3</f>
        <v>0.109945756282052</v>
      </c>
      <c r="W1327" s="19">
        <f>T1327*J1327*'Molecular Weight'!$B$4/'Molecular Weight'!$D$4</f>
        <v>1.50976488244879</v>
      </c>
      <c r="X1327" s="19">
        <f>K1327*T1327*'Molecular Weight'!$B$5/'Molecular Weight'!$D$5</f>
        <v>0.00299317182515952</v>
      </c>
      <c r="Y1327" s="19">
        <f>L1327*T1327*'Molecular Weight'!$B$6/'Molecular Weight'!$D$6</f>
        <v>0.670993414854209</v>
      </c>
      <c r="Z1327" s="19">
        <f>M1327*T1327*'Molecular Weight'!$B$8/'Molecular Weight'!$D$8</f>
        <v>0.0144553410489064</v>
      </c>
      <c r="AA1327" s="19">
        <f>N1327*T1327*'Molecular Weight'!$B$9/'Molecular Weight'!$D$9</f>
        <v>1.02713668401903</v>
      </c>
      <c r="AB1327" s="19">
        <f>O1327*T1327*'Molecular Weight'!$B$10/'Molecular Weight'!$D$10</f>
        <v>1.20548624440762</v>
      </c>
      <c r="AC1327" s="19">
        <f>P1327*T1327*'Molecular Weight'!$B$11/'Molecular Weight'!$D$11</f>
        <v>0.254637268339081</v>
      </c>
      <c r="AD1327" s="19">
        <f>Q1327*T1327*'Molecular Weight'!$B$12/'Molecular Weight'!$D$12</f>
        <v>0.002422631457764</v>
      </c>
      <c r="AE1327" s="19">
        <f t="shared" si="147"/>
        <v>8.030020280581</v>
      </c>
      <c r="AF1327" s="19">
        <f t="shared" si="148"/>
        <v>0.0897241487280374</v>
      </c>
      <c r="AG1327" s="19">
        <f t="shared" si="149"/>
        <v>0.133718374490355</v>
      </c>
      <c r="AH1327" s="19">
        <f t="shared" si="150"/>
        <v>0.581269266126172</v>
      </c>
      <c r="AI1327" s="19">
        <f t="shared" si="151"/>
        <v>3.34213064218044</v>
      </c>
      <c r="AJ1327" s="19">
        <f t="shared" si="152"/>
        <v>2.91807168432976</v>
      </c>
    </row>
    <row r="1328" spans="1:36">
      <c r="A1328" s="35" t="s">
        <v>1209</v>
      </c>
      <c r="B1328" s="35" t="s">
        <v>1210</v>
      </c>
      <c r="C1328" s="32" t="s">
        <v>1226</v>
      </c>
      <c r="D1328" s="35">
        <v>15</v>
      </c>
      <c r="E1328" s="35">
        <v>1400</v>
      </c>
      <c r="F1328" s="35" t="s">
        <v>507</v>
      </c>
      <c r="G1328" s="35" t="s">
        <v>49</v>
      </c>
      <c r="H1328" s="35">
        <v>42.9169230769231</v>
      </c>
      <c r="I1328" s="35">
        <v>1.79753846153846</v>
      </c>
      <c r="J1328" s="35">
        <v>18.3207692307692</v>
      </c>
      <c r="K1328" s="35">
        <v>0.034</v>
      </c>
      <c r="L1328" s="35">
        <v>10.336</v>
      </c>
      <c r="M1328" s="35">
        <v>0.180230769230769</v>
      </c>
      <c r="N1328" s="35">
        <v>11.3537692307692</v>
      </c>
      <c r="O1328" s="35">
        <v>13.4796923076923</v>
      </c>
      <c r="P1328" s="35">
        <v>1.87376923076923</v>
      </c>
      <c r="Q1328" s="35">
        <v>0.0304615384615385</v>
      </c>
      <c r="R1328" s="32">
        <f t="shared" si="146"/>
        <v>100.323153846154</v>
      </c>
      <c r="S1328" s="19">
        <v>12</v>
      </c>
      <c r="T1328" s="19">
        <f>S1328/(H1328*'Molecular Weight'!$C$2/'Molecular Weight'!$D$2+I1328*'Molecular Weight'!$C$3/'Molecular Weight'!$D$3+J1328*'Molecular Weight'!$C$4/'Molecular Weight'!$D$4+K1328*'Molecular Weight'!$C$5/'Molecular Weight'!$D$5+L1328*'Molecular Weight'!$C$6/'Molecular Weight'!$D$6+M1328*'Molecular Weight'!$C$8/'Molecular Weight'!$D$8+N1328*'Molecular Weight'!$C$9/'Molecular Weight'!$D$9+O1328*'Molecular Weight'!$C$10/'Molecular Weight'!$D$10+P1328*'Molecular Weight'!$C$11/'Molecular Weight'!$D$11+Q1328*'Molecular Weight'!$C$12/'Molecular Weight'!$D$12)</f>
        <v>4.42404414929436</v>
      </c>
      <c r="U1328" s="19">
        <f>H1328*T1328*'Molecular Weight'!$B$2/'Molecular Weight'!$D$2</f>
        <v>3.16022573974996</v>
      </c>
      <c r="V1328" s="19">
        <f>I1328*T1328*'Molecular Weight'!$B$3/'Molecular Weight'!$D$3</f>
        <v>0.0995292805244157</v>
      </c>
      <c r="W1328" s="19">
        <f>T1328*J1328*'Molecular Weight'!$B$4/'Molecular Weight'!$D$4</f>
        <v>1.58987626374964</v>
      </c>
      <c r="X1328" s="19">
        <f>K1328*T1328*'Molecular Weight'!$B$5/'Molecular Weight'!$D$5</f>
        <v>0.00197930786335954</v>
      </c>
      <c r="Y1328" s="19">
        <f>L1328*T1328*'Molecular Weight'!$B$6/'Molecular Weight'!$D$6</f>
        <v>0.636510583617853</v>
      </c>
      <c r="Z1328" s="19">
        <f>M1328*T1328*'Molecular Weight'!$B$8/'Molecular Weight'!$D$8</f>
        <v>0.011239764309814</v>
      </c>
      <c r="AA1328" s="19">
        <f>N1328*T1328*'Molecular Weight'!$B$9/'Molecular Weight'!$D$9</f>
        <v>1.24639147240255</v>
      </c>
      <c r="AB1328" s="19">
        <f>O1328*T1328*'Molecular Weight'!$B$10/'Molecular Weight'!$D$10</f>
        <v>1.06338719486688</v>
      </c>
      <c r="AC1328" s="19">
        <f>P1328*T1328*'Molecular Weight'!$B$11/'Molecular Weight'!$D$11</f>
        <v>0.267493959422795</v>
      </c>
      <c r="AD1328" s="19">
        <f>Q1328*T1328*'Molecular Weight'!$B$12/'Molecular Weight'!$D$12</f>
        <v>0.00286121424648141</v>
      </c>
      <c r="AE1328" s="19">
        <f t="shared" si="147"/>
        <v>8.07949478075375</v>
      </c>
      <c r="AF1328" s="19">
        <f t="shared" si="148"/>
        <v>0.236137876174475</v>
      </c>
      <c r="AG1328" s="19">
        <f t="shared" si="149"/>
        <v>0.370988137906985</v>
      </c>
      <c r="AH1328" s="19">
        <f t="shared" si="150"/>
        <v>0.400372707443377</v>
      </c>
      <c r="AI1328" s="19">
        <f t="shared" si="151"/>
        <v>3.25975502027438</v>
      </c>
      <c r="AJ1328" s="19">
        <f t="shared" si="152"/>
        <v>2.9575290151971</v>
      </c>
    </row>
    <row r="1329" spans="1:36">
      <c r="A1329" s="35" t="s">
        <v>1209</v>
      </c>
      <c r="B1329" s="35" t="s">
        <v>1210</v>
      </c>
      <c r="C1329" s="32" t="s">
        <v>1227</v>
      </c>
      <c r="D1329" s="35">
        <v>15</v>
      </c>
      <c r="E1329" s="35">
        <v>1500</v>
      </c>
      <c r="F1329" s="35" t="s">
        <v>507</v>
      </c>
      <c r="G1329" s="35" t="s">
        <v>49</v>
      </c>
      <c r="H1329" s="35">
        <v>43.0482</v>
      </c>
      <c r="I1329" s="35">
        <v>1.7422</v>
      </c>
      <c r="J1329" s="35">
        <v>18.5497</v>
      </c>
      <c r="K1329" s="35">
        <v>0.0588888888888889</v>
      </c>
      <c r="L1329" s="35">
        <v>10.4877</v>
      </c>
      <c r="M1329" s="35">
        <v>0.212</v>
      </c>
      <c r="N1329" s="35">
        <v>11.4294</v>
      </c>
      <c r="O1329" s="35">
        <v>13.0313</v>
      </c>
      <c r="P1329" s="35">
        <v>1.7528</v>
      </c>
      <c r="Q1329" s="35">
        <v>0.0336</v>
      </c>
      <c r="R1329" s="32">
        <f t="shared" si="146"/>
        <v>100.345788888889</v>
      </c>
      <c r="S1329" s="19">
        <v>12</v>
      </c>
      <c r="T1329" s="19">
        <f>S1329/(H1329*'Molecular Weight'!$C$2/'Molecular Weight'!$D$2+I1329*'Molecular Weight'!$C$3/'Molecular Weight'!$D$3+J1329*'Molecular Weight'!$C$4/'Molecular Weight'!$D$4+K1329*'Molecular Weight'!$C$5/'Molecular Weight'!$D$5+L1329*'Molecular Weight'!$C$6/'Molecular Weight'!$D$6+M1329*'Molecular Weight'!$C$8/'Molecular Weight'!$D$8+N1329*'Molecular Weight'!$C$9/'Molecular Weight'!$D$9+O1329*'Molecular Weight'!$C$10/'Molecular Weight'!$D$10+P1329*'Molecular Weight'!$C$11/'Molecular Weight'!$D$11+Q1329*'Molecular Weight'!$C$12/'Molecular Weight'!$D$12)</f>
        <v>4.41633607554614</v>
      </c>
      <c r="U1329" s="19">
        <f>H1329*T1329*'Molecular Weight'!$B$2/'Molecular Weight'!$D$2</f>
        <v>3.16436948480901</v>
      </c>
      <c r="V1329" s="19">
        <f>I1329*T1329*'Molecular Weight'!$B$3/'Molecular Weight'!$D$3</f>
        <v>0.0962971302980786</v>
      </c>
      <c r="W1329" s="19">
        <f>T1329*J1329*'Molecular Weight'!$B$4/'Molecular Weight'!$D$4</f>
        <v>1.60693819734324</v>
      </c>
      <c r="X1329" s="19">
        <f>K1329*T1329*'Molecular Weight'!$B$5/'Molecular Weight'!$D$5</f>
        <v>0.00342223994274397</v>
      </c>
      <c r="Y1329" s="19">
        <f>L1329*T1329*'Molecular Weight'!$B$6/'Molecular Weight'!$D$6</f>
        <v>0.644727280895117</v>
      </c>
      <c r="Z1329" s="19">
        <f>M1329*T1329*'Molecular Weight'!$B$8/'Molecular Weight'!$D$8</f>
        <v>0.0131979595153056</v>
      </c>
      <c r="AA1329" s="19">
        <f>N1329*T1329*'Molecular Weight'!$B$9/'Molecular Weight'!$D$9</f>
        <v>1.25250797870588</v>
      </c>
      <c r="AB1329" s="19">
        <f>O1329*T1329*'Molecular Weight'!$B$10/'Molecular Weight'!$D$10</f>
        <v>1.02622325786848</v>
      </c>
      <c r="AC1329" s="19">
        <f>P1329*T1329*'Molecular Weight'!$B$11/'Molecular Weight'!$D$11</f>
        <v>0.249788766480067</v>
      </c>
      <c r="AD1329" s="19">
        <f>Q1329*T1329*'Molecular Weight'!$B$12/'Molecular Weight'!$D$12</f>
        <v>0.00315050726408387</v>
      </c>
      <c r="AE1329" s="19">
        <f t="shared" si="147"/>
        <v>8.060622803122</v>
      </c>
      <c r="AF1329" s="19">
        <f t="shared" si="148"/>
        <v>0.180500602802621</v>
      </c>
      <c r="AG1329" s="19">
        <f t="shared" si="149"/>
        <v>0.279964270399757</v>
      </c>
      <c r="AH1329" s="19">
        <f t="shared" si="150"/>
        <v>0.464226678092496</v>
      </c>
      <c r="AI1329" s="19">
        <f t="shared" si="151"/>
        <v>3.26066661510709</v>
      </c>
      <c r="AJ1329" s="19">
        <f t="shared" si="152"/>
        <v>2.93665647698478</v>
      </c>
    </row>
    <row r="1330" spans="1:36">
      <c r="A1330" s="35" t="s">
        <v>1209</v>
      </c>
      <c r="B1330" s="35" t="s">
        <v>1210</v>
      </c>
      <c r="C1330" s="32" t="s">
        <v>1228</v>
      </c>
      <c r="D1330" s="35">
        <v>20</v>
      </c>
      <c r="E1330" s="35">
        <v>1200</v>
      </c>
      <c r="F1330" s="35" t="s">
        <v>507</v>
      </c>
      <c r="G1330" s="35" t="s">
        <v>49</v>
      </c>
      <c r="H1330" s="35">
        <v>44.11</v>
      </c>
      <c r="I1330" s="35">
        <v>2.288</v>
      </c>
      <c r="J1330" s="35">
        <v>17.362</v>
      </c>
      <c r="K1330" s="35">
        <v>0.048</v>
      </c>
      <c r="L1330" s="35">
        <v>10.802</v>
      </c>
      <c r="M1330" s="35">
        <v>0.141</v>
      </c>
      <c r="N1330" s="35">
        <v>8.884</v>
      </c>
      <c r="O1330" s="35">
        <v>14.881</v>
      </c>
      <c r="P1330" s="35">
        <v>2.171</v>
      </c>
      <c r="Q1330" s="35">
        <v>0.025</v>
      </c>
      <c r="R1330" s="32">
        <f t="shared" si="146"/>
        <v>100.712</v>
      </c>
      <c r="S1330" s="19">
        <v>12</v>
      </c>
      <c r="T1330" s="19">
        <f>S1330/(H1330*'Molecular Weight'!$C$2/'Molecular Weight'!$D$2+I1330*'Molecular Weight'!$C$3/'Molecular Weight'!$D$3+J1330*'Molecular Weight'!$C$4/'Molecular Weight'!$D$4+K1330*'Molecular Weight'!$C$5/'Molecular Weight'!$D$5+L1330*'Molecular Weight'!$C$6/'Molecular Weight'!$D$6+M1330*'Molecular Weight'!$C$8/'Molecular Weight'!$D$8+N1330*'Molecular Weight'!$C$9/'Molecular Weight'!$D$9+O1330*'Molecular Weight'!$C$10/'Molecular Weight'!$D$10+P1330*'Molecular Weight'!$C$11/'Molecular Weight'!$D$11+Q1330*'Molecular Weight'!$C$12/'Molecular Weight'!$D$12)</f>
        <v>4.42660039301098</v>
      </c>
      <c r="U1330" s="19">
        <f>H1330*T1330*'Molecular Weight'!$B$2/'Molecular Weight'!$D$2</f>
        <v>3.24995578122027</v>
      </c>
      <c r="V1330" s="19">
        <f>I1330*T1330*'Molecular Weight'!$B$3/'Molecular Weight'!$D$3</f>
        <v>0.126759220265446</v>
      </c>
      <c r="W1330" s="19">
        <f>T1330*J1330*'Molecular Weight'!$B$4/'Molecular Weight'!$D$4</f>
        <v>1.50754484157428</v>
      </c>
      <c r="X1330" s="19">
        <f>K1330*T1330*'Molecular Weight'!$B$5/'Molecular Weight'!$D$5</f>
        <v>0.00279593155950427</v>
      </c>
      <c r="Y1330" s="19">
        <f>L1330*T1330*'Molecular Weight'!$B$6/'Molecular Weight'!$D$6</f>
        <v>0.665592113659584</v>
      </c>
      <c r="Z1330" s="19">
        <f>M1330*T1330*'Molecular Weight'!$B$8/'Molecular Weight'!$D$8</f>
        <v>0.00879828947581826</v>
      </c>
      <c r="AA1330" s="19">
        <f>N1330*T1330*'Molecular Weight'!$B$9/'Molecular Weight'!$D$9</f>
        <v>0.975829228077159</v>
      </c>
      <c r="AB1330" s="19">
        <f>O1330*T1330*'Molecular Weight'!$B$10/'Molecular Weight'!$D$10</f>
        <v>1.17461199087725</v>
      </c>
      <c r="AC1330" s="19">
        <f>P1330*T1330*'Molecular Weight'!$B$11/'Molecular Weight'!$D$11</f>
        <v>0.310104854895993</v>
      </c>
      <c r="AD1330" s="19">
        <f>Q1330*T1330*'Molecular Weight'!$B$12/'Molecular Weight'!$D$12</f>
        <v>0.00234957558015445</v>
      </c>
      <c r="AE1330" s="19">
        <f t="shared" si="147"/>
        <v>8.02434182718546</v>
      </c>
      <c r="AF1330" s="19">
        <f t="shared" si="148"/>
        <v>0.0728039588831946</v>
      </c>
      <c r="AG1330" s="19">
        <f t="shared" si="149"/>
        <v>0.109382243853373</v>
      </c>
      <c r="AH1330" s="19">
        <f t="shared" si="150"/>
        <v>0.59278815477639</v>
      </c>
      <c r="AI1330" s="19">
        <f t="shared" si="151"/>
        <v>3.37671500148572</v>
      </c>
      <c r="AJ1330" s="19">
        <f t="shared" si="152"/>
        <v>2.82483162208981</v>
      </c>
    </row>
    <row r="1331" spans="1:36">
      <c r="A1331" s="35" t="s">
        <v>1209</v>
      </c>
      <c r="B1331" s="35" t="s">
        <v>1210</v>
      </c>
      <c r="C1331" s="32" t="s">
        <v>1229</v>
      </c>
      <c r="D1331" s="35">
        <v>20</v>
      </c>
      <c r="E1331" s="35">
        <v>1300</v>
      </c>
      <c r="F1331" s="35" t="s">
        <v>507</v>
      </c>
      <c r="G1331" s="35" t="s">
        <v>49</v>
      </c>
      <c r="H1331" s="35">
        <v>43.2287272727273</v>
      </c>
      <c r="I1331" s="35">
        <v>1.54181818181818</v>
      </c>
      <c r="J1331" s="35">
        <v>18.1867272727273</v>
      </c>
      <c r="K1331" s="35">
        <v>0.0382</v>
      </c>
      <c r="L1331" s="35">
        <v>10.2925454545455</v>
      </c>
      <c r="M1331" s="35">
        <v>0.174090909090909</v>
      </c>
      <c r="N1331" s="35">
        <v>9.943</v>
      </c>
      <c r="O1331" s="35">
        <v>14.3594545454545</v>
      </c>
      <c r="P1331" s="35">
        <v>1.55709090909091</v>
      </c>
      <c r="Q1331" s="35">
        <v>0.0345454545454545</v>
      </c>
      <c r="R1331" s="32">
        <f t="shared" si="146"/>
        <v>99.3562000000001</v>
      </c>
      <c r="S1331" s="19">
        <v>12</v>
      </c>
      <c r="T1331" s="19">
        <f>S1331/(H1331*'Molecular Weight'!$C$2/'Molecular Weight'!$D$2+I1331*'Molecular Weight'!$C$3/'Molecular Weight'!$D$3+J1331*'Molecular Weight'!$C$4/'Molecular Weight'!$D$4+K1331*'Molecular Weight'!$C$5/'Molecular Weight'!$D$5+L1331*'Molecular Weight'!$C$6/'Molecular Weight'!$D$6+M1331*'Molecular Weight'!$C$8/'Molecular Weight'!$D$8+N1331*'Molecular Weight'!$C$9/'Molecular Weight'!$D$9+O1331*'Molecular Weight'!$C$10/'Molecular Weight'!$D$10+P1331*'Molecular Weight'!$C$11/'Molecular Weight'!$D$11+Q1331*'Molecular Weight'!$C$12/'Molecular Weight'!$D$12)</f>
        <v>4.46513055914711</v>
      </c>
      <c r="U1331" s="19">
        <f>H1331*T1331*'Molecular Weight'!$B$2/'Molecular Weight'!$D$2</f>
        <v>3.21274818872322</v>
      </c>
      <c r="V1331" s="19">
        <f>I1331*T1331*'Molecular Weight'!$B$3/'Molecular Weight'!$D$3</f>
        <v>0.0861629471875468</v>
      </c>
      <c r="W1331" s="19">
        <f>T1331*J1331*'Molecular Weight'!$B$4/'Molecular Weight'!$D$4</f>
        <v>1.59290136752312</v>
      </c>
      <c r="X1331" s="19">
        <f>K1331*T1331*'Molecular Weight'!$B$5/'Molecular Weight'!$D$5</f>
        <v>0.0022444632852085</v>
      </c>
      <c r="Y1331" s="19">
        <f>L1331*T1331*'Molecular Weight'!$B$6/'Molecular Weight'!$D$6</f>
        <v>0.639721036198522</v>
      </c>
      <c r="Z1331" s="19">
        <f>M1331*T1331*'Molecular Weight'!$B$8/'Molecular Weight'!$D$8</f>
        <v>0.0109576915456938</v>
      </c>
      <c r="AA1331" s="19">
        <f>N1331*T1331*'Molecular Weight'!$B$9/'Molecular Weight'!$D$9</f>
        <v>1.1016573982531</v>
      </c>
      <c r="AB1331" s="19">
        <f>O1331*T1331*'Molecular Weight'!$B$10/'Molecular Weight'!$D$10</f>
        <v>1.14331025862327</v>
      </c>
      <c r="AC1331" s="19">
        <f>P1331*T1331*'Molecular Weight'!$B$11/'Molecular Weight'!$D$11</f>
        <v>0.224350248517327</v>
      </c>
      <c r="AD1331" s="19">
        <f>Q1331*T1331*'Molecular Weight'!$B$12/'Molecular Weight'!$D$12</f>
        <v>0.00327494617347211</v>
      </c>
      <c r="AE1331" s="19">
        <f t="shared" si="147"/>
        <v>8.01732854603047</v>
      </c>
      <c r="AF1331" s="19">
        <f t="shared" si="148"/>
        <v>0.0518732770328132</v>
      </c>
      <c r="AG1331" s="19">
        <f t="shared" si="149"/>
        <v>0.0810873397896448</v>
      </c>
      <c r="AH1331" s="19">
        <f t="shared" si="150"/>
        <v>0.587847759165709</v>
      </c>
      <c r="AI1331" s="19">
        <f t="shared" si="151"/>
        <v>3.29891113591076</v>
      </c>
      <c r="AJ1331" s="19">
        <f t="shared" si="152"/>
        <v>2.89564638462058</v>
      </c>
    </row>
    <row r="1332" spans="1:36">
      <c r="A1332" s="35" t="s">
        <v>1209</v>
      </c>
      <c r="B1332" s="35" t="s">
        <v>1210</v>
      </c>
      <c r="C1332" s="32" t="s">
        <v>1230</v>
      </c>
      <c r="D1332" s="35">
        <v>20</v>
      </c>
      <c r="E1332" s="35">
        <v>1400</v>
      </c>
      <c r="F1332" s="35" t="s">
        <v>507</v>
      </c>
      <c r="G1332" s="35" t="s">
        <v>49</v>
      </c>
      <c r="H1332" s="35">
        <v>43.358</v>
      </c>
      <c r="I1332" s="35">
        <v>1.7533</v>
      </c>
      <c r="J1332" s="35">
        <v>18.2562</v>
      </c>
      <c r="K1332" s="35">
        <v>0.0489</v>
      </c>
      <c r="L1332" s="35">
        <v>10.2161</v>
      </c>
      <c r="M1332" s="35">
        <v>0.1975</v>
      </c>
      <c r="N1332" s="35">
        <v>11.16</v>
      </c>
      <c r="O1332" s="35">
        <v>13.0144</v>
      </c>
      <c r="P1332" s="35">
        <v>1.7972</v>
      </c>
      <c r="Q1332" s="35">
        <v>0.0214</v>
      </c>
      <c r="R1332" s="32">
        <f t="shared" si="146"/>
        <v>99.823</v>
      </c>
      <c r="S1332" s="19">
        <v>12</v>
      </c>
      <c r="T1332" s="19">
        <f>S1332/(H1332*'Molecular Weight'!$C$2/'Molecular Weight'!$D$2+I1332*'Molecular Weight'!$C$3/'Molecular Weight'!$D$3+J1332*'Molecular Weight'!$C$4/'Molecular Weight'!$D$4+K1332*'Molecular Weight'!$C$5/'Molecular Weight'!$D$5+L1332*'Molecular Weight'!$C$6/'Molecular Weight'!$D$6+M1332*'Molecular Weight'!$C$8/'Molecular Weight'!$D$8+N1332*'Molecular Weight'!$C$9/'Molecular Weight'!$D$9+O1332*'Molecular Weight'!$C$10/'Molecular Weight'!$D$10+P1332*'Molecular Weight'!$C$11/'Molecular Weight'!$D$11+Q1332*'Molecular Weight'!$C$12/'Molecular Weight'!$D$12)</f>
        <v>4.43040173578407</v>
      </c>
      <c r="U1332" s="19">
        <f>H1332*T1332*'Molecular Weight'!$B$2/'Molecular Weight'!$D$2</f>
        <v>3.19729291711261</v>
      </c>
      <c r="V1332" s="19">
        <f>I1332*T1332*'Molecular Weight'!$B$3/'Molecular Weight'!$D$3</f>
        <v>0.0972193161871116</v>
      </c>
      <c r="W1332" s="19">
        <f>T1332*J1332*'Molecular Weight'!$B$4/'Molecular Weight'!$D$4</f>
        <v>1.58654963061634</v>
      </c>
      <c r="X1332" s="19">
        <f>K1332*T1332*'Molecular Weight'!$B$5/'Molecular Weight'!$D$5</f>
        <v>0.00285080130113614</v>
      </c>
      <c r="Y1332" s="19">
        <f>L1332*T1332*'Molecular Weight'!$B$6/'Molecular Weight'!$D$6</f>
        <v>0.630031001850552</v>
      </c>
      <c r="Z1332" s="19">
        <f>M1332*T1332*'Molecular Weight'!$B$8/'Molecular Weight'!$D$8</f>
        <v>0.0123344282889393</v>
      </c>
      <c r="AA1332" s="19">
        <f>N1332*T1332*'Molecular Weight'!$B$9/'Molecular Weight'!$D$9</f>
        <v>1.22688048067867</v>
      </c>
      <c r="AB1332" s="19">
        <f>O1332*T1332*'Molecular Weight'!$B$10/'Molecular Weight'!$D$10</f>
        <v>1.02815656829865</v>
      </c>
      <c r="AC1332" s="19">
        <f>P1332*T1332*'Molecular Weight'!$B$11/'Molecular Weight'!$D$11</f>
        <v>0.256931848969059</v>
      </c>
      <c r="AD1332" s="19">
        <f>Q1332*T1332*'Molecular Weight'!$B$12/'Molecular Weight'!$D$12</f>
        <v>0.00201296384598257</v>
      </c>
      <c r="AE1332" s="19">
        <f t="shared" si="147"/>
        <v>8.04025995714906</v>
      </c>
      <c r="AF1332" s="19">
        <f t="shared" si="148"/>
        <v>0.120175090945686</v>
      </c>
      <c r="AG1332" s="19">
        <f t="shared" si="149"/>
        <v>0.190744726200303</v>
      </c>
      <c r="AH1332" s="19">
        <f t="shared" si="150"/>
        <v>0.509855910904866</v>
      </c>
      <c r="AI1332" s="19">
        <f t="shared" si="151"/>
        <v>3.29451223329973</v>
      </c>
      <c r="AJ1332" s="19">
        <f t="shared" si="152"/>
        <v>2.89740247911681</v>
      </c>
    </row>
    <row r="1333" spans="1:36">
      <c r="A1333" s="35" t="s">
        <v>1209</v>
      </c>
      <c r="B1333" s="35" t="s">
        <v>1210</v>
      </c>
      <c r="C1333" s="32" t="s">
        <v>1231</v>
      </c>
      <c r="D1333" s="35">
        <v>20</v>
      </c>
      <c r="E1333" s="35">
        <v>1500</v>
      </c>
      <c r="F1333" s="35" t="s">
        <v>507</v>
      </c>
      <c r="G1333" s="35" t="s">
        <v>49</v>
      </c>
      <c r="H1333" s="35">
        <v>43.7249090909091</v>
      </c>
      <c r="I1333" s="35">
        <v>1.71918181818182</v>
      </c>
      <c r="J1333" s="35">
        <v>18.8530909090909</v>
      </c>
      <c r="K1333" s="35">
        <v>0.0524444444444444</v>
      </c>
      <c r="L1333" s="35">
        <v>9.97290909090909</v>
      </c>
      <c r="M1333" s="35">
        <v>0.189727272727273</v>
      </c>
      <c r="N1333" s="35">
        <v>11.6387272727273</v>
      </c>
      <c r="O1333" s="35">
        <v>13.025</v>
      </c>
      <c r="P1333" s="35">
        <v>1.64590909090909</v>
      </c>
      <c r="Q1333" s="35">
        <v>0.0211111111111111</v>
      </c>
      <c r="R1333" s="32">
        <f t="shared" si="146"/>
        <v>100.84301010101</v>
      </c>
      <c r="S1333" s="19">
        <v>12</v>
      </c>
      <c r="T1333" s="19">
        <f>S1333/(H1333*'Molecular Weight'!$C$2/'Molecular Weight'!$D$2+I1333*'Molecular Weight'!$C$3/'Molecular Weight'!$D$3+J1333*'Molecular Weight'!$C$4/'Molecular Weight'!$D$4+K1333*'Molecular Weight'!$C$5/'Molecular Weight'!$D$5+L1333*'Molecular Weight'!$C$6/'Molecular Weight'!$D$6+M1333*'Molecular Weight'!$C$8/'Molecular Weight'!$D$8+N1333*'Molecular Weight'!$C$9/'Molecular Weight'!$D$9+O1333*'Molecular Weight'!$C$10/'Molecular Weight'!$D$10+P1333*'Molecular Weight'!$C$11/'Molecular Weight'!$D$11+Q1333*'Molecular Weight'!$C$12/'Molecular Weight'!$D$12)</f>
        <v>4.37368824999204</v>
      </c>
      <c r="U1333" s="19">
        <f>H1333*T1333*'Molecular Weight'!$B$2/'Molecular Weight'!$D$2</f>
        <v>3.18307458593341</v>
      </c>
      <c r="V1333" s="19">
        <f>I1333*T1333*'Molecular Weight'!$B$3/'Molecular Weight'!$D$3</f>
        <v>0.0941072004728633</v>
      </c>
      <c r="W1333" s="19">
        <f>T1333*J1333*'Molecular Weight'!$B$4/'Molecular Weight'!$D$4</f>
        <v>1.61744884631468</v>
      </c>
      <c r="X1333" s="19">
        <f>K1333*T1333*'Molecular Weight'!$B$5/'Molecular Weight'!$D$5</f>
        <v>0.00301829923605535</v>
      </c>
      <c r="Y1333" s="19">
        <f>L1333*T1333*'Molecular Weight'!$B$6/'Molecular Weight'!$D$6</f>
        <v>0.607160291051613</v>
      </c>
      <c r="Z1333" s="19">
        <f>M1333*T1333*'Molecular Weight'!$B$8/'Molecular Weight'!$D$8</f>
        <v>0.0116973208828631</v>
      </c>
      <c r="AA1333" s="19">
        <f>N1333*T1333*'Molecular Weight'!$B$9/'Molecular Weight'!$D$9</f>
        <v>1.26313063815358</v>
      </c>
      <c r="AB1333" s="19">
        <f>O1333*T1333*'Molecular Weight'!$B$10/'Molecular Weight'!$D$10</f>
        <v>1.01582185192843</v>
      </c>
      <c r="AC1333" s="19">
        <f>P1333*T1333*'Molecular Weight'!$B$11/'Molecular Weight'!$D$11</f>
        <v>0.232290843867834</v>
      </c>
      <c r="AD1333" s="19">
        <f>Q1333*T1333*'Molecular Weight'!$B$12/'Molecular Weight'!$D$12</f>
        <v>0.00196036982188839</v>
      </c>
      <c r="AE1333" s="19">
        <f t="shared" si="147"/>
        <v>8.02971024766322</v>
      </c>
      <c r="AF1333" s="19">
        <f t="shared" si="148"/>
        <v>0.0888009556913669</v>
      </c>
      <c r="AG1333" s="19">
        <f t="shared" si="149"/>
        <v>0.146256197910377</v>
      </c>
      <c r="AH1333" s="19">
        <f t="shared" si="150"/>
        <v>0.518359335360246</v>
      </c>
      <c r="AI1333" s="19">
        <f t="shared" si="151"/>
        <v>3.27718178640627</v>
      </c>
      <c r="AJ1333" s="19">
        <f t="shared" si="152"/>
        <v>2.89781010201648</v>
      </c>
    </row>
    <row r="1334" spans="1:36">
      <c r="A1334" s="32" t="s">
        <v>1232</v>
      </c>
      <c r="B1334" s="32" t="s">
        <v>1233</v>
      </c>
      <c r="C1334" s="32" t="s">
        <v>1234</v>
      </c>
      <c r="D1334" s="32">
        <v>10</v>
      </c>
      <c r="E1334" s="32">
        <v>1400</v>
      </c>
      <c r="F1334" s="32" t="s">
        <v>320</v>
      </c>
      <c r="G1334" s="35" t="s">
        <v>49</v>
      </c>
      <c r="H1334" s="32">
        <v>40.86</v>
      </c>
      <c r="I1334" s="32">
        <v>2.6</v>
      </c>
      <c r="J1334" s="32">
        <v>16.29</v>
      </c>
      <c r="K1334" s="32">
        <v>0.55</v>
      </c>
      <c r="L1334" s="32">
        <v>12.66</v>
      </c>
      <c r="M1334" s="32">
        <v>0.25</v>
      </c>
      <c r="N1334" s="32">
        <v>11.43</v>
      </c>
      <c r="O1334" s="32">
        <v>15.07</v>
      </c>
      <c r="P1334" s="32">
        <v>0.1</v>
      </c>
      <c r="Q1334" s="32">
        <v>0.01</v>
      </c>
      <c r="R1334" s="32">
        <f t="shared" si="146"/>
        <v>99.82</v>
      </c>
      <c r="S1334" s="19">
        <v>12</v>
      </c>
      <c r="T1334" s="19">
        <f>S1334/(H1334*'Molecular Weight'!$C$2/'Molecular Weight'!$D$2+I1334*'Molecular Weight'!$C$3/'Molecular Weight'!$D$3+J1334*'Molecular Weight'!$C$4/'Molecular Weight'!$D$4+K1334*'Molecular Weight'!$C$5/'Molecular Weight'!$D$5+L1334*'Molecular Weight'!$C$6/'Molecular Weight'!$D$6+M1334*'Molecular Weight'!$C$8/'Molecular Weight'!$D$8+N1334*'Molecular Weight'!$C$9/'Molecular Weight'!$D$9+O1334*'Molecular Weight'!$C$10/'Molecular Weight'!$D$10+P1334*'Molecular Weight'!$C$11/'Molecular Weight'!$D$11+Q1334*'Molecular Weight'!$C$12/'Molecular Weight'!$D$12)</f>
        <v>4.52959398597876</v>
      </c>
      <c r="U1334" s="19">
        <f>H1334*T1334*'Molecular Weight'!$B$2/'Molecular Weight'!$D$2</f>
        <v>3.08054610963868</v>
      </c>
      <c r="V1334" s="19">
        <f>I1334*T1334*'Molecular Weight'!$B$3/'Molecular Weight'!$D$3</f>
        <v>0.147396049606317</v>
      </c>
      <c r="W1334" s="19">
        <f>T1334*J1334*'Molecular Weight'!$B$4/'Molecular Weight'!$D$4</f>
        <v>1.44737320579823</v>
      </c>
      <c r="X1334" s="19">
        <f>K1334*T1334*'Molecular Weight'!$B$5/'Molecular Weight'!$D$5</f>
        <v>0.0327821131954512</v>
      </c>
      <c r="Y1334" s="19">
        <f>L1334*T1334*'Molecular Weight'!$B$6/'Molecular Weight'!$D$6</f>
        <v>0.798227447974542</v>
      </c>
      <c r="Z1334" s="19">
        <f>M1334*T1334*'Molecular Weight'!$B$8/'Molecular Weight'!$D$8</f>
        <v>0.0159627642584535</v>
      </c>
      <c r="AA1334" s="19">
        <f>N1334*T1334*'Molecular Weight'!$B$9/'Molecular Weight'!$D$9</f>
        <v>1.28469625954683</v>
      </c>
      <c r="AB1334" s="19">
        <f>O1334*T1334*'Molecular Weight'!$B$10/'Molecular Weight'!$D$10</f>
        <v>1.2172072284005</v>
      </c>
      <c r="AC1334" s="19">
        <f>P1334*T1334*'Molecular Weight'!$B$11/'Molecular Weight'!$D$11</f>
        <v>0.0146163084413642</v>
      </c>
      <c r="AD1334" s="19">
        <f>Q1334*T1334*'Molecular Weight'!$B$12/'Molecular Weight'!$D$12</f>
        <v>0.000961697236938165</v>
      </c>
      <c r="AE1334" s="19">
        <f t="shared" si="147"/>
        <v>8.03976918409731</v>
      </c>
      <c r="AF1334" s="19">
        <f t="shared" si="148"/>
        <v>0.11871739057178</v>
      </c>
      <c r="AG1334" s="19">
        <f t="shared" si="149"/>
        <v>0.148726269527587</v>
      </c>
      <c r="AH1334" s="19">
        <f t="shared" si="150"/>
        <v>0.679510057402762</v>
      </c>
      <c r="AI1334" s="19">
        <f t="shared" si="151"/>
        <v>3.227942159245</v>
      </c>
      <c r="AJ1334" s="19">
        <f t="shared" si="152"/>
        <v>3.31609370018032</v>
      </c>
    </row>
    <row r="1335" spans="1:36">
      <c r="A1335" s="32" t="s">
        <v>1232</v>
      </c>
      <c r="B1335" s="32" t="s">
        <v>1233</v>
      </c>
      <c r="C1335" s="32" t="s">
        <v>1235</v>
      </c>
      <c r="D1335" s="32">
        <v>5</v>
      </c>
      <c r="E1335" s="32">
        <v>1300</v>
      </c>
      <c r="F1335" s="32" t="s">
        <v>320</v>
      </c>
      <c r="G1335" s="35" t="s">
        <v>49</v>
      </c>
      <c r="H1335" s="32">
        <v>40.17</v>
      </c>
      <c r="I1335" s="32">
        <v>1.67</v>
      </c>
      <c r="J1335" s="32">
        <v>19.53</v>
      </c>
      <c r="K1335" s="32">
        <v>0.8</v>
      </c>
      <c r="L1335" s="32">
        <v>10.32</v>
      </c>
      <c r="M1335" s="32">
        <v>0.27</v>
      </c>
      <c r="N1335" s="32">
        <v>12.46</v>
      </c>
      <c r="O1335" s="32">
        <v>13.23</v>
      </c>
      <c r="P1335" s="32">
        <v>0.04</v>
      </c>
      <c r="Q1335" s="32">
        <v>0</v>
      </c>
      <c r="R1335" s="32">
        <f t="shared" si="146"/>
        <v>98.49</v>
      </c>
      <c r="S1335" s="19">
        <v>12</v>
      </c>
      <c r="T1335" s="19">
        <f>S1335/(H1335*'Molecular Weight'!$C$2/'Molecular Weight'!$D$2+I1335*'Molecular Weight'!$C$3/'Molecular Weight'!$D$3+J1335*'Molecular Weight'!$C$4/'Molecular Weight'!$D$4+K1335*'Molecular Weight'!$C$5/'Molecular Weight'!$D$5+L1335*'Molecular Weight'!$C$6/'Molecular Weight'!$D$6+M1335*'Molecular Weight'!$C$8/'Molecular Weight'!$D$8+N1335*'Molecular Weight'!$C$9/'Molecular Weight'!$D$9+O1335*'Molecular Weight'!$C$10/'Molecular Weight'!$D$10+P1335*'Molecular Weight'!$C$11/'Molecular Weight'!$D$11+Q1335*'Molecular Weight'!$C$12/'Molecular Weight'!$D$12)</f>
        <v>4.50679679810383</v>
      </c>
      <c r="U1335" s="19">
        <f>H1335*T1335*'Molecular Weight'!$B$2/'Molecular Weight'!$D$2</f>
        <v>3.01328274600251</v>
      </c>
      <c r="V1335" s="19">
        <f>I1335*T1335*'Molecular Weight'!$B$3/'Molecular Weight'!$D$3</f>
        <v>0.094197129572383</v>
      </c>
      <c r="W1335" s="19">
        <f>T1335*J1335*'Molecular Weight'!$B$4/'Molecular Weight'!$D$4</f>
        <v>1.7265151327377</v>
      </c>
      <c r="X1335" s="19">
        <f>K1335*T1335*'Molecular Weight'!$B$5/'Molecular Weight'!$D$5</f>
        <v>0.0474430875515898</v>
      </c>
      <c r="Y1335" s="19">
        <f>L1335*T1335*'Molecular Weight'!$B$6/'Molecular Weight'!$D$6</f>
        <v>0.647412903068368</v>
      </c>
      <c r="Z1335" s="19">
        <f>M1335*T1335*'Molecular Weight'!$B$8/'Molecular Weight'!$D$8</f>
        <v>0.0171530185436712</v>
      </c>
      <c r="AA1335" s="19">
        <f>N1335*T1335*'Molecular Weight'!$B$9/'Molecular Weight'!$D$9</f>
        <v>1.3934165782723</v>
      </c>
      <c r="AB1335" s="19">
        <f>O1335*T1335*'Molecular Weight'!$B$10/'Molecular Weight'!$D$10</f>
        <v>1.06321186945281</v>
      </c>
      <c r="AC1335" s="19">
        <f>P1335*T1335*'Molecular Weight'!$B$11/'Molecular Weight'!$D$11</f>
        <v>0.00581709815824954</v>
      </c>
      <c r="AD1335" s="19">
        <f>Q1335*T1335*'Molecular Weight'!$B$12/'Molecular Weight'!$D$12</f>
        <v>0</v>
      </c>
      <c r="AE1335" s="19">
        <f t="shared" si="147"/>
        <v>8.00844956335958</v>
      </c>
      <c r="AF1335" s="19">
        <f t="shared" si="148"/>
        <v>0.0253219451562527</v>
      </c>
      <c r="AG1335" s="19">
        <f t="shared" si="149"/>
        <v>0.0391125123336918</v>
      </c>
      <c r="AH1335" s="19">
        <f t="shared" si="150"/>
        <v>0.622090957912115</v>
      </c>
      <c r="AI1335" s="19">
        <f t="shared" si="151"/>
        <v>3.10747987557489</v>
      </c>
      <c r="AJ1335" s="19">
        <f t="shared" si="152"/>
        <v>3.12119436933715</v>
      </c>
    </row>
    <row r="1336" spans="1:36">
      <c r="A1336" s="32" t="s">
        <v>1232</v>
      </c>
      <c r="B1336" s="32" t="s">
        <v>1233</v>
      </c>
      <c r="C1336" s="32" t="s">
        <v>1236</v>
      </c>
      <c r="D1336" s="32">
        <v>5</v>
      </c>
      <c r="E1336" s="32">
        <v>1000</v>
      </c>
      <c r="F1336" s="32" t="s">
        <v>320</v>
      </c>
      <c r="G1336" s="35" t="s">
        <v>49</v>
      </c>
      <c r="H1336" s="32">
        <v>41.11</v>
      </c>
      <c r="I1336" s="32">
        <v>0.86</v>
      </c>
      <c r="J1336" s="32">
        <v>21.04</v>
      </c>
      <c r="K1336" s="32">
        <v>0.52</v>
      </c>
      <c r="L1336" s="32">
        <v>13.48</v>
      </c>
      <c r="M1336" s="32">
        <v>0.36</v>
      </c>
      <c r="N1336" s="32">
        <v>11.69</v>
      </c>
      <c r="O1336" s="32">
        <v>12.79</v>
      </c>
      <c r="P1336" s="32">
        <v>0.06</v>
      </c>
      <c r="Q1336" s="32">
        <v>0.03</v>
      </c>
      <c r="R1336" s="32">
        <f t="shared" si="146"/>
        <v>101.94</v>
      </c>
      <c r="S1336" s="19">
        <v>12</v>
      </c>
      <c r="T1336" s="19">
        <f>S1336/(H1336*'Molecular Weight'!$C$2/'Molecular Weight'!$D$2+I1336*'Molecular Weight'!$C$3/'Molecular Weight'!$D$3+J1336*'Molecular Weight'!$C$4/'Molecular Weight'!$D$4+K1336*'Molecular Weight'!$C$5/'Molecular Weight'!$D$5+L1336*'Molecular Weight'!$C$6/'Molecular Weight'!$D$6+M1336*'Molecular Weight'!$C$8/'Molecular Weight'!$D$8+N1336*'Molecular Weight'!$C$9/'Molecular Weight'!$D$9+O1336*'Molecular Weight'!$C$10/'Molecular Weight'!$D$10+P1336*'Molecular Weight'!$C$11/'Molecular Weight'!$D$11+Q1336*'Molecular Weight'!$C$12/'Molecular Weight'!$D$12)</f>
        <v>4.39317829753222</v>
      </c>
      <c r="U1336" s="19">
        <f>H1336*T1336*'Molecular Weight'!$B$2/'Molecular Weight'!$D$2</f>
        <v>3.00605126184337</v>
      </c>
      <c r="V1336" s="19">
        <f>I1336*T1336*'Molecular Weight'!$B$3/'Molecular Weight'!$D$3</f>
        <v>0.0472857739158662</v>
      </c>
      <c r="W1336" s="19">
        <f>T1336*J1336*'Molecular Weight'!$B$4/'Molecular Weight'!$D$4</f>
        <v>1.81311242408941</v>
      </c>
      <c r="X1336" s="19">
        <f>K1336*T1336*'Molecular Weight'!$B$5/'Molecular Weight'!$D$5</f>
        <v>0.0300605660203534</v>
      </c>
      <c r="Y1336" s="19">
        <f>L1336*T1336*'Molecular Weight'!$B$6/'Molecular Weight'!$D$6</f>
        <v>0.824332453378818</v>
      </c>
      <c r="Z1336" s="19">
        <f>M1336*T1336*'Molecular Weight'!$B$8/'Molecular Weight'!$D$8</f>
        <v>0.0222941103342486</v>
      </c>
      <c r="AA1336" s="19">
        <f>N1336*T1336*'Molecular Weight'!$B$9/'Molecular Weight'!$D$9</f>
        <v>1.27434874188962</v>
      </c>
      <c r="AB1336" s="19">
        <f>O1336*T1336*'Molecular Weight'!$B$10/'Molecular Weight'!$D$10</f>
        <v>1.00193920159481</v>
      </c>
      <c r="AC1336" s="19">
        <f>P1336*T1336*'Molecular Weight'!$B$11/'Molecular Weight'!$D$11</f>
        <v>0.00850566950151446</v>
      </c>
      <c r="AD1336" s="19">
        <f>Q1336*T1336*'Molecular Weight'!$B$12/'Molecular Weight'!$D$12</f>
        <v>0.00279820273728167</v>
      </c>
      <c r="AE1336" s="19">
        <f t="shared" si="147"/>
        <v>8.03072840530529</v>
      </c>
      <c r="AF1336" s="19">
        <f t="shared" si="148"/>
        <v>0.0918324826972938</v>
      </c>
      <c r="AG1336" s="19">
        <f t="shared" si="149"/>
        <v>0.111402241075049</v>
      </c>
      <c r="AH1336" s="19">
        <f t="shared" si="150"/>
        <v>0.732499970681524</v>
      </c>
      <c r="AI1336" s="19">
        <f t="shared" si="151"/>
        <v>3.05333703575923</v>
      </c>
      <c r="AJ1336" s="19">
        <f t="shared" si="152"/>
        <v>3.1229145071975</v>
      </c>
    </row>
    <row r="1337" spans="1:36">
      <c r="A1337" s="32" t="s">
        <v>1232</v>
      </c>
      <c r="B1337" s="32" t="s">
        <v>1233</v>
      </c>
      <c r="C1337" s="32" t="s">
        <v>1237</v>
      </c>
      <c r="D1337" s="32">
        <v>4</v>
      </c>
      <c r="E1337" s="32">
        <v>1000</v>
      </c>
      <c r="F1337" s="32" t="s">
        <v>320</v>
      </c>
      <c r="G1337" s="35" t="s">
        <v>49</v>
      </c>
      <c r="H1337" s="32">
        <v>39.8</v>
      </c>
      <c r="I1337" s="32">
        <v>0.79</v>
      </c>
      <c r="J1337" s="32">
        <v>19.77</v>
      </c>
      <c r="K1337" s="32">
        <v>0.47</v>
      </c>
      <c r="L1337" s="32">
        <v>13.85</v>
      </c>
      <c r="M1337" s="32">
        <v>0.31</v>
      </c>
      <c r="N1337" s="32">
        <v>10.54</v>
      </c>
      <c r="O1337" s="32">
        <v>13.99</v>
      </c>
      <c r="P1337" s="32">
        <v>0.05</v>
      </c>
      <c r="Q1337" s="32">
        <v>0.04</v>
      </c>
      <c r="R1337" s="32">
        <f t="shared" si="146"/>
        <v>99.61</v>
      </c>
      <c r="S1337" s="19">
        <v>12</v>
      </c>
      <c r="T1337" s="19">
        <f>S1337/(H1337*'Molecular Weight'!$C$2/'Molecular Weight'!$D$2+I1337*'Molecular Weight'!$C$3/'Molecular Weight'!$D$3+J1337*'Molecular Weight'!$C$4/'Molecular Weight'!$D$4+K1337*'Molecular Weight'!$C$5/'Molecular Weight'!$D$5+L1337*'Molecular Weight'!$C$6/'Molecular Weight'!$D$6+M1337*'Molecular Weight'!$C$8/'Molecular Weight'!$D$8+N1337*'Molecular Weight'!$C$9/'Molecular Weight'!$D$9+O1337*'Molecular Weight'!$C$10/'Molecular Weight'!$D$10+P1337*'Molecular Weight'!$C$11/'Molecular Weight'!$D$11+Q1337*'Molecular Weight'!$C$12/'Molecular Weight'!$D$12)</f>
        <v>4.53678523495325</v>
      </c>
      <c r="U1337" s="19">
        <f>H1337*T1337*'Molecular Weight'!$B$2/'Molecular Weight'!$D$2</f>
        <v>3.00539368094439</v>
      </c>
      <c r="V1337" s="19">
        <f>I1337*T1337*'Molecular Weight'!$B$3/'Molecular Weight'!$D$3</f>
        <v>0.0448568252266967</v>
      </c>
      <c r="W1337" s="19">
        <f>T1337*J1337*'Molecular Weight'!$B$4/'Molecular Weight'!$D$4</f>
        <v>1.75936139849011</v>
      </c>
      <c r="X1337" s="19">
        <f>K1337*T1337*'Molecular Weight'!$B$5/'Molecular Weight'!$D$5</f>
        <v>0.0280582809451678</v>
      </c>
      <c r="Y1337" s="19">
        <f>L1337*T1337*'Molecular Weight'!$B$6/'Molecular Weight'!$D$6</f>
        <v>0.874644703564901</v>
      </c>
      <c r="Z1337" s="19">
        <f>M1337*T1337*'Molecular Weight'!$B$8/'Molecular Weight'!$D$8</f>
        <v>0.0198252526478081</v>
      </c>
      <c r="AA1337" s="19">
        <f>N1337*T1337*'Molecular Weight'!$B$9/'Molecular Weight'!$D$9</f>
        <v>1.18654383068008</v>
      </c>
      <c r="AB1337" s="19">
        <f>O1337*T1337*'Molecular Weight'!$B$10/'Molecular Weight'!$D$10</f>
        <v>1.13176935515328</v>
      </c>
      <c r="AC1337" s="19">
        <f>P1337*T1337*'Molecular Weight'!$B$11/'Molecular Weight'!$D$11</f>
        <v>0.00731975675210269</v>
      </c>
      <c r="AD1337" s="19">
        <f>Q1337*T1337*'Molecular Weight'!$B$12/'Molecular Weight'!$D$12</f>
        <v>0.00385289616556539</v>
      </c>
      <c r="AE1337" s="19">
        <f t="shared" si="147"/>
        <v>8.0616259805701</v>
      </c>
      <c r="AF1337" s="19">
        <f t="shared" si="148"/>
        <v>0.183464667952497</v>
      </c>
      <c r="AG1337" s="19">
        <f t="shared" si="149"/>
        <v>0.20975907954936</v>
      </c>
      <c r="AH1337" s="19">
        <f t="shared" si="150"/>
        <v>0.691180035612404</v>
      </c>
      <c r="AI1337" s="19">
        <f t="shared" si="151"/>
        <v>3.05025050617109</v>
      </c>
      <c r="AJ1337" s="19">
        <f t="shared" si="152"/>
        <v>3.21278314204607</v>
      </c>
    </row>
    <row r="1348" spans="1:4">
      <c r="D1348" s="35"/>
    </row>
    <row r="1349" spans="1:4">
      <c r="D1349" s="35"/>
    </row>
    <row r="1350" spans="1:4">
      <c r="D1350" s="35"/>
    </row>
    <row r="1353" spans="1:4">
      <c r="A1353" s="64"/>
      <c r="B1353" s="64"/>
    </row>
    <row r="1354" spans="1:4">
      <c r="A1354" s="64"/>
      <c r="B1354" s="64"/>
    </row>
  </sheetData>
  <autoFilter xmlns:etc="http://www.wps.cn/officeDocument/2017/etCustomData" ref="A1:AJ13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62"/>
  <sheetViews>
    <sheetView zoomScale="40" zoomScaleNormal="40" workbookViewId="0">
      <pane xSplit="3" topLeftCell="D1" activePane="topRight" state="frozen"/>
      <selection/>
      <selection pane="topRight" activeCell="K415" sqref="K415"/>
    </sheetView>
  </sheetViews>
  <sheetFormatPr defaultColWidth="8.72727272727273" defaultRowHeight="15.5"/>
  <cols>
    <col min="1" max="1" width="16.9090909090909" style="19" customWidth="1"/>
    <col min="2" max="2" width="8.72727272727273" style="19"/>
    <col min="3" max="3" width="9.18181818181818" style="19"/>
    <col min="4" max="4" width="8.72727272727273" style="19"/>
    <col min="5" max="5" width="9.18181818181818" style="19"/>
    <col min="6" max="6" width="14" style="19"/>
    <col min="7" max="13" width="8.72727272727273" style="19"/>
    <col min="14" max="14" width="19.4545454545455" style="19" customWidth="1"/>
    <col min="15" max="15" width="14" style="19"/>
    <col min="16" max="28" width="8.72727272727273" style="19"/>
    <col min="29" max="30" width="10.5454545454545" style="19"/>
    <col min="31" max="31" width="11.7272727272727" style="19"/>
    <col min="32" max="32" width="8.72727272727273" style="19"/>
    <col min="33" max="33" width="11.7272727272727" style="19"/>
    <col min="34" max="34" width="9.54545454545454" style="19"/>
    <col min="35" max="36" width="10.5454545454545" style="19"/>
    <col min="37" max="37" width="9.54545454545454" style="19"/>
    <col min="38" max="38" width="10.5454545454545" style="19"/>
    <col min="39" max="39" width="12.8181818181818" style="19"/>
    <col min="40" max="57" width="8.72727272727273" style="19"/>
  </cols>
  <sheetData>
    <row r="1" s="39" customFormat="1" ht="15" spans="1:57">
      <c r="A1" s="44" t="s">
        <v>0</v>
      </c>
      <c r="B1" s="44" t="s">
        <v>1</v>
      </c>
      <c r="C1" s="44" t="s">
        <v>2</v>
      </c>
      <c r="D1" s="44" t="s">
        <v>1238</v>
      </c>
      <c r="E1" s="44" t="s">
        <v>1239</v>
      </c>
      <c r="F1" s="44" t="s">
        <v>1240</v>
      </c>
      <c r="G1" s="44" t="s">
        <v>1241</v>
      </c>
      <c r="H1" s="44" t="s">
        <v>1242</v>
      </c>
      <c r="I1" s="44" t="s">
        <v>1243</v>
      </c>
      <c r="J1" s="44" t="s">
        <v>1244</v>
      </c>
      <c r="K1" s="44" t="s">
        <v>1245</v>
      </c>
      <c r="L1" s="44" t="s">
        <v>1246</v>
      </c>
      <c r="M1" s="44" t="s">
        <v>1247</v>
      </c>
      <c r="N1" s="44" t="s">
        <v>1248</v>
      </c>
      <c r="O1" s="44" t="s">
        <v>1249</v>
      </c>
      <c r="P1" s="44" t="s">
        <v>1250</v>
      </c>
      <c r="Q1" s="44" t="s">
        <v>1251</v>
      </c>
      <c r="R1" s="44" t="s">
        <v>1252</v>
      </c>
      <c r="S1" s="44" t="s">
        <v>1253</v>
      </c>
      <c r="T1" s="44" t="s">
        <v>1254</v>
      </c>
      <c r="U1" s="44" t="s">
        <v>1255</v>
      </c>
      <c r="V1" s="44" t="s">
        <v>1256</v>
      </c>
      <c r="W1" s="44" t="s">
        <v>1257</v>
      </c>
      <c r="X1" s="44" t="s">
        <v>1258</v>
      </c>
      <c r="Y1" s="44" t="s">
        <v>1259</v>
      </c>
      <c r="Z1" s="44" t="s">
        <v>1260</v>
      </c>
      <c r="AA1" s="44" t="s">
        <v>5</v>
      </c>
      <c r="AB1" s="45" t="s">
        <v>6</v>
      </c>
      <c r="AC1" s="44" t="s">
        <v>7</v>
      </c>
      <c r="AD1" s="44" t="s">
        <v>8</v>
      </c>
      <c r="AE1" s="44" t="s">
        <v>9</v>
      </c>
      <c r="AF1" s="44" t="s">
        <v>10</v>
      </c>
      <c r="AG1" s="44" t="s">
        <v>11</v>
      </c>
      <c r="AH1" s="44" t="s">
        <v>12</v>
      </c>
      <c r="AI1" s="44" t="s">
        <v>13</v>
      </c>
      <c r="AJ1" s="44" t="s">
        <v>14</v>
      </c>
      <c r="AK1" s="44" t="s">
        <v>15</v>
      </c>
      <c r="AL1" s="44" t="s">
        <v>16</v>
      </c>
      <c r="AM1" s="44" t="s">
        <v>17</v>
      </c>
      <c r="AN1" s="44" t="s">
        <v>18</v>
      </c>
      <c r="AO1" s="46" t="s">
        <v>19</v>
      </c>
      <c r="AP1" s="44" t="s">
        <v>20</v>
      </c>
      <c r="AQ1" s="44" t="s">
        <v>21</v>
      </c>
      <c r="AR1" s="44" t="s">
        <v>22</v>
      </c>
      <c r="AS1" s="44" t="s">
        <v>23</v>
      </c>
      <c r="AT1" s="44" t="s">
        <v>24</v>
      </c>
      <c r="AU1" s="44" t="s">
        <v>25</v>
      </c>
      <c r="AV1" s="44" t="s">
        <v>26</v>
      </c>
      <c r="AW1" s="44" t="s">
        <v>27</v>
      </c>
      <c r="AX1" s="44" t="s">
        <v>28</v>
      </c>
      <c r="AY1" s="44" t="s">
        <v>29</v>
      </c>
      <c r="AZ1" s="44" t="s">
        <v>17</v>
      </c>
      <c r="BA1" s="44" t="s">
        <v>30</v>
      </c>
      <c r="BB1" s="44" t="s">
        <v>31</v>
      </c>
      <c r="BC1" s="44" t="s">
        <v>32</v>
      </c>
      <c r="BD1" s="44" t="s">
        <v>33</v>
      </c>
      <c r="BE1" s="44" t="s">
        <v>34</v>
      </c>
    </row>
    <row r="2" s="40" customFormat="1" spans="1:57">
      <c r="A2" s="47" t="s">
        <v>1261</v>
      </c>
      <c r="B2" s="47" t="s">
        <v>1262</v>
      </c>
      <c r="C2" s="47" t="s">
        <v>1263</v>
      </c>
      <c r="D2" s="47">
        <v>1.5</v>
      </c>
      <c r="E2" s="47">
        <v>800</v>
      </c>
      <c r="F2" s="47">
        <v>-13.4285100770442</v>
      </c>
      <c r="G2" s="48">
        <f t="shared" ref="G2:G65" si="0">IF(D2&lt;=(-18.64+0.04359*(E2+273.15)-0.000005069*(E2+273.15)^2),(6.844864+0.1175691*D2+0.001143873*D2^2)+(0.0005791364-0.0002891434*D2-0.0000002737171*D2^2)*(E2+273.15)+(-0.00007971469+0.00003198005*D2+0.0000000001059554*D2^3+0.0000002014461*SQRT(D2))*(E2+273.15)*LN(E2+273.15)+(-27690.02+528.5977*D2-2.919275*D2^2)/(E2+273.15),(8.463095-0.003000307*D2+0.00007213445*D2^2)+(0.001148738-0.00009352312*D2+0.0000005161592*D2^2)*(E2+273.15)+(-0.0007448624-0.000006329325*D2-0.0000000001407339*D2^3+0.0001830014*SQRT(D2))*(E2+273.15)*LN(E2+273.15)+(-27820.82+528.5977*D2-0.8473231*D2^2)/(E2+273.15))</f>
        <v>-18.1265235701261</v>
      </c>
      <c r="H2" s="47">
        <f t="shared" ref="H2:H65" si="1">(8.699+0.01642*D2-0.0002755*D2^2+0.000002683*D2^3-0.00000001015*D2^4)+((-24205+444.73*D2-0.593*D2^2+0.0015*D2^3)/(E2+273.15))</f>
        <v>-13.2116910119666</v>
      </c>
      <c r="I2" s="47">
        <f t="shared" ref="I2:I65" si="2">(-587474+1584.427*(E2+273)-203.3164*LN(E2+273)*(E2+273)+0.09271*(E2+273)*(E2+273)+1810*(D2*10))/(8.3144*(E2+273)*LN(10))</f>
        <v>-13.4285100770442</v>
      </c>
      <c r="J2" s="47">
        <f t="shared" ref="J2:J65" si="3">14.26-24949/(273+E2)+200*D2/(273+E2)-0.05*D2</f>
        <v>-8.78704100652376</v>
      </c>
      <c r="K2" s="47">
        <f t="shared" ref="K2:K65" si="4">F2-H2</f>
        <v>-0.216819065077564</v>
      </c>
      <c r="L2" s="47">
        <f t="shared" ref="L2:L65" si="5">F2-I2</f>
        <v>-3.73034936274053e-14</v>
      </c>
      <c r="M2" s="47">
        <f t="shared" ref="M2:M65" si="6">F2-G2</f>
        <v>4.69801349308189</v>
      </c>
      <c r="N2" s="47" t="s">
        <v>1264</v>
      </c>
      <c r="O2" s="47" t="s">
        <v>1265</v>
      </c>
      <c r="P2" s="47" t="s">
        <v>1266</v>
      </c>
      <c r="Q2" s="47" t="s">
        <v>294</v>
      </c>
      <c r="R2" s="47"/>
      <c r="S2" s="47"/>
      <c r="T2" s="47"/>
      <c r="U2" s="47"/>
      <c r="V2" s="48"/>
      <c r="W2" s="47"/>
      <c r="X2" s="48"/>
      <c r="Y2" s="47"/>
      <c r="Z2" s="47"/>
      <c r="AA2" s="47" t="s">
        <v>100</v>
      </c>
      <c r="AB2" s="47" t="s">
        <v>49</v>
      </c>
      <c r="AC2" s="47">
        <v>36.43</v>
      </c>
      <c r="AD2" s="47">
        <v>1.56</v>
      </c>
      <c r="AE2" s="47">
        <v>19.07</v>
      </c>
      <c r="AF2" s="47"/>
      <c r="AG2" s="47">
        <v>27.68</v>
      </c>
      <c r="AH2" s="47">
        <v>1.36</v>
      </c>
      <c r="AI2" s="47">
        <v>1.92</v>
      </c>
      <c r="AJ2" s="47">
        <v>11.77</v>
      </c>
      <c r="AK2" s="47"/>
      <c r="AL2" s="47"/>
      <c r="AM2" s="47">
        <f t="shared" ref="AM2:AM65" si="7">SUM(AC2:AL2)</f>
        <v>99.79</v>
      </c>
      <c r="AN2" s="47">
        <v>12</v>
      </c>
      <c r="AO2" s="47">
        <f>AN2/(AC2*'Molecular Weight'!$C$2/'Molecular Weight'!$D$2+AD2*'Molecular Weight'!$C$3/'Molecular Weight'!$D$3+AE2*'Molecular Weight'!$C$4/'Molecular Weight'!$D$4+AF2*'Molecular Weight'!$C$5/'Molecular Weight'!$D$5+AG2*'Molecular Weight'!$C$6/'Molecular Weight'!$D$6+AH2*'Molecular Weight'!$C$8/'Molecular Weight'!$D$8+AI2*'Molecular Weight'!$C$9/'Molecular Weight'!$D$9+AJ2*'Molecular Weight'!$C$10/'Molecular Weight'!$D$10+AK2*'Molecular Weight'!$C$11/'Molecular Weight'!$D$11+AL2*'Molecular Weight'!$C$12/'Molecular Weight'!$D$12)</f>
        <v>4.84875754357477</v>
      </c>
      <c r="AP2" s="47">
        <f>AC2*AO2*'Molecular Weight'!$B$2/'Molecular Weight'!$D$2</f>
        <v>2.94008384341592</v>
      </c>
      <c r="AQ2" s="47">
        <f>AD2*AO2*'Molecular Weight'!$B$3/'Molecular Weight'!$D$3</f>
        <v>0.0946691084853146</v>
      </c>
      <c r="AR2" s="47">
        <f>AO2*AE2*'Molecular Weight'!$B$4/'Molecular Weight'!$D$4</f>
        <v>1.81376630749256</v>
      </c>
      <c r="AS2" s="47">
        <f>AF2*AO2*'Molecular Weight'!$B$5/'Molecular Weight'!$D$5</f>
        <v>0</v>
      </c>
      <c r="AT2" s="47">
        <f>AG2*AO2*'Molecular Weight'!$B$6/'Molecular Weight'!$D$6</f>
        <v>1.86822952124373</v>
      </c>
      <c r="AU2" s="47">
        <f>AH2*AO2*'Molecular Weight'!$B$8/'Molecular Weight'!$D$8</f>
        <v>0.0929561637899871</v>
      </c>
      <c r="AV2" s="47">
        <f>AI2*AO2*'Molecular Weight'!$B$9/'Molecular Weight'!$D$9</f>
        <v>0.231007803564852</v>
      </c>
      <c r="AW2" s="47">
        <f>AJ2*AO2*'Molecular Weight'!$B$10/'Molecular Weight'!$D$10</f>
        <v>1.01765114636011</v>
      </c>
      <c r="AX2" s="47">
        <f>AK2*AO2*'Molecular Weight'!$B$11/'Molecular Weight'!$D$11</f>
        <v>0</v>
      </c>
      <c r="AY2" s="47">
        <f>AL2*AO2*'Molecular Weight'!$B$12/'Molecular Weight'!$D$12</f>
        <v>0</v>
      </c>
      <c r="AZ2" s="47">
        <f t="shared" ref="AZ2:AZ65" si="8">SUM(AP2:AY2)</f>
        <v>8.05836389435248</v>
      </c>
      <c r="BA2" s="47">
        <f t="shared" ref="BA2:BA65" si="9">IF(IF(2*12*(1-8/AZ2)&lt;0,0,2*12*(1-8/AZ2))&lt;AT2,IF(2*12*(1-8/AZ2)&lt;0,0,2*12*(1-8/AZ2)),AT2)</f>
        <v>0.173823555603048</v>
      </c>
      <c r="BB2" s="47">
        <f t="shared" ref="BB2:BB65" si="10">BA2/AT2</f>
        <v>0.0930418632328049</v>
      </c>
      <c r="BC2" s="47">
        <f t="shared" ref="BC2:BC65" si="11">AT2-BA2</f>
        <v>1.69440596564068</v>
      </c>
      <c r="BD2" s="47">
        <f t="shared" ref="BD2:BD65" si="12">SUM(AP2,AQ2)</f>
        <v>3.03475295190124</v>
      </c>
      <c r="BE2" s="47">
        <f t="shared" ref="BE2:BE65" si="13">SUM(AV2,AW2,AU2,AT2)</f>
        <v>3.20984463495868</v>
      </c>
    </row>
    <row r="3" s="40" customFormat="1" spans="1:57">
      <c r="A3" s="47" t="s">
        <v>1261</v>
      </c>
      <c r="B3" s="47" t="s">
        <v>1262</v>
      </c>
      <c r="C3" s="47" t="s">
        <v>1267</v>
      </c>
      <c r="D3" s="47">
        <v>1.5</v>
      </c>
      <c r="E3" s="47">
        <v>800</v>
      </c>
      <c r="F3" s="47">
        <v>-13.4285100770442</v>
      </c>
      <c r="G3" s="48">
        <f t="shared" si="0"/>
        <v>-18.1265235701261</v>
      </c>
      <c r="H3" s="47">
        <f t="shared" si="1"/>
        <v>-13.2116910119666</v>
      </c>
      <c r="I3" s="47">
        <f t="shared" si="2"/>
        <v>-13.4285100770442</v>
      </c>
      <c r="J3" s="47">
        <f t="shared" si="3"/>
        <v>-8.78704100652376</v>
      </c>
      <c r="K3" s="47">
        <f t="shared" si="4"/>
        <v>-0.216819065077564</v>
      </c>
      <c r="L3" s="47">
        <f t="shared" si="5"/>
        <v>-3.73034936274053e-14</v>
      </c>
      <c r="M3" s="47">
        <f t="shared" si="6"/>
        <v>4.69801349308189</v>
      </c>
      <c r="N3" s="47" t="s">
        <v>1264</v>
      </c>
      <c r="O3" s="47" t="s">
        <v>1265</v>
      </c>
      <c r="P3" s="47" t="s">
        <v>1266</v>
      </c>
      <c r="Q3" s="47" t="s">
        <v>294</v>
      </c>
      <c r="R3" s="47"/>
      <c r="S3" s="47"/>
      <c r="T3" s="47"/>
      <c r="U3" s="47"/>
      <c r="V3" s="47"/>
      <c r="W3" s="47"/>
      <c r="X3" s="47"/>
      <c r="Y3" s="47"/>
      <c r="Z3" s="47"/>
      <c r="AA3" s="47" t="s">
        <v>100</v>
      </c>
      <c r="AB3" s="47" t="s">
        <v>49</v>
      </c>
      <c r="AC3" s="47">
        <v>36.73</v>
      </c>
      <c r="AD3" s="47">
        <v>1.32</v>
      </c>
      <c r="AE3" s="47">
        <v>19.03</v>
      </c>
      <c r="AF3" s="47"/>
      <c r="AG3" s="47">
        <v>25.77</v>
      </c>
      <c r="AH3" s="47">
        <v>2.66</v>
      </c>
      <c r="AI3" s="47">
        <v>2.73</v>
      </c>
      <c r="AJ3" s="47">
        <v>10.64</v>
      </c>
      <c r="AK3" s="47"/>
      <c r="AL3" s="47"/>
      <c r="AM3" s="47">
        <f t="shared" si="7"/>
        <v>98.88</v>
      </c>
      <c r="AN3" s="47">
        <v>12</v>
      </c>
      <c r="AO3" s="47">
        <f>AN3/(AC3*'Molecular Weight'!$C$2/'Molecular Weight'!$D$2+AD3*'Molecular Weight'!$C$3/'Molecular Weight'!$D$3+AE3*'Molecular Weight'!$C$4/'Molecular Weight'!$D$4+AF3*'Molecular Weight'!$C$5/'Molecular Weight'!$D$5+AG3*'Molecular Weight'!$C$6/'Molecular Weight'!$D$6+AH3*'Molecular Weight'!$C$8/'Molecular Weight'!$D$8+AI3*'Molecular Weight'!$C$9/'Molecular Weight'!$D$9+AJ3*'Molecular Weight'!$C$10/'Molecular Weight'!$D$10+AK3*'Molecular Weight'!$C$11/'Molecular Weight'!$D$11+AL3*'Molecular Weight'!$C$12/'Molecular Weight'!$D$12)</f>
        <v>4.85957645643398</v>
      </c>
      <c r="AP3" s="47">
        <f>AC3*AO3*'Molecular Weight'!$B$2/'Molecular Weight'!$D$2</f>
        <v>2.97090950806958</v>
      </c>
      <c r="AQ3" s="47">
        <f>AD3*AO3*'Molecular Weight'!$B$3/'Molecular Weight'!$D$3</f>
        <v>0.0802833657383336</v>
      </c>
      <c r="AR3" s="47">
        <f>AO3*AE3*'Molecular Weight'!$B$4/'Molecular Weight'!$D$4</f>
        <v>1.81400039164258</v>
      </c>
      <c r="AS3" s="47">
        <f>AF3*AO3*'Molecular Weight'!$B$5/'Molecular Weight'!$D$5</f>
        <v>0</v>
      </c>
      <c r="AT3" s="47">
        <f>AG3*AO3*'Molecular Weight'!$B$6/'Molecular Weight'!$D$6</f>
        <v>1.74319717820579</v>
      </c>
      <c r="AU3" s="47">
        <f>AH3*AO3*'Molecular Weight'!$B$8/'Molecular Weight'!$D$8</f>
        <v>0.182216991459182</v>
      </c>
      <c r="AV3" s="47">
        <f>AI3*AO3*'Molecular Weight'!$B$9/'Molecular Weight'!$D$9</f>
        <v>0.329197114790689</v>
      </c>
      <c r="AW3" s="47">
        <f>AJ3*AO3*'Molecular Weight'!$B$10/'Molecular Weight'!$D$10</f>
        <v>0.92200238046465</v>
      </c>
      <c r="AX3" s="47">
        <f>AK3*AO3*'Molecular Weight'!$B$11/'Molecular Weight'!$D$11</f>
        <v>0</v>
      </c>
      <c r="AY3" s="47">
        <f>AL3*AO3*'Molecular Weight'!$B$12/'Molecular Weight'!$D$12</f>
        <v>0</v>
      </c>
      <c r="AZ3" s="47">
        <f t="shared" si="8"/>
        <v>8.0418069303708</v>
      </c>
      <c r="BA3" s="47">
        <f t="shared" si="9"/>
        <v>0.124768766222153</v>
      </c>
      <c r="BB3" s="47">
        <f t="shared" si="10"/>
        <v>0.0715746719774828</v>
      </c>
      <c r="BC3" s="47">
        <f t="shared" si="11"/>
        <v>1.61842841198363</v>
      </c>
      <c r="BD3" s="47">
        <f t="shared" si="12"/>
        <v>3.05119287380791</v>
      </c>
      <c r="BE3" s="47">
        <f t="shared" si="13"/>
        <v>3.17661366492031</v>
      </c>
    </row>
    <row r="4" s="40" customFormat="1" spans="1:57">
      <c r="A4" s="47" t="s">
        <v>1261</v>
      </c>
      <c r="B4" s="47" t="s">
        <v>1262</v>
      </c>
      <c r="C4" s="47" t="s">
        <v>1268</v>
      </c>
      <c r="D4" s="47">
        <v>1.5</v>
      </c>
      <c r="E4" s="47">
        <v>800</v>
      </c>
      <c r="F4" s="47">
        <v>-13.4285100770442</v>
      </c>
      <c r="G4" s="48">
        <f t="shared" si="0"/>
        <v>-18.1265235701261</v>
      </c>
      <c r="H4" s="47">
        <f t="shared" si="1"/>
        <v>-13.2116910119666</v>
      </c>
      <c r="I4" s="47">
        <f t="shared" si="2"/>
        <v>-13.4285100770442</v>
      </c>
      <c r="J4" s="47">
        <f t="shared" si="3"/>
        <v>-8.78704100652376</v>
      </c>
      <c r="K4" s="47">
        <f t="shared" si="4"/>
        <v>-0.216819065077564</v>
      </c>
      <c r="L4" s="47">
        <f t="shared" si="5"/>
        <v>-3.73034936274053e-14</v>
      </c>
      <c r="M4" s="47">
        <f t="shared" si="6"/>
        <v>4.69801349308189</v>
      </c>
      <c r="N4" s="47" t="s">
        <v>1264</v>
      </c>
      <c r="O4" s="47" t="s">
        <v>1265</v>
      </c>
      <c r="P4" s="47" t="s">
        <v>1266</v>
      </c>
      <c r="Q4" s="47" t="s">
        <v>294</v>
      </c>
      <c r="R4" s="47"/>
      <c r="S4" s="47"/>
      <c r="T4" s="47"/>
      <c r="U4" s="47"/>
      <c r="V4" s="47"/>
      <c r="W4" s="47"/>
      <c r="X4" s="47"/>
      <c r="Y4" s="47"/>
      <c r="Z4" s="47"/>
      <c r="AA4" s="47" t="s">
        <v>507</v>
      </c>
      <c r="AB4" s="47" t="s">
        <v>49</v>
      </c>
      <c r="AC4" s="47">
        <v>38.59</v>
      </c>
      <c r="AD4" s="47">
        <v>1.03</v>
      </c>
      <c r="AE4" s="47">
        <v>21.83</v>
      </c>
      <c r="AF4" s="47"/>
      <c r="AG4" s="47">
        <v>20.83</v>
      </c>
      <c r="AH4" s="47">
        <v>1.21</v>
      </c>
      <c r="AI4" s="47">
        <v>5.63</v>
      </c>
      <c r="AJ4" s="47">
        <v>11.82</v>
      </c>
      <c r="AK4" s="47"/>
      <c r="AL4" s="47"/>
      <c r="AM4" s="47">
        <f t="shared" si="7"/>
        <v>100.94</v>
      </c>
      <c r="AN4" s="47">
        <v>12</v>
      </c>
      <c r="AO4" s="47">
        <f>AN4/(AC4*'Molecular Weight'!$C$2/'Molecular Weight'!$D$2+AD4*'Molecular Weight'!$C$3/'Molecular Weight'!$D$3+AE4*'Molecular Weight'!$C$4/'Molecular Weight'!$D$4+AF4*'Molecular Weight'!$C$5/'Molecular Weight'!$D$5+AG4*'Molecular Weight'!$C$6/'Molecular Weight'!$D$6+AH4*'Molecular Weight'!$C$8/'Molecular Weight'!$D$8+AI4*'Molecular Weight'!$C$9/'Molecular Weight'!$D$9+AJ4*'Molecular Weight'!$C$10/'Molecular Weight'!$D$10+AK4*'Molecular Weight'!$C$11/'Molecular Weight'!$D$11+AL4*'Molecular Weight'!$C$12/'Molecular Weight'!$D$12)</f>
        <v>4.59736196370371</v>
      </c>
      <c r="AP4" s="47">
        <f>AC4*AO4*'Molecular Weight'!$B$2/'Molecular Weight'!$D$2</f>
        <v>2.95293272602074</v>
      </c>
      <c r="AQ4" s="47">
        <f>AD4*AO4*'Molecular Weight'!$B$3/'Molecular Weight'!$D$3</f>
        <v>0.0592651166785335</v>
      </c>
      <c r="AR4" s="47">
        <f>AO4*AE4*'Molecular Weight'!$B$4/'Molecular Weight'!$D$4</f>
        <v>1.96862321827485</v>
      </c>
      <c r="AS4" s="47">
        <f>AF4*AO4*'Molecular Weight'!$B$5/'Molecular Weight'!$D$5</f>
        <v>0</v>
      </c>
      <c r="AT4" s="47">
        <f>AG4*AO4*'Molecular Weight'!$B$6/'Molecular Weight'!$D$6</f>
        <v>1.33300458942022</v>
      </c>
      <c r="AU4" s="47">
        <f>AH4*AO4*'Molecular Weight'!$B$8/'Molecular Weight'!$D$8</f>
        <v>0.0784156748813292</v>
      </c>
      <c r="AV4" s="47">
        <f>AI4*AO4*'Molecular Weight'!$B$9/'Molecular Weight'!$D$9</f>
        <v>0.642261733390866</v>
      </c>
      <c r="AW4" s="47">
        <f>AJ4*AO4*'Molecular Weight'!$B$10/'Molecular Weight'!$D$10</f>
        <v>0.968987489496753</v>
      </c>
      <c r="AX4" s="47">
        <f>AK4*AO4*'Molecular Weight'!$B$11/'Molecular Weight'!$D$11</f>
        <v>0</v>
      </c>
      <c r="AY4" s="47">
        <f>AL4*AO4*'Molecular Weight'!$B$12/'Molecular Weight'!$D$12</f>
        <v>0</v>
      </c>
      <c r="AZ4" s="47">
        <f t="shared" si="8"/>
        <v>8.0034905481633</v>
      </c>
      <c r="BA4" s="47">
        <f t="shared" si="9"/>
        <v>0.0104670775101132</v>
      </c>
      <c r="BB4" s="47">
        <f t="shared" si="10"/>
        <v>0.00785224416569025</v>
      </c>
      <c r="BC4" s="47">
        <f t="shared" si="11"/>
        <v>1.3225375119101</v>
      </c>
      <c r="BD4" s="47">
        <f t="shared" si="12"/>
        <v>3.01219784269927</v>
      </c>
      <c r="BE4" s="47">
        <f t="shared" si="13"/>
        <v>3.02266948718917</v>
      </c>
    </row>
    <row r="5" s="40" customFormat="1" spans="1:57">
      <c r="A5" s="47" t="s">
        <v>1261</v>
      </c>
      <c r="B5" s="47" t="s">
        <v>1262</v>
      </c>
      <c r="C5" s="47" t="s">
        <v>1269</v>
      </c>
      <c r="D5" s="47">
        <v>1.5</v>
      </c>
      <c r="E5" s="47">
        <v>800</v>
      </c>
      <c r="F5" s="47">
        <v>-13.4285100770442</v>
      </c>
      <c r="G5" s="48">
        <f t="shared" si="0"/>
        <v>-18.1265235701261</v>
      </c>
      <c r="H5" s="47">
        <f t="shared" si="1"/>
        <v>-13.2116910119666</v>
      </c>
      <c r="I5" s="47">
        <f t="shared" si="2"/>
        <v>-13.4285100770442</v>
      </c>
      <c r="J5" s="47">
        <f t="shared" si="3"/>
        <v>-8.78704100652376</v>
      </c>
      <c r="K5" s="47">
        <f t="shared" si="4"/>
        <v>-0.216819065077564</v>
      </c>
      <c r="L5" s="47">
        <f t="shared" si="5"/>
        <v>-3.73034936274053e-14</v>
      </c>
      <c r="M5" s="47">
        <f t="shared" si="6"/>
        <v>4.69801349308189</v>
      </c>
      <c r="N5" s="47" t="s">
        <v>1264</v>
      </c>
      <c r="O5" s="47" t="s">
        <v>1265</v>
      </c>
      <c r="P5" s="47" t="s">
        <v>1266</v>
      </c>
      <c r="Q5" s="47" t="s">
        <v>294</v>
      </c>
      <c r="R5" s="47"/>
      <c r="S5" s="47"/>
      <c r="T5" s="47"/>
      <c r="U5" s="47"/>
      <c r="V5" s="47"/>
      <c r="W5" s="47"/>
      <c r="X5" s="47"/>
      <c r="Y5" s="47"/>
      <c r="Z5" s="47"/>
      <c r="AA5" s="47" t="s">
        <v>1270</v>
      </c>
      <c r="AB5" s="47" t="s">
        <v>49</v>
      </c>
      <c r="AC5" s="47">
        <v>36.98</v>
      </c>
      <c r="AD5" s="47">
        <v>0.96</v>
      </c>
      <c r="AE5" s="47">
        <v>20.54</v>
      </c>
      <c r="AF5" s="47"/>
      <c r="AG5" s="47">
        <v>31</v>
      </c>
      <c r="AH5" s="47">
        <v>0.36</v>
      </c>
      <c r="AI5" s="47">
        <v>3.79</v>
      </c>
      <c r="AJ5" s="47">
        <v>6.88</v>
      </c>
      <c r="AK5" s="47"/>
      <c r="AL5" s="47"/>
      <c r="AM5" s="47">
        <f t="shared" si="7"/>
        <v>100.51</v>
      </c>
      <c r="AN5" s="47">
        <v>12</v>
      </c>
      <c r="AO5" s="47">
        <f>AN5/(AC5*'Molecular Weight'!$C$2/'Molecular Weight'!$D$2+AD5*'Molecular Weight'!$C$3/'Molecular Weight'!$D$3+AE5*'Molecular Weight'!$C$4/'Molecular Weight'!$D$4+AF5*'Molecular Weight'!$C$5/'Molecular Weight'!$D$5+AG5*'Molecular Weight'!$C$6/'Molecular Weight'!$D$6+AH5*'Molecular Weight'!$C$8/'Molecular Weight'!$D$8+AI5*'Molecular Weight'!$C$9/'Molecular Weight'!$D$9+AJ5*'Molecular Weight'!$C$10/'Molecular Weight'!$D$10+AK5*'Molecular Weight'!$C$11/'Molecular Weight'!$D$11+AL5*'Molecular Weight'!$C$12/'Molecular Weight'!$D$12)</f>
        <v>4.7756903574265</v>
      </c>
      <c r="AP5" s="47">
        <f>AC5*AO5*'Molecular Weight'!$B$2/'Molecular Weight'!$D$2</f>
        <v>2.93949782652517</v>
      </c>
      <c r="AQ5" s="47">
        <f>AD5*AO5*'Molecular Weight'!$B$3/'Molecular Weight'!$D$3</f>
        <v>0.0573800093007439</v>
      </c>
      <c r="AR5" s="47">
        <f>AO5*AE5*'Molecular Weight'!$B$4/'Molecular Weight'!$D$4</f>
        <v>1.92414044608749</v>
      </c>
      <c r="AS5" s="47">
        <f>AF5*AO5*'Molecular Weight'!$B$5/'Molecular Weight'!$D$5</f>
        <v>0</v>
      </c>
      <c r="AT5" s="47">
        <f>AG5*AO5*'Molecular Weight'!$B$6/'Molecular Weight'!$D$6</f>
        <v>2.06077952505876</v>
      </c>
      <c r="AU5" s="47">
        <f>AH5*AO5*'Molecular Weight'!$B$8/'Molecular Weight'!$D$8</f>
        <v>0.0242352485011776</v>
      </c>
      <c r="AV5" s="47">
        <f>AI5*AO5*'Molecular Weight'!$B$9/'Molecular Weight'!$D$9</f>
        <v>0.449128199867157</v>
      </c>
      <c r="AW5" s="47">
        <f>AJ5*AO5*'Molecular Weight'!$B$10/'Molecular Weight'!$D$10</f>
        <v>0.585890685789842</v>
      </c>
      <c r="AX5" s="47">
        <f>AK5*AO5*'Molecular Weight'!$B$11/'Molecular Weight'!$D$11</f>
        <v>0</v>
      </c>
      <c r="AY5" s="47">
        <f>AL5*AO5*'Molecular Weight'!$B$12/'Molecular Weight'!$D$12</f>
        <v>0</v>
      </c>
      <c r="AZ5" s="47">
        <f t="shared" si="8"/>
        <v>8.04105194113034</v>
      </c>
      <c r="BA5" s="47">
        <f t="shared" si="9"/>
        <v>0.122527076599102</v>
      </c>
      <c r="BB5" s="47">
        <f t="shared" si="10"/>
        <v>0.0594566643880102</v>
      </c>
      <c r="BC5" s="47">
        <f t="shared" si="11"/>
        <v>1.93825244845966</v>
      </c>
      <c r="BD5" s="47">
        <f t="shared" si="12"/>
        <v>2.99687783582591</v>
      </c>
      <c r="BE5" s="47">
        <f t="shared" si="13"/>
        <v>3.12003365921694</v>
      </c>
    </row>
    <row r="6" s="40" customFormat="1" spans="1:57">
      <c r="A6" s="47" t="s">
        <v>1261</v>
      </c>
      <c r="B6" s="47" t="s">
        <v>1262</v>
      </c>
      <c r="C6" s="47" t="s">
        <v>1271</v>
      </c>
      <c r="D6" s="47">
        <v>1.5</v>
      </c>
      <c r="E6" s="47">
        <v>800</v>
      </c>
      <c r="F6" s="47">
        <v>-12.4556110869948</v>
      </c>
      <c r="G6" s="48">
        <f t="shared" si="0"/>
        <v>-18.1265235701261</v>
      </c>
      <c r="H6" s="47">
        <f t="shared" si="1"/>
        <v>-13.2116910119666</v>
      </c>
      <c r="I6" s="47">
        <f t="shared" si="2"/>
        <v>-13.4285100770442</v>
      </c>
      <c r="J6" s="47">
        <f t="shared" si="3"/>
        <v>-8.78704100652376</v>
      </c>
      <c r="K6" s="47">
        <f t="shared" si="4"/>
        <v>0.756079924971836</v>
      </c>
      <c r="L6" s="47">
        <f t="shared" si="5"/>
        <v>0.972898990049362</v>
      </c>
      <c r="M6" s="47">
        <f t="shared" si="6"/>
        <v>5.67091248313129</v>
      </c>
      <c r="N6" s="47" t="s">
        <v>1264</v>
      </c>
      <c r="O6" s="47" t="s">
        <v>1265</v>
      </c>
      <c r="P6" s="47" t="s">
        <v>1266</v>
      </c>
      <c r="Q6" s="47" t="s">
        <v>294</v>
      </c>
      <c r="R6" s="47"/>
      <c r="S6" s="47"/>
      <c r="T6" s="47"/>
      <c r="U6" s="47"/>
      <c r="V6" s="47"/>
      <c r="W6" s="47"/>
      <c r="X6" s="47"/>
      <c r="Y6" s="47"/>
      <c r="Z6" s="47"/>
      <c r="AA6" s="47" t="s">
        <v>1270</v>
      </c>
      <c r="AB6" s="47" t="s">
        <v>49</v>
      </c>
      <c r="AC6" s="47">
        <v>37.43</v>
      </c>
      <c r="AD6" s="47">
        <v>0.91</v>
      </c>
      <c r="AE6" s="47">
        <v>20.11</v>
      </c>
      <c r="AF6" s="47"/>
      <c r="AG6" s="47">
        <v>28.2</v>
      </c>
      <c r="AH6" s="47">
        <v>0.94</v>
      </c>
      <c r="AI6" s="47">
        <v>4.11</v>
      </c>
      <c r="AJ6" s="47">
        <v>7.9</v>
      </c>
      <c r="AK6" s="47"/>
      <c r="AL6" s="47"/>
      <c r="AM6" s="47">
        <f t="shared" si="7"/>
        <v>99.6</v>
      </c>
      <c r="AN6" s="47">
        <v>12</v>
      </c>
      <c r="AO6" s="47">
        <f>AN6/(AC6*'Molecular Weight'!$C$2/'Molecular Weight'!$D$2+AD6*'Molecular Weight'!$C$3/'Molecular Weight'!$D$3+AE6*'Molecular Weight'!$C$4/'Molecular Weight'!$D$4+AF6*'Molecular Weight'!$C$5/'Molecular Weight'!$D$5+AG6*'Molecular Weight'!$C$6/'Molecular Weight'!$D$6+AH6*'Molecular Weight'!$C$8/'Molecular Weight'!$D$8+AI6*'Molecular Weight'!$C$9/'Molecular Weight'!$D$9+AJ6*'Molecular Weight'!$C$10/'Molecular Weight'!$D$10+AK6*'Molecular Weight'!$C$11/'Molecular Weight'!$D$11+AL6*'Molecular Weight'!$C$12/'Molecular Weight'!$D$12)</f>
        <v>4.78253164104047</v>
      </c>
      <c r="AP6" s="47">
        <f>AC6*AO6*'Molecular Weight'!$B$2/'Molecular Weight'!$D$2</f>
        <v>2.97952994880401</v>
      </c>
      <c r="AQ6" s="47">
        <f>AD6*AO6*'Molecular Weight'!$B$3/'Molecular Weight'!$D$3</f>
        <v>0.0544693841470191</v>
      </c>
      <c r="AR6" s="47">
        <f>AO6*AE6*'Molecular Weight'!$B$4/'Molecular Weight'!$D$4</f>
        <v>1.88655769520055</v>
      </c>
      <c r="AS6" s="47">
        <f>AF6*AO6*'Molecular Weight'!$B$5/'Molecular Weight'!$D$5</f>
        <v>0</v>
      </c>
      <c r="AT6" s="47">
        <f>AG6*AO6*'Molecular Weight'!$B$6/'Molecular Weight'!$D$6</f>
        <v>1.87733007067569</v>
      </c>
      <c r="AU6" s="47">
        <f>AH6*AO6*'Molecular Weight'!$B$8/'Molecular Weight'!$D$8</f>
        <v>0.0633715779895411</v>
      </c>
      <c r="AV6" s="47">
        <f>AI6*AO6*'Molecular Weight'!$B$9/'Molecular Weight'!$D$9</f>
        <v>0.4877470234411</v>
      </c>
      <c r="AW6" s="47">
        <f>AJ6*AO6*'Molecular Weight'!$B$10/'Molecular Weight'!$D$10</f>
        <v>0.673716119190794</v>
      </c>
      <c r="AX6" s="47">
        <f>AK6*AO6*'Molecular Weight'!$B$11/'Molecular Weight'!$D$11</f>
        <v>0</v>
      </c>
      <c r="AY6" s="47">
        <f>AL6*AO6*'Molecular Weight'!$B$12/'Molecular Weight'!$D$12</f>
        <v>0</v>
      </c>
      <c r="AZ6" s="47">
        <f t="shared" si="8"/>
        <v>8.0227218194487</v>
      </c>
      <c r="BA6" s="47">
        <f t="shared" si="9"/>
        <v>0.0679724012674585</v>
      </c>
      <c r="BB6" s="47">
        <f t="shared" si="10"/>
        <v>0.0362069528045188</v>
      </c>
      <c r="BC6" s="47">
        <f t="shared" si="11"/>
        <v>1.80935766940823</v>
      </c>
      <c r="BD6" s="47">
        <f t="shared" si="12"/>
        <v>3.03399933295103</v>
      </c>
      <c r="BE6" s="47">
        <f t="shared" si="13"/>
        <v>3.10216479129712</v>
      </c>
    </row>
    <row r="7" s="40" customFormat="1" spans="1:57">
      <c r="A7" s="47" t="s">
        <v>1261</v>
      </c>
      <c r="B7" s="47" t="s">
        <v>1262</v>
      </c>
      <c r="C7" s="47" t="s">
        <v>1272</v>
      </c>
      <c r="D7" s="47">
        <v>1.5</v>
      </c>
      <c r="E7" s="47">
        <v>850</v>
      </c>
      <c r="F7" s="47">
        <v>-12.4556110869948</v>
      </c>
      <c r="G7" s="48">
        <f t="shared" si="0"/>
        <v>-17.0158342494633</v>
      </c>
      <c r="H7" s="47">
        <f t="shared" si="1"/>
        <v>-12.2352092356809</v>
      </c>
      <c r="I7" s="47">
        <f t="shared" si="2"/>
        <v>-12.4556110869948</v>
      </c>
      <c r="J7" s="47">
        <f t="shared" si="3"/>
        <v>-7.76424309884239</v>
      </c>
      <c r="K7" s="47">
        <f t="shared" si="4"/>
        <v>-0.220401851313934</v>
      </c>
      <c r="L7" s="47">
        <f t="shared" si="5"/>
        <v>0</v>
      </c>
      <c r="M7" s="47">
        <f t="shared" si="6"/>
        <v>4.56022316246848</v>
      </c>
      <c r="N7" s="47" t="s">
        <v>1264</v>
      </c>
      <c r="O7" s="47" t="s">
        <v>1265</v>
      </c>
      <c r="P7" s="47" t="s">
        <v>1266</v>
      </c>
      <c r="Q7" s="47" t="s">
        <v>294</v>
      </c>
      <c r="R7" s="47"/>
      <c r="S7" s="47"/>
      <c r="T7" s="47"/>
      <c r="U7" s="47"/>
      <c r="V7" s="47"/>
      <c r="W7" s="47"/>
      <c r="X7" s="47"/>
      <c r="Y7" s="47"/>
      <c r="Z7" s="47"/>
      <c r="AA7" s="47" t="s">
        <v>100</v>
      </c>
      <c r="AB7" s="47" t="s">
        <v>49</v>
      </c>
      <c r="AC7" s="47">
        <v>37.02</v>
      </c>
      <c r="AD7" s="47">
        <v>1.44</v>
      </c>
      <c r="AE7" s="47">
        <v>19.74</v>
      </c>
      <c r="AF7" s="47"/>
      <c r="AG7" s="47">
        <v>29.67</v>
      </c>
      <c r="AH7" s="47">
        <v>1.32</v>
      </c>
      <c r="AI7" s="47">
        <v>2.53</v>
      </c>
      <c r="AJ7" s="47">
        <v>9.15</v>
      </c>
      <c r="AK7" s="47"/>
      <c r="AL7" s="47"/>
      <c r="AM7" s="47">
        <f t="shared" si="7"/>
        <v>100.87</v>
      </c>
      <c r="AN7" s="47">
        <v>12</v>
      </c>
      <c r="AO7" s="47">
        <f>AN7/(AC7*'Molecular Weight'!$C$2/'Molecular Weight'!$D$2+AD7*'Molecular Weight'!$C$3/'Molecular Weight'!$D$3+AE7*'Molecular Weight'!$C$4/'Molecular Weight'!$D$4+AF7*'Molecular Weight'!$C$5/'Molecular Weight'!$D$5+AG7*'Molecular Weight'!$C$6/'Molecular Weight'!$D$6+AH7*'Molecular Weight'!$C$8/'Molecular Weight'!$D$8+AI7*'Molecular Weight'!$C$9/'Molecular Weight'!$D$9+AJ7*'Molecular Weight'!$C$10/'Molecular Weight'!$D$10+AK7*'Molecular Weight'!$C$11/'Molecular Weight'!$D$11+AL7*'Molecular Weight'!$C$12/'Molecular Weight'!$D$12)</f>
        <v>4.78704580303863</v>
      </c>
      <c r="AP7" s="47">
        <f>AC7*AO7*'Molecular Weight'!$B$2/'Molecular Weight'!$D$2</f>
        <v>2.9496743613264</v>
      </c>
      <c r="AQ7" s="47">
        <f>AD7*AO7*'Molecular Weight'!$B$3/'Molecular Weight'!$D$3</f>
        <v>0.0862746677894321</v>
      </c>
      <c r="AR7" s="47">
        <f>AO7*AE7*'Molecular Weight'!$B$4/'Molecular Weight'!$D$4</f>
        <v>1.85359521679056</v>
      </c>
      <c r="AS7" s="47">
        <f>AF7*AO7*'Molecular Weight'!$B$5/'Molecular Weight'!$D$5</f>
        <v>0</v>
      </c>
      <c r="AT7" s="47">
        <f>AG7*AO7*'Molecular Weight'!$B$6/'Molecular Weight'!$D$6</f>
        <v>1.97705524744093</v>
      </c>
      <c r="AU7" s="47">
        <f>AH7*AO7*'Molecular Weight'!$B$8/'Molecular Weight'!$D$8</f>
        <v>0.0890738717227374</v>
      </c>
      <c r="AV7" s="47">
        <f>AI7*AO7*'Molecular Weight'!$B$9/'Molecular Weight'!$D$9</f>
        <v>0.300526696816073</v>
      </c>
      <c r="AW7" s="47">
        <f>AJ7*AO7*'Molecular Weight'!$B$10/'Molecular Weight'!$D$10</f>
        <v>0.781053300602772</v>
      </c>
      <c r="AX7" s="47">
        <f>AK7*AO7*'Molecular Weight'!$B$11/'Molecular Weight'!$D$11</f>
        <v>0</v>
      </c>
      <c r="AY7" s="47">
        <f>AL7*AO7*'Molecular Weight'!$B$12/'Molecular Weight'!$D$12</f>
        <v>0</v>
      </c>
      <c r="AZ7" s="47">
        <f t="shared" si="8"/>
        <v>8.03725336248889</v>
      </c>
      <c r="BA7" s="47">
        <f t="shared" si="9"/>
        <v>0.111242069822792</v>
      </c>
      <c r="BB7" s="47">
        <f t="shared" si="10"/>
        <v>0.0562665458978863</v>
      </c>
      <c r="BC7" s="47">
        <f t="shared" si="11"/>
        <v>1.86581317761813</v>
      </c>
      <c r="BD7" s="47">
        <f t="shared" si="12"/>
        <v>3.03594902911583</v>
      </c>
      <c r="BE7" s="47">
        <f t="shared" si="13"/>
        <v>3.14770911658251</v>
      </c>
    </row>
    <row r="8" s="40" customFormat="1" spans="1:57">
      <c r="A8" s="47" t="s">
        <v>1261</v>
      </c>
      <c r="B8" s="47" t="s">
        <v>1262</v>
      </c>
      <c r="C8" s="47" t="s">
        <v>1273</v>
      </c>
      <c r="D8" s="47">
        <v>1.5</v>
      </c>
      <c r="E8" s="47">
        <v>850</v>
      </c>
      <c r="F8" s="47">
        <v>-12.4556110869948</v>
      </c>
      <c r="G8" s="48">
        <f t="shared" si="0"/>
        <v>-17.0158342494633</v>
      </c>
      <c r="H8" s="47">
        <f t="shared" si="1"/>
        <v>-12.2352092356809</v>
      </c>
      <c r="I8" s="47">
        <f t="shared" si="2"/>
        <v>-12.4556110869948</v>
      </c>
      <c r="J8" s="47">
        <f t="shared" si="3"/>
        <v>-7.76424309884239</v>
      </c>
      <c r="K8" s="47">
        <f t="shared" si="4"/>
        <v>-0.220401851313934</v>
      </c>
      <c r="L8" s="47">
        <f t="shared" si="5"/>
        <v>0</v>
      </c>
      <c r="M8" s="47">
        <f t="shared" si="6"/>
        <v>4.56022316246848</v>
      </c>
      <c r="N8" s="47" t="s">
        <v>1264</v>
      </c>
      <c r="O8" s="47" t="s">
        <v>1265</v>
      </c>
      <c r="P8" s="47" t="s">
        <v>1266</v>
      </c>
      <c r="Q8" s="47" t="s">
        <v>294</v>
      </c>
      <c r="R8" s="47"/>
      <c r="S8" s="47"/>
      <c r="T8" s="47"/>
      <c r="U8" s="47"/>
      <c r="V8" s="47"/>
      <c r="W8" s="47"/>
      <c r="X8" s="47"/>
      <c r="Y8" s="47"/>
      <c r="Z8" s="47"/>
      <c r="AA8" s="47" t="s">
        <v>100</v>
      </c>
      <c r="AB8" s="47" t="s">
        <v>49</v>
      </c>
      <c r="AC8" s="47">
        <v>37.78</v>
      </c>
      <c r="AD8" s="47">
        <v>1.67</v>
      </c>
      <c r="AE8" s="47">
        <v>20.04</v>
      </c>
      <c r="AF8" s="47"/>
      <c r="AG8" s="47">
        <v>29.3</v>
      </c>
      <c r="AH8" s="47">
        <v>1.65</v>
      </c>
      <c r="AI8" s="47">
        <v>2.36</v>
      </c>
      <c r="AJ8" s="47">
        <v>9.29</v>
      </c>
      <c r="AK8" s="47"/>
      <c r="AL8" s="47"/>
      <c r="AM8" s="47">
        <f t="shared" si="7"/>
        <v>102.09</v>
      </c>
      <c r="AN8" s="47">
        <v>12</v>
      </c>
      <c r="AO8" s="47">
        <f>AN8/(AC8*'Molecular Weight'!$C$2/'Molecular Weight'!$D$2+AD8*'Molecular Weight'!$C$3/'Molecular Weight'!$D$3+AE8*'Molecular Weight'!$C$4/'Molecular Weight'!$D$4+AF8*'Molecular Weight'!$C$5/'Molecular Weight'!$D$5+AG8*'Molecular Weight'!$C$6/'Molecular Weight'!$D$6+AH8*'Molecular Weight'!$C$8/'Molecular Weight'!$D$8+AI8*'Molecular Weight'!$C$9/'Molecular Weight'!$D$9+AJ8*'Molecular Weight'!$C$10/'Molecular Weight'!$D$10+AK8*'Molecular Weight'!$C$11/'Molecular Weight'!$D$11+AL8*'Molecular Weight'!$C$12/'Molecular Weight'!$D$12)</f>
        <v>4.71618661166732</v>
      </c>
      <c r="AP8" s="47">
        <f>AC8*AO8*'Molecular Weight'!$B$2/'Molecular Weight'!$D$2</f>
        <v>2.96567127478015</v>
      </c>
      <c r="AQ8" s="47">
        <f>AD8*AO8*'Molecular Weight'!$B$3/'Molecular Weight'!$D$3</f>
        <v>0.098573612534223</v>
      </c>
      <c r="AR8" s="47">
        <f>AO8*AE8*'Molecular Weight'!$B$4/'Molecular Weight'!$D$4</f>
        <v>1.85391093954125</v>
      </c>
      <c r="AS8" s="47">
        <f>AF8*AO8*'Molecular Weight'!$B$5/'Molecular Weight'!$D$5</f>
        <v>0</v>
      </c>
      <c r="AT8" s="47">
        <f>AG8*AO8*'Molecular Weight'!$B$6/'Molecular Weight'!$D$6</f>
        <v>1.92350038588325</v>
      </c>
      <c r="AU8" s="47">
        <f>AH8*AO8*'Molecular Weight'!$B$8/'Molecular Weight'!$D$8</f>
        <v>0.109694219188766</v>
      </c>
      <c r="AV8" s="47">
        <f>AI8*AO8*'Molecular Weight'!$B$9/'Molecular Weight'!$D$9</f>
        <v>0.276183632842056</v>
      </c>
      <c r="AW8" s="47">
        <f>AJ8*AO8*'Molecular Weight'!$B$10/'Molecular Weight'!$D$10</f>
        <v>0.781265578145317</v>
      </c>
      <c r="AX8" s="47">
        <f>AK8*AO8*'Molecular Weight'!$B$11/'Molecular Weight'!$D$11</f>
        <v>0</v>
      </c>
      <c r="AY8" s="47">
        <f>AL8*AO8*'Molecular Weight'!$B$12/'Molecular Weight'!$D$12</f>
        <v>0</v>
      </c>
      <c r="AZ8" s="47">
        <f t="shared" si="8"/>
        <v>8.008799642915</v>
      </c>
      <c r="BA8" s="47">
        <f t="shared" si="9"/>
        <v>0.0263699230067438</v>
      </c>
      <c r="BB8" s="47">
        <f t="shared" si="10"/>
        <v>0.0137093411575455</v>
      </c>
      <c r="BC8" s="47">
        <f t="shared" si="11"/>
        <v>1.8971304628765</v>
      </c>
      <c r="BD8" s="47">
        <f t="shared" si="12"/>
        <v>3.06424488731437</v>
      </c>
      <c r="BE8" s="47">
        <f t="shared" si="13"/>
        <v>3.09064381605939</v>
      </c>
    </row>
    <row r="9" s="40" customFormat="1" spans="1:57">
      <c r="A9" s="47" t="s">
        <v>1261</v>
      </c>
      <c r="B9" s="47" t="s">
        <v>1262</v>
      </c>
      <c r="C9" s="47" t="s">
        <v>1274</v>
      </c>
      <c r="D9" s="47">
        <v>1.5</v>
      </c>
      <c r="E9" s="47">
        <v>850</v>
      </c>
      <c r="F9" s="47">
        <v>-12.4556110869948</v>
      </c>
      <c r="G9" s="48">
        <f t="shared" si="0"/>
        <v>-17.0158342494633</v>
      </c>
      <c r="H9" s="47">
        <f t="shared" si="1"/>
        <v>-12.2352092356809</v>
      </c>
      <c r="I9" s="47">
        <f t="shared" si="2"/>
        <v>-12.4556110869948</v>
      </c>
      <c r="J9" s="47">
        <f t="shared" si="3"/>
        <v>-7.76424309884239</v>
      </c>
      <c r="K9" s="47">
        <f t="shared" si="4"/>
        <v>-0.220401851313934</v>
      </c>
      <c r="L9" s="47">
        <f t="shared" si="5"/>
        <v>0</v>
      </c>
      <c r="M9" s="47">
        <f t="shared" si="6"/>
        <v>4.56022316246848</v>
      </c>
      <c r="N9" s="47" t="s">
        <v>1264</v>
      </c>
      <c r="O9" s="47" t="s">
        <v>1265</v>
      </c>
      <c r="P9" s="47" t="s">
        <v>1266</v>
      </c>
      <c r="Q9" s="47" t="s">
        <v>294</v>
      </c>
      <c r="R9" s="47"/>
      <c r="S9" s="47"/>
      <c r="T9" s="47"/>
      <c r="U9" s="47"/>
      <c r="V9" s="47"/>
      <c r="W9" s="47"/>
      <c r="X9" s="47"/>
      <c r="Y9" s="47"/>
      <c r="Z9" s="47"/>
      <c r="AA9" s="47" t="s">
        <v>1270</v>
      </c>
      <c r="AB9" s="47" t="s">
        <v>49</v>
      </c>
      <c r="AC9" s="47">
        <v>37.05</v>
      </c>
      <c r="AD9" s="47">
        <v>1.34</v>
      </c>
      <c r="AE9" s="47">
        <v>19.78</v>
      </c>
      <c r="AF9" s="47"/>
      <c r="AG9" s="47">
        <v>30.14</v>
      </c>
      <c r="AH9" s="47">
        <v>0.41</v>
      </c>
      <c r="AI9" s="47">
        <v>3.44</v>
      </c>
      <c r="AJ9" s="47">
        <v>7.55</v>
      </c>
      <c r="AK9" s="47"/>
      <c r="AL9" s="47"/>
      <c r="AM9" s="47">
        <f t="shared" si="7"/>
        <v>99.71</v>
      </c>
      <c r="AN9" s="47">
        <v>12</v>
      </c>
      <c r="AO9" s="47">
        <f>AN9/(AC9*'Molecular Weight'!$C$2/'Molecular Weight'!$D$2+AD9*'Molecular Weight'!$C$3/'Molecular Weight'!$D$3+AE9*'Molecular Weight'!$C$4/'Molecular Weight'!$D$4+AF9*'Molecular Weight'!$C$5/'Molecular Weight'!$D$5+AG9*'Molecular Weight'!$C$6/'Molecular Weight'!$D$6+AH9*'Molecular Weight'!$C$8/'Molecular Weight'!$D$8+AI9*'Molecular Weight'!$C$9/'Molecular Weight'!$D$9+AJ9*'Molecular Weight'!$C$10/'Molecular Weight'!$D$10+AK9*'Molecular Weight'!$C$11/'Molecular Weight'!$D$11+AL9*'Molecular Weight'!$C$12/'Molecular Weight'!$D$12)</f>
        <v>4.81115754314647</v>
      </c>
      <c r="AP9" s="47">
        <f>AC9*AO9*'Molecular Weight'!$B$2/'Molecular Weight'!$D$2</f>
        <v>2.96693387106486</v>
      </c>
      <c r="AQ9" s="47">
        <f>AD9*AO9*'Molecular Weight'!$B$3/'Molecular Weight'!$D$3</f>
        <v>0.0806877485333701</v>
      </c>
      <c r="AR9" s="47">
        <f>AO9*AE9*'Molecular Weight'!$B$4/'Molecular Weight'!$D$4</f>
        <v>1.86670647711725</v>
      </c>
      <c r="AS9" s="47">
        <f>AF9*AO9*'Molecular Weight'!$B$5/'Molecular Weight'!$D$5</f>
        <v>0</v>
      </c>
      <c r="AT9" s="47">
        <f>AG9*AO9*'Molecular Weight'!$B$6/'Molecular Weight'!$D$6</f>
        <v>2.01848953717197</v>
      </c>
      <c r="AU9" s="47">
        <f>AH9*AO9*'Molecular Weight'!$B$8/'Molecular Weight'!$D$8</f>
        <v>0.0278062389722308</v>
      </c>
      <c r="AV9" s="47">
        <f>AI9*AO9*'Molecular Weight'!$B$9/'Molecular Weight'!$D$9</f>
        <v>0.410679452814488</v>
      </c>
      <c r="AW9" s="47">
        <f>AJ9*AO9*'Molecular Weight'!$B$10/'Molecular Weight'!$D$10</f>
        <v>0.647721816168971</v>
      </c>
      <c r="AX9" s="47">
        <f>AK9*AO9*'Molecular Weight'!$B$11/'Molecular Weight'!$D$11</f>
        <v>0</v>
      </c>
      <c r="AY9" s="47">
        <f>AL9*AO9*'Molecular Weight'!$B$12/'Molecular Weight'!$D$12</f>
        <v>0</v>
      </c>
      <c r="AZ9" s="47">
        <f t="shared" si="8"/>
        <v>8.01902514184314</v>
      </c>
      <c r="BA9" s="47">
        <f t="shared" si="9"/>
        <v>0.0569400140489487</v>
      </c>
      <c r="BB9" s="47">
        <f t="shared" si="10"/>
        <v>0.0282092193198708</v>
      </c>
      <c r="BC9" s="47">
        <f t="shared" si="11"/>
        <v>1.96154952312303</v>
      </c>
      <c r="BD9" s="47">
        <f t="shared" si="12"/>
        <v>3.04762161959823</v>
      </c>
      <c r="BE9" s="47">
        <f t="shared" si="13"/>
        <v>3.10469704512766</v>
      </c>
    </row>
    <row r="10" s="40" customFormat="1" spans="1:57">
      <c r="A10" s="47" t="s">
        <v>1261</v>
      </c>
      <c r="B10" s="47" t="s">
        <v>1262</v>
      </c>
      <c r="C10" s="47" t="s">
        <v>1275</v>
      </c>
      <c r="D10" s="47">
        <v>1.5</v>
      </c>
      <c r="E10" s="47">
        <v>900</v>
      </c>
      <c r="F10" s="47">
        <v>-11.5651730858519</v>
      </c>
      <c r="G10" s="48">
        <f t="shared" si="0"/>
        <v>-16.0003478329281</v>
      </c>
      <c r="H10" s="47">
        <f t="shared" si="1"/>
        <v>-11.3419633436627</v>
      </c>
      <c r="I10" s="47">
        <f t="shared" si="2"/>
        <v>-11.5651730858519</v>
      </c>
      <c r="J10" s="47">
        <f t="shared" si="3"/>
        <v>-6.82864023870418</v>
      </c>
      <c r="K10" s="47">
        <f t="shared" si="4"/>
        <v>-0.223209742189169</v>
      </c>
      <c r="L10" s="47">
        <f t="shared" si="5"/>
        <v>1.59872115546023e-14</v>
      </c>
      <c r="M10" s="47">
        <f t="shared" si="6"/>
        <v>4.43517474707622</v>
      </c>
      <c r="N10" s="47" t="s">
        <v>1264</v>
      </c>
      <c r="O10" s="47" t="s">
        <v>1265</v>
      </c>
      <c r="P10" s="47" t="s">
        <v>1266</v>
      </c>
      <c r="Q10" s="47" t="s">
        <v>294</v>
      </c>
      <c r="R10" s="47"/>
      <c r="S10" s="47"/>
      <c r="T10" s="47"/>
      <c r="U10" s="47"/>
      <c r="V10" s="47"/>
      <c r="W10" s="47"/>
      <c r="X10" s="47"/>
      <c r="Y10" s="47"/>
      <c r="Z10" s="47"/>
      <c r="AA10" s="47" t="s">
        <v>100</v>
      </c>
      <c r="AB10" s="47" t="s">
        <v>49</v>
      </c>
      <c r="AC10" s="47">
        <v>37</v>
      </c>
      <c r="AD10" s="47">
        <v>1.89</v>
      </c>
      <c r="AE10" s="47">
        <v>19.56</v>
      </c>
      <c r="AF10" s="47"/>
      <c r="AG10" s="47">
        <v>26.19</v>
      </c>
      <c r="AH10" s="47">
        <v>2.13</v>
      </c>
      <c r="AI10" s="47">
        <v>3.52</v>
      </c>
      <c r="AJ10" s="47">
        <v>9.88</v>
      </c>
      <c r="AK10" s="47"/>
      <c r="AL10" s="47"/>
      <c r="AM10" s="47">
        <f t="shared" si="7"/>
        <v>100.17</v>
      </c>
      <c r="AN10" s="47">
        <v>12</v>
      </c>
      <c r="AO10" s="47">
        <f>AN10/(AC10*'Molecular Weight'!$C$2/'Molecular Weight'!$D$2+AD10*'Molecular Weight'!$C$3/'Molecular Weight'!$D$3+AE10*'Molecular Weight'!$C$4/'Molecular Weight'!$D$4+AF10*'Molecular Weight'!$C$5/'Molecular Weight'!$D$5+AG10*'Molecular Weight'!$C$6/'Molecular Weight'!$D$6+AH10*'Molecular Weight'!$C$8/'Molecular Weight'!$D$8+AI10*'Molecular Weight'!$C$9/'Molecular Weight'!$D$9+AJ10*'Molecular Weight'!$C$10/'Molecular Weight'!$D$10+AK10*'Molecular Weight'!$C$11/'Molecular Weight'!$D$11+AL10*'Molecular Weight'!$C$12/'Molecular Weight'!$D$12)</f>
        <v>4.77587735455036</v>
      </c>
      <c r="AP10" s="47">
        <f>AC10*AO10*'Molecular Weight'!$B$2/'Molecular Weight'!$D$2</f>
        <v>2.94120276495278</v>
      </c>
      <c r="AQ10" s="47">
        <f>AD10*AO10*'Molecular Weight'!$B$3/'Molecular Weight'!$D$3</f>
        <v>0.112971316647061</v>
      </c>
      <c r="AR10" s="47">
        <f>AO10*AE10*'Molecular Weight'!$B$4/'Molecular Weight'!$D$4</f>
        <v>1.83240802383297</v>
      </c>
      <c r="AS10" s="47">
        <f>AF10*AO10*'Molecular Weight'!$B$5/'Molecular Weight'!$D$5</f>
        <v>0</v>
      </c>
      <c r="AT10" s="47">
        <f>AG10*AO10*'Molecular Weight'!$B$6/'Molecular Weight'!$D$6</f>
        <v>1.74109448657675</v>
      </c>
      <c r="AU10" s="47">
        <f>AH10*AO10*'Molecular Weight'!$B$8/'Molecular Weight'!$D$8</f>
        <v>0.143397501623798</v>
      </c>
      <c r="AV10" s="47">
        <f>AI10*AO10*'Molecular Weight'!$B$9/'Molecular Weight'!$D$9</f>
        <v>0.417148592754771</v>
      </c>
      <c r="AW10" s="47">
        <f>AJ10*AO10*'Molecular Weight'!$B$10/'Molecular Weight'!$D$10</f>
        <v>0.841399220095534</v>
      </c>
      <c r="AX10" s="47">
        <f>AK10*AO10*'Molecular Weight'!$B$11/'Molecular Weight'!$D$11</f>
        <v>0</v>
      </c>
      <c r="AY10" s="47">
        <f>AL10*AO10*'Molecular Weight'!$B$12/'Molecular Weight'!$D$12</f>
        <v>0</v>
      </c>
      <c r="AZ10" s="47">
        <f t="shared" si="8"/>
        <v>8.02962190648367</v>
      </c>
      <c r="BA10" s="47">
        <f t="shared" si="9"/>
        <v>0.0885378868255371</v>
      </c>
      <c r="BB10" s="47">
        <f t="shared" si="10"/>
        <v>0.0508518564087901</v>
      </c>
      <c r="BC10" s="47">
        <f t="shared" si="11"/>
        <v>1.65255659975121</v>
      </c>
      <c r="BD10" s="47">
        <f t="shared" si="12"/>
        <v>3.05417408159984</v>
      </c>
      <c r="BE10" s="47">
        <f t="shared" si="13"/>
        <v>3.14303980105085</v>
      </c>
    </row>
    <row r="11" s="40" customFormat="1" spans="1:57">
      <c r="A11" s="47" t="s">
        <v>1261</v>
      </c>
      <c r="B11" s="47" t="s">
        <v>1262</v>
      </c>
      <c r="C11" s="47" t="s">
        <v>1276</v>
      </c>
      <c r="D11" s="47">
        <v>1.5</v>
      </c>
      <c r="E11" s="47">
        <v>900</v>
      </c>
      <c r="F11" s="47">
        <v>-11.5651730858519</v>
      </c>
      <c r="G11" s="48">
        <f t="shared" si="0"/>
        <v>-16.0003478329281</v>
      </c>
      <c r="H11" s="47">
        <f t="shared" si="1"/>
        <v>-11.3419633436627</v>
      </c>
      <c r="I11" s="47">
        <f t="shared" si="2"/>
        <v>-11.5651730858519</v>
      </c>
      <c r="J11" s="47">
        <f t="shared" si="3"/>
        <v>-6.82864023870418</v>
      </c>
      <c r="K11" s="47">
        <f t="shared" si="4"/>
        <v>-0.223209742189169</v>
      </c>
      <c r="L11" s="47">
        <f t="shared" si="5"/>
        <v>1.59872115546023e-14</v>
      </c>
      <c r="M11" s="47">
        <f t="shared" si="6"/>
        <v>4.43517474707622</v>
      </c>
      <c r="N11" s="47" t="s">
        <v>1264</v>
      </c>
      <c r="O11" s="47" t="s">
        <v>1265</v>
      </c>
      <c r="P11" s="47" t="s">
        <v>1266</v>
      </c>
      <c r="Q11" s="47" t="s">
        <v>294</v>
      </c>
      <c r="R11" s="47"/>
      <c r="S11" s="47"/>
      <c r="T11" s="47"/>
      <c r="U11" s="47"/>
      <c r="V11" s="47"/>
      <c r="W11" s="47"/>
      <c r="X11" s="47"/>
      <c r="Y11" s="47"/>
      <c r="Z11" s="47"/>
      <c r="AA11" s="47" t="s">
        <v>507</v>
      </c>
      <c r="AB11" s="47" t="s">
        <v>49</v>
      </c>
      <c r="AC11" s="47">
        <v>38.35</v>
      </c>
      <c r="AD11" s="47">
        <v>1.62</v>
      </c>
      <c r="AE11" s="47">
        <v>21.39</v>
      </c>
      <c r="AF11" s="47"/>
      <c r="AG11" s="47">
        <v>19.7</v>
      </c>
      <c r="AH11" s="47">
        <v>0.88</v>
      </c>
      <c r="AI11" s="47">
        <v>7.82</v>
      </c>
      <c r="AJ11" s="47">
        <v>9.97</v>
      </c>
      <c r="AK11" s="47"/>
      <c r="AL11" s="47"/>
      <c r="AM11" s="47">
        <f t="shared" si="7"/>
        <v>99.73</v>
      </c>
      <c r="AN11" s="47">
        <v>12</v>
      </c>
      <c r="AO11" s="47">
        <f>AN11/(AC11*'Molecular Weight'!$C$2/'Molecular Weight'!$D$2+AD11*'Molecular Weight'!$C$3/'Molecular Weight'!$D$3+AE11*'Molecular Weight'!$C$4/'Molecular Weight'!$D$4+AF11*'Molecular Weight'!$C$5/'Molecular Weight'!$D$5+AG11*'Molecular Weight'!$C$6/'Molecular Weight'!$D$6+AH11*'Molecular Weight'!$C$8/'Molecular Weight'!$D$8+AI11*'Molecular Weight'!$C$9/'Molecular Weight'!$D$9+AJ11*'Molecular Weight'!$C$10/'Molecular Weight'!$D$10+AK11*'Molecular Weight'!$C$11/'Molecular Weight'!$D$11+AL11*'Molecular Weight'!$C$12/'Molecular Weight'!$D$12)</f>
        <v>4.60652936351978</v>
      </c>
      <c r="AP11" s="47">
        <f>AC11*AO11*'Molecular Weight'!$B$2/'Molecular Weight'!$D$2</f>
        <v>2.94041945890452</v>
      </c>
      <c r="AQ11" s="47">
        <f>AD11*AO11*'Molecular Weight'!$B$3/'Molecular Weight'!$D$3</f>
        <v>0.0933989683216776</v>
      </c>
      <c r="AR11" s="47">
        <f>AO11*AE11*'Molecular Weight'!$B$4/'Molecular Weight'!$D$4</f>
        <v>1.93279056660824</v>
      </c>
      <c r="AS11" s="47">
        <f>AF11*AO11*'Molecular Weight'!$B$5/'Molecular Weight'!$D$5</f>
        <v>0</v>
      </c>
      <c r="AT11" s="47">
        <f>AG11*AO11*'Molecular Weight'!$B$6/'Molecular Weight'!$D$6</f>
        <v>1.26320473916119</v>
      </c>
      <c r="AU11" s="47">
        <f>AH11*AO11*'Molecular Weight'!$B$8/'Molecular Weight'!$D$8</f>
        <v>0.0571433019438597</v>
      </c>
      <c r="AV11" s="47">
        <f>AI11*AO11*'Molecular Weight'!$B$9/'Molecular Weight'!$D$9</f>
        <v>0.893872447214011</v>
      </c>
      <c r="AW11" s="47">
        <f>AJ11*AO11*'Molecular Weight'!$B$10/'Molecular Weight'!$D$10</f>
        <v>0.818956807316194</v>
      </c>
      <c r="AX11" s="47">
        <f>AK11*AO11*'Molecular Weight'!$B$11/'Molecular Weight'!$D$11</f>
        <v>0</v>
      </c>
      <c r="AY11" s="47">
        <f>AL11*AO11*'Molecular Weight'!$B$12/'Molecular Weight'!$D$12</f>
        <v>0</v>
      </c>
      <c r="AZ11" s="47">
        <f t="shared" si="8"/>
        <v>7.99978628946969</v>
      </c>
      <c r="BA11" s="47">
        <f t="shared" si="9"/>
        <v>0</v>
      </c>
      <c r="BB11" s="47">
        <f t="shared" si="10"/>
        <v>0</v>
      </c>
      <c r="BC11" s="47">
        <f t="shared" si="11"/>
        <v>1.26320473916119</v>
      </c>
      <c r="BD11" s="47">
        <f t="shared" si="12"/>
        <v>3.0338184272262</v>
      </c>
      <c r="BE11" s="47">
        <f t="shared" si="13"/>
        <v>3.03317729563525</v>
      </c>
    </row>
    <row r="12" s="40" customFormat="1" spans="1:57">
      <c r="A12" s="47" t="s">
        <v>1261</v>
      </c>
      <c r="B12" s="47" t="s">
        <v>1262</v>
      </c>
      <c r="C12" s="47" t="s">
        <v>1277</v>
      </c>
      <c r="D12" s="47">
        <v>1.5</v>
      </c>
      <c r="E12" s="47">
        <v>900</v>
      </c>
      <c r="F12" s="47">
        <v>-11.5651730858519</v>
      </c>
      <c r="G12" s="48">
        <f t="shared" si="0"/>
        <v>-16.0003478329281</v>
      </c>
      <c r="H12" s="47">
        <f t="shared" si="1"/>
        <v>-11.3419633436627</v>
      </c>
      <c r="I12" s="47">
        <f t="shared" si="2"/>
        <v>-11.5651730858519</v>
      </c>
      <c r="J12" s="47">
        <f t="shared" si="3"/>
        <v>-6.82864023870418</v>
      </c>
      <c r="K12" s="47">
        <f t="shared" si="4"/>
        <v>-0.223209742189169</v>
      </c>
      <c r="L12" s="47">
        <f t="shared" si="5"/>
        <v>1.59872115546023e-14</v>
      </c>
      <c r="M12" s="47">
        <f t="shared" si="6"/>
        <v>4.43517474707622</v>
      </c>
      <c r="N12" s="47" t="s">
        <v>1264</v>
      </c>
      <c r="O12" s="47" t="s">
        <v>1265</v>
      </c>
      <c r="P12" s="47" t="s">
        <v>1266</v>
      </c>
      <c r="Q12" s="47" t="s">
        <v>294</v>
      </c>
      <c r="R12" s="47"/>
      <c r="S12" s="47"/>
      <c r="T12" s="47"/>
      <c r="U12" s="47"/>
      <c r="V12" s="47"/>
      <c r="W12" s="47"/>
      <c r="X12" s="47"/>
      <c r="Y12" s="47"/>
      <c r="Z12" s="47"/>
      <c r="AA12" s="47" t="s">
        <v>1270</v>
      </c>
      <c r="AB12" s="47" t="s">
        <v>49</v>
      </c>
      <c r="AC12" s="47">
        <v>38.18</v>
      </c>
      <c r="AD12" s="47">
        <v>1.15</v>
      </c>
      <c r="AE12" s="47">
        <v>19.54</v>
      </c>
      <c r="AF12" s="47"/>
      <c r="AG12" s="47">
        <v>27.4</v>
      </c>
      <c r="AH12" s="47">
        <v>0.63</v>
      </c>
      <c r="AI12" s="47">
        <v>4.69</v>
      </c>
      <c r="AJ12" s="47">
        <v>8.64</v>
      </c>
      <c r="AK12" s="47"/>
      <c r="AL12" s="47"/>
      <c r="AM12" s="47">
        <f t="shared" si="7"/>
        <v>100.23</v>
      </c>
      <c r="AN12" s="47">
        <v>12</v>
      </c>
      <c r="AO12" s="47">
        <f>AN12/(AC12*'Molecular Weight'!$C$2/'Molecular Weight'!$D$2+AD12*'Molecular Weight'!$C$3/'Molecular Weight'!$D$3+AE12*'Molecular Weight'!$C$4/'Molecular Weight'!$D$4+AF12*'Molecular Weight'!$C$5/'Molecular Weight'!$D$5+AG12*'Molecular Weight'!$C$6/'Molecular Weight'!$D$6+AH12*'Molecular Weight'!$C$8/'Molecular Weight'!$D$8+AI12*'Molecular Weight'!$C$9/'Molecular Weight'!$D$9+AJ12*'Molecular Weight'!$C$10/'Molecular Weight'!$D$10+AK12*'Molecular Weight'!$C$11/'Molecular Weight'!$D$11+AL12*'Molecular Weight'!$C$12/'Molecular Weight'!$D$12)</f>
        <v>4.73295108487873</v>
      </c>
      <c r="AP12" s="47">
        <f>AC12*AO12*'Molecular Weight'!$B$2/'Molecular Weight'!$D$2</f>
        <v>3.00772424135602</v>
      </c>
      <c r="AQ12" s="47">
        <f>AD12*AO12*'Molecular Weight'!$B$3/'Molecular Weight'!$D$3</f>
        <v>0.068121323499506</v>
      </c>
      <c r="AR12" s="47">
        <f>AO12*AE12*'Molecular Weight'!$B$4/'Molecular Weight'!$D$4</f>
        <v>1.81408129067341</v>
      </c>
      <c r="AS12" s="47">
        <f>AF12*AO12*'Molecular Weight'!$B$5/'Molecular Weight'!$D$5</f>
        <v>0</v>
      </c>
      <c r="AT12" s="47">
        <f>AG12*AO12*'Molecular Weight'!$B$6/'Molecular Weight'!$D$6</f>
        <v>1.80516230130397</v>
      </c>
      <c r="AU12" s="47">
        <f>AH12*AO12*'Molecular Weight'!$B$8/'Molecular Weight'!$D$8</f>
        <v>0.0420321283263828</v>
      </c>
      <c r="AV12" s="47">
        <f>AI12*AO12*'Molecular Weight'!$B$9/'Molecular Weight'!$D$9</f>
        <v>0.550807458761321</v>
      </c>
      <c r="AW12" s="47">
        <f>AJ12*AO12*'Molecular Weight'!$B$10/'Molecular Weight'!$D$10</f>
        <v>0.729185045887165</v>
      </c>
      <c r="AX12" s="47">
        <f>AK12*AO12*'Molecular Weight'!$B$11/'Molecular Weight'!$D$11</f>
        <v>0</v>
      </c>
      <c r="AY12" s="47">
        <f>AL12*AO12*'Molecular Weight'!$B$12/'Molecular Weight'!$D$12</f>
        <v>0</v>
      </c>
      <c r="AZ12" s="47">
        <f t="shared" si="8"/>
        <v>8.01711378980777</v>
      </c>
      <c r="BA12" s="47">
        <f t="shared" si="9"/>
        <v>0.0512317731985652</v>
      </c>
      <c r="BB12" s="47">
        <f t="shared" si="10"/>
        <v>0.0283807019244517</v>
      </c>
      <c r="BC12" s="47">
        <f t="shared" si="11"/>
        <v>1.7539305281054</v>
      </c>
      <c r="BD12" s="47">
        <f t="shared" si="12"/>
        <v>3.07584556485553</v>
      </c>
      <c r="BE12" s="47">
        <f t="shared" si="13"/>
        <v>3.12718693427884</v>
      </c>
    </row>
    <row r="13" s="40" customFormat="1" spans="1:57">
      <c r="A13" s="47" t="s">
        <v>1261</v>
      </c>
      <c r="B13" s="47" t="s">
        <v>1262</v>
      </c>
      <c r="C13" s="47" t="s">
        <v>1278</v>
      </c>
      <c r="D13" s="47">
        <v>1.5</v>
      </c>
      <c r="E13" s="47">
        <v>950</v>
      </c>
      <c r="F13" s="47">
        <v>-10.7462575056517</v>
      </c>
      <c r="G13" s="48">
        <f t="shared" si="0"/>
        <v>-15.0683947999877</v>
      </c>
      <c r="H13" s="47">
        <f t="shared" si="1"/>
        <v>-10.5217457713125</v>
      </c>
      <c r="I13" s="47">
        <f t="shared" si="2"/>
        <v>-10.7462575056517</v>
      </c>
      <c r="J13" s="47">
        <f t="shared" si="3"/>
        <v>-5.9695380212592</v>
      </c>
      <c r="K13" s="47">
        <f t="shared" si="4"/>
        <v>-0.224511734339186</v>
      </c>
      <c r="L13" s="47">
        <f t="shared" si="5"/>
        <v>-4.2632564145606e-14</v>
      </c>
      <c r="M13" s="47">
        <f t="shared" si="6"/>
        <v>4.322137294336</v>
      </c>
      <c r="N13" s="47" t="s">
        <v>1264</v>
      </c>
      <c r="O13" s="47" t="s">
        <v>1265</v>
      </c>
      <c r="P13" s="47" t="s">
        <v>1266</v>
      </c>
      <c r="Q13" s="47" t="s">
        <v>294</v>
      </c>
      <c r="R13" s="47"/>
      <c r="S13" s="47"/>
      <c r="T13" s="47"/>
      <c r="U13" s="47"/>
      <c r="V13" s="47"/>
      <c r="W13" s="47"/>
      <c r="X13" s="47"/>
      <c r="Y13" s="47"/>
      <c r="Z13" s="47"/>
      <c r="AA13" s="47" t="s">
        <v>1270</v>
      </c>
      <c r="AB13" s="47" t="s">
        <v>49</v>
      </c>
      <c r="AC13" s="47">
        <v>38.9</v>
      </c>
      <c r="AD13" s="47">
        <v>2.04</v>
      </c>
      <c r="AE13" s="47">
        <v>20.95</v>
      </c>
      <c r="AF13" s="47"/>
      <c r="AG13" s="47">
        <v>20.58</v>
      </c>
      <c r="AH13" s="47">
        <v>0.78</v>
      </c>
      <c r="AI13" s="47">
        <v>9.47</v>
      </c>
      <c r="AJ13" s="47">
        <v>8.24</v>
      </c>
      <c r="AK13" s="47"/>
      <c r="AL13" s="47"/>
      <c r="AM13" s="47">
        <f t="shared" si="7"/>
        <v>100.96</v>
      </c>
      <c r="AN13" s="47">
        <v>12</v>
      </c>
      <c r="AO13" s="47">
        <f>AN13/(AC13*'Molecular Weight'!$C$2/'Molecular Weight'!$D$2+AD13*'Molecular Weight'!$C$3/'Molecular Weight'!$D$3+AE13*'Molecular Weight'!$C$4/'Molecular Weight'!$D$4+AF13*'Molecular Weight'!$C$5/'Molecular Weight'!$D$5+AG13*'Molecular Weight'!$C$6/'Molecular Weight'!$D$6+AH13*'Molecular Weight'!$C$8/'Molecular Weight'!$D$8+AI13*'Molecular Weight'!$C$9/'Molecular Weight'!$D$9+AJ13*'Molecular Weight'!$C$10/'Molecular Weight'!$D$10+AK13*'Molecular Weight'!$C$11/'Molecular Weight'!$D$11+AL13*'Molecular Weight'!$C$12/'Molecular Weight'!$D$12)</f>
        <v>4.54234407336027</v>
      </c>
      <c r="AP13" s="47">
        <f>AC13*AO13*'Molecular Weight'!$B$2/'Molecular Weight'!$D$2</f>
        <v>2.9410316986304</v>
      </c>
      <c r="AQ13" s="47">
        <f>AD13*AO13*'Molecular Weight'!$B$3/'Molecular Weight'!$D$3</f>
        <v>0.11597474229856</v>
      </c>
      <c r="AR13" s="47">
        <f>AO13*AE13*'Molecular Weight'!$B$4/'Molecular Weight'!$D$4</f>
        <v>1.86665571472926</v>
      </c>
      <c r="AS13" s="47">
        <f>AF13*AO13*'Molecular Weight'!$B$5/'Molecular Weight'!$D$5</f>
        <v>0</v>
      </c>
      <c r="AT13" s="47">
        <f>AG13*AO13*'Molecular Weight'!$B$6/'Molecular Weight'!$D$6</f>
        <v>1.30124500319814</v>
      </c>
      <c r="AU13" s="47">
        <f>AH13*AO13*'Molecular Weight'!$B$8/'Molecular Weight'!$D$8</f>
        <v>0.0499440143391741</v>
      </c>
      <c r="AV13" s="47">
        <f>AI13*AO13*'Molecular Weight'!$B$9/'Molecular Weight'!$D$9</f>
        <v>1.06739450061344</v>
      </c>
      <c r="AW13" s="47">
        <f>AJ13*AO13*'Molecular Weight'!$B$10/'Molecular Weight'!$D$10</f>
        <v>0.667420027897443</v>
      </c>
      <c r="AX13" s="47">
        <f>AK13*AO13*'Molecular Weight'!$B$11/'Molecular Weight'!$D$11</f>
        <v>0</v>
      </c>
      <c r="AY13" s="47">
        <f>AL13*AO13*'Molecular Weight'!$B$12/'Molecular Weight'!$D$12</f>
        <v>0</v>
      </c>
      <c r="AZ13" s="47">
        <f t="shared" si="8"/>
        <v>8.00966570170641</v>
      </c>
      <c r="BA13" s="47">
        <f t="shared" si="9"/>
        <v>0.0289621127264423</v>
      </c>
      <c r="BB13" s="47">
        <f t="shared" si="10"/>
        <v>0.0222572326158876</v>
      </c>
      <c r="BC13" s="47">
        <f t="shared" si="11"/>
        <v>1.2722828904717</v>
      </c>
      <c r="BD13" s="47">
        <f t="shared" si="12"/>
        <v>3.05700644092896</v>
      </c>
      <c r="BE13" s="47">
        <f t="shared" si="13"/>
        <v>3.0860035460482</v>
      </c>
    </row>
    <row r="14" s="40" customFormat="1" spans="1:57">
      <c r="A14" s="47" t="s">
        <v>1261</v>
      </c>
      <c r="B14" s="47" t="s">
        <v>1262</v>
      </c>
      <c r="C14" s="47" t="s">
        <v>1279</v>
      </c>
      <c r="D14" s="47">
        <v>2.5</v>
      </c>
      <c r="E14" s="47">
        <v>900</v>
      </c>
      <c r="F14" s="47">
        <v>-10.7591750939695</v>
      </c>
      <c r="G14" s="48">
        <f t="shared" si="0"/>
        <v>-15.5123118360939</v>
      </c>
      <c r="H14" s="47">
        <f t="shared" si="1"/>
        <v>-10.9495285829981</v>
      </c>
      <c r="I14" s="47">
        <f t="shared" si="2"/>
        <v>-10.7591750939695</v>
      </c>
      <c r="J14" s="47">
        <f t="shared" si="3"/>
        <v>-6.70813725490196</v>
      </c>
      <c r="K14" s="47">
        <f t="shared" si="4"/>
        <v>0.19035348902861</v>
      </c>
      <c r="L14" s="47">
        <f t="shared" si="5"/>
        <v>-3.73034936274053e-14</v>
      </c>
      <c r="M14" s="47">
        <f t="shared" si="6"/>
        <v>4.75313674212435</v>
      </c>
      <c r="N14" s="47" t="s">
        <v>1264</v>
      </c>
      <c r="O14" s="47" t="s">
        <v>1265</v>
      </c>
      <c r="P14" s="47" t="s">
        <v>1266</v>
      </c>
      <c r="Q14" s="47" t="s">
        <v>294</v>
      </c>
      <c r="R14" s="47"/>
      <c r="S14" s="47"/>
      <c r="T14" s="47"/>
      <c r="U14" s="47"/>
      <c r="V14" s="47"/>
      <c r="W14" s="47"/>
      <c r="X14" s="47"/>
      <c r="Y14" s="47"/>
      <c r="Z14" s="47"/>
      <c r="AA14" s="47" t="s">
        <v>1270</v>
      </c>
      <c r="AB14" s="47" t="s">
        <v>49</v>
      </c>
      <c r="AC14" s="47">
        <v>36.67</v>
      </c>
      <c r="AD14" s="47">
        <v>1.73</v>
      </c>
      <c r="AE14" s="47">
        <v>19.49</v>
      </c>
      <c r="AF14" s="47"/>
      <c r="AG14" s="47">
        <v>23</v>
      </c>
      <c r="AH14" s="47">
        <v>0.52</v>
      </c>
      <c r="AI14" s="47">
        <v>7.91</v>
      </c>
      <c r="AJ14" s="47">
        <v>8.18</v>
      </c>
      <c r="AK14" s="47"/>
      <c r="AL14" s="47"/>
      <c r="AM14" s="47">
        <f t="shared" si="7"/>
        <v>97.5</v>
      </c>
      <c r="AN14" s="47">
        <v>12</v>
      </c>
      <c r="AO14" s="47">
        <f>AN14/(AC14*'Molecular Weight'!$C$2/'Molecular Weight'!$D$2+AD14*'Molecular Weight'!$C$3/'Molecular Weight'!$D$3+AE14*'Molecular Weight'!$C$4/'Molecular Weight'!$D$4+AF14*'Molecular Weight'!$C$5/'Molecular Weight'!$D$5+AG14*'Molecular Weight'!$C$6/'Molecular Weight'!$D$6+AH14*'Molecular Weight'!$C$8/'Molecular Weight'!$D$8+AI14*'Molecular Weight'!$C$9/'Molecular Weight'!$D$9+AJ14*'Molecular Weight'!$C$10/'Molecular Weight'!$D$10+AK14*'Molecular Weight'!$C$11/'Molecular Weight'!$D$11+AL14*'Molecular Weight'!$C$12/'Molecular Weight'!$D$12)</f>
        <v>4.78641224697124</v>
      </c>
      <c r="AP14" s="47">
        <f>AC14*AO14*'Molecular Weight'!$B$2/'Molecular Weight'!$D$2</f>
        <v>2.92140041771697</v>
      </c>
      <c r="AQ14" s="47">
        <f>AD14*AO14*'Molecular Weight'!$B$3/'Molecular Weight'!$D$3</f>
        <v>0.1036357094776</v>
      </c>
      <c r="AR14" s="47">
        <f>AO14*AE14*'Molecular Weight'!$B$4/'Molecular Weight'!$D$4</f>
        <v>1.82987788727873</v>
      </c>
      <c r="AS14" s="47">
        <f>AF14*AO14*'Molecular Weight'!$B$5/'Molecular Weight'!$D$5</f>
        <v>0</v>
      </c>
      <c r="AT14" s="47">
        <f>AG14*AO14*'Molecular Weight'!$B$6/'Molecular Weight'!$D$6</f>
        <v>1.53239813029424</v>
      </c>
      <c r="AU14" s="47">
        <f>AH14*AO14*'Molecular Weight'!$B$8/'Molecular Weight'!$D$8</f>
        <v>0.035085062988794</v>
      </c>
      <c r="AV14" s="47">
        <f>AI14*AO14*'Molecular Weight'!$B$9/'Molecular Weight'!$D$9</f>
        <v>0.939467019194603</v>
      </c>
      <c r="AW14" s="47">
        <f>AJ14*AO14*'Molecular Weight'!$B$10/'Molecular Weight'!$D$10</f>
        <v>0.698160702215134</v>
      </c>
      <c r="AX14" s="47">
        <f>AK14*AO14*'Molecular Weight'!$B$11/'Molecular Weight'!$D$11</f>
        <v>0</v>
      </c>
      <c r="AY14" s="47">
        <f>AL14*AO14*'Molecular Weight'!$B$12/'Molecular Weight'!$D$12</f>
        <v>0</v>
      </c>
      <c r="AZ14" s="47">
        <f t="shared" si="8"/>
        <v>8.06002492916607</v>
      </c>
      <c r="BA14" s="47">
        <f t="shared" si="9"/>
        <v>0.178733727581006</v>
      </c>
      <c r="BB14" s="47">
        <f t="shared" si="10"/>
        <v>0.116636612932102</v>
      </c>
      <c r="BC14" s="47">
        <f t="shared" si="11"/>
        <v>1.35366440271324</v>
      </c>
      <c r="BD14" s="47">
        <f t="shared" si="12"/>
        <v>3.02503612719457</v>
      </c>
      <c r="BE14" s="47">
        <f t="shared" si="13"/>
        <v>3.20511091469277</v>
      </c>
    </row>
    <row r="15" s="40" customFormat="1" spans="1:57">
      <c r="A15" s="47" t="s">
        <v>1261</v>
      </c>
      <c r="B15" s="47" t="s">
        <v>1262</v>
      </c>
      <c r="C15" s="47" t="s">
        <v>1280</v>
      </c>
      <c r="D15" s="47">
        <v>2.5</v>
      </c>
      <c r="E15" s="47">
        <v>800</v>
      </c>
      <c r="F15" s="47">
        <v>-12.5473957765054</v>
      </c>
      <c r="G15" s="48">
        <f t="shared" si="0"/>
        <v>-17.5941226422843</v>
      </c>
      <c r="H15" s="47">
        <f t="shared" si="1"/>
        <v>-12.7841181774992</v>
      </c>
      <c r="I15" s="47">
        <f t="shared" si="2"/>
        <v>-12.5473957765054</v>
      </c>
      <c r="J15" s="47">
        <f t="shared" si="3"/>
        <v>-8.6506477166822</v>
      </c>
      <c r="K15" s="47">
        <f t="shared" si="4"/>
        <v>0.236722400993827</v>
      </c>
      <c r="L15" s="47">
        <f t="shared" si="5"/>
        <v>-2.30926389122033e-14</v>
      </c>
      <c r="M15" s="47">
        <f t="shared" si="6"/>
        <v>5.04672686577888</v>
      </c>
      <c r="N15" s="47" t="s">
        <v>1264</v>
      </c>
      <c r="O15" s="47" t="s">
        <v>1265</v>
      </c>
      <c r="P15" s="47" t="s">
        <v>1266</v>
      </c>
      <c r="Q15" s="47" t="s">
        <v>294</v>
      </c>
      <c r="R15" s="47"/>
      <c r="S15" s="47"/>
      <c r="T15" s="47"/>
      <c r="U15" s="47"/>
      <c r="V15" s="47"/>
      <c r="W15" s="47"/>
      <c r="X15" s="47"/>
      <c r="Y15" s="47"/>
      <c r="Z15" s="47"/>
      <c r="AA15" s="47" t="s">
        <v>100</v>
      </c>
      <c r="AB15" s="47" t="s">
        <v>49</v>
      </c>
      <c r="AC15" s="47">
        <v>37.39</v>
      </c>
      <c r="AD15" s="47">
        <v>1.63</v>
      </c>
      <c r="AE15" s="47">
        <v>20.71</v>
      </c>
      <c r="AF15" s="47"/>
      <c r="AG15" s="47">
        <v>26.99</v>
      </c>
      <c r="AH15" s="47">
        <v>0.67</v>
      </c>
      <c r="AI15" s="47">
        <v>3.11</v>
      </c>
      <c r="AJ15" s="47">
        <v>10.52</v>
      </c>
      <c r="AK15" s="47"/>
      <c r="AL15" s="47"/>
      <c r="AM15" s="47">
        <f t="shared" si="7"/>
        <v>101.02</v>
      </c>
      <c r="AN15" s="47">
        <v>12</v>
      </c>
      <c r="AO15" s="47">
        <f>AN15/(AC15*'Molecular Weight'!$C$2/'Molecular Weight'!$D$2+AD15*'Molecular Weight'!$C$3/'Molecular Weight'!$D$3+AE15*'Molecular Weight'!$C$4/'Molecular Weight'!$D$4+AF15*'Molecular Weight'!$C$5/'Molecular Weight'!$D$5+AG15*'Molecular Weight'!$C$6/'Molecular Weight'!$D$6+AH15*'Molecular Weight'!$C$8/'Molecular Weight'!$D$8+AI15*'Molecular Weight'!$C$9/'Molecular Weight'!$D$9+AJ15*'Molecular Weight'!$C$10/'Molecular Weight'!$D$10+AK15*'Molecular Weight'!$C$11/'Molecular Weight'!$D$11+AL15*'Molecular Weight'!$C$12/'Molecular Weight'!$D$12)</f>
        <v>4.71562363603715</v>
      </c>
      <c r="AP15" s="47">
        <f>AC15*AO15*'Molecular Weight'!$B$2/'Molecular Weight'!$D$2</f>
        <v>2.93470652049649</v>
      </c>
      <c r="AQ15" s="47">
        <f>AD15*AO15*'Molecular Weight'!$B$3/'Molecular Weight'!$D$3</f>
        <v>0.0962010829379293</v>
      </c>
      <c r="AR15" s="47">
        <f>AO15*AE15*'Molecular Weight'!$B$4/'Molecular Weight'!$D$4</f>
        <v>1.91566428996331</v>
      </c>
      <c r="AS15" s="47">
        <f>AF15*AO15*'Molecular Weight'!$B$5/'Molecular Weight'!$D$5</f>
        <v>0</v>
      </c>
      <c r="AT15" s="47">
        <f>AG15*AO15*'Molecular Weight'!$B$6/'Molecular Weight'!$D$6</f>
        <v>1.7716408955546</v>
      </c>
      <c r="AU15" s="47">
        <f>AH15*AO15*'Molecular Weight'!$B$8/'Molecular Weight'!$D$8</f>
        <v>0.0445371840448955</v>
      </c>
      <c r="AV15" s="47">
        <f>AI15*AO15*'Molecular Weight'!$B$9/'Molecular Weight'!$D$9</f>
        <v>0.363910409629666</v>
      </c>
      <c r="AW15" s="47">
        <f>AJ15*AO15*'Molecular Weight'!$B$10/'Molecular Weight'!$D$10</f>
        <v>0.88459986895704</v>
      </c>
      <c r="AX15" s="47">
        <f>AK15*AO15*'Molecular Weight'!$B$11/'Molecular Weight'!$D$11</f>
        <v>0</v>
      </c>
      <c r="AY15" s="47">
        <f>AL15*AO15*'Molecular Weight'!$B$12/'Molecular Weight'!$D$12</f>
        <v>0</v>
      </c>
      <c r="AZ15" s="47">
        <f t="shared" si="8"/>
        <v>8.01126025158393</v>
      </c>
      <c r="BA15" s="47">
        <f t="shared" si="9"/>
        <v>0.0337332741076315</v>
      </c>
      <c r="BB15" s="47">
        <f t="shared" si="10"/>
        <v>0.0190406950936135</v>
      </c>
      <c r="BC15" s="47">
        <f t="shared" si="11"/>
        <v>1.73790762144697</v>
      </c>
      <c r="BD15" s="47">
        <f t="shared" si="12"/>
        <v>3.03090760343442</v>
      </c>
      <c r="BE15" s="47">
        <f t="shared" si="13"/>
        <v>3.0646883581862</v>
      </c>
    </row>
    <row r="16" s="40" customFormat="1" spans="1:57">
      <c r="A16" s="47" t="s">
        <v>1261</v>
      </c>
      <c r="B16" s="47" t="s">
        <v>1262</v>
      </c>
      <c r="C16" s="47" t="s">
        <v>1281</v>
      </c>
      <c r="D16" s="47">
        <v>2.5</v>
      </c>
      <c r="E16" s="47">
        <v>800</v>
      </c>
      <c r="F16" s="47">
        <v>-12.5473957765054</v>
      </c>
      <c r="G16" s="48">
        <f t="shared" si="0"/>
        <v>-17.5941226422843</v>
      </c>
      <c r="H16" s="47">
        <f t="shared" si="1"/>
        <v>-12.7841181774992</v>
      </c>
      <c r="I16" s="47">
        <f t="shared" si="2"/>
        <v>-12.5473957765054</v>
      </c>
      <c r="J16" s="47">
        <f t="shared" si="3"/>
        <v>-8.6506477166822</v>
      </c>
      <c r="K16" s="47">
        <f t="shared" si="4"/>
        <v>0.236722400993827</v>
      </c>
      <c r="L16" s="47">
        <f t="shared" si="5"/>
        <v>-2.30926389122033e-14</v>
      </c>
      <c r="M16" s="47">
        <f t="shared" si="6"/>
        <v>5.04672686577888</v>
      </c>
      <c r="N16" s="47" t="s">
        <v>1264</v>
      </c>
      <c r="O16" s="47" t="s">
        <v>1265</v>
      </c>
      <c r="P16" s="47" t="s">
        <v>1266</v>
      </c>
      <c r="Q16" s="47" t="s">
        <v>294</v>
      </c>
      <c r="R16" s="47"/>
      <c r="S16" s="47"/>
      <c r="T16" s="47"/>
      <c r="U16" s="47"/>
      <c r="V16" s="47"/>
      <c r="W16" s="47"/>
      <c r="X16" s="47"/>
      <c r="Y16" s="47"/>
      <c r="Z16" s="47"/>
      <c r="AA16" s="47" t="s">
        <v>507</v>
      </c>
      <c r="AB16" s="47" t="s">
        <v>49</v>
      </c>
      <c r="AC16" s="47">
        <v>39.09</v>
      </c>
      <c r="AD16" s="47">
        <v>0.94</v>
      </c>
      <c r="AE16" s="47">
        <v>22.45</v>
      </c>
      <c r="AF16" s="47"/>
      <c r="AG16" s="47">
        <v>20.34</v>
      </c>
      <c r="AH16" s="47">
        <v>0.46</v>
      </c>
      <c r="AI16" s="47">
        <v>7.41</v>
      </c>
      <c r="AJ16" s="47">
        <v>10.49</v>
      </c>
      <c r="AK16" s="47"/>
      <c r="AL16" s="47"/>
      <c r="AM16" s="47">
        <f t="shared" si="7"/>
        <v>101.18</v>
      </c>
      <c r="AN16" s="47">
        <v>12</v>
      </c>
      <c r="AO16" s="47">
        <f>AN16/(AC16*'Molecular Weight'!$C$2/'Molecular Weight'!$D$2+AD16*'Molecular Weight'!$C$3/'Molecular Weight'!$D$3+AE16*'Molecular Weight'!$C$4/'Molecular Weight'!$D$4+AF16*'Molecular Weight'!$C$5/'Molecular Weight'!$D$5+AG16*'Molecular Weight'!$C$6/'Molecular Weight'!$D$6+AH16*'Molecular Weight'!$C$8/'Molecular Weight'!$D$8+AI16*'Molecular Weight'!$C$9/'Molecular Weight'!$D$9+AJ16*'Molecular Weight'!$C$10/'Molecular Weight'!$D$10+AK16*'Molecular Weight'!$C$11/'Molecular Weight'!$D$11+AL16*'Molecular Weight'!$C$12/'Molecular Weight'!$D$12)</f>
        <v>4.53534235574095</v>
      </c>
      <c r="AP16" s="47">
        <f>AC16*AO16*'Molecular Weight'!$B$2/'Molecular Weight'!$D$2</f>
        <v>2.95084108997859</v>
      </c>
      <c r="AQ16" s="47">
        <f>AD16*AO16*'Molecular Weight'!$B$3/'Molecular Weight'!$D$3</f>
        <v>0.05335696889107</v>
      </c>
      <c r="AR16" s="47">
        <f>AO16*AE16*'Molecular Weight'!$B$4/'Molecular Weight'!$D$4</f>
        <v>1.99722314410326</v>
      </c>
      <c r="AS16" s="47">
        <f>AF16*AO16*'Molecular Weight'!$B$5/'Molecular Weight'!$D$5</f>
        <v>0</v>
      </c>
      <c r="AT16" s="47">
        <f>AG16*AO16*'Molecular Weight'!$B$6/'Molecular Weight'!$D$6</f>
        <v>1.28408774381641</v>
      </c>
      <c r="AU16" s="47">
        <f>AH16*AO16*'Molecular Weight'!$B$8/'Molecular Weight'!$D$8</f>
        <v>0.0294087606941195</v>
      </c>
      <c r="AV16" s="47">
        <f>AI16*AO16*'Molecular Weight'!$B$9/'Molecular Weight'!$D$9</f>
        <v>0.833917787991078</v>
      </c>
      <c r="AW16" s="47">
        <f>AJ16*AO16*'Molecular Weight'!$B$10/'Molecular Weight'!$D$10</f>
        <v>0.848354873604182</v>
      </c>
      <c r="AX16" s="47">
        <f>AK16*AO16*'Molecular Weight'!$B$11/'Molecular Weight'!$D$11</f>
        <v>0</v>
      </c>
      <c r="AY16" s="47">
        <f>AL16*AO16*'Molecular Weight'!$B$12/'Molecular Weight'!$D$12</f>
        <v>0</v>
      </c>
      <c r="AZ16" s="47">
        <f t="shared" si="8"/>
        <v>7.99719036907871</v>
      </c>
      <c r="BA16" s="47">
        <f t="shared" si="9"/>
        <v>0</v>
      </c>
      <c r="BB16" s="47">
        <f t="shared" si="10"/>
        <v>0</v>
      </c>
      <c r="BC16" s="47">
        <f t="shared" si="11"/>
        <v>1.28408774381641</v>
      </c>
      <c r="BD16" s="47">
        <f t="shared" si="12"/>
        <v>3.00419805886966</v>
      </c>
      <c r="BE16" s="47">
        <f t="shared" si="13"/>
        <v>2.99576916610579</v>
      </c>
    </row>
    <row r="17" s="40" customFormat="1" spans="1:57">
      <c r="A17" s="47" t="s">
        <v>1261</v>
      </c>
      <c r="B17" s="47" t="s">
        <v>1262</v>
      </c>
      <c r="C17" s="47" t="s">
        <v>1282</v>
      </c>
      <c r="D17" s="47">
        <v>2.5</v>
      </c>
      <c r="E17" s="47">
        <v>800</v>
      </c>
      <c r="F17" s="47">
        <v>-12.5473957765054</v>
      </c>
      <c r="G17" s="48">
        <f t="shared" si="0"/>
        <v>-17.5941226422843</v>
      </c>
      <c r="H17" s="47">
        <f t="shared" si="1"/>
        <v>-12.7841181774992</v>
      </c>
      <c r="I17" s="47">
        <f t="shared" si="2"/>
        <v>-12.5473957765054</v>
      </c>
      <c r="J17" s="47">
        <f t="shared" si="3"/>
        <v>-8.6506477166822</v>
      </c>
      <c r="K17" s="47">
        <f t="shared" si="4"/>
        <v>0.236722400993827</v>
      </c>
      <c r="L17" s="47">
        <f t="shared" si="5"/>
        <v>-2.30926389122033e-14</v>
      </c>
      <c r="M17" s="47">
        <f t="shared" si="6"/>
        <v>5.04672686577888</v>
      </c>
      <c r="N17" s="47" t="s">
        <v>1264</v>
      </c>
      <c r="O17" s="47" t="s">
        <v>1265</v>
      </c>
      <c r="P17" s="47" t="s">
        <v>1266</v>
      </c>
      <c r="Q17" s="47" t="s">
        <v>294</v>
      </c>
      <c r="R17" s="47"/>
      <c r="S17" s="47"/>
      <c r="T17" s="47"/>
      <c r="U17" s="47"/>
      <c r="V17" s="47"/>
      <c r="W17" s="47"/>
      <c r="X17" s="47"/>
      <c r="Y17" s="47"/>
      <c r="Z17" s="47"/>
      <c r="AA17" s="47" t="s">
        <v>1270</v>
      </c>
      <c r="AB17" s="47" t="s">
        <v>49</v>
      </c>
      <c r="AC17" s="47">
        <v>37.38</v>
      </c>
      <c r="AD17" s="47">
        <v>1.37</v>
      </c>
      <c r="AE17" s="47">
        <v>20.71</v>
      </c>
      <c r="AF17" s="47"/>
      <c r="AG17" s="47">
        <v>28.81</v>
      </c>
      <c r="AH17" s="47">
        <v>0.29</v>
      </c>
      <c r="AI17" s="47">
        <v>3.28</v>
      </c>
      <c r="AJ17" s="47">
        <v>9.27</v>
      </c>
      <c r="AK17" s="47"/>
      <c r="AL17" s="47"/>
      <c r="AM17" s="47">
        <f t="shared" si="7"/>
        <v>101.11</v>
      </c>
      <c r="AN17" s="47">
        <v>12</v>
      </c>
      <c r="AO17" s="47">
        <f>AN17/(AC17*'Molecular Weight'!$C$2/'Molecular Weight'!$D$2+AD17*'Molecular Weight'!$C$3/'Molecular Weight'!$D$3+AE17*'Molecular Weight'!$C$4/'Molecular Weight'!$D$4+AF17*'Molecular Weight'!$C$5/'Molecular Weight'!$D$5+AG17*'Molecular Weight'!$C$6/'Molecular Weight'!$D$6+AH17*'Molecular Weight'!$C$8/'Molecular Weight'!$D$8+AI17*'Molecular Weight'!$C$9/'Molecular Weight'!$D$9+AJ17*'Molecular Weight'!$C$10/'Molecular Weight'!$D$10+AK17*'Molecular Weight'!$C$11/'Molecular Weight'!$D$11+AL17*'Molecular Weight'!$C$12/'Molecular Weight'!$D$12)</f>
        <v>4.72478606631005</v>
      </c>
      <c r="AP17" s="47">
        <f>AC17*AO17*'Molecular Weight'!$B$2/'Molecular Weight'!$D$2</f>
        <v>2.93962222301381</v>
      </c>
      <c r="AQ17" s="47">
        <f>AD17*AO17*'Molecular Weight'!$B$3/'Molecular Weight'!$D$3</f>
        <v>0.0810132279204602</v>
      </c>
      <c r="AR17" s="47">
        <f>AO17*AE17*'Molecular Weight'!$B$4/'Molecular Weight'!$D$4</f>
        <v>1.91938641493294</v>
      </c>
      <c r="AS17" s="47">
        <f>AF17*AO17*'Molecular Weight'!$B$5/'Molecular Weight'!$D$5</f>
        <v>0</v>
      </c>
      <c r="AT17" s="47">
        <f>AG17*AO17*'Molecular Weight'!$B$6/'Molecular Weight'!$D$6</f>
        <v>1.89478127185958</v>
      </c>
      <c r="AU17" s="47">
        <f>AH17*AO17*'Molecular Weight'!$B$8/'Molecular Weight'!$D$8</f>
        <v>0.0193147442800947</v>
      </c>
      <c r="AV17" s="47">
        <f>AI17*AO17*'Molecular Weight'!$B$9/'Molecular Weight'!$D$9</f>
        <v>0.384548344851041</v>
      </c>
      <c r="AW17" s="47">
        <f>AJ17*AO17*'Molecular Weight'!$B$10/'Molecular Weight'!$D$10</f>
        <v>0.781005114741337</v>
      </c>
      <c r="AX17" s="47">
        <f>AK17*AO17*'Molecular Weight'!$B$11/'Molecular Weight'!$D$11</f>
        <v>0</v>
      </c>
      <c r="AY17" s="47">
        <f>AL17*AO17*'Molecular Weight'!$B$12/'Molecular Weight'!$D$12</f>
        <v>0</v>
      </c>
      <c r="AZ17" s="47">
        <f t="shared" si="8"/>
        <v>8.01967134159926</v>
      </c>
      <c r="BA17" s="47">
        <f t="shared" si="9"/>
        <v>0.0588692701075422</v>
      </c>
      <c r="BB17" s="47">
        <f t="shared" si="10"/>
        <v>0.0310691640147817</v>
      </c>
      <c r="BC17" s="47">
        <f t="shared" si="11"/>
        <v>1.83591200175204</v>
      </c>
      <c r="BD17" s="47">
        <f t="shared" si="12"/>
        <v>3.02063545093427</v>
      </c>
      <c r="BE17" s="47">
        <f t="shared" si="13"/>
        <v>3.07964947573205</v>
      </c>
    </row>
    <row r="18" s="40" customFormat="1" spans="1:57">
      <c r="A18" s="47" t="s">
        <v>1261</v>
      </c>
      <c r="B18" s="47" t="s">
        <v>1262</v>
      </c>
      <c r="C18" s="47" t="s">
        <v>1283</v>
      </c>
      <c r="D18" s="47">
        <v>2.5</v>
      </c>
      <c r="E18" s="47">
        <v>850</v>
      </c>
      <c r="F18" s="47">
        <v>-11.6137271649306</v>
      </c>
      <c r="G18" s="48">
        <f t="shared" si="0"/>
        <v>-16.5065654004544</v>
      </c>
      <c r="H18" s="47">
        <f t="shared" si="1"/>
        <v>-11.8259875703724</v>
      </c>
      <c r="I18" s="47">
        <f t="shared" si="2"/>
        <v>-11.6137271649306</v>
      </c>
      <c r="J18" s="47">
        <f t="shared" si="3"/>
        <v>-7.63614870881567</v>
      </c>
      <c r="K18" s="47">
        <f t="shared" si="4"/>
        <v>0.212260405441802</v>
      </c>
      <c r="L18" s="47">
        <f t="shared" si="5"/>
        <v>-2.48689957516035e-14</v>
      </c>
      <c r="M18" s="47">
        <f t="shared" si="6"/>
        <v>4.89283823552378</v>
      </c>
      <c r="N18" s="47" t="s">
        <v>1264</v>
      </c>
      <c r="O18" s="47" t="s">
        <v>1265</v>
      </c>
      <c r="P18" s="47" t="s">
        <v>1266</v>
      </c>
      <c r="Q18" s="47" t="s">
        <v>294</v>
      </c>
      <c r="R18" s="47"/>
      <c r="S18" s="47"/>
      <c r="T18" s="47"/>
      <c r="U18" s="47"/>
      <c r="V18" s="47"/>
      <c r="W18" s="47"/>
      <c r="X18" s="47"/>
      <c r="Y18" s="47"/>
      <c r="Z18" s="47"/>
      <c r="AA18" s="47" t="s">
        <v>100</v>
      </c>
      <c r="AB18" s="47" t="s">
        <v>49</v>
      </c>
      <c r="AC18" s="47">
        <v>36.56</v>
      </c>
      <c r="AD18" s="47">
        <v>2.08</v>
      </c>
      <c r="AE18" s="47">
        <v>19.57</v>
      </c>
      <c r="AF18" s="47"/>
      <c r="AG18" s="47">
        <v>27.35</v>
      </c>
      <c r="AH18" s="47">
        <v>1.1</v>
      </c>
      <c r="AI18" s="47">
        <v>2.45</v>
      </c>
      <c r="AJ18" s="47">
        <v>10.5</v>
      </c>
      <c r="AK18" s="47"/>
      <c r="AL18" s="47"/>
      <c r="AM18" s="47">
        <f t="shared" si="7"/>
        <v>99.61</v>
      </c>
      <c r="AN18" s="47">
        <v>12</v>
      </c>
      <c r="AO18" s="47">
        <f>AN18/(AC18*'Molecular Weight'!$C$2/'Molecular Weight'!$D$2+AD18*'Molecular Weight'!$C$3/'Molecular Weight'!$D$3+AE18*'Molecular Weight'!$C$4/'Molecular Weight'!$D$4+AF18*'Molecular Weight'!$C$5/'Molecular Weight'!$D$5+AG18*'Molecular Weight'!$C$6/'Molecular Weight'!$D$6+AH18*'Molecular Weight'!$C$8/'Molecular Weight'!$D$8+AI18*'Molecular Weight'!$C$9/'Molecular Weight'!$D$9+AJ18*'Molecular Weight'!$C$10/'Molecular Weight'!$D$10+AK18*'Molecular Weight'!$C$11/'Molecular Weight'!$D$11+AL18*'Molecular Weight'!$C$12/'Molecular Weight'!$D$12)</f>
        <v>4.82089796494878</v>
      </c>
      <c r="AP18" s="47">
        <f>AC18*AO18*'Molecular Weight'!$B$2/'Molecular Weight'!$D$2</f>
        <v>2.93362233020186</v>
      </c>
      <c r="AQ18" s="47">
        <f>AD18*AO18*'Molecular Weight'!$B$3/'Molecular Weight'!$D$3</f>
        <v>0.125500222366627</v>
      </c>
      <c r="AR18" s="47">
        <f>AO18*AE18*'Molecular Weight'!$B$4/'Molecular Weight'!$D$4</f>
        <v>1.85062717093071</v>
      </c>
      <c r="AS18" s="47">
        <f>AF18*AO18*'Molecular Weight'!$B$5/'Molecular Weight'!$D$5</f>
        <v>0</v>
      </c>
      <c r="AT18" s="47">
        <f>AG18*AO18*'Molecular Weight'!$B$6/'Molecular Weight'!$D$6</f>
        <v>1.83535021354885</v>
      </c>
      <c r="AU18" s="47">
        <f>AH18*AO18*'Molecular Weight'!$B$8/'Molecular Weight'!$D$8</f>
        <v>0.0747531401387604</v>
      </c>
      <c r="AV18" s="47">
        <f>AI18*AO18*'Molecular Weight'!$B$9/'Molecular Weight'!$D$9</f>
        <v>0.293081886206564</v>
      </c>
      <c r="AW18" s="47">
        <f>AJ18*AO18*'Molecular Weight'!$B$10/'Molecular Weight'!$D$10</f>
        <v>0.902628898572793</v>
      </c>
      <c r="AX18" s="47">
        <f>AK18*AO18*'Molecular Weight'!$B$11/'Molecular Weight'!$D$11</f>
        <v>0</v>
      </c>
      <c r="AY18" s="47">
        <f>AL18*AO18*'Molecular Weight'!$B$12/'Molecular Weight'!$D$12</f>
        <v>0</v>
      </c>
      <c r="AZ18" s="47">
        <f t="shared" si="8"/>
        <v>8.01556386196616</v>
      </c>
      <c r="BA18" s="47">
        <f t="shared" si="9"/>
        <v>0.0466009246037231</v>
      </c>
      <c r="BB18" s="47">
        <f t="shared" si="10"/>
        <v>0.0253907533612428</v>
      </c>
      <c r="BC18" s="47">
        <f t="shared" si="11"/>
        <v>1.78874928894512</v>
      </c>
      <c r="BD18" s="47">
        <f t="shared" si="12"/>
        <v>3.05912255256849</v>
      </c>
      <c r="BE18" s="47">
        <f t="shared" si="13"/>
        <v>3.10581413846697</v>
      </c>
    </row>
    <row r="19" s="40" customFormat="1" spans="1:57">
      <c r="A19" s="47" t="s">
        <v>1261</v>
      </c>
      <c r="B19" s="47" t="s">
        <v>1262</v>
      </c>
      <c r="C19" s="47" t="s">
        <v>1284</v>
      </c>
      <c r="D19" s="47">
        <v>2.5</v>
      </c>
      <c r="E19" s="47">
        <v>850</v>
      </c>
      <c r="F19" s="47">
        <v>-11.6137271649306</v>
      </c>
      <c r="G19" s="48">
        <f t="shared" si="0"/>
        <v>-16.5065654004544</v>
      </c>
      <c r="H19" s="47">
        <f t="shared" si="1"/>
        <v>-11.8259875703724</v>
      </c>
      <c r="I19" s="47">
        <f t="shared" si="2"/>
        <v>-11.6137271649306</v>
      </c>
      <c r="J19" s="47">
        <f t="shared" si="3"/>
        <v>-7.63614870881567</v>
      </c>
      <c r="K19" s="47">
        <f t="shared" si="4"/>
        <v>0.212260405441802</v>
      </c>
      <c r="L19" s="47">
        <f t="shared" si="5"/>
        <v>-2.48689957516035e-14</v>
      </c>
      <c r="M19" s="47">
        <f t="shared" si="6"/>
        <v>4.89283823552378</v>
      </c>
      <c r="N19" s="47" t="s">
        <v>1264</v>
      </c>
      <c r="O19" s="47" t="s">
        <v>1265</v>
      </c>
      <c r="P19" s="47" t="s">
        <v>1266</v>
      </c>
      <c r="Q19" s="47" t="s">
        <v>294</v>
      </c>
      <c r="R19" s="47"/>
      <c r="S19" s="47"/>
      <c r="T19" s="47"/>
      <c r="U19" s="47"/>
      <c r="V19" s="47"/>
      <c r="W19" s="47"/>
      <c r="X19" s="47"/>
      <c r="Y19" s="47"/>
      <c r="Z19" s="47"/>
      <c r="AA19" s="47" t="s">
        <v>507</v>
      </c>
      <c r="AB19" s="47" t="s">
        <v>49</v>
      </c>
      <c r="AC19" s="47">
        <v>38.86</v>
      </c>
      <c r="AD19" s="47">
        <v>2.08</v>
      </c>
      <c r="AE19" s="47">
        <v>21.2</v>
      </c>
      <c r="AF19" s="47"/>
      <c r="AG19" s="47">
        <v>17.51</v>
      </c>
      <c r="AH19" s="47">
        <v>0.35</v>
      </c>
      <c r="AI19" s="47">
        <v>9.58</v>
      </c>
      <c r="AJ19" s="47">
        <v>10.14</v>
      </c>
      <c r="AK19" s="47"/>
      <c r="AL19" s="47"/>
      <c r="AM19" s="47">
        <f t="shared" si="7"/>
        <v>99.72</v>
      </c>
      <c r="AN19" s="47">
        <v>12</v>
      </c>
      <c r="AO19" s="47">
        <f>AN19/(AC19*'Molecular Weight'!$C$2/'Molecular Weight'!$D$2+AD19*'Molecular Weight'!$C$3/'Molecular Weight'!$D$3+AE19*'Molecular Weight'!$C$4/'Molecular Weight'!$D$4+AF19*'Molecular Weight'!$C$5/'Molecular Weight'!$D$5+AG19*'Molecular Weight'!$C$6/'Molecular Weight'!$D$6+AH19*'Molecular Weight'!$C$8/'Molecular Weight'!$D$8+AI19*'Molecular Weight'!$C$9/'Molecular Weight'!$D$9+AJ19*'Molecular Weight'!$C$10/'Molecular Weight'!$D$10+AK19*'Molecular Weight'!$C$11/'Molecular Weight'!$D$11+AL19*'Molecular Weight'!$C$12/'Molecular Weight'!$D$12)</f>
        <v>4.55123374161336</v>
      </c>
      <c r="AP19" s="47">
        <f>AC19*AO19*'Molecular Weight'!$B$2/'Molecular Weight'!$D$2</f>
        <v>2.94375737681583</v>
      </c>
      <c r="AQ19" s="47">
        <f>AD19*AO19*'Molecular Weight'!$B$3/'Molecular Weight'!$D$3</f>
        <v>0.118480177503827</v>
      </c>
      <c r="AR19" s="47">
        <f>AO19*AE19*'Molecular Weight'!$B$4/'Molecular Weight'!$D$4</f>
        <v>1.89262760537864</v>
      </c>
      <c r="AS19" s="47">
        <f>AF19*AO19*'Molecular Weight'!$B$5/'Molecular Weight'!$D$5</f>
        <v>0</v>
      </c>
      <c r="AT19" s="47">
        <f>AG19*AO19*'Molecular Weight'!$B$6/'Molecular Weight'!$D$6</f>
        <v>1.10929987215548</v>
      </c>
      <c r="AU19" s="47">
        <f>AH19*AO19*'Molecular Weight'!$B$8/'Molecular Weight'!$D$8</f>
        <v>0.0224546350375624</v>
      </c>
      <c r="AV19" s="47">
        <f>AI19*AO19*'Molecular Weight'!$B$9/'Molecular Weight'!$D$9</f>
        <v>1.08190618473092</v>
      </c>
      <c r="AW19" s="47">
        <f>AJ19*AO19*'Molecular Weight'!$B$10/'Molecular Weight'!$D$10</f>
        <v>0.82292279136875</v>
      </c>
      <c r="AX19" s="47">
        <f>AK19*AO19*'Molecular Weight'!$B$11/'Molecular Weight'!$D$11</f>
        <v>0</v>
      </c>
      <c r="AY19" s="47">
        <f>AL19*AO19*'Molecular Weight'!$B$12/'Molecular Weight'!$D$12</f>
        <v>0</v>
      </c>
      <c r="AZ19" s="47">
        <f t="shared" si="8"/>
        <v>7.99144864299102</v>
      </c>
      <c r="BA19" s="47">
        <f t="shared" si="9"/>
        <v>0</v>
      </c>
      <c r="BB19" s="47">
        <f t="shared" si="10"/>
        <v>0</v>
      </c>
      <c r="BC19" s="47">
        <f t="shared" si="11"/>
        <v>1.10929987215548</v>
      </c>
      <c r="BD19" s="47">
        <f t="shared" si="12"/>
        <v>3.06223755431966</v>
      </c>
      <c r="BE19" s="47">
        <f t="shared" si="13"/>
        <v>3.03658348329271</v>
      </c>
    </row>
    <row r="20" s="40" customFormat="1" spans="1:57">
      <c r="A20" s="47" t="s">
        <v>1261</v>
      </c>
      <c r="B20" s="47" t="s">
        <v>1262</v>
      </c>
      <c r="C20" s="47" t="s">
        <v>1285</v>
      </c>
      <c r="D20" s="47">
        <v>2.5</v>
      </c>
      <c r="E20" s="47">
        <v>850</v>
      </c>
      <c r="F20" s="47">
        <v>-11.6137271649306</v>
      </c>
      <c r="G20" s="48">
        <f t="shared" si="0"/>
        <v>-16.5065654004544</v>
      </c>
      <c r="H20" s="47">
        <f t="shared" si="1"/>
        <v>-11.8259875703724</v>
      </c>
      <c r="I20" s="47">
        <f t="shared" si="2"/>
        <v>-11.6137271649306</v>
      </c>
      <c r="J20" s="47">
        <f t="shared" si="3"/>
        <v>-7.63614870881567</v>
      </c>
      <c r="K20" s="47">
        <f t="shared" si="4"/>
        <v>0.212260405441802</v>
      </c>
      <c r="L20" s="47">
        <f t="shared" si="5"/>
        <v>-2.48689957516035e-14</v>
      </c>
      <c r="M20" s="47">
        <f t="shared" si="6"/>
        <v>4.89283823552378</v>
      </c>
      <c r="N20" s="47" t="s">
        <v>1264</v>
      </c>
      <c r="O20" s="47" t="s">
        <v>1265</v>
      </c>
      <c r="P20" s="47" t="s">
        <v>1266</v>
      </c>
      <c r="Q20" s="47" t="s">
        <v>294</v>
      </c>
      <c r="R20" s="47"/>
      <c r="S20" s="47"/>
      <c r="T20" s="47"/>
      <c r="U20" s="47"/>
      <c r="V20" s="47"/>
      <c r="W20" s="47"/>
      <c r="X20" s="47"/>
      <c r="Y20" s="47"/>
      <c r="Z20" s="47"/>
      <c r="AA20" s="47" t="s">
        <v>1270</v>
      </c>
      <c r="AB20" s="47" t="s">
        <v>49</v>
      </c>
      <c r="AC20" s="47">
        <v>37.9</v>
      </c>
      <c r="AD20" s="47">
        <v>1.59</v>
      </c>
      <c r="AE20" s="47">
        <v>20.59</v>
      </c>
      <c r="AF20" s="47"/>
      <c r="AG20" s="47">
        <v>24.08</v>
      </c>
      <c r="AH20" s="47">
        <v>0.36</v>
      </c>
      <c r="AI20" s="47">
        <v>6.43</v>
      </c>
      <c r="AJ20" s="47">
        <v>9.1</v>
      </c>
      <c r="AK20" s="47"/>
      <c r="AL20" s="47"/>
      <c r="AM20" s="47">
        <f t="shared" si="7"/>
        <v>100.05</v>
      </c>
      <c r="AN20" s="47">
        <v>12</v>
      </c>
      <c r="AO20" s="47">
        <f>AN20/(AC20*'Molecular Weight'!$C$2/'Molecular Weight'!$D$2+AD20*'Molecular Weight'!$C$3/'Molecular Weight'!$D$3+AE20*'Molecular Weight'!$C$4/'Molecular Weight'!$D$4+AF20*'Molecular Weight'!$C$5/'Molecular Weight'!$D$5+AG20*'Molecular Weight'!$C$6/'Molecular Weight'!$D$6+AH20*'Molecular Weight'!$C$8/'Molecular Weight'!$D$8+AI20*'Molecular Weight'!$C$9/'Molecular Weight'!$D$9+AJ20*'Molecular Weight'!$C$10/'Molecular Weight'!$D$10+AK20*'Molecular Weight'!$C$11/'Molecular Weight'!$D$11+AL20*'Molecular Weight'!$C$12/'Molecular Weight'!$D$12)</f>
        <v>4.67041966532953</v>
      </c>
      <c r="AP20" s="47">
        <f>AC20*AO20*'Molecular Weight'!$B$2/'Molecular Weight'!$D$2</f>
        <v>2.94622012842858</v>
      </c>
      <c r="AQ20" s="47">
        <f>AD20*AO20*'Molecular Weight'!$B$3/'Molecular Weight'!$D$3</f>
        <v>0.092940766806933</v>
      </c>
      <c r="AR20" s="47">
        <f>AO20*AE20*'Molecular Weight'!$B$4/'Molecular Weight'!$D$4</f>
        <v>1.88630719711916</v>
      </c>
      <c r="AS20" s="47">
        <f>AF20*AO20*'Molecular Weight'!$B$5/'Molecular Weight'!$D$5</f>
        <v>0</v>
      </c>
      <c r="AT20" s="47">
        <f>AG20*AO20*'Molecular Weight'!$B$6/'Molecular Weight'!$D$6</f>
        <v>1.56547474305589</v>
      </c>
      <c r="AU20" s="47">
        <f>AH20*AO20*'Molecular Weight'!$B$8/'Molecular Weight'!$D$8</f>
        <v>0.0237010301595521</v>
      </c>
      <c r="AV20" s="47">
        <f>AI20*AO20*'Molecular Weight'!$B$9/'Molecular Weight'!$D$9</f>
        <v>0.745181102929748</v>
      </c>
      <c r="AW20" s="47">
        <f>AJ20*AO20*'Molecular Weight'!$B$10/'Molecular Weight'!$D$10</f>
        <v>0.757860537705041</v>
      </c>
      <c r="AX20" s="47">
        <f>AK20*AO20*'Molecular Weight'!$B$11/'Molecular Weight'!$D$11</f>
        <v>0</v>
      </c>
      <c r="AY20" s="47">
        <f>AL20*AO20*'Molecular Weight'!$B$12/'Molecular Weight'!$D$12</f>
        <v>0</v>
      </c>
      <c r="AZ20" s="47">
        <f t="shared" si="8"/>
        <v>8.0176855062049</v>
      </c>
      <c r="BA20" s="47">
        <f t="shared" si="9"/>
        <v>0.0529394859138854</v>
      </c>
      <c r="BB20" s="47">
        <f t="shared" si="10"/>
        <v>0.0338168891888634</v>
      </c>
      <c r="BC20" s="47">
        <f t="shared" si="11"/>
        <v>1.512535257142</v>
      </c>
      <c r="BD20" s="47">
        <f t="shared" si="12"/>
        <v>3.03916089523551</v>
      </c>
      <c r="BE20" s="47">
        <f t="shared" si="13"/>
        <v>3.09221741385023</v>
      </c>
    </row>
    <row r="21" s="40" customFormat="1" spans="1:57">
      <c r="A21" s="47" t="s">
        <v>1261</v>
      </c>
      <c r="B21" s="47" t="s">
        <v>1262</v>
      </c>
      <c r="C21" s="47" t="s">
        <v>1286</v>
      </c>
      <c r="D21" s="47">
        <v>2.5</v>
      </c>
      <c r="E21" s="47">
        <v>900</v>
      </c>
      <c r="F21" s="47">
        <v>-10.7591750939695</v>
      </c>
      <c r="G21" s="48">
        <f t="shared" si="0"/>
        <v>-15.5123118360939</v>
      </c>
      <c r="H21" s="47">
        <f t="shared" si="1"/>
        <v>-10.9495285829981</v>
      </c>
      <c r="I21" s="47">
        <f t="shared" si="2"/>
        <v>-10.7591750939695</v>
      </c>
      <c r="J21" s="47">
        <f t="shared" si="3"/>
        <v>-6.70813725490196</v>
      </c>
      <c r="K21" s="47">
        <f t="shared" si="4"/>
        <v>0.19035348902861</v>
      </c>
      <c r="L21" s="47">
        <f t="shared" si="5"/>
        <v>-3.73034936274053e-14</v>
      </c>
      <c r="M21" s="47">
        <f t="shared" si="6"/>
        <v>4.75313674212435</v>
      </c>
      <c r="N21" s="47" t="s">
        <v>1264</v>
      </c>
      <c r="O21" s="47" t="s">
        <v>1265</v>
      </c>
      <c r="P21" s="47" t="s">
        <v>1266</v>
      </c>
      <c r="Q21" s="47" t="s">
        <v>294</v>
      </c>
      <c r="R21" s="47"/>
      <c r="S21" s="47"/>
      <c r="T21" s="47"/>
      <c r="U21" s="47"/>
      <c r="V21" s="47"/>
      <c r="W21" s="47"/>
      <c r="X21" s="47"/>
      <c r="Y21" s="47"/>
      <c r="Z21" s="47"/>
      <c r="AA21" s="47" t="s">
        <v>100</v>
      </c>
      <c r="AB21" s="47" t="s">
        <v>49</v>
      </c>
      <c r="AC21" s="47">
        <v>36.58</v>
      </c>
      <c r="AD21" s="47">
        <v>2.16</v>
      </c>
      <c r="AE21" s="47">
        <v>19.73</v>
      </c>
      <c r="AF21" s="47"/>
      <c r="AG21" s="47">
        <v>25.76</v>
      </c>
      <c r="AH21" s="47">
        <v>1.21</v>
      </c>
      <c r="AI21" s="47">
        <v>3.63</v>
      </c>
      <c r="AJ21" s="47">
        <v>10.7</v>
      </c>
      <c r="AK21" s="47"/>
      <c r="AL21" s="47"/>
      <c r="AM21" s="47">
        <f t="shared" si="7"/>
        <v>99.77</v>
      </c>
      <c r="AN21" s="47">
        <v>12</v>
      </c>
      <c r="AO21" s="47">
        <f>AN21/(AC21*'Molecular Weight'!$C$2/'Molecular Weight'!$D$2+AD21*'Molecular Weight'!$C$3/'Molecular Weight'!$D$3+AE21*'Molecular Weight'!$C$4/'Molecular Weight'!$D$4+AF21*'Molecular Weight'!$C$5/'Molecular Weight'!$D$5+AG21*'Molecular Weight'!$C$6/'Molecular Weight'!$D$6+AH21*'Molecular Weight'!$C$8/'Molecular Weight'!$D$8+AI21*'Molecular Weight'!$C$9/'Molecular Weight'!$D$9+AJ21*'Molecular Weight'!$C$10/'Molecular Weight'!$D$10+AK21*'Molecular Weight'!$C$11/'Molecular Weight'!$D$11+AL21*'Molecular Weight'!$C$12/'Molecular Weight'!$D$12)</f>
        <v>4.78315629417271</v>
      </c>
      <c r="AP21" s="47">
        <f>AC21*AO21*'Molecular Weight'!$B$2/'Molecular Weight'!$D$2</f>
        <v>2.91224795673831</v>
      </c>
      <c r="AQ21" s="47">
        <f>AD21*AO21*'Molecular Weight'!$B$3/'Molecular Weight'!$D$3</f>
        <v>0.12930685350955</v>
      </c>
      <c r="AR21" s="47">
        <f>AO21*AE21*'Molecular Weight'!$B$4/'Molecular Weight'!$D$4</f>
        <v>1.8511509157322</v>
      </c>
      <c r="AS21" s="47">
        <f>AF21*AO21*'Molecular Weight'!$B$5/'Molecular Weight'!$D$5</f>
        <v>0</v>
      </c>
      <c r="AT21" s="47">
        <f>AG21*AO21*'Molecular Weight'!$B$6/'Molecular Weight'!$D$6</f>
        <v>1.71511840392385</v>
      </c>
      <c r="AU21" s="47">
        <f>AH21*AO21*'Molecular Weight'!$B$8/'Molecular Weight'!$D$8</f>
        <v>0.0815847070192978</v>
      </c>
      <c r="AV21" s="47">
        <f>AI21*AO21*'Molecular Weight'!$B$9/'Molecular Weight'!$D$9</f>
        <v>0.430840132700917</v>
      </c>
      <c r="AW21" s="47">
        <f>AJ21*AO21*'Molecular Weight'!$B$10/'Molecular Weight'!$D$10</f>
        <v>0.912620762261912</v>
      </c>
      <c r="AX21" s="47">
        <f>AK21*AO21*'Molecular Weight'!$B$11/'Molecular Weight'!$D$11</f>
        <v>0</v>
      </c>
      <c r="AY21" s="47">
        <f>AL21*AO21*'Molecular Weight'!$B$12/'Molecular Weight'!$D$12</f>
        <v>0</v>
      </c>
      <c r="AZ21" s="47">
        <f t="shared" si="8"/>
        <v>8.03286973188604</v>
      </c>
      <c r="BA21" s="47">
        <f t="shared" si="9"/>
        <v>0.0982056962947571</v>
      </c>
      <c r="BB21" s="47">
        <f t="shared" si="10"/>
        <v>0.0572588435119594</v>
      </c>
      <c r="BC21" s="47">
        <f t="shared" si="11"/>
        <v>1.61691270762909</v>
      </c>
      <c r="BD21" s="47">
        <f t="shared" si="12"/>
        <v>3.04155481024786</v>
      </c>
      <c r="BE21" s="47">
        <f t="shared" si="13"/>
        <v>3.14016400590598</v>
      </c>
    </row>
    <row r="22" s="40" customFormat="1" spans="1:57">
      <c r="A22" s="47" t="s">
        <v>1261</v>
      </c>
      <c r="B22" s="47" t="s">
        <v>1262</v>
      </c>
      <c r="C22" s="47" t="s">
        <v>1287</v>
      </c>
      <c r="D22" s="47">
        <v>2.5</v>
      </c>
      <c r="E22" s="47">
        <v>900</v>
      </c>
      <c r="F22" s="47">
        <v>-10.7591750939695</v>
      </c>
      <c r="G22" s="48">
        <f t="shared" si="0"/>
        <v>-15.5123118360939</v>
      </c>
      <c r="H22" s="47">
        <f t="shared" si="1"/>
        <v>-10.9495285829981</v>
      </c>
      <c r="I22" s="47">
        <f t="shared" si="2"/>
        <v>-10.7591750939695</v>
      </c>
      <c r="J22" s="47">
        <f t="shared" si="3"/>
        <v>-6.70813725490196</v>
      </c>
      <c r="K22" s="47">
        <f t="shared" si="4"/>
        <v>0.19035348902861</v>
      </c>
      <c r="L22" s="47">
        <f t="shared" si="5"/>
        <v>-3.73034936274053e-14</v>
      </c>
      <c r="M22" s="47">
        <f t="shared" si="6"/>
        <v>4.75313674212435</v>
      </c>
      <c r="N22" s="47" t="s">
        <v>1264</v>
      </c>
      <c r="O22" s="47" t="s">
        <v>1265</v>
      </c>
      <c r="P22" s="47" t="s">
        <v>1266</v>
      </c>
      <c r="Q22" s="47" t="s">
        <v>294</v>
      </c>
      <c r="R22" s="47"/>
      <c r="S22" s="47"/>
      <c r="T22" s="47"/>
      <c r="U22" s="47"/>
      <c r="V22" s="47"/>
      <c r="W22" s="47"/>
      <c r="X22" s="47"/>
      <c r="Y22" s="47"/>
      <c r="Z22" s="47"/>
      <c r="AA22" s="47" t="s">
        <v>507</v>
      </c>
      <c r="AB22" s="47" t="s">
        <v>49</v>
      </c>
      <c r="AC22" s="47">
        <v>38.69</v>
      </c>
      <c r="AD22" s="47">
        <v>1.8</v>
      </c>
      <c r="AE22" s="47">
        <v>21.73</v>
      </c>
      <c r="AF22" s="47"/>
      <c r="AG22" s="47">
        <v>18.28</v>
      </c>
      <c r="AH22" s="47">
        <v>0.46</v>
      </c>
      <c r="AI22" s="47">
        <v>9.33</v>
      </c>
      <c r="AJ22" s="47">
        <v>9.75</v>
      </c>
      <c r="AK22" s="47"/>
      <c r="AL22" s="47"/>
      <c r="AM22" s="47">
        <f t="shared" si="7"/>
        <v>100.04</v>
      </c>
      <c r="AN22" s="47">
        <v>12</v>
      </c>
      <c r="AO22" s="47">
        <f>AN22/(AC22*'Molecular Weight'!$C$2/'Molecular Weight'!$D$2+AD22*'Molecular Weight'!$C$3/'Molecular Weight'!$D$3+AE22*'Molecular Weight'!$C$4/'Molecular Weight'!$D$4+AF22*'Molecular Weight'!$C$5/'Molecular Weight'!$D$5+AG22*'Molecular Weight'!$C$6/'Molecular Weight'!$D$6+AH22*'Molecular Weight'!$C$8/'Molecular Weight'!$D$8+AI22*'Molecular Weight'!$C$9/'Molecular Weight'!$D$9+AJ22*'Molecular Weight'!$C$10/'Molecular Weight'!$D$10+AK22*'Molecular Weight'!$C$11/'Molecular Weight'!$D$11+AL22*'Molecular Weight'!$C$12/'Molecular Weight'!$D$12)</f>
        <v>4.54771941697664</v>
      </c>
      <c r="AP22" s="47">
        <f>AC22*AO22*'Molecular Weight'!$B$2/'Molecular Weight'!$D$2</f>
        <v>2.92861624904837</v>
      </c>
      <c r="AQ22" s="47">
        <f>AD22*AO22*'Molecular Weight'!$B$3/'Molecular Weight'!$D$3</f>
        <v>0.102451751571439</v>
      </c>
      <c r="AR22" s="47">
        <f>AO22*AE22*'Molecular Weight'!$B$4/'Molecular Weight'!$D$4</f>
        <v>1.93844533014716</v>
      </c>
      <c r="AS22" s="47">
        <f>AF22*AO22*'Molecular Weight'!$B$5/'Molecular Weight'!$D$5</f>
        <v>0</v>
      </c>
      <c r="AT22" s="47">
        <f>AG22*AO22*'Molecular Weight'!$B$6/'Molecular Weight'!$D$6</f>
        <v>1.15718695632423</v>
      </c>
      <c r="AU22" s="47">
        <f>AH22*AO22*'Molecular Weight'!$B$8/'Molecular Weight'!$D$8</f>
        <v>0.0294890179279568</v>
      </c>
      <c r="AV22" s="47">
        <f>AI22*AO22*'Molecular Weight'!$B$9/'Molecular Weight'!$D$9</f>
        <v>1.0528591106797</v>
      </c>
      <c r="AW22" s="47">
        <f>AJ22*AO22*'Molecular Weight'!$B$10/'Molecular Weight'!$D$10</f>
        <v>0.790660918607743</v>
      </c>
      <c r="AX22" s="47">
        <f>AK22*AO22*'Molecular Weight'!$B$11/'Molecular Weight'!$D$11</f>
        <v>0</v>
      </c>
      <c r="AY22" s="47">
        <f>AL22*AO22*'Molecular Weight'!$B$12/'Molecular Weight'!$D$12</f>
        <v>0</v>
      </c>
      <c r="AZ22" s="47">
        <f t="shared" si="8"/>
        <v>7.99970933430661</v>
      </c>
      <c r="BA22" s="47">
        <f t="shared" si="9"/>
        <v>0</v>
      </c>
      <c r="BB22" s="47">
        <f t="shared" si="10"/>
        <v>0</v>
      </c>
      <c r="BC22" s="47">
        <f t="shared" si="11"/>
        <v>1.15718695632423</v>
      </c>
      <c r="BD22" s="47">
        <f t="shared" si="12"/>
        <v>3.03106800061981</v>
      </c>
      <c r="BE22" s="47">
        <f t="shared" si="13"/>
        <v>3.03019600353963</v>
      </c>
    </row>
    <row r="23" s="40" customFormat="1" spans="1:57">
      <c r="A23" s="47" t="s">
        <v>1288</v>
      </c>
      <c r="B23" s="47" t="s">
        <v>1289</v>
      </c>
      <c r="C23" s="47" t="s">
        <v>1290</v>
      </c>
      <c r="D23" s="47">
        <v>2.8</v>
      </c>
      <c r="E23" s="47">
        <v>1420</v>
      </c>
      <c r="F23" s="47">
        <f t="shared" ref="F23:F28" si="14">Q23</f>
        <v>-5.4</v>
      </c>
      <c r="G23" s="48">
        <f t="shared" si="0"/>
        <v>-8.57632811779574</v>
      </c>
      <c r="H23" s="47">
        <f t="shared" si="1"/>
        <v>-4.82023121438863</v>
      </c>
      <c r="I23" s="47">
        <f t="shared" si="2"/>
        <v>-4.55418768542177</v>
      </c>
      <c r="J23" s="47">
        <f t="shared" si="3"/>
        <v>-0.285788541051389</v>
      </c>
      <c r="K23" s="47">
        <f t="shared" si="4"/>
        <v>-0.579768785611371</v>
      </c>
      <c r="L23" s="47">
        <f t="shared" si="5"/>
        <v>-0.845812314578231</v>
      </c>
      <c r="M23" s="47">
        <f t="shared" si="6"/>
        <v>3.17632811779574</v>
      </c>
      <c r="N23" s="47" t="s">
        <v>1291</v>
      </c>
      <c r="O23" s="47" t="s">
        <v>1264</v>
      </c>
      <c r="P23" s="47" t="s">
        <v>1292</v>
      </c>
      <c r="Q23" s="47">
        <v>-5.4</v>
      </c>
      <c r="R23" s="47"/>
      <c r="S23" s="47"/>
      <c r="T23" s="47"/>
      <c r="U23" s="47"/>
      <c r="V23" s="47"/>
      <c r="W23" s="47"/>
      <c r="X23" s="47"/>
      <c r="Y23" s="47"/>
      <c r="Z23" s="47"/>
      <c r="AA23" s="47" t="s">
        <v>38</v>
      </c>
      <c r="AB23" s="47" t="s">
        <v>39</v>
      </c>
      <c r="AC23" s="47">
        <v>42.16</v>
      </c>
      <c r="AD23" s="47">
        <v>0.23</v>
      </c>
      <c r="AE23" s="47">
        <v>21.62</v>
      </c>
      <c r="AF23" s="47">
        <v>1.89</v>
      </c>
      <c r="AG23" s="47">
        <v>6.4</v>
      </c>
      <c r="AH23" s="47">
        <v>0.23</v>
      </c>
      <c r="AI23" s="47">
        <v>21.68</v>
      </c>
      <c r="AJ23" s="47">
        <v>5.79</v>
      </c>
      <c r="AK23" s="47">
        <v>0</v>
      </c>
      <c r="AL23" s="47">
        <v>0</v>
      </c>
      <c r="AM23" s="47">
        <f t="shared" si="7"/>
        <v>100</v>
      </c>
      <c r="AN23" s="47">
        <v>12</v>
      </c>
      <c r="AO23" s="47">
        <f>AN23/(AC23*'Molecular Weight'!$C$2/'Molecular Weight'!$D$2+AD23*'Molecular Weight'!$C$3/'Molecular Weight'!$D$3+AE23*'Molecular Weight'!$C$4/'Molecular Weight'!$D$4+AF23*'Molecular Weight'!$C$5/'Molecular Weight'!$D$5+AG23*'Molecular Weight'!$C$6/'Molecular Weight'!$D$6+AH23*'Molecular Weight'!$C$8/'Molecular Weight'!$D$8+AI23*'Molecular Weight'!$C$9/'Molecular Weight'!$D$9+AJ23*'Molecular Weight'!$C$10/'Molecular Weight'!$D$10+AK23*'Molecular Weight'!$C$11/'Molecular Weight'!$D$11+AL23*'Molecular Weight'!$C$12/'Molecular Weight'!$D$12)</f>
        <v>4.26106734413285</v>
      </c>
      <c r="AP23" s="47">
        <f>AC23*AO23*'Molecular Weight'!$B$2/'Molecular Weight'!$D$2</f>
        <v>2.99012315626899</v>
      </c>
      <c r="AQ23" s="47">
        <f>AD23*AO23*'Molecular Weight'!$B$3/'Molecular Weight'!$D$3</f>
        <v>0.0122659009906202</v>
      </c>
      <c r="AR23" s="47">
        <f>AO23*AE23*'Molecular Weight'!$B$4/'Molecular Weight'!$D$4</f>
        <v>1.80706700627996</v>
      </c>
      <c r="AS23" s="47">
        <f>AF23*AO23*'Molecular Weight'!$B$5/'Molecular Weight'!$D$5</f>
        <v>0.105972988754669</v>
      </c>
      <c r="AT23" s="47">
        <f>AG23*AO23*'Molecular Weight'!$B$6/'Molecular Weight'!$D$6</f>
        <v>0.379605108608717</v>
      </c>
      <c r="AU23" s="47">
        <f>AH23*AO23*'Molecular Weight'!$B$8/'Molecular Weight'!$D$8</f>
        <v>0.0138151323534051</v>
      </c>
      <c r="AV23" s="47">
        <f>AI23*AO23*'Molecular Weight'!$B$9/'Molecular Weight'!$D$9</f>
        <v>2.29230620399008</v>
      </c>
      <c r="AW23" s="47">
        <f>AJ23*AO23*'Molecular Weight'!$B$10/'Molecular Weight'!$D$10</f>
        <v>0.439935447976627</v>
      </c>
      <c r="AX23" s="47">
        <f>AK23*AO23*'Molecular Weight'!$B$11/'Molecular Weight'!$D$11</f>
        <v>0</v>
      </c>
      <c r="AY23" s="47">
        <f>AL23*AO23*'Molecular Weight'!$B$12/'Molecular Weight'!$D$12</f>
        <v>0</v>
      </c>
      <c r="AZ23" s="47">
        <f t="shared" si="8"/>
        <v>8.04109094522307</v>
      </c>
      <c r="BA23" s="47">
        <f t="shared" si="9"/>
        <v>0.122642896600937</v>
      </c>
      <c r="BB23" s="47">
        <f t="shared" si="10"/>
        <v>0.323080205770761</v>
      </c>
      <c r="BC23" s="47">
        <f t="shared" si="11"/>
        <v>0.256962212007781</v>
      </c>
      <c r="BD23" s="47">
        <f t="shared" si="12"/>
        <v>3.00238905725961</v>
      </c>
      <c r="BE23" s="47">
        <f t="shared" si="13"/>
        <v>3.12566189292883</v>
      </c>
    </row>
    <row r="24" s="40" customFormat="1" spans="1:57">
      <c r="A24" s="47" t="s">
        <v>1288</v>
      </c>
      <c r="B24" s="47" t="s">
        <v>1289</v>
      </c>
      <c r="C24" s="47" t="s">
        <v>1080</v>
      </c>
      <c r="D24" s="47">
        <v>2.8</v>
      </c>
      <c r="E24" s="47">
        <v>1395</v>
      </c>
      <c r="F24" s="47">
        <f t="shared" si="14"/>
        <v>-5.25</v>
      </c>
      <c r="G24" s="48">
        <f t="shared" si="0"/>
        <v>-8.80485111701984</v>
      </c>
      <c r="H24" s="47">
        <f t="shared" si="1"/>
        <v>-5.02349689145198</v>
      </c>
      <c r="I24" s="47">
        <f t="shared" si="2"/>
        <v>-4.76548744149089</v>
      </c>
      <c r="J24" s="47">
        <f t="shared" si="3"/>
        <v>-0.501702637889688</v>
      </c>
      <c r="K24" s="47">
        <f t="shared" si="4"/>
        <v>-0.226503108548025</v>
      </c>
      <c r="L24" s="47">
        <f t="shared" si="5"/>
        <v>-0.484512558509105</v>
      </c>
      <c r="M24" s="47">
        <f t="shared" si="6"/>
        <v>3.55485111701984</v>
      </c>
      <c r="N24" s="47" t="s">
        <v>1291</v>
      </c>
      <c r="O24" s="47" t="s">
        <v>1264</v>
      </c>
      <c r="P24" s="47" t="s">
        <v>1292</v>
      </c>
      <c r="Q24" s="47">
        <v>-5.25</v>
      </c>
      <c r="R24" s="47"/>
      <c r="S24" s="47"/>
      <c r="T24" s="47"/>
      <c r="U24" s="47"/>
      <c r="V24" s="47"/>
      <c r="W24" s="47"/>
      <c r="X24" s="47"/>
      <c r="Y24" s="47"/>
      <c r="Z24" s="47"/>
      <c r="AA24" s="47" t="s">
        <v>38</v>
      </c>
      <c r="AB24" s="47" t="s">
        <v>39</v>
      </c>
      <c r="AC24" s="47">
        <v>42.38</v>
      </c>
      <c r="AD24" s="47">
        <v>0.23</v>
      </c>
      <c r="AE24" s="47">
        <v>21.17</v>
      </c>
      <c r="AF24" s="47">
        <v>1.49</v>
      </c>
      <c r="AG24" s="47">
        <v>7.32</v>
      </c>
      <c r="AH24" s="47">
        <v>0.2</v>
      </c>
      <c r="AI24" s="47">
        <v>21.38</v>
      </c>
      <c r="AJ24" s="47">
        <v>5.83</v>
      </c>
      <c r="AK24" s="47">
        <v>0</v>
      </c>
      <c r="AL24" s="47">
        <v>0</v>
      </c>
      <c r="AM24" s="47">
        <f t="shared" si="7"/>
        <v>100</v>
      </c>
      <c r="AN24" s="47">
        <v>12</v>
      </c>
      <c r="AO24" s="47">
        <f>AN24/(AC24*'Molecular Weight'!$C$2/'Molecular Weight'!$D$2+AD24*'Molecular Weight'!$C$3/'Molecular Weight'!$D$3+AE24*'Molecular Weight'!$C$4/'Molecular Weight'!$D$4+AF24*'Molecular Weight'!$C$5/'Molecular Weight'!$D$5+AG24*'Molecular Weight'!$C$6/'Molecular Weight'!$D$6+AH24*'Molecular Weight'!$C$8/'Molecular Weight'!$D$8+AI24*'Molecular Weight'!$C$9/'Molecular Weight'!$D$9+AJ24*'Molecular Weight'!$C$10/'Molecular Weight'!$D$10+AK24*'Molecular Weight'!$C$11/'Molecular Weight'!$D$11+AL24*'Molecular Weight'!$C$12/'Molecular Weight'!$D$12)</f>
        <v>4.27344936819193</v>
      </c>
      <c r="AP24" s="47">
        <f>AC24*AO24*'Molecular Weight'!$B$2/'Molecular Weight'!$D$2</f>
        <v>3.01446045645762</v>
      </c>
      <c r="AQ24" s="47">
        <f>AD24*AO24*'Molecular Weight'!$B$3/'Molecular Weight'!$D$3</f>
        <v>0.012301543863381</v>
      </c>
      <c r="AR24" s="47">
        <f>AO24*AE24*'Molecular Weight'!$B$4/'Molecular Weight'!$D$4</f>
        <v>1.77459637357048</v>
      </c>
      <c r="AS24" s="47">
        <f>AF24*AO24*'Molecular Weight'!$B$5/'Molecular Weight'!$D$5</f>
        <v>0.0837876117982232</v>
      </c>
      <c r="AT24" s="47">
        <f>AG24*AO24*'Molecular Weight'!$B$6/'Molecular Weight'!$D$6</f>
        <v>0.435434985734478</v>
      </c>
      <c r="AU24" s="47">
        <f>AH24*AO24*'Molecular Weight'!$B$8/'Molecular Weight'!$D$8</f>
        <v>0.0120480670092809</v>
      </c>
      <c r="AV24" s="47">
        <f>AI24*AO24*'Molecular Weight'!$B$9/'Molecular Weight'!$D$9</f>
        <v>2.26715502461398</v>
      </c>
      <c r="AW24" s="47">
        <f>AJ24*AO24*'Molecular Weight'!$B$10/'Molecular Weight'!$D$10</f>
        <v>0.444261943947199</v>
      </c>
      <c r="AX24" s="47">
        <f>AK24*AO24*'Molecular Weight'!$B$11/'Molecular Weight'!$D$11</f>
        <v>0</v>
      </c>
      <c r="AY24" s="47">
        <f>AL24*AO24*'Molecular Weight'!$B$12/'Molecular Weight'!$D$12</f>
        <v>0</v>
      </c>
      <c r="AZ24" s="47">
        <f t="shared" si="8"/>
        <v>8.04404600699464</v>
      </c>
      <c r="BA24" s="47">
        <f t="shared" si="9"/>
        <v>0.131414485565134</v>
      </c>
      <c r="BB24" s="47">
        <f t="shared" si="10"/>
        <v>0.301800475089222</v>
      </c>
      <c r="BC24" s="47">
        <f t="shared" si="11"/>
        <v>0.304020500169344</v>
      </c>
      <c r="BD24" s="47">
        <f t="shared" si="12"/>
        <v>3.026762000321</v>
      </c>
      <c r="BE24" s="47">
        <f t="shared" si="13"/>
        <v>3.15890002130494</v>
      </c>
    </row>
    <row r="25" s="40" customFormat="1" spans="1:57">
      <c r="A25" s="47" t="s">
        <v>1288</v>
      </c>
      <c r="B25" s="47" t="s">
        <v>1289</v>
      </c>
      <c r="C25" s="47" t="s">
        <v>1293</v>
      </c>
      <c r="D25" s="47">
        <v>2.8</v>
      </c>
      <c r="E25" s="47">
        <v>1370</v>
      </c>
      <c r="F25" s="47">
        <f t="shared" si="14"/>
        <v>-5.67</v>
      </c>
      <c r="G25" s="48">
        <f t="shared" si="0"/>
        <v>-9.04043588052057</v>
      </c>
      <c r="H25" s="47">
        <f t="shared" si="1"/>
        <v>-5.23294781262156</v>
      </c>
      <c r="I25" s="47">
        <f t="shared" si="2"/>
        <v>-4.98195530221258</v>
      </c>
      <c r="J25" s="47">
        <f t="shared" si="3"/>
        <v>-0.724187461959829</v>
      </c>
      <c r="K25" s="47">
        <f t="shared" si="4"/>
        <v>-0.437052187378441</v>
      </c>
      <c r="L25" s="47">
        <f t="shared" si="5"/>
        <v>-0.688044697787421</v>
      </c>
      <c r="M25" s="47">
        <f t="shared" si="6"/>
        <v>3.37043588052057</v>
      </c>
      <c r="N25" s="47" t="s">
        <v>1291</v>
      </c>
      <c r="O25" s="47" t="s">
        <v>1264</v>
      </c>
      <c r="P25" s="47" t="s">
        <v>1292</v>
      </c>
      <c r="Q25" s="47">
        <v>-5.67</v>
      </c>
      <c r="R25" s="47"/>
      <c r="S25" s="47"/>
      <c r="T25" s="47"/>
      <c r="U25" s="47"/>
      <c r="V25" s="47"/>
      <c r="W25" s="47"/>
      <c r="X25" s="47"/>
      <c r="Y25" s="47"/>
      <c r="Z25" s="47"/>
      <c r="AA25" s="47" t="s">
        <v>38</v>
      </c>
      <c r="AB25" s="47" t="s">
        <v>39</v>
      </c>
      <c r="AC25" s="47">
        <v>42.2</v>
      </c>
      <c r="AD25" s="47">
        <v>0.24</v>
      </c>
      <c r="AE25" s="47">
        <v>21.18</v>
      </c>
      <c r="AF25" s="47">
        <v>1.54</v>
      </c>
      <c r="AG25" s="47">
        <v>7.47</v>
      </c>
      <c r="AH25" s="47">
        <v>0.23</v>
      </c>
      <c r="AI25" s="47">
        <v>21.22</v>
      </c>
      <c r="AJ25" s="47">
        <v>5.92</v>
      </c>
      <c r="AK25" s="47">
        <v>0</v>
      </c>
      <c r="AL25" s="47">
        <v>0</v>
      </c>
      <c r="AM25" s="47">
        <f t="shared" si="7"/>
        <v>100</v>
      </c>
      <c r="AN25" s="47">
        <v>12</v>
      </c>
      <c r="AO25" s="47">
        <f>AN25/(AC25*'Molecular Weight'!$C$2/'Molecular Weight'!$D$2+AD25*'Molecular Weight'!$C$3/'Molecular Weight'!$D$3+AE25*'Molecular Weight'!$C$4/'Molecular Weight'!$D$4+AF25*'Molecular Weight'!$C$5/'Molecular Weight'!$D$5+AG25*'Molecular Weight'!$C$6/'Molecular Weight'!$D$6+AH25*'Molecular Weight'!$C$8/'Molecular Weight'!$D$8+AI25*'Molecular Weight'!$C$9/'Molecular Weight'!$D$9+AJ25*'Molecular Weight'!$C$10/'Molecular Weight'!$D$10+AK25*'Molecular Weight'!$C$11/'Molecular Weight'!$D$11+AL25*'Molecular Weight'!$C$12/'Molecular Weight'!$D$12)</f>
        <v>4.28002641758167</v>
      </c>
      <c r="AP25" s="47">
        <f>AC25*AO25*'Molecular Weight'!$B$2/'Molecular Weight'!$D$2</f>
        <v>3.00627687786196</v>
      </c>
      <c r="AQ25" s="47">
        <f>AD25*AO25*'Molecular Weight'!$B$3/'Molecular Weight'!$D$3</f>
        <v>0.0128561494395444</v>
      </c>
      <c r="AR25" s="47">
        <f>AO25*AE25*'Molecular Weight'!$B$4/'Molecular Weight'!$D$4</f>
        <v>1.77816711503295</v>
      </c>
      <c r="AS25" s="47">
        <f>AF25*AO25*'Molecular Weight'!$B$5/'Molecular Weight'!$D$5</f>
        <v>0.0867325571823906</v>
      </c>
      <c r="AT25" s="47">
        <f>AG25*AO25*'Molecular Weight'!$B$6/'Molecular Weight'!$D$6</f>
        <v>0.445041722429497</v>
      </c>
      <c r="AU25" s="47">
        <f>AH25*AO25*'Molecular Weight'!$B$8/'Molecular Weight'!$D$8</f>
        <v>0.0138766010155594</v>
      </c>
      <c r="AV25" s="47">
        <f>AI25*AO25*'Molecular Weight'!$B$9/'Molecular Weight'!$D$9</f>
        <v>2.25365162732216</v>
      </c>
      <c r="AW25" s="47">
        <f>AJ25*AO25*'Molecular Weight'!$B$10/'Molecular Weight'!$D$10</f>
        <v>0.451814486306767</v>
      </c>
      <c r="AX25" s="47">
        <f>AK25*AO25*'Molecular Weight'!$B$11/'Molecular Weight'!$D$11</f>
        <v>0</v>
      </c>
      <c r="AY25" s="47">
        <f>AL25*AO25*'Molecular Weight'!$B$12/'Molecular Weight'!$D$12</f>
        <v>0</v>
      </c>
      <c r="AZ25" s="47">
        <f t="shared" si="8"/>
        <v>8.04841713659083</v>
      </c>
      <c r="BA25" s="47">
        <f t="shared" si="9"/>
        <v>0.144377615928596</v>
      </c>
      <c r="BB25" s="47">
        <f t="shared" si="10"/>
        <v>0.324413664274966</v>
      </c>
      <c r="BC25" s="47">
        <f t="shared" si="11"/>
        <v>0.300664106500901</v>
      </c>
      <c r="BD25" s="47">
        <f t="shared" si="12"/>
        <v>3.0191330273015</v>
      </c>
      <c r="BE25" s="47">
        <f t="shared" si="13"/>
        <v>3.16438443707398</v>
      </c>
    </row>
    <row r="26" s="40" customFormat="1" spans="1:57">
      <c r="A26" s="47" t="s">
        <v>1288</v>
      </c>
      <c r="B26" s="47" t="s">
        <v>1289</v>
      </c>
      <c r="C26" s="47" t="s">
        <v>1083</v>
      </c>
      <c r="D26" s="47">
        <v>2.8</v>
      </c>
      <c r="E26" s="47">
        <v>1345</v>
      </c>
      <c r="F26" s="47">
        <f t="shared" si="14"/>
        <v>-6.13</v>
      </c>
      <c r="G26" s="48">
        <f t="shared" si="0"/>
        <v>-9.28340983422659</v>
      </c>
      <c r="H26" s="47">
        <f t="shared" si="1"/>
        <v>-5.44887065917413</v>
      </c>
      <c r="I26" s="47">
        <f t="shared" si="2"/>
        <v>-5.20386825429064</v>
      </c>
      <c r="J26" s="47">
        <f t="shared" si="3"/>
        <v>-0.953547589616811</v>
      </c>
      <c r="K26" s="47">
        <f t="shared" si="4"/>
        <v>-0.68112934082587</v>
      </c>
      <c r="L26" s="47">
        <f t="shared" si="5"/>
        <v>-0.926131745709362</v>
      </c>
      <c r="M26" s="47">
        <f t="shared" si="6"/>
        <v>3.15340983422659</v>
      </c>
      <c r="N26" s="47" t="s">
        <v>1291</v>
      </c>
      <c r="O26" s="47" t="s">
        <v>1264</v>
      </c>
      <c r="P26" s="47" t="s">
        <v>1292</v>
      </c>
      <c r="Q26" s="47">
        <v>-6.13</v>
      </c>
      <c r="R26" s="47"/>
      <c r="S26" s="47"/>
      <c r="T26" s="47"/>
      <c r="U26" s="47"/>
      <c r="V26" s="47"/>
      <c r="W26" s="47"/>
      <c r="X26" s="47"/>
      <c r="Y26" s="47"/>
      <c r="Z26" s="47"/>
      <c r="AA26" s="47" t="s">
        <v>38</v>
      </c>
      <c r="AB26" s="47" t="s">
        <v>39</v>
      </c>
      <c r="AC26" s="47">
        <v>42.16</v>
      </c>
      <c r="AD26" s="47">
        <v>0.33</v>
      </c>
      <c r="AE26" s="47">
        <v>20.9</v>
      </c>
      <c r="AF26" s="47">
        <v>1.25</v>
      </c>
      <c r="AG26" s="47">
        <v>7.78</v>
      </c>
      <c r="AH26" s="47">
        <v>0.25</v>
      </c>
      <c r="AI26" s="47">
        <v>20.85</v>
      </c>
      <c r="AJ26" s="47">
        <v>6.48</v>
      </c>
      <c r="AK26" s="47">
        <v>0</v>
      </c>
      <c r="AL26" s="47">
        <v>0</v>
      </c>
      <c r="AM26" s="47">
        <f t="shared" si="7"/>
        <v>100</v>
      </c>
      <c r="AN26" s="47">
        <v>12</v>
      </c>
      <c r="AO26" s="47">
        <f>AN26/(AC26*'Molecular Weight'!$C$2/'Molecular Weight'!$D$2+AD26*'Molecular Weight'!$C$3/'Molecular Weight'!$D$3+AE26*'Molecular Weight'!$C$4/'Molecular Weight'!$D$4+AF26*'Molecular Weight'!$C$5/'Molecular Weight'!$D$5+AG26*'Molecular Weight'!$C$6/'Molecular Weight'!$D$6+AH26*'Molecular Weight'!$C$8/'Molecular Weight'!$D$8+AI26*'Molecular Weight'!$C$9/'Molecular Weight'!$D$9+AJ26*'Molecular Weight'!$C$10/'Molecular Weight'!$D$10+AK26*'Molecular Weight'!$C$11/'Molecular Weight'!$D$11+AL26*'Molecular Weight'!$C$12/'Molecular Weight'!$D$12)</f>
        <v>4.29172062378093</v>
      </c>
      <c r="AP26" s="47">
        <f>AC26*AO26*'Molecular Weight'!$B$2/'Molecular Weight'!$D$2</f>
        <v>3.01163351362523</v>
      </c>
      <c r="AQ26" s="47">
        <f>AD26*AO26*'Molecular Weight'!$B$3/'Molecular Weight'!$D$3</f>
        <v>0.0177255044536634</v>
      </c>
      <c r="AR26" s="47">
        <f>AO26*AE26*'Molecular Weight'!$B$4/'Molecular Weight'!$D$4</f>
        <v>1.75945392383329</v>
      </c>
      <c r="AS26" s="47">
        <f>AF26*AO26*'Molecular Weight'!$B$5/'Molecular Weight'!$D$5</f>
        <v>0.0705921544802442</v>
      </c>
      <c r="AT26" s="47">
        <f>AG26*AO26*'Molecular Weight'!$B$6/'Molecular Weight'!$D$6</f>
        <v>0.464777094279171</v>
      </c>
      <c r="AU26" s="47">
        <f>AH26*AO26*'Molecular Weight'!$B$8/'Molecular Weight'!$D$8</f>
        <v>0.0151244735825378</v>
      </c>
      <c r="AV26" s="47">
        <f>AI26*AO26*'Molecular Weight'!$B$9/'Molecular Weight'!$D$9</f>
        <v>2.22040632768815</v>
      </c>
      <c r="AW26" s="47">
        <f>AJ26*AO26*'Molecular Weight'!$B$10/'Molecular Weight'!$D$10</f>
        <v>0.495904950822047</v>
      </c>
      <c r="AX26" s="47">
        <f>AK26*AO26*'Molecular Weight'!$B$11/'Molecular Weight'!$D$11</f>
        <v>0</v>
      </c>
      <c r="AY26" s="47">
        <f>AL26*AO26*'Molecular Weight'!$B$12/'Molecular Weight'!$D$12</f>
        <v>0</v>
      </c>
      <c r="AZ26" s="47">
        <f t="shared" si="8"/>
        <v>8.05561794276434</v>
      </c>
      <c r="BA26" s="47">
        <f t="shared" si="9"/>
        <v>0.165701828938282</v>
      </c>
      <c r="BB26" s="47">
        <f t="shared" si="10"/>
        <v>0.356518922678991</v>
      </c>
      <c r="BC26" s="47">
        <f t="shared" si="11"/>
        <v>0.299075265340889</v>
      </c>
      <c r="BD26" s="47">
        <f t="shared" si="12"/>
        <v>3.02935901807889</v>
      </c>
      <c r="BE26" s="47">
        <f t="shared" si="13"/>
        <v>3.19621284637191</v>
      </c>
    </row>
    <row r="27" s="40" customFormat="1" spans="1:57">
      <c r="A27" s="47" t="s">
        <v>1288</v>
      </c>
      <c r="B27" s="47" t="s">
        <v>1289</v>
      </c>
      <c r="C27" s="47" t="s">
        <v>1294</v>
      </c>
      <c r="D27" s="47">
        <v>2.8</v>
      </c>
      <c r="E27" s="47">
        <v>1395</v>
      </c>
      <c r="F27" s="47">
        <f t="shared" si="14"/>
        <v>-5.88</v>
      </c>
      <c r="G27" s="48">
        <f t="shared" si="0"/>
        <v>-8.80485111701984</v>
      </c>
      <c r="H27" s="47">
        <f t="shared" si="1"/>
        <v>-5.02349689145198</v>
      </c>
      <c r="I27" s="47">
        <f t="shared" si="2"/>
        <v>-4.76548744149089</v>
      </c>
      <c r="J27" s="47">
        <f t="shared" si="3"/>
        <v>-0.501702637889688</v>
      </c>
      <c r="K27" s="47">
        <f t="shared" si="4"/>
        <v>-0.856503108548025</v>
      </c>
      <c r="L27" s="47">
        <f t="shared" si="5"/>
        <v>-1.11451255850911</v>
      </c>
      <c r="M27" s="47">
        <f t="shared" si="6"/>
        <v>2.92485111701984</v>
      </c>
      <c r="N27" s="47" t="s">
        <v>1291</v>
      </c>
      <c r="O27" s="47" t="s">
        <v>1264</v>
      </c>
      <c r="P27" s="47" t="s">
        <v>1292</v>
      </c>
      <c r="Q27" s="47">
        <v>-5.88</v>
      </c>
      <c r="R27" s="47"/>
      <c r="S27" s="47"/>
      <c r="T27" s="47"/>
      <c r="U27" s="47"/>
      <c r="V27" s="47"/>
      <c r="W27" s="47"/>
      <c r="X27" s="47"/>
      <c r="Y27" s="47"/>
      <c r="Z27" s="47"/>
      <c r="AA27" s="47" t="s">
        <v>38</v>
      </c>
      <c r="AB27" s="47" t="s">
        <v>39</v>
      </c>
      <c r="AC27" s="47">
        <v>42.37</v>
      </c>
      <c r="AD27" s="47">
        <v>0.11</v>
      </c>
      <c r="AE27" s="47">
        <v>21.08</v>
      </c>
      <c r="AF27" s="47">
        <v>2.32</v>
      </c>
      <c r="AG27" s="47">
        <v>6.58</v>
      </c>
      <c r="AH27" s="47">
        <v>0.19</v>
      </c>
      <c r="AI27" s="47">
        <v>21.42</v>
      </c>
      <c r="AJ27" s="47">
        <v>5.93</v>
      </c>
      <c r="AK27" s="47">
        <v>0</v>
      </c>
      <c r="AL27" s="47">
        <v>0</v>
      </c>
      <c r="AM27" s="47">
        <f t="shared" si="7"/>
        <v>100</v>
      </c>
      <c r="AN27" s="47">
        <v>12</v>
      </c>
      <c r="AO27" s="47">
        <f>AN27/(AC27*'Molecular Weight'!$C$2/'Molecular Weight'!$D$2+AD27*'Molecular Weight'!$C$3/'Molecular Weight'!$D$3+AE27*'Molecular Weight'!$C$4/'Molecular Weight'!$D$4+AF27*'Molecular Weight'!$C$5/'Molecular Weight'!$D$5+AG27*'Molecular Weight'!$C$6/'Molecular Weight'!$D$6+AH27*'Molecular Weight'!$C$8/'Molecular Weight'!$D$8+AI27*'Molecular Weight'!$C$9/'Molecular Weight'!$D$9+AJ27*'Molecular Weight'!$C$10/'Molecular Weight'!$D$10+AK27*'Molecular Weight'!$C$11/'Molecular Weight'!$D$11+AL27*'Molecular Weight'!$C$12/'Molecular Weight'!$D$12)</f>
        <v>4.2692956679987</v>
      </c>
      <c r="AP27" s="47">
        <f>AC27*AO27*'Molecular Weight'!$B$2/'Molecular Weight'!$D$2</f>
        <v>3.01081986439922</v>
      </c>
      <c r="AQ27" s="47">
        <f>AD27*AO27*'Molecular Weight'!$B$3/'Molecular Weight'!$D$3</f>
        <v>0.00587762857922224</v>
      </c>
      <c r="AR27" s="47">
        <f>AO27*AE27*'Molecular Weight'!$B$4/'Molecular Weight'!$D$4</f>
        <v>1.76533449747769</v>
      </c>
      <c r="AS27" s="47">
        <f>AF27*AO27*'Molecular Weight'!$B$5/'Molecular Weight'!$D$5</f>
        <v>0.130334442394328</v>
      </c>
      <c r="AT27" s="47">
        <f>AG27*AO27*'Molecular Weight'!$B$6/'Molecular Weight'!$D$6</f>
        <v>0.391035154446429</v>
      </c>
      <c r="AU27" s="47">
        <f>AH27*AO27*'Molecular Weight'!$B$8/'Molecular Weight'!$D$8</f>
        <v>0.0114345387217332</v>
      </c>
      <c r="AV27" s="47">
        <f>AI27*AO27*'Molecular Weight'!$B$9/'Molecular Weight'!$D$9</f>
        <v>2.26918891336308</v>
      </c>
      <c r="AW27" s="47">
        <f>AJ27*AO27*'Molecular Weight'!$B$10/'Molecular Weight'!$D$10</f>
        <v>0.451442997703857</v>
      </c>
      <c r="AX27" s="47">
        <f>AK27*AO27*'Molecular Weight'!$B$11/'Molecular Weight'!$D$11</f>
        <v>0</v>
      </c>
      <c r="AY27" s="47">
        <f>AL27*AO27*'Molecular Weight'!$B$12/'Molecular Weight'!$D$12</f>
        <v>0</v>
      </c>
      <c r="AZ27" s="47">
        <f t="shared" si="8"/>
        <v>8.03546803708556</v>
      </c>
      <c r="BA27" s="47">
        <f t="shared" si="9"/>
        <v>0.10593445037983</v>
      </c>
      <c r="BB27" s="47">
        <f t="shared" si="10"/>
        <v>0.270907741095034</v>
      </c>
      <c r="BC27" s="47">
        <f t="shared" si="11"/>
        <v>0.285100704066599</v>
      </c>
      <c r="BD27" s="47">
        <f t="shared" si="12"/>
        <v>3.01669749297844</v>
      </c>
      <c r="BE27" s="47">
        <f t="shared" si="13"/>
        <v>3.1231016042351</v>
      </c>
    </row>
    <row r="28" s="40" customFormat="1" spans="1:57">
      <c r="A28" s="47" t="s">
        <v>1288</v>
      </c>
      <c r="B28" s="47" t="s">
        <v>1289</v>
      </c>
      <c r="C28" s="47" t="s">
        <v>1076</v>
      </c>
      <c r="D28" s="47">
        <v>2.8</v>
      </c>
      <c r="E28" s="47">
        <v>1370</v>
      </c>
      <c r="F28" s="47">
        <f t="shared" si="14"/>
        <v>-5.76</v>
      </c>
      <c r="G28" s="48">
        <f t="shared" si="0"/>
        <v>-9.04043588052057</v>
      </c>
      <c r="H28" s="47">
        <f t="shared" si="1"/>
        <v>-5.23294781262156</v>
      </c>
      <c r="I28" s="47">
        <f t="shared" si="2"/>
        <v>-4.98195530221258</v>
      </c>
      <c r="J28" s="47">
        <f t="shared" si="3"/>
        <v>-0.724187461959829</v>
      </c>
      <c r="K28" s="47">
        <f t="shared" si="4"/>
        <v>-0.527052187378441</v>
      </c>
      <c r="L28" s="47">
        <f t="shared" si="5"/>
        <v>-0.778044697787421</v>
      </c>
      <c r="M28" s="47">
        <f t="shared" si="6"/>
        <v>3.28043588052057</v>
      </c>
      <c r="N28" s="47" t="s">
        <v>1291</v>
      </c>
      <c r="O28" s="47" t="s">
        <v>1264</v>
      </c>
      <c r="P28" s="47" t="s">
        <v>1292</v>
      </c>
      <c r="Q28" s="47">
        <v>-5.76</v>
      </c>
      <c r="R28" s="47"/>
      <c r="S28" s="47"/>
      <c r="T28" s="47"/>
      <c r="U28" s="47"/>
      <c r="V28" s="47"/>
      <c r="W28" s="47"/>
      <c r="X28" s="47"/>
      <c r="Y28" s="47"/>
      <c r="Z28" s="47"/>
      <c r="AA28" s="47" t="s">
        <v>38</v>
      </c>
      <c r="AB28" s="47" t="s">
        <v>39</v>
      </c>
      <c r="AC28" s="47">
        <v>42.29</v>
      </c>
      <c r="AD28" s="47">
        <v>0.15</v>
      </c>
      <c r="AE28" s="47">
        <v>21.21</v>
      </c>
      <c r="AF28" s="47">
        <v>2.03</v>
      </c>
      <c r="AG28" s="47">
        <v>6.9</v>
      </c>
      <c r="AH28" s="47">
        <v>0.2</v>
      </c>
      <c r="AI28" s="47">
        <v>21.11</v>
      </c>
      <c r="AJ28" s="47">
        <v>6.11</v>
      </c>
      <c r="AK28" s="47">
        <v>0</v>
      </c>
      <c r="AL28" s="47">
        <v>0</v>
      </c>
      <c r="AM28" s="47">
        <f t="shared" si="7"/>
        <v>100</v>
      </c>
      <c r="AN28" s="47">
        <v>12</v>
      </c>
      <c r="AO28" s="47">
        <f>AN28/(AC28*'Molecular Weight'!$C$2/'Molecular Weight'!$D$2+AD28*'Molecular Weight'!$C$3/'Molecular Weight'!$D$3+AE28*'Molecular Weight'!$C$4/'Molecular Weight'!$D$4+AF28*'Molecular Weight'!$C$5/'Molecular Weight'!$D$5+AG28*'Molecular Weight'!$C$6/'Molecular Weight'!$D$6+AH28*'Molecular Weight'!$C$8/'Molecular Weight'!$D$8+AI28*'Molecular Weight'!$C$9/'Molecular Weight'!$D$9+AJ28*'Molecular Weight'!$C$10/'Molecular Weight'!$D$10+AK28*'Molecular Weight'!$C$11/'Molecular Weight'!$D$11+AL28*'Molecular Weight'!$C$12/'Molecular Weight'!$D$12)</f>
        <v>4.27453959021288</v>
      </c>
      <c r="AP28" s="47">
        <f>AC28*AO28*'Molecular Weight'!$B$2/'Molecular Weight'!$D$2</f>
        <v>3.00882621954232</v>
      </c>
      <c r="AQ28" s="47">
        <f>AD28*AO28*'Molecular Weight'!$B$3/'Molecular Weight'!$D$3</f>
        <v>0.00802479272255235</v>
      </c>
      <c r="AR28" s="47">
        <f>AO28*AE28*'Molecular Weight'!$B$4/'Molecular Weight'!$D$4</f>
        <v>1.77840299545734</v>
      </c>
      <c r="AS28" s="47">
        <f>AF28*AO28*'Molecular Weight'!$B$5/'Molecular Weight'!$D$5</f>
        <v>0.114182714232938</v>
      </c>
      <c r="AT28" s="47">
        <f>AG28*AO28*'Molecular Weight'!$B$6/'Molecular Weight'!$D$6</f>
        <v>0.410555723447507</v>
      </c>
      <c r="AU28" s="47">
        <f>AH28*AO28*'Molecular Weight'!$B$8/'Molecular Weight'!$D$8</f>
        <v>0.012051140654674</v>
      </c>
      <c r="AV28" s="47">
        <f>AI28*AO28*'Molecular Weight'!$B$9/'Molecular Weight'!$D$9</f>
        <v>2.23909505581623</v>
      </c>
      <c r="AW28" s="47">
        <f>AJ28*AO28*'Molecular Weight'!$B$10/'Molecular Weight'!$D$10</f>
        <v>0.465717491016418</v>
      </c>
      <c r="AX28" s="47">
        <f>AK28*AO28*'Molecular Weight'!$B$11/'Molecular Weight'!$D$11</f>
        <v>0</v>
      </c>
      <c r="AY28" s="47">
        <f>AL28*AO28*'Molecular Weight'!$B$12/'Molecular Weight'!$D$12</f>
        <v>0</v>
      </c>
      <c r="AZ28" s="47">
        <f t="shared" si="8"/>
        <v>8.03685613288998</v>
      </c>
      <c r="BA28" s="47">
        <f t="shared" si="9"/>
        <v>0.110061344228834</v>
      </c>
      <c r="BB28" s="47">
        <f t="shared" si="10"/>
        <v>0.268078942621065</v>
      </c>
      <c r="BC28" s="47">
        <f t="shared" si="11"/>
        <v>0.300494379218673</v>
      </c>
      <c r="BD28" s="47">
        <f t="shared" si="12"/>
        <v>3.01685101226487</v>
      </c>
      <c r="BE28" s="47">
        <f t="shared" si="13"/>
        <v>3.12741941093483</v>
      </c>
    </row>
    <row r="29" s="40" customFormat="1" spans="1:57">
      <c r="A29" s="47" t="s">
        <v>1295</v>
      </c>
      <c r="B29" s="47" t="s">
        <v>1296</v>
      </c>
      <c r="C29" s="47" t="s">
        <v>1297</v>
      </c>
      <c r="D29" s="47">
        <v>1</v>
      </c>
      <c r="E29" s="47">
        <v>1000</v>
      </c>
      <c r="F29" s="47">
        <f t="shared" ref="F29:F65" si="15">SUM(X29:Y29)</f>
        <v>-7.72708909911656</v>
      </c>
      <c r="G29" s="48">
        <f t="shared" si="0"/>
        <v>-14.4365407982893</v>
      </c>
      <c r="H29" s="47">
        <f t="shared" si="1"/>
        <v>-9.94790234998706</v>
      </c>
      <c r="I29" s="47">
        <f t="shared" si="2"/>
        <v>-10.3610507486311</v>
      </c>
      <c r="J29" s="47">
        <f t="shared" si="3"/>
        <v>-5.23147682639434</v>
      </c>
      <c r="K29" s="47">
        <f t="shared" si="4"/>
        <v>2.2208132508705</v>
      </c>
      <c r="L29" s="47">
        <f t="shared" si="5"/>
        <v>2.63396164951449</v>
      </c>
      <c r="M29" s="47">
        <f t="shared" si="6"/>
        <v>6.70945169917269</v>
      </c>
      <c r="N29" s="47" t="s">
        <v>1264</v>
      </c>
      <c r="O29" s="47" t="s">
        <v>1298</v>
      </c>
      <c r="P29" s="47" t="s">
        <v>1266</v>
      </c>
      <c r="Q29" s="47"/>
      <c r="R29" s="47"/>
      <c r="S29" s="47"/>
      <c r="T29" s="47"/>
      <c r="U29" s="47"/>
      <c r="V29" s="47"/>
      <c r="W29" s="47"/>
      <c r="X29" s="47">
        <f t="shared" ref="X29:X65" si="16">(-451020+297.595*(E29+273.15)-14.6585*(E29+273.15)*LN(E29+273.15)+0.9917*(D29*10000))/(8.314*(E29+273.15)*LN(10))</f>
        <v>-8.02708909911656</v>
      </c>
      <c r="Y29" s="47">
        <v>0.3</v>
      </c>
      <c r="Z29" s="47" t="s">
        <v>1299</v>
      </c>
      <c r="AA29" s="47" t="s">
        <v>1300</v>
      </c>
      <c r="AB29" s="47" t="s">
        <v>49</v>
      </c>
      <c r="AC29" s="47">
        <v>39.16</v>
      </c>
      <c r="AD29" s="47">
        <v>0.25</v>
      </c>
      <c r="AE29" s="47">
        <v>21.93</v>
      </c>
      <c r="AF29" s="47">
        <v>0.05</v>
      </c>
      <c r="AG29" s="47">
        <v>19.54</v>
      </c>
      <c r="AH29" s="47">
        <v>0.89</v>
      </c>
      <c r="AI29" s="47">
        <v>11.99</v>
      </c>
      <c r="AJ29" s="47">
        <v>6.33</v>
      </c>
      <c r="AK29" s="47">
        <v>0.02</v>
      </c>
      <c r="AL29" s="47">
        <v>0</v>
      </c>
      <c r="AM29" s="47">
        <f t="shared" si="7"/>
        <v>100.16</v>
      </c>
      <c r="AN29" s="47">
        <v>12</v>
      </c>
      <c r="AO29" s="47">
        <f>AN29/(AC29*'Molecular Weight'!$C$2/'Molecular Weight'!$D$2+AD29*'Molecular Weight'!$C$3/'Molecular Weight'!$D$3+AE29*'Molecular Weight'!$C$4/'Molecular Weight'!$D$4+AF29*'Molecular Weight'!$C$5/'Molecular Weight'!$D$5+AG29*'Molecular Weight'!$C$6/'Molecular Weight'!$D$6+AH29*'Molecular Weight'!$C$8/'Molecular Weight'!$D$8+AI29*'Molecular Weight'!$C$9/'Molecular Weight'!$D$9+AJ29*'Molecular Weight'!$C$10/'Molecular Weight'!$D$10+AK29*'Molecular Weight'!$C$11/'Molecular Weight'!$D$11+AL29*'Molecular Weight'!$C$12/'Molecular Weight'!$D$12)</f>
        <v>4.52599982977332</v>
      </c>
      <c r="AP29" s="47">
        <f>AC29*AO29*'Molecular Weight'!$B$2/'Molecular Weight'!$D$2</f>
        <v>2.95003584111057</v>
      </c>
      <c r="AQ29" s="47">
        <f>AD29*AO29*'Molecular Weight'!$B$3/'Molecular Weight'!$D$3</f>
        <v>0.0141614512821443</v>
      </c>
      <c r="AR29" s="47">
        <f>AO29*AE29*'Molecular Weight'!$B$4/'Molecular Weight'!$D$4</f>
        <v>1.94694343403156</v>
      </c>
      <c r="AS29" s="47">
        <f>AF29*AO29*'Molecular Weight'!$B$5/'Molecular Weight'!$D$5</f>
        <v>0.00297782737665196</v>
      </c>
      <c r="AT29" s="47">
        <f>AG29*AO29*'Molecular Weight'!$B$6/'Molecular Weight'!$D$6</f>
        <v>1.23104171316496</v>
      </c>
      <c r="AU29" s="47">
        <f>AH29*AO29*'Molecular Weight'!$B$8/'Molecular Weight'!$D$8</f>
        <v>0.056782349147142</v>
      </c>
      <c r="AV29" s="47">
        <f>AI29*AO29*'Molecular Weight'!$B$9/'Molecular Weight'!$D$9</f>
        <v>1.34656918012363</v>
      </c>
      <c r="AW29" s="47">
        <f>AJ29*AO29*'Molecular Weight'!$B$10/'Molecular Weight'!$D$10</f>
        <v>0.510869809601732</v>
      </c>
      <c r="AX29" s="47">
        <f>AK29*AO29*'Molecular Weight'!$B$11/'Molecular Weight'!$D$11</f>
        <v>0.00292094212957297</v>
      </c>
      <c r="AY29" s="47">
        <f>AL29*AO29*'Molecular Weight'!$B$12/'Molecular Weight'!$D$12</f>
        <v>0</v>
      </c>
      <c r="AZ29" s="47">
        <f t="shared" si="8"/>
        <v>8.06230254796796</v>
      </c>
      <c r="BA29" s="47">
        <f t="shared" si="9"/>
        <v>0.185463289467839</v>
      </c>
      <c r="BB29" s="47">
        <f t="shared" si="10"/>
        <v>0.150655568762996</v>
      </c>
      <c r="BC29" s="47">
        <f t="shared" si="11"/>
        <v>1.04557842369712</v>
      </c>
      <c r="BD29" s="47">
        <f t="shared" si="12"/>
        <v>2.96419729239271</v>
      </c>
      <c r="BE29" s="47">
        <f t="shared" si="13"/>
        <v>3.14526305203746</v>
      </c>
    </row>
    <row r="30" s="40" customFormat="1" spans="1:57">
      <c r="A30" s="47" t="s">
        <v>1295</v>
      </c>
      <c r="B30" s="47" t="s">
        <v>1296</v>
      </c>
      <c r="C30" s="47" t="s">
        <v>1301</v>
      </c>
      <c r="D30" s="47">
        <v>1.2</v>
      </c>
      <c r="E30" s="47">
        <v>1050</v>
      </c>
      <c r="F30" s="47">
        <f t="shared" si="15"/>
        <v>-7.29437778708872</v>
      </c>
      <c r="G30" s="48">
        <f t="shared" si="0"/>
        <v>-13.5479150920284</v>
      </c>
      <c r="H30" s="47">
        <f t="shared" si="1"/>
        <v>-9.1724603740291</v>
      </c>
      <c r="I30" s="47">
        <f t="shared" si="2"/>
        <v>-9.50219646368915</v>
      </c>
      <c r="J30" s="47">
        <f t="shared" si="3"/>
        <v>-4.47649281934996</v>
      </c>
      <c r="K30" s="47">
        <f t="shared" si="4"/>
        <v>1.87808258694038</v>
      </c>
      <c r="L30" s="47">
        <f t="shared" si="5"/>
        <v>2.20781867660043</v>
      </c>
      <c r="M30" s="47">
        <f t="shared" si="6"/>
        <v>6.25353730493972</v>
      </c>
      <c r="N30" s="47" t="s">
        <v>1264</v>
      </c>
      <c r="O30" s="47" t="s">
        <v>1298</v>
      </c>
      <c r="P30" s="47" t="s">
        <v>1266</v>
      </c>
      <c r="Q30" s="47"/>
      <c r="R30" s="47"/>
      <c r="S30" s="47"/>
      <c r="T30" s="47"/>
      <c r="U30" s="47"/>
      <c r="V30" s="47"/>
      <c r="W30" s="47"/>
      <c r="X30" s="47">
        <f t="shared" si="16"/>
        <v>-7.29437778708872</v>
      </c>
      <c r="Y30" s="47">
        <v>0</v>
      </c>
      <c r="Z30" s="47" t="s">
        <v>1299</v>
      </c>
      <c r="AA30" s="47" t="s">
        <v>1300</v>
      </c>
      <c r="AB30" s="47" t="s">
        <v>49</v>
      </c>
      <c r="AC30" s="47">
        <v>40.25</v>
      </c>
      <c r="AD30" s="47">
        <v>0.5</v>
      </c>
      <c r="AE30" s="47">
        <v>22.99</v>
      </c>
      <c r="AF30" s="47">
        <v>0.09</v>
      </c>
      <c r="AG30" s="47">
        <v>15.8</v>
      </c>
      <c r="AH30" s="47">
        <v>0.5</v>
      </c>
      <c r="AI30" s="47">
        <v>14.45</v>
      </c>
      <c r="AJ30" s="47">
        <v>6.48</v>
      </c>
      <c r="AK30" s="47">
        <v>0.02</v>
      </c>
      <c r="AL30" s="47">
        <v>0.02</v>
      </c>
      <c r="AM30" s="47">
        <f t="shared" si="7"/>
        <v>101.1</v>
      </c>
      <c r="AN30" s="47">
        <v>12</v>
      </c>
      <c r="AO30" s="47">
        <f>AN30/(AC30*'Molecular Weight'!$C$2/'Molecular Weight'!$D$2+AD30*'Molecular Weight'!$C$3/'Molecular Weight'!$D$3+AE30*'Molecular Weight'!$C$4/'Molecular Weight'!$D$4+AF30*'Molecular Weight'!$C$5/'Molecular Weight'!$D$5+AG30*'Molecular Weight'!$C$6/'Molecular Weight'!$D$6+AH30*'Molecular Weight'!$C$8/'Molecular Weight'!$D$8+AI30*'Molecular Weight'!$C$9/'Molecular Weight'!$D$9+AJ30*'Molecular Weight'!$C$10/'Molecular Weight'!$D$10+AK30*'Molecular Weight'!$C$11/'Molecular Weight'!$D$11+AL30*'Molecular Weight'!$C$12/'Molecular Weight'!$D$12)</f>
        <v>4.39200008884977</v>
      </c>
      <c r="AP30" s="47">
        <f>AC30*AO30*'Molecular Weight'!$B$2/'Molecular Weight'!$D$2</f>
        <v>2.94237689041617</v>
      </c>
      <c r="AQ30" s="47">
        <f>AD30*AO30*'Molecular Weight'!$B$3/'Molecular Weight'!$D$3</f>
        <v>0.0274843560003114</v>
      </c>
      <c r="AR30" s="47">
        <f>AO30*AE30*'Molecular Weight'!$B$4/'Molecular Weight'!$D$4</f>
        <v>1.98062146023257</v>
      </c>
      <c r="AS30" s="47">
        <f>AF30*AO30*'Molecular Weight'!$B$5/'Molecular Weight'!$D$5</f>
        <v>0.0052013949338309</v>
      </c>
      <c r="AT30" s="47">
        <f>AG30*AO30*'Molecular Weight'!$B$6/'Molecular Weight'!$D$6</f>
        <v>0.9659465674252</v>
      </c>
      <c r="AU30" s="47">
        <f>AH30*AO30*'Molecular Weight'!$B$8/'Molecular Weight'!$D$8</f>
        <v>0.0309557378689722</v>
      </c>
      <c r="AV30" s="47">
        <f>AI30*AO30*'Molecular Weight'!$B$9/'Molecular Weight'!$D$9</f>
        <v>1.57479903930221</v>
      </c>
      <c r="AW30" s="47">
        <f>AJ30*AO30*'Molecular Weight'!$B$10/'Molecular Weight'!$D$10</f>
        <v>0.507492164332142</v>
      </c>
      <c r="AX30" s="47">
        <f>AK30*AO30*'Molecular Weight'!$B$11/'Molecular Weight'!$D$11</f>
        <v>0.0028344627872538</v>
      </c>
      <c r="AY30" s="47">
        <f>AL30*AO30*'Molecular Weight'!$B$12/'Molecular Weight'!$D$12</f>
        <v>0.00186496819059438</v>
      </c>
      <c r="AZ30" s="47">
        <f t="shared" si="8"/>
        <v>8.03957704148925</v>
      </c>
      <c r="BA30" s="47">
        <f t="shared" si="9"/>
        <v>0.118146637670129</v>
      </c>
      <c r="BB30" s="47">
        <f t="shared" si="10"/>
        <v>0.122311773398665</v>
      </c>
      <c r="BC30" s="47">
        <f t="shared" si="11"/>
        <v>0.84779992975507</v>
      </c>
      <c r="BD30" s="47">
        <f t="shared" si="12"/>
        <v>2.96986124641648</v>
      </c>
      <c r="BE30" s="47">
        <f t="shared" si="13"/>
        <v>3.07919350892852</v>
      </c>
    </row>
    <row r="31" s="40" customFormat="1" spans="1:57">
      <c r="A31" s="47" t="s">
        <v>1295</v>
      </c>
      <c r="B31" s="47" t="s">
        <v>1296</v>
      </c>
      <c r="C31" s="47" t="s">
        <v>1302</v>
      </c>
      <c r="D31" s="47">
        <v>1.2</v>
      </c>
      <c r="E31" s="47">
        <v>1000</v>
      </c>
      <c r="F31" s="47">
        <f t="shared" si="15"/>
        <v>-7.54571147134372</v>
      </c>
      <c r="G31" s="48">
        <f t="shared" si="0"/>
        <v>-14.3458800992278</v>
      </c>
      <c r="H31" s="47">
        <f t="shared" si="1"/>
        <v>-9.8750787720657</v>
      </c>
      <c r="I31" s="47">
        <f t="shared" si="2"/>
        <v>-10.2125141194907</v>
      </c>
      <c r="J31" s="47">
        <f t="shared" si="3"/>
        <v>-5.21005498821681</v>
      </c>
      <c r="K31" s="47">
        <f t="shared" si="4"/>
        <v>2.32936730072199</v>
      </c>
      <c r="L31" s="47">
        <f t="shared" si="5"/>
        <v>2.66680264814702</v>
      </c>
      <c r="M31" s="47">
        <f t="shared" si="6"/>
        <v>6.80016862788409</v>
      </c>
      <c r="N31" s="47" t="s">
        <v>1264</v>
      </c>
      <c r="O31" s="47" t="s">
        <v>1298</v>
      </c>
      <c r="P31" s="47" t="s">
        <v>1266</v>
      </c>
      <c r="Q31" s="47"/>
      <c r="R31" s="47"/>
      <c r="S31" s="47"/>
      <c r="T31" s="47"/>
      <c r="U31" s="47"/>
      <c r="V31" s="47"/>
      <c r="W31" s="47"/>
      <c r="X31" s="47">
        <f t="shared" si="16"/>
        <v>-7.94571147134372</v>
      </c>
      <c r="Y31" s="47">
        <v>0.4</v>
      </c>
      <c r="Z31" s="47" t="s">
        <v>1299</v>
      </c>
      <c r="AA31" s="47" t="s">
        <v>1300</v>
      </c>
      <c r="AB31" s="47" t="s">
        <v>49</v>
      </c>
      <c r="AC31" s="47">
        <v>39.9</v>
      </c>
      <c r="AD31" s="47">
        <v>0.49</v>
      </c>
      <c r="AE31" s="47">
        <v>22.24</v>
      </c>
      <c r="AF31" s="47">
        <v>0.07</v>
      </c>
      <c r="AG31" s="47">
        <v>18.61</v>
      </c>
      <c r="AH31" s="47">
        <v>0.79</v>
      </c>
      <c r="AI31" s="47">
        <v>12.05</v>
      </c>
      <c r="AJ31" s="47">
        <v>6.64</v>
      </c>
      <c r="AK31" s="47">
        <v>0.03</v>
      </c>
      <c r="AL31" s="47">
        <v>0.02</v>
      </c>
      <c r="AM31" s="47">
        <f t="shared" si="7"/>
        <v>100.84</v>
      </c>
      <c r="AN31" s="47">
        <v>12</v>
      </c>
      <c r="AO31" s="47">
        <f>AN31/(AC31*'Molecular Weight'!$C$2/'Molecular Weight'!$D$2+AD31*'Molecular Weight'!$C$3/'Molecular Weight'!$D$3+AE31*'Molecular Weight'!$C$4/'Molecular Weight'!$D$4+AF31*'Molecular Weight'!$C$5/'Molecular Weight'!$D$5+AG31*'Molecular Weight'!$C$6/'Molecular Weight'!$D$6+AH31*'Molecular Weight'!$C$8/'Molecular Weight'!$D$8+AI31*'Molecular Weight'!$C$9/'Molecular Weight'!$D$9+AJ31*'Molecular Weight'!$C$10/'Molecular Weight'!$D$10+AK31*'Molecular Weight'!$C$11/'Molecular Weight'!$D$11+AL31*'Molecular Weight'!$C$12/'Molecular Weight'!$D$12)</f>
        <v>4.4700388647625</v>
      </c>
      <c r="AP31" s="47">
        <f>AC31*AO31*'Molecular Weight'!$B$2/'Molecular Weight'!$D$2</f>
        <v>2.96861768814953</v>
      </c>
      <c r="AQ31" s="47">
        <f>AD31*AO31*'Molecular Weight'!$B$3/'Molecular Weight'!$D$3</f>
        <v>0.027413254614939</v>
      </c>
      <c r="AR31" s="47">
        <f>AO31*AE31*'Molecular Weight'!$B$4/'Molecular Weight'!$D$4</f>
        <v>1.95005226269749</v>
      </c>
      <c r="AS31" s="47">
        <f>AF31*AO31*'Molecular Weight'!$B$5/'Molecular Weight'!$D$5</f>
        <v>0.00411741194201428</v>
      </c>
      <c r="AT31" s="47">
        <f>AG31*AO31*'Molecular Weight'!$B$6/'Molecular Weight'!$D$6</f>
        <v>1.15795411015075</v>
      </c>
      <c r="AU31" s="47">
        <f>AH31*AO31*'Molecular Weight'!$B$8/'Molecular Weight'!$D$8</f>
        <v>0.0497791190183589</v>
      </c>
      <c r="AV31" s="47">
        <f>AI31*AO31*'Molecular Weight'!$B$9/'Molecular Weight'!$D$9</f>
        <v>1.33657489628755</v>
      </c>
      <c r="AW31" s="47">
        <f>AJ31*AO31*'Molecular Weight'!$B$10/'Molecular Weight'!$D$10</f>
        <v>0.529262804244348</v>
      </c>
      <c r="AX31" s="47">
        <f>AK31*AO31*'Molecular Weight'!$B$11/'Molecular Weight'!$D$11</f>
        <v>0.00432723994652711</v>
      </c>
      <c r="AY31" s="47">
        <f>AL31*AO31*'Molecular Weight'!$B$12/'Molecular Weight'!$D$12</f>
        <v>0.00189810567505839</v>
      </c>
      <c r="AZ31" s="47">
        <f t="shared" si="8"/>
        <v>8.02999689272657</v>
      </c>
      <c r="BA31" s="47">
        <f t="shared" si="9"/>
        <v>0.089654508595113</v>
      </c>
      <c r="BB31" s="47">
        <f t="shared" si="10"/>
        <v>0.0774249236728741</v>
      </c>
      <c r="BC31" s="47">
        <f t="shared" si="11"/>
        <v>1.06829960155564</v>
      </c>
      <c r="BD31" s="47">
        <f t="shared" si="12"/>
        <v>2.99603094276447</v>
      </c>
      <c r="BE31" s="47">
        <f t="shared" si="13"/>
        <v>3.07357092970101</v>
      </c>
    </row>
    <row r="32" s="40" customFormat="1" spans="1:57">
      <c r="A32" s="47" t="s">
        <v>1295</v>
      </c>
      <c r="B32" s="47" t="s">
        <v>1296</v>
      </c>
      <c r="C32" s="47" t="s">
        <v>1303</v>
      </c>
      <c r="D32" s="47">
        <v>1.3</v>
      </c>
      <c r="E32" s="47">
        <v>950</v>
      </c>
      <c r="F32" s="47">
        <f t="shared" si="15"/>
        <v>-8.50917315614058</v>
      </c>
      <c r="G32" s="48">
        <f t="shared" si="0"/>
        <v>-15.1624905696092</v>
      </c>
      <c r="H32" s="47">
        <f t="shared" si="1"/>
        <v>-10.5973273782141</v>
      </c>
      <c r="I32" s="47">
        <f t="shared" si="2"/>
        <v>-10.9008667688533</v>
      </c>
      <c r="J32" s="47">
        <f t="shared" si="3"/>
        <v>-5.99224448078496</v>
      </c>
      <c r="K32" s="47">
        <f t="shared" si="4"/>
        <v>2.08815422207353</v>
      </c>
      <c r="L32" s="47">
        <f t="shared" si="5"/>
        <v>2.39169361271273</v>
      </c>
      <c r="M32" s="47">
        <f t="shared" si="6"/>
        <v>6.65331741346866</v>
      </c>
      <c r="N32" s="47" t="s">
        <v>1264</v>
      </c>
      <c r="O32" s="47" t="s">
        <v>1298</v>
      </c>
      <c r="P32" s="47" t="s">
        <v>1266</v>
      </c>
      <c r="Q32" s="47"/>
      <c r="R32" s="47"/>
      <c r="S32" s="47"/>
      <c r="T32" s="47"/>
      <c r="U32" s="47"/>
      <c r="V32" s="47"/>
      <c r="W32" s="47"/>
      <c r="X32" s="47">
        <f t="shared" si="16"/>
        <v>-8.60917315614058</v>
      </c>
      <c r="Y32" s="47">
        <v>0.1</v>
      </c>
      <c r="Z32" s="47" t="s">
        <v>1299</v>
      </c>
      <c r="AA32" s="47" t="s">
        <v>1300</v>
      </c>
      <c r="AB32" s="47" t="s">
        <v>49</v>
      </c>
      <c r="AC32" s="47">
        <v>39.28</v>
      </c>
      <c r="AD32" s="47">
        <v>0.63</v>
      </c>
      <c r="AE32" s="47">
        <v>21.82</v>
      </c>
      <c r="AF32" s="47">
        <v>0.05</v>
      </c>
      <c r="AG32" s="47">
        <v>20.16</v>
      </c>
      <c r="AH32" s="47">
        <v>0.93</v>
      </c>
      <c r="AI32" s="47">
        <v>10.55</v>
      </c>
      <c r="AJ32" s="47">
        <v>7.43</v>
      </c>
      <c r="AK32" s="47">
        <v>0.03</v>
      </c>
      <c r="AL32" s="47">
        <v>0.02</v>
      </c>
      <c r="AM32" s="47">
        <f t="shared" si="7"/>
        <v>100.9</v>
      </c>
      <c r="AN32" s="47">
        <v>12</v>
      </c>
      <c r="AO32" s="47">
        <f>AN32/(AC32*'Molecular Weight'!$C$2/'Molecular Weight'!$D$2+AD32*'Molecular Weight'!$C$3/'Molecular Weight'!$D$3+AE32*'Molecular Weight'!$C$4/'Molecular Weight'!$D$4+AF32*'Molecular Weight'!$C$5/'Molecular Weight'!$D$5+AG32*'Molecular Weight'!$C$6/'Molecular Weight'!$D$6+AH32*'Molecular Weight'!$C$8/'Molecular Weight'!$D$8+AI32*'Molecular Weight'!$C$9/'Molecular Weight'!$D$9+AJ32*'Molecular Weight'!$C$10/'Molecular Weight'!$D$10+AK32*'Molecular Weight'!$C$11/'Molecular Weight'!$D$11+AL32*'Molecular Weight'!$C$12/'Molecular Weight'!$D$12)</f>
        <v>4.51965740691283</v>
      </c>
      <c r="AP32" s="47">
        <f>AC32*AO32*'Molecular Weight'!$B$2/'Molecular Weight'!$D$2</f>
        <v>2.95492914353422</v>
      </c>
      <c r="AQ32" s="47">
        <f>AD32*AO32*'Molecular Weight'!$B$3/'Molecular Weight'!$D$3</f>
        <v>0.0356368481396131</v>
      </c>
      <c r="AR32" s="47">
        <f>AO32*AE32*'Molecular Weight'!$B$4/'Molecular Weight'!$D$4</f>
        <v>1.93446301723888</v>
      </c>
      <c r="AS32" s="47">
        <f>AF32*AO32*'Molecular Weight'!$B$5/'Molecular Weight'!$D$5</f>
        <v>0.00297365445549894</v>
      </c>
      <c r="AT32" s="47">
        <f>AG32*AO32*'Molecular Weight'!$B$6/'Molecular Weight'!$D$6</f>
        <v>1.26832256853233</v>
      </c>
      <c r="AU32" s="47">
        <f>AH32*AO32*'Molecular Weight'!$B$8/'Molecular Weight'!$D$8</f>
        <v>0.059251217767535</v>
      </c>
      <c r="AV32" s="47">
        <f>AI32*AO32*'Molecular Weight'!$B$9/'Molecular Weight'!$D$9</f>
        <v>1.18318574796353</v>
      </c>
      <c r="AW32" s="47">
        <f>AJ32*AO32*'Molecular Weight'!$B$10/'Molecular Weight'!$D$10</f>
        <v>0.598806250594906</v>
      </c>
      <c r="AX32" s="47">
        <f>AK32*AO32*'Molecular Weight'!$B$11/'Molecular Weight'!$D$11</f>
        <v>0.00437527338520119</v>
      </c>
      <c r="AY32" s="47">
        <f>AL32*AO32*'Molecular Weight'!$B$12/'Molecular Weight'!$D$12</f>
        <v>0.00191917511970821</v>
      </c>
      <c r="AZ32" s="47">
        <f t="shared" si="8"/>
        <v>8.04386289673143</v>
      </c>
      <c r="BA32" s="47">
        <f t="shared" si="9"/>
        <v>0.130871141772203</v>
      </c>
      <c r="BB32" s="47">
        <f t="shared" si="10"/>
        <v>0.103184430380075</v>
      </c>
      <c r="BC32" s="47">
        <f t="shared" si="11"/>
        <v>1.13745142676013</v>
      </c>
      <c r="BD32" s="47">
        <f t="shared" si="12"/>
        <v>2.99056599167383</v>
      </c>
      <c r="BE32" s="47">
        <f t="shared" si="13"/>
        <v>3.1095657848583</v>
      </c>
    </row>
    <row r="33" s="40" customFormat="1" spans="1:57">
      <c r="A33" s="47" t="s">
        <v>1295</v>
      </c>
      <c r="B33" s="47" t="s">
        <v>1296</v>
      </c>
      <c r="C33" s="47" t="s">
        <v>1304</v>
      </c>
      <c r="D33" s="47">
        <v>1.34</v>
      </c>
      <c r="E33" s="47">
        <v>1100</v>
      </c>
      <c r="F33" s="47">
        <f t="shared" si="15"/>
        <v>-6.53871560148974</v>
      </c>
      <c r="G33" s="48">
        <f t="shared" si="0"/>
        <v>-12.7496914742461</v>
      </c>
      <c r="H33" s="47">
        <f t="shared" si="1"/>
        <v>-8.47361792072088</v>
      </c>
      <c r="I33" s="47">
        <f t="shared" si="2"/>
        <v>-8.74419531570572</v>
      </c>
      <c r="J33" s="47">
        <f t="shared" si="3"/>
        <v>-3.78296504005827</v>
      </c>
      <c r="K33" s="47">
        <f t="shared" si="4"/>
        <v>1.93490231923114</v>
      </c>
      <c r="L33" s="47">
        <f t="shared" si="5"/>
        <v>2.20547971421598</v>
      </c>
      <c r="M33" s="47">
        <f t="shared" si="6"/>
        <v>6.21097587275636</v>
      </c>
      <c r="N33" s="47" t="s">
        <v>1264</v>
      </c>
      <c r="O33" s="47" t="s">
        <v>1298</v>
      </c>
      <c r="P33" s="47" t="s">
        <v>1266</v>
      </c>
      <c r="Q33" s="47"/>
      <c r="R33" s="47"/>
      <c r="S33" s="47"/>
      <c r="T33" s="47"/>
      <c r="U33" s="47"/>
      <c r="V33" s="47"/>
      <c r="W33" s="47"/>
      <c r="X33" s="47">
        <f t="shared" si="16"/>
        <v>-6.63871560148974</v>
      </c>
      <c r="Y33" s="47">
        <v>0.1</v>
      </c>
      <c r="Z33" s="47" t="s">
        <v>1299</v>
      </c>
      <c r="AA33" s="47" t="s">
        <v>1300</v>
      </c>
      <c r="AB33" s="47" t="s">
        <v>49</v>
      </c>
      <c r="AC33" s="47">
        <v>39.15</v>
      </c>
      <c r="AD33" s="47">
        <v>1.48</v>
      </c>
      <c r="AE33" s="47">
        <v>21.82</v>
      </c>
      <c r="AF33" s="47">
        <v>0.09</v>
      </c>
      <c r="AG33" s="47">
        <v>16.82</v>
      </c>
      <c r="AH33" s="47">
        <v>0.54</v>
      </c>
      <c r="AI33" s="47">
        <v>13.6</v>
      </c>
      <c r="AJ33" s="47">
        <v>7.22</v>
      </c>
      <c r="AK33" s="47">
        <v>0.1</v>
      </c>
      <c r="AL33" s="47">
        <v>0.02</v>
      </c>
      <c r="AM33" s="47">
        <f t="shared" si="7"/>
        <v>100.84</v>
      </c>
      <c r="AN33" s="47">
        <v>12</v>
      </c>
      <c r="AO33" s="47">
        <f>AN33/(AC33*'Molecular Weight'!$C$2/'Molecular Weight'!$D$2+AD33*'Molecular Weight'!$C$3/'Molecular Weight'!$D$3+AE33*'Molecular Weight'!$C$4/'Molecular Weight'!$D$4+AF33*'Molecular Weight'!$C$5/'Molecular Weight'!$D$5+AG33*'Molecular Weight'!$C$6/'Molecular Weight'!$D$6+AH33*'Molecular Weight'!$C$8/'Molecular Weight'!$D$8+AI33*'Molecular Weight'!$C$9/'Molecular Weight'!$D$9+AJ33*'Molecular Weight'!$C$10/'Molecular Weight'!$D$10+AK33*'Molecular Weight'!$C$11/'Molecular Weight'!$D$11+AL33*'Molecular Weight'!$C$12/'Molecular Weight'!$D$12)</f>
        <v>4.45453417024128</v>
      </c>
      <c r="AP33" s="47">
        <f>AC33*AO33*'Molecular Weight'!$B$2/'Molecular Weight'!$D$2</f>
        <v>2.90271326173346</v>
      </c>
      <c r="AQ33" s="47">
        <f>AD33*AO33*'Molecular Weight'!$B$3/'Molecular Weight'!$D$3</f>
        <v>0.0825120221771851</v>
      </c>
      <c r="AR33" s="47">
        <f>AO33*AE33*'Molecular Weight'!$B$4/'Molecular Weight'!$D$4</f>
        <v>1.90658955658424</v>
      </c>
      <c r="AS33" s="47">
        <f>AF33*AO33*'Molecular Weight'!$B$5/'Molecular Weight'!$D$5</f>
        <v>0.00527545332353069</v>
      </c>
      <c r="AT33" s="47">
        <f>AG33*AO33*'Molecular Weight'!$B$6/'Molecular Weight'!$D$6</f>
        <v>1.04294633551585</v>
      </c>
      <c r="AU33" s="47">
        <f>AH33*AO33*'Molecular Weight'!$B$8/'Molecular Weight'!$D$8</f>
        <v>0.0339082104867535</v>
      </c>
      <c r="AV33" s="47">
        <f>AI33*AO33*'Molecular Weight'!$B$9/'Molecular Weight'!$D$9</f>
        <v>1.50326711452311</v>
      </c>
      <c r="AW33" s="47">
        <f>AJ33*AO33*'Molecular Weight'!$B$10/'Molecular Weight'!$D$10</f>
        <v>0.573497444884844</v>
      </c>
      <c r="AX33" s="47">
        <f>AK33*AO33*'Molecular Weight'!$B$11/'Molecular Weight'!$D$11</f>
        <v>0.01437410187235</v>
      </c>
      <c r="AY33" s="47">
        <f>AL33*AO33*'Molecular Weight'!$B$12/'Molecular Weight'!$D$12</f>
        <v>0.00189152194065447</v>
      </c>
      <c r="AZ33" s="47">
        <f t="shared" si="8"/>
        <v>8.06697502304198</v>
      </c>
      <c r="BA33" s="47">
        <f t="shared" si="9"/>
        <v>0.199256914570352</v>
      </c>
      <c r="BB33" s="47">
        <f t="shared" si="10"/>
        <v>0.191051934107232</v>
      </c>
      <c r="BC33" s="47">
        <f t="shared" si="11"/>
        <v>0.843689420945493</v>
      </c>
      <c r="BD33" s="47">
        <f t="shared" si="12"/>
        <v>2.98522528391064</v>
      </c>
      <c r="BE33" s="47">
        <f t="shared" si="13"/>
        <v>3.15361910541056</v>
      </c>
    </row>
    <row r="34" s="40" customFormat="1" spans="1:57">
      <c r="A34" s="47" t="s">
        <v>1295</v>
      </c>
      <c r="B34" s="47" t="s">
        <v>1296</v>
      </c>
      <c r="C34" s="47" t="s">
        <v>1305</v>
      </c>
      <c r="D34" s="47">
        <v>1.38</v>
      </c>
      <c r="E34" s="47">
        <v>1100</v>
      </c>
      <c r="F34" s="47">
        <f t="shared" si="15"/>
        <v>-6.52362534524694</v>
      </c>
      <c r="G34" s="48">
        <f t="shared" si="0"/>
        <v>-12.7328945992314</v>
      </c>
      <c r="H34" s="47">
        <f t="shared" si="1"/>
        <v>-8.46008221647887</v>
      </c>
      <c r="I34" s="47">
        <f t="shared" si="2"/>
        <v>-8.716651669836</v>
      </c>
      <c r="J34" s="47">
        <f t="shared" si="3"/>
        <v>-3.77913838310269</v>
      </c>
      <c r="K34" s="47">
        <f t="shared" si="4"/>
        <v>1.93645687123193</v>
      </c>
      <c r="L34" s="47">
        <f t="shared" si="5"/>
        <v>2.19302632458906</v>
      </c>
      <c r="M34" s="47">
        <f t="shared" si="6"/>
        <v>6.20926925398442</v>
      </c>
      <c r="N34" s="47" t="s">
        <v>1264</v>
      </c>
      <c r="O34" s="47" t="s">
        <v>1298</v>
      </c>
      <c r="P34" s="47" t="s">
        <v>1266</v>
      </c>
      <c r="Q34" s="47"/>
      <c r="R34" s="47"/>
      <c r="S34" s="47"/>
      <c r="T34" s="47"/>
      <c r="U34" s="47"/>
      <c r="V34" s="47"/>
      <c r="W34" s="47"/>
      <c r="X34" s="47">
        <f t="shared" si="16"/>
        <v>-6.62362534524694</v>
      </c>
      <c r="Y34" s="47">
        <v>0.1</v>
      </c>
      <c r="Z34" s="47" t="s">
        <v>1299</v>
      </c>
      <c r="AA34" s="47" t="s">
        <v>1300</v>
      </c>
      <c r="AB34" s="47" t="s">
        <v>49</v>
      </c>
      <c r="AC34" s="47">
        <v>40.07</v>
      </c>
      <c r="AD34" s="47">
        <v>0.84</v>
      </c>
      <c r="AE34" s="47">
        <v>22.47</v>
      </c>
      <c r="AF34" s="47">
        <v>0.08</v>
      </c>
      <c r="AG34" s="47">
        <v>15.92</v>
      </c>
      <c r="AH34" s="47">
        <v>0.52</v>
      </c>
      <c r="AI34" s="47">
        <v>14.63</v>
      </c>
      <c r="AJ34" s="47">
        <v>6.79</v>
      </c>
      <c r="AK34" s="47">
        <v>0.06</v>
      </c>
      <c r="AL34" s="47">
        <v>0</v>
      </c>
      <c r="AM34" s="47">
        <f t="shared" si="7"/>
        <v>101.38</v>
      </c>
      <c r="AN34" s="47">
        <v>12</v>
      </c>
      <c r="AO34" s="47">
        <f>AN34/(AC34*'Molecular Weight'!$C$2/'Molecular Weight'!$D$2+AD34*'Molecular Weight'!$C$3/'Molecular Weight'!$D$3+AE34*'Molecular Weight'!$C$4/'Molecular Weight'!$D$4+AF34*'Molecular Weight'!$C$5/'Molecular Weight'!$D$5+AG34*'Molecular Weight'!$C$6/'Molecular Weight'!$D$6+AH34*'Molecular Weight'!$C$8/'Molecular Weight'!$D$8+AI34*'Molecular Weight'!$C$9/'Molecular Weight'!$D$9+AJ34*'Molecular Weight'!$C$10/'Molecular Weight'!$D$10+AK34*'Molecular Weight'!$C$11/'Molecular Weight'!$D$11+AL34*'Molecular Weight'!$C$12/'Molecular Weight'!$D$12)</f>
        <v>4.39296348219913</v>
      </c>
      <c r="AP34" s="47">
        <f>AC34*AO34*'Molecular Weight'!$B$2/'Molecular Weight'!$D$2</f>
        <v>2.92986096424299</v>
      </c>
      <c r="AQ34" s="47">
        <f>AD34*AO34*'Molecular Weight'!$B$3/'Molecular Weight'!$D$3</f>
        <v>0.0461838463710546</v>
      </c>
      <c r="AR34" s="47">
        <f>AO34*AE34*'Molecular Weight'!$B$4/'Molecular Weight'!$D$4</f>
        <v>1.93624734101637</v>
      </c>
      <c r="AS34" s="47">
        <f>AF34*AO34*'Molecular Weight'!$B$5/'Molecular Weight'!$D$5</f>
        <v>0.00462447632838911</v>
      </c>
      <c r="AT34" s="47">
        <f>AG34*AO34*'Molecular Weight'!$B$6/'Molecular Weight'!$D$6</f>
        <v>0.973496361868181</v>
      </c>
      <c r="AU34" s="47">
        <f>AH34*AO34*'Molecular Weight'!$B$8/'Molecular Weight'!$D$8</f>
        <v>0.0322010291900697</v>
      </c>
      <c r="AV34" s="47">
        <f>AI34*AO34*'Molecular Weight'!$B$9/'Molecular Weight'!$D$9</f>
        <v>1.5947656512301</v>
      </c>
      <c r="AW34" s="47">
        <f>AJ34*AO34*'Molecular Weight'!$B$10/'Molecular Weight'!$D$10</f>
        <v>0.531886983668546</v>
      </c>
      <c r="AX34" s="47">
        <f>AK34*AO34*'Molecular Weight'!$B$11/'Molecular Weight'!$D$11</f>
        <v>0.00850525359573887</v>
      </c>
      <c r="AY34" s="47">
        <f>AL34*AO34*'Molecular Weight'!$B$12/'Molecular Weight'!$D$12</f>
        <v>0</v>
      </c>
      <c r="AZ34" s="47">
        <f t="shared" si="8"/>
        <v>8.05777190751144</v>
      </c>
      <c r="BA34" s="47">
        <f t="shared" si="9"/>
        <v>0.172073098641841</v>
      </c>
      <c r="BB34" s="47">
        <f t="shared" si="10"/>
        <v>0.17675782404736</v>
      </c>
      <c r="BC34" s="47">
        <f t="shared" si="11"/>
        <v>0.80142326322634</v>
      </c>
      <c r="BD34" s="47">
        <f t="shared" si="12"/>
        <v>2.97604481061404</v>
      </c>
      <c r="BE34" s="47">
        <f t="shared" si="13"/>
        <v>3.1323500259569</v>
      </c>
    </row>
    <row r="35" s="40" customFormat="1" spans="1:57">
      <c r="A35" s="47" t="s">
        <v>1295</v>
      </c>
      <c r="B35" s="47" t="s">
        <v>1296</v>
      </c>
      <c r="C35" s="47">
        <v>2709</v>
      </c>
      <c r="D35" s="47">
        <v>1.46</v>
      </c>
      <c r="E35" s="47">
        <v>1150</v>
      </c>
      <c r="F35" s="47">
        <f t="shared" si="15"/>
        <v>-6.43738443759441</v>
      </c>
      <c r="G35" s="48">
        <f t="shared" si="0"/>
        <v>-12.0161168517855</v>
      </c>
      <c r="H35" s="47">
        <f t="shared" si="1"/>
        <v>-7.83029069081765</v>
      </c>
      <c r="I35" s="47">
        <f t="shared" si="2"/>
        <v>-8.04932649545156</v>
      </c>
      <c r="J35" s="47">
        <f t="shared" si="3"/>
        <v>-3.14047716092762</v>
      </c>
      <c r="K35" s="47">
        <f t="shared" si="4"/>
        <v>1.39290625322324</v>
      </c>
      <c r="L35" s="47">
        <f t="shared" si="5"/>
        <v>1.61194205785716</v>
      </c>
      <c r="M35" s="47">
        <f t="shared" si="6"/>
        <v>5.57873241419112</v>
      </c>
      <c r="N35" s="47" t="s">
        <v>1264</v>
      </c>
      <c r="O35" s="47" t="s">
        <v>1298</v>
      </c>
      <c r="P35" s="47" t="s">
        <v>1266</v>
      </c>
      <c r="Q35" s="47"/>
      <c r="R35" s="47"/>
      <c r="S35" s="47"/>
      <c r="T35" s="47"/>
      <c r="U35" s="47"/>
      <c r="V35" s="47"/>
      <c r="W35" s="47"/>
      <c r="X35" s="47">
        <f t="shared" si="16"/>
        <v>-6.03738443759441</v>
      </c>
      <c r="Y35" s="47">
        <v>-0.4</v>
      </c>
      <c r="Z35" s="47" t="s">
        <v>1299</v>
      </c>
      <c r="AA35" s="47" t="s">
        <v>1300</v>
      </c>
      <c r="AB35" s="47" t="s">
        <v>49</v>
      </c>
      <c r="AC35" s="47">
        <v>40.94</v>
      </c>
      <c r="AD35" s="47">
        <v>0.69</v>
      </c>
      <c r="AE35" s="47">
        <v>22.55</v>
      </c>
      <c r="AF35" s="47">
        <v>0.1</v>
      </c>
      <c r="AG35" s="47">
        <v>13.24</v>
      </c>
      <c r="AH35" s="47">
        <v>0.5</v>
      </c>
      <c r="AI35" s="47">
        <v>15.64</v>
      </c>
      <c r="AJ35" s="47">
        <v>7.53</v>
      </c>
      <c r="AK35" s="47">
        <v>0.08</v>
      </c>
      <c r="AL35" s="47">
        <v>0.02</v>
      </c>
      <c r="AM35" s="47">
        <f t="shared" si="7"/>
        <v>101.29</v>
      </c>
      <c r="AN35" s="47">
        <v>12</v>
      </c>
      <c r="AO35" s="47">
        <f>AN35/(AC35*'Molecular Weight'!$C$2/'Molecular Weight'!$D$2+AD35*'Molecular Weight'!$C$3/'Molecular Weight'!$D$3+AE35*'Molecular Weight'!$C$4/'Molecular Weight'!$D$4+AF35*'Molecular Weight'!$C$5/'Molecular Weight'!$D$5+AG35*'Molecular Weight'!$C$6/'Molecular Weight'!$D$6+AH35*'Molecular Weight'!$C$8/'Molecular Weight'!$D$8+AI35*'Molecular Weight'!$C$9/'Molecular Weight'!$D$9+AJ35*'Molecular Weight'!$C$10/'Molecular Weight'!$D$10+AK35*'Molecular Weight'!$C$11/'Molecular Weight'!$D$11+AL35*'Molecular Weight'!$C$12/'Molecular Weight'!$D$12)</f>
        <v>4.34656317763792</v>
      </c>
      <c r="AP35" s="47">
        <f>AC35*AO35*'Molecular Weight'!$B$2/'Molecular Weight'!$D$2</f>
        <v>2.96185580047431</v>
      </c>
      <c r="AQ35" s="47">
        <f>AD35*AO35*'Molecular Weight'!$B$3/'Molecular Weight'!$D$3</f>
        <v>0.0375360274414288</v>
      </c>
      <c r="AR35" s="47">
        <f>AO35*AE35*'Molecular Weight'!$B$4/'Molecular Weight'!$D$4</f>
        <v>1.92261670568331</v>
      </c>
      <c r="AS35" s="47">
        <f>AF35*AO35*'Molecular Weight'!$B$5/'Molecular Weight'!$D$5</f>
        <v>0.00571953836125787</v>
      </c>
      <c r="AT35" s="47">
        <f>AG35*AO35*'Molecular Weight'!$B$6/'Molecular Weight'!$D$6</f>
        <v>0.801064817259549</v>
      </c>
      <c r="AU35" s="47">
        <f>AH35*AO35*'Molecular Weight'!$B$8/'Molecular Weight'!$D$8</f>
        <v>0.0306354889881443</v>
      </c>
      <c r="AV35" s="47">
        <f>AI35*AO35*'Molecular Weight'!$B$9/'Molecular Weight'!$D$9</f>
        <v>1.68685479152003</v>
      </c>
      <c r="AW35" s="47">
        <f>AJ35*AO35*'Molecular Weight'!$B$10/'Molecular Weight'!$D$10</f>
        <v>0.58362376475773</v>
      </c>
      <c r="AX35" s="47">
        <f>AK35*AO35*'Molecular Weight'!$B$11/'Molecular Weight'!$D$11</f>
        <v>0.011220556767055</v>
      </c>
      <c r="AY35" s="47">
        <f>AL35*AO35*'Molecular Weight'!$B$12/'Molecular Weight'!$D$12</f>
        <v>0.00184567438540888</v>
      </c>
      <c r="AZ35" s="47">
        <f t="shared" si="8"/>
        <v>8.04297316563822</v>
      </c>
      <c r="BA35" s="47">
        <f t="shared" si="9"/>
        <v>0.128230687095092</v>
      </c>
      <c r="BB35" s="47">
        <f t="shared" si="10"/>
        <v>0.160075295197423</v>
      </c>
      <c r="BC35" s="47">
        <f t="shared" si="11"/>
        <v>0.672834130164457</v>
      </c>
      <c r="BD35" s="47">
        <f t="shared" si="12"/>
        <v>2.99939182791574</v>
      </c>
      <c r="BE35" s="47">
        <f t="shared" si="13"/>
        <v>3.10217886252545</v>
      </c>
    </row>
    <row r="36" s="40" customFormat="1" spans="1:57">
      <c r="A36" s="47" t="s">
        <v>1295</v>
      </c>
      <c r="B36" s="47" t="s">
        <v>1296</v>
      </c>
      <c r="C36" s="47">
        <v>2702</v>
      </c>
      <c r="D36" s="47">
        <v>1.46</v>
      </c>
      <c r="E36" s="47">
        <v>1100</v>
      </c>
      <c r="F36" s="47">
        <f t="shared" si="15"/>
        <v>-6.99344483276134</v>
      </c>
      <c r="G36" s="48">
        <f t="shared" si="0"/>
        <v>-12.699315302383</v>
      </c>
      <c r="H36" s="47">
        <f t="shared" si="1"/>
        <v>-8.43301744822797</v>
      </c>
      <c r="I36" s="47">
        <f t="shared" si="2"/>
        <v>-8.66156437809656</v>
      </c>
      <c r="J36" s="47">
        <f t="shared" si="3"/>
        <v>-3.77148506919155</v>
      </c>
      <c r="K36" s="47">
        <f t="shared" si="4"/>
        <v>1.43957261546663</v>
      </c>
      <c r="L36" s="47">
        <f t="shared" si="5"/>
        <v>1.66811954533522</v>
      </c>
      <c r="M36" s="47">
        <f t="shared" si="6"/>
        <v>5.70587046962164</v>
      </c>
      <c r="N36" s="47" t="s">
        <v>1264</v>
      </c>
      <c r="O36" s="47" t="s">
        <v>1298</v>
      </c>
      <c r="P36" s="47" t="s">
        <v>1266</v>
      </c>
      <c r="Q36" s="47"/>
      <c r="R36" s="47"/>
      <c r="S36" s="47"/>
      <c r="T36" s="47"/>
      <c r="U36" s="47"/>
      <c r="V36" s="47"/>
      <c r="W36" s="47"/>
      <c r="X36" s="47">
        <f t="shared" si="16"/>
        <v>-6.59344483276134</v>
      </c>
      <c r="Y36" s="47">
        <v>-0.4</v>
      </c>
      <c r="Z36" s="47" t="s">
        <v>1299</v>
      </c>
      <c r="AA36" s="47" t="s">
        <v>1300</v>
      </c>
      <c r="AB36" s="47" t="s">
        <v>49</v>
      </c>
      <c r="AC36" s="47">
        <v>40.6</v>
      </c>
      <c r="AD36" s="47">
        <v>0.94</v>
      </c>
      <c r="AE36" s="47">
        <v>22.36</v>
      </c>
      <c r="AF36" s="47">
        <v>0.08</v>
      </c>
      <c r="AG36" s="47">
        <v>15.27</v>
      </c>
      <c r="AH36" s="47">
        <v>0.46</v>
      </c>
      <c r="AI36" s="47">
        <v>13.99</v>
      </c>
      <c r="AJ36" s="47">
        <v>7.07</v>
      </c>
      <c r="AK36" s="47">
        <v>0.13</v>
      </c>
      <c r="AL36" s="47">
        <v>0.03</v>
      </c>
      <c r="AM36" s="47">
        <f t="shared" si="7"/>
        <v>100.93</v>
      </c>
      <c r="AN36" s="47">
        <v>12</v>
      </c>
      <c r="AO36" s="47">
        <f>AN36/(AC36*'Molecular Weight'!$C$2/'Molecular Weight'!$D$2+AD36*'Molecular Weight'!$C$3/'Molecular Weight'!$D$3+AE36*'Molecular Weight'!$C$4/'Molecular Weight'!$D$4+AF36*'Molecular Weight'!$C$5/'Molecular Weight'!$D$5+AG36*'Molecular Weight'!$C$6/'Molecular Weight'!$D$6+AH36*'Molecular Weight'!$C$8/'Molecular Weight'!$D$8+AI36*'Molecular Weight'!$C$9/'Molecular Weight'!$D$9+AJ36*'Molecular Weight'!$C$10/'Molecular Weight'!$D$10+AK36*'Molecular Weight'!$C$11/'Molecular Weight'!$D$11+AL36*'Molecular Weight'!$C$12/'Molecular Weight'!$D$12)</f>
        <v>4.39686535868111</v>
      </c>
      <c r="AP36" s="47">
        <f>AC36*AO36*'Molecular Weight'!$B$2/'Molecular Weight'!$D$2</f>
        <v>2.97125055862938</v>
      </c>
      <c r="AQ36" s="47">
        <f>AD36*AO36*'Molecular Weight'!$B$3/'Molecular Weight'!$D$3</f>
        <v>0.0517278277491895</v>
      </c>
      <c r="AR36" s="47">
        <f>AO36*AE36*'Molecular Weight'!$B$4/'Molecular Weight'!$D$4</f>
        <v>1.92847998077892</v>
      </c>
      <c r="AS36" s="47">
        <f>AF36*AO36*'Molecular Weight'!$B$5/'Molecular Weight'!$D$5</f>
        <v>0.00462858383702202</v>
      </c>
      <c r="AT36" s="47">
        <f>AG36*AO36*'Molecular Weight'!$B$6/'Molecular Weight'!$D$6</f>
        <v>0.934578703049283</v>
      </c>
      <c r="AU36" s="47">
        <f>AH36*AO36*'Molecular Weight'!$B$8/'Molecular Weight'!$D$8</f>
        <v>0.0285108269663562</v>
      </c>
      <c r="AV36" s="47">
        <f>AI36*AO36*'Molecular Weight'!$B$9/'Molecular Weight'!$D$9</f>
        <v>1.52635598927912</v>
      </c>
      <c r="AW36" s="47">
        <f>AJ36*AO36*'Molecular Weight'!$B$10/'Molecular Weight'!$D$10</f>
        <v>0.554312376709619</v>
      </c>
      <c r="AX36" s="47">
        <f>AK36*AO36*'Molecular Weight'!$B$11/'Molecular Weight'!$D$11</f>
        <v>0.018444417445258</v>
      </c>
      <c r="AY36" s="47">
        <f>AL36*AO36*'Molecular Weight'!$B$12/'Molecular Weight'!$D$12</f>
        <v>0.00280055118387332</v>
      </c>
      <c r="AZ36" s="47">
        <f t="shared" si="8"/>
        <v>8.02108981562803</v>
      </c>
      <c r="BA36" s="47">
        <f t="shared" si="9"/>
        <v>0.0631030928099605</v>
      </c>
      <c r="BB36" s="47">
        <f t="shared" si="10"/>
        <v>0.0675203624949636</v>
      </c>
      <c r="BC36" s="47">
        <f t="shared" si="11"/>
        <v>0.871475610239323</v>
      </c>
      <c r="BD36" s="47">
        <f t="shared" si="12"/>
        <v>3.02297838637857</v>
      </c>
      <c r="BE36" s="47">
        <f t="shared" si="13"/>
        <v>3.04375789600438</v>
      </c>
    </row>
    <row r="37" s="40" customFormat="1" spans="1:57">
      <c r="A37" s="47" t="s">
        <v>1295</v>
      </c>
      <c r="B37" s="47" t="s">
        <v>1296</v>
      </c>
      <c r="C37" s="47">
        <v>2868</v>
      </c>
      <c r="D37" s="47">
        <v>1.46</v>
      </c>
      <c r="E37" s="47">
        <v>1050</v>
      </c>
      <c r="F37" s="47">
        <f t="shared" si="15"/>
        <v>-7.39258456270849</v>
      </c>
      <c r="G37" s="48">
        <f t="shared" si="0"/>
        <v>-13.4346377128317</v>
      </c>
      <c r="H37" s="47">
        <f t="shared" si="1"/>
        <v>-9.08129661900113</v>
      </c>
      <c r="I37" s="47">
        <f t="shared" si="2"/>
        <v>-9.31639656379171</v>
      </c>
      <c r="J37" s="47">
        <f t="shared" si="3"/>
        <v>-4.45018820861678</v>
      </c>
      <c r="K37" s="47">
        <f t="shared" si="4"/>
        <v>1.68871205629264</v>
      </c>
      <c r="L37" s="47">
        <f t="shared" si="5"/>
        <v>1.92381200108322</v>
      </c>
      <c r="M37" s="47">
        <f t="shared" si="6"/>
        <v>6.04205315012321</v>
      </c>
      <c r="N37" s="47" t="s">
        <v>1264</v>
      </c>
      <c r="O37" s="47" t="s">
        <v>1298</v>
      </c>
      <c r="P37" s="47" t="s">
        <v>1266</v>
      </c>
      <c r="Q37" s="47"/>
      <c r="R37" s="47"/>
      <c r="S37" s="47"/>
      <c r="T37" s="47"/>
      <c r="U37" s="47"/>
      <c r="V37" s="47"/>
      <c r="W37" s="47"/>
      <c r="X37" s="47">
        <f t="shared" si="16"/>
        <v>-7.19258456270849</v>
      </c>
      <c r="Y37" s="47">
        <v>-0.2</v>
      </c>
      <c r="Z37" s="47" t="s">
        <v>1299</v>
      </c>
      <c r="AA37" s="47" t="s">
        <v>1300</v>
      </c>
      <c r="AB37" s="47" t="s">
        <v>49</v>
      </c>
      <c r="AC37" s="47">
        <v>40.61</v>
      </c>
      <c r="AD37" s="47">
        <v>0.65</v>
      </c>
      <c r="AE37" s="47">
        <v>22.53</v>
      </c>
      <c r="AF37" s="47">
        <v>0.1</v>
      </c>
      <c r="AG37" s="47">
        <v>16.24</v>
      </c>
      <c r="AH37" s="47">
        <v>0.55</v>
      </c>
      <c r="AI37" s="47">
        <v>13.88</v>
      </c>
      <c r="AJ37" s="47">
        <v>6.69</v>
      </c>
      <c r="AK37" s="47">
        <v>0.04</v>
      </c>
      <c r="AL37" s="47">
        <v>0</v>
      </c>
      <c r="AM37" s="47">
        <f t="shared" si="7"/>
        <v>101.29</v>
      </c>
      <c r="AN37" s="47">
        <v>12</v>
      </c>
      <c r="AO37" s="47">
        <f>AN37/(AC37*'Molecular Weight'!$C$2/'Molecular Weight'!$D$2+AD37*'Molecular Weight'!$C$3/'Molecular Weight'!$D$3+AE37*'Molecular Weight'!$C$4/'Molecular Weight'!$D$4+AF37*'Molecular Weight'!$C$5/'Molecular Weight'!$D$5+AG37*'Molecular Weight'!$C$6/'Molecular Weight'!$D$6+AH37*'Molecular Weight'!$C$8/'Molecular Weight'!$D$8+AI37*'Molecular Weight'!$C$9/'Molecular Weight'!$D$9+AJ37*'Molecular Weight'!$C$10/'Molecular Weight'!$D$10+AK37*'Molecular Weight'!$C$11/'Molecular Weight'!$D$11+AL37*'Molecular Weight'!$C$12/'Molecular Weight'!$D$12)</f>
        <v>4.39370142161948</v>
      </c>
      <c r="AP37" s="47">
        <f>AC37*AO37*'Molecular Weight'!$B$2/'Molecular Weight'!$D$2</f>
        <v>2.96984378714992</v>
      </c>
      <c r="AQ37" s="47">
        <f>AD37*AO37*'Molecular Weight'!$B$3/'Molecular Weight'!$D$3</f>
        <v>0.0357435034299457</v>
      </c>
      <c r="AR37" s="47">
        <f>AO37*AE37*'Molecular Weight'!$B$4/'Molecular Weight'!$D$4</f>
        <v>1.94174368436812</v>
      </c>
      <c r="AS37" s="47">
        <f>AF37*AO37*'Molecular Weight'!$B$5/'Molecular Weight'!$D$5</f>
        <v>0.00578156644729191</v>
      </c>
      <c r="AT37" s="47">
        <f>AG37*AO37*'Molecular Weight'!$B$6/'Molecular Weight'!$D$6</f>
        <v>0.993230944976342</v>
      </c>
      <c r="AU37" s="47">
        <f>AH37*AO37*'Molecular Weight'!$B$8/'Molecular Weight'!$D$8</f>
        <v>0.0340645021411153</v>
      </c>
      <c r="AV37" s="47">
        <f>AI37*AO37*'Molecular Weight'!$B$9/'Molecular Weight'!$D$9</f>
        <v>1.51326490650319</v>
      </c>
      <c r="AW37" s="47">
        <f>AJ37*AO37*'Molecular Weight'!$B$10/'Molecular Weight'!$D$10</f>
        <v>0.524141628221012</v>
      </c>
      <c r="AX37" s="47">
        <f>AK37*AO37*'Molecular Weight'!$B$11/'Molecular Weight'!$D$11</f>
        <v>0.00567112155097707</v>
      </c>
      <c r="AY37" s="47">
        <f>AL37*AO37*'Molecular Weight'!$B$12/'Molecular Weight'!$D$12</f>
        <v>0</v>
      </c>
      <c r="AZ37" s="47">
        <f t="shared" si="8"/>
        <v>8.02348564478791</v>
      </c>
      <c r="BA37" s="47">
        <f t="shared" si="9"/>
        <v>0.0702506989934104</v>
      </c>
      <c r="BB37" s="47">
        <f t="shared" si="10"/>
        <v>0.0707294706721846</v>
      </c>
      <c r="BC37" s="47">
        <f t="shared" si="11"/>
        <v>0.922980245982931</v>
      </c>
      <c r="BD37" s="47">
        <f t="shared" si="12"/>
        <v>3.00558729057987</v>
      </c>
      <c r="BE37" s="47">
        <f t="shared" si="13"/>
        <v>3.06470198184166</v>
      </c>
    </row>
    <row r="38" s="40" customFormat="1" spans="1:57">
      <c r="A38" s="47" t="s">
        <v>1295</v>
      </c>
      <c r="B38" s="47" t="s">
        <v>1296</v>
      </c>
      <c r="C38" s="47">
        <v>2899</v>
      </c>
      <c r="D38" s="47">
        <v>1.46</v>
      </c>
      <c r="E38" s="47">
        <v>1050</v>
      </c>
      <c r="F38" s="47">
        <f t="shared" si="15"/>
        <v>-7.39258456270849</v>
      </c>
      <c r="G38" s="48">
        <f t="shared" si="0"/>
        <v>-13.4346377128317</v>
      </c>
      <c r="H38" s="47">
        <f t="shared" si="1"/>
        <v>-9.08129661900113</v>
      </c>
      <c r="I38" s="47">
        <f t="shared" si="2"/>
        <v>-9.31639656379171</v>
      </c>
      <c r="J38" s="47">
        <f t="shared" si="3"/>
        <v>-4.45018820861678</v>
      </c>
      <c r="K38" s="47">
        <f t="shared" si="4"/>
        <v>1.68871205629264</v>
      </c>
      <c r="L38" s="47">
        <f t="shared" si="5"/>
        <v>1.92381200108322</v>
      </c>
      <c r="M38" s="47">
        <f t="shared" si="6"/>
        <v>6.04205315012321</v>
      </c>
      <c r="N38" s="47" t="s">
        <v>1264</v>
      </c>
      <c r="O38" s="47" t="s">
        <v>1298</v>
      </c>
      <c r="P38" s="47" t="s">
        <v>1266</v>
      </c>
      <c r="Q38" s="47"/>
      <c r="R38" s="47"/>
      <c r="S38" s="47"/>
      <c r="T38" s="47"/>
      <c r="U38" s="47"/>
      <c r="V38" s="47"/>
      <c r="W38" s="47"/>
      <c r="X38" s="47">
        <f t="shared" si="16"/>
        <v>-7.19258456270849</v>
      </c>
      <c r="Y38" s="47">
        <v>-0.2</v>
      </c>
      <c r="Z38" s="47" t="s">
        <v>1299</v>
      </c>
      <c r="AA38" s="47" t="s">
        <v>1300</v>
      </c>
      <c r="AB38" s="47" t="s">
        <v>49</v>
      </c>
      <c r="AC38" s="47">
        <v>39.86</v>
      </c>
      <c r="AD38" s="47">
        <v>0.88</v>
      </c>
      <c r="AE38" s="47">
        <v>22.22</v>
      </c>
      <c r="AF38" s="47">
        <v>0.07</v>
      </c>
      <c r="AG38" s="47">
        <v>17.1</v>
      </c>
      <c r="AH38" s="47">
        <v>0.53</v>
      </c>
      <c r="AI38" s="47">
        <v>13.4</v>
      </c>
      <c r="AJ38" s="47">
        <v>7</v>
      </c>
      <c r="AK38" s="47">
        <v>0.04</v>
      </c>
      <c r="AL38" s="47">
        <v>0.02</v>
      </c>
      <c r="AM38" s="47">
        <f t="shared" si="7"/>
        <v>101.12</v>
      </c>
      <c r="AN38" s="47">
        <v>12</v>
      </c>
      <c r="AO38" s="47">
        <f>AN38/(AC38*'Molecular Weight'!$C$2/'Molecular Weight'!$D$2+AD38*'Molecular Weight'!$C$3/'Molecular Weight'!$D$3+AE38*'Molecular Weight'!$C$4/'Molecular Weight'!$D$4+AF38*'Molecular Weight'!$C$5/'Molecular Weight'!$D$5+AG38*'Molecular Weight'!$C$6/'Molecular Weight'!$D$6+AH38*'Molecular Weight'!$C$8/'Molecular Weight'!$D$8+AI38*'Molecular Weight'!$C$9/'Molecular Weight'!$D$9+AJ38*'Molecular Weight'!$C$10/'Molecular Weight'!$D$10+AK38*'Molecular Weight'!$C$11/'Molecular Weight'!$D$11+AL38*'Molecular Weight'!$C$12/'Molecular Weight'!$D$12)</f>
        <v>4.43167776773197</v>
      </c>
      <c r="AP38" s="47">
        <f>AC38*AO38*'Molecular Weight'!$B$2/'Molecular Weight'!$D$2</f>
        <v>2.94019100901792</v>
      </c>
      <c r="AQ38" s="47">
        <f>AD38*AO38*'Molecular Weight'!$B$3/'Molecular Weight'!$D$3</f>
        <v>0.0488094672791506</v>
      </c>
      <c r="AR38" s="47">
        <f>AO38*AE38*'Molecular Weight'!$B$4/'Molecular Weight'!$D$4</f>
        <v>1.93157865827784</v>
      </c>
      <c r="AS38" s="47">
        <f>AF38*AO38*'Molecular Weight'!$B$5/'Molecular Weight'!$D$5</f>
        <v>0.00408207702797866</v>
      </c>
      <c r="AT38" s="47">
        <f>AG38*AO38*'Molecular Weight'!$B$6/'Molecular Weight'!$D$6</f>
        <v>1.05486762010324</v>
      </c>
      <c r="AU38" s="47">
        <f>AH38*AO38*'Molecular Weight'!$B$8/'Molecular Weight'!$D$8</f>
        <v>0.0331095181406533</v>
      </c>
      <c r="AV38" s="47">
        <f>AI38*AO38*'Molecular Weight'!$B$9/'Molecular Weight'!$D$9</f>
        <v>1.47356034956845</v>
      </c>
      <c r="AW38" s="47">
        <f>AJ38*AO38*'Molecular Weight'!$B$10/'Molecular Weight'!$D$10</f>
        <v>0.553169478853848</v>
      </c>
      <c r="AX38" s="47">
        <f>AK38*AO38*'Molecular Weight'!$B$11/'Molecular Weight'!$D$11</f>
        <v>0.005720139100009</v>
      </c>
      <c r="AY38" s="47">
        <f>AL38*AO38*'Molecular Weight'!$B$12/'Molecular Weight'!$D$12</f>
        <v>0.00188181646188194</v>
      </c>
      <c r="AZ38" s="47">
        <f t="shared" si="8"/>
        <v>8.04697013383097</v>
      </c>
      <c r="BA38" s="47">
        <f t="shared" si="9"/>
        <v>0.140087908019432</v>
      </c>
      <c r="BB38" s="47">
        <f t="shared" si="10"/>
        <v>0.132801410669636</v>
      </c>
      <c r="BC38" s="47">
        <f t="shared" si="11"/>
        <v>0.914779712083807</v>
      </c>
      <c r="BD38" s="47">
        <f t="shared" si="12"/>
        <v>2.98900047629707</v>
      </c>
      <c r="BE38" s="47">
        <f t="shared" si="13"/>
        <v>3.11470696666619</v>
      </c>
    </row>
    <row r="39" s="40" customFormat="1" spans="1:57">
      <c r="A39" s="47" t="s">
        <v>1295</v>
      </c>
      <c r="B39" s="47" t="s">
        <v>1296</v>
      </c>
      <c r="C39" s="47">
        <v>2790</v>
      </c>
      <c r="D39" s="47">
        <v>1.46</v>
      </c>
      <c r="E39" s="47">
        <v>1000</v>
      </c>
      <c r="F39" s="47">
        <f t="shared" si="15"/>
        <v>-8.03992055523901</v>
      </c>
      <c r="G39" s="48">
        <f t="shared" si="0"/>
        <v>-14.2282204481872</v>
      </c>
      <c r="H39" s="47">
        <f t="shared" si="1"/>
        <v>-9.78049509785057</v>
      </c>
      <c r="I39" s="47">
        <f t="shared" si="2"/>
        <v>-10.0194165016083</v>
      </c>
      <c r="J39" s="47">
        <f t="shared" si="3"/>
        <v>-5.18220659858602</v>
      </c>
      <c r="K39" s="47">
        <f t="shared" si="4"/>
        <v>1.74057454261156</v>
      </c>
      <c r="L39" s="47">
        <f t="shared" si="5"/>
        <v>1.97949594636932</v>
      </c>
      <c r="M39" s="47">
        <f t="shared" si="6"/>
        <v>6.18829989294816</v>
      </c>
      <c r="N39" s="47" t="s">
        <v>1264</v>
      </c>
      <c r="O39" s="47" t="s">
        <v>1298</v>
      </c>
      <c r="P39" s="47" t="s">
        <v>1266</v>
      </c>
      <c r="Q39" s="47"/>
      <c r="R39" s="47"/>
      <c r="S39" s="47"/>
      <c r="T39" s="47"/>
      <c r="U39" s="47"/>
      <c r="V39" s="47"/>
      <c r="W39" s="47"/>
      <c r="X39" s="47">
        <f t="shared" si="16"/>
        <v>-7.83992055523901</v>
      </c>
      <c r="Y39" s="47">
        <v>-0.2</v>
      </c>
      <c r="Z39" s="47" t="s">
        <v>1299</v>
      </c>
      <c r="AA39" s="47" t="s">
        <v>1300</v>
      </c>
      <c r="AB39" s="47" t="s">
        <v>49</v>
      </c>
      <c r="AC39" s="47">
        <v>39.69</v>
      </c>
      <c r="AD39" s="47">
        <v>0.79</v>
      </c>
      <c r="AE39" s="47">
        <v>21.69</v>
      </c>
      <c r="AF39" s="47">
        <v>0.11</v>
      </c>
      <c r="AG39" s="47">
        <v>17.96</v>
      </c>
      <c r="AH39" s="47">
        <v>0.8</v>
      </c>
      <c r="AI39" s="47">
        <v>11.92</v>
      </c>
      <c r="AJ39" s="47">
        <v>7.18</v>
      </c>
      <c r="AK39" s="47">
        <v>0.05</v>
      </c>
      <c r="AL39" s="47">
        <v>0.02</v>
      </c>
      <c r="AM39" s="47">
        <f t="shared" si="7"/>
        <v>100.21</v>
      </c>
      <c r="AN39" s="47">
        <v>12</v>
      </c>
      <c r="AO39" s="47">
        <f>AN39/(AC39*'Molecular Weight'!$C$2/'Molecular Weight'!$D$2+AD39*'Molecular Weight'!$C$3/'Molecular Weight'!$D$3+AE39*'Molecular Weight'!$C$4/'Molecular Weight'!$D$4+AF39*'Molecular Weight'!$C$5/'Molecular Weight'!$D$5+AG39*'Molecular Weight'!$C$6/'Molecular Weight'!$D$6+AH39*'Molecular Weight'!$C$8/'Molecular Weight'!$D$8+AI39*'Molecular Weight'!$C$9/'Molecular Weight'!$D$9+AJ39*'Molecular Weight'!$C$10/'Molecular Weight'!$D$10+AK39*'Molecular Weight'!$C$11/'Molecular Weight'!$D$11+AL39*'Molecular Weight'!$C$12/'Molecular Weight'!$D$12)</f>
        <v>4.49861966576068</v>
      </c>
      <c r="AP39" s="47">
        <f>AC39*AO39*'Molecular Weight'!$B$2/'Molecular Weight'!$D$2</f>
        <v>2.97187440968777</v>
      </c>
      <c r="AQ39" s="47">
        <f>AD39*AO39*'Molecular Weight'!$B$3/'Molecular Weight'!$D$3</f>
        <v>0.0444794685350555</v>
      </c>
      <c r="AR39" s="47">
        <f>AO39*AE39*'Molecular Weight'!$B$4/'Molecular Weight'!$D$4</f>
        <v>1.91398706454196</v>
      </c>
      <c r="AS39" s="47">
        <f>AF39*AO39*'Molecular Weight'!$B$5/'Molecular Weight'!$D$5</f>
        <v>0.00651158843652444</v>
      </c>
      <c r="AT39" s="47">
        <f>AG39*AO39*'Molecular Weight'!$B$6/'Molecular Weight'!$D$6</f>
        <v>1.12465491644017</v>
      </c>
      <c r="AU39" s="47">
        <f>AH39*AO39*'Molecular Weight'!$B$8/'Molecular Weight'!$D$8</f>
        <v>0.0507315440176</v>
      </c>
      <c r="AV39" s="47">
        <f>AI39*AO39*'Molecular Weight'!$B$9/'Molecular Weight'!$D$9</f>
        <v>1.33060909220514</v>
      </c>
      <c r="AW39" s="47">
        <f>AJ39*AO39*'Molecular Weight'!$B$10/'Molecular Weight'!$D$10</f>
        <v>0.57596450071615</v>
      </c>
      <c r="AX39" s="47">
        <f>AK39*AO39*'Molecular Weight'!$B$11/'Molecular Weight'!$D$11</f>
        <v>0.00725817951881362</v>
      </c>
      <c r="AY39" s="47">
        <f>AL39*AO39*'Molecular Weight'!$B$12/'Molecular Weight'!$D$12</f>
        <v>0.00191024189628904</v>
      </c>
      <c r="AZ39" s="47">
        <f t="shared" si="8"/>
        <v>8.02798100599548</v>
      </c>
      <c r="BA39" s="47">
        <f t="shared" si="9"/>
        <v>0.0836504400533649</v>
      </c>
      <c r="BB39" s="47">
        <f t="shared" si="10"/>
        <v>0.0743787617255439</v>
      </c>
      <c r="BC39" s="47">
        <f t="shared" si="11"/>
        <v>1.04100447638681</v>
      </c>
      <c r="BD39" s="47">
        <f t="shared" si="12"/>
        <v>3.01635387822283</v>
      </c>
      <c r="BE39" s="47">
        <f t="shared" si="13"/>
        <v>3.08196005337906</v>
      </c>
    </row>
    <row r="40" s="40" customFormat="1" spans="1:57">
      <c r="A40" s="47" t="s">
        <v>1295</v>
      </c>
      <c r="B40" s="47" t="s">
        <v>1296</v>
      </c>
      <c r="C40" s="47" t="s">
        <v>1306</v>
      </c>
      <c r="D40" s="47">
        <v>1.67</v>
      </c>
      <c r="E40" s="47">
        <v>1200</v>
      </c>
      <c r="F40" s="47">
        <f t="shared" si="15"/>
        <v>-5.34613766550765</v>
      </c>
      <c r="G40" s="48">
        <f t="shared" si="0"/>
        <v>-11.2976050341923</v>
      </c>
      <c r="H40" s="47">
        <f t="shared" si="1"/>
        <v>-7.20207286216336</v>
      </c>
      <c r="I40" s="47">
        <f t="shared" si="2"/>
        <v>-7.34009668329206</v>
      </c>
      <c r="J40" s="47">
        <f t="shared" si="3"/>
        <v>-2.53429429735234</v>
      </c>
      <c r="K40" s="47">
        <f t="shared" si="4"/>
        <v>1.85593519665571</v>
      </c>
      <c r="L40" s="47">
        <f t="shared" si="5"/>
        <v>1.99395901778441</v>
      </c>
      <c r="M40" s="47">
        <f t="shared" si="6"/>
        <v>5.95146736868464</v>
      </c>
      <c r="N40" s="47" t="s">
        <v>1264</v>
      </c>
      <c r="O40" s="47" t="s">
        <v>1298</v>
      </c>
      <c r="P40" s="47" t="s">
        <v>1266</v>
      </c>
      <c r="Q40" s="47"/>
      <c r="R40" s="47"/>
      <c r="S40" s="47"/>
      <c r="T40" s="47"/>
      <c r="U40" s="47"/>
      <c r="V40" s="47"/>
      <c r="W40" s="47"/>
      <c r="X40" s="47">
        <f t="shared" si="16"/>
        <v>-5.44613766550765</v>
      </c>
      <c r="Y40" s="47">
        <v>0.1</v>
      </c>
      <c r="Z40" s="47" t="s">
        <v>1299</v>
      </c>
      <c r="AA40" s="47" t="s">
        <v>1300</v>
      </c>
      <c r="AB40" s="47" t="s">
        <v>49</v>
      </c>
      <c r="AC40" s="47">
        <v>40.85</v>
      </c>
      <c r="AD40" s="47">
        <v>0.56</v>
      </c>
      <c r="AE40" s="47">
        <v>23.09</v>
      </c>
      <c r="AF40" s="47">
        <v>0.18</v>
      </c>
      <c r="AG40" s="47">
        <v>13.2</v>
      </c>
      <c r="AH40" s="47">
        <v>0.36</v>
      </c>
      <c r="AI40" s="47">
        <v>16.87</v>
      </c>
      <c r="AJ40" s="47">
        <v>6.54</v>
      </c>
      <c r="AK40" s="47">
        <v>0.04</v>
      </c>
      <c r="AL40" s="47">
        <v>0</v>
      </c>
      <c r="AM40" s="47">
        <f t="shared" si="7"/>
        <v>101.69</v>
      </c>
      <c r="AN40" s="47">
        <v>12</v>
      </c>
      <c r="AO40" s="47">
        <f>AN40/(AC40*'Molecular Weight'!$C$2/'Molecular Weight'!$D$2+AD40*'Molecular Weight'!$C$3/'Molecular Weight'!$D$3+AE40*'Molecular Weight'!$C$4/'Molecular Weight'!$D$4+AF40*'Molecular Weight'!$C$5/'Molecular Weight'!$D$5+AG40*'Molecular Weight'!$C$6/'Molecular Weight'!$D$6+AH40*'Molecular Weight'!$C$8/'Molecular Weight'!$D$8+AI40*'Molecular Weight'!$C$9/'Molecular Weight'!$D$9+AJ40*'Molecular Weight'!$C$10/'Molecular Weight'!$D$10+AK40*'Molecular Weight'!$C$11/'Molecular Weight'!$D$11+AL40*'Molecular Weight'!$C$12/'Molecular Weight'!$D$12)</f>
        <v>4.31422010364783</v>
      </c>
      <c r="AP40" s="47">
        <f>AC40*AO40*'Molecular Weight'!$B$2/'Molecular Weight'!$D$2</f>
        <v>2.93335371561275</v>
      </c>
      <c r="AQ40" s="47">
        <f>AD40*AO40*'Molecular Weight'!$B$3/'Molecular Weight'!$D$3</f>
        <v>0.0302373373972814</v>
      </c>
      <c r="AR40" s="47">
        <f>AO40*AE40*'Molecular Weight'!$B$4/'Molecular Weight'!$D$4</f>
        <v>1.95400828154626</v>
      </c>
      <c r="AS40" s="47">
        <f>AF40*AO40*'Molecular Weight'!$B$5/'Molecular Weight'!$D$5</f>
        <v>0.0102185619929812</v>
      </c>
      <c r="AT40" s="47">
        <f>AG40*AO40*'Molecular Weight'!$B$6/'Molecular Weight'!$D$6</f>
        <v>0.792701912140192</v>
      </c>
      <c r="AU40" s="47">
        <f>AH40*AO40*'Molecular Weight'!$B$8/'Molecular Weight'!$D$8</f>
        <v>0.0218934203173558</v>
      </c>
      <c r="AV40" s="47">
        <f>AI40*AO40*'Molecular Weight'!$B$9/'Molecular Weight'!$D$9</f>
        <v>1.80597749748236</v>
      </c>
      <c r="AW40" s="47">
        <f>AJ40*AO40*'Molecular Weight'!$B$10/'Molecular Weight'!$D$10</f>
        <v>0.503120532772055</v>
      </c>
      <c r="AX40" s="47">
        <f>AK40*AO40*'Molecular Weight'!$B$11/'Molecular Weight'!$D$11</f>
        <v>0.00556853191822889</v>
      </c>
      <c r="AY40" s="47">
        <f>AL40*AO40*'Molecular Weight'!$B$12/'Molecular Weight'!$D$12</f>
        <v>0</v>
      </c>
      <c r="AZ40" s="47">
        <f t="shared" si="8"/>
        <v>8.05707979117946</v>
      </c>
      <c r="BA40" s="47">
        <f t="shared" si="9"/>
        <v>0.170026240748763</v>
      </c>
      <c r="BB40" s="47">
        <f t="shared" si="10"/>
        <v>0.214489505001589</v>
      </c>
      <c r="BC40" s="47">
        <f t="shared" si="11"/>
        <v>0.622675671391429</v>
      </c>
      <c r="BD40" s="47">
        <f t="shared" si="12"/>
        <v>2.96359105301003</v>
      </c>
      <c r="BE40" s="47">
        <f t="shared" si="13"/>
        <v>3.12369336271196</v>
      </c>
    </row>
    <row r="41" s="40" customFormat="1" spans="1:57">
      <c r="A41" s="47" t="s">
        <v>1295</v>
      </c>
      <c r="B41" s="47" t="s">
        <v>1296</v>
      </c>
      <c r="C41" s="47" t="s">
        <v>1307</v>
      </c>
      <c r="D41" s="47">
        <v>1.67</v>
      </c>
      <c r="E41" s="47">
        <v>1150</v>
      </c>
      <c r="F41" s="47">
        <f t="shared" si="15"/>
        <v>-5.66094398989813</v>
      </c>
      <c r="G41" s="48">
        <f t="shared" si="0"/>
        <v>-11.9311230619951</v>
      </c>
      <c r="H41" s="47">
        <f t="shared" si="1"/>
        <v>-7.76166736510544</v>
      </c>
      <c r="I41" s="47">
        <f t="shared" si="2"/>
        <v>-7.90980331531073</v>
      </c>
      <c r="J41" s="47">
        <f t="shared" si="3"/>
        <v>-3.12146205200281</v>
      </c>
      <c r="K41" s="47">
        <f t="shared" si="4"/>
        <v>2.10072337520731</v>
      </c>
      <c r="L41" s="47">
        <f t="shared" si="5"/>
        <v>2.2488593254126</v>
      </c>
      <c r="M41" s="47">
        <f t="shared" si="6"/>
        <v>6.27017907209692</v>
      </c>
      <c r="N41" s="47" t="s">
        <v>1264</v>
      </c>
      <c r="O41" s="47" t="s">
        <v>1298</v>
      </c>
      <c r="P41" s="47" t="s">
        <v>1266</v>
      </c>
      <c r="Q41" s="47"/>
      <c r="R41" s="47"/>
      <c r="S41" s="47"/>
      <c r="T41" s="47"/>
      <c r="U41" s="47"/>
      <c r="V41" s="47"/>
      <c r="W41" s="47"/>
      <c r="X41" s="47">
        <f t="shared" si="16"/>
        <v>-5.96094398989813</v>
      </c>
      <c r="Y41" s="47">
        <v>0.3</v>
      </c>
      <c r="Z41" s="47" t="s">
        <v>1299</v>
      </c>
      <c r="AA41" s="47" t="s">
        <v>1300</v>
      </c>
      <c r="AB41" s="47" t="s">
        <v>49</v>
      </c>
      <c r="AC41" s="47">
        <v>40.7</v>
      </c>
      <c r="AD41" s="47">
        <v>0.59</v>
      </c>
      <c r="AE41" s="47">
        <v>22.69</v>
      </c>
      <c r="AF41" s="47">
        <v>0.1</v>
      </c>
      <c r="AG41" s="47">
        <v>14.54</v>
      </c>
      <c r="AH41" s="47">
        <v>0.36</v>
      </c>
      <c r="AI41" s="47">
        <v>15.87</v>
      </c>
      <c r="AJ41" s="47">
        <v>6.7</v>
      </c>
      <c r="AK41" s="47">
        <v>0.05</v>
      </c>
      <c r="AL41" s="47">
        <v>0</v>
      </c>
      <c r="AM41" s="47">
        <f t="shared" si="7"/>
        <v>101.6</v>
      </c>
      <c r="AN41" s="47">
        <v>12</v>
      </c>
      <c r="AO41" s="47">
        <f>AN41/(AC41*'Molecular Weight'!$C$2/'Molecular Weight'!$D$2+AD41*'Molecular Weight'!$C$3/'Molecular Weight'!$D$3+AE41*'Molecular Weight'!$C$4/'Molecular Weight'!$D$4+AF41*'Molecular Weight'!$C$5/'Molecular Weight'!$D$5+AG41*'Molecular Weight'!$C$6/'Molecular Weight'!$D$6+AH41*'Molecular Weight'!$C$8/'Molecular Weight'!$D$8+AI41*'Molecular Weight'!$C$9/'Molecular Weight'!$D$9+AJ41*'Molecular Weight'!$C$10/'Molecular Weight'!$D$10+AK41*'Molecular Weight'!$C$11/'Molecular Weight'!$D$11+AL41*'Molecular Weight'!$C$12/'Molecular Weight'!$D$12)</f>
        <v>4.34662674426476</v>
      </c>
      <c r="AP41" s="47">
        <f>AC41*AO41*'Molecular Weight'!$B$2/'Molecular Weight'!$D$2</f>
        <v>2.94453576051225</v>
      </c>
      <c r="AQ41" s="47">
        <f>AD41*AO41*'Molecular Weight'!$B$3/'Molecular Weight'!$D$3</f>
        <v>0.0320964928550214</v>
      </c>
      <c r="AR41" s="47">
        <f>AO41*AE41*'Molecular Weight'!$B$4/'Molecular Weight'!$D$4</f>
        <v>1.9345814207016</v>
      </c>
      <c r="AS41" s="47">
        <f>AF41*AO41*'Molecular Weight'!$B$5/'Molecular Weight'!$D$5</f>
        <v>0.00571962200705936</v>
      </c>
      <c r="AT41" s="47">
        <f>AG41*AO41*'Molecular Weight'!$B$6/'Molecular Weight'!$D$6</f>
        <v>0.87973208326294</v>
      </c>
      <c r="AU41" s="47">
        <f>AH41*AO41*'Molecular Weight'!$B$8/'Molecular Weight'!$D$8</f>
        <v>0.0220578746537259</v>
      </c>
      <c r="AV41" s="47">
        <f>AI41*AO41*'Molecular Weight'!$B$9/'Molecular Weight'!$D$9</f>
        <v>1.71168651194744</v>
      </c>
      <c r="AW41" s="47">
        <f>AJ41*AO41*'Molecular Weight'!$B$10/'Molecular Weight'!$D$10</f>
        <v>0.519300984068721</v>
      </c>
      <c r="AX41" s="47">
        <f>AK41*AO41*'Molecular Weight'!$B$11/'Molecular Weight'!$D$11</f>
        <v>0.00701295053931068</v>
      </c>
      <c r="AY41" s="47">
        <f>AL41*AO41*'Molecular Weight'!$B$12/'Molecular Weight'!$D$12</f>
        <v>0</v>
      </c>
      <c r="AZ41" s="47">
        <f t="shared" si="8"/>
        <v>8.05672370054806</v>
      </c>
      <c r="BA41" s="47">
        <f t="shared" si="9"/>
        <v>0.168973004878</v>
      </c>
      <c r="BB41" s="47">
        <f t="shared" si="10"/>
        <v>0.192073255133854</v>
      </c>
      <c r="BC41" s="47">
        <f t="shared" si="11"/>
        <v>0.71075907838494</v>
      </c>
      <c r="BD41" s="47">
        <f t="shared" si="12"/>
        <v>2.97663225336727</v>
      </c>
      <c r="BE41" s="47">
        <f t="shared" si="13"/>
        <v>3.13277745393283</v>
      </c>
    </row>
    <row r="42" s="40" customFormat="1" spans="1:57">
      <c r="A42" s="47" t="s">
        <v>1295</v>
      </c>
      <c r="B42" s="47" t="s">
        <v>1296</v>
      </c>
      <c r="C42" s="47" t="s">
        <v>1308</v>
      </c>
      <c r="D42" s="47">
        <v>1.67</v>
      </c>
      <c r="E42" s="47">
        <v>1100</v>
      </c>
      <c r="F42" s="47">
        <f t="shared" si="15"/>
        <v>-6.41422098748664</v>
      </c>
      <c r="G42" s="48">
        <f t="shared" si="0"/>
        <v>-12.6112603376661</v>
      </c>
      <c r="H42" s="47">
        <f t="shared" si="1"/>
        <v>-8.36201448086782</v>
      </c>
      <c r="I42" s="47">
        <f t="shared" si="2"/>
        <v>-8.51696023728054</v>
      </c>
      <c r="J42" s="47">
        <f t="shared" si="3"/>
        <v>-3.7513951201748</v>
      </c>
      <c r="K42" s="47">
        <f t="shared" si="4"/>
        <v>1.94779349338118</v>
      </c>
      <c r="L42" s="47">
        <f t="shared" si="5"/>
        <v>2.1027392497939</v>
      </c>
      <c r="M42" s="47">
        <f t="shared" si="6"/>
        <v>6.19703935017947</v>
      </c>
      <c r="N42" s="47" t="s">
        <v>1264</v>
      </c>
      <c r="O42" s="47" t="s">
        <v>1298</v>
      </c>
      <c r="P42" s="47" t="s">
        <v>1266</v>
      </c>
      <c r="Q42" s="47"/>
      <c r="R42" s="47"/>
      <c r="S42" s="47"/>
      <c r="T42" s="47"/>
      <c r="U42" s="47"/>
      <c r="V42" s="47"/>
      <c r="W42" s="47"/>
      <c r="X42" s="47">
        <f t="shared" si="16"/>
        <v>-6.51422098748664</v>
      </c>
      <c r="Y42" s="47">
        <v>0.1</v>
      </c>
      <c r="Z42" s="47" t="s">
        <v>1299</v>
      </c>
      <c r="AA42" s="47" t="s">
        <v>1300</v>
      </c>
      <c r="AB42" s="47" t="s">
        <v>49</v>
      </c>
      <c r="AC42" s="47">
        <v>40.05</v>
      </c>
      <c r="AD42" s="47">
        <v>0.93</v>
      </c>
      <c r="AE42" s="47">
        <v>22.4</v>
      </c>
      <c r="AF42" s="47">
        <v>0.1</v>
      </c>
      <c r="AG42" s="47">
        <v>15.06</v>
      </c>
      <c r="AH42" s="47">
        <v>0.31</v>
      </c>
      <c r="AI42" s="47">
        <v>14.32</v>
      </c>
      <c r="AJ42" s="47">
        <v>6.71</v>
      </c>
      <c r="AK42" s="47">
        <v>0.08</v>
      </c>
      <c r="AL42" s="47">
        <v>0.02</v>
      </c>
      <c r="AM42" s="47">
        <f t="shared" si="7"/>
        <v>99.98</v>
      </c>
      <c r="AN42" s="47">
        <v>12</v>
      </c>
      <c r="AO42" s="47">
        <f>AN42/(AC42*'Molecular Weight'!$C$2/'Molecular Weight'!$D$2+AD42*'Molecular Weight'!$C$3/'Molecular Weight'!$D$3+AE42*'Molecular Weight'!$C$4/'Molecular Weight'!$D$4+AF42*'Molecular Weight'!$C$5/'Molecular Weight'!$D$5+AG42*'Molecular Weight'!$C$6/'Molecular Weight'!$D$6+AH42*'Molecular Weight'!$C$8/'Molecular Weight'!$D$8+AI42*'Molecular Weight'!$C$9/'Molecular Weight'!$D$9+AJ42*'Molecular Weight'!$C$10/'Molecular Weight'!$D$10+AK42*'Molecular Weight'!$C$11/'Molecular Weight'!$D$11+AL42*'Molecular Weight'!$C$12/'Molecular Weight'!$D$12)</f>
        <v>4.43123571386869</v>
      </c>
      <c r="AP42" s="47">
        <f>AC42*AO42*'Molecular Weight'!$B$2/'Molecular Weight'!$D$2</f>
        <v>2.95391129061986</v>
      </c>
      <c r="AQ42" s="47">
        <f>AD42*AO42*'Molecular Weight'!$B$3/'Molecular Weight'!$D$3</f>
        <v>0.0515775871576706</v>
      </c>
      <c r="AR42" s="47">
        <f>AO42*AE42*'Molecular Weight'!$B$4/'Molecular Weight'!$D$4</f>
        <v>1.94703177698428</v>
      </c>
      <c r="AS42" s="47">
        <f>AF42*AO42*'Molecular Weight'!$B$5/'Molecular Weight'!$D$5</f>
        <v>0.00583095692330902</v>
      </c>
      <c r="AT42" s="47">
        <f>AG42*AO42*'Molecular Weight'!$B$6/'Molecular Weight'!$D$6</f>
        <v>0.928931094805993</v>
      </c>
      <c r="AU42" s="47">
        <f>AH42*AO42*'Molecular Weight'!$B$8/'Molecular Weight'!$D$8</f>
        <v>0.0193640128460572</v>
      </c>
      <c r="AV42" s="47">
        <f>AI42*AO42*'Molecular Weight'!$B$9/'Molecular Weight'!$D$9</f>
        <v>1.57457308740942</v>
      </c>
      <c r="AW42" s="47">
        <f>AJ42*AO42*'Molecular Weight'!$B$10/'Molecular Weight'!$D$10</f>
        <v>0.530199565621593</v>
      </c>
      <c r="AX42" s="47">
        <f>AK42*AO42*'Molecular Weight'!$B$11/'Molecular Weight'!$D$11</f>
        <v>0.0114391370477411</v>
      </c>
      <c r="AY42" s="47">
        <f>AL42*AO42*'Molecular Weight'!$B$12/'Molecular Weight'!$D$12</f>
        <v>0.00188162875323511</v>
      </c>
      <c r="AZ42" s="47">
        <f t="shared" si="8"/>
        <v>8.02474013816916</v>
      </c>
      <c r="BA42" s="47">
        <f t="shared" si="9"/>
        <v>0.0739915942244309</v>
      </c>
      <c r="BB42" s="47">
        <f t="shared" si="10"/>
        <v>0.0796524033247956</v>
      </c>
      <c r="BC42" s="47">
        <f t="shared" si="11"/>
        <v>0.854939500581562</v>
      </c>
      <c r="BD42" s="47">
        <f t="shared" si="12"/>
        <v>3.00548887777753</v>
      </c>
      <c r="BE42" s="47">
        <f t="shared" si="13"/>
        <v>3.05306776068306</v>
      </c>
    </row>
    <row r="43" s="40" customFormat="1" spans="1:57">
      <c r="A43" s="47" t="s">
        <v>1295</v>
      </c>
      <c r="B43" s="47" t="s">
        <v>1296</v>
      </c>
      <c r="C43" s="47" t="s">
        <v>1309</v>
      </c>
      <c r="D43" s="47">
        <v>1.67</v>
      </c>
      <c r="E43" s="47">
        <v>1050</v>
      </c>
      <c r="F43" s="47">
        <f t="shared" si="15"/>
        <v>-7.11036695840138</v>
      </c>
      <c r="G43" s="48">
        <f t="shared" si="0"/>
        <v>-13.3432983699172</v>
      </c>
      <c r="H43" s="47">
        <f t="shared" si="1"/>
        <v>-9.00773416329025</v>
      </c>
      <c r="I43" s="47">
        <f t="shared" si="2"/>
        <v>-9.16632741387455</v>
      </c>
      <c r="J43" s="47">
        <f t="shared" si="3"/>
        <v>-4.42894217687075</v>
      </c>
      <c r="K43" s="47">
        <f t="shared" si="4"/>
        <v>1.89736720488887</v>
      </c>
      <c r="L43" s="47">
        <f t="shared" si="5"/>
        <v>2.05596045547317</v>
      </c>
      <c r="M43" s="47">
        <f t="shared" si="6"/>
        <v>6.23293141151586</v>
      </c>
      <c r="N43" s="47" t="s">
        <v>1264</v>
      </c>
      <c r="O43" s="47" t="s">
        <v>1298</v>
      </c>
      <c r="P43" s="47" t="s">
        <v>1266</v>
      </c>
      <c r="Q43" s="47"/>
      <c r="R43" s="47"/>
      <c r="S43" s="47"/>
      <c r="T43" s="47"/>
      <c r="U43" s="47"/>
      <c r="V43" s="47"/>
      <c r="W43" s="47"/>
      <c r="X43" s="47">
        <f t="shared" si="16"/>
        <v>-7.11036695840138</v>
      </c>
      <c r="Y43" s="47">
        <v>0</v>
      </c>
      <c r="Z43" s="47" t="s">
        <v>1299</v>
      </c>
      <c r="AA43" s="47" t="s">
        <v>1300</v>
      </c>
      <c r="AB43" s="47" t="s">
        <v>49</v>
      </c>
      <c r="AC43" s="47">
        <v>39.77</v>
      </c>
      <c r="AD43" s="47">
        <v>0.74</v>
      </c>
      <c r="AE43" s="47">
        <v>22.33</v>
      </c>
      <c r="AF43" s="47">
        <v>0.11</v>
      </c>
      <c r="AG43" s="47">
        <v>14.99</v>
      </c>
      <c r="AH43" s="47">
        <v>0.35</v>
      </c>
      <c r="AI43" s="47">
        <v>14.32</v>
      </c>
      <c r="AJ43" s="47">
        <v>6.48</v>
      </c>
      <c r="AK43" s="47">
        <v>0.07</v>
      </c>
      <c r="AL43" s="47">
        <v>0.02</v>
      </c>
      <c r="AM43" s="47">
        <f t="shared" si="7"/>
        <v>99.18</v>
      </c>
      <c r="AN43" s="47">
        <v>12</v>
      </c>
      <c r="AO43" s="47">
        <f>AN43/(AC43*'Molecular Weight'!$C$2/'Molecular Weight'!$D$2+AD43*'Molecular Weight'!$C$3/'Molecular Weight'!$D$3+AE43*'Molecular Weight'!$C$4/'Molecular Weight'!$D$4+AF43*'Molecular Weight'!$C$5/'Molecular Weight'!$D$5+AG43*'Molecular Weight'!$C$6/'Molecular Weight'!$D$6+AH43*'Molecular Weight'!$C$8/'Molecular Weight'!$D$8+AI43*'Molecular Weight'!$C$9/'Molecular Weight'!$D$9+AJ43*'Molecular Weight'!$C$10/'Molecular Weight'!$D$10+AK43*'Molecular Weight'!$C$11/'Molecular Weight'!$D$11+AL43*'Molecular Weight'!$C$12/'Molecular Weight'!$D$12)</f>
        <v>4.46522267074909</v>
      </c>
      <c r="AP43" s="47">
        <f>AC43*AO43*'Molecular Weight'!$B$2/'Molecular Weight'!$D$2</f>
        <v>2.9557574170388</v>
      </c>
      <c r="AQ43" s="47">
        <f>AD43*AO43*'Molecular Weight'!$B$3/'Molecular Weight'!$D$3</f>
        <v>0.0413550034587525</v>
      </c>
      <c r="AR43" s="47">
        <f>AO43*AE43*'Molecular Weight'!$B$4/'Molecular Weight'!$D$4</f>
        <v>1.95583409646581</v>
      </c>
      <c r="AS43" s="47">
        <f>AF43*AO43*'Molecular Weight'!$B$5/'Molecular Weight'!$D$5</f>
        <v>0.00646324750026186</v>
      </c>
      <c r="AT43" s="47">
        <f>AG43*AO43*'Molecular Weight'!$B$6/'Molecular Weight'!$D$6</f>
        <v>0.931705008832528</v>
      </c>
      <c r="AU43" s="47">
        <f>AH43*AO43*'Molecular Weight'!$B$8/'Molecular Weight'!$D$8</f>
        <v>0.0220302781894866</v>
      </c>
      <c r="AV43" s="47">
        <f>AI43*AO43*'Molecular Weight'!$B$9/'Molecular Weight'!$D$9</f>
        <v>1.58664984231084</v>
      </c>
      <c r="AW43" s="47">
        <f>AJ43*AO43*'Molecular Weight'!$B$10/'Molecular Weight'!$D$10</f>
        <v>0.515952976220651</v>
      </c>
      <c r="AX43" s="47">
        <f>AK43*AO43*'Molecular Weight'!$B$11/'Molecular Weight'!$D$11</f>
        <v>0.0100860144224729</v>
      </c>
      <c r="AY43" s="47">
        <f>AL43*AO43*'Molecular Weight'!$B$12/'Molecular Weight'!$D$12</f>
        <v>0.00189606058205906</v>
      </c>
      <c r="AZ43" s="47">
        <f t="shared" si="8"/>
        <v>8.02772994502167</v>
      </c>
      <c r="BA43" s="47">
        <f t="shared" si="9"/>
        <v>0.082902474931017</v>
      </c>
      <c r="BB43" s="47">
        <f t="shared" si="10"/>
        <v>0.0889793165702713</v>
      </c>
      <c r="BC43" s="47">
        <f t="shared" si="11"/>
        <v>0.848802533901511</v>
      </c>
      <c r="BD43" s="47">
        <f t="shared" si="12"/>
        <v>2.99711242049755</v>
      </c>
      <c r="BE43" s="47">
        <f t="shared" si="13"/>
        <v>3.05633810555351</v>
      </c>
    </row>
    <row r="44" s="40" customFormat="1" spans="1:57">
      <c r="A44" s="47" t="s">
        <v>1295</v>
      </c>
      <c r="B44" s="47" t="s">
        <v>1296</v>
      </c>
      <c r="C44" s="47" t="s">
        <v>1310</v>
      </c>
      <c r="D44" s="47">
        <v>1.2</v>
      </c>
      <c r="E44" s="47">
        <v>950</v>
      </c>
      <c r="F44" s="47">
        <f t="shared" si="15"/>
        <v>-8.85152524983269</v>
      </c>
      <c r="G44" s="48">
        <f t="shared" si="0"/>
        <v>-15.2095899560825</v>
      </c>
      <c r="H44" s="47">
        <f t="shared" si="1"/>
        <v>-10.635140525213</v>
      </c>
      <c r="I44" s="47">
        <f t="shared" si="2"/>
        <v>-10.9781714004541</v>
      </c>
      <c r="J44" s="47">
        <f t="shared" si="3"/>
        <v>-6.00359771054783</v>
      </c>
      <c r="K44" s="47">
        <f t="shared" si="4"/>
        <v>1.78361527538032</v>
      </c>
      <c r="L44" s="47">
        <f t="shared" si="5"/>
        <v>2.12664615062145</v>
      </c>
      <c r="M44" s="47">
        <f t="shared" si="6"/>
        <v>6.35806470624982</v>
      </c>
      <c r="N44" s="47" t="s">
        <v>1264</v>
      </c>
      <c r="O44" s="47" t="s">
        <v>1298</v>
      </c>
      <c r="P44" s="47" t="s">
        <v>1266</v>
      </c>
      <c r="Q44" s="47"/>
      <c r="R44" s="47"/>
      <c r="S44" s="47"/>
      <c r="T44" s="47"/>
      <c r="U44" s="47"/>
      <c r="V44" s="47"/>
      <c r="W44" s="47"/>
      <c r="X44" s="47">
        <f t="shared" si="16"/>
        <v>-8.65152524983269</v>
      </c>
      <c r="Y44" s="47">
        <v>-0.2</v>
      </c>
      <c r="Z44" s="47" t="s">
        <v>1299</v>
      </c>
      <c r="AA44" s="47" t="s">
        <v>1300</v>
      </c>
      <c r="AB44" s="47" t="s">
        <v>49</v>
      </c>
      <c r="AC44" s="47">
        <v>39.71</v>
      </c>
      <c r="AD44" s="47">
        <v>0.51</v>
      </c>
      <c r="AE44" s="47">
        <v>22.45</v>
      </c>
      <c r="AF44" s="47">
        <v>0.03</v>
      </c>
      <c r="AG44" s="47">
        <v>19.21</v>
      </c>
      <c r="AH44" s="47">
        <v>0.83</v>
      </c>
      <c r="AI44" s="47">
        <v>11.33</v>
      </c>
      <c r="AJ44" s="47">
        <v>6.84</v>
      </c>
      <c r="AK44" s="47">
        <v>0.02</v>
      </c>
      <c r="AL44" s="47">
        <v>0.03</v>
      </c>
      <c r="AM44" s="47">
        <f t="shared" si="7"/>
        <v>100.96</v>
      </c>
      <c r="AN44" s="47">
        <v>12</v>
      </c>
      <c r="AO44" s="47">
        <f>AN44/(AC44*'Molecular Weight'!$C$2/'Molecular Weight'!$D$2+AD44*'Molecular Weight'!$C$3/'Molecular Weight'!$D$3+AE44*'Molecular Weight'!$C$4/'Molecular Weight'!$D$4+AF44*'Molecular Weight'!$C$5/'Molecular Weight'!$D$5+AG44*'Molecular Weight'!$C$6/'Molecular Weight'!$D$6+AH44*'Molecular Weight'!$C$8/'Molecular Weight'!$D$8+AI44*'Molecular Weight'!$C$9/'Molecular Weight'!$D$9+AJ44*'Molecular Weight'!$C$10/'Molecular Weight'!$D$10+AK44*'Molecular Weight'!$C$11/'Molecular Weight'!$D$11+AL44*'Molecular Weight'!$C$12/'Molecular Weight'!$D$12)</f>
        <v>4.47984115503133</v>
      </c>
      <c r="AP44" s="47">
        <f>AC44*AO44*'Molecular Weight'!$B$2/'Molecular Weight'!$D$2</f>
        <v>2.96096025742833</v>
      </c>
      <c r="AQ44" s="47">
        <f>AD44*AO44*'Molecular Weight'!$B$3/'Molecular Weight'!$D$3</f>
        <v>0.0285947307767957</v>
      </c>
      <c r="AR44" s="47">
        <f>AO44*AE44*'Molecular Weight'!$B$4/'Molecular Weight'!$D$4</f>
        <v>1.9727821484985</v>
      </c>
      <c r="AS44" s="47">
        <f>AF44*AO44*'Molecular Weight'!$B$5/'Molecular Weight'!$D$5</f>
        <v>0.00176847469768985</v>
      </c>
      <c r="AT44" s="47">
        <f>AG44*AO44*'Molecular Weight'!$B$6/'Molecular Weight'!$D$6</f>
        <v>1.19790852711793</v>
      </c>
      <c r="AU44" s="47">
        <f>AH44*AO44*'Molecular Weight'!$B$8/'Molecular Weight'!$D$8</f>
        <v>0.0524142678133071</v>
      </c>
      <c r="AV44" s="47">
        <f>AI44*AO44*'Molecular Weight'!$B$9/'Molecular Weight'!$D$9</f>
        <v>1.25946898973958</v>
      </c>
      <c r="AW44" s="47">
        <f>AJ44*AO44*'Molecular Weight'!$B$10/'Molecular Weight'!$D$10</f>
        <v>0.546400026754892</v>
      </c>
      <c r="AX44" s="47">
        <f>AK44*AO44*'Molecular Weight'!$B$11/'Molecular Weight'!$D$11</f>
        <v>0.0028911527299331</v>
      </c>
      <c r="AY44" s="47">
        <f>AL44*AO44*'Molecular Weight'!$B$12/'Molecular Weight'!$D$12</f>
        <v>0.0028534020095741</v>
      </c>
      <c r="AZ44" s="47">
        <f t="shared" si="8"/>
        <v>8.02604197756653</v>
      </c>
      <c r="BA44" s="47">
        <f t="shared" si="9"/>
        <v>0.0778724386620055</v>
      </c>
      <c r="BB44" s="47">
        <f t="shared" si="10"/>
        <v>0.0650069991983114</v>
      </c>
      <c r="BC44" s="47">
        <f t="shared" si="11"/>
        <v>1.12003608845592</v>
      </c>
      <c r="BD44" s="47">
        <f t="shared" si="12"/>
        <v>2.98955498820513</v>
      </c>
      <c r="BE44" s="47">
        <f t="shared" si="13"/>
        <v>3.05619181142571</v>
      </c>
    </row>
    <row r="45" s="41" customFormat="1" spans="1:57">
      <c r="A45" s="49" t="s">
        <v>1295</v>
      </c>
      <c r="B45" s="49" t="s">
        <v>1296</v>
      </c>
      <c r="C45" s="49" t="s">
        <v>1311</v>
      </c>
      <c r="D45" s="49">
        <v>1.3</v>
      </c>
      <c r="E45" s="49">
        <v>900</v>
      </c>
      <c r="F45" s="49">
        <f t="shared" si="15"/>
        <v>-9.57468027693702</v>
      </c>
      <c r="G45" s="50">
        <f t="shared" si="0"/>
        <v>-16.0983758681536</v>
      </c>
      <c r="H45" s="49">
        <f t="shared" si="1"/>
        <v>-11.4206327376641</v>
      </c>
      <c r="I45" s="49">
        <f t="shared" si="2"/>
        <v>-11.7263726842284</v>
      </c>
      <c r="J45" s="49">
        <f t="shared" si="3"/>
        <v>-6.85274083546462</v>
      </c>
      <c r="K45" s="49">
        <f t="shared" si="4"/>
        <v>1.84595246072711</v>
      </c>
      <c r="L45" s="49">
        <f t="shared" si="5"/>
        <v>2.15169240729138</v>
      </c>
      <c r="M45" s="49">
        <f t="shared" si="6"/>
        <v>6.52369559121654</v>
      </c>
      <c r="N45" s="49" t="s">
        <v>1264</v>
      </c>
      <c r="O45" s="49" t="s">
        <v>1298</v>
      </c>
      <c r="P45" s="49" t="s">
        <v>1266</v>
      </c>
      <c r="Q45" s="49"/>
      <c r="R45" s="49"/>
      <c r="S45" s="49"/>
      <c r="T45" s="49"/>
      <c r="U45" s="49"/>
      <c r="V45" s="49"/>
      <c r="W45" s="49"/>
      <c r="X45" s="49">
        <f t="shared" si="16"/>
        <v>-9.37468027693702</v>
      </c>
      <c r="Y45" s="49">
        <v>-0.2</v>
      </c>
      <c r="Z45" s="49" t="s">
        <v>1299</v>
      </c>
      <c r="AA45" s="49" t="s">
        <v>1300</v>
      </c>
      <c r="AB45" s="49" t="s">
        <v>49</v>
      </c>
      <c r="AC45" s="49">
        <v>38.77</v>
      </c>
      <c r="AD45" s="49">
        <v>1.05</v>
      </c>
      <c r="AE45" s="49">
        <v>22.03</v>
      </c>
      <c r="AF45" s="49">
        <v>0.02</v>
      </c>
      <c r="AG45" s="49">
        <v>20.36</v>
      </c>
      <c r="AH45" s="49">
        <v>0.92</v>
      </c>
      <c r="AI45" s="49">
        <v>8.83</v>
      </c>
      <c r="AJ45" s="49">
        <v>8.39</v>
      </c>
      <c r="AK45" s="49">
        <v>0.04</v>
      </c>
      <c r="AL45" s="49">
        <v>0.03</v>
      </c>
      <c r="AM45" s="49">
        <f t="shared" si="7"/>
        <v>100.44</v>
      </c>
      <c r="AN45" s="49">
        <v>12</v>
      </c>
      <c r="AO45" s="49">
        <f>AN45/(AC45*'Molecular Weight'!$C$2/'Molecular Weight'!$D$2+AD45*'Molecular Weight'!$C$3/'Molecular Weight'!$D$3+AE45*'Molecular Weight'!$C$4/'Molecular Weight'!$D$4+AF45*'Molecular Weight'!$C$5/'Molecular Weight'!$D$5+AG45*'Molecular Weight'!$C$6/'Molecular Weight'!$D$6+AH45*'Molecular Weight'!$C$8/'Molecular Weight'!$D$8+AI45*'Molecular Weight'!$C$9/'Molecular Weight'!$D$9+AJ45*'Molecular Weight'!$C$10/'Molecular Weight'!$D$10+AK45*'Molecular Weight'!$C$11/'Molecular Weight'!$D$11+AL45*'Molecular Weight'!$C$12/'Molecular Weight'!$D$12)</f>
        <v>4.56006744405794</v>
      </c>
      <c r="AP45" s="49">
        <f>AC45*AO45*'Molecular Weight'!$B$2/'Molecular Weight'!$D$2</f>
        <v>2.94264006002208</v>
      </c>
      <c r="AQ45" s="49">
        <f>AD45*AO45*'Molecular Weight'!$B$3/'Molecular Weight'!$D$3</f>
        <v>0.0599257924438153</v>
      </c>
      <c r="AR45" s="49">
        <f>AO45*AE45*'Molecular Weight'!$B$4/'Molecular Weight'!$D$4</f>
        <v>1.97054307164764</v>
      </c>
      <c r="AS45" s="49">
        <f>AF45*AO45*'Molecular Weight'!$B$5/'Molecular Weight'!$D$5</f>
        <v>0.00120009670216671</v>
      </c>
      <c r="AT45" s="49">
        <f>AG45*AO45*'Molecular Weight'!$B$6/'Molecular Weight'!$D$6</f>
        <v>1.29235764422355</v>
      </c>
      <c r="AU45" s="49">
        <f>AH45*AO45*'Molecular Weight'!$B$8/'Molecular Weight'!$D$8</f>
        <v>0.0591381737881775</v>
      </c>
      <c r="AV45" s="49">
        <f>AI45*AO45*'Molecular Weight'!$B$9/'Molecular Weight'!$D$9</f>
        <v>0.99914132831344</v>
      </c>
      <c r="AW45" s="49">
        <f>AJ45*AO45*'Molecular Weight'!$B$10/'Molecular Weight'!$D$10</f>
        <v>0.682221217112093</v>
      </c>
      <c r="AX45" s="49">
        <f>AK45*AO45*'Molecular Weight'!$B$11/'Molecular Weight'!$D$11</f>
        <v>0.00588585665577018</v>
      </c>
      <c r="AY45" s="49">
        <f>AL45*AO45*'Molecular Weight'!$B$12/'Molecular Weight'!$D$12</f>
        <v>0.00290450155672481</v>
      </c>
      <c r="AZ45" s="49">
        <f t="shared" si="8"/>
        <v>8.01595774246545</v>
      </c>
      <c r="BA45" s="49">
        <f t="shared" si="9"/>
        <v>0.0477779239206715</v>
      </c>
      <c r="BB45" s="49">
        <f t="shared" si="10"/>
        <v>0.036969583562433</v>
      </c>
      <c r="BC45" s="49">
        <f t="shared" si="11"/>
        <v>1.24457972030288</v>
      </c>
      <c r="BD45" s="49">
        <f t="shared" si="12"/>
        <v>3.0025658524659</v>
      </c>
      <c r="BE45" s="49">
        <f t="shared" si="13"/>
        <v>3.03285836343726</v>
      </c>
    </row>
    <row r="46" s="40" customFormat="1" spans="1:57">
      <c r="A46" s="47" t="s">
        <v>1295</v>
      </c>
      <c r="B46" s="47" t="s">
        <v>1296</v>
      </c>
      <c r="C46" s="47">
        <v>2972</v>
      </c>
      <c r="D46" s="47">
        <v>1.4</v>
      </c>
      <c r="E46" s="47">
        <v>1000</v>
      </c>
      <c r="F46" s="47">
        <f t="shared" si="15"/>
        <v>-8.16433384357087</v>
      </c>
      <c r="G46" s="48">
        <f t="shared" si="0"/>
        <v>-14.2553529989307</v>
      </c>
      <c r="H46" s="47">
        <f t="shared" si="1"/>
        <v>-9.80231339108208</v>
      </c>
      <c r="I46" s="47">
        <f t="shared" si="2"/>
        <v>-10.0639774903504</v>
      </c>
      <c r="J46" s="47">
        <f t="shared" si="3"/>
        <v>-5.18863315003928</v>
      </c>
      <c r="K46" s="47">
        <f t="shared" si="4"/>
        <v>1.63797954751121</v>
      </c>
      <c r="L46" s="47">
        <f t="shared" si="5"/>
        <v>1.89964364677956</v>
      </c>
      <c r="M46" s="47">
        <f t="shared" si="6"/>
        <v>6.09101915535981</v>
      </c>
      <c r="N46" s="47" t="s">
        <v>1264</v>
      </c>
      <c r="O46" s="47" t="s">
        <v>1298</v>
      </c>
      <c r="P46" s="47" t="s">
        <v>1266</v>
      </c>
      <c r="Q46" s="47"/>
      <c r="R46" s="47"/>
      <c r="S46" s="47"/>
      <c r="T46" s="47"/>
      <c r="U46" s="47"/>
      <c r="V46" s="47"/>
      <c r="W46" s="47"/>
      <c r="X46" s="47">
        <f t="shared" si="16"/>
        <v>-7.86433384357087</v>
      </c>
      <c r="Y46" s="47">
        <v>-0.3</v>
      </c>
      <c r="Z46" s="47" t="s">
        <v>1299</v>
      </c>
      <c r="AA46" s="47" t="s">
        <v>1300</v>
      </c>
      <c r="AB46" s="47" t="s">
        <v>49</v>
      </c>
      <c r="AC46" s="47">
        <v>39.87</v>
      </c>
      <c r="AD46" s="47">
        <v>0.84</v>
      </c>
      <c r="AE46" s="47">
        <v>21.78</v>
      </c>
      <c r="AF46" s="47">
        <v>0.09</v>
      </c>
      <c r="AG46" s="47">
        <v>16.43</v>
      </c>
      <c r="AH46" s="47">
        <v>0.59</v>
      </c>
      <c r="AI46" s="47">
        <v>13.37</v>
      </c>
      <c r="AJ46" s="47">
        <v>6.87</v>
      </c>
      <c r="AK46" s="47">
        <v>0.05</v>
      </c>
      <c r="AL46" s="47">
        <v>0.03</v>
      </c>
      <c r="AM46" s="47">
        <f t="shared" si="7"/>
        <v>99.92</v>
      </c>
      <c r="AN46" s="47">
        <v>12</v>
      </c>
      <c r="AO46" s="47">
        <f>AN46/(AC46*'Molecular Weight'!$C$2/'Molecular Weight'!$D$2+AD46*'Molecular Weight'!$C$3/'Molecular Weight'!$D$3+AE46*'Molecular Weight'!$C$4/'Molecular Weight'!$D$4+AF46*'Molecular Weight'!$C$5/'Molecular Weight'!$D$5+AG46*'Molecular Weight'!$C$6/'Molecular Weight'!$D$6+AH46*'Molecular Weight'!$C$8/'Molecular Weight'!$D$8+AI46*'Molecular Weight'!$C$9/'Molecular Weight'!$D$9+AJ46*'Molecular Weight'!$C$10/'Molecular Weight'!$D$10+AK46*'Molecular Weight'!$C$11/'Molecular Weight'!$D$11+AL46*'Molecular Weight'!$C$12/'Molecular Weight'!$D$12)</f>
        <v>4.4721340496923</v>
      </c>
      <c r="AP46" s="47">
        <f>AC46*AO46*'Molecular Weight'!$B$2/'Molecular Weight'!$D$2</f>
        <v>2.9677760412988</v>
      </c>
      <c r="AQ46" s="47">
        <f>AD46*AO46*'Molecular Weight'!$B$3/'Molecular Weight'!$D$3</f>
        <v>0.0470161777439491</v>
      </c>
      <c r="AR46" s="47">
        <f>AO46*AE46*'Molecular Weight'!$B$4/'Molecular Weight'!$D$4</f>
        <v>1.91061356614944</v>
      </c>
      <c r="AS46" s="47">
        <f>AF46*AO46*'Molecular Weight'!$B$5/'Molecular Weight'!$D$5</f>
        <v>0.00529629665731044</v>
      </c>
      <c r="AT46" s="47">
        <f>AG46*AO46*'Molecular Weight'!$B$6/'Molecular Weight'!$D$6</f>
        <v>1.02278900941599</v>
      </c>
      <c r="AU46" s="47">
        <f>AH46*AO46*'Molecular Weight'!$B$8/'Molecular Weight'!$D$8</f>
        <v>0.0371942358234911</v>
      </c>
      <c r="AV46" s="47">
        <f>AI46*AO46*'Molecular Weight'!$B$9/'Molecular Weight'!$D$9</f>
        <v>1.48368318224283</v>
      </c>
      <c r="AW46" s="47">
        <f>AJ46*AO46*'Molecular Weight'!$B$10/'Molecular Weight'!$D$10</f>
        <v>0.547852370210166</v>
      </c>
      <c r="AX46" s="47">
        <f>AK46*AO46*'Molecular Weight'!$B$11/'Molecular Weight'!$D$11</f>
        <v>0.00721544699853549</v>
      </c>
      <c r="AY46" s="47">
        <f>AL46*AO46*'Molecular Weight'!$B$12/'Molecular Weight'!$D$12</f>
        <v>0.00284849302528172</v>
      </c>
      <c r="AZ46" s="47">
        <f t="shared" si="8"/>
        <v>8.03228481956579</v>
      </c>
      <c r="BA46" s="47">
        <f t="shared" si="9"/>
        <v>0.0964651636470197</v>
      </c>
      <c r="BB46" s="47">
        <f t="shared" si="10"/>
        <v>0.0943157999929051</v>
      </c>
      <c r="BC46" s="47">
        <f t="shared" si="11"/>
        <v>0.926323845768967</v>
      </c>
      <c r="BD46" s="47">
        <f t="shared" si="12"/>
        <v>3.01479221904275</v>
      </c>
      <c r="BE46" s="47">
        <f t="shared" si="13"/>
        <v>3.09151879769248</v>
      </c>
    </row>
    <row r="47" s="40" customFormat="1" spans="1:57">
      <c r="A47" s="47" t="s">
        <v>1295</v>
      </c>
      <c r="B47" s="47" t="s">
        <v>1296</v>
      </c>
      <c r="C47" s="47">
        <v>2964</v>
      </c>
      <c r="D47" s="47">
        <v>1.4</v>
      </c>
      <c r="E47" s="47">
        <v>950</v>
      </c>
      <c r="F47" s="47">
        <f t="shared" si="15"/>
        <v>-8.66682106244848</v>
      </c>
      <c r="G47" s="48">
        <f t="shared" si="0"/>
        <v>-15.1154256234487</v>
      </c>
      <c r="H47" s="47">
        <f t="shared" si="1"/>
        <v>-10.559529134623</v>
      </c>
      <c r="I47" s="47">
        <f t="shared" si="2"/>
        <v>-10.8235621372525</v>
      </c>
      <c r="J47" s="47">
        <f t="shared" si="3"/>
        <v>-5.98089125102208</v>
      </c>
      <c r="K47" s="47">
        <f t="shared" si="4"/>
        <v>1.89270807217454</v>
      </c>
      <c r="L47" s="47">
        <f t="shared" si="5"/>
        <v>2.15674107480401</v>
      </c>
      <c r="M47" s="47">
        <f t="shared" si="6"/>
        <v>6.44860456100022</v>
      </c>
      <c r="N47" s="47" t="s">
        <v>1264</v>
      </c>
      <c r="O47" s="47" t="s">
        <v>1298</v>
      </c>
      <c r="P47" s="47" t="s">
        <v>1266</v>
      </c>
      <c r="Q47" s="47"/>
      <c r="R47" s="47"/>
      <c r="S47" s="47"/>
      <c r="T47" s="47"/>
      <c r="U47" s="47"/>
      <c r="V47" s="47"/>
      <c r="W47" s="47"/>
      <c r="X47" s="47">
        <f t="shared" si="16"/>
        <v>-8.56682106244848</v>
      </c>
      <c r="Y47" s="47">
        <v>-0.1</v>
      </c>
      <c r="Z47" s="47" t="s">
        <v>1299</v>
      </c>
      <c r="AA47" s="47" t="s">
        <v>1300</v>
      </c>
      <c r="AB47" s="47" t="s">
        <v>49</v>
      </c>
      <c r="AC47" s="47">
        <v>39</v>
      </c>
      <c r="AD47" s="47">
        <v>1.08</v>
      </c>
      <c r="AE47" s="47">
        <v>21.8</v>
      </c>
      <c r="AF47" s="47">
        <v>0.1</v>
      </c>
      <c r="AG47" s="47">
        <v>18.7</v>
      </c>
      <c r="AH47" s="47">
        <v>0.75</v>
      </c>
      <c r="AI47" s="47">
        <v>11.34</v>
      </c>
      <c r="AJ47" s="47">
        <v>7.27</v>
      </c>
      <c r="AK47" s="47">
        <v>0.07</v>
      </c>
      <c r="AL47" s="47">
        <v>0.03</v>
      </c>
      <c r="AM47" s="47">
        <f t="shared" si="7"/>
        <v>100.14</v>
      </c>
      <c r="AN47" s="47">
        <v>12</v>
      </c>
      <c r="AO47" s="47">
        <f>AN47/(AC47*'Molecular Weight'!$C$2/'Molecular Weight'!$D$2+AD47*'Molecular Weight'!$C$3/'Molecular Weight'!$D$3+AE47*'Molecular Weight'!$C$4/'Molecular Weight'!$D$4+AF47*'Molecular Weight'!$C$5/'Molecular Weight'!$D$5+AG47*'Molecular Weight'!$C$6/'Molecular Weight'!$D$6+AH47*'Molecular Weight'!$C$8/'Molecular Weight'!$D$8+AI47*'Molecular Weight'!$C$9/'Molecular Weight'!$D$9+AJ47*'Molecular Weight'!$C$10/'Molecular Weight'!$D$10+AK47*'Molecular Weight'!$C$11/'Molecular Weight'!$D$11+AL47*'Molecular Weight'!$C$12/'Molecular Weight'!$D$12)</f>
        <v>4.5247994277051</v>
      </c>
      <c r="AP47" s="47">
        <f>AC47*AO47*'Molecular Weight'!$B$2/'Molecular Weight'!$D$2</f>
        <v>2.93720335686583</v>
      </c>
      <c r="AQ47" s="47">
        <f>AD47*AO47*'Molecular Weight'!$B$3/'Molecular Weight'!$D$3</f>
        <v>0.0611612438288049</v>
      </c>
      <c r="AR47" s="47">
        <f>AO47*AE47*'Molecular Weight'!$B$4/'Molecular Weight'!$D$4</f>
        <v>1.93488873134506</v>
      </c>
      <c r="AS47" s="47">
        <f>AF47*AO47*'Molecular Weight'!$B$5/'Molecular Weight'!$D$5</f>
        <v>0.00595407517297862</v>
      </c>
      <c r="AT47" s="47">
        <f>AG47*AO47*'Molecular Weight'!$B$6/'Molecular Weight'!$D$6</f>
        <v>1.17780831428293</v>
      </c>
      <c r="AU47" s="47">
        <f>AH47*AO47*'Molecular Weight'!$B$8/'Molecular Weight'!$D$8</f>
        <v>0.0478376031967695</v>
      </c>
      <c r="AV47" s="47">
        <f>AI47*AO47*'Molecular Weight'!$B$9/'Molecular Weight'!$D$9</f>
        <v>1.27323140223761</v>
      </c>
      <c r="AW47" s="47">
        <f>AJ47*AO47*'Molecular Weight'!$B$10/'Molecular Weight'!$D$10</f>
        <v>0.586577957193582</v>
      </c>
      <c r="AX47" s="47">
        <f>AK47*AO47*'Molecular Weight'!$B$11/'Molecular Weight'!$D$11</f>
        <v>0.0102205859935256</v>
      </c>
      <c r="AY47" s="47">
        <f>AL47*AO47*'Molecular Weight'!$B$12/'Molecular Weight'!$D$12</f>
        <v>0.00288203785204147</v>
      </c>
      <c r="AZ47" s="47">
        <f t="shared" si="8"/>
        <v>8.03776530796913</v>
      </c>
      <c r="BA47" s="47">
        <f t="shared" si="9"/>
        <v>0.11276360487417</v>
      </c>
      <c r="BB47" s="47">
        <f t="shared" si="10"/>
        <v>0.0957402011063433</v>
      </c>
      <c r="BC47" s="47">
        <f t="shared" si="11"/>
        <v>1.06504470940876</v>
      </c>
      <c r="BD47" s="47">
        <f t="shared" si="12"/>
        <v>2.99836460069463</v>
      </c>
      <c r="BE47" s="47">
        <f t="shared" si="13"/>
        <v>3.08545527691089</v>
      </c>
    </row>
    <row r="48" s="40" customFormat="1" spans="1:57">
      <c r="A48" s="47" t="s">
        <v>1295</v>
      </c>
      <c r="B48" s="47" t="s">
        <v>1296</v>
      </c>
      <c r="C48" s="47">
        <v>2961</v>
      </c>
      <c r="D48" s="47">
        <v>1.4</v>
      </c>
      <c r="E48" s="47">
        <v>900</v>
      </c>
      <c r="F48" s="47">
        <f t="shared" si="15"/>
        <v>-9.43052312448465</v>
      </c>
      <c r="G48" s="48">
        <f t="shared" si="0"/>
        <v>-16.0493439686125</v>
      </c>
      <c r="H48" s="47">
        <f t="shared" si="1"/>
        <v>-11.3812903960893</v>
      </c>
      <c r="I48" s="47">
        <f t="shared" si="2"/>
        <v>-11.6457728850402</v>
      </c>
      <c r="J48" s="47">
        <f t="shared" si="3"/>
        <v>-6.8406905370844</v>
      </c>
      <c r="K48" s="47">
        <f t="shared" si="4"/>
        <v>1.95076727160462</v>
      </c>
      <c r="L48" s="47">
        <f t="shared" si="5"/>
        <v>2.21524976055551</v>
      </c>
      <c r="M48" s="47">
        <f t="shared" si="6"/>
        <v>6.61882084412788</v>
      </c>
      <c r="N48" s="47" t="s">
        <v>1264</v>
      </c>
      <c r="O48" s="47" t="s">
        <v>1298</v>
      </c>
      <c r="P48" s="47" t="s">
        <v>1266</v>
      </c>
      <c r="Q48" s="47"/>
      <c r="R48" s="47"/>
      <c r="S48" s="47"/>
      <c r="T48" s="47"/>
      <c r="U48" s="47"/>
      <c r="V48" s="47"/>
      <c r="W48" s="47"/>
      <c r="X48" s="47">
        <f t="shared" si="16"/>
        <v>-9.33052312448465</v>
      </c>
      <c r="Y48" s="47">
        <v>-0.1</v>
      </c>
      <c r="Z48" s="47" t="s">
        <v>1299</v>
      </c>
      <c r="AA48" s="47" t="s">
        <v>1300</v>
      </c>
      <c r="AB48" s="47" t="s">
        <v>49</v>
      </c>
      <c r="AC48" s="47">
        <v>38.6</v>
      </c>
      <c r="AD48" s="47">
        <v>1.07</v>
      </c>
      <c r="AE48" s="47">
        <v>21.69</v>
      </c>
      <c r="AF48" s="47">
        <v>0.08</v>
      </c>
      <c r="AG48" s="47">
        <v>19.6</v>
      </c>
      <c r="AH48" s="47">
        <v>0.85</v>
      </c>
      <c r="AI48" s="47">
        <v>10.51</v>
      </c>
      <c r="AJ48" s="47">
        <v>7.31</v>
      </c>
      <c r="AK48" s="47">
        <v>0.07</v>
      </c>
      <c r="AL48" s="47">
        <v>0.03</v>
      </c>
      <c r="AM48" s="47">
        <f t="shared" si="7"/>
        <v>99.81</v>
      </c>
      <c r="AN48" s="47">
        <v>12</v>
      </c>
      <c r="AO48" s="47">
        <f>AN48/(AC48*'Molecular Weight'!$C$2/'Molecular Weight'!$D$2+AD48*'Molecular Weight'!$C$3/'Molecular Weight'!$D$3+AE48*'Molecular Weight'!$C$4/'Molecular Weight'!$D$4+AF48*'Molecular Weight'!$C$5/'Molecular Weight'!$D$5+AG48*'Molecular Weight'!$C$6/'Molecular Weight'!$D$6+AH48*'Molecular Weight'!$C$8/'Molecular Weight'!$D$8+AI48*'Molecular Weight'!$C$9/'Molecular Weight'!$D$9+AJ48*'Molecular Weight'!$C$10/'Molecular Weight'!$D$10+AK48*'Molecular Weight'!$C$11/'Molecular Weight'!$D$11+AL48*'Molecular Weight'!$C$12/'Molecular Weight'!$D$12)</f>
        <v>4.56463074703785</v>
      </c>
      <c r="AP48" s="47">
        <f>AC48*AO48*'Molecular Weight'!$B$2/'Molecular Weight'!$D$2</f>
        <v>2.93266888874269</v>
      </c>
      <c r="AQ48" s="47">
        <f>AD48*AO48*'Molecular Weight'!$B$3/'Molecular Weight'!$D$3</f>
        <v>0.061128346674975</v>
      </c>
      <c r="AR48" s="47">
        <f>AO48*AE48*'Molecular Weight'!$B$4/'Molecular Weight'!$D$4</f>
        <v>1.94207220288841</v>
      </c>
      <c r="AS48" s="47">
        <f>AF48*AO48*'Molecular Weight'!$B$5/'Molecular Weight'!$D$5</f>
        <v>0.00480519060152678</v>
      </c>
      <c r="AT48" s="47">
        <f>AG48*AO48*'Molecular Weight'!$B$6/'Molecular Weight'!$D$6</f>
        <v>1.24536139534997</v>
      </c>
      <c r="AU48" s="47">
        <f>AH48*AO48*'Molecular Weight'!$B$8/'Molecular Weight'!$D$8</f>
        <v>0.0546932074285618</v>
      </c>
      <c r="AV48" s="47">
        <f>AI48*AO48*'Molecular Weight'!$B$9/'Molecular Weight'!$D$9</f>
        <v>1.19042851492228</v>
      </c>
      <c r="AW48" s="47">
        <f>AJ48*AO48*'Molecular Weight'!$B$10/'Molecular Weight'!$D$10</f>
        <v>0.59499733881681</v>
      </c>
      <c r="AX48" s="47">
        <f>AK48*AO48*'Molecular Weight'!$B$11/'Molecular Weight'!$D$11</f>
        <v>0.0103105567051516</v>
      </c>
      <c r="AY48" s="47">
        <f>AL48*AO48*'Molecular Weight'!$B$12/'Molecular Weight'!$D$12</f>
        <v>0.00290740811913239</v>
      </c>
      <c r="AZ48" s="47">
        <f t="shared" si="8"/>
        <v>8.03937305024951</v>
      </c>
      <c r="BA48" s="47">
        <f t="shared" si="9"/>
        <v>0.117540658964544</v>
      </c>
      <c r="BB48" s="47">
        <f t="shared" si="10"/>
        <v>0.0943827706587236</v>
      </c>
      <c r="BC48" s="47">
        <f t="shared" si="11"/>
        <v>1.12782073638543</v>
      </c>
      <c r="BD48" s="47">
        <f t="shared" si="12"/>
        <v>2.99379723541767</v>
      </c>
      <c r="BE48" s="47">
        <f t="shared" si="13"/>
        <v>3.08548045651762</v>
      </c>
    </row>
    <row r="49" s="40" customFormat="1" spans="1:57">
      <c r="A49" s="47" t="s">
        <v>1295</v>
      </c>
      <c r="B49" s="47" t="s">
        <v>1296</v>
      </c>
      <c r="C49" s="47">
        <v>2976</v>
      </c>
      <c r="D49" s="47">
        <v>1.6</v>
      </c>
      <c r="E49" s="47">
        <v>1000</v>
      </c>
      <c r="F49" s="47">
        <f t="shared" si="15"/>
        <v>-7.98295621579802</v>
      </c>
      <c r="G49" s="48">
        <f t="shared" si="0"/>
        <v>-14.1649565200631</v>
      </c>
      <c r="H49" s="47">
        <f t="shared" si="1"/>
        <v>-9.72960602423298</v>
      </c>
      <c r="I49" s="47">
        <f t="shared" si="2"/>
        <v>-9.91544086121011</v>
      </c>
      <c r="J49" s="47">
        <f t="shared" si="3"/>
        <v>-5.16721131186174</v>
      </c>
      <c r="K49" s="47">
        <f t="shared" si="4"/>
        <v>1.74664980843496</v>
      </c>
      <c r="L49" s="47">
        <f t="shared" si="5"/>
        <v>1.93248464541209</v>
      </c>
      <c r="M49" s="47">
        <f t="shared" si="6"/>
        <v>6.18200030426504</v>
      </c>
      <c r="N49" s="47" t="s">
        <v>1264</v>
      </c>
      <c r="O49" s="47" t="s">
        <v>1298</v>
      </c>
      <c r="P49" s="47" t="s">
        <v>1266</v>
      </c>
      <c r="Q49" s="47"/>
      <c r="R49" s="47"/>
      <c r="S49" s="47"/>
      <c r="T49" s="47"/>
      <c r="U49" s="47"/>
      <c r="V49" s="47"/>
      <c r="W49" s="47"/>
      <c r="X49" s="47">
        <f t="shared" si="16"/>
        <v>-7.78295621579802</v>
      </c>
      <c r="Y49" s="47">
        <v>-0.2</v>
      </c>
      <c r="Z49" s="47" t="s">
        <v>1299</v>
      </c>
      <c r="AA49" s="47" t="s">
        <v>1300</v>
      </c>
      <c r="AB49" s="47" t="s">
        <v>49</v>
      </c>
      <c r="AC49" s="47">
        <v>39.91</v>
      </c>
      <c r="AD49" s="47">
        <v>1.05</v>
      </c>
      <c r="AE49" s="47">
        <v>22.71</v>
      </c>
      <c r="AF49" s="47">
        <v>0.17</v>
      </c>
      <c r="AG49" s="47">
        <v>16.11</v>
      </c>
      <c r="AH49" s="47">
        <v>0.56</v>
      </c>
      <c r="AI49" s="47">
        <v>13.79</v>
      </c>
      <c r="AJ49" s="47">
        <v>7.29</v>
      </c>
      <c r="AK49" s="47">
        <v>0.05</v>
      </c>
      <c r="AL49" s="47">
        <v>0.01</v>
      </c>
      <c r="AM49" s="47">
        <f t="shared" si="7"/>
        <v>101.65</v>
      </c>
      <c r="AN49" s="47">
        <v>12</v>
      </c>
      <c r="AO49" s="47">
        <f>AN49/(AC49*'Molecular Weight'!$C$2/'Molecular Weight'!$D$2+AD49*'Molecular Weight'!$C$3/'Molecular Weight'!$D$3+AE49*'Molecular Weight'!$C$4/'Molecular Weight'!$D$4+AF49*'Molecular Weight'!$C$5/'Molecular Weight'!$D$5+AG49*'Molecular Weight'!$C$6/'Molecular Weight'!$D$6+AH49*'Molecular Weight'!$C$8/'Molecular Weight'!$D$8+AI49*'Molecular Weight'!$C$9/'Molecular Weight'!$D$9+AJ49*'Molecular Weight'!$C$10/'Molecular Weight'!$D$10+AK49*'Molecular Weight'!$C$11/'Molecular Weight'!$D$11+AL49*'Molecular Weight'!$C$12/'Molecular Weight'!$D$12)</f>
        <v>4.39297318885617</v>
      </c>
      <c r="AP49" s="47">
        <f>AC49*AO49*'Molecular Weight'!$B$2/'Molecular Weight'!$D$2</f>
        <v>2.91816844153212</v>
      </c>
      <c r="AQ49" s="47">
        <f>AD49*AO49*'Molecular Weight'!$B$3/'Molecular Weight'!$D$3</f>
        <v>0.0577299355231411</v>
      </c>
      <c r="AR49" s="47">
        <f>AO49*AE49*'Molecular Weight'!$B$4/'Molecular Weight'!$D$4</f>
        <v>1.95693254450615</v>
      </c>
      <c r="AS49" s="47">
        <f>AF49*AO49*'Molecular Weight'!$B$5/'Molecular Weight'!$D$5</f>
        <v>0.00982703391151456</v>
      </c>
      <c r="AT49" s="47">
        <f>AG49*AO49*'Molecular Weight'!$B$6/'Molecular Weight'!$D$6</f>
        <v>0.985116899672506</v>
      </c>
      <c r="AU49" s="47">
        <f>AH49*AO49*'Molecular Weight'!$B$8/'Molecular Weight'!$D$8</f>
        <v>0.0346781080597611</v>
      </c>
      <c r="AV49" s="47">
        <f>AI49*AO49*'Molecular Weight'!$B$9/'Molecular Weight'!$D$9</f>
        <v>1.50320348075252</v>
      </c>
      <c r="AW49" s="47">
        <f>AJ49*AO49*'Molecular Weight'!$B$10/'Molecular Weight'!$D$10</f>
        <v>0.571055180933692</v>
      </c>
      <c r="AX49" s="47">
        <f>AK49*AO49*'Molecular Weight'!$B$11/'Molecular Weight'!$D$11</f>
        <v>0.00708772699073277</v>
      </c>
      <c r="AY49" s="47">
        <f>AL49*AO49*'Molecular Weight'!$B$12/'Molecular Weight'!$D$12</f>
        <v>0.000932690698270949</v>
      </c>
      <c r="AZ49" s="47">
        <f t="shared" si="8"/>
        <v>8.04473204258041</v>
      </c>
      <c r="BA49" s="47">
        <f t="shared" si="9"/>
        <v>0.133449941682022</v>
      </c>
      <c r="BB49" s="47">
        <f t="shared" si="10"/>
        <v>0.135466097197588</v>
      </c>
      <c r="BC49" s="47">
        <f t="shared" si="11"/>
        <v>0.851666957990485</v>
      </c>
      <c r="BD49" s="47">
        <f t="shared" si="12"/>
        <v>2.97589837705526</v>
      </c>
      <c r="BE49" s="47">
        <f t="shared" si="13"/>
        <v>3.09405366941848</v>
      </c>
    </row>
    <row r="50" s="40" customFormat="1" spans="1:57">
      <c r="A50" s="47" t="s">
        <v>1295</v>
      </c>
      <c r="B50" s="47" t="s">
        <v>1296</v>
      </c>
      <c r="C50" s="47">
        <v>3036</v>
      </c>
      <c r="D50" s="47">
        <v>1.6</v>
      </c>
      <c r="E50" s="47">
        <v>950</v>
      </c>
      <c r="F50" s="47">
        <f t="shared" si="15"/>
        <v>-8.58211687506426</v>
      </c>
      <c r="G50" s="48">
        <f t="shared" si="0"/>
        <v>-15.0213978328802</v>
      </c>
      <c r="H50" s="47">
        <f t="shared" si="1"/>
        <v>-10.4839772651798</v>
      </c>
      <c r="I50" s="47">
        <f t="shared" si="2"/>
        <v>-10.6689528740508</v>
      </c>
      <c r="J50" s="47">
        <f t="shared" si="3"/>
        <v>-5.95818479149632</v>
      </c>
      <c r="K50" s="47">
        <f t="shared" si="4"/>
        <v>1.90186039011553</v>
      </c>
      <c r="L50" s="47">
        <f t="shared" si="5"/>
        <v>2.08683599898657</v>
      </c>
      <c r="M50" s="47">
        <f t="shared" si="6"/>
        <v>6.43928095781597</v>
      </c>
      <c r="N50" s="47" t="s">
        <v>1264</v>
      </c>
      <c r="O50" s="47" t="s">
        <v>1298</v>
      </c>
      <c r="P50" s="47" t="s">
        <v>1266</v>
      </c>
      <c r="Q50" s="47"/>
      <c r="R50" s="47"/>
      <c r="S50" s="47"/>
      <c r="T50" s="47"/>
      <c r="U50" s="47"/>
      <c r="V50" s="47"/>
      <c r="W50" s="47"/>
      <c r="X50" s="47">
        <f t="shared" si="16"/>
        <v>-8.48211687506426</v>
      </c>
      <c r="Y50" s="47">
        <v>-0.1</v>
      </c>
      <c r="Z50" s="47" t="s">
        <v>1299</v>
      </c>
      <c r="AA50" s="47" t="s">
        <v>1300</v>
      </c>
      <c r="AB50" s="47" t="s">
        <v>49</v>
      </c>
      <c r="AC50" s="47">
        <v>39.58</v>
      </c>
      <c r="AD50" s="47">
        <v>1.19</v>
      </c>
      <c r="AE50" s="47">
        <v>21.04</v>
      </c>
      <c r="AF50" s="47">
        <v>0.03</v>
      </c>
      <c r="AG50" s="47">
        <v>18.79</v>
      </c>
      <c r="AH50" s="47">
        <v>0.49</v>
      </c>
      <c r="AI50" s="47">
        <v>11.49</v>
      </c>
      <c r="AJ50" s="47">
        <v>7.36</v>
      </c>
      <c r="AK50" s="47">
        <v>0.11</v>
      </c>
      <c r="AL50" s="47">
        <v>0</v>
      </c>
      <c r="AM50" s="47">
        <f t="shared" si="7"/>
        <v>100.08</v>
      </c>
      <c r="AN50" s="47">
        <v>12</v>
      </c>
      <c r="AO50" s="47">
        <f>AN50/(AC50*'Molecular Weight'!$C$2/'Molecular Weight'!$D$2+AD50*'Molecular Weight'!$C$3/'Molecular Weight'!$D$3+AE50*'Molecular Weight'!$C$4/'Molecular Weight'!$D$4+AF50*'Molecular Weight'!$C$5/'Molecular Weight'!$D$5+AG50*'Molecular Weight'!$C$6/'Molecular Weight'!$D$6+AH50*'Molecular Weight'!$C$8/'Molecular Weight'!$D$8+AI50*'Molecular Weight'!$C$9/'Molecular Weight'!$D$9+AJ50*'Molecular Weight'!$C$10/'Molecular Weight'!$D$10+AK50*'Molecular Weight'!$C$11/'Molecular Weight'!$D$11+AL50*'Molecular Weight'!$C$12/'Molecular Weight'!$D$12)</f>
        <v>4.52214076218779</v>
      </c>
      <c r="AP50" s="47">
        <f>AC50*AO50*'Molecular Weight'!$B$2/'Molecular Weight'!$D$2</f>
        <v>2.97913334499655</v>
      </c>
      <c r="AQ50" s="47">
        <f>AD50*AO50*'Molecular Weight'!$B$3/'Molecular Weight'!$D$3</f>
        <v>0.0673510326283288</v>
      </c>
      <c r="AR50" s="47">
        <f>AO50*AE50*'Molecular Weight'!$B$4/'Molecular Weight'!$D$4</f>
        <v>1.86633663468872</v>
      </c>
      <c r="AS50" s="47">
        <f>AF50*AO50*'Molecular Weight'!$B$5/'Molecular Weight'!$D$5</f>
        <v>0.00178517300961424</v>
      </c>
      <c r="AT50" s="47">
        <f>AG50*AO50*'Molecular Weight'!$B$6/'Molecular Weight'!$D$6</f>
        <v>1.18278152730385</v>
      </c>
      <c r="AU50" s="47">
        <f>AH50*AO50*'Molecular Weight'!$B$8/'Molecular Weight'!$D$8</f>
        <v>0.0312355366996338</v>
      </c>
      <c r="AV50" s="47">
        <f>AI50*AO50*'Molecular Weight'!$B$9/'Molecular Weight'!$D$9</f>
        <v>1.28931507090664</v>
      </c>
      <c r="AW50" s="47">
        <f>AJ50*AO50*'Molecular Weight'!$B$10/'Molecular Weight'!$D$10</f>
        <v>0.593490656378427</v>
      </c>
      <c r="AX50" s="47">
        <f>AK50*AO50*'Molecular Weight'!$B$11/'Molecular Weight'!$D$11</f>
        <v>0.0160514838283529</v>
      </c>
      <c r="AY50" s="47">
        <f>AL50*AO50*'Molecular Weight'!$B$12/'Molecular Weight'!$D$12</f>
        <v>0</v>
      </c>
      <c r="AZ50" s="47">
        <f t="shared" si="8"/>
        <v>8.02748046044013</v>
      </c>
      <c r="BA50" s="47">
        <f t="shared" si="9"/>
        <v>0.0821591598775377</v>
      </c>
      <c r="BB50" s="47">
        <f t="shared" si="10"/>
        <v>0.0694626674334519</v>
      </c>
      <c r="BC50" s="47">
        <f t="shared" si="11"/>
        <v>1.10062236742631</v>
      </c>
      <c r="BD50" s="47">
        <f t="shared" si="12"/>
        <v>3.04648437762488</v>
      </c>
      <c r="BE50" s="47">
        <f t="shared" si="13"/>
        <v>3.09682279128855</v>
      </c>
    </row>
    <row r="51" s="40" customFormat="1" spans="1:57">
      <c r="A51" s="47" t="s">
        <v>1295</v>
      </c>
      <c r="B51" s="47" t="s">
        <v>1296</v>
      </c>
      <c r="C51" s="47">
        <v>2937</v>
      </c>
      <c r="D51" s="47">
        <v>1.46</v>
      </c>
      <c r="E51" s="47">
        <v>1050</v>
      </c>
      <c r="F51" s="47">
        <f t="shared" si="15"/>
        <v>-7.19258456270849</v>
      </c>
      <c r="G51" s="48">
        <f t="shared" si="0"/>
        <v>-13.4346377128317</v>
      </c>
      <c r="H51" s="47">
        <f t="shared" si="1"/>
        <v>-9.08129661900113</v>
      </c>
      <c r="I51" s="47">
        <f t="shared" si="2"/>
        <v>-9.31639656379171</v>
      </c>
      <c r="J51" s="47">
        <f t="shared" si="3"/>
        <v>-4.45018820861678</v>
      </c>
      <c r="K51" s="47">
        <f t="shared" si="4"/>
        <v>1.88871205629264</v>
      </c>
      <c r="L51" s="47">
        <f t="shared" si="5"/>
        <v>2.12381200108322</v>
      </c>
      <c r="M51" s="47">
        <f t="shared" si="6"/>
        <v>6.24205315012321</v>
      </c>
      <c r="N51" s="47" t="s">
        <v>1264</v>
      </c>
      <c r="O51" s="47" t="s">
        <v>1298</v>
      </c>
      <c r="P51" s="47" t="s">
        <v>1266</v>
      </c>
      <c r="Q51" s="47"/>
      <c r="R51" s="47"/>
      <c r="S51" s="47"/>
      <c r="T51" s="47"/>
      <c r="U51" s="47"/>
      <c r="V51" s="47"/>
      <c r="W51" s="47"/>
      <c r="X51" s="47">
        <f t="shared" si="16"/>
        <v>-7.19258456270849</v>
      </c>
      <c r="Y51" s="47">
        <v>0</v>
      </c>
      <c r="Z51" s="47" t="s">
        <v>1299</v>
      </c>
      <c r="AA51" s="47" t="s">
        <v>1300</v>
      </c>
      <c r="AB51" s="47" t="s">
        <v>49</v>
      </c>
      <c r="AC51" s="47">
        <v>38.75</v>
      </c>
      <c r="AD51" s="47">
        <v>0.89</v>
      </c>
      <c r="AE51" s="47">
        <v>21.98</v>
      </c>
      <c r="AF51" s="47">
        <v>0.03</v>
      </c>
      <c r="AG51" s="47">
        <v>21.24</v>
      </c>
      <c r="AH51" s="47">
        <v>1</v>
      </c>
      <c r="AI51" s="47">
        <v>10.68</v>
      </c>
      <c r="AJ51" s="47">
        <v>5.04</v>
      </c>
      <c r="AK51" s="47">
        <v>0.04</v>
      </c>
      <c r="AL51" s="47">
        <v>0.03</v>
      </c>
      <c r="AM51" s="47">
        <f t="shared" si="7"/>
        <v>99.68</v>
      </c>
      <c r="AN51" s="47">
        <v>12</v>
      </c>
      <c r="AO51" s="47">
        <f>AN51/(AC51*'Molecular Weight'!$C$2/'Molecular Weight'!$D$2+AD51*'Molecular Weight'!$C$3/'Molecular Weight'!$D$3+AE51*'Molecular Weight'!$C$4/'Molecular Weight'!$D$4+AF51*'Molecular Weight'!$C$5/'Molecular Weight'!$D$5+AG51*'Molecular Weight'!$C$6/'Molecular Weight'!$D$6+AH51*'Molecular Weight'!$C$8/'Molecular Weight'!$D$8+AI51*'Molecular Weight'!$C$9/'Molecular Weight'!$D$9+AJ51*'Molecular Weight'!$C$10/'Molecular Weight'!$D$10+AK51*'Molecular Weight'!$C$11/'Molecular Weight'!$D$11+AL51*'Molecular Weight'!$C$12/'Molecular Weight'!$D$12)</f>
        <v>4.5711808924402</v>
      </c>
      <c r="AP51" s="47">
        <f>AC51*AO51*'Molecular Weight'!$B$2/'Molecular Weight'!$D$2</f>
        <v>2.94828993978125</v>
      </c>
      <c r="AQ51" s="47">
        <f>AD51*AO51*'Molecular Weight'!$B$3/'Molecular Weight'!$D$3</f>
        <v>0.0509180349721124</v>
      </c>
      <c r="AR51" s="47">
        <f>AO51*AE51*'Molecular Weight'!$B$4/'Molecular Weight'!$D$4</f>
        <v>1.97086222078924</v>
      </c>
      <c r="AS51" s="47">
        <f>AF51*AO51*'Molecular Weight'!$B$5/'Molecular Weight'!$D$5</f>
        <v>0.00180453222939938</v>
      </c>
      <c r="AT51" s="47">
        <f>AG51*AO51*'Molecular Weight'!$B$6/'Molecular Weight'!$D$6</f>
        <v>1.35150170038182</v>
      </c>
      <c r="AU51" s="47">
        <f>AH51*AO51*'Molecular Weight'!$B$8/'Molecular Weight'!$D$8</f>
        <v>0.0644372835133944</v>
      </c>
      <c r="AV51" s="47">
        <f>AI51*AO51*'Molecular Weight'!$B$9/'Molecular Weight'!$D$9</f>
        <v>1.21141965089978</v>
      </c>
      <c r="AW51" s="47">
        <f>AJ51*AO51*'Molecular Weight'!$B$10/'Molecular Weight'!$D$10</f>
        <v>0.410819395468948</v>
      </c>
      <c r="AX51" s="47">
        <f>AK51*AO51*'Molecular Weight'!$B$11/'Molecular Weight'!$D$11</f>
        <v>0.00590020121644427</v>
      </c>
      <c r="AY51" s="47">
        <f>AL51*AO51*'Molecular Weight'!$B$12/'Molecular Weight'!$D$12</f>
        <v>0.00291158018626764</v>
      </c>
      <c r="AZ51" s="47">
        <f t="shared" si="8"/>
        <v>8.01886453943867</v>
      </c>
      <c r="BA51" s="47">
        <f t="shared" si="9"/>
        <v>0.0564604806954003</v>
      </c>
      <c r="BB51" s="47">
        <f t="shared" si="10"/>
        <v>0.0417761077765936</v>
      </c>
      <c r="BC51" s="47">
        <f t="shared" si="11"/>
        <v>1.29504121968642</v>
      </c>
      <c r="BD51" s="47">
        <f t="shared" si="12"/>
        <v>2.99920797475336</v>
      </c>
      <c r="BE51" s="47">
        <f t="shared" si="13"/>
        <v>3.03817803026394</v>
      </c>
    </row>
    <row r="52" s="40" customFormat="1" spans="1:57">
      <c r="A52" s="47" t="s">
        <v>1295</v>
      </c>
      <c r="B52" s="47" t="s">
        <v>1296</v>
      </c>
      <c r="C52" s="47">
        <v>2942</v>
      </c>
      <c r="D52" s="47">
        <v>1.46</v>
      </c>
      <c r="E52" s="47">
        <v>1000</v>
      </c>
      <c r="F52" s="47">
        <f t="shared" si="15"/>
        <v>-7.63992055523901</v>
      </c>
      <c r="G52" s="48">
        <f t="shared" si="0"/>
        <v>-14.2282204481872</v>
      </c>
      <c r="H52" s="47">
        <f t="shared" si="1"/>
        <v>-9.78049509785057</v>
      </c>
      <c r="I52" s="47">
        <f t="shared" si="2"/>
        <v>-10.0194165016083</v>
      </c>
      <c r="J52" s="47">
        <f t="shared" si="3"/>
        <v>-5.18220659858602</v>
      </c>
      <c r="K52" s="47">
        <f t="shared" si="4"/>
        <v>2.14057454261156</v>
      </c>
      <c r="L52" s="47">
        <f t="shared" si="5"/>
        <v>2.37949594636932</v>
      </c>
      <c r="M52" s="47">
        <f t="shared" si="6"/>
        <v>6.58829989294815</v>
      </c>
      <c r="N52" s="47" t="s">
        <v>1264</v>
      </c>
      <c r="O52" s="47" t="s">
        <v>1298</v>
      </c>
      <c r="P52" s="47" t="s">
        <v>1266</v>
      </c>
      <c r="Q52" s="47"/>
      <c r="R52" s="47"/>
      <c r="S52" s="47"/>
      <c r="T52" s="47"/>
      <c r="U52" s="47"/>
      <c r="V52" s="47"/>
      <c r="W52" s="47"/>
      <c r="X52" s="47">
        <f t="shared" si="16"/>
        <v>-7.83992055523901</v>
      </c>
      <c r="Y52" s="47">
        <v>0.2</v>
      </c>
      <c r="Z52" s="47" t="s">
        <v>1299</v>
      </c>
      <c r="AA52" s="47" t="s">
        <v>1300</v>
      </c>
      <c r="AB52" s="47" t="s">
        <v>49</v>
      </c>
      <c r="AC52" s="47">
        <v>38.52</v>
      </c>
      <c r="AD52" s="47">
        <v>0.95</v>
      </c>
      <c r="AE52" s="47">
        <v>21.81</v>
      </c>
      <c r="AF52" s="47">
        <v>0.13</v>
      </c>
      <c r="AG52" s="47">
        <v>20.53</v>
      </c>
      <c r="AH52" s="47">
        <v>1.06</v>
      </c>
      <c r="AI52" s="47">
        <v>10.79</v>
      </c>
      <c r="AJ52" s="47">
        <v>5.33</v>
      </c>
      <c r="AK52" s="47">
        <v>0.05</v>
      </c>
      <c r="AL52" s="47">
        <v>0.02</v>
      </c>
      <c r="AM52" s="47">
        <f t="shared" si="7"/>
        <v>99.19</v>
      </c>
      <c r="AN52" s="47">
        <v>12</v>
      </c>
      <c r="AO52" s="47">
        <f>AN52/(AC52*'Molecular Weight'!$C$2/'Molecular Weight'!$D$2+AD52*'Molecular Weight'!$C$3/'Molecular Weight'!$D$3+AE52*'Molecular Weight'!$C$4/'Molecular Weight'!$D$4+AF52*'Molecular Weight'!$C$5/'Molecular Weight'!$D$5+AG52*'Molecular Weight'!$C$6/'Molecular Weight'!$D$6+AH52*'Molecular Weight'!$C$8/'Molecular Weight'!$D$8+AI52*'Molecular Weight'!$C$9/'Molecular Weight'!$D$9+AJ52*'Molecular Weight'!$C$10/'Molecular Weight'!$D$10+AK52*'Molecular Weight'!$C$11/'Molecular Weight'!$D$11+AL52*'Molecular Weight'!$C$12/'Molecular Weight'!$D$12)</f>
        <v>4.58912403981562</v>
      </c>
      <c r="AP52" s="47">
        <f>AC52*AO52*'Molecular Weight'!$B$2/'Molecular Weight'!$D$2</f>
        <v>2.94229457412945</v>
      </c>
      <c r="AQ52" s="47">
        <f>AD52*AO52*'Molecular Weight'!$B$3/'Molecular Weight'!$D$3</f>
        <v>0.0545640530391093</v>
      </c>
      <c r="AR52" s="47">
        <f>AO52*AE52*'Molecular Weight'!$B$4/'Molecular Weight'!$D$4</f>
        <v>1.96329531793603</v>
      </c>
      <c r="AS52" s="47">
        <f>AF52*AO52*'Molecular Weight'!$B$5/'Molecular Weight'!$D$5</f>
        <v>0.00785033390586262</v>
      </c>
      <c r="AT52" s="47">
        <f>AG52*AO52*'Molecular Weight'!$B$6/'Molecular Weight'!$D$6</f>
        <v>1.31145206761435</v>
      </c>
      <c r="AU52" s="47">
        <f>AH52*AO52*'Molecular Weight'!$B$8/'Molecular Weight'!$D$8</f>
        <v>0.0685716307048852</v>
      </c>
      <c r="AV52" s="47">
        <f>AI52*AO52*'Molecular Weight'!$B$9/'Molecular Weight'!$D$9</f>
        <v>1.22870095259579</v>
      </c>
      <c r="AW52" s="47">
        <f>AJ52*AO52*'Molecular Weight'!$B$10/'Molecular Weight'!$D$10</f>
        <v>0.436163179961078</v>
      </c>
      <c r="AX52" s="47">
        <f>AK52*AO52*'Molecular Weight'!$B$11/'Molecular Weight'!$D$11</f>
        <v>0.00740420141951535</v>
      </c>
      <c r="AY52" s="47">
        <f>AL52*AO52*'Molecular Weight'!$B$12/'Molecular Weight'!$D$12</f>
        <v>0.00194867262837181</v>
      </c>
      <c r="AZ52" s="47">
        <f t="shared" si="8"/>
        <v>8.02224498393444</v>
      </c>
      <c r="BA52" s="47">
        <f t="shared" si="9"/>
        <v>0.0665499016167788</v>
      </c>
      <c r="BB52" s="47">
        <f t="shared" si="10"/>
        <v>0.0507452031684538</v>
      </c>
      <c r="BC52" s="47">
        <f t="shared" si="11"/>
        <v>1.24490216599757</v>
      </c>
      <c r="BD52" s="47">
        <f t="shared" si="12"/>
        <v>2.99685862716856</v>
      </c>
      <c r="BE52" s="47">
        <f t="shared" si="13"/>
        <v>3.0448878308761</v>
      </c>
    </row>
    <row r="53" s="40" customFormat="1" spans="1:57">
      <c r="A53" s="47" t="s">
        <v>1295</v>
      </c>
      <c r="B53" s="47" t="s">
        <v>1296</v>
      </c>
      <c r="C53" s="47">
        <v>2939</v>
      </c>
      <c r="D53" s="47">
        <v>1.46</v>
      </c>
      <c r="E53" s="47">
        <v>950</v>
      </c>
      <c r="F53" s="47">
        <f t="shared" si="15"/>
        <v>-8.34140980623321</v>
      </c>
      <c r="G53" s="48">
        <f t="shared" si="0"/>
        <v>-15.0872030526978</v>
      </c>
      <c r="H53" s="47">
        <f t="shared" si="1"/>
        <v>-10.5368573324822</v>
      </c>
      <c r="I53" s="47">
        <f t="shared" si="2"/>
        <v>-10.777179358292</v>
      </c>
      <c r="J53" s="47">
        <f t="shared" si="3"/>
        <v>-5.97407931316435</v>
      </c>
      <c r="K53" s="47">
        <f t="shared" si="4"/>
        <v>2.19544752624895</v>
      </c>
      <c r="L53" s="47">
        <f t="shared" si="5"/>
        <v>2.43576955205878</v>
      </c>
      <c r="M53" s="47">
        <f t="shared" si="6"/>
        <v>6.74579324646459</v>
      </c>
      <c r="N53" s="47" t="s">
        <v>1264</v>
      </c>
      <c r="O53" s="47" t="s">
        <v>1298</v>
      </c>
      <c r="P53" s="47" t="s">
        <v>1266</v>
      </c>
      <c r="Q53" s="47"/>
      <c r="R53" s="47"/>
      <c r="S53" s="47"/>
      <c r="T53" s="47"/>
      <c r="U53" s="47"/>
      <c r="V53" s="47"/>
      <c r="W53" s="47"/>
      <c r="X53" s="47">
        <f t="shared" si="16"/>
        <v>-8.54140980623321</v>
      </c>
      <c r="Y53" s="47">
        <v>0.2</v>
      </c>
      <c r="Z53" s="47" t="s">
        <v>1299</v>
      </c>
      <c r="AA53" s="47" t="s">
        <v>1300</v>
      </c>
      <c r="AB53" s="47" t="s">
        <v>49</v>
      </c>
      <c r="AC53" s="47">
        <v>38.86</v>
      </c>
      <c r="AD53" s="47">
        <v>1.33</v>
      </c>
      <c r="AE53" s="47">
        <v>21.05</v>
      </c>
      <c r="AF53" s="47">
        <v>0.01</v>
      </c>
      <c r="AG53" s="47">
        <v>21.52</v>
      </c>
      <c r="AH53" s="47">
        <v>0.71</v>
      </c>
      <c r="AI53" s="47">
        <v>10.24</v>
      </c>
      <c r="AJ53" s="47">
        <v>6.25</v>
      </c>
      <c r="AK53" s="47">
        <v>0.09</v>
      </c>
      <c r="AL53" s="47">
        <v>0.02</v>
      </c>
      <c r="AM53" s="47">
        <f t="shared" si="7"/>
        <v>100.08</v>
      </c>
      <c r="AN53" s="47">
        <v>12</v>
      </c>
      <c r="AO53" s="47">
        <f>AN53/(AC53*'Molecular Weight'!$C$2/'Molecular Weight'!$D$2+AD53*'Molecular Weight'!$C$3/'Molecular Weight'!$D$3+AE53*'Molecular Weight'!$C$4/'Molecular Weight'!$D$4+AF53*'Molecular Weight'!$C$5/'Molecular Weight'!$D$5+AG53*'Molecular Weight'!$C$6/'Molecular Weight'!$D$6+AH53*'Molecular Weight'!$C$8/'Molecular Weight'!$D$8+AI53*'Molecular Weight'!$C$9/'Molecular Weight'!$D$9+AJ53*'Molecular Weight'!$C$10/'Molecular Weight'!$D$10+AK53*'Molecular Weight'!$C$11/'Molecular Weight'!$D$11+AL53*'Molecular Weight'!$C$12/'Molecular Weight'!$D$12)</f>
        <v>4.57451712007227</v>
      </c>
      <c r="AP53" s="47">
        <f>AC53*AO53*'Molecular Weight'!$B$2/'Molecular Weight'!$D$2</f>
        <v>2.95881716521319</v>
      </c>
      <c r="AQ53" s="47">
        <f>AD53*AO53*'Molecular Weight'!$B$3/'Molecular Weight'!$D$3</f>
        <v>0.0761465302840566</v>
      </c>
      <c r="AR53" s="47">
        <f>AO53*AE53*'Molecular Weight'!$B$4/'Molecular Weight'!$D$4</f>
        <v>1.88885024279171</v>
      </c>
      <c r="AS53" s="47">
        <f>AF53*AO53*'Molecular Weight'!$B$5/'Molecular Weight'!$D$5</f>
        <v>0.000601949749335124</v>
      </c>
      <c r="AT53" s="47">
        <f>AG53*AO53*'Molecular Weight'!$B$6/'Molecular Weight'!$D$6</f>
        <v>1.3703174891976</v>
      </c>
      <c r="AU53" s="47">
        <f>AH53*AO53*'Molecular Weight'!$B$8/'Molecular Weight'!$D$8</f>
        <v>0.0457838617881494</v>
      </c>
      <c r="AV53" s="47">
        <f>AI53*AO53*'Molecular Weight'!$B$9/'Molecular Weight'!$D$9</f>
        <v>1.16235869254442</v>
      </c>
      <c r="AW53" s="47">
        <f>AJ53*AO53*'Molecular Weight'!$B$10/'Molecular Weight'!$D$10</f>
        <v>0.509820470764118</v>
      </c>
      <c r="AX53" s="47">
        <f>AK53*AO53*'Molecular Weight'!$B$11/'Molecular Weight'!$D$11</f>
        <v>0.0132851416846242</v>
      </c>
      <c r="AY53" s="47">
        <f>AL53*AO53*'Molecular Weight'!$B$12/'Molecular Weight'!$D$12</f>
        <v>0.00194247011468037</v>
      </c>
      <c r="AZ53" s="47">
        <f t="shared" si="8"/>
        <v>8.02792401413188</v>
      </c>
      <c r="BA53" s="47">
        <f t="shared" si="9"/>
        <v>0.0834806530287864</v>
      </c>
      <c r="BB53" s="47">
        <f t="shared" si="10"/>
        <v>0.0609206652377102</v>
      </c>
      <c r="BC53" s="47">
        <f t="shared" si="11"/>
        <v>1.28683683616881</v>
      </c>
      <c r="BD53" s="47">
        <f t="shared" si="12"/>
        <v>3.03496369549725</v>
      </c>
      <c r="BE53" s="47">
        <f t="shared" si="13"/>
        <v>3.08828051429429</v>
      </c>
    </row>
    <row r="54" s="40" customFormat="1" spans="1:57">
      <c r="A54" s="47" t="s">
        <v>1295</v>
      </c>
      <c r="B54" s="47" t="s">
        <v>1296</v>
      </c>
      <c r="C54" s="47">
        <v>2932</v>
      </c>
      <c r="D54" s="47">
        <v>1.46</v>
      </c>
      <c r="E54" s="47">
        <v>925</v>
      </c>
      <c r="F54" s="47">
        <f t="shared" si="15"/>
        <v>-8.91459641044257</v>
      </c>
      <c r="G54" s="48">
        <f t="shared" si="0"/>
        <v>-15.5437762283932</v>
      </c>
      <c r="H54" s="47">
        <f t="shared" si="1"/>
        <v>-10.9387112652206</v>
      </c>
      <c r="I54" s="47">
        <f t="shared" si="2"/>
        <v>-11.1789516598912</v>
      </c>
      <c r="J54" s="47">
        <f t="shared" si="3"/>
        <v>-6.39480300500835</v>
      </c>
      <c r="K54" s="47">
        <f t="shared" si="4"/>
        <v>2.02411485477807</v>
      </c>
      <c r="L54" s="47">
        <f t="shared" si="5"/>
        <v>2.26435524944865</v>
      </c>
      <c r="M54" s="47">
        <f t="shared" si="6"/>
        <v>6.62917981795065</v>
      </c>
      <c r="N54" s="47" t="s">
        <v>1264</v>
      </c>
      <c r="O54" s="47" t="s">
        <v>1298</v>
      </c>
      <c r="P54" s="47" t="s">
        <v>1266</v>
      </c>
      <c r="Q54" s="47"/>
      <c r="R54" s="47"/>
      <c r="S54" s="47"/>
      <c r="T54" s="47"/>
      <c r="U54" s="47"/>
      <c r="V54" s="47"/>
      <c r="W54" s="47"/>
      <c r="X54" s="47">
        <f t="shared" si="16"/>
        <v>-8.91459641044257</v>
      </c>
      <c r="Y54" s="47">
        <v>0</v>
      </c>
      <c r="Z54" s="47" t="s">
        <v>1299</v>
      </c>
      <c r="AA54" s="47" t="s">
        <v>1300</v>
      </c>
      <c r="AB54" s="47" t="s">
        <v>49</v>
      </c>
      <c r="AC54" s="47">
        <v>37.98</v>
      </c>
      <c r="AD54" s="47">
        <v>1.22</v>
      </c>
      <c r="AE54" s="47">
        <v>20.54</v>
      </c>
      <c r="AF54" s="47">
        <v>0</v>
      </c>
      <c r="AG54" s="47">
        <v>24.2</v>
      </c>
      <c r="AH54" s="47">
        <v>1.22</v>
      </c>
      <c r="AI54" s="47">
        <v>7.53</v>
      </c>
      <c r="AJ54" s="47">
        <v>6.85</v>
      </c>
      <c r="AK54" s="47">
        <v>0.08</v>
      </c>
      <c r="AL54" s="47">
        <v>0.02</v>
      </c>
      <c r="AM54" s="47">
        <f t="shared" si="7"/>
        <v>99.64</v>
      </c>
      <c r="AN54" s="47">
        <v>12</v>
      </c>
      <c r="AO54" s="47">
        <f>AN54/(AC54*'Molecular Weight'!$C$2/'Molecular Weight'!$D$2+AD54*'Molecular Weight'!$C$3/'Molecular Weight'!$D$3+AE54*'Molecular Weight'!$C$4/'Molecular Weight'!$D$4+AF54*'Molecular Weight'!$C$5/'Molecular Weight'!$D$5+AG54*'Molecular Weight'!$C$6/'Molecular Weight'!$D$6+AH54*'Molecular Weight'!$C$8/'Molecular Weight'!$D$8+AI54*'Molecular Weight'!$C$9/'Molecular Weight'!$D$9+AJ54*'Molecular Weight'!$C$10/'Molecular Weight'!$D$10+AK54*'Molecular Weight'!$C$11/'Molecular Weight'!$D$11+AL54*'Molecular Weight'!$C$12/'Molecular Weight'!$D$12)</f>
        <v>4.68061983508606</v>
      </c>
      <c r="AP54" s="47">
        <f>AC54*AO54*'Molecular Weight'!$B$2/'Molecular Weight'!$D$2</f>
        <v>2.95888717271252</v>
      </c>
      <c r="AQ54" s="47">
        <f>AD54*AO54*'Molecular Weight'!$B$3/'Molecular Weight'!$D$3</f>
        <v>0.0714687884706507</v>
      </c>
      <c r="AR54" s="47">
        <f>AO54*AE54*'Molecular Weight'!$B$4/'Molecular Weight'!$D$4</f>
        <v>1.88583623798877</v>
      </c>
      <c r="AS54" s="47">
        <f>AF54*AO54*'Molecular Weight'!$B$5/'Molecular Weight'!$D$5</f>
        <v>0</v>
      </c>
      <c r="AT54" s="47">
        <f>AG54*AO54*'Molecular Weight'!$B$6/'Molecular Weight'!$D$6</f>
        <v>1.57671213821106</v>
      </c>
      <c r="AU54" s="47">
        <f>AH54*AO54*'Molecular Weight'!$B$8/'Molecular Weight'!$D$8</f>
        <v>0.0804955765267126</v>
      </c>
      <c r="AV54" s="47">
        <f>AI54*AO54*'Molecular Weight'!$B$9/'Molecular Weight'!$D$9</f>
        <v>0.874567428243127</v>
      </c>
      <c r="AW54" s="47">
        <f>AJ54*AO54*'Molecular Weight'!$B$10/'Molecular Weight'!$D$10</f>
        <v>0.571723357174385</v>
      </c>
      <c r="AX54" s="47">
        <f>AK54*AO54*'Molecular Weight'!$B$11/'Molecular Weight'!$D$11</f>
        <v>0.0120829166443009</v>
      </c>
      <c r="AY54" s="47">
        <f>AL54*AO54*'Molecular Weight'!$B$12/'Molecular Weight'!$D$12</f>
        <v>0.00198752434610873</v>
      </c>
      <c r="AZ54" s="47">
        <f t="shared" si="8"/>
        <v>8.03376114031765</v>
      </c>
      <c r="BA54" s="47">
        <f t="shared" si="9"/>
        <v>0.100857786716753</v>
      </c>
      <c r="BB54" s="47">
        <f t="shared" si="10"/>
        <v>0.0639671530855251</v>
      </c>
      <c r="BC54" s="47">
        <f t="shared" si="11"/>
        <v>1.47585435149431</v>
      </c>
      <c r="BD54" s="47">
        <f t="shared" si="12"/>
        <v>3.03035596118317</v>
      </c>
      <c r="BE54" s="47">
        <f t="shared" si="13"/>
        <v>3.10349850015528</v>
      </c>
    </row>
    <row r="55" s="40" customFormat="1" spans="1:57">
      <c r="A55" s="47" t="s">
        <v>1295</v>
      </c>
      <c r="B55" s="47" t="s">
        <v>1296</v>
      </c>
      <c r="C55" s="47">
        <v>2946</v>
      </c>
      <c r="D55" s="47">
        <v>1.46</v>
      </c>
      <c r="E55" s="47">
        <v>900</v>
      </c>
      <c r="F55" s="47">
        <f t="shared" si="15"/>
        <v>-9.20402883301323</v>
      </c>
      <c r="G55" s="48">
        <f t="shared" si="0"/>
        <v>-16.0199420127493</v>
      </c>
      <c r="H55" s="47">
        <f t="shared" si="1"/>
        <v>-11.3576923314347</v>
      </c>
      <c r="I55" s="47">
        <f t="shared" si="2"/>
        <v>-11.5974130055272</v>
      </c>
      <c r="J55" s="47">
        <f t="shared" si="3"/>
        <v>-6.83346035805627</v>
      </c>
      <c r="K55" s="47">
        <f t="shared" si="4"/>
        <v>2.15366349842152</v>
      </c>
      <c r="L55" s="47">
        <f t="shared" si="5"/>
        <v>2.39338417251399</v>
      </c>
      <c r="M55" s="47">
        <f t="shared" si="6"/>
        <v>6.81591317973604</v>
      </c>
      <c r="N55" s="47" t="s">
        <v>1264</v>
      </c>
      <c r="O55" s="47" t="s">
        <v>1298</v>
      </c>
      <c r="P55" s="47" t="s">
        <v>1266</v>
      </c>
      <c r="Q55" s="47"/>
      <c r="R55" s="47"/>
      <c r="S55" s="47"/>
      <c r="T55" s="47"/>
      <c r="U55" s="47"/>
      <c r="V55" s="47"/>
      <c r="W55" s="47"/>
      <c r="X55" s="47">
        <f t="shared" si="16"/>
        <v>-9.30402883301323</v>
      </c>
      <c r="Y55" s="47">
        <v>0.1</v>
      </c>
      <c r="Z55" s="47" t="s">
        <v>1299</v>
      </c>
      <c r="AA55" s="47" t="s">
        <v>1300</v>
      </c>
      <c r="AB55" s="47" t="s">
        <v>49</v>
      </c>
      <c r="AC55" s="47">
        <v>37.93</v>
      </c>
      <c r="AD55" s="47">
        <v>1.16</v>
      </c>
      <c r="AE55" s="47">
        <v>20.43</v>
      </c>
      <c r="AF55" s="47">
        <v>0.02</v>
      </c>
      <c r="AG55" s="47">
        <v>25.23</v>
      </c>
      <c r="AH55" s="47">
        <v>1.32</v>
      </c>
      <c r="AI55" s="47">
        <v>6.79</v>
      </c>
      <c r="AJ55" s="47">
        <v>6.94</v>
      </c>
      <c r="AK55" s="47">
        <v>0.07</v>
      </c>
      <c r="AL55" s="47">
        <v>0.02</v>
      </c>
      <c r="AM55" s="47">
        <f t="shared" si="7"/>
        <v>99.91</v>
      </c>
      <c r="AN55" s="47">
        <v>12</v>
      </c>
      <c r="AO55" s="47">
        <f>AN55/(AC55*'Molecular Weight'!$C$2/'Molecular Weight'!$D$2+AD55*'Molecular Weight'!$C$3/'Molecular Weight'!$D$3+AE55*'Molecular Weight'!$C$4/'Molecular Weight'!$D$4+AF55*'Molecular Weight'!$C$5/'Molecular Weight'!$D$5+AG55*'Molecular Weight'!$C$6/'Molecular Weight'!$D$6+AH55*'Molecular Weight'!$C$8/'Molecular Weight'!$D$8+AI55*'Molecular Weight'!$C$9/'Molecular Weight'!$D$9+AJ55*'Molecular Weight'!$C$10/'Molecular Weight'!$D$10+AK55*'Molecular Weight'!$C$11/'Molecular Weight'!$D$11+AL55*'Molecular Weight'!$C$12/'Molecular Weight'!$D$12)</f>
        <v>4.69376476649365</v>
      </c>
      <c r="AP55" s="47">
        <f>AC55*AO55*'Molecular Weight'!$B$2/'Molecular Weight'!$D$2</f>
        <v>2.96329057245513</v>
      </c>
      <c r="AQ55" s="47">
        <f>AD55*AO55*'Molecular Weight'!$B$3/'Molecular Weight'!$D$3</f>
        <v>0.0681447700767538</v>
      </c>
      <c r="AR55" s="47">
        <f>AO55*AE55*'Molecular Weight'!$B$4/'Molecular Weight'!$D$4</f>
        <v>1.88100459355561</v>
      </c>
      <c r="AS55" s="47">
        <f>AF55*AO55*'Molecular Weight'!$B$5/'Molecular Weight'!$D$5</f>
        <v>0.00123528252292747</v>
      </c>
      <c r="AT55" s="47">
        <f>AG55*AO55*'Molecular Weight'!$B$6/'Molecular Weight'!$D$6</f>
        <v>1.64843659602777</v>
      </c>
      <c r="AU55" s="47">
        <f>AH55*AO55*'Molecular Weight'!$B$8/'Molecular Weight'!$D$8</f>
        <v>0.087338165939831</v>
      </c>
      <c r="AV55" s="47">
        <f>AI55*AO55*'Molecular Weight'!$B$9/'Molecular Weight'!$D$9</f>
        <v>0.790835304329823</v>
      </c>
      <c r="AW55" s="47">
        <f>AJ55*AO55*'Molecular Weight'!$B$10/'Molecular Weight'!$D$10</f>
        <v>0.580861759619577</v>
      </c>
      <c r="AX55" s="47">
        <f>AK55*AO55*'Molecular Weight'!$B$11/'Molecular Weight'!$D$11</f>
        <v>0.0106022437449034</v>
      </c>
      <c r="AY55" s="47">
        <f>AL55*AO55*'Molecular Weight'!$B$12/'Molecular Weight'!$D$12</f>
        <v>0.00199310605795909</v>
      </c>
      <c r="AZ55" s="47">
        <f t="shared" si="8"/>
        <v>8.03374239433028</v>
      </c>
      <c r="BA55" s="47">
        <f t="shared" si="9"/>
        <v>0.100802020301051</v>
      </c>
      <c r="BB55" s="47">
        <f t="shared" si="10"/>
        <v>0.0611500742849035</v>
      </c>
      <c r="BC55" s="47">
        <f t="shared" si="11"/>
        <v>1.54763457572671</v>
      </c>
      <c r="BD55" s="47">
        <f t="shared" si="12"/>
        <v>3.03143534253188</v>
      </c>
      <c r="BE55" s="47">
        <f t="shared" si="13"/>
        <v>3.107471825917</v>
      </c>
    </row>
    <row r="56" s="40" customFormat="1" spans="1:57">
      <c r="A56" s="47" t="s">
        <v>1295</v>
      </c>
      <c r="B56" s="47" t="s">
        <v>1296</v>
      </c>
      <c r="C56" s="47">
        <v>2815</v>
      </c>
      <c r="D56" s="47">
        <v>1.46</v>
      </c>
      <c r="E56" s="47">
        <v>950</v>
      </c>
      <c r="F56" s="47">
        <f t="shared" si="15"/>
        <v>-8.64140980623321</v>
      </c>
      <c r="G56" s="48">
        <f t="shared" si="0"/>
        <v>-15.0872030526978</v>
      </c>
      <c r="H56" s="47">
        <f t="shared" si="1"/>
        <v>-10.5368573324822</v>
      </c>
      <c r="I56" s="47">
        <f t="shared" si="2"/>
        <v>-10.777179358292</v>
      </c>
      <c r="J56" s="47">
        <f t="shared" si="3"/>
        <v>-5.97407931316435</v>
      </c>
      <c r="K56" s="47">
        <f t="shared" si="4"/>
        <v>1.89544752624895</v>
      </c>
      <c r="L56" s="47">
        <f t="shared" si="5"/>
        <v>2.13576955205878</v>
      </c>
      <c r="M56" s="47">
        <f t="shared" si="6"/>
        <v>6.44579324646459</v>
      </c>
      <c r="N56" s="47" t="s">
        <v>1264</v>
      </c>
      <c r="O56" s="47" t="s">
        <v>1298</v>
      </c>
      <c r="P56" s="47" t="s">
        <v>1266</v>
      </c>
      <c r="Q56" s="47"/>
      <c r="R56" s="47"/>
      <c r="S56" s="47"/>
      <c r="T56" s="47"/>
      <c r="U56" s="47"/>
      <c r="V56" s="47"/>
      <c r="W56" s="47"/>
      <c r="X56" s="47">
        <f t="shared" si="16"/>
        <v>-8.54140980623321</v>
      </c>
      <c r="Y56" s="47">
        <v>-0.1</v>
      </c>
      <c r="Z56" s="47" t="s">
        <v>1299</v>
      </c>
      <c r="AA56" s="47" t="s">
        <v>1300</v>
      </c>
      <c r="AB56" s="47" t="s">
        <v>49</v>
      </c>
      <c r="AC56" s="47">
        <v>38.94</v>
      </c>
      <c r="AD56" s="47">
        <v>1.29</v>
      </c>
      <c r="AE56" s="47">
        <v>21.16</v>
      </c>
      <c r="AF56" s="47">
        <v>0.03</v>
      </c>
      <c r="AG56" s="47">
        <v>20.68</v>
      </c>
      <c r="AH56" s="47">
        <v>0.9</v>
      </c>
      <c r="AI56" s="47">
        <v>9.4</v>
      </c>
      <c r="AJ56" s="47">
        <v>7.65</v>
      </c>
      <c r="AK56" s="47">
        <v>0.08</v>
      </c>
      <c r="AL56" s="47">
        <v>0.01</v>
      </c>
      <c r="AM56" s="47">
        <f t="shared" si="7"/>
        <v>100.14</v>
      </c>
      <c r="AN56" s="47">
        <v>12</v>
      </c>
      <c r="AO56" s="47">
        <f>AN56/(AC56*'Molecular Weight'!$C$2/'Molecular Weight'!$D$2+AD56*'Molecular Weight'!$C$3/'Molecular Weight'!$D$3+AE56*'Molecular Weight'!$C$4/'Molecular Weight'!$D$4+AF56*'Molecular Weight'!$C$5/'Molecular Weight'!$D$5+AG56*'Molecular Weight'!$C$6/'Molecular Weight'!$D$6+AH56*'Molecular Weight'!$C$8/'Molecular Weight'!$D$8+AI56*'Molecular Weight'!$C$9/'Molecular Weight'!$D$9+AJ56*'Molecular Weight'!$C$10/'Molecular Weight'!$D$10+AK56*'Molecular Weight'!$C$11/'Molecular Weight'!$D$11+AL56*'Molecular Weight'!$C$12/'Molecular Weight'!$D$12)</f>
        <v>4.57428690057242</v>
      </c>
      <c r="AP56" s="47">
        <f>AC56*AO56*'Molecular Weight'!$B$2/'Molecular Weight'!$D$2</f>
        <v>2.9647591862232</v>
      </c>
      <c r="AQ56" s="47">
        <f>AD56*AO56*'Molecular Weight'!$B$3/'Molecular Weight'!$D$3</f>
        <v>0.0738526921369014</v>
      </c>
      <c r="AR56" s="47">
        <f>AO56*AE56*'Molecular Weight'!$B$4/'Molecular Weight'!$D$4</f>
        <v>1.898625163125</v>
      </c>
      <c r="AS56" s="47">
        <f>AF56*AO56*'Molecular Weight'!$B$5/'Molecular Weight'!$D$5</f>
        <v>0.00180575836590792</v>
      </c>
      <c r="AT56" s="47">
        <f>AG56*AO56*'Molecular Weight'!$B$6/'Molecular Weight'!$D$6</f>
        <v>1.31676298863916</v>
      </c>
      <c r="AU56" s="47">
        <f>AH56*AO56*'Molecular Weight'!$B$8/'Molecular Weight'!$D$8</f>
        <v>0.0580329603963233</v>
      </c>
      <c r="AV56" s="47">
        <f>AI56*AO56*'Molecular Weight'!$B$9/'Molecular Weight'!$D$9</f>
        <v>1.06695525720548</v>
      </c>
      <c r="AW56" s="47">
        <f>AJ56*AO56*'Molecular Weight'!$B$10/'Molecular Weight'!$D$10</f>
        <v>0.623988851451123</v>
      </c>
      <c r="AX56" s="47">
        <f>AK56*AO56*'Molecular Weight'!$B$11/'Molecular Weight'!$D$11</f>
        <v>0.011808420524227</v>
      </c>
      <c r="AY56" s="47">
        <f>AL56*AO56*'Molecular Weight'!$B$12/'Molecular Weight'!$D$12</f>
        <v>0.000971186178465482</v>
      </c>
      <c r="AZ56" s="47">
        <f t="shared" si="8"/>
        <v>8.01756246424579</v>
      </c>
      <c r="BA56" s="47">
        <f t="shared" si="9"/>
        <v>0.0525719810451912</v>
      </c>
      <c r="BB56" s="47">
        <f t="shared" si="10"/>
        <v>0.0399251661071692</v>
      </c>
      <c r="BC56" s="47">
        <f t="shared" si="11"/>
        <v>1.26419100759397</v>
      </c>
      <c r="BD56" s="47">
        <f t="shared" si="12"/>
        <v>3.0386118783601</v>
      </c>
      <c r="BE56" s="47">
        <f t="shared" si="13"/>
        <v>3.06574005769209</v>
      </c>
    </row>
    <row r="57" s="40" customFormat="1" spans="1:57">
      <c r="A57" s="47" t="s">
        <v>1295</v>
      </c>
      <c r="B57" s="47" t="s">
        <v>1296</v>
      </c>
      <c r="C57" s="47">
        <v>2969</v>
      </c>
      <c r="D57" s="47">
        <v>1.46</v>
      </c>
      <c r="E57" s="47">
        <v>925</v>
      </c>
      <c r="F57" s="47">
        <f t="shared" si="15"/>
        <v>-8.91459641044257</v>
      </c>
      <c r="G57" s="48">
        <f t="shared" si="0"/>
        <v>-15.5437762283932</v>
      </c>
      <c r="H57" s="47">
        <f t="shared" si="1"/>
        <v>-10.9387112652206</v>
      </c>
      <c r="I57" s="47">
        <f t="shared" si="2"/>
        <v>-11.1789516598912</v>
      </c>
      <c r="J57" s="47">
        <f t="shared" si="3"/>
        <v>-6.39480300500835</v>
      </c>
      <c r="K57" s="47">
        <f t="shared" si="4"/>
        <v>2.02411485477807</v>
      </c>
      <c r="L57" s="47">
        <f t="shared" si="5"/>
        <v>2.26435524944865</v>
      </c>
      <c r="M57" s="47">
        <f t="shared" si="6"/>
        <v>6.62917981795065</v>
      </c>
      <c r="N57" s="47" t="s">
        <v>1264</v>
      </c>
      <c r="O57" s="47" t="s">
        <v>1298</v>
      </c>
      <c r="P57" s="47" t="s">
        <v>1266</v>
      </c>
      <c r="Q57" s="47"/>
      <c r="R57" s="47"/>
      <c r="S57" s="47"/>
      <c r="T57" s="47"/>
      <c r="U57" s="47"/>
      <c r="V57" s="47"/>
      <c r="W57" s="47"/>
      <c r="X57" s="47">
        <f t="shared" si="16"/>
        <v>-8.91459641044257</v>
      </c>
      <c r="Y57" s="47">
        <v>0</v>
      </c>
      <c r="Z57" s="47" t="s">
        <v>1299</v>
      </c>
      <c r="AA57" s="47" t="s">
        <v>1300</v>
      </c>
      <c r="AB57" s="47" t="s">
        <v>49</v>
      </c>
      <c r="AC57" s="47">
        <v>38.25</v>
      </c>
      <c r="AD57" s="47">
        <v>1.16</v>
      </c>
      <c r="AE57" s="47">
        <v>20.91</v>
      </c>
      <c r="AF57" s="47">
        <v>0.01</v>
      </c>
      <c r="AG57" s="47">
        <v>23.16</v>
      </c>
      <c r="AH57" s="47">
        <v>0.9</v>
      </c>
      <c r="AI57" s="47">
        <v>8.49</v>
      </c>
      <c r="AJ57" s="47">
        <v>7.22</v>
      </c>
      <c r="AK57" s="47">
        <v>0.07</v>
      </c>
      <c r="AL57" s="47">
        <v>0.02</v>
      </c>
      <c r="AM57" s="47">
        <f t="shared" si="7"/>
        <v>100.19</v>
      </c>
      <c r="AN57" s="47">
        <v>12</v>
      </c>
      <c r="AO57" s="47">
        <f>AN57/(AC57*'Molecular Weight'!$C$2/'Molecular Weight'!$D$2+AD57*'Molecular Weight'!$C$3/'Molecular Weight'!$D$3+AE57*'Molecular Weight'!$C$4/'Molecular Weight'!$D$4+AF57*'Molecular Weight'!$C$5/'Molecular Weight'!$D$5+AG57*'Molecular Weight'!$C$6/'Molecular Weight'!$D$6+AH57*'Molecular Weight'!$C$8/'Molecular Weight'!$D$8+AI57*'Molecular Weight'!$C$9/'Molecular Weight'!$D$9+AJ57*'Molecular Weight'!$C$10/'Molecular Weight'!$D$10+AK57*'Molecular Weight'!$C$11/'Molecular Weight'!$D$11+AL57*'Molecular Weight'!$C$12/'Molecular Weight'!$D$12)</f>
        <v>4.62676753291068</v>
      </c>
      <c r="AP57" s="47">
        <f>AC57*AO57*'Molecular Weight'!$B$2/'Molecular Weight'!$D$2</f>
        <v>2.94563678651521</v>
      </c>
      <c r="AQ57" s="47">
        <f>AD57*AO57*'Molecular Weight'!$B$3/'Molecular Weight'!$D$3</f>
        <v>0.0671720943451363</v>
      </c>
      <c r="AR57" s="47">
        <f>AO57*AE57*'Molecular Weight'!$B$4/'Molecular Weight'!$D$4</f>
        <v>1.89771889198043</v>
      </c>
      <c r="AS57" s="47">
        <f>AF57*AO57*'Molecular Weight'!$B$5/'Molecular Weight'!$D$5</f>
        <v>0.000608825255991931</v>
      </c>
      <c r="AT57" s="47">
        <f>AG57*AO57*'Molecular Weight'!$B$6/'Molecular Weight'!$D$6</f>
        <v>1.4915915376143</v>
      </c>
      <c r="AU57" s="47">
        <f>AH57*AO57*'Molecular Weight'!$B$8/'Molecular Weight'!$D$8</f>
        <v>0.0586987705049283</v>
      </c>
      <c r="AV57" s="47">
        <f>AI57*AO57*'Molecular Weight'!$B$9/'Molecular Weight'!$D$9</f>
        <v>0.974721001350166</v>
      </c>
      <c r="AW57" s="47">
        <f>AJ57*AO57*'Molecular Weight'!$B$10/'Molecular Weight'!$D$10</f>
        <v>0.595671568966033</v>
      </c>
      <c r="AX57" s="47">
        <f>AK57*AO57*'Molecular Weight'!$B$11/'Molecular Weight'!$D$11</f>
        <v>0.0104509108520086</v>
      </c>
      <c r="AY57" s="47">
        <f>AL57*AO57*'Molecular Weight'!$B$12/'Molecular Weight'!$D$12</f>
        <v>0.00196465712650135</v>
      </c>
      <c r="AZ57" s="47">
        <f t="shared" si="8"/>
        <v>8.0442350445107</v>
      </c>
      <c r="BA57" s="47">
        <f t="shared" si="9"/>
        <v>0.131975391368173</v>
      </c>
      <c r="BB57" s="47">
        <f t="shared" si="10"/>
        <v>0.0884795790536991</v>
      </c>
      <c r="BC57" s="47">
        <f t="shared" si="11"/>
        <v>1.35961614624613</v>
      </c>
      <c r="BD57" s="47">
        <f t="shared" si="12"/>
        <v>3.01280888086035</v>
      </c>
      <c r="BE57" s="47">
        <f t="shared" si="13"/>
        <v>3.12068287843543</v>
      </c>
    </row>
    <row r="58" s="40" customFormat="1" spans="1:57">
      <c r="A58" s="47" t="s">
        <v>1295</v>
      </c>
      <c r="B58" s="47" t="s">
        <v>1296</v>
      </c>
      <c r="C58" s="47">
        <v>2945</v>
      </c>
      <c r="D58" s="47">
        <v>1.46</v>
      </c>
      <c r="E58" s="47">
        <v>900</v>
      </c>
      <c r="F58" s="47">
        <f t="shared" si="15"/>
        <v>-9.20402883301323</v>
      </c>
      <c r="G58" s="48">
        <f t="shared" si="0"/>
        <v>-16.0199420127493</v>
      </c>
      <c r="H58" s="47">
        <f t="shared" si="1"/>
        <v>-11.3576923314347</v>
      </c>
      <c r="I58" s="47">
        <f t="shared" si="2"/>
        <v>-11.5974130055272</v>
      </c>
      <c r="J58" s="47">
        <f t="shared" si="3"/>
        <v>-6.83346035805627</v>
      </c>
      <c r="K58" s="47">
        <f t="shared" si="4"/>
        <v>2.15366349842152</v>
      </c>
      <c r="L58" s="47">
        <f t="shared" si="5"/>
        <v>2.39338417251399</v>
      </c>
      <c r="M58" s="47">
        <f t="shared" si="6"/>
        <v>6.81591317973604</v>
      </c>
      <c r="N58" s="47" t="s">
        <v>1264</v>
      </c>
      <c r="O58" s="47" t="s">
        <v>1298</v>
      </c>
      <c r="P58" s="47" t="s">
        <v>1266</v>
      </c>
      <c r="Q58" s="47"/>
      <c r="R58" s="47"/>
      <c r="S58" s="47"/>
      <c r="T58" s="47"/>
      <c r="U58" s="47"/>
      <c r="V58" s="47"/>
      <c r="W58" s="47"/>
      <c r="X58" s="47">
        <f t="shared" si="16"/>
        <v>-9.30402883301323</v>
      </c>
      <c r="Y58" s="47">
        <v>0.1</v>
      </c>
      <c r="Z58" s="47" t="s">
        <v>1299</v>
      </c>
      <c r="AA58" s="47" t="s">
        <v>1300</v>
      </c>
      <c r="AB58" s="47" t="s">
        <v>49</v>
      </c>
      <c r="AC58" s="47">
        <v>38.27</v>
      </c>
      <c r="AD58" s="47">
        <v>1.11</v>
      </c>
      <c r="AE58" s="47">
        <v>20.96</v>
      </c>
      <c r="AF58" s="47">
        <v>0</v>
      </c>
      <c r="AG58" s="47">
        <v>23.72</v>
      </c>
      <c r="AH58" s="47">
        <v>0.97</v>
      </c>
      <c r="AI58" s="47">
        <v>8.25</v>
      </c>
      <c r="AJ58" s="47">
        <v>7.05</v>
      </c>
      <c r="AK58" s="47">
        <v>0.06</v>
      </c>
      <c r="AL58" s="47">
        <v>0.02</v>
      </c>
      <c r="AM58" s="47">
        <f t="shared" si="7"/>
        <v>100.41</v>
      </c>
      <c r="AN58" s="47">
        <v>12</v>
      </c>
      <c r="AO58" s="47">
        <f>AN58/(AC58*'Molecular Weight'!$C$2/'Molecular Weight'!$D$2+AD58*'Molecular Weight'!$C$3/'Molecular Weight'!$D$3+AE58*'Molecular Weight'!$C$4/'Molecular Weight'!$D$4+AF58*'Molecular Weight'!$C$5/'Molecular Weight'!$D$5+AG58*'Molecular Weight'!$C$6/'Molecular Weight'!$D$6+AH58*'Molecular Weight'!$C$8/'Molecular Weight'!$D$8+AI58*'Molecular Weight'!$C$9/'Molecular Weight'!$D$9+AJ58*'Molecular Weight'!$C$10/'Molecular Weight'!$D$10+AK58*'Molecular Weight'!$C$11/'Molecular Weight'!$D$11+AL58*'Molecular Weight'!$C$12/'Molecular Weight'!$D$12)</f>
        <v>4.62619356395944</v>
      </c>
      <c r="AP58" s="47">
        <f>AC58*AO58*'Molecular Weight'!$B$2/'Molecular Weight'!$D$2</f>
        <v>2.94681137970586</v>
      </c>
      <c r="AQ58" s="47">
        <f>AD58*AO58*'Molecular Weight'!$B$3/'Molecular Weight'!$D$3</f>
        <v>0.0642687716645179</v>
      </c>
      <c r="AR58" s="47">
        <f>AO58*AE58*'Molecular Weight'!$B$4/'Molecular Weight'!$D$4</f>
        <v>1.90202073559415</v>
      </c>
      <c r="AS58" s="47">
        <f>AF58*AO58*'Molecular Weight'!$B$5/'Molecular Weight'!$D$5</f>
        <v>0</v>
      </c>
      <c r="AT58" s="47">
        <f>AG58*AO58*'Molecular Weight'!$B$6/'Molecular Weight'!$D$6</f>
        <v>1.52746814222046</v>
      </c>
      <c r="AU58" s="47">
        <f>AH58*AO58*'Molecular Weight'!$B$8/'Molecular Weight'!$D$8</f>
        <v>0.063256382253181</v>
      </c>
      <c r="AV58" s="47">
        <f>AI58*AO58*'Molecular Weight'!$B$9/'Molecular Weight'!$D$9</f>
        <v>0.947049550934626</v>
      </c>
      <c r="AW58" s="47">
        <f>AJ58*AO58*'Molecular Weight'!$B$10/'Molecular Weight'!$D$10</f>
        <v>0.581573905597612</v>
      </c>
      <c r="AX58" s="47">
        <f>AK58*AO58*'Molecular Weight'!$B$11/'Molecular Weight'!$D$11</f>
        <v>0.00895681232131548</v>
      </c>
      <c r="AY58" s="47">
        <f>AL58*AO58*'Molecular Weight'!$B$12/'Molecular Weight'!$D$12</f>
        <v>0.00196441340295518</v>
      </c>
      <c r="AZ58" s="47">
        <f t="shared" si="8"/>
        <v>8.04337009369468</v>
      </c>
      <c r="BA58" s="47">
        <f t="shared" si="9"/>
        <v>0.129408722531407</v>
      </c>
      <c r="BB58" s="47">
        <f t="shared" si="10"/>
        <v>0.0847210615753249</v>
      </c>
      <c r="BC58" s="47">
        <f t="shared" si="11"/>
        <v>1.39805941968906</v>
      </c>
      <c r="BD58" s="47">
        <f t="shared" si="12"/>
        <v>3.01108015137038</v>
      </c>
      <c r="BE58" s="47">
        <f t="shared" si="13"/>
        <v>3.11934798100588</v>
      </c>
    </row>
    <row r="59" s="40" customFormat="1" spans="1:57">
      <c r="A59" s="47" t="s">
        <v>1295</v>
      </c>
      <c r="B59" s="47" t="s">
        <v>1296</v>
      </c>
      <c r="C59" s="47" t="s">
        <v>1312</v>
      </c>
      <c r="D59" s="47">
        <v>1</v>
      </c>
      <c r="E59" s="47">
        <v>925</v>
      </c>
      <c r="F59" s="47">
        <f t="shared" si="15"/>
        <v>-9.01348105062761</v>
      </c>
      <c r="G59" s="48">
        <f t="shared" si="0"/>
        <v>-15.7649042511237</v>
      </c>
      <c r="H59" s="47">
        <f t="shared" si="1"/>
        <v>-11.1161439843507</v>
      </c>
      <c r="I59" s="47">
        <f t="shared" si="2"/>
        <v>-11.5419736936641</v>
      </c>
      <c r="J59" s="47">
        <f t="shared" si="3"/>
        <v>-6.44859766277129</v>
      </c>
      <c r="K59" s="47">
        <f t="shared" si="4"/>
        <v>2.10266293372307</v>
      </c>
      <c r="L59" s="47">
        <f t="shared" si="5"/>
        <v>2.52849264303651</v>
      </c>
      <c r="M59" s="47">
        <f t="shared" si="6"/>
        <v>6.75142320049608</v>
      </c>
      <c r="N59" s="47" t="s">
        <v>1264</v>
      </c>
      <c r="O59" s="47" t="s">
        <v>1298</v>
      </c>
      <c r="P59" s="47" t="s">
        <v>1266</v>
      </c>
      <c r="Q59" s="47"/>
      <c r="R59" s="47"/>
      <c r="S59" s="47"/>
      <c r="T59" s="47"/>
      <c r="U59" s="47"/>
      <c r="V59" s="47"/>
      <c r="W59" s="47"/>
      <c r="X59" s="47">
        <f t="shared" si="16"/>
        <v>-9.11348105062761</v>
      </c>
      <c r="Y59" s="47">
        <v>0.1</v>
      </c>
      <c r="Z59" s="47" t="s">
        <v>1299</v>
      </c>
      <c r="AA59" s="47" t="s">
        <v>1300</v>
      </c>
      <c r="AB59" s="47" t="s">
        <v>49</v>
      </c>
      <c r="AC59" s="47">
        <v>38.97</v>
      </c>
      <c r="AD59" s="47">
        <v>0.64</v>
      </c>
      <c r="AE59" s="47">
        <v>22.14</v>
      </c>
      <c r="AF59" s="47">
        <v>0.02</v>
      </c>
      <c r="AG59" s="47">
        <v>23.93</v>
      </c>
      <c r="AH59" s="47">
        <v>1.25</v>
      </c>
      <c r="AI59" s="47">
        <v>8.43</v>
      </c>
      <c r="AJ59" s="47">
        <v>5.85</v>
      </c>
      <c r="AK59" s="47">
        <v>0.03</v>
      </c>
      <c r="AL59" s="47">
        <v>0.03</v>
      </c>
      <c r="AM59" s="47">
        <f t="shared" si="7"/>
        <v>101.29</v>
      </c>
      <c r="AN59" s="47">
        <v>12</v>
      </c>
      <c r="AO59" s="47">
        <f>AN59/(AC59*'Molecular Weight'!$C$2/'Molecular Weight'!$D$2+AD59*'Molecular Weight'!$C$3/'Molecular Weight'!$D$3+AE59*'Molecular Weight'!$C$4/'Molecular Weight'!$D$4+AF59*'Molecular Weight'!$C$5/'Molecular Weight'!$D$5+AG59*'Molecular Weight'!$C$6/'Molecular Weight'!$D$6+AH59*'Molecular Weight'!$C$8/'Molecular Weight'!$D$8+AI59*'Molecular Weight'!$C$9/'Molecular Weight'!$D$9+AJ59*'Molecular Weight'!$C$10/'Molecular Weight'!$D$10+AK59*'Molecular Weight'!$C$11/'Molecular Weight'!$D$11+AL59*'Molecular Weight'!$C$12/'Molecular Weight'!$D$12)</f>
        <v>4.56249860118287</v>
      </c>
      <c r="AP59" s="47">
        <f>AC59*AO59*'Molecular Weight'!$B$2/'Molecular Weight'!$D$2</f>
        <v>2.95939697882984</v>
      </c>
      <c r="AQ59" s="47">
        <f>AD59*AO59*'Molecular Weight'!$B$3/'Molecular Weight'!$D$3</f>
        <v>0.0365456708980856</v>
      </c>
      <c r="AR59" s="47">
        <f>AO59*AE59*'Molecular Weight'!$B$4/'Molecular Weight'!$D$4</f>
        <v>1.9814381920398</v>
      </c>
      <c r="AS59" s="47">
        <f>AF59*AO59*'Molecular Weight'!$B$5/'Molecular Weight'!$D$5</f>
        <v>0.00120073652245092</v>
      </c>
      <c r="AT59" s="47">
        <f>AG59*AO59*'Molecular Weight'!$B$6/'Molecular Weight'!$D$6</f>
        <v>1.51977438093411</v>
      </c>
      <c r="AU59" s="47">
        <f>AH59*AO59*'Molecular Weight'!$B$8/'Molecular Weight'!$D$8</f>
        <v>0.0803936178669099</v>
      </c>
      <c r="AV59" s="47">
        <f>AI59*AO59*'Molecular Weight'!$B$9/'Molecular Weight'!$D$9</f>
        <v>0.954388665210214</v>
      </c>
      <c r="AW59" s="47">
        <f>AJ59*AO59*'Molecular Weight'!$B$10/'Molecular Weight'!$D$10</f>
        <v>0.475938245665474</v>
      </c>
      <c r="AX59" s="47">
        <f>AK59*AO59*'Molecular Weight'!$B$11/'Molecular Weight'!$D$11</f>
        <v>0.00441674598372011</v>
      </c>
      <c r="AY59" s="47">
        <f>AL59*AO59*'Molecular Weight'!$B$12/'Molecular Weight'!$D$12</f>
        <v>0.00290605006444769</v>
      </c>
      <c r="AZ59" s="47">
        <f t="shared" si="8"/>
        <v>8.01639928401504</v>
      </c>
      <c r="BA59" s="47">
        <f t="shared" si="9"/>
        <v>0.049097207164543</v>
      </c>
      <c r="BB59" s="47">
        <f t="shared" si="10"/>
        <v>0.0323055894220076</v>
      </c>
      <c r="BC59" s="47">
        <f t="shared" si="11"/>
        <v>1.47067717376956</v>
      </c>
      <c r="BD59" s="47">
        <f t="shared" si="12"/>
        <v>2.99594264972793</v>
      </c>
      <c r="BE59" s="47">
        <f t="shared" si="13"/>
        <v>3.03049490967671</v>
      </c>
    </row>
    <row r="60" s="41" customFormat="1" spans="1:57">
      <c r="A60" s="49" t="s">
        <v>1295</v>
      </c>
      <c r="B60" s="49" t="s">
        <v>1296</v>
      </c>
      <c r="C60" s="49" t="s">
        <v>1313</v>
      </c>
      <c r="D60" s="49">
        <v>1.2</v>
      </c>
      <c r="E60" s="49">
        <v>950</v>
      </c>
      <c r="F60" s="49">
        <f t="shared" si="15"/>
        <v>-8.65152524983269</v>
      </c>
      <c r="G60" s="50">
        <f t="shared" si="0"/>
        <v>-15.2095899560825</v>
      </c>
      <c r="H60" s="49">
        <f t="shared" si="1"/>
        <v>-10.635140525213</v>
      </c>
      <c r="I60" s="49">
        <f t="shared" si="2"/>
        <v>-10.9781714004541</v>
      </c>
      <c r="J60" s="49">
        <f t="shared" si="3"/>
        <v>-6.00359771054783</v>
      </c>
      <c r="K60" s="49">
        <f t="shared" si="4"/>
        <v>1.98361527538032</v>
      </c>
      <c r="L60" s="49">
        <f t="shared" si="5"/>
        <v>2.32664615062145</v>
      </c>
      <c r="M60" s="49">
        <f t="shared" si="6"/>
        <v>6.55806470624982</v>
      </c>
      <c r="N60" s="49" t="s">
        <v>1264</v>
      </c>
      <c r="O60" s="49" t="s">
        <v>1298</v>
      </c>
      <c r="P60" s="49" t="s">
        <v>1266</v>
      </c>
      <c r="Q60" s="49"/>
      <c r="R60" s="49"/>
      <c r="S60" s="49"/>
      <c r="T60" s="49"/>
      <c r="U60" s="49"/>
      <c r="V60" s="49"/>
      <c r="W60" s="49"/>
      <c r="X60" s="49">
        <f t="shared" si="16"/>
        <v>-8.65152524983269</v>
      </c>
      <c r="Y60" s="49">
        <v>0</v>
      </c>
      <c r="Z60" s="49" t="s">
        <v>1299</v>
      </c>
      <c r="AA60" s="49" t="s">
        <v>1300</v>
      </c>
      <c r="AB60" s="49" t="s">
        <v>49</v>
      </c>
      <c r="AC60" s="49">
        <v>39.71</v>
      </c>
      <c r="AD60" s="49">
        <v>0.4</v>
      </c>
      <c r="AE60" s="49">
        <v>22.19</v>
      </c>
      <c r="AF60" s="49">
        <v>0.05</v>
      </c>
      <c r="AG60" s="49">
        <v>22.5</v>
      </c>
      <c r="AH60" s="49">
        <v>0.88</v>
      </c>
      <c r="AI60" s="49">
        <v>8.73</v>
      </c>
      <c r="AJ60" s="49">
        <v>5.65</v>
      </c>
      <c r="AK60" s="49">
        <v>0.09</v>
      </c>
      <c r="AL60" s="49">
        <v>0.03</v>
      </c>
      <c r="AM60" s="49">
        <f t="shared" si="7"/>
        <v>100.23</v>
      </c>
      <c r="AN60" s="49">
        <v>12</v>
      </c>
      <c r="AO60" s="49">
        <f>AN60/(AC60*'Molecular Weight'!$C$2/'Molecular Weight'!$D$2+AD60*'Molecular Weight'!$C$3/'Molecular Weight'!$D$3+AE60*'Molecular Weight'!$C$4/'Molecular Weight'!$D$4+AF60*'Molecular Weight'!$C$5/'Molecular Weight'!$D$5+AG60*'Molecular Weight'!$C$6/'Molecular Weight'!$D$6+AH60*'Molecular Weight'!$C$8/'Molecular Weight'!$D$8+AI60*'Molecular Weight'!$C$9/'Molecular Weight'!$D$9+AJ60*'Molecular Weight'!$C$10/'Molecular Weight'!$D$10+AK60*'Molecular Weight'!$C$11/'Molecular Weight'!$D$11+AL60*'Molecular Weight'!$C$12/'Molecular Weight'!$D$12)</f>
        <v>4.56177969842344</v>
      </c>
      <c r="AP60" s="49">
        <f>AC60*AO60*'Molecular Weight'!$B$2/'Molecular Weight'!$D$2</f>
        <v>3.01511770679752</v>
      </c>
      <c r="AQ60" s="49">
        <f>AD60*AO60*'Molecular Weight'!$B$3/'Molecular Weight'!$D$3</f>
        <v>0.0228374452987406</v>
      </c>
      <c r="AR60" s="49">
        <f>AO60*AE60*'Molecular Weight'!$B$4/'Molecular Weight'!$D$4</f>
        <v>1.98560006881162</v>
      </c>
      <c r="AS60" s="49">
        <f>AF60*AO60*'Molecular Weight'!$B$5/'Molecular Weight'!$D$5</f>
        <v>0.00300136831266757</v>
      </c>
      <c r="AT60" s="49">
        <f>AG60*AO60*'Molecular Weight'!$B$6/'Molecular Weight'!$D$6</f>
        <v>1.42873111378797</v>
      </c>
      <c r="AU60" s="49">
        <f>AH60*AO60*'Molecular Weight'!$B$8/'Molecular Weight'!$D$8</f>
        <v>0.0565881890980072</v>
      </c>
      <c r="AV60" s="49">
        <f>AI60*AO60*'Molecular Weight'!$B$9/'Molecular Weight'!$D$9</f>
        <v>0.988196942115053</v>
      </c>
      <c r="AW60" s="49">
        <f>AJ60*AO60*'Molecular Weight'!$B$10/'Molecular Weight'!$D$10</f>
        <v>0.459594423967412</v>
      </c>
      <c r="AX60" s="49">
        <f>AK60*AO60*'Molecular Weight'!$B$11/'Molecular Weight'!$D$11</f>
        <v>0.0132481501406296</v>
      </c>
      <c r="AY60" s="49">
        <f>AL60*AO60*'Molecular Weight'!$B$12/'Molecular Weight'!$D$12</f>
        <v>0.00290559216460092</v>
      </c>
      <c r="AZ60" s="49">
        <f t="shared" si="8"/>
        <v>7.97582100049421</v>
      </c>
      <c r="BA60" s="49">
        <f t="shared" si="9"/>
        <v>0</v>
      </c>
      <c r="BB60" s="49">
        <f t="shared" si="10"/>
        <v>0</v>
      </c>
      <c r="BC60" s="49">
        <f t="shared" si="11"/>
        <v>1.42873111378797</v>
      </c>
      <c r="BD60" s="49">
        <f t="shared" si="12"/>
        <v>3.03795515209626</v>
      </c>
      <c r="BE60" s="49">
        <f t="shared" si="13"/>
        <v>2.93311066896844</v>
      </c>
    </row>
    <row r="61" s="40" customFormat="1" spans="1:57">
      <c r="A61" s="47" t="s">
        <v>1295</v>
      </c>
      <c r="B61" s="47" t="s">
        <v>1296</v>
      </c>
      <c r="C61" s="47" t="s">
        <v>1314</v>
      </c>
      <c r="D61" s="47">
        <v>1.3</v>
      </c>
      <c r="E61" s="47">
        <v>975</v>
      </c>
      <c r="F61" s="47">
        <f t="shared" si="15"/>
        <v>-8.24989235853332</v>
      </c>
      <c r="G61" s="48">
        <f t="shared" si="0"/>
        <v>-14.7228513642819</v>
      </c>
      <c r="H61" s="47">
        <f t="shared" si="1"/>
        <v>-10.2104104682118</v>
      </c>
      <c r="I61" s="47">
        <f t="shared" si="2"/>
        <v>-10.5122120817373</v>
      </c>
      <c r="J61" s="47">
        <f t="shared" si="3"/>
        <v>-5.58785256410257</v>
      </c>
      <c r="K61" s="47">
        <f t="shared" si="4"/>
        <v>1.96051810967848</v>
      </c>
      <c r="L61" s="47">
        <f t="shared" si="5"/>
        <v>2.26231972320402</v>
      </c>
      <c r="M61" s="47">
        <f t="shared" si="6"/>
        <v>6.47295900574862</v>
      </c>
      <c r="N61" s="47" t="s">
        <v>1264</v>
      </c>
      <c r="O61" s="47" t="s">
        <v>1298</v>
      </c>
      <c r="P61" s="47" t="s">
        <v>1266</v>
      </c>
      <c r="Q61" s="47"/>
      <c r="R61" s="47"/>
      <c r="S61" s="47"/>
      <c r="T61" s="47"/>
      <c r="U61" s="47"/>
      <c r="V61" s="47"/>
      <c r="W61" s="47"/>
      <c r="X61" s="47">
        <f t="shared" si="16"/>
        <v>-8.24989235853332</v>
      </c>
      <c r="Y61" s="47">
        <v>0</v>
      </c>
      <c r="Z61" s="47" t="s">
        <v>1299</v>
      </c>
      <c r="AA61" s="47" t="s">
        <v>1300</v>
      </c>
      <c r="AB61" s="47" t="s">
        <v>49</v>
      </c>
      <c r="AC61" s="47">
        <v>38.87</v>
      </c>
      <c r="AD61" s="47">
        <v>0.74</v>
      </c>
      <c r="AE61" s="47">
        <v>21.76</v>
      </c>
      <c r="AF61" s="47">
        <v>0</v>
      </c>
      <c r="AG61" s="47">
        <v>21.47</v>
      </c>
      <c r="AH61" s="47">
        <v>0.78</v>
      </c>
      <c r="AI61" s="47">
        <v>9.45</v>
      </c>
      <c r="AJ61" s="47">
        <v>7.32</v>
      </c>
      <c r="AK61" s="47">
        <v>0.03</v>
      </c>
      <c r="AL61" s="47">
        <v>0.02</v>
      </c>
      <c r="AM61" s="47">
        <f t="shared" si="7"/>
        <v>100.44</v>
      </c>
      <c r="AN61" s="47">
        <v>12</v>
      </c>
      <c r="AO61" s="47">
        <f>AN61/(AC61*'Molecular Weight'!$C$2/'Molecular Weight'!$D$2+AD61*'Molecular Weight'!$C$3/'Molecular Weight'!$D$3+AE61*'Molecular Weight'!$C$4/'Molecular Weight'!$D$4+AF61*'Molecular Weight'!$C$5/'Molecular Weight'!$D$5+AG61*'Molecular Weight'!$C$6/'Molecular Weight'!$D$6+AH61*'Molecular Weight'!$C$8/'Molecular Weight'!$D$8+AI61*'Molecular Weight'!$C$9/'Molecular Weight'!$D$9+AJ61*'Molecular Weight'!$C$10/'Molecular Weight'!$D$10+AK61*'Molecular Weight'!$C$11/'Molecular Weight'!$D$11+AL61*'Molecular Weight'!$C$12/'Molecular Weight'!$D$12)</f>
        <v>4.56571507915432</v>
      </c>
      <c r="AP61" s="47">
        <f>AC61*AO61*'Molecular Weight'!$B$2/'Molecular Weight'!$D$2</f>
        <v>2.95388390690293</v>
      </c>
      <c r="AQ61" s="47">
        <f>AD61*AO61*'Molecular Weight'!$B$3/'Molecular Weight'!$D$3</f>
        <v>0.0422857216342202</v>
      </c>
      <c r="AR61" s="47">
        <f>AO61*AE61*'Molecular Weight'!$B$4/'Molecular Weight'!$D$4</f>
        <v>1.94880267011373</v>
      </c>
      <c r="AS61" s="47">
        <f>AF61*AO61*'Molecular Weight'!$B$5/'Molecular Weight'!$D$5</f>
        <v>0</v>
      </c>
      <c r="AT61" s="47">
        <f>AG61*AO61*'Molecular Weight'!$B$6/'Molecular Weight'!$D$6</f>
        <v>1.36450310063256</v>
      </c>
      <c r="AU61" s="47">
        <f>AH61*AO61*'Molecular Weight'!$B$8/'Molecular Weight'!$D$8</f>
        <v>0.0502009833907579</v>
      </c>
      <c r="AV61" s="47">
        <f>AI61*AO61*'Molecular Weight'!$B$9/'Molecular Weight'!$D$9</f>
        <v>1.07062053344934</v>
      </c>
      <c r="AW61" s="47">
        <f>AJ61*AO61*'Molecular Weight'!$B$10/'Molecular Weight'!$D$10</f>
        <v>0.595952824169215</v>
      </c>
      <c r="AX61" s="47">
        <f>AK61*AO61*'Molecular Weight'!$B$11/'Molecular Weight'!$D$11</f>
        <v>0.00441985970876507</v>
      </c>
      <c r="AY61" s="47">
        <f>AL61*AO61*'Molecular Weight'!$B$12/'Molecular Weight'!$D$12</f>
        <v>0.00193873251768761</v>
      </c>
      <c r="AZ61" s="47">
        <f t="shared" si="8"/>
        <v>8.03260833251921</v>
      </c>
      <c r="BA61" s="47">
        <f t="shared" si="9"/>
        <v>0.0974278774794435</v>
      </c>
      <c r="BB61" s="47">
        <f t="shared" si="10"/>
        <v>0.071401726704965</v>
      </c>
      <c r="BC61" s="47">
        <f t="shared" si="11"/>
        <v>1.26707522315312</v>
      </c>
      <c r="BD61" s="47">
        <f t="shared" si="12"/>
        <v>2.99616962853715</v>
      </c>
      <c r="BE61" s="47">
        <f t="shared" si="13"/>
        <v>3.08127744164187</v>
      </c>
    </row>
    <row r="62" s="40" customFormat="1" spans="1:57">
      <c r="A62" s="47" t="s">
        <v>1295</v>
      </c>
      <c r="B62" s="47" t="s">
        <v>1296</v>
      </c>
      <c r="C62" s="47">
        <v>2825</v>
      </c>
      <c r="D62" s="47">
        <v>1.31</v>
      </c>
      <c r="E62" s="47">
        <v>950</v>
      </c>
      <c r="F62" s="47">
        <f t="shared" si="15"/>
        <v>-8.60493794677137</v>
      </c>
      <c r="G62" s="48">
        <f t="shared" si="0"/>
        <v>-15.1577825308829</v>
      </c>
      <c r="H62" s="47">
        <f t="shared" si="1"/>
        <v>-10.5935468835834</v>
      </c>
      <c r="I62" s="47">
        <f t="shared" si="2"/>
        <v>-10.8931363056932</v>
      </c>
      <c r="J62" s="47">
        <f t="shared" si="3"/>
        <v>-5.99110915780867</v>
      </c>
      <c r="K62" s="47">
        <f t="shared" si="4"/>
        <v>1.98860893681207</v>
      </c>
      <c r="L62" s="47">
        <f t="shared" si="5"/>
        <v>2.28819835892186</v>
      </c>
      <c r="M62" s="47">
        <f t="shared" si="6"/>
        <v>6.55284458411149</v>
      </c>
      <c r="N62" s="47" t="s">
        <v>1264</v>
      </c>
      <c r="O62" s="47" t="s">
        <v>1298</v>
      </c>
      <c r="P62" s="47" t="s">
        <v>1266</v>
      </c>
      <c r="Q62" s="47"/>
      <c r="R62" s="47"/>
      <c r="S62" s="47"/>
      <c r="T62" s="47"/>
      <c r="U62" s="47"/>
      <c r="V62" s="47"/>
      <c r="W62" s="47"/>
      <c r="X62" s="47">
        <f t="shared" si="16"/>
        <v>-8.60493794677137</v>
      </c>
      <c r="Y62" s="47">
        <v>0</v>
      </c>
      <c r="Z62" s="47" t="s">
        <v>1299</v>
      </c>
      <c r="AA62" s="47" t="s">
        <v>1300</v>
      </c>
      <c r="AB62" s="47" t="s">
        <v>49</v>
      </c>
      <c r="AC62" s="47">
        <v>38.53</v>
      </c>
      <c r="AD62" s="47">
        <v>1.21</v>
      </c>
      <c r="AE62" s="47">
        <v>21.31</v>
      </c>
      <c r="AF62" s="47">
        <v>0.03</v>
      </c>
      <c r="AG62" s="47">
        <v>21.12</v>
      </c>
      <c r="AH62" s="47">
        <v>0.87</v>
      </c>
      <c r="AI62" s="47">
        <v>9.48</v>
      </c>
      <c r="AJ62" s="47">
        <v>7.68</v>
      </c>
      <c r="AK62" s="47">
        <v>0.08</v>
      </c>
      <c r="AL62" s="47">
        <v>0</v>
      </c>
      <c r="AM62" s="47">
        <f t="shared" si="7"/>
        <v>100.31</v>
      </c>
      <c r="AN62" s="47">
        <v>12</v>
      </c>
      <c r="AO62" s="47">
        <f>AN62/(AC62*'Molecular Weight'!$C$2/'Molecular Weight'!$D$2+AD62*'Molecular Weight'!$C$3/'Molecular Weight'!$D$3+AE62*'Molecular Weight'!$C$4/'Molecular Weight'!$D$4+AF62*'Molecular Weight'!$C$5/'Molecular Weight'!$D$5+AG62*'Molecular Weight'!$C$6/'Molecular Weight'!$D$6+AH62*'Molecular Weight'!$C$8/'Molecular Weight'!$D$8+AI62*'Molecular Weight'!$C$9/'Molecular Weight'!$D$9+AJ62*'Molecular Weight'!$C$10/'Molecular Weight'!$D$10+AK62*'Molecular Weight'!$C$11/'Molecular Weight'!$D$11+AL62*'Molecular Weight'!$C$12/'Molecular Weight'!$D$12)</f>
        <v>4.57973669059489</v>
      </c>
      <c r="AP62" s="47">
        <f>AC62*AO62*'Molecular Weight'!$B$2/'Molecular Weight'!$D$2</f>
        <v>2.93703819388517</v>
      </c>
      <c r="AQ62" s="47">
        <f>AD62*AO62*'Molecular Weight'!$B$3/'Molecular Weight'!$D$3</f>
        <v>0.0693552114595721</v>
      </c>
      <c r="AR62" s="47">
        <f>AO62*AE62*'Molecular Weight'!$B$4/'Molecular Weight'!$D$4</f>
        <v>1.91436227690422</v>
      </c>
      <c r="AS62" s="47">
        <f>AF62*AO62*'Molecular Weight'!$B$5/'Molecular Weight'!$D$5</f>
        <v>0.00180790974034932</v>
      </c>
      <c r="AT62" s="47">
        <f>AG62*AO62*'Molecular Weight'!$B$6/'Molecular Weight'!$D$6</f>
        <v>1.3463813878809</v>
      </c>
      <c r="AU62" s="47">
        <f>AH62*AO62*'Molecular Weight'!$B$8/'Molecular Weight'!$D$8</f>
        <v>0.0561653639810763</v>
      </c>
      <c r="AV62" s="47">
        <f>AI62*AO62*'Molecular Weight'!$B$9/'Molecular Weight'!$D$9</f>
        <v>1.0773177128248</v>
      </c>
      <c r="AW62" s="47">
        <f>AJ62*AO62*'Molecular Weight'!$B$10/'Molecular Weight'!$D$10</f>
        <v>0.62718220013853</v>
      </c>
      <c r="AX62" s="47">
        <f>AK62*AO62*'Molecular Weight'!$B$11/'Molecular Weight'!$D$11</f>
        <v>0.0118224890367083</v>
      </c>
      <c r="AY62" s="47">
        <f>AL62*AO62*'Molecular Weight'!$B$12/'Molecular Weight'!$D$12</f>
        <v>0</v>
      </c>
      <c r="AZ62" s="47">
        <f t="shared" si="8"/>
        <v>8.04143274585133</v>
      </c>
      <c r="BA62" s="47">
        <f t="shared" si="9"/>
        <v>0.123657802267255</v>
      </c>
      <c r="BB62" s="47">
        <f t="shared" si="10"/>
        <v>0.0918445571071675</v>
      </c>
      <c r="BC62" s="47">
        <f t="shared" si="11"/>
        <v>1.22272358561365</v>
      </c>
      <c r="BD62" s="47">
        <f t="shared" si="12"/>
        <v>3.00639340534474</v>
      </c>
      <c r="BE62" s="47">
        <f t="shared" si="13"/>
        <v>3.10704666482531</v>
      </c>
    </row>
    <row r="63" s="40" customFormat="1" spans="1:57">
      <c r="A63" s="47" t="s">
        <v>1295</v>
      </c>
      <c r="B63" s="47" t="s">
        <v>1296</v>
      </c>
      <c r="C63" s="47">
        <v>2927</v>
      </c>
      <c r="D63" s="47">
        <v>1.46</v>
      </c>
      <c r="E63" s="47">
        <v>1000</v>
      </c>
      <c r="F63" s="47">
        <f t="shared" si="15"/>
        <v>-7.93992055523901</v>
      </c>
      <c r="G63" s="48">
        <f t="shared" si="0"/>
        <v>-14.2282204481872</v>
      </c>
      <c r="H63" s="47">
        <f t="shared" si="1"/>
        <v>-9.78049509785057</v>
      </c>
      <c r="I63" s="47">
        <f t="shared" si="2"/>
        <v>-10.0194165016083</v>
      </c>
      <c r="J63" s="47">
        <f t="shared" si="3"/>
        <v>-5.18220659858602</v>
      </c>
      <c r="K63" s="47">
        <f t="shared" si="4"/>
        <v>1.84057454261156</v>
      </c>
      <c r="L63" s="47">
        <f t="shared" si="5"/>
        <v>2.07949594636932</v>
      </c>
      <c r="M63" s="47">
        <f t="shared" si="6"/>
        <v>6.28829989294815</v>
      </c>
      <c r="N63" s="47" t="s">
        <v>1264</v>
      </c>
      <c r="O63" s="47" t="s">
        <v>1298</v>
      </c>
      <c r="P63" s="47" t="s">
        <v>1266</v>
      </c>
      <c r="Q63" s="47"/>
      <c r="R63" s="47"/>
      <c r="S63" s="47"/>
      <c r="T63" s="47"/>
      <c r="U63" s="47"/>
      <c r="V63" s="47"/>
      <c r="W63" s="47"/>
      <c r="X63" s="47">
        <f t="shared" si="16"/>
        <v>-7.83992055523901</v>
      </c>
      <c r="Y63" s="47">
        <v>-0.1</v>
      </c>
      <c r="Z63" s="47" t="s">
        <v>1299</v>
      </c>
      <c r="AA63" s="47" t="s">
        <v>1300</v>
      </c>
      <c r="AB63" s="47" t="s">
        <v>49</v>
      </c>
      <c r="AC63" s="47">
        <v>39.54</v>
      </c>
      <c r="AD63" s="47">
        <v>0.74</v>
      </c>
      <c r="AE63" s="47">
        <v>22.03</v>
      </c>
      <c r="AF63" s="47">
        <v>0.1</v>
      </c>
      <c r="AG63" s="47">
        <v>18.46</v>
      </c>
      <c r="AH63" s="47">
        <v>0.89</v>
      </c>
      <c r="AI63" s="47">
        <v>11.85</v>
      </c>
      <c r="AJ63" s="47">
        <v>7</v>
      </c>
      <c r="AK63" s="47">
        <v>0.03</v>
      </c>
      <c r="AL63" s="47">
        <v>0.02</v>
      </c>
      <c r="AM63" s="47">
        <f t="shared" si="7"/>
        <v>100.66</v>
      </c>
      <c r="AN63" s="47">
        <v>12</v>
      </c>
      <c r="AO63" s="47">
        <f>AN63/(AC63*'Molecular Weight'!$C$2/'Molecular Weight'!$D$2+AD63*'Molecular Weight'!$C$3/'Molecular Weight'!$D$3+AE63*'Molecular Weight'!$C$4/'Molecular Weight'!$D$4+AF63*'Molecular Weight'!$C$5/'Molecular Weight'!$D$5+AG63*'Molecular Weight'!$C$6/'Molecular Weight'!$D$6+AH63*'Molecular Weight'!$C$8/'Molecular Weight'!$D$8+AI63*'Molecular Weight'!$C$9/'Molecular Weight'!$D$9+AJ63*'Molecular Weight'!$C$10/'Molecular Weight'!$D$10+AK63*'Molecular Weight'!$C$11/'Molecular Weight'!$D$11+AL63*'Molecular Weight'!$C$12/'Molecular Weight'!$D$12)</f>
        <v>4.48764927230686</v>
      </c>
      <c r="AP63" s="47">
        <f>AC63*AO63*'Molecular Weight'!$B$2/'Molecular Weight'!$D$2</f>
        <v>2.95342297315269</v>
      </c>
      <c r="AQ63" s="47">
        <f>AD63*AO63*'Molecular Weight'!$B$3/'Molecular Weight'!$D$3</f>
        <v>0.0415627091552826</v>
      </c>
      <c r="AR63" s="47">
        <f>AO63*AE63*'Molecular Weight'!$B$4/'Molecular Weight'!$D$4</f>
        <v>1.93924898919028</v>
      </c>
      <c r="AS63" s="47">
        <f>AF63*AO63*'Molecular Weight'!$B$5/'Molecular Weight'!$D$5</f>
        <v>0.00590519017344149</v>
      </c>
      <c r="AT63" s="47">
        <f>AG63*AO63*'Molecular Weight'!$B$6/'Molecular Weight'!$D$6</f>
        <v>1.15314595722139</v>
      </c>
      <c r="AU63" s="47">
        <f>AH63*AO63*'Molecular Weight'!$B$8/'Molecular Weight'!$D$8</f>
        <v>0.0563012102107853</v>
      </c>
      <c r="AV63" s="47">
        <f>AI63*AO63*'Molecular Weight'!$B$9/'Molecular Weight'!$D$9</f>
        <v>1.31956932696864</v>
      </c>
      <c r="AW63" s="47">
        <f>AJ63*AO63*'Molecular Weight'!$B$10/'Molecular Weight'!$D$10</f>
        <v>0.560155936272255</v>
      </c>
      <c r="AX63" s="47">
        <f>AK63*AO63*'Molecular Weight'!$B$11/'Molecular Weight'!$D$11</f>
        <v>0.00434428777570848</v>
      </c>
      <c r="AY63" s="47">
        <f>AL63*AO63*'Molecular Weight'!$B$12/'Molecular Weight'!$D$12</f>
        <v>0.00190558355511969</v>
      </c>
      <c r="AZ63" s="47">
        <f t="shared" si="8"/>
        <v>8.03556216367559</v>
      </c>
      <c r="BA63" s="47">
        <f t="shared" si="9"/>
        <v>0.106214339560747</v>
      </c>
      <c r="BB63" s="47">
        <f t="shared" si="10"/>
        <v>0.0921083223642219</v>
      </c>
      <c r="BC63" s="47">
        <f t="shared" si="11"/>
        <v>1.04693161766064</v>
      </c>
      <c r="BD63" s="47">
        <f t="shared" si="12"/>
        <v>2.99498568230797</v>
      </c>
      <c r="BE63" s="47">
        <f t="shared" si="13"/>
        <v>3.08917243067307</v>
      </c>
    </row>
    <row r="64" s="41" customFormat="1" spans="1:57">
      <c r="A64" s="49" t="s">
        <v>1295</v>
      </c>
      <c r="B64" s="49" t="s">
        <v>1296</v>
      </c>
      <c r="C64" s="49">
        <v>2819</v>
      </c>
      <c r="D64" s="49">
        <v>1.46</v>
      </c>
      <c r="E64" s="49">
        <v>975</v>
      </c>
      <c r="F64" s="49">
        <f t="shared" si="15"/>
        <v>-8.28348628439223</v>
      </c>
      <c r="G64" s="50">
        <f t="shared" si="0"/>
        <v>-14.6490458647273</v>
      </c>
      <c r="H64" s="49">
        <f t="shared" si="1"/>
        <v>-10.1511013820671</v>
      </c>
      <c r="I64" s="49">
        <f t="shared" si="2"/>
        <v>-10.3910023837273</v>
      </c>
      <c r="J64" s="49">
        <f t="shared" si="3"/>
        <v>-5.57021153846154</v>
      </c>
      <c r="K64" s="49">
        <f t="shared" si="4"/>
        <v>1.86761509767484</v>
      </c>
      <c r="L64" s="49">
        <f t="shared" si="5"/>
        <v>2.10751609933509</v>
      </c>
      <c r="M64" s="49">
        <f t="shared" si="6"/>
        <v>6.36555958033507</v>
      </c>
      <c r="N64" s="49" t="s">
        <v>1264</v>
      </c>
      <c r="O64" s="49" t="s">
        <v>1298</v>
      </c>
      <c r="P64" s="49" t="s">
        <v>1266</v>
      </c>
      <c r="Q64" s="49"/>
      <c r="R64" s="49"/>
      <c r="S64" s="49"/>
      <c r="T64" s="49"/>
      <c r="U64" s="49"/>
      <c r="V64" s="49"/>
      <c r="W64" s="49"/>
      <c r="X64" s="49">
        <f t="shared" si="16"/>
        <v>-8.18348628439223</v>
      </c>
      <c r="Y64" s="49">
        <v>-0.1</v>
      </c>
      <c r="Z64" s="49" t="s">
        <v>1299</v>
      </c>
      <c r="AA64" s="49" t="s">
        <v>1300</v>
      </c>
      <c r="AB64" s="49" t="s">
        <v>49</v>
      </c>
      <c r="AC64" s="49">
        <v>39.96</v>
      </c>
      <c r="AD64" s="49">
        <v>0.64</v>
      </c>
      <c r="AE64" s="49">
        <v>21.87</v>
      </c>
      <c r="AF64" s="49">
        <v>0.51</v>
      </c>
      <c r="AG64" s="49">
        <v>18.12</v>
      </c>
      <c r="AH64" s="49">
        <v>0.98</v>
      </c>
      <c r="AI64" s="49">
        <v>11.6</v>
      </c>
      <c r="AJ64" s="49">
        <v>6.57</v>
      </c>
      <c r="AK64" s="49">
        <v>0.05</v>
      </c>
      <c r="AL64" s="49">
        <v>0.02</v>
      </c>
      <c r="AM64" s="49">
        <f t="shared" si="7"/>
        <v>100.32</v>
      </c>
      <c r="AN64" s="49">
        <v>12</v>
      </c>
      <c r="AO64" s="49">
        <f>AN64/(AC64*'Molecular Weight'!$C$2/'Molecular Weight'!$D$2+AD64*'Molecular Weight'!$C$3/'Molecular Weight'!$D$3+AE64*'Molecular Weight'!$C$4/'Molecular Weight'!$D$4+AF64*'Molecular Weight'!$C$5/'Molecular Weight'!$D$5+AG64*'Molecular Weight'!$C$6/'Molecular Weight'!$D$6+AH64*'Molecular Weight'!$C$8/'Molecular Weight'!$D$8+AI64*'Molecular Weight'!$C$9/'Molecular Weight'!$D$9+AJ64*'Molecular Weight'!$C$10/'Molecular Weight'!$D$10+AK64*'Molecular Weight'!$C$11/'Molecular Weight'!$D$11+AL64*'Molecular Weight'!$C$12/'Molecular Weight'!$D$12)</f>
        <v>4.49125928656417</v>
      </c>
      <c r="AP64" s="49">
        <f>AC64*AO64*'Molecular Weight'!$B$2/'Molecular Weight'!$D$2</f>
        <v>2.9871957571755</v>
      </c>
      <c r="AQ64" s="49">
        <f>AD64*AO64*'Molecular Weight'!$B$3/'Molecular Weight'!$D$3</f>
        <v>0.0359750430963838</v>
      </c>
      <c r="AR64" s="49">
        <f>AO64*AE64*'Molecular Weight'!$B$4/'Molecular Weight'!$D$4</f>
        <v>1.92671323258451</v>
      </c>
      <c r="AS64" s="49">
        <f>AF64*AO64*'Molecular Weight'!$B$5/'Molecular Weight'!$D$5</f>
        <v>0.0301406965740868</v>
      </c>
      <c r="AT64" s="49">
        <f>AG64*AO64*'Molecular Weight'!$B$6/'Molecular Weight'!$D$6</f>
        <v>1.13281762628818</v>
      </c>
      <c r="AU64" s="49">
        <f>AH64*AO64*'Molecular Weight'!$B$8/'Molecular Weight'!$D$8</f>
        <v>0.0620444615285155</v>
      </c>
      <c r="AV64" s="49">
        <f>AI64*AO64*'Molecular Weight'!$B$9/'Molecular Weight'!$D$9</f>
        <v>1.29276942243534</v>
      </c>
      <c r="AW64" s="49">
        <f>AJ64*AO64*'Molecular Weight'!$B$10/'Molecular Weight'!$D$10</f>
        <v>0.526169285177008</v>
      </c>
      <c r="AX64" s="49">
        <f>AK64*AO64*'Molecular Weight'!$B$11/'Molecular Weight'!$D$11</f>
        <v>0.00724630410868695</v>
      </c>
      <c r="AY64" s="49">
        <f>AL64*AO64*'Molecular Weight'!$B$12/'Molecular Weight'!$D$12</f>
        <v>0.00190711646987863</v>
      </c>
      <c r="AZ64" s="49">
        <f t="shared" si="8"/>
        <v>8.00297894543809</v>
      </c>
      <c r="BA64" s="49">
        <f t="shared" si="9"/>
        <v>0.00893350975951623</v>
      </c>
      <c r="BB64" s="49">
        <f t="shared" si="10"/>
        <v>0.00788609706646958</v>
      </c>
      <c r="BC64" s="49">
        <f t="shared" si="11"/>
        <v>1.12388411652866</v>
      </c>
      <c r="BD64" s="49">
        <f t="shared" si="12"/>
        <v>3.02317080027188</v>
      </c>
      <c r="BE64" s="49">
        <f t="shared" si="13"/>
        <v>3.01380079542904</v>
      </c>
    </row>
    <row r="65" s="40" customFormat="1" spans="1:57">
      <c r="A65" s="47" t="s">
        <v>1295</v>
      </c>
      <c r="B65" s="47" t="s">
        <v>1296</v>
      </c>
      <c r="C65" s="47" t="s">
        <v>1315</v>
      </c>
      <c r="D65" s="47">
        <v>1.46</v>
      </c>
      <c r="E65" s="47">
        <v>950</v>
      </c>
      <c r="F65" s="47">
        <f t="shared" si="15"/>
        <v>-8.54140980623321</v>
      </c>
      <c r="G65" s="48">
        <f t="shared" si="0"/>
        <v>-15.0872030526978</v>
      </c>
      <c r="H65" s="47">
        <f t="shared" si="1"/>
        <v>-10.5368573324822</v>
      </c>
      <c r="I65" s="47">
        <f t="shared" si="2"/>
        <v>-10.777179358292</v>
      </c>
      <c r="J65" s="47">
        <f t="shared" si="3"/>
        <v>-5.97407931316435</v>
      </c>
      <c r="K65" s="47">
        <f t="shared" si="4"/>
        <v>1.99544752624895</v>
      </c>
      <c r="L65" s="47">
        <f t="shared" si="5"/>
        <v>2.23576955205878</v>
      </c>
      <c r="M65" s="47">
        <f t="shared" si="6"/>
        <v>6.54579324646459</v>
      </c>
      <c r="N65" s="47" t="s">
        <v>1264</v>
      </c>
      <c r="O65" s="47" t="s">
        <v>1298</v>
      </c>
      <c r="P65" s="47" t="s">
        <v>1266</v>
      </c>
      <c r="Q65" s="47"/>
      <c r="R65" s="47"/>
      <c r="S65" s="47"/>
      <c r="T65" s="47"/>
      <c r="U65" s="47"/>
      <c r="V65" s="47"/>
      <c r="W65" s="47"/>
      <c r="X65" s="47">
        <f t="shared" si="16"/>
        <v>-8.54140980623321</v>
      </c>
      <c r="Y65" s="47">
        <v>0</v>
      </c>
      <c r="Z65" s="47" t="s">
        <v>1299</v>
      </c>
      <c r="AA65" s="47" t="s">
        <v>1300</v>
      </c>
      <c r="AB65" s="47" t="s">
        <v>49</v>
      </c>
      <c r="AC65" s="47">
        <v>39.09</v>
      </c>
      <c r="AD65" s="47">
        <v>0.82</v>
      </c>
      <c r="AE65" s="47">
        <v>21.82</v>
      </c>
      <c r="AF65" s="47">
        <v>0.06</v>
      </c>
      <c r="AG65" s="47">
        <v>20.52</v>
      </c>
      <c r="AH65" s="47">
        <v>0.88</v>
      </c>
      <c r="AI65" s="47">
        <v>9.93</v>
      </c>
      <c r="AJ65" s="47">
        <v>7.34</v>
      </c>
      <c r="AK65" s="47">
        <v>0.05</v>
      </c>
      <c r="AL65" s="47">
        <v>0</v>
      </c>
      <c r="AM65" s="47">
        <f t="shared" si="7"/>
        <v>100.51</v>
      </c>
      <c r="AN65" s="47">
        <v>12</v>
      </c>
      <c r="AO65" s="47">
        <f>AN65/(AC65*'Molecular Weight'!$C$2/'Molecular Weight'!$D$2+AD65*'Molecular Weight'!$C$3/'Molecular Weight'!$D$3+AE65*'Molecular Weight'!$C$4/'Molecular Weight'!$D$4+AF65*'Molecular Weight'!$C$5/'Molecular Weight'!$D$5+AG65*'Molecular Weight'!$C$6/'Molecular Weight'!$D$6+AH65*'Molecular Weight'!$C$8/'Molecular Weight'!$D$8+AI65*'Molecular Weight'!$C$9/'Molecular Weight'!$D$9+AJ65*'Molecular Weight'!$C$10/'Molecular Weight'!$D$10+AK65*'Molecular Weight'!$C$11/'Molecular Weight'!$D$11+AL65*'Molecular Weight'!$C$12/'Molecular Weight'!$D$12)</f>
        <v>4.54351986070879</v>
      </c>
      <c r="AP65" s="47">
        <f>AC65*AO65*'Molecular Weight'!$B$2/'Molecular Weight'!$D$2</f>
        <v>2.95616164039792</v>
      </c>
      <c r="AQ65" s="47">
        <f>AD65*AO65*'Molecular Weight'!$B$3/'Molecular Weight'!$D$3</f>
        <v>0.0466293652788637</v>
      </c>
      <c r="AR65" s="47">
        <f>AO65*AE65*'Molecular Weight'!$B$4/'Molecular Weight'!$D$4</f>
        <v>1.94467640958544</v>
      </c>
      <c r="AS65" s="47">
        <f>AF65*AO65*'Molecular Weight'!$B$5/'Molecular Weight'!$D$5</f>
        <v>0.00358722536538624</v>
      </c>
      <c r="AT65" s="47">
        <f>AG65*AO65*'Molecular Weight'!$B$6/'Molecular Weight'!$D$6</f>
        <v>1.2977871317058</v>
      </c>
      <c r="AU65" s="47">
        <f>AH65*AO65*'Molecular Weight'!$B$8/'Molecular Weight'!$D$8</f>
        <v>0.0563616785653191</v>
      </c>
      <c r="AV65" s="47">
        <f>AI65*AO65*'Molecular Weight'!$B$9/'Molecular Weight'!$D$9</f>
        <v>1.11953231307291</v>
      </c>
      <c r="AW65" s="47">
        <f>AJ65*AO65*'Molecular Weight'!$B$10/'Molecular Weight'!$D$10</f>
        <v>0.594676101597763</v>
      </c>
      <c r="AX65" s="47">
        <f>AK65*AO65*'Molecular Weight'!$B$11/'Molecular Weight'!$D$11</f>
        <v>0.0073306225568067</v>
      </c>
      <c r="AY65" s="47">
        <f>AL65*AO65*'Molecular Weight'!$B$12/'Molecular Weight'!$D$12</f>
        <v>0</v>
      </c>
      <c r="AZ65" s="47">
        <f t="shared" si="8"/>
        <v>8.02674248812621</v>
      </c>
      <c r="BA65" s="47">
        <f t="shared" si="9"/>
        <v>0.0799601726327257</v>
      </c>
      <c r="BB65" s="47">
        <f t="shared" si="10"/>
        <v>0.0616127026376251</v>
      </c>
      <c r="BC65" s="47">
        <f t="shared" si="11"/>
        <v>1.21782695907307</v>
      </c>
      <c r="BD65" s="47">
        <f t="shared" si="12"/>
        <v>3.00279100567678</v>
      </c>
      <c r="BE65" s="47">
        <f t="shared" si="13"/>
        <v>3.06835722494179</v>
      </c>
    </row>
    <row r="66" s="40" customFormat="1" spans="1:57">
      <c r="A66" s="47" t="s">
        <v>1316</v>
      </c>
      <c r="B66" s="47" t="s">
        <v>1317</v>
      </c>
      <c r="C66" s="47" t="s">
        <v>1318</v>
      </c>
      <c r="D66" s="47">
        <v>13</v>
      </c>
      <c r="E66" s="47">
        <v>1200</v>
      </c>
      <c r="F66" s="47">
        <v>-7</v>
      </c>
      <c r="G66" s="48">
        <f t="shared" ref="G66:G129" si="17">IF(D66&lt;=(-18.64+0.04359*(E66+273.15)-0.000005069*(E66+273.15)^2),(6.844864+0.1175691*D66+0.001143873*D66^2)+(0.0005791364-0.0002891434*D66-0.0000002737171*D66^2)*(E66+273.15)+(-0.00007971469+0.00003198005*D66+0.0000000001059554*D66^3+0.0000002014461*SQRT(D66))*(E66+273.15)*LN(E66+273.15)+(-27690.02+528.5977*D66-2.919275*D66^2)/(E66+273.15),(8.463095-0.003000307*D66+0.00007213445*D66^2)+(0.001148738-0.00009352312*D66+0.0000005161592*D66^2)*(E66+273.15)+(-0.0007448624-0.000006329325*D66-0.0000000001407339*D66^3+0.0001830014*SQRT(D66))*(E66+273.15)*LN(E66+273.15)+(-27820.82+528.5977*D66-0.8473231*D66^2)/(E66+273.15))</f>
        <v>-7.03094431301916</v>
      </c>
      <c r="H66" s="47">
        <f t="shared" ref="H66:H129" si="18">(8.699+0.01642*D66-0.0002755*D66^2+0.000002683*D66^3-0.00000001015*D66^4)+((-24205+444.73*D66-0.593*D66^2+0.0015*D66^3)/(E66+273.15))</f>
        <v>-3.70048785132975</v>
      </c>
      <c r="I66" s="47">
        <f t="shared" ref="I66:I129" si="19">(-587474+1584.427*(E66+273)-203.3164*LN(E66+273)*(E66+273)+0.09271*(E66+273)*(E66+273)+1810*(D66*10))/(8.3144*(E66+273)*LN(10))</f>
        <v>-0.0680085285486358</v>
      </c>
      <c r="J66" s="47">
        <f t="shared" ref="J66:J129" si="20">14.26-24949/(273+E66)+200*D66/(273+E66)-0.05*D66</f>
        <v>-1.5624372029871</v>
      </c>
      <c r="K66" s="47">
        <f t="shared" ref="K66:K129" si="21">F66-H66</f>
        <v>-3.29951214867025</v>
      </c>
      <c r="L66" s="47">
        <f t="shared" ref="L66:L129" si="22">F66-I66</f>
        <v>-6.93199147145136</v>
      </c>
      <c r="M66" s="47">
        <f t="shared" ref="M66:M129" si="23">F66-G66</f>
        <v>0.0309443130191616</v>
      </c>
      <c r="N66" s="47" t="s">
        <v>1264</v>
      </c>
      <c r="O66" s="47" t="s">
        <v>1319</v>
      </c>
      <c r="P66" s="47" t="s">
        <v>1266</v>
      </c>
      <c r="Q66" s="47">
        <v>-7</v>
      </c>
      <c r="R66" s="47"/>
      <c r="S66" s="47"/>
      <c r="T66" s="47"/>
      <c r="U66" s="47"/>
      <c r="V66" s="47"/>
      <c r="W66" s="47"/>
      <c r="X66" s="47"/>
      <c r="Y66" s="47"/>
      <c r="Z66" s="47"/>
      <c r="AA66" s="47" t="s">
        <v>38</v>
      </c>
      <c r="AB66" s="47" t="s">
        <v>39</v>
      </c>
      <c r="AC66" s="47">
        <v>43.47</v>
      </c>
      <c r="AD66" s="47">
        <v>0.26</v>
      </c>
      <c r="AE66" s="47">
        <v>19.76</v>
      </c>
      <c r="AF66" s="47">
        <v>0.03</v>
      </c>
      <c r="AG66" s="47">
        <v>9.08</v>
      </c>
      <c r="AH66" s="47">
        <v>0.11</v>
      </c>
      <c r="AI66" s="47">
        <v>20.61</v>
      </c>
      <c r="AJ66" s="47">
        <v>7.14</v>
      </c>
      <c r="AK66" s="47">
        <v>0.02</v>
      </c>
      <c r="AL66" s="47"/>
      <c r="AM66" s="47">
        <f t="shared" ref="AM66:AM128" si="24">SUM(AC66:AL66)</f>
        <v>100.48</v>
      </c>
      <c r="AN66" s="47">
        <v>12</v>
      </c>
      <c r="AO66" s="47">
        <f>AN66/(AC66*'Molecular Weight'!$C$2/'Molecular Weight'!$D$2+AD66*'Molecular Weight'!$C$3/'Molecular Weight'!$D$3+AE66*'Molecular Weight'!$C$4/'Molecular Weight'!$D$4+AF66*'Molecular Weight'!$C$5/'Molecular Weight'!$D$5+AG66*'Molecular Weight'!$C$6/'Molecular Weight'!$D$6+AH66*'Molecular Weight'!$C$8/'Molecular Weight'!$D$8+AI66*'Molecular Weight'!$C$9/'Molecular Weight'!$D$9+AJ66*'Molecular Weight'!$C$10/'Molecular Weight'!$D$10+AK66*'Molecular Weight'!$C$11/'Molecular Weight'!$D$11+AL66*'Molecular Weight'!$C$12/'Molecular Weight'!$D$12)</f>
        <v>4.28177947350891</v>
      </c>
      <c r="AP66" s="47">
        <f>AC66*AO66*'Molecular Weight'!$B$2/'Molecular Weight'!$D$2</f>
        <v>3.0980185371743</v>
      </c>
      <c r="AQ66" s="47">
        <f>AD66*AO66*'Molecular Weight'!$B$3/'Molecular Weight'!$D$3</f>
        <v>0.0139331997886397</v>
      </c>
      <c r="AR66" s="47">
        <f>AO66*AE66*'Molecular Weight'!$B$4/'Molecular Weight'!$D$4</f>
        <v>1.65963049032044</v>
      </c>
      <c r="AS66" s="47">
        <f>AF66*AO66*'Molecular Weight'!$B$5/'Molecular Weight'!$D$5</f>
        <v>0.00169028731107661</v>
      </c>
      <c r="AT66" s="47">
        <f>AG66*AO66*'Molecular Weight'!$B$6/'Molecular Weight'!$D$6</f>
        <v>0.54118259492568</v>
      </c>
      <c r="AU66" s="47">
        <f>AH66*AO66*'Molecular Weight'!$B$8/'Molecular Weight'!$D$8</f>
        <v>0.00663935356760614</v>
      </c>
      <c r="AV66" s="47">
        <f>AI66*AO66*'Molecular Weight'!$B$9/'Molecular Weight'!$D$9</f>
        <v>2.18976364637763</v>
      </c>
      <c r="AW66" s="47">
        <f>AJ66*AO66*'Molecular Weight'!$B$10/'Molecular Weight'!$D$10</f>
        <v>0.545148099872568</v>
      </c>
      <c r="AX66" s="47">
        <f>AK66*AO66*'Molecular Weight'!$B$11/'Molecular Weight'!$D$11</f>
        <v>0.00276332976670468</v>
      </c>
      <c r="AY66" s="47">
        <f>AL66*AO66*'Molecular Weight'!$B$12/'Molecular Weight'!$D$12</f>
        <v>0</v>
      </c>
      <c r="AZ66" s="47">
        <f t="shared" ref="AZ66:AZ128" si="25">SUM(AP66:AY66)</f>
        <v>8.05876953910465</v>
      </c>
      <c r="BA66" s="47">
        <f t="shared" ref="BA66:BA128" si="26">IF(IF(2*12*(1-8/AZ66)&lt;0,0,2*12*(1-8/AZ66))&lt;AT66,IF(2*12*(1-8/AZ66)&lt;0,0,2*12*(1-8/AZ66)),AT66)</f>
        <v>0.175022865670419</v>
      </c>
      <c r="BB66" s="47">
        <f t="shared" ref="BB66:BB128" si="27">BA66/AT66</f>
        <v>0.323408157083202</v>
      </c>
      <c r="BC66" s="47">
        <f t="shared" ref="BC66:BC128" si="28">AT66-BA66</f>
        <v>0.366159729255261</v>
      </c>
      <c r="BD66" s="47">
        <f t="shared" ref="BD66:BD129" si="29">SUM(AP66,AQ66)</f>
        <v>3.11195173696294</v>
      </c>
      <c r="BE66" s="47">
        <f t="shared" ref="BE66:BE129" si="30">SUM(AV66,AW66,AU66,AT66)</f>
        <v>3.28273369474349</v>
      </c>
    </row>
    <row r="67" s="40" customFormat="1" spans="1:57">
      <c r="A67" s="47" t="s">
        <v>1316</v>
      </c>
      <c r="B67" s="47" t="s">
        <v>1317</v>
      </c>
      <c r="C67" s="47" t="s">
        <v>1320</v>
      </c>
      <c r="D67" s="47">
        <v>14</v>
      </c>
      <c r="E67" s="47">
        <v>1300</v>
      </c>
      <c r="F67" s="47">
        <v>-0.9</v>
      </c>
      <c r="G67" s="48">
        <f t="shared" si="17"/>
        <v>-5.814111218744</v>
      </c>
      <c r="H67" s="47">
        <f t="shared" si="18"/>
        <v>-2.61793409319185</v>
      </c>
      <c r="I67" s="47">
        <f t="shared" si="19"/>
        <v>1.11365665792707</v>
      </c>
      <c r="J67" s="47">
        <f t="shared" si="20"/>
        <v>-0.520737444373809</v>
      </c>
      <c r="K67" s="47">
        <f t="shared" si="21"/>
        <v>1.71793409319185</v>
      </c>
      <c r="L67" s="47">
        <f t="shared" si="22"/>
        <v>-2.01365665792707</v>
      </c>
      <c r="M67" s="47">
        <f t="shared" si="23"/>
        <v>4.914111218744</v>
      </c>
      <c r="N67" s="47" t="s">
        <v>1264</v>
      </c>
      <c r="O67" s="47" t="s">
        <v>1298</v>
      </c>
      <c r="P67" s="47" t="s">
        <v>1266</v>
      </c>
      <c r="Q67" s="47">
        <v>-0.9</v>
      </c>
      <c r="R67" s="47"/>
      <c r="S67" s="47"/>
      <c r="T67" s="47"/>
      <c r="U67" s="47"/>
      <c r="V67" s="47"/>
      <c r="W67" s="47"/>
      <c r="X67" s="47"/>
      <c r="Y67" s="47"/>
      <c r="Z67" s="47"/>
      <c r="AA67" s="47" t="s">
        <v>38</v>
      </c>
      <c r="AB67" s="47" t="s">
        <v>39</v>
      </c>
      <c r="AC67" s="47">
        <v>45.54</v>
      </c>
      <c r="AD67" s="47">
        <v>0.09</v>
      </c>
      <c r="AE67" s="47">
        <v>16.41</v>
      </c>
      <c r="AF67" s="47">
        <v>0.07</v>
      </c>
      <c r="AG67" s="47">
        <v>7.57</v>
      </c>
      <c r="AH67" s="47">
        <v>0.01</v>
      </c>
      <c r="AI67" s="47">
        <v>24.91</v>
      </c>
      <c r="AJ67" s="47">
        <v>3.73</v>
      </c>
      <c r="AK67" s="47"/>
      <c r="AL67" s="47"/>
      <c r="AM67" s="47">
        <f t="shared" si="24"/>
        <v>98.33</v>
      </c>
      <c r="AN67" s="47">
        <v>12</v>
      </c>
      <c r="AO67" s="47">
        <f>AN67/(AC67*'Molecular Weight'!$C$2/'Molecular Weight'!$D$2+AD67*'Molecular Weight'!$C$3/'Molecular Weight'!$D$3+AE67*'Molecular Weight'!$C$4/'Molecular Weight'!$D$4+AF67*'Molecular Weight'!$C$5/'Molecular Weight'!$D$5+AG67*'Molecular Weight'!$C$6/'Molecular Weight'!$D$6+AH67*'Molecular Weight'!$C$8/'Molecular Weight'!$D$8+AI67*'Molecular Weight'!$C$9/'Molecular Weight'!$D$9+AJ67*'Molecular Weight'!$C$10/'Molecular Weight'!$D$10+AK67*'Molecular Weight'!$C$11/'Molecular Weight'!$D$11+AL67*'Molecular Weight'!$C$12/'Molecular Weight'!$D$12)</f>
        <v>4.2970864140297</v>
      </c>
      <c r="AP67" s="47">
        <f>AC67*AO67*'Molecular Weight'!$B$2/'Molecular Weight'!$D$2</f>
        <v>3.25714572727883</v>
      </c>
      <c r="AQ67" s="47">
        <f>AD67*AO67*'Molecular Weight'!$B$3/'Molecular Weight'!$D$3</f>
        <v>0.00484027255647901</v>
      </c>
      <c r="AR67" s="47">
        <f>AO67*AE67*'Molecular Weight'!$B$4/'Molecular Weight'!$D$4</f>
        <v>1.38319317485734</v>
      </c>
      <c r="AS67" s="47">
        <f>AF67*AO67*'Molecular Weight'!$B$5/'Molecular Weight'!$D$5</f>
        <v>0.0039581031512873</v>
      </c>
      <c r="AT67" s="47">
        <f>AG67*AO67*'Molecular Weight'!$B$6/'Molecular Weight'!$D$6</f>
        <v>0.452797106823563</v>
      </c>
      <c r="AU67" s="47">
        <f>AH67*AO67*'Molecular Weight'!$B$8/'Molecular Weight'!$D$8</f>
        <v>0.000605735327604976</v>
      </c>
      <c r="AV67" s="47">
        <f>AI67*AO67*'Molecular Weight'!$B$9/'Molecular Weight'!$D$9</f>
        <v>2.65608989016079</v>
      </c>
      <c r="AW67" s="47">
        <f>AJ67*AO67*'Molecular Weight'!$B$10/'Molecular Weight'!$D$10</f>
        <v>0.285808351004472</v>
      </c>
      <c r="AX67" s="47">
        <f>AK67*AO67*'Molecular Weight'!$B$11/'Molecular Weight'!$D$11</f>
        <v>0</v>
      </c>
      <c r="AY67" s="47">
        <f>AL67*AO67*'Molecular Weight'!$B$12/'Molecular Weight'!$D$12</f>
        <v>0</v>
      </c>
      <c r="AZ67" s="47">
        <f t="shared" si="25"/>
        <v>8.04443836116037</v>
      </c>
      <c r="BA67" s="47">
        <f t="shared" si="26"/>
        <v>0.132578636315768</v>
      </c>
      <c r="BB67" s="47">
        <f t="shared" si="27"/>
        <v>0.292799212534342</v>
      </c>
      <c r="BC67" s="47">
        <f t="shared" si="28"/>
        <v>0.320218470507796</v>
      </c>
      <c r="BD67" s="47">
        <f t="shared" si="29"/>
        <v>3.26198599983531</v>
      </c>
      <c r="BE67" s="47">
        <f t="shared" si="30"/>
        <v>3.39530108331643</v>
      </c>
    </row>
    <row r="68" s="41" customFormat="1" spans="1:57">
      <c r="A68" s="49" t="s">
        <v>1316</v>
      </c>
      <c r="B68" s="49" t="s">
        <v>1317</v>
      </c>
      <c r="C68" s="49" t="s">
        <v>1321</v>
      </c>
      <c r="D68" s="49">
        <v>12</v>
      </c>
      <c r="E68" s="49">
        <v>1200</v>
      </c>
      <c r="F68" s="49">
        <v>-1.5</v>
      </c>
      <c r="G68" s="50">
        <f t="shared" si="17"/>
        <v>-7.39488344176827</v>
      </c>
      <c r="H68" s="49">
        <f t="shared" si="18"/>
        <v>-4.00350383999196</v>
      </c>
      <c r="I68" s="49">
        <f t="shared" si="19"/>
        <v>-0.70985214326562</v>
      </c>
      <c r="J68" s="49">
        <f t="shared" si="20"/>
        <v>-1.64821452817379</v>
      </c>
      <c r="K68" s="49">
        <f t="shared" si="21"/>
        <v>2.50350383999196</v>
      </c>
      <c r="L68" s="49">
        <f t="shared" si="22"/>
        <v>-0.79014785673438</v>
      </c>
      <c r="M68" s="49">
        <f t="shared" si="23"/>
        <v>5.89488344176827</v>
      </c>
      <c r="N68" s="49" t="s">
        <v>1264</v>
      </c>
      <c r="O68" s="49" t="s">
        <v>1298</v>
      </c>
      <c r="P68" s="49" t="s">
        <v>1266</v>
      </c>
      <c r="Q68" s="49">
        <v>-1.5</v>
      </c>
      <c r="R68" s="49"/>
      <c r="S68" s="49"/>
      <c r="T68" s="49"/>
      <c r="U68" s="49"/>
      <c r="V68" s="49"/>
      <c r="W68" s="49"/>
      <c r="X68" s="49"/>
      <c r="Y68" s="49"/>
      <c r="Z68" s="49"/>
      <c r="AA68" s="49" t="s">
        <v>38</v>
      </c>
      <c r="AB68" s="49" t="s">
        <v>39</v>
      </c>
      <c r="AC68" s="49">
        <v>43.41</v>
      </c>
      <c r="AD68" s="49">
        <v>0.1</v>
      </c>
      <c r="AE68" s="49">
        <v>19.45</v>
      </c>
      <c r="AF68" s="49">
        <v>0.06</v>
      </c>
      <c r="AG68" s="49">
        <v>8.12</v>
      </c>
      <c r="AH68" s="49">
        <v>0.01</v>
      </c>
      <c r="AI68" s="49">
        <v>23.76</v>
      </c>
      <c r="AJ68" s="49">
        <v>3</v>
      </c>
      <c r="AK68" s="49"/>
      <c r="AL68" s="49"/>
      <c r="AM68" s="49">
        <f t="shared" si="24"/>
        <v>97.91</v>
      </c>
      <c r="AN68" s="49">
        <v>12</v>
      </c>
      <c r="AO68" s="49">
        <f>AN68/(AC68*'Molecular Weight'!$C$2/'Molecular Weight'!$D$2+AD68*'Molecular Weight'!$C$3/'Molecular Weight'!$D$3+AE68*'Molecular Weight'!$C$4/'Molecular Weight'!$D$4+AF68*'Molecular Weight'!$C$5/'Molecular Weight'!$D$5+AG68*'Molecular Weight'!$C$6/'Molecular Weight'!$D$6+AH68*'Molecular Weight'!$C$8/'Molecular Weight'!$D$8+AI68*'Molecular Weight'!$C$9/'Molecular Weight'!$D$9+AJ68*'Molecular Weight'!$C$10/'Molecular Weight'!$D$10+AK68*'Molecular Weight'!$C$11/'Molecular Weight'!$D$11+AL68*'Molecular Weight'!$C$12/'Molecular Weight'!$D$12)</f>
        <v>4.32076340850278</v>
      </c>
      <c r="AP68" s="49">
        <f>AC68*AO68*'Molecular Weight'!$B$2/'Molecular Weight'!$D$2</f>
        <v>3.12190977967886</v>
      </c>
      <c r="AQ68" s="49">
        <f>AD68*AO68*'Molecular Weight'!$B$3/'Molecular Weight'!$D$3</f>
        <v>0.00540771390300723</v>
      </c>
      <c r="AR68" s="49">
        <f>AO68*AE68*'Molecular Weight'!$B$4/'Molecular Weight'!$D$4</f>
        <v>1.6484670124633</v>
      </c>
      <c r="AS68" s="49">
        <f>AF68*AO68*'Molecular Weight'!$B$5/'Molecular Weight'!$D$5</f>
        <v>0.00341135343785995</v>
      </c>
      <c r="AT68" s="49">
        <f>AG68*AO68*'Molecular Weight'!$B$6/'Molecular Weight'!$D$6</f>
        <v>0.488371365214958</v>
      </c>
      <c r="AU68" s="49">
        <f>AH68*AO68*'Molecular Weight'!$B$8/'Molecular Weight'!$D$8</f>
        <v>0.000609072936073129</v>
      </c>
      <c r="AV68" s="49">
        <f>AI68*AO68*'Molecular Weight'!$B$9/'Molecular Weight'!$D$9</f>
        <v>2.54742775647707</v>
      </c>
      <c r="AW68" s="49">
        <f>AJ68*AO68*'Molecular Weight'!$B$10/'Molecular Weight'!$D$10</f>
        <v>0.231139269356425</v>
      </c>
      <c r="AX68" s="49">
        <f>AK68*AO68*'Molecular Weight'!$B$11/'Molecular Weight'!$D$11</f>
        <v>0</v>
      </c>
      <c r="AY68" s="49">
        <f>AL68*AO68*'Molecular Weight'!$B$12/'Molecular Weight'!$D$12</f>
        <v>0</v>
      </c>
      <c r="AZ68" s="49">
        <f t="shared" si="25"/>
        <v>8.04674332346755</v>
      </c>
      <c r="BA68" s="49">
        <f t="shared" si="26"/>
        <v>0.13941537813808</v>
      </c>
      <c r="BB68" s="49">
        <f t="shared" si="27"/>
        <v>0.285470009235115</v>
      </c>
      <c r="BC68" s="49">
        <f t="shared" si="28"/>
        <v>0.348955987076878</v>
      </c>
      <c r="BD68" s="49">
        <f t="shared" si="29"/>
        <v>3.12731749358186</v>
      </c>
      <c r="BE68" s="49">
        <f t="shared" si="30"/>
        <v>3.26754746398453</v>
      </c>
    </row>
    <row r="69" s="40" customFormat="1" spans="1:57">
      <c r="A69" s="47" t="s">
        <v>1316</v>
      </c>
      <c r="B69" s="47" t="s">
        <v>1317</v>
      </c>
      <c r="C69" s="47" t="s">
        <v>1322</v>
      </c>
      <c r="D69" s="47">
        <v>12</v>
      </c>
      <c r="E69" s="47">
        <v>1400</v>
      </c>
      <c r="F69" s="47">
        <v>-5.3</v>
      </c>
      <c r="G69" s="48">
        <f t="shared" si="17"/>
        <v>-5.70478994841681</v>
      </c>
      <c r="H69" s="47">
        <f t="shared" si="18"/>
        <v>-2.46576991373407</v>
      </c>
      <c r="I69" s="47">
        <f t="shared" si="19"/>
        <v>0.476225778730972</v>
      </c>
      <c r="J69" s="47">
        <f t="shared" si="20"/>
        <v>0.181817095038852</v>
      </c>
      <c r="K69" s="47">
        <f t="shared" si="21"/>
        <v>-2.83423008626593</v>
      </c>
      <c r="L69" s="47">
        <f t="shared" si="22"/>
        <v>-5.77622577873097</v>
      </c>
      <c r="M69" s="47">
        <f t="shared" si="23"/>
        <v>0.404789948416812</v>
      </c>
      <c r="N69" s="47" t="s">
        <v>1264</v>
      </c>
      <c r="O69" s="47" t="s">
        <v>1319</v>
      </c>
      <c r="P69" s="47" t="s">
        <v>1266</v>
      </c>
      <c r="Q69" s="47">
        <v>-5.3</v>
      </c>
      <c r="R69" s="47"/>
      <c r="S69" s="47"/>
      <c r="T69" s="47"/>
      <c r="U69" s="47"/>
      <c r="V69" s="47"/>
      <c r="W69" s="47"/>
      <c r="X69" s="47"/>
      <c r="Y69" s="47"/>
      <c r="Z69" s="47"/>
      <c r="AA69" s="47" t="s">
        <v>38</v>
      </c>
      <c r="AB69" s="47" t="s">
        <v>39</v>
      </c>
      <c r="AC69" s="47">
        <v>44.14</v>
      </c>
      <c r="AD69" s="47">
        <v>0.26</v>
      </c>
      <c r="AE69" s="47">
        <v>18.33</v>
      </c>
      <c r="AF69" s="47">
        <v>0.02</v>
      </c>
      <c r="AG69" s="47">
        <v>9.76</v>
      </c>
      <c r="AH69" s="47">
        <v>0.06</v>
      </c>
      <c r="AI69" s="47">
        <v>20.57</v>
      </c>
      <c r="AJ69" s="47">
        <v>7.18</v>
      </c>
      <c r="AK69" s="47"/>
      <c r="AL69" s="47"/>
      <c r="AM69" s="47">
        <f t="shared" si="24"/>
        <v>100.32</v>
      </c>
      <c r="AN69" s="47">
        <v>12</v>
      </c>
      <c r="AO69" s="47">
        <f>AN69/(AC69*'Molecular Weight'!$C$2/'Molecular Weight'!$D$2+AD69*'Molecular Weight'!$C$3/'Molecular Weight'!$D$3+AE69*'Molecular Weight'!$C$4/'Molecular Weight'!$D$4+AF69*'Molecular Weight'!$C$5/'Molecular Weight'!$D$5+AG69*'Molecular Weight'!$C$6/'Molecular Weight'!$D$6+AH69*'Molecular Weight'!$C$8/'Molecular Weight'!$D$8+AI69*'Molecular Weight'!$C$9/'Molecular Weight'!$D$9+AJ69*'Molecular Weight'!$C$10/'Molecular Weight'!$D$10+AK69*'Molecular Weight'!$C$11/'Molecular Weight'!$D$11+AL69*'Molecular Weight'!$C$12/'Molecular Weight'!$D$12)</f>
        <v>4.29989983863392</v>
      </c>
      <c r="AP69" s="47">
        <f>AC69*AO69*'Molecular Weight'!$B$2/'Molecular Weight'!$D$2</f>
        <v>3.15908087345708</v>
      </c>
      <c r="AQ69" s="47">
        <f>AD69*AO69*'Molecular Weight'!$B$3/'Molecular Weight'!$D$3</f>
        <v>0.013992164681412</v>
      </c>
      <c r="AR69" s="47">
        <f>AO69*AE69*'Molecular Weight'!$B$4/'Molecular Weight'!$D$4</f>
        <v>1.54604087960298</v>
      </c>
      <c r="AS69" s="47">
        <f>AF69*AO69*'Molecular Weight'!$B$5/'Molecular Weight'!$D$5</f>
        <v>0.00113162703826144</v>
      </c>
      <c r="AT69" s="47">
        <f>AG69*AO69*'Molecular Weight'!$B$6/'Molecular Weight'!$D$6</f>
        <v>0.584173474736456</v>
      </c>
      <c r="AU69" s="47">
        <f>AH69*AO69*'Molecular Weight'!$B$8/'Molecular Weight'!$D$8</f>
        <v>0.00363679151843861</v>
      </c>
      <c r="AV69" s="47">
        <f>AI69*AO69*'Molecular Weight'!$B$9/'Molecular Weight'!$D$9</f>
        <v>2.19476277123324</v>
      </c>
      <c r="AW69" s="47">
        <f>AJ69*AO69*'Molecular Weight'!$B$10/'Molecular Weight'!$D$10</f>
        <v>0.55052212627303</v>
      </c>
      <c r="AX69" s="47">
        <f>AK69*AO69*'Molecular Weight'!$B$11/'Molecular Weight'!$D$11</f>
        <v>0</v>
      </c>
      <c r="AY69" s="47">
        <f>AL69*AO69*'Molecular Weight'!$B$12/'Molecular Weight'!$D$12</f>
        <v>0</v>
      </c>
      <c r="AZ69" s="47">
        <f t="shared" si="25"/>
        <v>8.05334070854089</v>
      </c>
      <c r="BA69" s="47">
        <f t="shared" si="26"/>
        <v>0.158962230869449</v>
      </c>
      <c r="BB69" s="47">
        <f t="shared" si="27"/>
        <v>0.272114770259233</v>
      </c>
      <c r="BC69" s="47">
        <f t="shared" si="28"/>
        <v>0.425211243867008</v>
      </c>
      <c r="BD69" s="47">
        <f t="shared" si="29"/>
        <v>3.17307303813849</v>
      </c>
      <c r="BE69" s="47">
        <f t="shared" si="30"/>
        <v>3.33309516376117</v>
      </c>
    </row>
    <row r="70" s="40" customFormat="1" spans="1:57">
      <c r="A70" s="47" t="s">
        <v>1316</v>
      </c>
      <c r="B70" s="47" t="s">
        <v>1317</v>
      </c>
      <c r="C70" s="47" t="s">
        <v>1323</v>
      </c>
      <c r="D70" s="47">
        <v>12</v>
      </c>
      <c r="E70" s="47">
        <v>1400</v>
      </c>
      <c r="F70" s="47">
        <v>-0.2</v>
      </c>
      <c r="G70" s="48">
        <f t="shared" si="17"/>
        <v>-5.70478994841681</v>
      </c>
      <c r="H70" s="47">
        <f t="shared" si="18"/>
        <v>-2.46576991373407</v>
      </c>
      <c r="I70" s="47">
        <f t="shared" si="19"/>
        <v>0.476225778730972</v>
      </c>
      <c r="J70" s="47">
        <f t="shared" si="20"/>
        <v>0.181817095038852</v>
      </c>
      <c r="K70" s="47">
        <f t="shared" si="21"/>
        <v>2.26576991373407</v>
      </c>
      <c r="L70" s="47">
        <f t="shared" si="22"/>
        <v>-0.676225778730972</v>
      </c>
      <c r="M70" s="47">
        <f t="shared" si="23"/>
        <v>5.50478994841681</v>
      </c>
      <c r="N70" s="47" t="s">
        <v>1264</v>
      </c>
      <c r="O70" s="47" t="s">
        <v>1298</v>
      </c>
      <c r="P70" s="47" t="s">
        <v>1266</v>
      </c>
      <c r="Q70" s="47">
        <v>-0.2</v>
      </c>
      <c r="R70" s="47"/>
      <c r="S70" s="47"/>
      <c r="T70" s="47"/>
      <c r="U70" s="47"/>
      <c r="V70" s="47"/>
      <c r="W70" s="47"/>
      <c r="X70" s="47"/>
      <c r="Y70" s="47"/>
      <c r="Z70" s="47"/>
      <c r="AA70" s="47" t="s">
        <v>38</v>
      </c>
      <c r="AB70" s="47" t="s">
        <v>39</v>
      </c>
      <c r="AC70" s="47">
        <v>45.62</v>
      </c>
      <c r="AD70" s="47">
        <v>0.17</v>
      </c>
      <c r="AE70" s="47">
        <v>16.86</v>
      </c>
      <c r="AF70" s="47">
        <v>0.11</v>
      </c>
      <c r="AG70" s="47">
        <v>7.8</v>
      </c>
      <c r="AH70" s="47">
        <v>0.04</v>
      </c>
      <c r="AI70" s="47">
        <v>24.4</v>
      </c>
      <c r="AJ70" s="47">
        <v>4.24</v>
      </c>
      <c r="AK70" s="47"/>
      <c r="AL70" s="47"/>
      <c r="AM70" s="47">
        <f t="shared" si="24"/>
        <v>99.24</v>
      </c>
      <c r="AN70" s="47">
        <v>12</v>
      </c>
      <c r="AO70" s="47">
        <f>AN70/(AC70*'Molecular Weight'!$C$2/'Molecular Weight'!$D$2+AD70*'Molecular Weight'!$C$3/'Molecular Weight'!$D$3+AE70*'Molecular Weight'!$C$4/'Molecular Weight'!$D$4+AF70*'Molecular Weight'!$C$5/'Molecular Weight'!$D$5+AG70*'Molecular Weight'!$C$6/'Molecular Weight'!$D$6+AH70*'Molecular Weight'!$C$8/'Molecular Weight'!$D$8+AI70*'Molecular Weight'!$C$9/'Molecular Weight'!$D$9+AJ70*'Molecular Weight'!$C$10/'Molecular Weight'!$D$10+AK70*'Molecular Weight'!$C$11/'Molecular Weight'!$D$11+AL70*'Molecular Weight'!$C$12/'Molecular Weight'!$D$12)</f>
        <v>4.26841346189434</v>
      </c>
      <c r="AP70" s="47">
        <f>AC70*AO70*'Molecular Weight'!$B$2/'Molecular Weight'!$D$2</f>
        <v>3.24109557476065</v>
      </c>
      <c r="AQ70" s="47">
        <f>AD70*AO70*'Molecular Weight'!$B$3/'Molecular Weight'!$D$3</f>
        <v>0.00908173076998797</v>
      </c>
      <c r="AR70" s="47">
        <f>AO70*AE70*'Molecular Weight'!$B$4/'Molecular Weight'!$D$4</f>
        <v>1.41164085852371</v>
      </c>
      <c r="AS70" s="47">
        <f>AF70*AO70*'Molecular Weight'!$B$5/'Molecular Weight'!$D$5</f>
        <v>0.00617837332467107</v>
      </c>
      <c r="AT70" s="47">
        <f>AG70*AO70*'Molecular Weight'!$B$6/'Molecular Weight'!$D$6</f>
        <v>0.463441327989642</v>
      </c>
      <c r="AU70" s="47">
        <f>AH70*AO70*'Molecular Weight'!$B$8/'Molecular Weight'!$D$8</f>
        <v>0.00240677387194494</v>
      </c>
      <c r="AV70" s="47">
        <f>AI70*AO70*'Molecular Weight'!$B$9/'Molecular Weight'!$D$9</f>
        <v>2.58434958983181</v>
      </c>
      <c r="AW70" s="47">
        <f>AJ70*AO70*'Molecular Weight'!$B$10/'Molecular Weight'!$D$10</f>
        <v>0.322718849472754</v>
      </c>
      <c r="AX70" s="47">
        <f>AK70*AO70*'Molecular Weight'!$B$11/'Molecular Weight'!$D$11</f>
        <v>0</v>
      </c>
      <c r="AY70" s="47">
        <f>AL70*AO70*'Molecular Weight'!$B$12/'Molecular Weight'!$D$12</f>
        <v>0</v>
      </c>
      <c r="AZ70" s="47">
        <f t="shared" si="25"/>
        <v>8.04091307854517</v>
      </c>
      <c r="BA70" s="47">
        <f t="shared" si="26"/>
        <v>0.122114724471283</v>
      </c>
      <c r="BB70" s="47">
        <f t="shared" si="27"/>
        <v>0.263495543224432</v>
      </c>
      <c r="BC70" s="47">
        <f t="shared" si="28"/>
        <v>0.341326603518359</v>
      </c>
      <c r="BD70" s="47">
        <f t="shared" si="29"/>
        <v>3.25017730553064</v>
      </c>
      <c r="BE70" s="47">
        <f t="shared" si="30"/>
        <v>3.37291654116615</v>
      </c>
    </row>
    <row r="71" s="40" customFormat="1" spans="1:57">
      <c r="A71" s="47" t="s">
        <v>1316</v>
      </c>
      <c r="B71" s="47" t="s">
        <v>1317</v>
      </c>
      <c r="C71" s="47" t="s">
        <v>1324</v>
      </c>
      <c r="D71" s="47">
        <v>12</v>
      </c>
      <c r="E71" s="47">
        <v>1300</v>
      </c>
      <c r="F71" s="47">
        <v>-6.2</v>
      </c>
      <c r="G71" s="48">
        <f t="shared" si="17"/>
        <v>-6.49466927000866</v>
      </c>
      <c r="H71" s="47">
        <f t="shared" si="18"/>
        <v>-3.185762518847</v>
      </c>
      <c r="I71" s="47">
        <f t="shared" si="19"/>
        <v>-0.0884229917590303</v>
      </c>
      <c r="J71" s="47">
        <f t="shared" si="20"/>
        <v>-0.675028607755882</v>
      </c>
      <c r="K71" s="47">
        <f t="shared" si="21"/>
        <v>-3.014237481153</v>
      </c>
      <c r="L71" s="47">
        <f t="shared" si="22"/>
        <v>-6.11157700824097</v>
      </c>
      <c r="M71" s="47">
        <f t="shared" si="23"/>
        <v>0.294669270008657</v>
      </c>
      <c r="N71" s="47" t="s">
        <v>1264</v>
      </c>
      <c r="O71" s="47" t="s">
        <v>1319</v>
      </c>
      <c r="P71" s="47" t="s">
        <v>1266</v>
      </c>
      <c r="Q71" s="47">
        <v>-6.2</v>
      </c>
      <c r="R71" s="47"/>
      <c r="S71" s="47"/>
      <c r="T71" s="47"/>
      <c r="U71" s="47"/>
      <c r="V71" s="47"/>
      <c r="W71" s="47"/>
      <c r="X71" s="47"/>
      <c r="Y71" s="47"/>
      <c r="Z71" s="47"/>
      <c r="AA71" s="47" t="s">
        <v>38</v>
      </c>
      <c r="AB71" s="47" t="s">
        <v>39</v>
      </c>
      <c r="AC71" s="47">
        <v>42.36</v>
      </c>
      <c r="AD71" s="47">
        <v>0.17</v>
      </c>
      <c r="AE71" s="47">
        <v>22.34</v>
      </c>
      <c r="AF71" s="47">
        <v>0.02</v>
      </c>
      <c r="AG71" s="47">
        <v>6.96</v>
      </c>
      <c r="AH71" s="47">
        <v>0.05</v>
      </c>
      <c r="AI71" s="47">
        <v>19.52</v>
      </c>
      <c r="AJ71" s="47">
        <v>7.79</v>
      </c>
      <c r="AK71" s="47">
        <v>0.11</v>
      </c>
      <c r="AL71" s="47"/>
      <c r="AM71" s="47">
        <f t="shared" si="24"/>
        <v>99.32</v>
      </c>
      <c r="AN71" s="47">
        <v>12</v>
      </c>
      <c r="AO71" s="47">
        <f>AN71/(AC71*'Molecular Weight'!$C$2/'Molecular Weight'!$D$2+AD71*'Molecular Weight'!$C$3/'Molecular Weight'!$D$3+AE71*'Molecular Weight'!$C$4/'Molecular Weight'!$D$4+AF71*'Molecular Weight'!$C$5/'Molecular Weight'!$D$5+AG71*'Molecular Weight'!$C$6/'Molecular Weight'!$D$6+AH71*'Molecular Weight'!$C$8/'Molecular Weight'!$D$8+AI71*'Molecular Weight'!$C$9/'Molecular Weight'!$D$9+AJ71*'Molecular Weight'!$C$10/'Molecular Weight'!$D$10+AK71*'Molecular Weight'!$C$11/'Molecular Weight'!$D$11+AL71*'Molecular Weight'!$C$12/'Molecular Weight'!$D$12)</f>
        <v>4.29380502374396</v>
      </c>
      <c r="AP71" s="47">
        <f>AC71*AO71*'Molecular Weight'!$B$2/'Molecular Weight'!$D$2</f>
        <v>3.02738982699391</v>
      </c>
      <c r="AQ71" s="47">
        <f>AD71*AO71*'Molecular Weight'!$B$3/'Molecular Weight'!$D$3</f>
        <v>0.009135755369668</v>
      </c>
      <c r="AR71" s="47">
        <f>AO71*AE71*'Molecular Weight'!$B$4/'Molecular Weight'!$D$4</f>
        <v>1.88159286446528</v>
      </c>
      <c r="AS71" s="47">
        <f>AF71*AO71*'Molecular Weight'!$B$5/'Molecular Weight'!$D$5</f>
        <v>0.0011300230340796</v>
      </c>
      <c r="AT71" s="47">
        <f>AG71*AO71*'Molecular Weight'!$B$6/'Molecular Weight'!$D$6</f>
        <v>0.41599224617564</v>
      </c>
      <c r="AU71" s="47">
        <f>AH71*AO71*'Molecular Weight'!$B$8/'Molecular Weight'!$D$8</f>
        <v>0.00302636384532278</v>
      </c>
      <c r="AV71" s="47">
        <f>AI71*AO71*'Molecular Weight'!$B$9/'Molecular Weight'!$D$9</f>
        <v>2.07977851274149</v>
      </c>
      <c r="AW71" s="47">
        <f>AJ71*AO71*'Molecular Weight'!$B$10/'Molecular Weight'!$D$10</f>
        <v>0.596446881864576</v>
      </c>
      <c r="AX71" s="47">
        <f>AK71*AO71*'Molecular Weight'!$B$11/'Molecular Weight'!$D$11</f>
        <v>0.015240998793541</v>
      </c>
      <c r="AY71" s="47">
        <f>AL71*AO71*'Molecular Weight'!$B$12/'Molecular Weight'!$D$12</f>
        <v>0</v>
      </c>
      <c r="AZ71" s="47">
        <f t="shared" si="25"/>
        <v>8.02973347328351</v>
      </c>
      <c r="BA71" s="47">
        <f t="shared" si="26"/>
        <v>0.088870117691771</v>
      </c>
      <c r="BB71" s="47">
        <f t="shared" si="27"/>
        <v>0.213634072530882</v>
      </c>
      <c r="BC71" s="47">
        <f t="shared" si="28"/>
        <v>0.327122128483869</v>
      </c>
      <c r="BD71" s="47">
        <f t="shared" si="29"/>
        <v>3.03652558236358</v>
      </c>
      <c r="BE71" s="47">
        <f t="shared" si="30"/>
        <v>3.09524400462703</v>
      </c>
    </row>
    <row r="72" s="40" customFormat="1" spans="1:57">
      <c r="A72" s="47" t="s">
        <v>1316</v>
      </c>
      <c r="B72" s="47" t="s">
        <v>1317</v>
      </c>
      <c r="C72" s="47" t="s">
        <v>1325</v>
      </c>
      <c r="D72" s="47">
        <v>12</v>
      </c>
      <c r="E72" s="47">
        <v>1300</v>
      </c>
      <c r="F72" s="47">
        <v>-2.8</v>
      </c>
      <c r="G72" s="48">
        <f t="shared" si="17"/>
        <v>-6.49466927000866</v>
      </c>
      <c r="H72" s="47">
        <f t="shared" si="18"/>
        <v>-3.185762518847</v>
      </c>
      <c r="I72" s="47">
        <f t="shared" si="19"/>
        <v>-0.0884229917590303</v>
      </c>
      <c r="J72" s="47">
        <f t="shared" si="20"/>
        <v>-0.675028607755882</v>
      </c>
      <c r="K72" s="47">
        <f t="shared" si="21"/>
        <v>0.385762518847</v>
      </c>
      <c r="L72" s="47">
        <f t="shared" si="22"/>
        <v>-2.71157700824097</v>
      </c>
      <c r="M72" s="47">
        <f t="shared" si="23"/>
        <v>3.69466927000866</v>
      </c>
      <c r="N72" s="47" t="s">
        <v>1264</v>
      </c>
      <c r="O72" s="47" t="s">
        <v>1326</v>
      </c>
      <c r="P72" s="47" t="s">
        <v>1266</v>
      </c>
      <c r="Q72" s="47">
        <v>-2.8</v>
      </c>
      <c r="R72" s="47"/>
      <c r="S72" s="47"/>
      <c r="T72" s="47"/>
      <c r="U72" s="47"/>
      <c r="V72" s="47"/>
      <c r="W72" s="47"/>
      <c r="X72" s="47"/>
      <c r="Y72" s="47"/>
      <c r="Z72" s="47"/>
      <c r="AA72" s="47" t="s">
        <v>38</v>
      </c>
      <c r="AB72" s="47" t="s">
        <v>39</v>
      </c>
      <c r="AC72" s="47">
        <v>44.36</v>
      </c>
      <c r="AD72" s="47">
        <v>0.33</v>
      </c>
      <c r="AE72" s="47">
        <v>17.46</v>
      </c>
      <c r="AF72" s="47">
        <v>0.08</v>
      </c>
      <c r="AG72" s="47">
        <v>8.77</v>
      </c>
      <c r="AH72" s="47">
        <v>0.16</v>
      </c>
      <c r="AI72" s="47">
        <v>23.17</v>
      </c>
      <c r="AJ72" s="47">
        <v>4.63</v>
      </c>
      <c r="AK72" s="47">
        <v>0.04</v>
      </c>
      <c r="AL72" s="47"/>
      <c r="AM72" s="47">
        <f t="shared" si="24"/>
        <v>99</v>
      </c>
      <c r="AN72" s="47">
        <v>12</v>
      </c>
      <c r="AO72" s="47">
        <f>AN72/(AC72*'Molecular Weight'!$C$2/'Molecular Weight'!$D$2+AD72*'Molecular Weight'!$C$3/'Molecular Weight'!$D$3+AE72*'Molecular Weight'!$C$4/'Molecular Weight'!$D$4+AF72*'Molecular Weight'!$C$5/'Molecular Weight'!$D$5+AG72*'Molecular Weight'!$C$6/'Molecular Weight'!$D$6+AH72*'Molecular Weight'!$C$8/'Molecular Weight'!$D$8+AI72*'Molecular Weight'!$C$9/'Molecular Weight'!$D$9+AJ72*'Molecular Weight'!$C$10/'Molecular Weight'!$D$10+AK72*'Molecular Weight'!$C$11/'Molecular Weight'!$D$11+AL72*'Molecular Weight'!$C$12/'Molecular Weight'!$D$12)</f>
        <v>4.31228998199942</v>
      </c>
      <c r="AP72" s="47">
        <f>AC72*AO72*'Molecular Weight'!$B$2/'Molecular Weight'!$D$2</f>
        <v>3.18397442745496</v>
      </c>
      <c r="AQ72" s="47">
        <f>AD72*AO72*'Molecular Weight'!$B$3/'Molecular Weight'!$D$3</f>
        <v>0.0178104592498099</v>
      </c>
      <c r="AR72" s="47">
        <f>AO72*AE72*'Molecular Weight'!$B$4/'Molecular Weight'!$D$4</f>
        <v>1.47690433671459</v>
      </c>
      <c r="AS72" s="47">
        <f>AF72*AO72*'Molecular Weight'!$B$5/'Molecular Weight'!$D$5</f>
        <v>0.0045395512673196</v>
      </c>
      <c r="AT72" s="47">
        <f>AG72*AO72*'Molecular Weight'!$B$6/'Molecular Weight'!$D$6</f>
        <v>0.526430723025263</v>
      </c>
      <c r="AU72" s="47">
        <f>AH72*AO72*'Molecular Weight'!$B$8/'Molecular Weight'!$D$8</f>
        <v>0.00972605578122225</v>
      </c>
      <c r="AV72" s="47">
        <f>AI72*AO72*'Molecular Weight'!$B$9/'Molecular Weight'!$D$9</f>
        <v>2.47929922786418</v>
      </c>
      <c r="AW72" s="47">
        <f>AJ72*AO72*'Molecular Weight'!$B$10/'Molecular Weight'!$D$10</f>
        <v>0.35602536762941</v>
      </c>
      <c r="AX72" s="47">
        <f>AK72*AO72*'Molecular Weight'!$B$11/'Molecular Weight'!$D$11</f>
        <v>0.00556604063504281</v>
      </c>
      <c r="AY72" s="47">
        <f>AL72*AO72*'Molecular Weight'!$B$12/'Molecular Weight'!$D$12</f>
        <v>0</v>
      </c>
      <c r="AZ72" s="47">
        <f t="shared" si="25"/>
        <v>8.0602761896218</v>
      </c>
      <c r="BA72" s="47">
        <f t="shared" si="26"/>
        <v>0.179476300425756</v>
      </c>
      <c r="BB72" s="47">
        <f t="shared" si="27"/>
        <v>0.340930520533361</v>
      </c>
      <c r="BC72" s="47">
        <f t="shared" si="28"/>
        <v>0.346954422599506</v>
      </c>
      <c r="BD72" s="47">
        <f t="shared" si="29"/>
        <v>3.20178488670477</v>
      </c>
      <c r="BE72" s="47">
        <f t="shared" si="30"/>
        <v>3.37148137430008</v>
      </c>
    </row>
    <row r="73" s="40" customFormat="1" spans="1:57">
      <c r="A73" s="47" t="s">
        <v>1316</v>
      </c>
      <c r="B73" s="47" t="s">
        <v>1317</v>
      </c>
      <c r="C73" s="47" t="s">
        <v>1327</v>
      </c>
      <c r="D73" s="47">
        <v>13</v>
      </c>
      <c r="E73" s="47">
        <v>1400</v>
      </c>
      <c r="F73" s="47">
        <v>-5.3</v>
      </c>
      <c r="G73" s="48">
        <f t="shared" si="17"/>
        <v>-5.38341546673905</v>
      </c>
      <c r="H73" s="47">
        <f t="shared" si="18"/>
        <v>-2.19769455626598</v>
      </c>
      <c r="I73" s="47">
        <f t="shared" si="19"/>
        <v>1.04133973239392</v>
      </c>
      <c r="J73" s="47">
        <f t="shared" si="20"/>
        <v>0.251362821279139</v>
      </c>
      <c r="K73" s="47">
        <f t="shared" si="21"/>
        <v>-3.10230544373402</v>
      </c>
      <c r="L73" s="47">
        <f t="shared" si="22"/>
        <v>-6.34133973239392</v>
      </c>
      <c r="M73" s="47">
        <f t="shared" si="23"/>
        <v>0.0834154667390479</v>
      </c>
      <c r="N73" s="47" t="s">
        <v>1264</v>
      </c>
      <c r="O73" s="47" t="s">
        <v>1319</v>
      </c>
      <c r="P73" s="47" t="s">
        <v>1266</v>
      </c>
      <c r="Q73" s="47">
        <v>-5.3</v>
      </c>
      <c r="R73" s="47"/>
      <c r="S73" s="47"/>
      <c r="T73" s="47"/>
      <c r="U73" s="47"/>
      <c r="V73" s="47"/>
      <c r="W73" s="47"/>
      <c r="X73" s="47"/>
      <c r="Y73" s="47"/>
      <c r="Z73" s="47"/>
      <c r="AA73" s="47" t="s">
        <v>38</v>
      </c>
      <c r="AB73" s="47" t="s">
        <v>39</v>
      </c>
      <c r="AC73" s="47">
        <v>43.8</v>
      </c>
      <c r="AD73" s="47">
        <v>0.38</v>
      </c>
      <c r="AE73" s="47">
        <v>20.59</v>
      </c>
      <c r="AF73" s="47">
        <v>0.01</v>
      </c>
      <c r="AG73" s="47">
        <v>6.06</v>
      </c>
      <c r="AH73" s="47">
        <v>0.07</v>
      </c>
      <c r="AI73" s="47">
        <v>20.81</v>
      </c>
      <c r="AJ73" s="47">
        <v>7.39</v>
      </c>
      <c r="AK73" s="47"/>
      <c r="AL73" s="47"/>
      <c r="AM73" s="47">
        <f t="shared" si="24"/>
        <v>99.11</v>
      </c>
      <c r="AN73" s="47">
        <v>12</v>
      </c>
      <c r="AO73" s="47">
        <f>AN73/(AC73*'Molecular Weight'!$C$2/'Molecular Weight'!$D$2+AD73*'Molecular Weight'!$C$3/'Molecular Weight'!$D$3+AE73*'Molecular Weight'!$C$4/'Molecular Weight'!$D$4+AF73*'Molecular Weight'!$C$5/'Molecular Weight'!$D$5+AG73*'Molecular Weight'!$C$6/'Molecular Weight'!$D$6+AH73*'Molecular Weight'!$C$8/'Molecular Weight'!$D$8+AI73*'Molecular Weight'!$C$9/'Molecular Weight'!$D$9+AJ73*'Molecular Weight'!$C$10/'Molecular Weight'!$D$10+AK73*'Molecular Weight'!$C$11/'Molecular Weight'!$D$11+AL73*'Molecular Weight'!$C$12/'Molecular Weight'!$D$12)</f>
        <v>4.27489713816171</v>
      </c>
      <c r="AP73" s="47">
        <f>AC73*AO73*'Molecular Weight'!$B$2/'Molecular Weight'!$D$2</f>
        <v>3.11651955145611</v>
      </c>
      <c r="AQ73" s="47">
        <f>AD73*AO73*'Molecular Weight'!$B$3/'Molecular Weight'!$D$3</f>
        <v>0.0203311753754875</v>
      </c>
      <c r="AR73" s="47">
        <f>AO73*AE73*'Molecular Weight'!$B$4/'Molecular Weight'!$D$4</f>
        <v>1.72656202578952</v>
      </c>
      <c r="AS73" s="47">
        <f>AF73*AO73*'Molecular Weight'!$B$5/'Molecular Weight'!$D$5</f>
        <v>0.000562523473670861</v>
      </c>
      <c r="AT73" s="47">
        <f>AG73*AO73*'Molecular Weight'!$B$6/'Molecular Weight'!$D$6</f>
        <v>0.360605187322661</v>
      </c>
      <c r="AU73" s="47">
        <f>AH73*AO73*'Molecular Weight'!$B$8/'Molecular Weight'!$D$8</f>
        <v>0.00421825203934761</v>
      </c>
      <c r="AV73" s="47">
        <f>AI73*AO73*'Molecular Weight'!$B$9/'Molecular Weight'!$D$9</f>
        <v>2.20745929144281</v>
      </c>
      <c r="AW73" s="47">
        <f>AJ73*AO73*'Molecular Weight'!$B$10/'Molecular Weight'!$D$10</f>
        <v>0.563328991637215</v>
      </c>
      <c r="AX73" s="47">
        <f>AK73*AO73*'Molecular Weight'!$B$11/'Molecular Weight'!$D$11</f>
        <v>0</v>
      </c>
      <c r="AY73" s="47">
        <f>AL73*AO73*'Molecular Weight'!$B$12/'Molecular Weight'!$D$12</f>
        <v>0</v>
      </c>
      <c r="AZ73" s="47">
        <f t="shared" si="25"/>
        <v>7.99958699853681</v>
      </c>
      <c r="BA73" s="47">
        <f t="shared" si="26"/>
        <v>0</v>
      </c>
      <c r="BB73" s="47">
        <f t="shared" si="27"/>
        <v>0</v>
      </c>
      <c r="BC73" s="47">
        <f t="shared" si="28"/>
        <v>0.360605187322661</v>
      </c>
      <c r="BD73" s="47">
        <f t="shared" si="29"/>
        <v>3.13685072683159</v>
      </c>
      <c r="BE73" s="47">
        <f t="shared" si="30"/>
        <v>3.13561172244203</v>
      </c>
    </row>
    <row r="74" s="40" customFormat="1" spans="1:57">
      <c r="A74" s="47" t="s">
        <v>1316</v>
      </c>
      <c r="B74" s="47" t="s">
        <v>1317</v>
      </c>
      <c r="C74" s="47" t="s">
        <v>1328</v>
      </c>
      <c r="D74" s="47">
        <v>12</v>
      </c>
      <c r="E74" s="47">
        <v>1400</v>
      </c>
      <c r="F74" s="47">
        <v>-2</v>
      </c>
      <c r="G74" s="48">
        <f t="shared" si="17"/>
        <v>-5.70478994841681</v>
      </c>
      <c r="H74" s="47">
        <f t="shared" si="18"/>
        <v>-2.46576991373407</v>
      </c>
      <c r="I74" s="47">
        <f t="shared" si="19"/>
        <v>0.476225778730972</v>
      </c>
      <c r="J74" s="47">
        <f t="shared" si="20"/>
        <v>0.181817095038852</v>
      </c>
      <c r="K74" s="47">
        <f t="shared" si="21"/>
        <v>0.46576991373407</v>
      </c>
      <c r="L74" s="47">
        <f t="shared" si="22"/>
        <v>-2.47622577873097</v>
      </c>
      <c r="M74" s="47">
        <f t="shared" si="23"/>
        <v>3.70478994841681</v>
      </c>
      <c r="N74" s="47" t="s">
        <v>1264</v>
      </c>
      <c r="O74" s="47" t="s">
        <v>1326</v>
      </c>
      <c r="P74" s="47" t="s">
        <v>1266</v>
      </c>
      <c r="Q74" s="47">
        <v>-2</v>
      </c>
      <c r="R74" s="47"/>
      <c r="S74" s="47"/>
      <c r="T74" s="47"/>
      <c r="U74" s="47"/>
      <c r="V74" s="47"/>
      <c r="W74" s="47"/>
      <c r="X74" s="47"/>
      <c r="Y74" s="47"/>
      <c r="Z74" s="47"/>
      <c r="AA74" s="47" t="s">
        <v>38</v>
      </c>
      <c r="AB74" s="47" t="s">
        <v>39</v>
      </c>
      <c r="AC74" s="47">
        <v>44.6</v>
      </c>
      <c r="AD74" s="47">
        <v>0.19</v>
      </c>
      <c r="AE74" s="47">
        <v>18.24</v>
      </c>
      <c r="AF74" s="47">
        <v>0.04</v>
      </c>
      <c r="AG74" s="47">
        <v>7.68</v>
      </c>
      <c r="AH74" s="47">
        <v>0.13</v>
      </c>
      <c r="AI74" s="47">
        <v>23.74</v>
      </c>
      <c r="AJ74" s="47">
        <v>4.46</v>
      </c>
      <c r="AK74" s="47">
        <v>0.03</v>
      </c>
      <c r="AL74" s="47"/>
      <c r="AM74" s="47">
        <f t="shared" si="24"/>
        <v>99.11</v>
      </c>
      <c r="AN74" s="47">
        <v>12</v>
      </c>
      <c r="AO74" s="47">
        <f>AN74/(AC74*'Molecular Weight'!$C$2/'Molecular Weight'!$D$2+AD74*'Molecular Weight'!$C$3/'Molecular Weight'!$D$3+AE74*'Molecular Weight'!$C$4/'Molecular Weight'!$D$4+AF74*'Molecular Weight'!$C$5/'Molecular Weight'!$D$5+AG74*'Molecular Weight'!$C$6/'Molecular Weight'!$D$6+AH74*'Molecular Weight'!$C$8/'Molecular Weight'!$D$8+AI74*'Molecular Weight'!$C$9/'Molecular Weight'!$D$9+AJ74*'Molecular Weight'!$C$10/'Molecular Weight'!$D$10+AK74*'Molecular Weight'!$C$11/'Molecular Weight'!$D$11+AL74*'Molecular Weight'!$C$12/'Molecular Weight'!$D$12)</f>
        <v>4.27846301076306</v>
      </c>
      <c r="AP74" s="47">
        <f>AC74*AO74*'Molecular Weight'!$B$2/'Molecular Weight'!$D$2</f>
        <v>3.17608938548656</v>
      </c>
      <c r="AQ74" s="47">
        <f>AD74*AO74*'Molecular Weight'!$B$3/'Molecular Weight'!$D$3</f>
        <v>0.0101740672346055</v>
      </c>
      <c r="AR74" s="47">
        <f>AO74*AE74*'Molecular Weight'!$B$4/'Molecular Weight'!$D$4</f>
        <v>1.53078001797407</v>
      </c>
      <c r="AS74" s="47">
        <f>AF74*AO74*'Molecular Weight'!$B$5/'Molecular Weight'!$D$5</f>
        <v>0.00225197079321695</v>
      </c>
      <c r="AT74" s="47">
        <f>AG74*AO74*'Molecular Weight'!$B$6/'Molecular Weight'!$D$6</f>
        <v>0.457385800705183</v>
      </c>
      <c r="AU74" s="47">
        <f>AH74*AO74*'Molecular Weight'!$B$8/'Molecular Weight'!$D$8</f>
        <v>0.00784043122919648</v>
      </c>
      <c r="AV74" s="47">
        <f>AI74*AO74*'Molecular Weight'!$B$9/'Molecular Weight'!$D$9</f>
        <v>2.52036505894578</v>
      </c>
      <c r="AW74" s="47">
        <f>AJ74*AO74*'Molecular Weight'!$B$10/'Molecular Weight'!$D$10</f>
        <v>0.340262928459402</v>
      </c>
      <c r="AX74" s="47">
        <f>AK74*AO74*'Molecular Weight'!$B$11/'Molecular Weight'!$D$11</f>
        <v>0.00414178413433017</v>
      </c>
      <c r="AY74" s="47">
        <f>AL74*AO74*'Molecular Weight'!$B$12/'Molecular Weight'!$D$12</f>
        <v>0</v>
      </c>
      <c r="AZ74" s="47">
        <f t="shared" si="25"/>
        <v>8.04929144496235</v>
      </c>
      <c r="BA74" s="47">
        <f t="shared" si="26"/>
        <v>0.14696879684196</v>
      </c>
      <c r="BB74" s="47">
        <f t="shared" si="27"/>
        <v>0.321323479249614</v>
      </c>
      <c r="BC74" s="47">
        <f t="shared" si="28"/>
        <v>0.310417003863223</v>
      </c>
      <c r="BD74" s="47">
        <f t="shared" si="29"/>
        <v>3.18626345272117</v>
      </c>
      <c r="BE74" s="47">
        <f t="shared" si="30"/>
        <v>3.32585421933956</v>
      </c>
    </row>
    <row r="75" s="41" customFormat="1" spans="1:57">
      <c r="A75" s="49" t="s">
        <v>1316</v>
      </c>
      <c r="B75" s="49" t="s">
        <v>1317</v>
      </c>
      <c r="C75" s="49" t="s">
        <v>1329</v>
      </c>
      <c r="D75" s="49">
        <v>14</v>
      </c>
      <c r="E75" s="49">
        <v>1300</v>
      </c>
      <c r="F75" s="49">
        <v>-6.2</v>
      </c>
      <c r="G75" s="50">
        <f t="shared" si="17"/>
        <v>-5.814111218744</v>
      </c>
      <c r="H75" s="49">
        <f t="shared" si="18"/>
        <v>-2.61793409319185</v>
      </c>
      <c r="I75" s="49">
        <f t="shared" si="19"/>
        <v>1.11365665792707</v>
      </c>
      <c r="J75" s="49">
        <f t="shared" si="20"/>
        <v>-0.520737444373809</v>
      </c>
      <c r="K75" s="49">
        <f t="shared" si="21"/>
        <v>-3.58206590680815</v>
      </c>
      <c r="L75" s="49">
        <f t="shared" si="22"/>
        <v>-7.31365665792707</v>
      </c>
      <c r="M75" s="49">
        <f t="shared" si="23"/>
        <v>-0.385888781256003</v>
      </c>
      <c r="N75" s="49" t="s">
        <v>1264</v>
      </c>
      <c r="O75" s="49" t="s">
        <v>1319</v>
      </c>
      <c r="P75" s="49" t="s">
        <v>1266</v>
      </c>
      <c r="Q75" s="49">
        <v>-6.2</v>
      </c>
      <c r="R75" s="49"/>
      <c r="S75" s="49"/>
      <c r="T75" s="49"/>
      <c r="U75" s="49"/>
      <c r="V75" s="49"/>
      <c r="W75" s="49"/>
      <c r="X75" s="49"/>
      <c r="Y75" s="49"/>
      <c r="Z75" s="49"/>
      <c r="AA75" s="49" t="s">
        <v>38</v>
      </c>
      <c r="AB75" s="49" t="s">
        <v>39</v>
      </c>
      <c r="AC75" s="49">
        <v>43.82</v>
      </c>
      <c r="AD75" s="49">
        <v>0.24</v>
      </c>
      <c r="AE75" s="49">
        <v>20.3</v>
      </c>
      <c r="AF75" s="49">
        <v>0.01</v>
      </c>
      <c r="AG75" s="49">
        <v>8.23</v>
      </c>
      <c r="AH75" s="49">
        <v>0.05</v>
      </c>
      <c r="AI75" s="49">
        <v>20.61</v>
      </c>
      <c r="AJ75" s="49">
        <v>6.21</v>
      </c>
      <c r="AK75" s="49"/>
      <c r="AL75" s="49"/>
      <c r="AM75" s="49">
        <f t="shared" si="24"/>
        <v>99.47</v>
      </c>
      <c r="AN75" s="49">
        <v>12</v>
      </c>
      <c r="AO75" s="49">
        <f>AN75/(AC75*'Molecular Weight'!$C$2/'Molecular Weight'!$D$2+AD75*'Molecular Weight'!$C$3/'Molecular Weight'!$D$3+AE75*'Molecular Weight'!$C$4/'Molecular Weight'!$D$4+AF75*'Molecular Weight'!$C$5/'Molecular Weight'!$D$5+AG75*'Molecular Weight'!$C$6/'Molecular Weight'!$D$6+AH75*'Molecular Weight'!$C$8/'Molecular Weight'!$D$8+AI75*'Molecular Weight'!$C$9/'Molecular Weight'!$D$9+AJ75*'Molecular Weight'!$C$10/'Molecular Weight'!$D$10+AK75*'Molecular Weight'!$C$11/'Molecular Weight'!$D$11+AL75*'Molecular Weight'!$C$12/'Molecular Weight'!$D$12)</f>
        <v>4.28627507941531</v>
      </c>
      <c r="AP75" s="49">
        <f>AC75*AO75*'Molecular Weight'!$B$2/'Molecular Weight'!$D$2</f>
        <v>3.12624124467342</v>
      </c>
      <c r="AQ75" s="49">
        <f>AD75*AO75*'Molecular Weight'!$B$3/'Molecular Weight'!$D$3</f>
        <v>0.0128749188868545</v>
      </c>
      <c r="AR75" s="49">
        <f>AO75*AE75*'Molecular Weight'!$B$4/'Molecular Weight'!$D$4</f>
        <v>1.70677489431406</v>
      </c>
      <c r="AS75" s="49">
        <f>AF75*AO75*'Molecular Weight'!$B$5/'Molecular Weight'!$D$5</f>
        <v>0.000564020669703968</v>
      </c>
      <c r="AT75" s="49">
        <f>AG75*AO75*'Molecular Weight'!$B$6/'Molecular Weight'!$D$6</f>
        <v>0.491036245873998</v>
      </c>
      <c r="AU75" s="49">
        <f>AH75*AO75*'Molecular Weight'!$B$8/'Molecular Weight'!$D$8</f>
        <v>0.00302105658261581</v>
      </c>
      <c r="AV75" s="49">
        <f>AI75*AO75*'Molecular Weight'!$B$9/'Molecular Weight'!$D$9</f>
        <v>2.19206276393919</v>
      </c>
      <c r="AW75" s="49">
        <f>AJ75*AO75*'Molecular Weight'!$B$10/'Molecular Weight'!$D$10</f>
        <v>0.474639234008008</v>
      </c>
      <c r="AX75" s="49">
        <f>AK75*AO75*'Molecular Weight'!$B$11/'Molecular Weight'!$D$11</f>
        <v>0</v>
      </c>
      <c r="AY75" s="49">
        <f>AL75*AO75*'Molecular Weight'!$B$12/'Molecular Weight'!$D$12</f>
        <v>0</v>
      </c>
      <c r="AZ75" s="49">
        <f t="shared" si="25"/>
        <v>8.00721437894785</v>
      </c>
      <c r="BA75" s="49">
        <f t="shared" si="26"/>
        <v>0.0216236367048683</v>
      </c>
      <c r="BB75" s="49">
        <f t="shared" si="27"/>
        <v>0.0440367424738276</v>
      </c>
      <c r="BC75" s="49">
        <f t="shared" si="28"/>
        <v>0.469412609169129</v>
      </c>
      <c r="BD75" s="49">
        <f t="shared" si="29"/>
        <v>3.13911616356027</v>
      </c>
      <c r="BE75" s="49">
        <f t="shared" si="30"/>
        <v>3.16075930040381</v>
      </c>
    </row>
    <row r="76" s="40" customFormat="1" spans="1:57">
      <c r="A76" s="47" t="s">
        <v>1316</v>
      </c>
      <c r="B76" s="47" t="s">
        <v>1317</v>
      </c>
      <c r="C76" s="47" t="s">
        <v>1330</v>
      </c>
      <c r="D76" s="47">
        <v>12</v>
      </c>
      <c r="E76" s="47">
        <v>1300</v>
      </c>
      <c r="F76" s="47">
        <v>-0.9</v>
      </c>
      <c r="G76" s="48">
        <f t="shared" si="17"/>
        <v>-6.49466927000866</v>
      </c>
      <c r="H76" s="47">
        <f t="shared" si="18"/>
        <v>-3.185762518847</v>
      </c>
      <c r="I76" s="47">
        <f t="shared" si="19"/>
        <v>-0.0884229917590303</v>
      </c>
      <c r="J76" s="47">
        <f t="shared" si="20"/>
        <v>-0.675028607755882</v>
      </c>
      <c r="K76" s="47">
        <f t="shared" si="21"/>
        <v>2.285762518847</v>
      </c>
      <c r="L76" s="47">
        <f t="shared" si="22"/>
        <v>-0.81157700824097</v>
      </c>
      <c r="M76" s="47">
        <f t="shared" si="23"/>
        <v>5.59466927000866</v>
      </c>
      <c r="N76" s="47" t="s">
        <v>1264</v>
      </c>
      <c r="O76" s="47" t="s">
        <v>1298</v>
      </c>
      <c r="P76" s="47" t="s">
        <v>1266</v>
      </c>
      <c r="Q76" s="47">
        <v>-0.9</v>
      </c>
      <c r="R76" s="47"/>
      <c r="S76" s="47"/>
      <c r="T76" s="47"/>
      <c r="U76" s="47"/>
      <c r="V76" s="47"/>
      <c r="W76" s="47"/>
      <c r="X76" s="47"/>
      <c r="Y76" s="47"/>
      <c r="Z76" s="47"/>
      <c r="AA76" s="47" t="s">
        <v>38</v>
      </c>
      <c r="AB76" s="47" t="s">
        <v>39</v>
      </c>
      <c r="AC76" s="47">
        <v>43.65</v>
      </c>
      <c r="AD76" s="47">
        <v>0.29</v>
      </c>
      <c r="AE76" s="47">
        <v>19.16</v>
      </c>
      <c r="AF76" s="47">
        <v>0.04</v>
      </c>
      <c r="AG76" s="47">
        <v>8.64</v>
      </c>
      <c r="AH76" s="47">
        <v>0.01</v>
      </c>
      <c r="AI76" s="47">
        <v>22.41</v>
      </c>
      <c r="AJ76" s="47">
        <v>5.05</v>
      </c>
      <c r="AK76" s="47"/>
      <c r="AL76" s="47"/>
      <c r="AM76" s="47">
        <f t="shared" si="24"/>
        <v>99.25</v>
      </c>
      <c r="AN76" s="47">
        <v>12</v>
      </c>
      <c r="AO76" s="47">
        <f>AN76/(AC76*'Molecular Weight'!$C$2/'Molecular Weight'!$D$2+AD76*'Molecular Weight'!$C$3/'Molecular Weight'!$D$3+AE76*'Molecular Weight'!$C$4/'Molecular Weight'!$D$4+AF76*'Molecular Weight'!$C$5/'Molecular Weight'!$D$5+AG76*'Molecular Weight'!$C$6/'Molecular Weight'!$D$6+AH76*'Molecular Weight'!$C$8/'Molecular Weight'!$D$8+AI76*'Molecular Weight'!$C$9/'Molecular Weight'!$D$9+AJ76*'Molecular Weight'!$C$10/'Molecular Weight'!$D$10+AK76*'Molecular Weight'!$C$11/'Molecular Weight'!$D$11+AL76*'Molecular Weight'!$C$12/'Molecular Weight'!$D$12)</f>
        <v>4.29891928992473</v>
      </c>
      <c r="AP76" s="47">
        <f>AC76*AO76*'Molecular Weight'!$B$2/'Molecular Weight'!$D$2</f>
        <v>3.12329938424125</v>
      </c>
      <c r="AQ76" s="47">
        <f>AD76*AO76*'Molecular Weight'!$B$3/'Molecular Weight'!$D$3</f>
        <v>0.0156030862838319</v>
      </c>
      <c r="AR76" s="47">
        <f>AO76*AE76*'Molecular Weight'!$B$4/'Molecular Weight'!$D$4</f>
        <v>1.61567857189011</v>
      </c>
      <c r="AS76" s="47">
        <f>AF76*AO76*'Molecular Weight'!$B$5/'Molecular Weight'!$D$5</f>
        <v>0.00226273796430014</v>
      </c>
      <c r="AT76" s="47">
        <f>AG76*AO76*'Molecular Weight'!$B$6/'Molecular Weight'!$D$6</f>
        <v>0.517019246449745</v>
      </c>
      <c r="AU76" s="47">
        <f>AH76*AO76*'Molecular Weight'!$B$8/'Molecular Weight'!$D$8</f>
        <v>0.000605993697480227</v>
      </c>
      <c r="AV76" s="47">
        <f>AI76*AO76*'Molecular Weight'!$B$9/'Molecular Weight'!$D$9</f>
        <v>2.3905404785909</v>
      </c>
      <c r="AW76" s="47">
        <f>AJ76*AO76*'Molecular Weight'!$B$10/'Molecular Weight'!$D$10</f>
        <v>0.387117375430098</v>
      </c>
      <c r="AX76" s="47">
        <f>AK76*AO76*'Molecular Weight'!$B$11/'Molecular Weight'!$D$11</f>
        <v>0</v>
      </c>
      <c r="AY76" s="47">
        <f>AL76*AO76*'Molecular Weight'!$B$12/'Molecular Weight'!$D$12</f>
        <v>0</v>
      </c>
      <c r="AZ76" s="47">
        <f t="shared" si="25"/>
        <v>8.05212687454771</v>
      </c>
      <c r="BA76" s="47">
        <f t="shared" si="26"/>
        <v>0.155368265880114</v>
      </c>
      <c r="BB76" s="47">
        <f t="shared" si="27"/>
        <v>0.300507702463676</v>
      </c>
      <c r="BC76" s="47">
        <f t="shared" si="28"/>
        <v>0.361650980569631</v>
      </c>
      <c r="BD76" s="47">
        <f t="shared" si="29"/>
        <v>3.13890247052508</v>
      </c>
      <c r="BE76" s="47">
        <f t="shared" si="30"/>
        <v>3.29528309416822</v>
      </c>
    </row>
    <row r="77" s="40" customFormat="1" spans="1:57">
      <c r="A77" s="47" t="s">
        <v>1316</v>
      </c>
      <c r="B77" s="47" t="s">
        <v>1317</v>
      </c>
      <c r="C77" s="47" t="s">
        <v>1331</v>
      </c>
      <c r="D77" s="47">
        <v>14</v>
      </c>
      <c r="E77" s="47">
        <v>1400</v>
      </c>
      <c r="F77" s="47">
        <v>-0.2</v>
      </c>
      <c r="G77" s="48">
        <f t="shared" si="17"/>
        <v>-5.06406946616317</v>
      </c>
      <c r="H77" s="47">
        <f t="shared" si="18"/>
        <v>-1.93062044392</v>
      </c>
      <c r="I77" s="47">
        <f t="shared" si="19"/>
        <v>1.60645368605687</v>
      </c>
      <c r="J77" s="47">
        <f t="shared" si="20"/>
        <v>0.320908547519426</v>
      </c>
      <c r="K77" s="47">
        <f t="shared" si="21"/>
        <v>1.73062044392</v>
      </c>
      <c r="L77" s="47">
        <f t="shared" si="22"/>
        <v>-1.80645368605687</v>
      </c>
      <c r="M77" s="47">
        <f t="shared" si="23"/>
        <v>4.86406946616317</v>
      </c>
      <c r="N77" s="47" t="s">
        <v>1264</v>
      </c>
      <c r="O77" s="47" t="s">
        <v>1298</v>
      </c>
      <c r="P77" s="47" t="s">
        <v>1266</v>
      </c>
      <c r="Q77" s="47">
        <v>-0.2</v>
      </c>
      <c r="R77" s="47"/>
      <c r="S77" s="47"/>
      <c r="T77" s="47"/>
      <c r="U77" s="47"/>
      <c r="V77" s="47"/>
      <c r="W77" s="47"/>
      <c r="X77" s="47"/>
      <c r="Y77" s="47"/>
      <c r="Z77" s="47"/>
      <c r="AA77" s="47" t="s">
        <v>38</v>
      </c>
      <c r="AB77" s="47" t="s">
        <v>39</v>
      </c>
      <c r="AC77" s="47">
        <v>47.28</v>
      </c>
      <c r="AD77" s="47">
        <v>0.07</v>
      </c>
      <c r="AE77" s="47">
        <v>15.57</v>
      </c>
      <c r="AF77" s="47">
        <v>0.06</v>
      </c>
      <c r="AG77" s="47">
        <v>5.16</v>
      </c>
      <c r="AH77" s="47">
        <v>0.02</v>
      </c>
      <c r="AI77" s="47">
        <v>27.8</v>
      </c>
      <c r="AJ77" s="47">
        <v>2.62</v>
      </c>
      <c r="AK77" s="47"/>
      <c r="AL77" s="47"/>
      <c r="AM77" s="47">
        <f t="shared" si="24"/>
        <v>98.58</v>
      </c>
      <c r="AN77" s="47">
        <v>12</v>
      </c>
      <c r="AO77" s="47">
        <f>AN77/(AC77*'Molecular Weight'!$C$2/'Molecular Weight'!$D$2+AD77*'Molecular Weight'!$C$3/'Molecular Weight'!$D$3+AE77*'Molecular Weight'!$C$4/'Molecular Weight'!$D$4+AF77*'Molecular Weight'!$C$5/'Molecular Weight'!$D$5+AG77*'Molecular Weight'!$C$6/'Molecular Weight'!$D$6+AH77*'Molecular Weight'!$C$8/'Molecular Weight'!$D$8+AI77*'Molecular Weight'!$C$9/'Molecular Weight'!$D$9+AJ77*'Molecular Weight'!$C$10/'Molecular Weight'!$D$10+AK77*'Molecular Weight'!$C$11/'Molecular Weight'!$D$11+AL77*'Molecular Weight'!$C$12/'Molecular Weight'!$D$12)</f>
        <v>4.21998461954225</v>
      </c>
      <c r="AP77" s="47">
        <f>AC77*AO77*'Molecular Weight'!$B$2/'Molecular Weight'!$D$2</f>
        <v>3.32091998688345</v>
      </c>
      <c r="AQ77" s="47">
        <f>AD77*AO77*'Molecular Weight'!$B$3/'Molecular Weight'!$D$3</f>
        <v>0.00369710792700823</v>
      </c>
      <c r="AR77" s="47">
        <f>AO77*AE77*'Molecular Weight'!$B$4/'Molecular Weight'!$D$4</f>
        <v>1.28884190910696</v>
      </c>
      <c r="AS77" s="47">
        <f>AF77*AO77*'Molecular Weight'!$B$5/'Molecular Weight'!$D$5</f>
        <v>0.00333178600134923</v>
      </c>
      <c r="AT77" s="47">
        <f>AG77*AO77*'Molecular Weight'!$B$6/'Molecular Weight'!$D$6</f>
        <v>0.303105799510551</v>
      </c>
      <c r="AU77" s="47">
        <f>AH77*AO77*'Molecular Weight'!$B$8/'Molecular Weight'!$D$8</f>
        <v>0.00118973347040943</v>
      </c>
      <c r="AV77" s="47">
        <f>AI77*AO77*'Molecular Weight'!$B$9/'Molecular Weight'!$D$9</f>
        <v>2.91105638767431</v>
      </c>
      <c r="AW77" s="47">
        <f>AJ77*AO77*'Molecular Weight'!$B$10/'Molecular Weight'!$D$10</f>
        <v>0.197153347061353</v>
      </c>
      <c r="AX77" s="47">
        <f>AK77*AO77*'Molecular Weight'!$B$11/'Molecular Weight'!$D$11</f>
        <v>0</v>
      </c>
      <c r="AY77" s="47">
        <f>AL77*AO77*'Molecular Weight'!$B$12/'Molecular Weight'!$D$12</f>
        <v>0</v>
      </c>
      <c r="AZ77" s="47">
        <f t="shared" si="25"/>
        <v>8.02929605763539</v>
      </c>
      <c r="BA77" s="47">
        <f t="shared" si="26"/>
        <v>0.0875675000899632</v>
      </c>
      <c r="BB77" s="47">
        <f t="shared" si="27"/>
        <v>0.288900774024665</v>
      </c>
      <c r="BC77" s="47">
        <f t="shared" si="28"/>
        <v>0.215538299420588</v>
      </c>
      <c r="BD77" s="47">
        <f t="shared" si="29"/>
        <v>3.32461709481046</v>
      </c>
      <c r="BE77" s="47">
        <f t="shared" si="30"/>
        <v>3.41250526771662</v>
      </c>
    </row>
    <row r="78" s="40" customFormat="1" spans="1:57">
      <c r="A78" s="47" t="s">
        <v>1316</v>
      </c>
      <c r="B78" s="47" t="s">
        <v>1317</v>
      </c>
      <c r="C78" s="47" t="s">
        <v>1332</v>
      </c>
      <c r="D78" s="47">
        <v>14</v>
      </c>
      <c r="E78" s="47">
        <v>1200</v>
      </c>
      <c r="F78" s="47">
        <v>-1.5</v>
      </c>
      <c r="G78" s="48">
        <f t="shared" si="17"/>
        <v>-6.6694099515255</v>
      </c>
      <c r="H78" s="47">
        <f t="shared" si="18"/>
        <v>-3.39855984907494</v>
      </c>
      <c r="I78" s="47">
        <f t="shared" si="19"/>
        <v>0.573835086168348</v>
      </c>
      <c r="J78" s="47">
        <f t="shared" si="20"/>
        <v>-1.47665987780041</v>
      </c>
      <c r="K78" s="47">
        <f t="shared" si="21"/>
        <v>1.89855984907494</v>
      </c>
      <c r="L78" s="47">
        <f t="shared" si="22"/>
        <v>-2.07383508616835</v>
      </c>
      <c r="M78" s="47">
        <f t="shared" si="23"/>
        <v>5.1694099515255</v>
      </c>
      <c r="N78" s="47" t="s">
        <v>1264</v>
      </c>
      <c r="O78" s="47" t="s">
        <v>1298</v>
      </c>
      <c r="P78" s="47" t="s">
        <v>1266</v>
      </c>
      <c r="Q78" s="47">
        <v>-1.5</v>
      </c>
      <c r="R78" s="47"/>
      <c r="S78" s="47"/>
      <c r="T78" s="47"/>
      <c r="U78" s="47"/>
      <c r="V78" s="47"/>
      <c r="W78" s="47"/>
      <c r="X78" s="47"/>
      <c r="Y78" s="47"/>
      <c r="Z78" s="47"/>
      <c r="AA78" s="47" t="s">
        <v>38</v>
      </c>
      <c r="AB78" s="47" t="s">
        <v>39</v>
      </c>
      <c r="AC78" s="47">
        <v>44.68</v>
      </c>
      <c r="AD78" s="47">
        <v>0.16</v>
      </c>
      <c r="AE78" s="47">
        <v>17.9</v>
      </c>
      <c r="AF78" s="47">
        <v>0.03</v>
      </c>
      <c r="AG78" s="47">
        <v>8.01</v>
      </c>
      <c r="AH78" s="47">
        <v>0.04</v>
      </c>
      <c r="AI78" s="47">
        <v>23.43</v>
      </c>
      <c r="AJ78" s="47">
        <v>4.92</v>
      </c>
      <c r="AK78" s="47"/>
      <c r="AL78" s="47"/>
      <c r="AM78" s="47">
        <f t="shared" si="24"/>
        <v>99.17</v>
      </c>
      <c r="AN78" s="47">
        <v>12</v>
      </c>
      <c r="AO78" s="47">
        <f>AN78/(AC78*'Molecular Weight'!$C$2/'Molecular Weight'!$D$2+AD78*'Molecular Weight'!$C$3/'Molecular Weight'!$D$3+AE78*'Molecular Weight'!$C$4/'Molecular Weight'!$D$4+AF78*'Molecular Weight'!$C$5/'Molecular Weight'!$D$5+AG78*'Molecular Weight'!$C$6/'Molecular Weight'!$D$6+AH78*'Molecular Weight'!$C$8/'Molecular Weight'!$D$8+AI78*'Molecular Weight'!$C$9/'Molecular Weight'!$D$9+AJ78*'Molecular Weight'!$C$10/'Molecular Weight'!$D$10+AK78*'Molecular Weight'!$C$11/'Molecular Weight'!$D$11+AL78*'Molecular Weight'!$C$12/'Molecular Weight'!$D$12)</f>
        <v>4.28600895194113</v>
      </c>
      <c r="AP78" s="47">
        <f>AC78*AO78*'Molecular Weight'!$B$2/'Molecular Weight'!$D$2</f>
        <v>3.18739813536501</v>
      </c>
      <c r="AQ78" s="47">
        <f>AD78*AO78*'Molecular Weight'!$B$3/'Molecular Weight'!$D$3</f>
        <v>0.00858274633680326</v>
      </c>
      <c r="AR78" s="47">
        <f>AO78*AE78*'Molecular Weight'!$B$4/'Molecular Weight'!$D$4</f>
        <v>1.50489525774316</v>
      </c>
      <c r="AS78" s="47">
        <f>AF78*AO78*'Molecular Weight'!$B$5/'Molecular Weight'!$D$5</f>
        <v>0.00169195695188149</v>
      </c>
      <c r="AT78" s="47">
        <f>AG78*AO78*'Molecular Weight'!$B$6/'Molecular Weight'!$D$6</f>
        <v>0.477880452464483</v>
      </c>
      <c r="AU78" s="47">
        <f>AH78*AO78*'Molecular Weight'!$B$8/'Molecular Weight'!$D$8</f>
        <v>0.00241669520831189</v>
      </c>
      <c r="AV78" s="47">
        <f>AI78*AO78*'Molecular Weight'!$B$9/'Molecular Weight'!$D$9</f>
        <v>2.4918409365752</v>
      </c>
      <c r="AW78" s="47">
        <f>AJ78*AO78*'Molecular Weight'!$B$10/'Molecular Weight'!$D$10</f>
        <v>0.37601933030582</v>
      </c>
      <c r="AX78" s="47">
        <f>AK78*AO78*'Molecular Weight'!$B$11/'Molecular Weight'!$D$11</f>
        <v>0</v>
      </c>
      <c r="AY78" s="47">
        <f>AL78*AO78*'Molecular Weight'!$B$12/'Molecular Weight'!$D$12</f>
        <v>0</v>
      </c>
      <c r="AZ78" s="47">
        <f t="shared" si="25"/>
        <v>8.05072551095067</v>
      </c>
      <c r="BA78" s="47">
        <f t="shared" si="26"/>
        <v>0.15121770841151</v>
      </c>
      <c r="BB78" s="47">
        <f t="shared" si="27"/>
        <v>0.316434178530767</v>
      </c>
      <c r="BC78" s="47">
        <f t="shared" si="28"/>
        <v>0.326662744052973</v>
      </c>
      <c r="BD78" s="47">
        <f t="shared" si="29"/>
        <v>3.19598088170181</v>
      </c>
      <c r="BE78" s="47">
        <f t="shared" si="30"/>
        <v>3.34815741455382</v>
      </c>
    </row>
    <row r="79" s="40" customFormat="1" spans="1:57">
      <c r="A79" s="47" t="s">
        <v>1316</v>
      </c>
      <c r="B79" s="47" t="s">
        <v>1317</v>
      </c>
      <c r="C79" s="47" t="s">
        <v>1333</v>
      </c>
      <c r="D79" s="47">
        <v>13</v>
      </c>
      <c r="E79" s="47">
        <v>1400</v>
      </c>
      <c r="F79" s="47">
        <v>-0.2</v>
      </c>
      <c r="G79" s="48">
        <f t="shared" si="17"/>
        <v>-5.38341546673905</v>
      </c>
      <c r="H79" s="47">
        <f t="shared" si="18"/>
        <v>-2.19769455626598</v>
      </c>
      <c r="I79" s="47">
        <f t="shared" si="19"/>
        <v>1.04133973239392</v>
      </c>
      <c r="J79" s="47">
        <f t="shared" si="20"/>
        <v>0.251362821279139</v>
      </c>
      <c r="K79" s="47">
        <f t="shared" si="21"/>
        <v>1.99769455626598</v>
      </c>
      <c r="L79" s="47">
        <f t="shared" si="22"/>
        <v>-1.24133973239392</v>
      </c>
      <c r="M79" s="47">
        <f t="shared" si="23"/>
        <v>5.18341546673905</v>
      </c>
      <c r="N79" s="47" t="s">
        <v>1264</v>
      </c>
      <c r="O79" s="47" t="s">
        <v>1298</v>
      </c>
      <c r="P79" s="47" t="s">
        <v>1266</v>
      </c>
      <c r="Q79" s="47">
        <v>-0.2</v>
      </c>
      <c r="R79" s="47"/>
      <c r="S79" s="47"/>
      <c r="T79" s="47"/>
      <c r="U79" s="47"/>
      <c r="V79" s="47"/>
      <c r="W79" s="47"/>
      <c r="X79" s="47"/>
      <c r="Y79" s="47"/>
      <c r="Z79" s="47"/>
      <c r="AA79" s="47" t="s">
        <v>38</v>
      </c>
      <c r="AB79" s="47" t="s">
        <v>39</v>
      </c>
      <c r="AC79" s="47">
        <v>44.8</v>
      </c>
      <c r="AD79" s="47">
        <v>0.33</v>
      </c>
      <c r="AE79" s="47">
        <v>17.06</v>
      </c>
      <c r="AF79" s="47">
        <v>0.02</v>
      </c>
      <c r="AG79" s="47">
        <v>7.32</v>
      </c>
      <c r="AH79" s="47">
        <v>0.05</v>
      </c>
      <c r="AI79" s="47">
        <v>23.47</v>
      </c>
      <c r="AJ79" s="47">
        <v>5.94</v>
      </c>
      <c r="AK79" s="47"/>
      <c r="AL79" s="47"/>
      <c r="AM79" s="47">
        <f t="shared" si="24"/>
        <v>98.99</v>
      </c>
      <c r="AN79" s="47">
        <v>12</v>
      </c>
      <c r="AO79" s="47">
        <f>AN79/(AC79*'Molecular Weight'!$C$2/'Molecular Weight'!$D$2+AD79*'Molecular Weight'!$C$3/'Molecular Weight'!$D$3+AE79*'Molecular Weight'!$C$4/'Molecular Weight'!$D$4+AF79*'Molecular Weight'!$C$5/'Molecular Weight'!$D$5+AG79*'Molecular Weight'!$C$6/'Molecular Weight'!$D$6+AH79*'Molecular Weight'!$C$8/'Molecular Weight'!$D$8+AI79*'Molecular Weight'!$C$9/'Molecular Weight'!$D$9+AJ79*'Molecular Weight'!$C$10/'Molecular Weight'!$D$10+AK79*'Molecular Weight'!$C$11/'Molecular Weight'!$D$11+AL79*'Molecular Weight'!$C$12/'Molecular Weight'!$D$12)</f>
        <v>4.29666821144681</v>
      </c>
      <c r="AP79" s="47">
        <f>AC79*AO79*'Molecular Weight'!$B$2/'Molecular Weight'!$D$2</f>
        <v>3.20390705514009</v>
      </c>
      <c r="AQ79" s="47">
        <f>AD79*AO79*'Molecular Weight'!$B$3/'Molecular Weight'!$D$3</f>
        <v>0.0177459387957127</v>
      </c>
      <c r="AR79" s="47">
        <f>AO79*AE79*'Molecular Weight'!$B$4/'Molecular Weight'!$D$4</f>
        <v>1.43784150033901</v>
      </c>
      <c r="AS79" s="47">
        <f>AF79*AO79*'Molecular Weight'!$B$5/'Molecular Weight'!$D$5</f>
        <v>0.0011307765541014</v>
      </c>
      <c r="AT79" s="47">
        <f>AG79*AO79*'Molecular Weight'!$B$6/'Molecular Weight'!$D$6</f>
        <v>0.437800825553878</v>
      </c>
      <c r="AU79" s="47">
        <f>AH79*AO79*'Molecular Weight'!$B$8/'Molecular Weight'!$D$8</f>
        <v>0.00302838188007246</v>
      </c>
      <c r="AV79" s="47">
        <f>AI79*AO79*'Molecular Weight'!$B$9/'Molecular Weight'!$D$9</f>
        <v>2.50230280205103</v>
      </c>
      <c r="AW79" s="47">
        <f>AJ79*AO79*'Molecular Weight'!$B$10/'Molecular Weight'!$D$10</f>
        <v>0.455103587303745</v>
      </c>
      <c r="AX79" s="47">
        <f>AK79*AO79*'Molecular Weight'!$B$11/'Molecular Weight'!$D$11</f>
        <v>0</v>
      </c>
      <c r="AY79" s="47">
        <f>AL79*AO79*'Molecular Weight'!$B$12/'Molecular Weight'!$D$12</f>
        <v>0</v>
      </c>
      <c r="AZ79" s="47">
        <f t="shared" si="25"/>
        <v>8.05886086761764</v>
      </c>
      <c r="BA79" s="47">
        <f t="shared" si="26"/>
        <v>0.175292866576186</v>
      </c>
      <c r="BB79" s="47">
        <f t="shared" si="27"/>
        <v>0.400394097828427</v>
      </c>
      <c r="BC79" s="47">
        <f t="shared" si="28"/>
        <v>0.262507958977693</v>
      </c>
      <c r="BD79" s="47">
        <f t="shared" si="29"/>
        <v>3.22165299393581</v>
      </c>
      <c r="BE79" s="47">
        <f t="shared" si="30"/>
        <v>3.39823559678873</v>
      </c>
    </row>
    <row r="80" s="40" customFormat="1" spans="1:57">
      <c r="A80" s="47" t="s">
        <v>1316</v>
      </c>
      <c r="B80" s="47" t="s">
        <v>1317</v>
      </c>
      <c r="C80" s="47" t="s">
        <v>1334</v>
      </c>
      <c r="D80" s="47">
        <v>14</v>
      </c>
      <c r="E80" s="47">
        <v>1300</v>
      </c>
      <c r="F80" s="47">
        <v>-2.8</v>
      </c>
      <c r="G80" s="48">
        <f t="shared" si="17"/>
        <v>-5.814111218744</v>
      </c>
      <c r="H80" s="47">
        <f t="shared" si="18"/>
        <v>-2.61793409319185</v>
      </c>
      <c r="I80" s="47">
        <f t="shared" si="19"/>
        <v>1.11365665792707</v>
      </c>
      <c r="J80" s="47">
        <f t="shared" si="20"/>
        <v>-0.520737444373809</v>
      </c>
      <c r="K80" s="47">
        <f t="shared" si="21"/>
        <v>-0.182065906808153</v>
      </c>
      <c r="L80" s="47">
        <f t="shared" si="22"/>
        <v>-3.91365665792707</v>
      </c>
      <c r="M80" s="47">
        <f t="shared" si="23"/>
        <v>3.014111218744</v>
      </c>
      <c r="N80" s="47" t="s">
        <v>1264</v>
      </c>
      <c r="O80" s="47" t="s">
        <v>1326</v>
      </c>
      <c r="P80" s="47" t="s">
        <v>1266</v>
      </c>
      <c r="Q80" s="47">
        <v>-2.8</v>
      </c>
      <c r="R80" s="47"/>
      <c r="S80" s="47"/>
      <c r="T80" s="47"/>
      <c r="U80" s="47"/>
      <c r="V80" s="47"/>
      <c r="W80" s="47"/>
      <c r="X80" s="47"/>
      <c r="Y80" s="47"/>
      <c r="Z80" s="47"/>
      <c r="AA80" s="47" t="s">
        <v>38</v>
      </c>
      <c r="AB80" s="47" t="s">
        <v>39</v>
      </c>
      <c r="AC80" s="47">
        <v>48.29</v>
      </c>
      <c r="AD80" s="47">
        <v>0.36</v>
      </c>
      <c r="AE80" s="47">
        <v>12.64</v>
      </c>
      <c r="AF80" s="47">
        <v>0.08</v>
      </c>
      <c r="AG80" s="47">
        <v>8.25</v>
      </c>
      <c r="AH80" s="47">
        <v>0.23</v>
      </c>
      <c r="AI80" s="47">
        <v>26.47</v>
      </c>
      <c r="AJ80" s="47">
        <v>5.08</v>
      </c>
      <c r="AK80" s="47">
        <v>0.07</v>
      </c>
      <c r="AL80" s="47"/>
      <c r="AM80" s="47">
        <f t="shared" si="24"/>
        <v>101.47</v>
      </c>
      <c r="AN80" s="47">
        <v>12</v>
      </c>
      <c r="AO80" s="47">
        <f>AN80/(AC80*'Molecular Weight'!$C$2/'Molecular Weight'!$D$2+AD80*'Molecular Weight'!$C$3/'Molecular Weight'!$D$3+AE80*'Molecular Weight'!$C$4/'Molecular Weight'!$D$4+AF80*'Molecular Weight'!$C$5/'Molecular Weight'!$D$5+AG80*'Molecular Weight'!$C$6/'Molecular Weight'!$D$6+AH80*'Molecular Weight'!$C$8/'Molecular Weight'!$D$8+AI80*'Molecular Weight'!$C$9/'Molecular Weight'!$D$9+AJ80*'Molecular Weight'!$C$10/'Molecular Weight'!$D$10+AK80*'Molecular Weight'!$C$11/'Molecular Weight'!$D$11+AL80*'Molecular Weight'!$C$12/'Molecular Weight'!$D$12)</f>
        <v>4.20073495684657</v>
      </c>
      <c r="AP80" s="47">
        <f>AC80*AO80*'Molecular Weight'!$B$2/'Molecular Weight'!$D$2</f>
        <v>3.37638966488217</v>
      </c>
      <c r="AQ80" s="47">
        <f>AD80*AO80*'Molecular Weight'!$B$3/'Molecular Weight'!$D$3</f>
        <v>0.0189269660133262</v>
      </c>
      <c r="AR80" s="47">
        <f>AO80*AE80*'Molecular Weight'!$B$4/'Molecular Weight'!$D$4</f>
        <v>1.04153177431425</v>
      </c>
      <c r="AS80" s="47">
        <f>AF80*AO80*'Molecular Weight'!$B$5/'Molecular Weight'!$D$5</f>
        <v>0.00442211719912791</v>
      </c>
      <c r="AT80" s="47">
        <f>AG80*AO80*'Molecular Weight'!$B$6/'Molecular Weight'!$D$6</f>
        <v>0.482406227644546</v>
      </c>
      <c r="AU80" s="47">
        <f>AH80*AO80*'Molecular Weight'!$B$8/'Molecular Weight'!$D$8</f>
        <v>0.0136195241059305</v>
      </c>
      <c r="AV80" s="47">
        <f>AI80*AO80*'Molecular Weight'!$B$9/'Molecular Weight'!$D$9</f>
        <v>2.75914278679227</v>
      </c>
      <c r="AW80" s="47">
        <f>AJ80*AO80*'Molecular Weight'!$B$10/'Molecular Weight'!$D$10</f>
        <v>0.380523066704361</v>
      </c>
      <c r="AX80" s="47">
        <f>AK80*AO80*'Molecular Weight'!$B$11/'Molecular Weight'!$D$11</f>
        <v>0.00948859138364827</v>
      </c>
      <c r="AY80" s="47">
        <f>AL80*AO80*'Molecular Weight'!$B$12/'Molecular Weight'!$D$12</f>
        <v>0</v>
      </c>
      <c r="AZ80" s="47">
        <f t="shared" si="25"/>
        <v>8.08645071903964</v>
      </c>
      <c r="BA80" s="47">
        <f t="shared" si="26"/>
        <v>0.256579472136785</v>
      </c>
      <c r="BB80" s="47">
        <f t="shared" si="27"/>
        <v>0.531874294802516</v>
      </c>
      <c r="BC80" s="47">
        <f t="shared" si="28"/>
        <v>0.225826755507761</v>
      </c>
      <c r="BD80" s="47">
        <f t="shared" si="29"/>
        <v>3.3953166308955</v>
      </c>
      <c r="BE80" s="47">
        <f t="shared" si="30"/>
        <v>3.63569160524711</v>
      </c>
    </row>
    <row r="81" s="42" customFormat="1" spans="1:57">
      <c r="A81" s="49" t="s">
        <v>1316</v>
      </c>
      <c r="B81" s="49" t="s">
        <v>1317</v>
      </c>
      <c r="C81" s="49" t="s">
        <v>1335</v>
      </c>
      <c r="D81" s="49">
        <v>14</v>
      </c>
      <c r="E81" s="49">
        <v>1200</v>
      </c>
      <c r="F81" s="49">
        <v>-3.5</v>
      </c>
      <c r="G81" s="50">
        <f t="shared" si="17"/>
        <v>-6.6694099515255</v>
      </c>
      <c r="H81" s="49">
        <f t="shared" si="18"/>
        <v>-3.39855984907494</v>
      </c>
      <c r="I81" s="49">
        <f t="shared" si="19"/>
        <v>0.573835086168348</v>
      </c>
      <c r="J81" s="49">
        <f t="shared" si="20"/>
        <v>-1.47665987780041</v>
      </c>
      <c r="K81" s="49">
        <f t="shared" si="21"/>
        <v>-0.101440150925056</v>
      </c>
      <c r="L81" s="49">
        <f t="shared" si="22"/>
        <v>-4.07383508616835</v>
      </c>
      <c r="M81" s="49">
        <f t="shared" si="23"/>
        <v>3.1694099515255</v>
      </c>
      <c r="N81" s="49" t="s">
        <v>1264</v>
      </c>
      <c r="O81" s="49" t="s">
        <v>1326</v>
      </c>
      <c r="P81" s="49" t="s">
        <v>1266</v>
      </c>
      <c r="Q81" s="49">
        <v>-3.5</v>
      </c>
      <c r="R81" s="49"/>
      <c r="S81" s="49"/>
      <c r="T81" s="49"/>
      <c r="U81" s="49"/>
      <c r="V81" s="49"/>
      <c r="W81" s="49"/>
      <c r="X81" s="49"/>
      <c r="Y81" s="49"/>
      <c r="Z81" s="49"/>
      <c r="AA81" s="49" t="s">
        <v>38</v>
      </c>
      <c r="AB81" s="49" t="s">
        <v>39</v>
      </c>
      <c r="AC81" s="49">
        <v>43.93</v>
      </c>
      <c r="AD81" s="49">
        <v>0.3</v>
      </c>
      <c r="AE81" s="49">
        <v>20.13</v>
      </c>
      <c r="AF81" s="49">
        <v>0.02</v>
      </c>
      <c r="AG81" s="49">
        <v>6.26</v>
      </c>
      <c r="AH81" s="49">
        <v>0.15</v>
      </c>
      <c r="AI81" s="49">
        <v>20.89</v>
      </c>
      <c r="AJ81" s="49">
        <v>7.63</v>
      </c>
      <c r="AK81" s="49"/>
      <c r="AL81" s="49"/>
      <c r="AM81" s="49">
        <f t="shared" si="24"/>
        <v>99.31</v>
      </c>
      <c r="AN81" s="49">
        <v>12</v>
      </c>
      <c r="AO81" s="49">
        <f>AN81/(AC81*'Molecular Weight'!$C$2/'Molecular Weight'!$D$2+AD81*'Molecular Weight'!$C$3/'Molecular Weight'!$D$3+AE81*'Molecular Weight'!$C$4/'Molecular Weight'!$D$4+AF81*'Molecular Weight'!$C$5/'Molecular Weight'!$D$5+AG81*'Molecular Weight'!$C$6/'Molecular Weight'!$D$6+AH81*'Molecular Weight'!$C$8/'Molecular Weight'!$D$8+AI81*'Molecular Weight'!$C$9/'Molecular Weight'!$D$9+AJ81*'Molecular Weight'!$C$10/'Molecular Weight'!$D$10+AK81*'Molecular Weight'!$C$11/'Molecular Weight'!$D$11+AL81*'Molecular Weight'!$C$12/'Molecular Weight'!$D$12)</f>
        <v>4.27617048709221</v>
      </c>
      <c r="AP81" s="49">
        <f>AC81*AO81*'Molecular Weight'!$B$2/'Molecular Weight'!$D$2</f>
        <v>3.12670055755594</v>
      </c>
      <c r="AQ81" s="49">
        <f>AD81*AO81*'Molecular Weight'!$B$3/'Molecular Weight'!$D$3</f>
        <v>0.0160557089627993</v>
      </c>
      <c r="AR81" s="49">
        <f>AO81*AE81*'Molecular Weight'!$B$4/'Molecular Weight'!$D$4</f>
        <v>1.68849179884594</v>
      </c>
      <c r="AS81" s="49">
        <f>AF81*AO81*'Molecular Weight'!$B$5/'Molecular Weight'!$D$5</f>
        <v>0.0011253820612125</v>
      </c>
      <c r="AT81" s="49">
        <f>AG81*AO81*'Molecular Weight'!$B$6/'Molecular Weight'!$D$6</f>
        <v>0.372617305807311</v>
      </c>
      <c r="AU81" s="49">
        <f>AH81*AO81*'Molecular Weight'!$B$8/'Molecular Weight'!$D$8</f>
        <v>0.00904180396199368</v>
      </c>
      <c r="AV81" s="49">
        <f>AI81*AO81*'Molecular Weight'!$B$9/'Molecular Weight'!$D$9</f>
        <v>2.21660549566641</v>
      </c>
      <c r="AW81" s="49">
        <f>AJ81*AO81*'Molecular Weight'!$B$10/'Molecular Weight'!$D$10</f>
        <v>0.581797090166076</v>
      </c>
      <c r="AX81" s="49">
        <f>AK81*AO81*'Molecular Weight'!$B$11/'Molecular Weight'!$D$11</f>
        <v>0</v>
      </c>
      <c r="AY81" s="49">
        <f>AL81*AO81*'Molecular Weight'!$B$12/'Molecular Weight'!$D$12</f>
        <v>0</v>
      </c>
      <c r="AZ81" s="49">
        <f t="shared" si="25"/>
        <v>8.01243514302769</v>
      </c>
      <c r="BA81" s="49">
        <f t="shared" si="26"/>
        <v>0.0372475317849092</v>
      </c>
      <c r="BB81" s="49">
        <f t="shared" si="27"/>
        <v>0.0999618944273372</v>
      </c>
      <c r="BC81" s="49">
        <f t="shared" si="28"/>
        <v>0.335369774022402</v>
      </c>
      <c r="BD81" s="49">
        <f t="shared" si="29"/>
        <v>3.14275626651874</v>
      </c>
      <c r="BE81" s="49">
        <f t="shared" si="30"/>
        <v>3.18006169560179</v>
      </c>
    </row>
    <row r="82" s="40" customFormat="1" spans="1:57">
      <c r="A82" s="47" t="s">
        <v>1316</v>
      </c>
      <c r="B82" s="47" t="s">
        <v>1317</v>
      </c>
      <c r="C82" s="47" t="s">
        <v>1336</v>
      </c>
      <c r="D82" s="47">
        <v>14</v>
      </c>
      <c r="E82" s="47">
        <v>1300</v>
      </c>
      <c r="F82" s="47">
        <v>-2.8</v>
      </c>
      <c r="G82" s="48">
        <f t="shared" si="17"/>
        <v>-5.814111218744</v>
      </c>
      <c r="H82" s="47">
        <f t="shared" si="18"/>
        <v>-2.61793409319185</v>
      </c>
      <c r="I82" s="47">
        <f t="shared" si="19"/>
        <v>1.11365665792707</v>
      </c>
      <c r="J82" s="47">
        <f t="shared" si="20"/>
        <v>-0.520737444373809</v>
      </c>
      <c r="K82" s="47">
        <f t="shared" si="21"/>
        <v>-0.182065906808153</v>
      </c>
      <c r="L82" s="47">
        <f t="shared" si="22"/>
        <v>-3.91365665792707</v>
      </c>
      <c r="M82" s="47">
        <f t="shared" si="23"/>
        <v>3.014111218744</v>
      </c>
      <c r="N82" s="47" t="s">
        <v>1264</v>
      </c>
      <c r="O82" s="47" t="s">
        <v>1326</v>
      </c>
      <c r="P82" s="47" t="s">
        <v>1266</v>
      </c>
      <c r="Q82" s="47">
        <v>-2.8</v>
      </c>
      <c r="R82" s="47"/>
      <c r="S82" s="47"/>
      <c r="T82" s="47"/>
      <c r="U82" s="47"/>
      <c r="V82" s="47"/>
      <c r="W82" s="47"/>
      <c r="X82" s="47"/>
      <c r="Y82" s="47"/>
      <c r="Z82" s="47"/>
      <c r="AA82" s="47" t="s">
        <v>38</v>
      </c>
      <c r="AB82" s="47" t="s">
        <v>39</v>
      </c>
      <c r="AC82" s="47">
        <v>46.74</v>
      </c>
      <c r="AD82" s="47">
        <v>0.58</v>
      </c>
      <c r="AE82" s="47">
        <v>14.3</v>
      </c>
      <c r="AF82" s="47">
        <v>0.01</v>
      </c>
      <c r="AG82" s="47">
        <v>7.5</v>
      </c>
      <c r="AH82" s="47">
        <v>0.16</v>
      </c>
      <c r="AI82" s="47">
        <v>23.99</v>
      </c>
      <c r="AJ82" s="47">
        <v>6.43</v>
      </c>
      <c r="AK82" s="47">
        <v>0.14</v>
      </c>
      <c r="AL82" s="47"/>
      <c r="AM82" s="47">
        <f t="shared" si="24"/>
        <v>99.85</v>
      </c>
      <c r="AN82" s="47">
        <v>12</v>
      </c>
      <c r="AO82" s="47">
        <f>AN82/(AC82*'Molecular Weight'!$C$2/'Molecular Weight'!$D$2+AD82*'Molecular Weight'!$C$3/'Molecular Weight'!$D$3+AE82*'Molecular Weight'!$C$4/'Molecular Weight'!$D$4+AF82*'Molecular Weight'!$C$5/'Molecular Weight'!$D$5+AG82*'Molecular Weight'!$C$6/'Molecular Weight'!$D$6+AH82*'Molecular Weight'!$C$8/'Molecular Weight'!$D$8+AI82*'Molecular Weight'!$C$9/'Molecular Weight'!$D$9+AJ82*'Molecular Weight'!$C$10/'Molecular Weight'!$D$10+AK82*'Molecular Weight'!$C$11/'Molecular Weight'!$D$11+AL82*'Molecular Weight'!$C$12/'Molecular Weight'!$D$12)</f>
        <v>4.27008262019282</v>
      </c>
      <c r="AP82" s="47">
        <f>AC82*AO82*'Molecular Weight'!$B$2/'Molecular Weight'!$D$2</f>
        <v>3.32196507436438</v>
      </c>
      <c r="AQ82" s="47">
        <f>AD82*AO82*'Molecular Weight'!$B$3/'Molecular Weight'!$D$3</f>
        <v>0.0309968450527138</v>
      </c>
      <c r="AR82" s="47">
        <f>AO82*AE82*'Molecular Weight'!$B$4/'Molecular Weight'!$D$4</f>
        <v>1.19776738855938</v>
      </c>
      <c r="AS82" s="47">
        <f>AF82*AO82*'Molecular Weight'!$B$5/'Molecular Weight'!$D$5</f>
        <v>0.000561889942784764</v>
      </c>
      <c r="AT82" s="47">
        <f>AG82*AO82*'Molecular Weight'!$B$6/'Molecular Weight'!$D$6</f>
        <v>0.445790919424361</v>
      </c>
      <c r="AU82" s="47">
        <f>AH82*AO82*'Molecular Weight'!$B$8/'Molecular Weight'!$D$8</f>
        <v>0.00963086015267621</v>
      </c>
      <c r="AV82" s="47">
        <f>AI82*AO82*'Molecular Weight'!$B$9/'Molecular Weight'!$D$9</f>
        <v>2.54191766894356</v>
      </c>
      <c r="AW82" s="47">
        <f>AJ82*AO82*'Molecular Weight'!$B$10/'Molecular Weight'!$D$10</f>
        <v>0.489597561480738</v>
      </c>
      <c r="AX82" s="47">
        <f>AK82*AO82*'Molecular Weight'!$B$11/'Molecular Weight'!$D$11</f>
        <v>0.0192904668224264</v>
      </c>
      <c r="AY82" s="47">
        <f>AL82*AO82*'Molecular Weight'!$B$12/'Molecular Weight'!$D$12</f>
        <v>0</v>
      </c>
      <c r="AZ82" s="47">
        <f t="shared" si="25"/>
        <v>8.05751867474303</v>
      </c>
      <c r="BA82" s="47">
        <f t="shared" si="26"/>
        <v>0.171324231386503</v>
      </c>
      <c r="BB82" s="47">
        <f t="shared" si="27"/>
        <v>0.384315211282746</v>
      </c>
      <c r="BC82" s="47">
        <f t="shared" si="28"/>
        <v>0.274466688037858</v>
      </c>
      <c r="BD82" s="47">
        <f t="shared" si="29"/>
        <v>3.3529619194171</v>
      </c>
      <c r="BE82" s="47">
        <f t="shared" si="30"/>
        <v>3.48693701000134</v>
      </c>
    </row>
    <row r="83" s="40" customFormat="1" spans="1:57">
      <c r="A83" s="47" t="s">
        <v>1316</v>
      </c>
      <c r="B83" s="47" t="s">
        <v>1317</v>
      </c>
      <c r="C83" s="47" t="s">
        <v>1337</v>
      </c>
      <c r="D83" s="47">
        <v>13</v>
      </c>
      <c r="E83" s="47">
        <v>1400</v>
      </c>
      <c r="F83" s="47">
        <v>-2</v>
      </c>
      <c r="G83" s="48">
        <f t="shared" si="17"/>
        <v>-5.38341546673905</v>
      </c>
      <c r="H83" s="47">
        <f t="shared" si="18"/>
        <v>-2.19769455626598</v>
      </c>
      <c r="I83" s="47">
        <f t="shared" si="19"/>
        <v>1.04133973239392</v>
      </c>
      <c r="J83" s="47">
        <f t="shared" si="20"/>
        <v>0.251362821279139</v>
      </c>
      <c r="K83" s="47">
        <f t="shared" si="21"/>
        <v>0.197694556265981</v>
      </c>
      <c r="L83" s="47">
        <f t="shared" si="22"/>
        <v>-3.04133973239392</v>
      </c>
      <c r="M83" s="47">
        <f t="shared" si="23"/>
        <v>3.38341546673905</v>
      </c>
      <c r="N83" s="47" t="s">
        <v>1264</v>
      </c>
      <c r="O83" s="47" t="s">
        <v>1326</v>
      </c>
      <c r="P83" s="47" t="s">
        <v>1266</v>
      </c>
      <c r="Q83" s="47">
        <v>-2</v>
      </c>
      <c r="R83" s="47"/>
      <c r="S83" s="47"/>
      <c r="T83" s="47"/>
      <c r="U83" s="47"/>
      <c r="V83" s="47"/>
      <c r="W83" s="47"/>
      <c r="X83" s="47"/>
      <c r="Y83" s="47"/>
      <c r="Z83" s="47"/>
      <c r="AA83" s="47" t="s">
        <v>38</v>
      </c>
      <c r="AB83" s="47" t="s">
        <v>39</v>
      </c>
      <c r="AC83" s="47">
        <v>47.96</v>
      </c>
      <c r="AD83" s="47">
        <v>0.33</v>
      </c>
      <c r="AE83" s="47">
        <v>12.58</v>
      </c>
      <c r="AF83" s="47">
        <v>0.18</v>
      </c>
      <c r="AG83" s="47">
        <v>9.74</v>
      </c>
      <c r="AH83" s="47">
        <v>0.01</v>
      </c>
      <c r="AI83" s="47">
        <v>25.08</v>
      </c>
      <c r="AJ83" s="47">
        <v>3.58</v>
      </c>
      <c r="AK83" s="47"/>
      <c r="AL83" s="47"/>
      <c r="AM83" s="47">
        <f t="shared" si="24"/>
        <v>99.46</v>
      </c>
      <c r="AN83" s="47">
        <v>12</v>
      </c>
      <c r="AO83" s="47">
        <f>AN83/(AC83*'Molecular Weight'!$C$2/'Molecular Weight'!$D$2+AD83*'Molecular Weight'!$C$3/'Molecular Weight'!$D$3+AE83*'Molecular Weight'!$C$4/'Molecular Weight'!$D$4+AF83*'Molecular Weight'!$C$5/'Molecular Weight'!$D$5+AG83*'Molecular Weight'!$C$6/'Molecular Weight'!$D$6+AH83*'Molecular Weight'!$C$8/'Molecular Weight'!$D$8+AI83*'Molecular Weight'!$C$9/'Molecular Weight'!$D$9+AJ83*'Molecular Weight'!$C$10/'Molecular Weight'!$D$10+AK83*'Molecular Weight'!$C$11/'Molecular Weight'!$D$11+AL83*'Molecular Weight'!$C$12/'Molecular Weight'!$D$12)</f>
        <v>4.28512323674523</v>
      </c>
      <c r="AP83" s="47">
        <f>AC83*AO83*'Molecular Weight'!$B$2/'Molecular Weight'!$D$2</f>
        <v>3.42068093266147</v>
      </c>
      <c r="AQ83" s="47">
        <f>AD83*AO83*'Molecular Weight'!$B$3/'Molecular Weight'!$D$3</f>
        <v>0.0176982561717888</v>
      </c>
      <c r="AR83" s="47">
        <f>AO83*AE83*'Molecular Weight'!$B$4/'Molecular Weight'!$D$4</f>
        <v>1.05741173633297</v>
      </c>
      <c r="AS83" s="47">
        <f>AF83*AO83*'Molecular Weight'!$B$5/'Molecular Weight'!$D$5</f>
        <v>0.0101496438267536</v>
      </c>
      <c r="AT83" s="47">
        <f>AG83*AO83*'Molecular Weight'!$B$6/'Molecular Weight'!$D$6</f>
        <v>0.580973000082107</v>
      </c>
      <c r="AU83" s="47">
        <f>AH83*AO83*'Molecular Weight'!$B$8/'Molecular Weight'!$D$8</f>
        <v>0.000604048947948299</v>
      </c>
      <c r="AV83" s="47">
        <f>AI83*AO83*'Molecular Weight'!$B$9/'Molecular Weight'!$D$9</f>
        <v>2.6667714833144</v>
      </c>
      <c r="AW83" s="47">
        <f>AJ83*AO83*'Molecular Weight'!$B$10/'Molecular Weight'!$D$10</f>
        <v>0.273551019749428</v>
      </c>
      <c r="AX83" s="47">
        <f>AK83*AO83*'Molecular Weight'!$B$11/'Molecular Weight'!$D$11</f>
        <v>0</v>
      </c>
      <c r="AY83" s="47">
        <f>AL83*AO83*'Molecular Weight'!$B$12/'Molecular Weight'!$D$12</f>
        <v>0</v>
      </c>
      <c r="AZ83" s="47">
        <f t="shared" si="25"/>
        <v>8.02784012108688</v>
      </c>
      <c r="BA83" s="47">
        <f t="shared" si="26"/>
        <v>0.0832307190983945</v>
      </c>
      <c r="BB83" s="47">
        <f t="shared" si="27"/>
        <v>0.143260907282493</v>
      </c>
      <c r="BC83" s="47">
        <f t="shared" si="28"/>
        <v>0.497742280983712</v>
      </c>
      <c r="BD83" s="47">
        <f t="shared" si="29"/>
        <v>3.43837918883326</v>
      </c>
      <c r="BE83" s="47">
        <f t="shared" si="30"/>
        <v>3.52189955209389</v>
      </c>
    </row>
    <row r="84" s="40" customFormat="1" spans="1:57">
      <c r="A84" s="47" t="s">
        <v>1316</v>
      </c>
      <c r="B84" s="47" t="s">
        <v>1317</v>
      </c>
      <c r="C84" s="47" t="s">
        <v>1338</v>
      </c>
      <c r="D84" s="47">
        <v>13</v>
      </c>
      <c r="E84" s="47">
        <v>1200</v>
      </c>
      <c r="F84" s="47">
        <v>-3.5</v>
      </c>
      <c r="G84" s="48">
        <f t="shared" si="17"/>
        <v>-7.03094431301916</v>
      </c>
      <c r="H84" s="47">
        <f t="shared" si="18"/>
        <v>-3.70048785132975</v>
      </c>
      <c r="I84" s="47">
        <f t="shared" si="19"/>
        <v>-0.0680085285486358</v>
      </c>
      <c r="J84" s="47">
        <f t="shared" si="20"/>
        <v>-1.5624372029871</v>
      </c>
      <c r="K84" s="47">
        <f t="shared" si="21"/>
        <v>0.200487851329752</v>
      </c>
      <c r="L84" s="47">
        <f t="shared" si="22"/>
        <v>-3.43199147145136</v>
      </c>
      <c r="M84" s="47">
        <f t="shared" si="23"/>
        <v>3.53094431301916</v>
      </c>
      <c r="N84" s="47" t="s">
        <v>1264</v>
      </c>
      <c r="O84" s="47" t="s">
        <v>1326</v>
      </c>
      <c r="P84" s="47" t="s">
        <v>1266</v>
      </c>
      <c r="Q84" s="47">
        <v>-3.5</v>
      </c>
      <c r="R84" s="47"/>
      <c r="S84" s="47"/>
      <c r="T84" s="47"/>
      <c r="U84" s="47"/>
      <c r="V84" s="47"/>
      <c r="W84" s="47"/>
      <c r="X84" s="47"/>
      <c r="Y84" s="47"/>
      <c r="Z84" s="47"/>
      <c r="AA84" s="47" t="s">
        <v>38</v>
      </c>
      <c r="AB84" s="47" t="s">
        <v>39</v>
      </c>
      <c r="AC84" s="47">
        <v>45.5</v>
      </c>
      <c r="AD84" s="47">
        <v>0.43</v>
      </c>
      <c r="AE84" s="47">
        <v>18.45</v>
      </c>
      <c r="AF84" s="47">
        <v>0.02</v>
      </c>
      <c r="AG84" s="47">
        <v>8.25</v>
      </c>
      <c r="AH84" s="47">
        <v>0.16</v>
      </c>
      <c r="AI84" s="47">
        <v>22.2</v>
      </c>
      <c r="AJ84" s="47">
        <v>6.55</v>
      </c>
      <c r="AK84" s="47">
        <v>0.09</v>
      </c>
      <c r="AL84" s="47"/>
      <c r="AM84" s="47">
        <f t="shared" si="24"/>
        <v>101.65</v>
      </c>
      <c r="AN84" s="47">
        <v>12</v>
      </c>
      <c r="AO84" s="47">
        <f>AN84/(AC84*'Molecular Weight'!$C$2/'Molecular Weight'!$D$2+AD84*'Molecular Weight'!$C$3/'Molecular Weight'!$D$3+AE84*'Molecular Weight'!$C$4/'Molecular Weight'!$D$4+AF84*'Molecular Weight'!$C$5/'Molecular Weight'!$D$5+AG84*'Molecular Weight'!$C$6/'Molecular Weight'!$D$6+AH84*'Molecular Weight'!$C$8/'Molecular Weight'!$D$8+AI84*'Molecular Weight'!$C$9/'Molecular Weight'!$D$9+AJ84*'Molecular Weight'!$C$10/'Molecular Weight'!$D$10+AK84*'Molecular Weight'!$C$11/'Molecular Weight'!$D$11+AL84*'Molecular Weight'!$C$12/'Molecular Weight'!$D$12)</f>
        <v>4.20333307600775</v>
      </c>
      <c r="AP84" s="47">
        <f>AC84*AO84*'Molecular Weight'!$B$2/'Molecular Weight'!$D$2</f>
        <v>3.1832832050325</v>
      </c>
      <c r="AQ84" s="47">
        <f>AD84*AO84*'Molecular Weight'!$B$3/'Molecular Weight'!$D$3</f>
        <v>0.0226211917732582</v>
      </c>
      <c r="AR84" s="47">
        <f>AO84*AE84*'Molecular Weight'!$B$4/'Molecular Weight'!$D$4</f>
        <v>1.52121410851987</v>
      </c>
      <c r="AS84" s="47">
        <f>AF84*AO84*'Molecular Weight'!$B$5/'Molecular Weight'!$D$5</f>
        <v>0.00110621306033496</v>
      </c>
      <c r="AT84" s="47">
        <f>AG84*AO84*'Molecular Weight'!$B$6/'Molecular Weight'!$D$6</f>
        <v>0.482704591829955</v>
      </c>
      <c r="AU84" s="47">
        <f>AH84*AO84*'Molecular Weight'!$B$8/'Molecular Weight'!$D$8</f>
        <v>0.00948031142037272</v>
      </c>
      <c r="AV84" s="47">
        <f>AI84*AO84*'Molecular Weight'!$B$9/'Molecular Weight'!$D$9</f>
        <v>2.31548372921519</v>
      </c>
      <c r="AW84" s="47">
        <f>AJ84*AO84*'Molecular Weight'!$B$10/'Molecular Weight'!$D$10</f>
        <v>0.490938510125727</v>
      </c>
      <c r="AX84" s="47">
        <f>AK84*AO84*'Molecular Weight'!$B$11/'Molecular Weight'!$D$11</f>
        <v>0.0122071628538463</v>
      </c>
      <c r="AY84" s="47">
        <f>AL84*AO84*'Molecular Weight'!$B$12/'Molecular Weight'!$D$12</f>
        <v>0</v>
      </c>
      <c r="AZ84" s="47">
        <f t="shared" si="25"/>
        <v>8.03903902383106</v>
      </c>
      <c r="BA84" s="47">
        <f t="shared" si="26"/>
        <v>0.116548329864789</v>
      </c>
      <c r="BB84" s="47">
        <f t="shared" si="27"/>
        <v>0.241448562614556</v>
      </c>
      <c r="BC84" s="47">
        <f t="shared" si="28"/>
        <v>0.366156261965166</v>
      </c>
      <c r="BD84" s="47">
        <f t="shared" si="29"/>
        <v>3.20590439680576</v>
      </c>
      <c r="BE84" s="47">
        <f t="shared" si="30"/>
        <v>3.29860714259124</v>
      </c>
    </row>
    <row r="85" s="40" customFormat="1" spans="1:57">
      <c r="A85" s="47" t="s">
        <v>1316</v>
      </c>
      <c r="B85" s="47" t="s">
        <v>1317</v>
      </c>
      <c r="C85" s="47" t="s">
        <v>1339</v>
      </c>
      <c r="D85" s="47">
        <v>13</v>
      </c>
      <c r="E85" s="47">
        <v>1300</v>
      </c>
      <c r="F85" s="47">
        <v>-2.8</v>
      </c>
      <c r="G85" s="48">
        <f t="shared" si="17"/>
        <v>-6.1532894496088</v>
      </c>
      <c r="H85" s="47">
        <f t="shared" si="18"/>
        <v>-2.90132737660199</v>
      </c>
      <c r="I85" s="47">
        <f t="shared" si="19"/>
        <v>0.51261683308402</v>
      </c>
      <c r="J85" s="47">
        <f t="shared" si="20"/>
        <v>-0.597883026064845</v>
      </c>
      <c r="K85" s="47">
        <f t="shared" si="21"/>
        <v>0.101327376601993</v>
      </c>
      <c r="L85" s="47">
        <f t="shared" si="22"/>
        <v>-3.31261683308402</v>
      </c>
      <c r="M85" s="47">
        <f t="shared" si="23"/>
        <v>3.3532894496088</v>
      </c>
      <c r="N85" s="47" t="s">
        <v>1264</v>
      </c>
      <c r="O85" s="47" t="s">
        <v>1326</v>
      </c>
      <c r="P85" s="47" t="s">
        <v>1266</v>
      </c>
      <c r="Q85" s="47">
        <v>-2.8</v>
      </c>
      <c r="R85" s="47"/>
      <c r="S85" s="47"/>
      <c r="T85" s="47"/>
      <c r="U85" s="47"/>
      <c r="V85" s="47"/>
      <c r="W85" s="47"/>
      <c r="X85" s="47"/>
      <c r="Y85" s="47"/>
      <c r="Z85" s="47"/>
      <c r="AA85" s="47" t="s">
        <v>38</v>
      </c>
      <c r="AB85" s="47" t="s">
        <v>39</v>
      </c>
      <c r="AC85" s="47">
        <v>48.67</v>
      </c>
      <c r="AD85" s="47">
        <v>0.34</v>
      </c>
      <c r="AE85" s="47">
        <v>15.99</v>
      </c>
      <c r="AF85" s="47">
        <v>0.09</v>
      </c>
      <c r="AG85" s="47">
        <v>7.56</v>
      </c>
      <c r="AH85" s="47">
        <v>0.21</v>
      </c>
      <c r="AI85" s="47">
        <v>23.66</v>
      </c>
      <c r="AJ85" s="47">
        <v>4.52</v>
      </c>
      <c r="AK85" s="47">
        <v>0.04</v>
      </c>
      <c r="AL85" s="47"/>
      <c r="AM85" s="47">
        <f t="shared" si="24"/>
        <v>101.08</v>
      </c>
      <c r="AN85" s="47">
        <v>12</v>
      </c>
      <c r="AO85" s="47">
        <f>AN85/(AC85*'Molecular Weight'!$C$2/'Molecular Weight'!$D$2+AD85*'Molecular Weight'!$C$3/'Molecular Weight'!$D$3+AE85*'Molecular Weight'!$C$4/'Molecular Weight'!$D$4+AF85*'Molecular Weight'!$C$5/'Molecular Weight'!$D$5+AG85*'Molecular Weight'!$C$6/'Molecular Weight'!$D$6+AH85*'Molecular Weight'!$C$8/'Molecular Weight'!$D$8+AI85*'Molecular Weight'!$C$9/'Molecular Weight'!$D$9+AJ85*'Molecular Weight'!$C$10/'Molecular Weight'!$D$10+AK85*'Molecular Weight'!$C$11/'Molecular Weight'!$D$11+AL85*'Molecular Weight'!$C$12/'Molecular Weight'!$D$12)</f>
        <v>4.17032412577181</v>
      </c>
      <c r="AP85" s="47">
        <f>AC85*AO85*'Molecular Weight'!$B$2/'Molecular Weight'!$D$2</f>
        <v>3.37832348870363</v>
      </c>
      <c r="AQ85" s="47">
        <f>AD85*AO85*'Molecular Weight'!$B$3/'Molecular Weight'!$D$3</f>
        <v>0.0177460601096673</v>
      </c>
      <c r="AR85" s="47">
        <f>AO85*AE85*'Molecular Weight'!$B$4/'Molecular Weight'!$D$4</f>
        <v>1.30803222383466</v>
      </c>
      <c r="AS85" s="47">
        <f>AF85*AO85*'Molecular Weight'!$B$5/'Molecular Weight'!$D$5</f>
        <v>0.00493886665332539</v>
      </c>
      <c r="AT85" s="47">
        <f>AG85*AO85*'Molecular Weight'!$B$6/'Molecular Weight'!$D$6</f>
        <v>0.438859276041688</v>
      </c>
      <c r="AU85" s="47">
        <f>AH85*AO85*'Molecular Weight'!$B$8/'Molecular Weight'!$D$8</f>
        <v>0.0123451940571198</v>
      </c>
      <c r="AV85" s="47">
        <f>AI85*AO85*'Molecular Weight'!$B$9/'Molecular Weight'!$D$9</f>
        <v>2.44838384158216</v>
      </c>
      <c r="AW85" s="47">
        <f>AJ85*AO85*'Molecular Weight'!$B$10/'Molecular Weight'!$D$10</f>
        <v>0.336124555072906</v>
      </c>
      <c r="AX85" s="47">
        <f>AK85*AO85*'Molecular Weight'!$B$11/'Molecular Weight'!$D$11</f>
        <v>0.00538279977511689</v>
      </c>
      <c r="AY85" s="47">
        <f>AL85*AO85*'Molecular Weight'!$B$12/'Molecular Weight'!$D$12</f>
        <v>0</v>
      </c>
      <c r="AZ85" s="47">
        <f t="shared" si="25"/>
        <v>7.95013630583027</v>
      </c>
      <c r="BA85" s="47">
        <f t="shared" si="26"/>
        <v>0</v>
      </c>
      <c r="BB85" s="47">
        <f t="shared" si="27"/>
        <v>0</v>
      </c>
      <c r="BC85" s="47">
        <f t="shared" si="28"/>
        <v>0.438859276041688</v>
      </c>
      <c r="BD85" s="47">
        <f t="shared" si="29"/>
        <v>3.39606954881329</v>
      </c>
      <c r="BE85" s="47">
        <f t="shared" si="30"/>
        <v>3.23571286675387</v>
      </c>
    </row>
    <row r="86" s="40" customFormat="1" spans="1:57">
      <c r="A86" s="47" t="s">
        <v>1340</v>
      </c>
      <c r="B86" s="47" t="s">
        <v>1341</v>
      </c>
      <c r="C86" s="47" t="s">
        <v>1342</v>
      </c>
      <c r="D86" s="47">
        <v>2</v>
      </c>
      <c r="E86" s="47">
        <v>1170</v>
      </c>
      <c r="F86" s="47">
        <f t="shared" ref="F86:F91" si="31">SUM(W86,V86)</f>
        <v>-7.90735795495187</v>
      </c>
      <c r="G86" s="48">
        <f t="shared" si="17"/>
        <v>-11.5409121168052</v>
      </c>
      <c r="H86" s="47">
        <f t="shared" si="18"/>
        <v>-7.42688196923117</v>
      </c>
      <c r="I86" s="47">
        <f t="shared" si="19"/>
        <v>-7.46145801364572</v>
      </c>
      <c r="J86" s="47">
        <f t="shared" si="20"/>
        <v>-2.85247401247401</v>
      </c>
      <c r="K86" s="47">
        <f t="shared" si="21"/>
        <v>-0.480475985720703</v>
      </c>
      <c r="L86" s="47">
        <f t="shared" si="22"/>
        <v>-0.445899941306149</v>
      </c>
      <c r="M86" s="47">
        <f t="shared" si="23"/>
        <v>3.63355416185329</v>
      </c>
      <c r="N86" s="47" t="s">
        <v>1291</v>
      </c>
      <c r="O86" s="47" t="s">
        <v>1264</v>
      </c>
      <c r="P86" s="47" t="s">
        <v>1292</v>
      </c>
      <c r="Q86" s="47" t="s">
        <v>294</v>
      </c>
      <c r="R86" s="47"/>
      <c r="S86" s="47"/>
      <c r="T86" s="47"/>
      <c r="U86" s="47"/>
      <c r="V86" s="48">
        <f t="shared" ref="V86:V98" si="32">82.75+0.00484*(E86+273.15)-30681/(E86+273.15)-24.45*LOG10(E86+273.15)+940*D86/(E86+273.15)-0.02*D86</f>
        <v>-7.50735795495187</v>
      </c>
      <c r="W86" s="47">
        <v>-0.4</v>
      </c>
      <c r="X86" s="47"/>
      <c r="Y86" s="47"/>
      <c r="Z86" s="47" t="s">
        <v>1343</v>
      </c>
      <c r="AA86" s="47" t="s">
        <v>1344</v>
      </c>
      <c r="AB86" s="47" t="s">
        <v>49</v>
      </c>
      <c r="AC86" s="47">
        <v>40.83</v>
      </c>
      <c r="AD86" s="47">
        <v>0.45</v>
      </c>
      <c r="AE86" s="47">
        <v>21.51</v>
      </c>
      <c r="AF86" s="47"/>
      <c r="AG86" s="47">
        <v>16.21</v>
      </c>
      <c r="AH86" s="47">
        <v>0.44</v>
      </c>
      <c r="AI86" s="47">
        <v>14.07</v>
      </c>
      <c r="AJ86" s="47">
        <v>6.37</v>
      </c>
      <c r="AK86" s="47">
        <v>0.04</v>
      </c>
      <c r="AL86" s="47">
        <v>0.03</v>
      </c>
      <c r="AM86" s="47">
        <f t="shared" si="24"/>
        <v>99.95</v>
      </c>
      <c r="AN86" s="47">
        <v>12</v>
      </c>
      <c r="AO86" s="47">
        <f>AN86/(AC86*'Molecular Weight'!$C$2/'Molecular Weight'!$D$2+AD86*'Molecular Weight'!$C$3/'Molecular Weight'!$D$3+AE86*'Molecular Weight'!$C$4/'Molecular Weight'!$D$4+AF86*'Molecular Weight'!$C$5/'Molecular Weight'!$D$5+AG86*'Molecular Weight'!$C$6/'Molecular Weight'!$D$6+AH86*'Molecular Weight'!$C$8/'Molecular Weight'!$D$8+AI86*'Molecular Weight'!$C$9/'Molecular Weight'!$D$9+AJ86*'Molecular Weight'!$C$10/'Molecular Weight'!$D$10+AK86*'Molecular Weight'!$C$11/'Molecular Weight'!$D$11+AL86*'Molecular Weight'!$C$12/'Molecular Weight'!$D$12)</f>
        <v>4.44630051889186</v>
      </c>
      <c r="AP86" s="47">
        <f>AC86*AO86*'Molecular Weight'!$B$2/'Molecular Weight'!$D$2</f>
        <v>3.02167859830817</v>
      </c>
      <c r="AQ86" s="47">
        <f>AD86*AO86*'Molecular Weight'!$B$3/'Molecular Weight'!$D$3</f>
        <v>0.025041742597013</v>
      </c>
      <c r="AR86" s="47">
        <f>AO86*AE86*'Molecular Weight'!$B$4/'Molecular Weight'!$D$4</f>
        <v>1.87602832799851</v>
      </c>
      <c r="AS86" s="47">
        <f>AF86*AO86*'Molecular Weight'!$B$5/'Molecular Weight'!$D$5</f>
        <v>0</v>
      </c>
      <c r="AT86" s="47">
        <f>AG86*AO86*'Molecular Weight'!$B$6/'Molecular Weight'!$D$6</f>
        <v>1.00326463545709</v>
      </c>
      <c r="AU86" s="47">
        <f>AH86*AO86*'Molecular Weight'!$B$8/'Molecular Weight'!$D$8</f>
        <v>0.0275778436469188</v>
      </c>
      <c r="AV86" s="47">
        <f>AI86*AO86*'Molecular Weight'!$B$9/'Molecular Weight'!$D$9</f>
        <v>1.55234363029301</v>
      </c>
      <c r="AW86" s="47">
        <f>AJ86*AO86*'Molecular Weight'!$B$10/'Molecular Weight'!$D$10</f>
        <v>0.5050451908941</v>
      </c>
      <c r="AX86" s="47">
        <f>AK86*AO86*'Molecular Weight'!$B$11/'Molecular Weight'!$D$11</f>
        <v>0.00573901325445868</v>
      </c>
      <c r="AY86" s="47">
        <f>AL86*AO86*'Molecular Weight'!$B$12/'Molecular Weight'!$D$12</f>
        <v>0.00283203854706488</v>
      </c>
      <c r="AZ86" s="47">
        <f t="shared" si="25"/>
        <v>8.01955102099633</v>
      </c>
      <c r="BA86" s="47">
        <f t="shared" si="26"/>
        <v>0.0585100715343554</v>
      </c>
      <c r="BB86" s="47">
        <f t="shared" si="27"/>
        <v>0.058319679042308</v>
      </c>
      <c r="BC86" s="47">
        <f t="shared" si="28"/>
        <v>0.94475456392273</v>
      </c>
      <c r="BD86" s="47">
        <f t="shared" si="29"/>
        <v>3.04672034090518</v>
      </c>
      <c r="BE86" s="47">
        <f t="shared" si="30"/>
        <v>3.08823130029112</v>
      </c>
    </row>
    <row r="87" s="41" customFormat="1" spans="1:57">
      <c r="A87" s="49" t="s">
        <v>1340</v>
      </c>
      <c r="B87" s="49" t="s">
        <v>1341</v>
      </c>
      <c r="C87" s="49" t="s">
        <v>1345</v>
      </c>
      <c r="D87" s="49">
        <v>2</v>
      </c>
      <c r="E87" s="49">
        <v>1190</v>
      </c>
      <c r="F87" s="49">
        <f t="shared" si="31"/>
        <v>-7.38390932327171</v>
      </c>
      <c r="G87" s="50">
        <f t="shared" si="17"/>
        <v>-11.2911093869789</v>
      </c>
      <c r="H87" s="49">
        <f t="shared" si="18"/>
        <v>-7.20602093282572</v>
      </c>
      <c r="I87" s="49">
        <f t="shared" si="19"/>
        <v>-7.23799135339547</v>
      </c>
      <c r="J87" s="49">
        <f t="shared" si="20"/>
        <v>-2.61990430622009</v>
      </c>
      <c r="K87" s="49">
        <f t="shared" si="21"/>
        <v>-0.177888390445985</v>
      </c>
      <c r="L87" s="49">
        <f t="shared" si="22"/>
        <v>-0.145917969876238</v>
      </c>
      <c r="M87" s="49">
        <f t="shared" si="23"/>
        <v>3.90720006370718</v>
      </c>
      <c r="N87" s="49" t="s">
        <v>1291</v>
      </c>
      <c r="O87" s="49" t="s">
        <v>1264</v>
      </c>
      <c r="P87" s="49" t="s">
        <v>1292</v>
      </c>
      <c r="Q87" s="49" t="s">
        <v>294</v>
      </c>
      <c r="R87" s="49"/>
      <c r="S87" s="49"/>
      <c r="T87" s="49"/>
      <c r="U87" s="49"/>
      <c r="V87" s="50">
        <f t="shared" si="32"/>
        <v>-7.28390932327171</v>
      </c>
      <c r="W87" s="49">
        <v>-0.1</v>
      </c>
      <c r="X87" s="49"/>
      <c r="Y87" s="49"/>
      <c r="Z87" s="49" t="s">
        <v>1343</v>
      </c>
      <c r="AA87" s="49" t="s">
        <v>1344</v>
      </c>
      <c r="AB87" s="49" t="s">
        <v>49</v>
      </c>
      <c r="AC87" s="49">
        <v>40.38</v>
      </c>
      <c r="AD87" s="49">
        <v>0.62</v>
      </c>
      <c r="AE87" s="49">
        <v>21.77</v>
      </c>
      <c r="AF87" s="49"/>
      <c r="AG87" s="49">
        <v>15.55</v>
      </c>
      <c r="AH87" s="49">
        <v>0.43</v>
      </c>
      <c r="AI87" s="49">
        <v>14.55</v>
      </c>
      <c r="AJ87" s="49">
        <v>6.63</v>
      </c>
      <c r="AK87" s="49">
        <v>0.03</v>
      </c>
      <c r="AL87" s="49">
        <v>0.01</v>
      </c>
      <c r="AM87" s="49">
        <f t="shared" si="24"/>
        <v>99.97</v>
      </c>
      <c r="AN87" s="49">
        <v>12</v>
      </c>
      <c r="AO87" s="49">
        <f>AN87/(AC87*'Molecular Weight'!$C$2/'Molecular Weight'!$D$2+AD87*'Molecular Weight'!$C$3/'Molecular Weight'!$D$3+AE87*'Molecular Weight'!$C$4/'Molecular Weight'!$D$4+AF87*'Molecular Weight'!$C$5/'Molecular Weight'!$D$5+AG87*'Molecular Weight'!$C$6/'Molecular Weight'!$D$6+AH87*'Molecular Weight'!$C$8/'Molecular Weight'!$D$8+AI87*'Molecular Weight'!$C$9/'Molecular Weight'!$D$9+AJ87*'Molecular Weight'!$C$10/'Molecular Weight'!$D$10+AK87*'Molecular Weight'!$C$11/'Molecular Weight'!$D$11+AL87*'Molecular Weight'!$C$12/'Molecular Weight'!$D$12)</f>
        <v>4.4400973300477</v>
      </c>
      <c r="AP87" s="49">
        <f>AC87*AO87*'Molecular Weight'!$B$2/'Molecular Weight'!$D$2</f>
        <v>2.98420656104071</v>
      </c>
      <c r="AQ87" s="49">
        <f>AD87*AO87*'Molecular Weight'!$B$3/'Molecular Weight'!$D$3</f>
        <v>0.0344538215848507</v>
      </c>
      <c r="AR87" s="49">
        <f>AO87*AE87*'Molecular Weight'!$B$4/'Molecular Weight'!$D$4</f>
        <v>1.89605568605607</v>
      </c>
      <c r="AS87" s="49">
        <f>AF87*AO87*'Molecular Weight'!$B$5/'Molecular Weight'!$D$5</f>
        <v>0</v>
      </c>
      <c r="AT87" s="49">
        <f>AG87*AO87*'Molecular Weight'!$B$6/'Molecular Weight'!$D$6</f>
        <v>0.961073405933208</v>
      </c>
      <c r="AU87" s="49">
        <f>AH87*AO87*'Molecular Weight'!$B$8/'Molecular Weight'!$D$8</f>
        <v>0.0269134740896604</v>
      </c>
      <c r="AV87" s="49">
        <f>AI87*AO87*'Molecular Weight'!$B$9/'Molecular Weight'!$D$9</f>
        <v>1.60306243553831</v>
      </c>
      <c r="AW87" s="49">
        <f>AJ87*AO87*'Molecular Weight'!$B$10/'Molecular Weight'!$D$10</f>
        <v>0.524925914732814</v>
      </c>
      <c r="AX87" s="49">
        <f>AK87*AO87*'Molecular Weight'!$B$11/'Molecular Weight'!$D$11</f>
        <v>0.00429825491776156</v>
      </c>
      <c r="AY87" s="49">
        <f>AL87*AO87*'Molecular Weight'!$B$12/'Molecular Weight'!$D$12</f>
        <v>0.00094269582378932</v>
      </c>
      <c r="AZ87" s="49">
        <f t="shared" si="25"/>
        <v>8.03593224971718</v>
      </c>
      <c r="BA87" s="49">
        <f t="shared" si="26"/>
        <v>0.107314741639666</v>
      </c>
      <c r="BB87" s="49">
        <f t="shared" si="27"/>
        <v>0.11166133718523</v>
      </c>
      <c r="BC87" s="49">
        <f t="shared" si="28"/>
        <v>0.853758664293542</v>
      </c>
      <c r="BD87" s="49">
        <f t="shared" si="29"/>
        <v>3.01866038262556</v>
      </c>
      <c r="BE87" s="49">
        <f t="shared" si="30"/>
        <v>3.115975230294</v>
      </c>
    </row>
    <row r="88" s="41" customFormat="1" spans="1:57">
      <c r="A88" s="49" t="s">
        <v>1340</v>
      </c>
      <c r="B88" s="49" t="s">
        <v>1341</v>
      </c>
      <c r="C88" s="49" t="s">
        <v>1346</v>
      </c>
      <c r="D88" s="49">
        <v>2</v>
      </c>
      <c r="E88" s="49">
        <v>1220</v>
      </c>
      <c r="F88" s="49">
        <f t="shared" si="31"/>
        <v>-7.15873504114781</v>
      </c>
      <c r="G88" s="50">
        <f t="shared" si="17"/>
        <v>-10.9290895793924</v>
      </c>
      <c r="H88" s="49">
        <f t="shared" si="18"/>
        <v>-6.8858230913277</v>
      </c>
      <c r="I88" s="49">
        <f t="shared" si="19"/>
        <v>-6.91279020780979</v>
      </c>
      <c r="J88" s="49">
        <f t="shared" si="20"/>
        <v>-2.28273275284662</v>
      </c>
      <c r="K88" s="49">
        <f t="shared" si="21"/>
        <v>-0.272911949820107</v>
      </c>
      <c r="L88" s="49">
        <f t="shared" si="22"/>
        <v>-0.245944833338021</v>
      </c>
      <c r="M88" s="49">
        <f t="shared" si="23"/>
        <v>3.77035453824463</v>
      </c>
      <c r="N88" s="49" t="s">
        <v>1291</v>
      </c>
      <c r="O88" s="49" t="s">
        <v>1264</v>
      </c>
      <c r="P88" s="49" t="s">
        <v>1292</v>
      </c>
      <c r="Q88" s="49" t="s">
        <v>294</v>
      </c>
      <c r="R88" s="49"/>
      <c r="S88" s="49"/>
      <c r="T88" s="49"/>
      <c r="U88" s="49"/>
      <c r="V88" s="50">
        <f t="shared" si="32"/>
        <v>-6.95873504114781</v>
      </c>
      <c r="W88" s="49">
        <v>-0.2</v>
      </c>
      <c r="X88" s="49"/>
      <c r="Y88" s="49"/>
      <c r="Z88" s="49" t="s">
        <v>1343</v>
      </c>
      <c r="AA88" s="49" t="s">
        <v>1344</v>
      </c>
      <c r="AB88" s="49" t="s">
        <v>49</v>
      </c>
      <c r="AC88" s="49">
        <v>41.03</v>
      </c>
      <c r="AD88" s="49">
        <v>0.64</v>
      </c>
      <c r="AE88" s="49">
        <v>21.6</v>
      </c>
      <c r="AF88" s="49"/>
      <c r="AG88" s="49">
        <v>14.95</v>
      </c>
      <c r="AH88" s="49">
        <v>0.44</v>
      </c>
      <c r="AI88" s="49">
        <v>14.72</v>
      </c>
      <c r="AJ88" s="49">
        <v>6.42</v>
      </c>
      <c r="AK88" s="49">
        <v>0.07</v>
      </c>
      <c r="AL88" s="49">
        <v>0.06</v>
      </c>
      <c r="AM88" s="49">
        <f t="shared" si="24"/>
        <v>99.93</v>
      </c>
      <c r="AN88" s="49">
        <v>12</v>
      </c>
      <c r="AO88" s="49">
        <f>AN88/(AC88*'Molecular Weight'!$C$2/'Molecular Weight'!$D$2+AD88*'Molecular Weight'!$C$3/'Molecular Weight'!$D$3+AE88*'Molecular Weight'!$C$4/'Molecular Weight'!$D$4+AF88*'Molecular Weight'!$C$5/'Molecular Weight'!$D$5+AG88*'Molecular Weight'!$C$6/'Molecular Weight'!$D$6+AH88*'Molecular Weight'!$C$8/'Molecular Weight'!$D$8+AI88*'Molecular Weight'!$C$9/'Molecular Weight'!$D$9+AJ88*'Molecular Weight'!$C$10/'Molecular Weight'!$D$10+AK88*'Molecular Weight'!$C$11/'Molecular Weight'!$D$11+AL88*'Molecular Weight'!$C$12/'Molecular Weight'!$D$12)</f>
        <v>4.42279099055989</v>
      </c>
      <c r="AP88" s="49">
        <f>AC88*AO88*'Molecular Weight'!$B$2/'Molecular Weight'!$D$2</f>
        <v>3.02042467281412</v>
      </c>
      <c r="AQ88" s="49">
        <f>AD88*AO88*'Molecular Weight'!$B$3/'Molecular Weight'!$D$3</f>
        <v>0.0354266111884647</v>
      </c>
      <c r="AR88" s="49">
        <f>AO88*AE88*'Molecular Weight'!$B$4/'Molecular Weight'!$D$4</f>
        <v>1.87391693597673</v>
      </c>
      <c r="AS88" s="49">
        <f>AF88*AO88*'Molecular Weight'!$B$5/'Molecular Weight'!$D$5</f>
        <v>0</v>
      </c>
      <c r="AT88" s="49">
        <f>AG88*AO88*'Molecular Weight'!$B$6/'Molecular Weight'!$D$6</f>
        <v>0.920388715323919</v>
      </c>
      <c r="AU88" s="49">
        <f>AH88*AO88*'Molecular Weight'!$B$8/'Molecular Weight'!$D$8</f>
        <v>0.0274320275704307</v>
      </c>
      <c r="AV88" s="49">
        <f>AI88*AO88*'Molecular Weight'!$B$9/'Molecular Weight'!$D$9</f>
        <v>1.61547105163875</v>
      </c>
      <c r="AW88" s="49">
        <f>AJ88*AO88*'Molecular Weight'!$B$10/'Molecular Weight'!$D$10</f>
        <v>0.50631808415468</v>
      </c>
      <c r="AX88" s="49">
        <f>AK88*AO88*'Molecular Weight'!$B$11/'Molecular Weight'!$D$11</f>
        <v>0.00999017003353315</v>
      </c>
      <c r="AY88" s="49">
        <f>AL88*AO88*'Molecular Weight'!$B$12/'Molecular Weight'!$D$12</f>
        <v>0.00563412865039476</v>
      </c>
      <c r="AZ88" s="49">
        <f t="shared" si="25"/>
        <v>8.01500239735102</v>
      </c>
      <c r="BA88" s="49">
        <f t="shared" si="26"/>
        <v>0.0449229480634212</v>
      </c>
      <c r="BB88" s="49">
        <f t="shared" si="27"/>
        <v>0.0488086688976963</v>
      </c>
      <c r="BC88" s="49">
        <f t="shared" si="28"/>
        <v>0.875465767260498</v>
      </c>
      <c r="BD88" s="49">
        <f t="shared" si="29"/>
        <v>3.05585128400258</v>
      </c>
      <c r="BE88" s="49">
        <f t="shared" si="30"/>
        <v>3.06960987868778</v>
      </c>
    </row>
    <row r="89" s="40" customFormat="1" spans="1:57">
      <c r="A89" s="47" t="s">
        <v>1340</v>
      </c>
      <c r="B89" s="47" t="s">
        <v>1341</v>
      </c>
      <c r="C89" s="47" t="s">
        <v>1347</v>
      </c>
      <c r="D89" s="47">
        <v>2</v>
      </c>
      <c r="E89" s="47">
        <v>1240</v>
      </c>
      <c r="F89" s="47">
        <f t="shared" si="31"/>
        <v>-6.84827211899371</v>
      </c>
      <c r="G89" s="48">
        <f t="shared" si="17"/>
        <v>-10.6958082010118</v>
      </c>
      <c r="H89" s="47">
        <f t="shared" si="18"/>
        <v>-6.67941153407392</v>
      </c>
      <c r="I89" s="47">
        <f t="shared" si="19"/>
        <v>-6.70230944343937</v>
      </c>
      <c r="J89" s="47">
        <f t="shared" si="20"/>
        <v>-2.06538003965631</v>
      </c>
      <c r="K89" s="47">
        <f t="shared" si="21"/>
        <v>-0.168860584919785</v>
      </c>
      <c r="L89" s="47">
        <f t="shared" si="22"/>
        <v>-0.145962675554335</v>
      </c>
      <c r="M89" s="47">
        <f t="shared" si="23"/>
        <v>3.84753608201809</v>
      </c>
      <c r="N89" s="47" t="s">
        <v>1291</v>
      </c>
      <c r="O89" s="47" t="s">
        <v>1264</v>
      </c>
      <c r="P89" s="47" t="s">
        <v>1292</v>
      </c>
      <c r="Q89" s="47" t="s">
        <v>294</v>
      </c>
      <c r="R89" s="47"/>
      <c r="S89" s="47"/>
      <c r="T89" s="47"/>
      <c r="U89" s="47"/>
      <c r="V89" s="48">
        <f t="shared" si="32"/>
        <v>-6.74827211899371</v>
      </c>
      <c r="W89" s="47">
        <v>-0.1</v>
      </c>
      <c r="X89" s="47"/>
      <c r="Y89" s="47"/>
      <c r="Z89" s="47" t="s">
        <v>1343</v>
      </c>
      <c r="AA89" s="47" t="s">
        <v>1344</v>
      </c>
      <c r="AB89" s="47" t="s">
        <v>49</v>
      </c>
      <c r="AC89" s="47">
        <v>40.33</v>
      </c>
      <c r="AD89" s="47">
        <v>0.58</v>
      </c>
      <c r="AE89" s="47">
        <v>22.13</v>
      </c>
      <c r="AF89" s="47"/>
      <c r="AG89" s="47">
        <v>14.6</v>
      </c>
      <c r="AH89" s="47">
        <v>0.43</v>
      </c>
      <c r="AI89" s="47">
        <v>15.62</v>
      </c>
      <c r="AJ89" s="47">
        <v>6.24</v>
      </c>
      <c r="AK89" s="47">
        <v>0.02</v>
      </c>
      <c r="AL89" s="47">
        <v>0.01</v>
      </c>
      <c r="AM89" s="47">
        <f t="shared" si="24"/>
        <v>99.96</v>
      </c>
      <c r="AN89" s="47">
        <v>12</v>
      </c>
      <c r="AO89" s="47">
        <f>AN89/(AC89*'Molecular Weight'!$C$2/'Molecular Weight'!$D$2+AD89*'Molecular Weight'!$C$3/'Molecular Weight'!$D$3+AE89*'Molecular Weight'!$C$4/'Molecular Weight'!$D$4+AF89*'Molecular Weight'!$C$5/'Molecular Weight'!$D$5+AG89*'Molecular Weight'!$C$6/'Molecular Weight'!$D$6+AH89*'Molecular Weight'!$C$8/'Molecular Weight'!$D$8+AI89*'Molecular Weight'!$C$9/'Molecular Weight'!$D$9+AJ89*'Molecular Weight'!$C$10/'Molecular Weight'!$D$10+AK89*'Molecular Weight'!$C$11/'Molecular Weight'!$D$11+AL89*'Molecular Weight'!$C$12/'Molecular Weight'!$D$12)</f>
        <v>4.41699122080579</v>
      </c>
      <c r="AP89" s="47">
        <f>AC89*AO89*'Molecular Weight'!$B$2/'Molecular Weight'!$D$2</f>
        <v>2.96500093101028</v>
      </c>
      <c r="AQ89" s="47">
        <f>AD89*AO89*'Molecular Weight'!$B$3/'Molecular Weight'!$D$3</f>
        <v>0.0320632654326328</v>
      </c>
      <c r="AR89" s="47">
        <f>AO89*AE89*'Molecular Weight'!$B$4/'Molecular Weight'!$D$4</f>
        <v>1.91737967274288</v>
      </c>
      <c r="AS89" s="47">
        <f>AF89*AO89*'Molecular Weight'!$B$5/'Molecular Weight'!$D$5</f>
        <v>0</v>
      </c>
      <c r="AT89" s="47">
        <f>AG89*AO89*'Molecular Weight'!$B$6/'Molecular Weight'!$D$6</f>
        <v>0.89766246970719</v>
      </c>
      <c r="AU89" s="47">
        <f>AH89*AO89*'Molecular Weight'!$B$8/'Molecular Weight'!$D$8</f>
        <v>0.0267734173237453</v>
      </c>
      <c r="AV89" s="47">
        <f>AI89*AO89*'Molecular Weight'!$B$9/'Molecular Weight'!$D$9</f>
        <v>1.71199510841157</v>
      </c>
      <c r="AW89" s="47">
        <f>AJ89*AO89*'Molecular Weight'!$B$10/'Molecular Weight'!$D$10</f>
        <v>0.491476911872827</v>
      </c>
      <c r="AX89" s="47">
        <f>AK89*AO89*'Molecular Weight'!$B$11/'Molecular Weight'!$D$11</f>
        <v>0.00285059130093952</v>
      </c>
      <c r="AY89" s="47">
        <f>AL89*AO89*'Molecular Weight'!$B$12/'Molecular Weight'!$D$12</f>
        <v>0.000937790068111632</v>
      </c>
      <c r="AZ89" s="47">
        <f t="shared" si="25"/>
        <v>8.04614015787018</v>
      </c>
      <c r="BA89" s="47">
        <f t="shared" si="26"/>
        <v>0.137626708851337</v>
      </c>
      <c r="BB89" s="47">
        <f t="shared" si="27"/>
        <v>0.1533167682684</v>
      </c>
      <c r="BC89" s="47">
        <f t="shared" si="28"/>
        <v>0.760035760855853</v>
      </c>
      <c r="BD89" s="47">
        <f t="shared" si="29"/>
        <v>2.99706419644291</v>
      </c>
      <c r="BE89" s="47">
        <f t="shared" si="30"/>
        <v>3.12790790731533</v>
      </c>
    </row>
    <row r="90" s="40" customFormat="1" spans="1:57">
      <c r="A90" s="47" t="s">
        <v>1340</v>
      </c>
      <c r="B90" s="47" t="s">
        <v>1341</v>
      </c>
      <c r="C90" s="47" t="s">
        <v>1348</v>
      </c>
      <c r="D90" s="47">
        <v>2</v>
      </c>
      <c r="E90" s="47">
        <v>1270</v>
      </c>
      <c r="F90" s="47">
        <f t="shared" si="31"/>
        <v>-6.84150525502741</v>
      </c>
      <c r="G90" s="48">
        <f t="shared" si="17"/>
        <v>-10.3573569690518</v>
      </c>
      <c r="H90" s="47">
        <f t="shared" si="18"/>
        <v>-6.37982618911704</v>
      </c>
      <c r="I90" s="47">
        <f t="shared" si="19"/>
        <v>-6.39551583644125</v>
      </c>
      <c r="J90" s="47">
        <f t="shared" si="20"/>
        <v>-1.7499157485418</v>
      </c>
      <c r="K90" s="47">
        <f t="shared" si="21"/>
        <v>-0.46167906591037</v>
      </c>
      <c r="L90" s="47">
        <f t="shared" si="22"/>
        <v>-0.445989418586156</v>
      </c>
      <c r="M90" s="47">
        <f t="shared" si="23"/>
        <v>3.51585171402436</v>
      </c>
      <c r="N90" s="47" t="s">
        <v>1291</v>
      </c>
      <c r="O90" s="47" t="s">
        <v>1264</v>
      </c>
      <c r="P90" s="47" t="s">
        <v>1292</v>
      </c>
      <c r="Q90" s="47" t="s">
        <v>294</v>
      </c>
      <c r="R90" s="47"/>
      <c r="S90" s="47"/>
      <c r="T90" s="47"/>
      <c r="U90" s="47"/>
      <c r="V90" s="48">
        <f t="shared" si="32"/>
        <v>-6.44150525502741</v>
      </c>
      <c r="W90" s="47">
        <v>-0.4</v>
      </c>
      <c r="X90" s="47"/>
      <c r="Y90" s="47"/>
      <c r="Z90" s="47" t="s">
        <v>1343</v>
      </c>
      <c r="AA90" s="47" t="s">
        <v>1344</v>
      </c>
      <c r="AB90" s="47" t="s">
        <v>49</v>
      </c>
      <c r="AC90" s="47">
        <v>40.19</v>
      </c>
      <c r="AD90" s="47">
        <v>0.62</v>
      </c>
      <c r="AE90" s="47">
        <v>22.23</v>
      </c>
      <c r="AF90" s="47"/>
      <c r="AG90" s="47">
        <v>14.34</v>
      </c>
      <c r="AH90" s="47">
        <v>0.44</v>
      </c>
      <c r="AI90" s="47">
        <v>15.74</v>
      </c>
      <c r="AJ90" s="47">
        <v>6.37</v>
      </c>
      <c r="AK90" s="47">
        <v>0.02</v>
      </c>
      <c r="AL90" s="47">
        <v>0</v>
      </c>
      <c r="AM90" s="47">
        <f t="shared" si="24"/>
        <v>99.95</v>
      </c>
      <c r="AN90" s="47">
        <v>12</v>
      </c>
      <c r="AO90" s="47">
        <f>AN90/(AC90*'Molecular Weight'!$C$2/'Molecular Weight'!$D$2+AD90*'Molecular Weight'!$C$3/'Molecular Weight'!$D$3+AE90*'Molecular Weight'!$C$4/'Molecular Weight'!$D$4+AF90*'Molecular Weight'!$C$5/'Molecular Weight'!$D$5+AG90*'Molecular Weight'!$C$6/'Molecular Weight'!$D$6+AH90*'Molecular Weight'!$C$8/'Molecular Weight'!$D$8+AI90*'Molecular Weight'!$C$9/'Molecular Weight'!$D$9+AJ90*'Molecular Weight'!$C$10/'Molecular Weight'!$D$10+AK90*'Molecular Weight'!$C$11/'Molecular Weight'!$D$11+AL90*'Molecular Weight'!$C$12/'Molecular Weight'!$D$12)</f>
        <v>4.41537482792497</v>
      </c>
      <c r="AP90" s="47">
        <f>AC90*AO90*'Molecular Weight'!$B$2/'Molecular Weight'!$D$2</f>
        <v>2.9536270694791</v>
      </c>
      <c r="AQ90" s="47">
        <f>AD90*AO90*'Molecular Weight'!$B$3/'Molecular Weight'!$D$3</f>
        <v>0.0342619823944115</v>
      </c>
      <c r="AR90" s="47">
        <f>AO90*AE90*'Molecular Weight'!$B$4/'Molecular Weight'!$D$4</f>
        <v>1.92533900401671</v>
      </c>
      <c r="AS90" s="47">
        <f>AF90*AO90*'Molecular Weight'!$B$5/'Molecular Weight'!$D$5</f>
        <v>0</v>
      </c>
      <c r="AT90" s="47">
        <f>AG90*AO90*'Molecular Weight'!$B$6/'Molecular Weight'!$D$6</f>
        <v>0.881354051119767</v>
      </c>
      <c r="AU90" s="47">
        <f>AH90*AO90*'Molecular Weight'!$B$8/'Molecular Weight'!$D$8</f>
        <v>0.0273860293809837</v>
      </c>
      <c r="AV90" s="47">
        <f>AI90*AO90*'Molecular Weight'!$B$9/'Molecular Weight'!$D$9</f>
        <v>1.72451612385953</v>
      </c>
      <c r="AW90" s="47">
        <f>AJ90*AO90*'Molecular Weight'!$B$10/'Molecular Weight'!$D$10</f>
        <v>0.501532411802462</v>
      </c>
      <c r="AX90" s="47">
        <f>AK90*AO90*'Molecular Weight'!$B$11/'Molecular Weight'!$D$11</f>
        <v>0.00284954813031621</v>
      </c>
      <c r="AY90" s="47">
        <f>AL90*AO90*'Molecular Weight'!$B$12/'Molecular Weight'!$D$12</f>
        <v>0</v>
      </c>
      <c r="AZ90" s="47">
        <f t="shared" si="25"/>
        <v>8.05086622018329</v>
      </c>
      <c r="BA90" s="47">
        <f t="shared" si="26"/>
        <v>0.151634526150538</v>
      </c>
      <c r="BB90" s="47">
        <f t="shared" si="27"/>
        <v>0.172047233410779</v>
      </c>
      <c r="BC90" s="47">
        <f t="shared" si="28"/>
        <v>0.729719524969229</v>
      </c>
      <c r="BD90" s="47">
        <f t="shared" si="29"/>
        <v>2.98788905187351</v>
      </c>
      <c r="BE90" s="47">
        <f t="shared" si="30"/>
        <v>3.13478861616274</v>
      </c>
    </row>
    <row r="91" s="40" customFormat="1" spans="1:57">
      <c r="A91" s="47" t="s">
        <v>1340</v>
      </c>
      <c r="B91" s="47" t="s">
        <v>1341</v>
      </c>
      <c r="C91" s="47" t="s">
        <v>1349</v>
      </c>
      <c r="D91" s="47">
        <v>2</v>
      </c>
      <c r="E91" s="47">
        <v>1300</v>
      </c>
      <c r="F91" s="47">
        <f t="shared" si="31"/>
        <v>-6.54483746078013</v>
      </c>
      <c r="G91" s="48">
        <f t="shared" si="17"/>
        <v>-10.031971051245</v>
      </c>
      <c r="H91" s="47">
        <f t="shared" si="18"/>
        <v>-6.09166704045257</v>
      </c>
      <c r="I91" s="47">
        <f t="shared" si="19"/>
        <v>-6.09882124018953</v>
      </c>
      <c r="J91" s="47">
        <f t="shared" si="20"/>
        <v>-1.44648442466624</v>
      </c>
      <c r="K91" s="47">
        <f t="shared" si="21"/>
        <v>-0.453170420327561</v>
      </c>
      <c r="L91" s="47">
        <f t="shared" si="22"/>
        <v>-0.446016220590602</v>
      </c>
      <c r="M91" s="47">
        <f t="shared" si="23"/>
        <v>3.48713359046492</v>
      </c>
      <c r="N91" s="47" t="s">
        <v>1291</v>
      </c>
      <c r="O91" s="47" t="s">
        <v>1264</v>
      </c>
      <c r="P91" s="47" t="s">
        <v>1292</v>
      </c>
      <c r="Q91" s="47" t="s">
        <v>294</v>
      </c>
      <c r="R91" s="47"/>
      <c r="S91" s="47"/>
      <c r="T91" s="47"/>
      <c r="U91" s="47"/>
      <c r="V91" s="48">
        <f t="shared" si="32"/>
        <v>-6.14483746078013</v>
      </c>
      <c r="W91" s="47">
        <v>-0.4</v>
      </c>
      <c r="X91" s="47"/>
      <c r="Y91" s="47"/>
      <c r="Z91" s="47" t="s">
        <v>1343</v>
      </c>
      <c r="AA91" s="47" t="s">
        <v>1344</v>
      </c>
      <c r="AB91" s="47" t="s">
        <v>49</v>
      </c>
      <c r="AC91" s="47">
        <v>40.72</v>
      </c>
      <c r="AD91" s="47">
        <v>0.54</v>
      </c>
      <c r="AE91" s="47">
        <v>22.15</v>
      </c>
      <c r="AF91" s="47"/>
      <c r="AG91" s="47">
        <v>13.69</v>
      </c>
      <c r="AH91" s="47">
        <v>0.45</v>
      </c>
      <c r="AI91" s="47">
        <v>15.97</v>
      </c>
      <c r="AJ91" s="47">
        <v>6.44</v>
      </c>
      <c r="AK91" s="47">
        <v>0.01</v>
      </c>
      <c r="AL91" s="47">
        <v>0</v>
      </c>
      <c r="AM91" s="47">
        <f t="shared" si="24"/>
        <v>99.97</v>
      </c>
      <c r="AN91" s="47">
        <v>12</v>
      </c>
      <c r="AO91" s="47">
        <f>AN91/(AC91*'Molecular Weight'!$C$2/'Molecular Weight'!$D$2+AD91*'Molecular Weight'!$C$3/'Molecular Weight'!$D$3+AE91*'Molecular Weight'!$C$4/'Molecular Weight'!$D$4+AF91*'Molecular Weight'!$C$5/'Molecular Weight'!$D$5+AG91*'Molecular Weight'!$C$6/'Molecular Weight'!$D$6+AH91*'Molecular Weight'!$C$8/'Molecular Weight'!$D$8+AI91*'Molecular Weight'!$C$9/'Molecular Weight'!$D$9+AJ91*'Molecular Weight'!$C$10/'Molecular Weight'!$D$10+AK91*'Molecular Weight'!$C$11/'Molecular Weight'!$D$11+AL91*'Molecular Weight'!$C$12/'Molecular Weight'!$D$12)</f>
        <v>4.39729568757736</v>
      </c>
      <c r="AP91" s="47">
        <f>AC91*AO91*'Molecular Weight'!$B$2/'Molecular Weight'!$D$2</f>
        <v>2.98032424098119</v>
      </c>
      <c r="AQ91" s="47">
        <f>AD91*AO91*'Molecular Weight'!$B$3/'Molecular Weight'!$D$3</f>
        <v>0.0297188945092838</v>
      </c>
      <c r="AR91" s="47">
        <f>AO91*AE91*'Molecular Weight'!$B$4/'Molecular Weight'!$D$4</f>
        <v>1.91055510945152</v>
      </c>
      <c r="AS91" s="47">
        <f>AF91*AO91*'Molecular Weight'!$B$5/'Molecular Weight'!$D$5</f>
        <v>0</v>
      </c>
      <c r="AT91" s="47">
        <f>AG91*AO91*'Molecular Weight'!$B$6/'Molecular Weight'!$D$6</f>
        <v>0.837959047368235</v>
      </c>
      <c r="AU91" s="47">
        <f>AH91*AO91*'Molecular Weight'!$B$8/'Molecular Weight'!$D$8</f>
        <v>0.0278937561236229</v>
      </c>
      <c r="AV91" s="47">
        <f>AI91*AO91*'Molecular Weight'!$B$9/'Molecular Weight'!$D$9</f>
        <v>1.74255116949405</v>
      </c>
      <c r="AW91" s="47">
        <f>AJ91*AO91*'Molecular Weight'!$B$10/'Molecular Weight'!$D$10</f>
        <v>0.504967621754604</v>
      </c>
      <c r="AX91" s="47">
        <f>AK91*AO91*'Molecular Weight'!$B$11/'Molecular Weight'!$D$11</f>
        <v>0.00141894020250963</v>
      </c>
      <c r="AY91" s="47">
        <f>AL91*AO91*'Molecular Weight'!$B$12/'Molecular Weight'!$D$12</f>
        <v>0</v>
      </c>
      <c r="AZ91" s="47">
        <f t="shared" si="25"/>
        <v>8.03538877988502</v>
      </c>
      <c r="BA91" s="47">
        <f t="shared" si="26"/>
        <v>0.10569877083815</v>
      </c>
      <c r="BB91" s="47">
        <f t="shared" si="27"/>
        <v>0.126138349087723</v>
      </c>
      <c r="BC91" s="47">
        <f t="shared" si="28"/>
        <v>0.732260276530085</v>
      </c>
      <c r="BD91" s="47">
        <f t="shared" si="29"/>
        <v>3.01004313549048</v>
      </c>
      <c r="BE91" s="47">
        <f t="shared" si="30"/>
        <v>3.11337159474052</v>
      </c>
    </row>
    <row r="92" s="40" customFormat="1" spans="1:57">
      <c r="A92" s="47" t="s">
        <v>1350</v>
      </c>
      <c r="B92" s="47" t="s">
        <v>1351</v>
      </c>
      <c r="C92" s="47" t="s">
        <v>1352</v>
      </c>
      <c r="D92" s="47">
        <v>3</v>
      </c>
      <c r="E92" s="47">
        <v>1200</v>
      </c>
      <c r="F92" s="47">
        <f t="shared" ref="F92:F98" si="33">SUM(V92,W92)</f>
        <v>-6.42612678403933</v>
      </c>
      <c r="G92" s="48">
        <f t="shared" si="17"/>
        <v>-10.7801505574279</v>
      </c>
      <c r="H92" s="47">
        <f t="shared" si="18"/>
        <v>-6.78284930327266</v>
      </c>
      <c r="I92" s="47">
        <f t="shared" si="19"/>
        <v>-6.48644467571847</v>
      </c>
      <c r="J92" s="47">
        <f t="shared" si="20"/>
        <v>-2.42021045485404</v>
      </c>
      <c r="K92" s="47">
        <f t="shared" si="21"/>
        <v>0.356722519233331</v>
      </c>
      <c r="L92" s="47">
        <f t="shared" si="22"/>
        <v>0.0603178916791443</v>
      </c>
      <c r="M92" s="47">
        <f t="shared" si="23"/>
        <v>4.35402377338854</v>
      </c>
      <c r="N92" s="47" t="s">
        <v>1291</v>
      </c>
      <c r="O92" s="47" t="s">
        <v>1264</v>
      </c>
      <c r="P92" s="47" t="s">
        <v>1292</v>
      </c>
      <c r="Q92" s="47" t="s">
        <v>294</v>
      </c>
      <c r="R92" s="47"/>
      <c r="S92" s="47"/>
      <c r="T92" s="47"/>
      <c r="U92" s="47"/>
      <c r="V92" s="48">
        <f t="shared" si="32"/>
        <v>-6.55612678403933</v>
      </c>
      <c r="W92" s="47">
        <v>0.13</v>
      </c>
      <c r="X92" s="47"/>
      <c r="Y92" s="47"/>
      <c r="Z92" s="47" t="s">
        <v>1343</v>
      </c>
      <c r="AA92" s="47" t="s">
        <v>38</v>
      </c>
      <c r="AB92" s="47" t="s">
        <v>39</v>
      </c>
      <c r="AC92" s="47">
        <v>41.82</v>
      </c>
      <c r="AD92" s="47">
        <v>0.71</v>
      </c>
      <c r="AE92" s="47">
        <v>22.45</v>
      </c>
      <c r="AF92" s="47">
        <v>0.91</v>
      </c>
      <c r="AG92" s="47">
        <v>8.13</v>
      </c>
      <c r="AH92" s="47">
        <v>0.24</v>
      </c>
      <c r="AI92" s="47">
        <v>20.25</v>
      </c>
      <c r="AJ92" s="47">
        <v>5.3</v>
      </c>
      <c r="AK92" s="47">
        <v>0.09</v>
      </c>
      <c r="AL92" s="47"/>
      <c r="AM92" s="47">
        <f t="shared" si="24"/>
        <v>99.9</v>
      </c>
      <c r="AN92" s="47">
        <v>12</v>
      </c>
      <c r="AO92" s="47">
        <f>AN92/(AC92*'Molecular Weight'!$C$2/'Molecular Weight'!$D$2+AD92*'Molecular Weight'!$C$3/'Molecular Weight'!$D$3+AE92*'Molecular Weight'!$C$4/'Molecular Weight'!$D$4+AF92*'Molecular Weight'!$C$5/'Molecular Weight'!$D$5+AG92*'Molecular Weight'!$C$6/'Molecular Weight'!$D$6+AH92*'Molecular Weight'!$C$8/'Molecular Weight'!$D$8+AI92*'Molecular Weight'!$C$9/'Molecular Weight'!$D$9+AJ92*'Molecular Weight'!$C$10/'Molecular Weight'!$D$10+AK92*'Molecular Weight'!$C$11/'Molecular Weight'!$D$11+AL92*'Molecular Weight'!$C$12/'Molecular Weight'!$D$12)</f>
        <v>4.28048063591766</v>
      </c>
      <c r="AP92" s="47">
        <f>AC92*AO92*'Molecular Weight'!$B$2/'Molecular Weight'!$D$2</f>
        <v>2.97952230682551</v>
      </c>
      <c r="AQ92" s="47">
        <f>AD92*AO92*'Molecular Weight'!$B$3/'Molecular Weight'!$D$3</f>
        <v>0.0380368116583422</v>
      </c>
      <c r="AR92" s="47">
        <f>AO92*AE92*'Molecular Weight'!$B$4/'Molecular Weight'!$D$4</f>
        <v>1.88499000149768</v>
      </c>
      <c r="AS92" s="47">
        <f>AF92*AO92*'Molecular Weight'!$B$5/'Molecular Weight'!$D$5</f>
        <v>0.0512564955416155</v>
      </c>
      <c r="AT92" s="47">
        <f>AG92*AO92*'Molecular Weight'!$B$6/'Molecular Weight'!$D$6</f>
        <v>0.484414080874312</v>
      </c>
      <c r="AU92" s="47">
        <f>AH92*AO92*'Molecular Weight'!$B$8/'Molecular Weight'!$D$8</f>
        <v>0.0144814681790279</v>
      </c>
      <c r="AV92" s="47">
        <f>AI92*AO92*'Molecular Weight'!$B$9/'Molecular Weight'!$D$9</f>
        <v>2.15086185799833</v>
      </c>
      <c r="AW92" s="47">
        <f>AJ92*AO92*'Molecular Weight'!$B$10/'Molecular Weight'!$D$10</f>
        <v>0.404539004464401</v>
      </c>
      <c r="AX92" s="47">
        <f>AK92*AO92*'Molecular Weight'!$B$11/'Molecular Weight'!$D$11</f>
        <v>0.0124312119145721</v>
      </c>
      <c r="AY92" s="47">
        <f>AL92*AO92*'Molecular Weight'!$B$12/'Molecular Weight'!$D$12</f>
        <v>0</v>
      </c>
      <c r="AZ92" s="47">
        <f t="shared" si="25"/>
        <v>8.02053323895378</v>
      </c>
      <c r="BA92" s="47">
        <f t="shared" si="26"/>
        <v>0.0614420164107532</v>
      </c>
      <c r="BB92" s="47">
        <f t="shared" si="27"/>
        <v>0.126837800213936</v>
      </c>
      <c r="BC92" s="47">
        <f t="shared" si="28"/>
        <v>0.422972064463559</v>
      </c>
      <c r="BD92" s="47">
        <f t="shared" si="29"/>
        <v>3.01755911848385</v>
      </c>
      <c r="BE92" s="47">
        <f t="shared" si="30"/>
        <v>3.05429641151607</v>
      </c>
    </row>
    <row r="93" s="40" customFormat="1" spans="1:57">
      <c r="A93" s="47" t="s">
        <v>1350</v>
      </c>
      <c r="B93" s="47" t="s">
        <v>1351</v>
      </c>
      <c r="C93" s="47" t="s">
        <v>1353</v>
      </c>
      <c r="D93" s="47">
        <v>3</v>
      </c>
      <c r="E93" s="47">
        <v>1250</v>
      </c>
      <c r="F93" s="47">
        <f t="shared" si="33"/>
        <v>-6.20771052485424</v>
      </c>
      <c r="G93" s="48">
        <f t="shared" si="17"/>
        <v>-10.2055240492288</v>
      </c>
      <c r="H93" s="47">
        <f t="shared" si="18"/>
        <v>-6.27309315902808</v>
      </c>
      <c r="I93" s="47">
        <f t="shared" si="19"/>
        <v>-5.97810911598822</v>
      </c>
      <c r="J93" s="47">
        <f t="shared" si="20"/>
        <v>-1.87752462245568</v>
      </c>
      <c r="K93" s="47">
        <f t="shared" si="21"/>
        <v>0.065382634173841</v>
      </c>
      <c r="L93" s="47">
        <f t="shared" si="22"/>
        <v>-0.229601408866023</v>
      </c>
      <c r="M93" s="47">
        <f t="shared" si="23"/>
        <v>3.99781352437459</v>
      </c>
      <c r="N93" s="47" t="s">
        <v>1291</v>
      </c>
      <c r="O93" s="47" t="s">
        <v>1264</v>
      </c>
      <c r="P93" s="47" t="s">
        <v>1292</v>
      </c>
      <c r="Q93" s="47" t="s">
        <v>294</v>
      </c>
      <c r="R93" s="47"/>
      <c r="S93" s="47"/>
      <c r="T93" s="47"/>
      <c r="U93" s="47"/>
      <c r="V93" s="48">
        <f t="shared" si="32"/>
        <v>-6.04771052485424</v>
      </c>
      <c r="W93" s="47">
        <v>-0.16</v>
      </c>
      <c r="X93" s="47"/>
      <c r="Y93" s="47"/>
      <c r="Z93" s="47" t="s">
        <v>1343</v>
      </c>
      <c r="AA93" s="47" t="s">
        <v>38</v>
      </c>
      <c r="AB93" s="47" t="s">
        <v>39</v>
      </c>
      <c r="AC93" s="47">
        <v>42.3</v>
      </c>
      <c r="AD93" s="47">
        <v>0.47</v>
      </c>
      <c r="AE93" s="47">
        <v>22.59</v>
      </c>
      <c r="AF93" s="47">
        <v>0.96</v>
      </c>
      <c r="AG93" s="47">
        <v>7.48</v>
      </c>
      <c r="AH93" s="47">
        <v>0.25</v>
      </c>
      <c r="AI93" s="47">
        <v>20.6</v>
      </c>
      <c r="AJ93" s="47">
        <v>5.26</v>
      </c>
      <c r="AK93" s="47">
        <v>0.06</v>
      </c>
      <c r="AL93" s="47"/>
      <c r="AM93" s="47">
        <f t="shared" si="24"/>
        <v>99.97</v>
      </c>
      <c r="AN93" s="47">
        <v>12</v>
      </c>
      <c r="AO93" s="47">
        <f>AN93/(AC93*'Molecular Weight'!$C$2/'Molecular Weight'!$D$2+AD93*'Molecular Weight'!$C$3/'Molecular Weight'!$D$3+AE93*'Molecular Weight'!$C$4/'Molecular Weight'!$D$4+AF93*'Molecular Weight'!$C$5/'Molecular Weight'!$D$5+AG93*'Molecular Weight'!$C$6/'Molecular Weight'!$D$6+AH93*'Molecular Weight'!$C$8/'Molecular Weight'!$D$8+AI93*'Molecular Weight'!$C$9/'Molecular Weight'!$D$9+AJ93*'Molecular Weight'!$C$10/'Molecular Weight'!$D$10+AK93*'Molecular Weight'!$C$11/'Molecular Weight'!$D$11+AL93*'Molecular Weight'!$C$12/'Molecular Weight'!$D$12)</f>
        <v>4.25972765977134</v>
      </c>
      <c r="AP93" s="47">
        <f>AC93*AO93*'Molecular Weight'!$B$2/'Molecular Weight'!$D$2</f>
        <v>2.99910918788827</v>
      </c>
      <c r="AQ93" s="47">
        <f>AD93*AO93*'Molecular Weight'!$B$3/'Molecular Weight'!$D$3</f>
        <v>0.0250572215280667</v>
      </c>
      <c r="AR93" s="47">
        <f>AO93*AE93*'Molecular Weight'!$B$4/'Molecular Weight'!$D$4</f>
        <v>1.88754899635611</v>
      </c>
      <c r="AS93" s="47">
        <f>AF93*AO93*'Molecular Weight'!$B$5/'Molecular Weight'!$D$5</f>
        <v>0.0538106264014801</v>
      </c>
      <c r="AT93" s="47">
        <f>AG93*AO93*'Molecular Weight'!$B$6/'Molecular Weight'!$D$6</f>
        <v>0.443523982392672</v>
      </c>
      <c r="AU93" s="47">
        <f>AH93*AO93*'Molecular Weight'!$B$8/'Molecular Weight'!$D$8</f>
        <v>0.0150117270220304</v>
      </c>
      <c r="AV93" s="47">
        <f>AI93*AO93*'Molecular Weight'!$B$9/'Molecular Weight'!$D$9</f>
        <v>2.17742902707914</v>
      </c>
      <c r="AW93" s="47">
        <f>AJ93*AO93*'Molecular Weight'!$B$10/'Molecular Weight'!$D$10</f>
        <v>0.399539363238182</v>
      </c>
      <c r="AX93" s="47">
        <f>AK93*AO93*'Molecular Weight'!$B$11/'Molecular Weight'!$D$11</f>
        <v>0.00824729459781478</v>
      </c>
      <c r="AY93" s="47">
        <f>AL93*AO93*'Molecular Weight'!$B$12/'Molecular Weight'!$D$12</f>
        <v>0</v>
      </c>
      <c r="AZ93" s="47">
        <f t="shared" si="25"/>
        <v>8.00927742650378</v>
      </c>
      <c r="BA93" s="47">
        <f t="shared" si="26"/>
        <v>0.0278000404073664</v>
      </c>
      <c r="BB93" s="47">
        <f t="shared" si="27"/>
        <v>0.0626799034798387</v>
      </c>
      <c r="BC93" s="47">
        <f t="shared" si="28"/>
        <v>0.415723941985306</v>
      </c>
      <c r="BD93" s="47">
        <f t="shared" si="29"/>
        <v>3.02416640941634</v>
      </c>
      <c r="BE93" s="47">
        <f t="shared" si="30"/>
        <v>3.03550409973203</v>
      </c>
    </row>
    <row r="94" s="40" customFormat="1" spans="1:57">
      <c r="A94" s="47" t="s">
        <v>1350</v>
      </c>
      <c r="B94" s="47" t="s">
        <v>1351</v>
      </c>
      <c r="C94" s="47" t="s">
        <v>1354</v>
      </c>
      <c r="D94" s="47">
        <v>3</v>
      </c>
      <c r="E94" s="47">
        <v>1300</v>
      </c>
      <c r="F94" s="47">
        <f t="shared" si="33"/>
        <v>-4.857310206545</v>
      </c>
      <c r="G94" s="48">
        <f t="shared" si="17"/>
        <v>-9.66788363958229</v>
      </c>
      <c r="H94" s="47">
        <f t="shared" si="18"/>
        <v>-5.79574054554945</v>
      </c>
      <c r="I94" s="47">
        <f t="shared" si="19"/>
        <v>-5.49778141534648</v>
      </c>
      <c r="J94" s="47">
        <f t="shared" si="20"/>
        <v>-1.36933884297521</v>
      </c>
      <c r="K94" s="47">
        <f t="shared" si="21"/>
        <v>0.938430339004453</v>
      </c>
      <c r="L94" s="47">
        <f t="shared" si="22"/>
        <v>0.640471208801478</v>
      </c>
      <c r="M94" s="47">
        <f t="shared" si="23"/>
        <v>4.81057343303729</v>
      </c>
      <c r="N94" s="47" t="s">
        <v>1291</v>
      </c>
      <c r="O94" s="47" t="s">
        <v>1264</v>
      </c>
      <c r="P94" s="47" t="s">
        <v>1292</v>
      </c>
      <c r="Q94" s="47" t="s">
        <v>294</v>
      </c>
      <c r="R94" s="47"/>
      <c r="S94" s="47"/>
      <c r="T94" s="47"/>
      <c r="U94" s="47"/>
      <c r="V94" s="48">
        <f t="shared" si="32"/>
        <v>-5.567310206545</v>
      </c>
      <c r="W94" s="47">
        <v>0.71</v>
      </c>
      <c r="X94" s="47"/>
      <c r="Y94" s="47"/>
      <c r="Z94" s="47" t="s">
        <v>1343</v>
      </c>
      <c r="AA94" s="47" t="s">
        <v>38</v>
      </c>
      <c r="AB94" s="47" t="s">
        <v>39</v>
      </c>
      <c r="AC94" s="47">
        <v>42.44</v>
      </c>
      <c r="AD94" s="47">
        <v>0.39</v>
      </c>
      <c r="AE94" s="47">
        <v>22.63</v>
      </c>
      <c r="AF94" s="47">
        <v>0.8</v>
      </c>
      <c r="AG94" s="47">
        <v>7.11</v>
      </c>
      <c r="AH94" s="47">
        <v>0.14</v>
      </c>
      <c r="AI94" s="47">
        <v>21.09</v>
      </c>
      <c r="AJ94" s="47">
        <v>5.39</v>
      </c>
      <c r="AK94" s="47">
        <v>0</v>
      </c>
      <c r="AL94" s="47"/>
      <c r="AM94" s="47">
        <f t="shared" si="24"/>
        <v>99.99</v>
      </c>
      <c r="AN94" s="47">
        <v>12</v>
      </c>
      <c r="AO94" s="47">
        <f>AN94/(AC94*'Molecular Weight'!$C$2/'Molecular Weight'!$D$2+AD94*'Molecular Weight'!$C$3/'Molecular Weight'!$D$3+AE94*'Molecular Weight'!$C$4/'Molecular Weight'!$D$4+AF94*'Molecular Weight'!$C$5/'Molecular Weight'!$D$5+AG94*'Molecular Weight'!$C$6/'Molecular Weight'!$D$6+AH94*'Molecular Weight'!$C$8/'Molecular Weight'!$D$8+AI94*'Molecular Weight'!$C$9/'Molecular Weight'!$D$9+AJ94*'Molecular Weight'!$C$10/'Molecular Weight'!$D$10+AK94*'Molecular Weight'!$C$11/'Molecular Weight'!$D$11+AL94*'Molecular Weight'!$C$12/'Molecular Weight'!$D$12)</f>
        <v>4.24843996928078</v>
      </c>
      <c r="AP94" s="47">
        <f>AC94*AO94*'Molecular Weight'!$B$2/'Molecular Weight'!$D$2</f>
        <v>3.00106178921898</v>
      </c>
      <c r="AQ94" s="47">
        <f>AD94*AO94*'Molecular Weight'!$B$3/'Molecular Weight'!$D$3</f>
        <v>0.0207370661829725</v>
      </c>
      <c r="AR94" s="47">
        <f>AO94*AE94*'Molecular Weight'!$B$4/'Molecular Weight'!$D$4</f>
        <v>1.88588066898439</v>
      </c>
      <c r="AS94" s="47">
        <f>AF94*AO94*'Molecular Weight'!$B$5/'Molecular Weight'!$D$5</f>
        <v>0.0447233630557882</v>
      </c>
      <c r="AT94" s="47">
        <f>AG94*AO94*'Molecular Weight'!$B$6/'Molecular Weight'!$D$6</f>
        <v>0.420467819899588</v>
      </c>
      <c r="AU94" s="47">
        <f>AH94*AO94*'Molecular Weight'!$B$8/'Molecular Weight'!$D$8</f>
        <v>0.00838429088947434</v>
      </c>
      <c r="AV94" s="47">
        <f>AI94*AO94*'Molecular Weight'!$B$9/'Molecular Weight'!$D$9</f>
        <v>2.22331511047473</v>
      </c>
      <c r="AW94" s="47">
        <f>AJ94*AO94*'Molecular Weight'!$B$10/'Molecular Weight'!$D$10</f>
        <v>0.40832901987203</v>
      </c>
      <c r="AX94" s="47">
        <f>AK94*AO94*'Molecular Weight'!$B$11/'Molecular Weight'!$D$11</f>
        <v>0</v>
      </c>
      <c r="AY94" s="47">
        <f>AL94*AO94*'Molecular Weight'!$B$12/'Molecular Weight'!$D$12</f>
        <v>0</v>
      </c>
      <c r="AZ94" s="47">
        <f t="shared" si="25"/>
        <v>8.01289912857796</v>
      </c>
      <c r="BA94" s="47">
        <f t="shared" si="26"/>
        <v>0.0386350908582989</v>
      </c>
      <c r="BB94" s="47">
        <f t="shared" si="27"/>
        <v>0.0918859637522923</v>
      </c>
      <c r="BC94" s="47">
        <f t="shared" si="28"/>
        <v>0.381832729041289</v>
      </c>
      <c r="BD94" s="47">
        <f t="shared" si="29"/>
        <v>3.02179885540195</v>
      </c>
      <c r="BE94" s="47">
        <f t="shared" si="30"/>
        <v>3.06049624113582</v>
      </c>
    </row>
    <row r="95" s="40" customFormat="1" spans="1:57">
      <c r="A95" s="47" t="s">
        <v>1350</v>
      </c>
      <c r="B95" s="47" t="s">
        <v>1351</v>
      </c>
      <c r="C95" s="47" t="s">
        <v>1355</v>
      </c>
      <c r="D95" s="47">
        <v>3</v>
      </c>
      <c r="E95" s="47">
        <v>1350</v>
      </c>
      <c r="F95" s="47">
        <f t="shared" si="33"/>
        <v>-4.88199534369054</v>
      </c>
      <c r="G95" s="48">
        <f t="shared" si="17"/>
        <v>-9.16380968617288</v>
      </c>
      <c r="H95" s="47">
        <f t="shared" si="18"/>
        <v>-5.34779695856121</v>
      </c>
      <c r="I95" s="47">
        <f t="shared" si="19"/>
        <v>-5.04253144896763</v>
      </c>
      <c r="J95" s="47">
        <f t="shared" si="20"/>
        <v>-0.892464571780654</v>
      </c>
      <c r="K95" s="47">
        <f t="shared" si="21"/>
        <v>0.465801614870666</v>
      </c>
      <c r="L95" s="47">
        <f t="shared" si="22"/>
        <v>0.160536105277087</v>
      </c>
      <c r="M95" s="47">
        <f t="shared" si="23"/>
        <v>4.28181434248234</v>
      </c>
      <c r="N95" s="47" t="s">
        <v>1291</v>
      </c>
      <c r="O95" s="47" t="s">
        <v>1264</v>
      </c>
      <c r="P95" s="47" t="s">
        <v>1292</v>
      </c>
      <c r="Q95" s="47" t="s">
        <v>294</v>
      </c>
      <c r="R95" s="47"/>
      <c r="S95" s="47"/>
      <c r="T95" s="47"/>
      <c r="U95" s="47"/>
      <c r="V95" s="48">
        <f t="shared" si="32"/>
        <v>-5.11199534369054</v>
      </c>
      <c r="W95" s="47">
        <v>0.23</v>
      </c>
      <c r="X95" s="47"/>
      <c r="Y95" s="47"/>
      <c r="Z95" s="47" t="s">
        <v>1343</v>
      </c>
      <c r="AA95" s="47" t="s">
        <v>38</v>
      </c>
      <c r="AB95" s="47" t="s">
        <v>39</v>
      </c>
      <c r="AC95" s="47">
        <v>42.09</v>
      </c>
      <c r="AD95" s="47">
        <v>0.3</v>
      </c>
      <c r="AE95" s="47">
        <v>21.27</v>
      </c>
      <c r="AF95" s="47">
        <v>3.17</v>
      </c>
      <c r="AG95" s="47">
        <v>5.6</v>
      </c>
      <c r="AH95" s="47">
        <v>0.24</v>
      </c>
      <c r="AI95" s="47">
        <v>21.2</v>
      </c>
      <c r="AJ95" s="47">
        <v>6.08</v>
      </c>
      <c r="AK95" s="47">
        <v>0</v>
      </c>
      <c r="AL95" s="47">
        <v>0</v>
      </c>
      <c r="AM95" s="47">
        <f t="shared" si="24"/>
        <v>99.95</v>
      </c>
      <c r="AN95" s="47">
        <v>12</v>
      </c>
      <c r="AO95" s="47">
        <f>AN95/(AC95*'Molecular Weight'!$C$2/'Molecular Weight'!$D$2+AD95*'Molecular Weight'!$C$3/'Molecular Weight'!$D$3+AE95*'Molecular Weight'!$C$4/'Molecular Weight'!$D$4+AF95*'Molecular Weight'!$C$5/'Molecular Weight'!$D$5+AG95*'Molecular Weight'!$C$6/'Molecular Weight'!$D$6+AH95*'Molecular Weight'!$C$8/'Molecular Weight'!$D$8+AI95*'Molecular Weight'!$C$9/'Molecular Weight'!$D$9+AJ95*'Molecular Weight'!$C$10/'Molecular Weight'!$D$10+AK95*'Molecular Weight'!$C$11/'Molecular Weight'!$D$11+AL95*'Molecular Weight'!$C$12/'Molecular Weight'!$D$12)</f>
        <v>4.2661356811819</v>
      </c>
      <c r="AP95" s="47">
        <f>AC95*AO95*'Molecular Weight'!$B$2/'Molecular Weight'!$D$2</f>
        <v>2.98870923470283</v>
      </c>
      <c r="AQ95" s="47">
        <f>AD95*AO95*'Molecular Weight'!$B$3/'Molecular Weight'!$D$3</f>
        <v>0.0160180313436116</v>
      </c>
      <c r="AR95" s="47">
        <f>AO95*AE95*'Molecular Weight'!$B$4/'Molecular Weight'!$D$4</f>
        <v>1.77992753901018</v>
      </c>
      <c r="AS95" s="47">
        <f>AF95*AO95*'Molecular Weight'!$B$5/'Molecular Weight'!$D$5</f>
        <v>0.177954472127727</v>
      </c>
      <c r="AT95" s="47">
        <f>AG95*AO95*'Molecular Weight'!$B$6/'Molecular Weight'!$D$6</f>
        <v>0.332549551985226</v>
      </c>
      <c r="AU95" s="47">
        <f>AH95*AO95*'Molecular Weight'!$B$8/'Molecular Weight'!$D$8</f>
        <v>0.0144329371790761</v>
      </c>
      <c r="AV95" s="47">
        <f>AI95*AO95*'Molecular Weight'!$B$9/'Molecular Weight'!$D$9</f>
        <v>2.24422025908328</v>
      </c>
      <c r="AW95" s="47">
        <f>AJ95*AO95*'Molecular Weight'!$B$10/'Molecular Weight'!$D$10</f>
        <v>0.462519702952673</v>
      </c>
      <c r="AX95" s="47">
        <f>AK95*AO95*'Molecular Weight'!$B$11/'Molecular Weight'!$D$11</f>
        <v>0</v>
      </c>
      <c r="AY95" s="47">
        <f>AL95*AO95*'Molecular Weight'!$B$12/'Molecular Weight'!$D$12</f>
        <v>0</v>
      </c>
      <c r="AZ95" s="47">
        <f t="shared" si="25"/>
        <v>8.0163317283846</v>
      </c>
      <c r="BA95" s="47">
        <f t="shared" si="26"/>
        <v>0.0488953669223298</v>
      </c>
      <c r="BB95" s="47">
        <f t="shared" si="27"/>
        <v>0.147031823168723</v>
      </c>
      <c r="BC95" s="47">
        <f t="shared" si="28"/>
        <v>0.283654185062896</v>
      </c>
      <c r="BD95" s="47">
        <f t="shared" si="29"/>
        <v>3.00472726604644</v>
      </c>
      <c r="BE95" s="47">
        <f t="shared" si="30"/>
        <v>3.05372245120025</v>
      </c>
    </row>
    <row r="96" s="41" customFormat="1" spans="1:57">
      <c r="A96" s="49" t="s">
        <v>1350</v>
      </c>
      <c r="B96" s="49" t="s">
        <v>1351</v>
      </c>
      <c r="C96" s="49" t="s">
        <v>1356</v>
      </c>
      <c r="D96" s="49">
        <v>3</v>
      </c>
      <c r="E96" s="49">
        <v>1400</v>
      </c>
      <c r="F96" s="49">
        <f t="shared" si="33"/>
        <v>-3.51920616415317</v>
      </c>
      <c r="G96" s="50">
        <f t="shared" si="17"/>
        <v>-8.69029136375362</v>
      </c>
      <c r="H96" s="49">
        <f t="shared" si="18"/>
        <v>-4.92662584188275</v>
      </c>
      <c r="I96" s="49">
        <f t="shared" si="19"/>
        <v>-4.60979980423559</v>
      </c>
      <c r="J96" s="49">
        <f t="shared" si="20"/>
        <v>-0.44409444112373</v>
      </c>
      <c r="K96" s="49">
        <f t="shared" si="21"/>
        <v>1.40741967772958</v>
      </c>
      <c r="L96" s="49">
        <f t="shared" si="22"/>
        <v>1.09059364008242</v>
      </c>
      <c r="M96" s="49">
        <f t="shared" si="23"/>
        <v>5.17108519960045</v>
      </c>
      <c r="N96" s="49" t="s">
        <v>1291</v>
      </c>
      <c r="O96" s="49" t="s">
        <v>1264</v>
      </c>
      <c r="P96" s="49" t="s">
        <v>1292</v>
      </c>
      <c r="Q96" s="49" t="s">
        <v>294</v>
      </c>
      <c r="R96" s="49"/>
      <c r="S96" s="49"/>
      <c r="T96" s="49"/>
      <c r="U96" s="49"/>
      <c r="V96" s="50">
        <f t="shared" si="32"/>
        <v>-4.67920616415317</v>
      </c>
      <c r="W96" s="49">
        <v>1.16</v>
      </c>
      <c r="X96" s="49"/>
      <c r="Y96" s="49"/>
      <c r="Z96" s="49" t="s">
        <v>1343</v>
      </c>
      <c r="AA96" s="49" t="s">
        <v>38</v>
      </c>
      <c r="AB96" s="49" t="s">
        <v>39</v>
      </c>
      <c r="AC96" s="49">
        <v>42.16</v>
      </c>
      <c r="AD96" s="49">
        <v>0.29</v>
      </c>
      <c r="AE96" s="49">
        <v>21</v>
      </c>
      <c r="AF96" s="49">
        <v>3.07</v>
      </c>
      <c r="AG96" s="49">
        <v>6</v>
      </c>
      <c r="AH96" s="49">
        <v>0.22</v>
      </c>
      <c r="AI96" s="49">
        <v>21.27</v>
      </c>
      <c r="AJ96" s="49">
        <v>5.99</v>
      </c>
      <c r="AK96" s="49">
        <v>0</v>
      </c>
      <c r="AL96" s="49">
        <v>0</v>
      </c>
      <c r="AM96" s="49">
        <f t="shared" si="24"/>
        <v>100</v>
      </c>
      <c r="AN96" s="49">
        <v>12</v>
      </c>
      <c r="AO96" s="49">
        <f>AN96/(AC96*'Molecular Weight'!$C$2/'Molecular Weight'!$D$2+AD96*'Molecular Weight'!$C$3/'Molecular Weight'!$D$3+AE96*'Molecular Weight'!$C$4/'Molecular Weight'!$D$4+AF96*'Molecular Weight'!$C$5/'Molecular Weight'!$D$5+AG96*'Molecular Weight'!$C$6/'Molecular Weight'!$D$6+AH96*'Molecular Weight'!$C$8/'Molecular Weight'!$D$8+AI96*'Molecular Weight'!$C$9/'Molecular Weight'!$D$9+AJ96*'Molecular Weight'!$C$10/'Molecular Weight'!$D$10+AK96*'Molecular Weight'!$C$11/'Molecular Weight'!$D$11+AL96*'Molecular Weight'!$C$12/'Molecular Weight'!$D$12)</f>
        <v>4.26980926333412</v>
      </c>
      <c r="AP96" s="49">
        <f>AC96*AO96*'Molecular Weight'!$B$2/'Molecular Weight'!$D$2</f>
        <v>2.99625763219318</v>
      </c>
      <c r="AQ96" s="49">
        <f>AD96*AO96*'Molecular Weight'!$B$3/'Molecular Weight'!$D$3</f>
        <v>0.0154974303675456</v>
      </c>
      <c r="AR96" s="49">
        <f>AO96*AE96*'Molecular Weight'!$B$4/'Molecular Weight'!$D$4</f>
        <v>1.7588464992157</v>
      </c>
      <c r="AS96" s="49">
        <f>AF96*AO96*'Molecular Weight'!$B$5/'Molecular Weight'!$D$5</f>
        <v>0.172489169530045</v>
      </c>
      <c r="AT96" s="49">
        <f>AG96*AO96*'Molecular Weight'!$B$6/'Molecular Weight'!$D$6</f>
        <v>0.356609905066881</v>
      </c>
      <c r="AU96" s="49">
        <f>AH96*AO96*'Molecular Weight'!$B$8/'Molecular Weight'!$D$8</f>
        <v>0.0132415849722795</v>
      </c>
      <c r="AV96" s="49">
        <f>AI96*AO96*'Molecular Weight'!$B$9/'Molecular Weight'!$D$9</f>
        <v>2.25356930598304</v>
      </c>
      <c r="AW96" s="49">
        <f>AJ96*AO96*'Molecular Weight'!$B$10/'Molecular Weight'!$D$10</f>
        <v>0.45606557573772</v>
      </c>
      <c r="AX96" s="49">
        <f>AK96*AO96*'Molecular Weight'!$B$11/'Molecular Weight'!$D$11</f>
        <v>0</v>
      </c>
      <c r="AY96" s="49">
        <f>AL96*AO96*'Molecular Weight'!$B$12/'Molecular Weight'!$D$12</f>
        <v>0</v>
      </c>
      <c r="AZ96" s="49">
        <f t="shared" si="25"/>
        <v>8.0225771030664</v>
      </c>
      <c r="BA96" s="49">
        <f t="shared" si="26"/>
        <v>0.0675407000309773</v>
      </c>
      <c r="BB96" s="49">
        <f t="shared" si="27"/>
        <v>0.189396590143256</v>
      </c>
      <c r="BC96" s="49">
        <f t="shared" si="28"/>
        <v>0.289069205035903</v>
      </c>
      <c r="BD96" s="49">
        <f t="shared" si="29"/>
        <v>3.01175506256073</v>
      </c>
      <c r="BE96" s="49">
        <f t="shared" si="30"/>
        <v>3.07948637175992</v>
      </c>
    </row>
    <row r="97" s="40" customFormat="1" spans="1:57">
      <c r="A97" s="47" t="s">
        <v>1350</v>
      </c>
      <c r="B97" s="47" t="s">
        <v>1351</v>
      </c>
      <c r="C97" s="47" t="s">
        <v>1357</v>
      </c>
      <c r="D97" s="47">
        <v>3</v>
      </c>
      <c r="E97" s="47">
        <v>1250</v>
      </c>
      <c r="F97" s="47">
        <f t="shared" si="33"/>
        <v>-6.15771052485424</v>
      </c>
      <c r="G97" s="48">
        <f t="shared" si="17"/>
        <v>-10.2055240492288</v>
      </c>
      <c r="H97" s="47">
        <f t="shared" si="18"/>
        <v>-6.27309315902808</v>
      </c>
      <c r="I97" s="47">
        <f t="shared" si="19"/>
        <v>-5.97810911598822</v>
      </c>
      <c r="J97" s="47">
        <f t="shared" si="20"/>
        <v>-1.87752462245568</v>
      </c>
      <c r="K97" s="47">
        <f t="shared" si="21"/>
        <v>0.115382634173841</v>
      </c>
      <c r="L97" s="47">
        <f t="shared" si="22"/>
        <v>-0.179601408866024</v>
      </c>
      <c r="M97" s="47">
        <f t="shared" si="23"/>
        <v>4.04781352437459</v>
      </c>
      <c r="N97" s="47" t="s">
        <v>1291</v>
      </c>
      <c r="O97" s="47" t="s">
        <v>1264</v>
      </c>
      <c r="P97" s="47" t="s">
        <v>1292</v>
      </c>
      <c r="Q97" s="47" t="s">
        <v>294</v>
      </c>
      <c r="R97" s="47"/>
      <c r="S97" s="47"/>
      <c r="T97" s="47"/>
      <c r="U97" s="47"/>
      <c r="V97" s="48">
        <f t="shared" si="32"/>
        <v>-6.04771052485424</v>
      </c>
      <c r="W97" s="47">
        <v>-0.11</v>
      </c>
      <c r="X97" s="47"/>
      <c r="Y97" s="47"/>
      <c r="Z97" s="47" t="s">
        <v>1343</v>
      </c>
      <c r="AA97" s="47" t="s">
        <v>38</v>
      </c>
      <c r="AB97" s="47" t="s">
        <v>39</v>
      </c>
      <c r="AC97" s="47">
        <v>42.4</v>
      </c>
      <c r="AD97" s="47">
        <v>0.41</v>
      </c>
      <c r="AE97" s="47">
        <v>22.33</v>
      </c>
      <c r="AF97" s="47">
        <v>1.65</v>
      </c>
      <c r="AG97" s="47">
        <v>6.5</v>
      </c>
      <c r="AH97" s="47">
        <v>0.29</v>
      </c>
      <c r="AI97" s="47">
        <v>21.74</v>
      </c>
      <c r="AJ97" s="47">
        <v>4.8</v>
      </c>
      <c r="AK97" s="47">
        <v>0</v>
      </c>
      <c r="AL97" s="47">
        <v>0</v>
      </c>
      <c r="AM97" s="47">
        <f t="shared" si="24"/>
        <v>100.12</v>
      </c>
      <c r="AN97" s="47">
        <v>12</v>
      </c>
      <c r="AO97" s="47">
        <f>AN97/(AC97*'Molecular Weight'!$C$2/'Molecular Weight'!$D$2+AD97*'Molecular Weight'!$C$3/'Molecular Weight'!$D$3+AE97*'Molecular Weight'!$C$4/'Molecular Weight'!$D$4+AF97*'Molecular Weight'!$C$5/'Molecular Weight'!$D$5+AG97*'Molecular Weight'!$C$6/'Molecular Weight'!$D$6+AH97*'Molecular Weight'!$C$8/'Molecular Weight'!$D$8+AI97*'Molecular Weight'!$C$9/'Molecular Weight'!$D$9+AJ97*'Molecular Weight'!$C$10/'Molecular Weight'!$D$10+AK97*'Molecular Weight'!$C$11/'Molecular Weight'!$D$11+AL97*'Molecular Weight'!$C$12/'Molecular Weight'!$D$12)</f>
        <v>4.23890851567585</v>
      </c>
      <c r="AP97" s="47">
        <f>AC97*AO97*'Molecular Weight'!$B$2/'Molecular Weight'!$D$2</f>
        <v>2.99150667551025</v>
      </c>
      <c r="AQ97" s="47">
        <f>AD97*AO97*'Molecular Weight'!$B$3/'Molecular Weight'!$D$3</f>
        <v>0.0217515956373854</v>
      </c>
      <c r="AR97" s="47">
        <f>AO97*AE97*'Molecular Weight'!$B$4/'Molecular Weight'!$D$4</f>
        <v>1.85670512269599</v>
      </c>
      <c r="AS97" s="47">
        <f>AF97*AO97*'Molecular Weight'!$B$5/'Molecular Weight'!$D$5</f>
        <v>0.0920349898133449</v>
      </c>
      <c r="AT97" s="47">
        <f>AG97*AO97*'Molecular Weight'!$B$6/'Molecular Weight'!$D$6</f>
        <v>0.383531533294724</v>
      </c>
      <c r="AU97" s="47">
        <f>AH97*AO97*'Molecular Weight'!$B$8/'Molecular Weight'!$D$8</f>
        <v>0.0173284954827459</v>
      </c>
      <c r="AV97" s="47">
        <f>AI97*AO97*'Molecular Weight'!$B$9/'Molecular Weight'!$D$9</f>
        <v>2.28669655411397</v>
      </c>
      <c r="AW97" s="47">
        <f>AJ97*AO97*'Molecular Weight'!$B$10/'Molecular Weight'!$D$10</f>
        <v>0.362816706049288</v>
      </c>
      <c r="AX97" s="47">
        <f>AK97*AO97*'Molecular Weight'!$B$11/'Molecular Weight'!$D$11</f>
        <v>0</v>
      </c>
      <c r="AY97" s="47">
        <f>AL97*AO97*'Molecular Weight'!$B$12/'Molecular Weight'!$D$12</f>
        <v>0</v>
      </c>
      <c r="AZ97" s="47">
        <f t="shared" si="25"/>
        <v>8.0123716725977</v>
      </c>
      <c r="BA97" s="47">
        <f t="shared" si="26"/>
        <v>0.0370577095618492</v>
      </c>
      <c r="BB97" s="47">
        <f t="shared" si="27"/>
        <v>0.0966223278787672</v>
      </c>
      <c r="BC97" s="47">
        <f t="shared" si="28"/>
        <v>0.346473823732875</v>
      </c>
      <c r="BD97" s="47">
        <f t="shared" si="29"/>
        <v>3.01325827114764</v>
      </c>
      <c r="BE97" s="47">
        <f t="shared" si="30"/>
        <v>3.05037328894073</v>
      </c>
    </row>
    <row r="98" s="40" customFormat="1" spans="1:57">
      <c r="A98" s="47" t="s">
        <v>1350</v>
      </c>
      <c r="B98" s="47" t="s">
        <v>1351</v>
      </c>
      <c r="C98" s="47" t="s">
        <v>1358</v>
      </c>
      <c r="D98" s="47">
        <v>3</v>
      </c>
      <c r="E98" s="47">
        <v>1400</v>
      </c>
      <c r="F98" s="47">
        <f t="shared" si="33"/>
        <v>-4.28920616415317</v>
      </c>
      <c r="G98" s="48">
        <f t="shared" si="17"/>
        <v>-8.69029136375362</v>
      </c>
      <c r="H98" s="47">
        <f t="shared" si="18"/>
        <v>-4.92662584188275</v>
      </c>
      <c r="I98" s="47">
        <f t="shared" si="19"/>
        <v>-4.60979980423559</v>
      </c>
      <c r="J98" s="47">
        <f t="shared" si="20"/>
        <v>-0.44409444112373</v>
      </c>
      <c r="K98" s="47">
        <f t="shared" si="21"/>
        <v>0.637419677729578</v>
      </c>
      <c r="L98" s="47">
        <f t="shared" si="22"/>
        <v>0.320593640082418</v>
      </c>
      <c r="M98" s="47">
        <f t="shared" si="23"/>
        <v>4.40108519960045</v>
      </c>
      <c r="N98" s="47" t="s">
        <v>1291</v>
      </c>
      <c r="O98" s="47" t="s">
        <v>1264</v>
      </c>
      <c r="P98" s="47" t="s">
        <v>1292</v>
      </c>
      <c r="Q98" s="47" t="s">
        <v>294</v>
      </c>
      <c r="R98" s="47"/>
      <c r="S98" s="47"/>
      <c r="T98" s="47"/>
      <c r="U98" s="47"/>
      <c r="V98" s="48">
        <f t="shared" si="32"/>
        <v>-4.67920616415317</v>
      </c>
      <c r="W98" s="47">
        <v>0.39</v>
      </c>
      <c r="X98" s="47"/>
      <c r="Y98" s="47"/>
      <c r="Z98" s="47" t="s">
        <v>1343</v>
      </c>
      <c r="AA98" s="47" t="s">
        <v>38</v>
      </c>
      <c r="AB98" s="47" t="s">
        <v>39</v>
      </c>
      <c r="AC98" s="47">
        <v>42.93</v>
      </c>
      <c r="AD98" s="47">
        <v>0.27</v>
      </c>
      <c r="AE98" s="47">
        <v>21.78</v>
      </c>
      <c r="AF98" s="47">
        <v>2.73</v>
      </c>
      <c r="AG98" s="47">
        <v>5.93</v>
      </c>
      <c r="AH98" s="47">
        <v>0.14</v>
      </c>
      <c r="AI98" s="47">
        <v>23.95</v>
      </c>
      <c r="AJ98" s="47">
        <v>2.27</v>
      </c>
      <c r="AK98" s="47">
        <v>0</v>
      </c>
      <c r="AL98" s="47">
        <v>0</v>
      </c>
      <c r="AM98" s="47">
        <f t="shared" si="24"/>
        <v>100</v>
      </c>
      <c r="AN98" s="47">
        <v>12</v>
      </c>
      <c r="AO98" s="47">
        <f>AN98/(AC98*'Molecular Weight'!$C$2/'Molecular Weight'!$D$2+AD98*'Molecular Weight'!$C$3/'Molecular Weight'!$D$3+AE98*'Molecular Weight'!$C$4/'Molecular Weight'!$D$4+AF98*'Molecular Weight'!$C$5/'Molecular Weight'!$D$5+AG98*'Molecular Weight'!$C$6/'Molecular Weight'!$D$6+AH98*'Molecular Weight'!$C$8/'Molecular Weight'!$D$8+AI98*'Molecular Weight'!$C$9/'Molecular Weight'!$D$9+AJ98*'Molecular Weight'!$C$10/'Molecular Weight'!$D$10+AK98*'Molecular Weight'!$C$11/'Molecular Weight'!$D$11+AL98*'Molecular Weight'!$C$12/'Molecular Weight'!$D$12)</f>
        <v>4.21072371381501</v>
      </c>
      <c r="AP98" s="47">
        <f>AC98*AO98*'Molecular Weight'!$B$2/'Molecular Weight'!$D$2</f>
        <v>3.00876113572034</v>
      </c>
      <c r="AQ98" s="47">
        <f>AD98*AO98*'Molecular Weight'!$B$3/'Molecular Weight'!$D$3</f>
        <v>0.0142289787575726</v>
      </c>
      <c r="AR98" s="47">
        <f>AO98*AE98*'Molecular Weight'!$B$4/'Molecular Weight'!$D$4</f>
        <v>1.79893217902885</v>
      </c>
      <c r="AS98" s="47">
        <f>AF98*AO98*'Molecular Weight'!$B$5/'Molecular Weight'!$D$5</f>
        <v>0.151263579692282</v>
      </c>
      <c r="AT98" s="47">
        <f>AG98*AO98*'Molecular Weight'!$B$6/'Molecular Weight'!$D$6</f>
        <v>0.347572266466077</v>
      </c>
      <c r="AU98" s="47">
        <f>AH98*AO98*'Molecular Weight'!$B$8/'Molecular Weight'!$D$8</f>
        <v>0.0083098579071624</v>
      </c>
      <c r="AV98" s="47">
        <f>AI98*AO98*'Molecular Weight'!$B$9/'Molecular Weight'!$D$9</f>
        <v>2.50240280262703</v>
      </c>
      <c r="AW98" s="47">
        <f>AJ98*AO98*'Molecular Weight'!$B$10/'Molecular Weight'!$D$10</f>
        <v>0.170441205962198</v>
      </c>
      <c r="AX98" s="47">
        <f>AK98*AO98*'Molecular Weight'!$B$11/'Molecular Weight'!$D$11</f>
        <v>0</v>
      </c>
      <c r="AY98" s="47">
        <f>AL98*AO98*'Molecular Weight'!$B$12/'Molecular Weight'!$D$12</f>
        <v>0</v>
      </c>
      <c r="AZ98" s="47">
        <f t="shared" si="25"/>
        <v>8.00191200616152</v>
      </c>
      <c r="BA98" s="47">
        <f t="shared" si="26"/>
        <v>0.00573464789929101</v>
      </c>
      <c r="BB98" s="47">
        <f t="shared" si="27"/>
        <v>0.0164991527016748</v>
      </c>
      <c r="BC98" s="47">
        <f t="shared" si="28"/>
        <v>0.341837618566786</v>
      </c>
      <c r="BD98" s="47">
        <f t="shared" si="29"/>
        <v>3.02299011447791</v>
      </c>
      <c r="BE98" s="47">
        <f t="shared" si="30"/>
        <v>3.02872613296247</v>
      </c>
    </row>
    <row r="99" s="40" customFormat="1" spans="1:57">
      <c r="A99" s="47" t="s">
        <v>1359</v>
      </c>
      <c r="B99" s="47" t="s">
        <v>1360</v>
      </c>
      <c r="C99" s="47" t="s">
        <v>1361</v>
      </c>
      <c r="D99" s="47">
        <v>12</v>
      </c>
      <c r="E99" s="47">
        <v>1100</v>
      </c>
      <c r="F99" s="47">
        <f>H99</f>
        <v>-4.94034960291604</v>
      </c>
      <c r="G99" s="48">
        <f t="shared" si="17"/>
        <v>-8.42982985471639</v>
      </c>
      <c r="H99" s="47">
        <f t="shared" si="18"/>
        <v>-4.94034960291604</v>
      </c>
      <c r="I99" s="47">
        <f t="shared" si="19"/>
        <v>-1.40381369142551</v>
      </c>
      <c r="J99" s="47">
        <f t="shared" si="20"/>
        <v>-2.7631609613984</v>
      </c>
      <c r="K99" s="47">
        <f t="shared" si="21"/>
        <v>0</v>
      </c>
      <c r="L99" s="47">
        <f t="shared" si="22"/>
        <v>-3.53653591149053</v>
      </c>
      <c r="M99" s="47">
        <f t="shared" si="23"/>
        <v>3.48948025180035</v>
      </c>
      <c r="N99" s="47" t="s">
        <v>1264</v>
      </c>
      <c r="O99" s="47" t="s">
        <v>1326</v>
      </c>
      <c r="P99" s="47" t="s">
        <v>1292</v>
      </c>
      <c r="Q99" s="47" t="s">
        <v>294</v>
      </c>
      <c r="R99" s="47"/>
      <c r="S99" s="47"/>
      <c r="T99" s="47"/>
      <c r="U99" s="47"/>
      <c r="V99" s="47"/>
      <c r="W99" s="47"/>
      <c r="X99" s="47"/>
      <c r="Y99" s="47"/>
      <c r="Z99" s="47"/>
      <c r="AA99" s="47" t="s">
        <v>1362</v>
      </c>
      <c r="AB99" s="47" t="s">
        <v>49</v>
      </c>
      <c r="AC99" s="47">
        <v>41.97</v>
      </c>
      <c r="AD99" s="47">
        <v>0.12</v>
      </c>
      <c r="AE99" s="47">
        <v>21.05</v>
      </c>
      <c r="AF99" s="47">
        <v>0.09</v>
      </c>
      <c r="AG99" s="47">
        <v>17.43</v>
      </c>
      <c r="AH99" s="47"/>
      <c r="AI99" s="47">
        <v>12.55</v>
      </c>
      <c r="AJ99" s="47">
        <v>5.02</v>
      </c>
      <c r="AK99" s="47">
        <v>0.38</v>
      </c>
      <c r="AL99" s="47">
        <v>0</v>
      </c>
      <c r="AM99" s="47">
        <f t="shared" si="24"/>
        <v>98.61</v>
      </c>
      <c r="AN99" s="47">
        <v>12</v>
      </c>
      <c r="AO99" s="47">
        <f>AN99/(AC99*'Molecular Weight'!$C$2/'Molecular Weight'!$D$2+AD99*'Molecular Weight'!$C$3/'Molecular Weight'!$D$3+AE99*'Molecular Weight'!$C$4/'Molecular Weight'!$D$4+AF99*'Molecular Weight'!$C$5/'Molecular Weight'!$D$5+AG99*'Molecular Weight'!$C$6/'Molecular Weight'!$D$6+AH99*'Molecular Weight'!$C$8/'Molecular Weight'!$D$8+AI99*'Molecular Weight'!$C$9/'Molecular Weight'!$D$9+AJ99*'Molecular Weight'!$C$10/'Molecular Weight'!$D$10+AK99*'Molecular Weight'!$C$11/'Molecular Weight'!$D$11+AL99*'Molecular Weight'!$C$12/'Molecular Weight'!$D$12)</f>
        <v>4.49276539009773</v>
      </c>
      <c r="AP99" s="47">
        <f>AC99*AO99*'Molecular Weight'!$B$2/'Molecular Weight'!$D$2</f>
        <v>3.1385047174168</v>
      </c>
      <c r="AQ99" s="47">
        <f>AD99*AO99*'Molecular Weight'!$B$3/'Molecular Weight'!$D$3</f>
        <v>0.00674758256335078</v>
      </c>
      <c r="AR99" s="47">
        <f>AO99*AE99*'Molecular Weight'!$B$4/'Molecular Weight'!$D$4</f>
        <v>1.855094379395</v>
      </c>
      <c r="AS99" s="47">
        <f>AF99*AO99*'Molecular Weight'!$B$5/'Molecular Weight'!$D$5</f>
        <v>0.00532073011525489</v>
      </c>
      <c r="AT99" s="47">
        <f>AG99*AO99*'Molecular Weight'!$B$6/'Molecular Weight'!$D$6</f>
        <v>1.09004594584359</v>
      </c>
      <c r="AU99" s="47">
        <f>AH99*AO99*'Molecular Weight'!$B$8/'Molecular Weight'!$D$8</f>
        <v>0</v>
      </c>
      <c r="AV99" s="47">
        <f>AI99*AO99*'Molecular Weight'!$B$9/'Molecular Weight'!$D$9</f>
        <v>1.39911180262349</v>
      </c>
      <c r="AW99" s="47">
        <f>AJ99*AO99*'Molecular Weight'!$B$10/'Molecular Weight'!$D$10</f>
        <v>0.402169797758391</v>
      </c>
      <c r="AX99" s="47">
        <f>AK99*AO99*'Molecular Weight'!$B$11/'Molecular Weight'!$D$11</f>
        <v>0.0550903790976811</v>
      </c>
      <c r="AY99" s="47">
        <f>AL99*AO99*'Molecular Weight'!$B$12/'Molecular Weight'!$D$12</f>
        <v>0</v>
      </c>
      <c r="AZ99" s="47">
        <f t="shared" si="25"/>
        <v>7.95208533481356</v>
      </c>
      <c r="BA99" s="47">
        <f t="shared" si="26"/>
        <v>0</v>
      </c>
      <c r="BB99" s="47">
        <f t="shared" si="27"/>
        <v>0</v>
      </c>
      <c r="BC99" s="47">
        <f t="shared" si="28"/>
        <v>1.09004594584359</v>
      </c>
      <c r="BD99" s="47">
        <f t="shared" si="29"/>
        <v>3.14525229998015</v>
      </c>
      <c r="BE99" s="47">
        <f t="shared" si="30"/>
        <v>2.89132754622547</v>
      </c>
    </row>
    <row r="100" s="40" customFormat="1" spans="1:57">
      <c r="A100" s="47" t="s">
        <v>1359</v>
      </c>
      <c r="B100" s="47" t="s">
        <v>1360</v>
      </c>
      <c r="C100" s="47" t="s">
        <v>1363</v>
      </c>
      <c r="D100" s="47">
        <v>10</v>
      </c>
      <c r="E100" s="47">
        <v>1100</v>
      </c>
      <c r="F100" s="47">
        <f>H100</f>
        <v>-5.59245706279358</v>
      </c>
      <c r="G100" s="48">
        <f t="shared" si="17"/>
        <v>-9.21695403505525</v>
      </c>
      <c r="H100" s="47">
        <f t="shared" si="18"/>
        <v>-5.59245706279358</v>
      </c>
      <c r="I100" s="47">
        <f t="shared" si="19"/>
        <v>-2.78099598491148</v>
      </c>
      <c r="J100" s="47">
        <f t="shared" si="20"/>
        <v>-2.95449380917698</v>
      </c>
      <c r="K100" s="47">
        <f t="shared" si="21"/>
        <v>0</v>
      </c>
      <c r="L100" s="47">
        <f t="shared" si="22"/>
        <v>-2.8114610778821</v>
      </c>
      <c r="M100" s="47">
        <f t="shared" si="23"/>
        <v>3.62449697226167</v>
      </c>
      <c r="N100" s="47" t="s">
        <v>1264</v>
      </c>
      <c r="O100" s="47" t="s">
        <v>1326</v>
      </c>
      <c r="P100" s="47" t="s">
        <v>1292</v>
      </c>
      <c r="Q100" s="47" t="s">
        <v>294</v>
      </c>
      <c r="R100" s="47"/>
      <c r="S100" s="47"/>
      <c r="T100" s="47"/>
      <c r="U100" s="47"/>
      <c r="V100" s="47"/>
      <c r="W100" s="47"/>
      <c r="X100" s="47"/>
      <c r="Y100" s="47"/>
      <c r="Z100" s="47"/>
      <c r="AA100" s="47" t="s">
        <v>1362</v>
      </c>
      <c r="AB100" s="47" t="s">
        <v>49</v>
      </c>
      <c r="AC100" s="47">
        <v>40.15</v>
      </c>
      <c r="AD100" s="47">
        <v>0.16</v>
      </c>
      <c r="AE100" s="47">
        <v>21.02</v>
      </c>
      <c r="AF100" s="47">
        <v>0.09</v>
      </c>
      <c r="AG100" s="47">
        <v>20.43</v>
      </c>
      <c r="AH100" s="47"/>
      <c r="AI100" s="47">
        <v>12.04</v>
      </c>
      <c r="AJ100" s="47">
        <v>4.47</v>
      </c>
      <c r="AK100" s="47">
        <v>0.5</v>
      </c>
      <c r="AL100" s="47">
        <v>0</v>
      </c>
      <c r="AM100" s="47">
        <f t="shared" si="24"/>
        <v>98.86</v>
      </c>
      <c r="AN100" s="47">
        <v>12</v>
      </c>
      <c r="AO100" s="47">
        <f>AN100/(AC100*'Molecular Weight'!$C$2/'Molecular Weight'!$D$2+AD100*'Molecular Weight'!$C$3/'Molecular Weight'!$D$3+AE100*'Molecular Weight'!$C$4/'Molecular Weight'!$D$4+AF100*'Molecular Weight'!$C$5/'Molecular Weight'!$D$5+AG100*'Molecular Weight'!$C$6/'Molecular Weight'!$D$6+AH100*'Molecular Weight'!$C$8/'Molecular Weight'!$D$8+AI100*'Molecular Weight'!$C$9/'Molecular Weight'!$D$9+AJ100*'Molecular Weight'!$C$10/'Molecular Weight'!$D$10+AK100*'Molecular Weight'!$C$11/'Molecular Weight'!$D$11+AL100*'Molecular Weight'!$C$12/'Molecular Weight'!$D$12)</f>
        <v>4.55974436542527</v>
      </c>
      <c r="AP100" s="47">
        <f>AC100*AO100*'Molecular Weight'!$B$2/'Molecular Weight'!$D$2</f>
        <v>3.04716604979735</v>
      </c>
      <c r="AQ100" s="47">
        <f>AD100*AO100*'Molecular Weight'!$B$3/'Molecular Weight'!$D$3</f>
        <v>0.00913090235879905</v>
      </c>
      <c r="AR100" s="47">
        <f>AO100*AE100*'Molecular Weight'!$B$4/'Molecular Weight'!$D$4</f>
        <v>1.88006721383365</v>
      </c>
      <c r="AS100" s="47">
        <f>AF100*AO100*'Molecular Weight'!$B$5/'Molecular Weight'!$D$5</f>
        <v>0.00540005254146029</v>
      </c>
      <c r="AT100" s="47">
        <f>AG100*AO100*'Molecular Weight'!$B$6/'Molecular Weight'!$D$6</f>
        <v>1.29670903933238</v>
      </c>
      <c r="AU100" s="47">
        <f>AH100*AO100*'Molecular Weight'!$B$8/'Molecular Weight'!$D$8</f>
        <v>0</v>
      </c>
      <c r="AV100" s="47">
        <f>AI100*AO100*'Molecular Weight'!$B$9/'Molecular Weight'!$D$9</f>
        <v>1.36226605855385</v>
      </c>
      <c r="AW100" s="47">
        <f>AJ100*AO100*'Molecular Weight'!$B$10/'Molecular Weight'!$D$10</f>
        <v>0.363446100453833</v>
      </c>
      <c r="AX100" s="47">
        <f>AK100*AO100*'Molecular Weight'!$B$11/'Molecular Weight'!$D$11</f>
        <v>0.0735679955699464</v>
      </c>
      <c r="AY100" s="47">
        <f>AL100*AO100*'Molecular Weight'!$B$12/'Molecular Weight'!$D$12</f>
        <v>0</v>
      </c>
      <c r="AZ100" s="47">
        <f t="shared" si="25"/>
        <v>8.03775341244127</v>
      </c>
      <c r="BA100" s="47">
        <f t="shared" si="26"/>
        <v>0.112728252796114</v>
      </c>
      <c r="BB100" s="47">
        <f t="shared" si="27"/>
        <v>0.0869341150379828</v>
      </c>
      <c r="BC100" s="47">
        <f t="shared" si="28"/>
        <v>1.18398078653627</v>
      </c>
      <c r="BD100" s="47">
        <f t="shared" si="29"/>
        <v>3.05629695215615</v>
      </c>
      <c r="BE100" s="47">
        <f t="shared" si="30"/>
        <v>3.02242119834007</v>
      </c>
    </row>
    <row r="101" s="40" customFormat="1" spans="1:57">
      <c r="A101" s="47" t="s">
        <v>1359</v>
      </c>
      <c r="B101" s="47" t="s">
        <v>1360</v>
      </c>
      <c r="C101" s="47" t="s">
        <v>1364</v>
      </c>
      <c r="D101" s="47">
        <v>10</v>
      </c>
      <c r="E101" s="47">
        <v>1000</v>
      </c>
      <c r="F101" s="47">
        <f>H101</f>
        <v>-6.72592040668814</v>
      </c>
      <c r="G101" s="48">
        <f t="shared" si="17"/>
        <v>-10.4783951507214</v>
      </c>
      <c r="H101" s="47">
        <f t="shared" si="18"/>
        <v>-6.72592040668814</v>
      </c>
      <c r="I101" s="47">
        <f t="shared" si="19"/>
        <v>-3.67690243731679</v>
      </c>
      <c r="J101" s="47">
        <f t="shared" si="20"/>
        <v>-4.26749410840534</v>
      </c>
      <c r="K101" s="47">
        <f t="shared" si="21"/>
        <v>0</v>
      </c>
      <c r="L101" s="47">
        <f t="shared" si="22"/>
        <v>-3.04901796937134</v>
      </c>
      <c r="M101" s="47">
        <f t="shared" si="23"/>
        <v>3.75247474403323</v>
      </c>
      <c r="N101" s="47" t="s">
        <v>1264</v>
      </c>
      <c r="O101" s="47" t="s">
        <v>1326</v>
      </c>
      <c r="P101" s="47" t="s">
        <v>1292</v>
      </c>
      <c r="Q101" s="47" t="s">
        <v>294</v>
      </c>
      <c r="R101" s="47"/>
      <c r="S101" s="47"/>
      <c r="T101" s="47"/>
      <c r="U101" s="47"/>
      <c r="V101" s="47"/>
      <c r="W101" s="47"/>
      <c r="X101" s="47"/>
      <c r="Y101" s="47"/>
      <c r="Z101" s="47"/>
      <c r="AA101" s="47" t="s">
        <v>1362</v>
      </c>
      <c r="AB101" s="47" t="s">
        <v>49</v>
      </c>
      <c r="AC101" s="47">
        <v>40.5</v>
      </c>
      <c r="AD101" s="47">
        <v>0.1</v>
      </c>
      <c r="AE101" s="47">
        <v>21.78</v>
      </c>
      <c r="AF101" s="47"/>
      <c r="AG101" s="47">
        <v>20.49</v>
      </c>
      <c r="AH101" s="47"/>
      <c r="AI101" s="47">
        <v>11.48</v>
      </c>
      <c r="AJ101" s="47">
        <v>5.13</v>
      </c>
      <c r="AK101" s="47">
        <v>0.38</v>
      </c>
      <c r="AL101" s="47">
        <v>0</v>
      </c>
      <c r="AM101" s="47">
        <f t="shared" si="24"/>
        <v>99.86</v>
      </c>
      <c r="AN101" s="47">
        <v>12</v>
      </c>
      <c r="AO101" s="47">
        <f>AN101/(AC101*'Molecular Weight'!$C$2/'Molecular Weight'!$D$2+AD101*'Molecular Weight'!$C$3/'Molecular Weight'!$D$3+AE101*'Molecular Weight'!$C$4/'Molecular Weight'!$D$4+AF101*'Molecular Weight'!$C$5/'Molecular Weight'!$D$5+AG101*'Molecular Weight'!$C$6/'Molecular Weight'!$D$6+AH101*'Molecular Weight'!$C$8/'Molecular Weight'!$D$8+AI101*'Molecular Weight'!$C$9/'Molecular Weight'!$D$9+AJ101*'Molecular Weight'!$C$10/'Molecular Weight'!$D$10+AK101*'Molecular Weight'!$C$11/'Molecular Weight'!$D$11+AL101*'Molecular Weight'!$C$12/'Molecular Weight'!$D$12)</f>
        <v>4.51257901318094</v>
      </c>
      <c r="AP101" s="47">
        <f>AC101*AO101*'Molecular Weight'!$B$2/'Molecular Weight'!$D$2</f>
        <v>3.04193492066958</v>
      </c>
      <c r="AQ101" s="47">
        <f>AD101*AO101*'Molecular Weight'!$B$3/'Molecular Weight'!$D$3</f>
        <v>0.00564778349584599</v>
      </c>
      <c r="AR101" s="47">
        <f>AO101*AE101*'Molecular Weight'!$B$4/'Molecular Weight'!$D$4</f>
        <v>1.92789272081367</v>
      </c>
      <c r="AS101" s="47">
        <f>AF101*AO101*'Molecular Weight'!$B$5/'Molecular Weight'!$D$5</f>
        <v>0</v>
      </c>
      <c r="AT101" s="47">
        <f>AG101*AO101*'Molecular Weight'!$B$6/'Molecular Weight'!$D$6</f>
        <v>1.28706492177168</v>
      </c>
      <c r="AU101" s="47">
        <f>AH101*AO101*'Molecular Weight'!$B$8/'Molecular Weight'!$D$8</f>
        <v>0</v>
      </c>
      <c r="AV101" s="47">
        <f>AI101*AO101*'Molecular Weight'!$B$9/'Molecular Weight'!$D$9</f>
        <v>1.2854691580972</v>
      </c>
      <c r="AW101" s="47">
        <f>AJ101*AO101*'Molecular Weight'!$B$10/'Molecular Weight'!$D$10</f>
        <v>0.412794763509598</v>
      </c>
      <c r="AX101" s="47">
        <f>AK101*AO101*'Molecular Weight'!$B$11/'Molecular Weight'!$D$11</f>
        <v>0.0553333341403278</v>
      </c>
      <c r="AY101" s="47">
        <f>AL101*AO101*'Molecular Weight'!$B$12/'Molecular Weight'!$D$12</f>
        <v>0</v>
      </c>
      <c r="AZ101" s="47">
        <f t="shared" si="25"/>
        <v>8.0161376024979</v>
      </c>
      <c r="BA101" s="47">
        <f t="shared" si="26"/>
        <v>0.0483153457631502</v>
      </c>
      <c r="BB101" s="47">
        <f t="shared" si="27"/>
        <v>0.0375391675632359</v>
      </c>
      <c r="BC101" s="47">
        <f t="shared" si="28"/>
        <v>1.23874957600853</v>
      </c>
      <c r="BD101" s="47">
        <f t="shared" si="29"/>
        <v>3.04758270416542</v>
      </c>
      <c r="BE101" s="47">
        <f t="shared" si="30"/>
        <v>2.98532884337848</v>
      </c>
    </row>
    <row r="102" s="40" customFormat="1" spans="1:57">
      <c r="A102" s="47" t="s">
        <v>1365</v>
      </c>
      <c r="B102" s="47" t="s">
        <v>1366</v>
      </c>
      <c r="C102" s="47" t="s">
        <v>1367</v>
      </c>
      <c r="D102" s="47">
        <v>3</v>
      </c>
      <c r="E102" s="47">
        <v>1300</v>
      </c>
      <c r="F102" s="47">
        <f t="shared" ref="F102:F128" si="34">SUM(V102:W102)</f>
        <v>-6.53026491434383</v>
      </c>
      <c r="G102" s="48">
        <f t="shared" si="17"/>
        <v>-9.66788363958229</v>
      </c>
      <c r="H102" s="47">
        <f t="shared" si="18"/>
        <v>-5.79574054554945</v>
      </c>
      <c r="I102" s="47">
        <f t="shared" si="19"/>
        <v>-5.49778141534648</v>
      </c>
      <c r="J102" s="47">
        <f t="shared" si="20"/>
        <v>-1.36933884297521</v>
      </c>
      <c r="K102" s="47">
        <f t="shared" si="21"/>
        <v>-0.734524368794377</v>
      </c>
      <c r="L102" s="47">
        <f t="shared" si="22"/>
        <v>-1.03248349899735</v>
      </c>
      <c r="M102" s="47">
        <f t="shared" si="23"/>
        <v>3.13761872523846</v>
      </c>
      <c r="N102" s="47" t="s">
        <v>1368</v>
      </c>
      <c r="O102" s="47" t="s">
        <v>1264</v>
      </c>
      <c r="P102" s="47" t="s">
        <v>1292</v>
      </c>
      <c r="Q102" s="47"/>
      <c r="R102" s="47"/>
      <c r="S102" s="47"/>
      <c r="T102" s="47"/>
      <c r="U102" s="47"/>
      <c r="V102" s="48">
        <f t="shared" ref="V102:V128" si="35">(-25096.3/(E102+273.15)+8.735+0.11*((D102*10000)-1)/(E102+273.15))</f>
        <v>-5.12026491434383</v>
      </c>
      <c r="W102" s="47">
        <v>-1.41</v>
      </c>
      <c r="X102" s="47"/>
      <c r="Y102" s="47"/>
      <c r="Z102" s="47"/>
      <c r="AA102" s="47" t="s">
        <v>38</v>
      </c>
      <c r="AB102" s="47" t="s">
        <v>39</v>
      </c>
      <c r="AC102" s="47">
        <v>43.36</v>
      </c>
      <c r="AD102" s="47">
        <v>0.27</v>
      </c>
      <c r="AE102" s="47">
        <v>22.09</v>
      </c>
      <c r="AF102" s="47">
        <v>0.91</v>
      </c>
      <c r="AG102" s="47">
        <v>6.63</v>
      </c>
      <c r="AH102" s="47">
        <v>0.25</v>
      </c>
      <c r="AI102" s="47">
        <v>21.23</v>
      </c>
      <c r="AJ102" s="47">
        <v>5.32</v>
      </c>
      <c r="AK102" s="47">
        <v>0.09</v>
      </c>
      <c r="AL102" s="47">
        <v>0.02</v>
      </c>
      <c r="AM102" s="47">
        <f t="shared" si="24"/>
        <v>100.17</v>
      </c>
      <c r="AN102" s="47">
        <v>12</v>
      </c>
      <c r="AO102" s="47">
        <f>AN102/(AC102*'Molecular Weight'!$C$2/'Molecular Weight'!$D$2+AD102*'Molecular Weight'!$C$3/'Molecular Weight'!$D$3+AE102*'Molecular Weight'!$C$4/'Molecular Weight'!$D$4+AF102*'Molecular Weight'!$C$5/'Molecular Weight'!$D$5+AG102*'Molecular Weight'!$C$6/'Molecular Weight'!$D$6+AH102*'Molecular Weight'!$C$8/'Molecular Weight'!$D$8+AI102*'Molecular Weight'!$C$9/'Molecular Weight'!$D$9+AJ102*'Molecular Weight'!$C$10/'Molecular Weight'!$D$10+AK102*'Molecular Weight'!$C$11/'Molecular Weight'!$D$11+AL102*'Molecular Weight'!$C$12/'Molecular Weight'!$D$12)</f>
        <v>4.22947716469723</v>
      </c>
      <c r="AP102" s="47">
        <f>AC102*AO102*'Molecular Weight'!$B$2/'Molecular Weight'!$D$2</f>
        <v>3.05243225468162</v>
      </c>
      <c r="AQ102" s="47">
        <f>AD102*AO102*'Molecular Weight'!$B$3/'Molecular Weight'!$D$3</f>
        <v>0.0142923508694399</v>
      </c>
      <c r="AR102" s="47">
        <f>AO102*AE102*'Molecular Weight'!$B$4/'Molecular Weight'!$D$4</f>
        <v>1.83266282008948</v>
      </c>
      <c r="AS102" s="47">
        <f>AF102*AO102*'Molecular Weight'!$B$5/'Molecular Weight'!$D$5</f>
        <v>0.050645755903342</v>
      </c>
      <c r="AT102" s="47">
        <f>AG102*AO102*'Molecular Weight'!$B$6/'Molecular Weight'!$D$6</f>
        <v>0.39033175949252</v>
      </c>
      <c r="AU102" s="47">
        <f>AH102*AO102*'Molecular Weight'!$B$8/'Molecular Weight'!$D$8</f>
        <v>0.0149051211047971</v>
      </c>
      <c r="AV102" s="47">
        <f>AI102*AO102*'Molecular Weight'!$B$9/'Molecular Weight'!$D$9</f>
        <v>2.22808437237028</v>
      </c>
      <c r="AW102" s="47">
        <f>AJ102*AO102*'Molecular Weight'!$B$10/'Molecular Weight'!$D$10</f>
        <v>0.401227149004801</v>
      </c>
      <c r="AX102" s="47">
        <f>AK102*AO102*'Molecular Weight'!$B$11/'Molecular Weight'!$D$11</f>
        <v>0.0122830895392949</v>
      </c>
      <c r="AY102" s="47">
        <f>AL102*AO102*'Molecular Weight'!$B$12/'Molecular Weight'!$D$12</f>
        <v>0.00179595633320477</v>
      </c>
      <c r="AZ102" s="47">
        <f t="shared" si="25"/>
        <v>7.99866062938878</v>
      </c>
      <c r="BA102" s="47">
        <f t="shared" si="26"/>
        <v>0</v>
      </c>
      <c r="BB102" s="47">
        <f t="shared" si="27"/>
        <v>0</v>
      </c>
      <c r="BC102" s="47">
        <f t="shared" si="28"/>
        <v>0.39033175949252</v>
      </c>
      <c r="BD102" s="47">
        <f t="shared" si="29"/>
        <v>3.06672460555106</v>
      </c>
      <c r="BE102" s="47">
        <f t="shared" si="30"/>
        <v>3.03454840197239</v>
      </c>
    </row>
    <row r="103" s="40" customFormat="1" spans="1:57">
      <c r="A103" s="47" t="s">
        <v>1365</v>
      </c>
      <c r="B103" s="47" t="s">
        <v>1366</v>
      </c>
      <c r="C103" s="47" t="s">
        <v>1369</v>
      </c>
      <c r="D103" s="47">
        <v>3</v>
      </c>
      <c r="E103" s="47">
        <v>1325</v>
      </c>
      <c r="F103" s="47">
        <f t="shared" si="34"/>
        <v>-6.38352579545099</v>
      </c>
      <c r="G103" s="48">
        <f t="shared" si="17"/>
        <v>-9.4118478646042</v>
      </c>
      <c r="H103" s="47">
        <f t="shared" si="18"/>
        <v>-5.56826514173255</v>
      </c>
      <c r="I103" s="47">
        <f t="shared" si="19"/>
        <v>-5.26718966392771</v>
      </c>
      <c r="J103" s="47">
        <f t="shared" si="20"/>
        <v>-1.12717146433041</v>
      </c>
      <c r="K103" s="47">
        <f t="shared" si="21"/>
        <v>-0.815260653718442</v>
      </c>
      <c r="L103" s="47">
        <f t="shared" si="22"/>
        <v>-1.11633613152328</v>
      </c>
      <c r="M103" s="47">
        <f t="shared" si="23"/>
        <v>3.02832206915321</v>
      </c>
      <c r="N103" s="47" t="s">
        <v>1368</v>
      </c>
      <c r="O103" s="47" t="s">
        <v>1264</v>
      </c>
      <c r="P103" s="47" t="s">
        <v>1292</v>
      </c>
      <c r="Q103" s="47"/>
      <c r="R103" s="47"/>
      <c r="S103" s="47"/>
      <c r="T103" s="47"/>
      <c r="U103" s="47"/>
      <c r="V103" s="48">
        <f t="shared" si="35"/>
        <v>-4.90352579545099</v>
      </c>
      <c r="W103" s="47">
        <v>-1.48</v>
      </c>
      <c r="X103" s="47"/>
      <c r="Y103" s="47"/>
      <c r="Z103" s="47"/>
      <c r="AA103" s="47" t="s">
        <v>38</v>
      </c>
      <c r="AB103" s="47" t="s">
        <v>39</v>
      </c>
      <c r="AC103" s="47">
        <v>42.74</v>
      </c>
      <c r="AD103" s="47">
        <v>0.29</v>
      </c>
      <c r="AE103" s="47">
        <v>22.74</v>
      </c>
      <c r="AF103" s="47">
        <v>1.03</v>
      </c>
      <c r="AG103" s="47">
        <v>6.57</v>
      </c>
      <c r="AH103" s="47">
        <v>0.24</v>
      </c>
      <c r="AI103" s="47">
        <v>20.89</v>
      </c>
      <c r="AJ103" s="47">
        <v>5.47</v>
      </c>
      <c r="AK103" s="47">
        <v>0.07</v>
      </c>
      <c r="AL103" s="47">
        <v>0.03</v>
      </c>
      <c r="AM103" s="47">
        <f t="shared" si="24"/>
        <v>100.07</v>
      </c>
      <c r="AN103" s="47">
        <v>12</v>
      </c>
      <c r="AO103" s="47">
        <f>AN103/(AC103*'Molecular Weight'!$C$2/'Molecular Weight'!$D$2+AD103*'Molecular Weight'!$C$3/'Molecular Weight'!$D$3+AE103*'Molecular Weight'!$C$4/'Molecular Weight'!$D$4+AF103*'Molecular Weight'!$C$5/'Molecular Weight'!$D$5+AG103*'Molecular Weight'!$C$6/'Molecular Weight'!$D$6+AH103*'Molecular Weight'!$C$8/'Molecular Weight'!$D$8+AI103*'Molecular Weight'!$C$9/'Molecular Weight'!$D$9+AJ103*'Molecular Weight'!$C$10/'Molecular Weight'!$D$10+AK103*'Molecular Weight'!$C$11/'Molecular Weight'!$D$11+AL103*'Molecular Weight'!$C$12/'Molecular Weight'!$D$12)</f>
        <v>4.23784081198255</v>
      </c>
      <c r="AP103" s="47">
        <f>AC103*AO103*'Molecular Weight'!$B$2/'Molecular Weight'!$D$2</f>
        <v>3.01473562423659</v>
      </c>
      <c r="AQ103" s="47">
        <f>AD103*AO103*'Molecular Weight'!$B$3/'Molecular Weight'!$D$3</f>
        <v>0.0153813996930531</v>
      </c>
      <c r="AR103" s="47">
        <f>AO103*AE103*'Molecular Weight'!$B$4/'Molecular Weight'!$D$4</f>
        <v>1.89031973449359</v>
      </c>
      <c r="AS103" s="47">
        <f>AF103*AO103*'Molecular Weight'!$B$5/'Molecular Weight'!$D$5</f>
        <v>0.0574376740093694</v>
      </c>
      <c r="AT103" s="47">
        <f>AG103*AO103*'Molecular Weight'!$B$6/'Molecular Weight'!$D$6</f>
        <v>0.38756422793326</v>
      </c>
      <c r="AU103" s="47">
        <f>AH103*AO103*'Molecular Weight'!$B$8/'Molecular Weight'!$D$8</f>
        <v>0.0143372116559883</v>
      </c>
      <c r="AV103" s="47">
        <f>AI103*AO103*'Molecular Weight'!$B$9/'Molecular Weight'!$D$9</f>
        <v>2.19673683777458</v>
      </c>
      <c r="AW103" s="47">
        <f>AJ103*AO103*'Molecular Weight'!$B$10/'Molecular Weight'!$D$10</f>
        <v>0.413355728272906</v>
      </c>
      <c r="AX103" s="47">
        <f>AK103*AO103*'Molecular Weight'!$B$11/'Molecular Weight'!$D$11</f>
        <v>0.00957240583539138</v>
      </c>
      <c r="AY103" s="47">
        <f>AL103*AO103*'Molecular Weight'!$B$12/'Molecular Weight'!$D$12</f>
        <v>0.00269926166368316</v>
      </c>
      <c r="AZ103" s="47">
        <f t="shared" si="25"/>
        <v>8.00214010556841</v>
      </c>
      <c r="BA103" s="47">
        <f t="shared" si="26"/>
        <v>0.00641859964513536</v>
      </c>
      <c r="BB103" s="47">
        <f t="shared" si="27"/>
        <v>0.0165613830754284</v>
      </c>
      <c r="BC103" s="47">
        <f t="shared" si="28"/>
        <v>0.381145628288124</v>
      </c>
      <c r="BD103" s="47">
        <f t="shared" si="29"/>
        <v>3.03011702392964</v>
      </c>
      <c r="BE103" s="47">
        <f t="shared" si="30"/>
        <v>3.01199400563673</v>
      </c>
    </row>
    <row r="104" s="40" customFormat="1" spans="1:57">
      <c r="A104" s="47" t="s">
        <v>1365</v>
      </c>
      <c r="B104" s="47" t="s">
        <v>1366</v>
      </c>
      <c r="C104" s="47" t="s">
        <v>1370</v>
      </c>
      <c r="D104" s="47">
        <v>3</v>
      </c>
      <c r="E104" s="47">
        <v>1350</v>
      </c>
      <c r="F104" s="47">
        <f t="shared" si="34"/>
        <v>-6.51346317345901</v>
      </c>
      <c r="G104" s="48">
        <f t="shared" si="17"/>
        <v>-9.16380968617288</v>
      </c>
      <c r="H104" s="47">
        <f t="shared" si="18"/>
        <v>-5.34779695856121</v>
      </c>
      <c r="I104" s="47">
        <f t="shared" si="19"/>
        <v>-5.04253144896763</v>
      </c>
      <c r="J104" s="47">
        <f t="shared" si="20"/>
        <v>-0.892464571780654</v>
      </c>
      <c r="K104" s="47">
        <f t="shared" si="21"/>
        <v>-1.1656662148978</v>
      </c>
      <c r="L104" s="47">
        <f t="shared" si="22"/>
        <v>-1.47093172449138</v>
      </c>
      <c r="M104" s="47">
        <f t="shared" si="23"/>
        <v>2.65034651271387</v>
      </c>
      <c r="N104" s="47" t="s">
        <v>1368</v>
      </c>
      <c r="O104" s="47" t="s">
        <v>1264</v>
      </c>
      <c r="P104" s="47" t="s">
        <v>1292</v>
      </c>
      <c r="Q104" s="47"/>
      <c r="R104" s="47"/>
      <c r="S104" s="47"/>
      <c r="T104" s="47"/>
      <c r="U104" s="47"/>
      <c r="V104" s="48">
        <f t="shared" si="35"/>
        <v>-4.69346317345901</v>
      </c>
      <c r="W104" s="47">
        <v>-1.82</v>
      </c>
      <c r="X104" s="47"/>
      <c r="Y104" s="47"/>
      <c r="Z104" s="47"/>
      <c r="AA104" s="47" t="s">
        <v>38</v>
      </c>
      <c r="AB104" s="47" t="s">
        <v>39</v>
      </c>
      <c r="AC104" s="47">
        <v>42.67</v>
      </c>
      <c r="AD104" s="47">
        <v>0.25</v>
      </c>
      <c r="AE104" s="47">
        <v>22.72</v>
      </c>
      <c r="AF104" s="47">
        <v>1.1</v>
      </c>
      <c r="AG104" s="47">
        <v>6.55</v>
      </c>
      <c r="AH104" s="47">
        <v>0.27</v>
      </c>
      <c r="AI104" s="47">
        <v>21.08</v>
      </c>
      <c r="AJ104" s="47">
        <v>5.34</v>
      </c>
      <c r="AK104" s="47">
        <v>0.01</v>
      </c>
      <c r="AL104" s="47">
        <v>0.02</v>
      </c>
      <c r="AM104" s="47">
        <f t="shared" si="24"/>
        <v>100.01</v>
      </c>
      <c r="AN104" s="47">
        <v>12</v>
      </c>
      <c r="AO104" s="47">
        <f>AN104/(AC104*'Molecular Weight'!$C$2/'Molecular Weight'!$D$2+AD104*'Molecular Weight'!$C$3/'Molecular Weight'!$D$3+AE104*'Molecular Weight'!$C$4/'Molecular Weight'!$D$4+AF104*'Molecular Weight'!$C$5/'Molecular Weight'!$D$5+AG104*'Molecular Weight'!$C$6/'Molecular Weight'!$D$6+AH104*'Molecular Weight'!$C$8/'Molecular Weight'!$D$8+AI104*'Molecular Weight'!$C$9/'Molecular Weight'!$D$9+AJ104*'Molecular Weight'!$C$10/'Molecular Weight'!$D$10+AK104*'Molecular Weight'!$C$11/'Molecular Weight'!$D$11+AL104*'Molecular Weight'!$C$12/'Molecular Weight'!$D$12)</f>
        <v>4.23944498361293</v>
      </c>
      <c r="AP104" s="47">
        <f>AC104*AO104*'Molecular Weight'!$B$2/'Molecular Weight'!$D$2</f>
        <v>3.01093737434693</v>
      </c>
      <c r="AQ104" s="47">
        <f>AD104*AO104*'Molecular Weight'!$B$3/'Molecular Weight'!$D$3</f>
        <v>0.0132648466320805</v>
      </c>
      <c r="AR104" s="47">
        <f>AO104*AE104*'Molecular Weight'!$B$4/'Molecular Weight'!$D$4</f>
        <v>1.88937210725158</v>
      </c>
      <c r="AS104" s="47">
        <f>AF104*AO104*'Molecular Weight'!$B$5/'Molecular Weight'!$D$5</f>
        <v>0.0613644250539407</v>
      </c>
      <c r="AT104" s="47">
        <f>AG104*AO104*'Molecular Weight'!$B$6/'Molecular Weight'!$D$6</f>
        <v>0.386530688233083</v>
      </c>
      <c r="AU104" s="47">
        <f>AH104*AO104*'Molecular Weight'!$B$8/'Molecular Weight'!$D$8</f>
        <v>0.0161354686435789</v>
      </c>
      <c r="AV104" s="47">
        <f>AI104*AO104*'Molecular Weight'!$B$9/'Molecular Weight'!$D$9</f>
        <v>2.21755583758215</v>
      </c>
      <c r="AW104" s="47">
        <f>AJ104*AO104*'Molecular Weight'!$B$10/'Molecular Weight'!$D$10</f>
        <v>0.403684668553727</v>
      </c>
      <c r="AX104" s="47">
        <f>AK104*AO104*'Molecular Weight'!$B$11/'Molecular Weight'!$D$11</f>
        <v>0.00136800418961372</v>
      </c>
      <c r="AY104" s="47">
        <f>AL104*AO104*'Molecular Weight'!$B$12/'Molecular Weight'!$D$12</f>
        <v>0.00180018895270188</v>
      </c>
      <c r="AZ104" s="47">
        <f t="shared" si="25"/>
        <v>8.00201360943939</v>
      </c>
      <c r="BA104" s="47">
        <f t="shared" si="26"/>
        <v>0.00603930821715259</v>
      </c>
      <c r="BB104" s="47">
        <f t="shared" si="27"/>
        <v>0.0156243951670684</v>
      </c>
      <c r="BC104" s="47">
        <f t="shared" si="28"/>
        <v>0.38049138001593</v>
      </c>
      <c r="BD104" s="47">
        <f t="shared" si="29"/>
        <v>3.02420222097901</v>
      </c>
      <c r="BE104" s="47">
        <f t="shared" si="30"/>
        <v>3.02390666301254</v>
      </c>
    </row>
    <row r="105" s="40" customFormat="1" spans="1:57">
      <c r="A105" s="47" t="s">
        <v>1365</v>
      </c>
      <c r="B105" s="47" t="s">
        <v>1366</v>
      </c>
      <c r="C105" s="47" t="s">
        <v>1371</v>
      </c>
      <c r="D105" s="47">
        <v>3</v>
      </c>
      <c r="E105" s="47">
        <v>1350</v>
      </c>
      <c r="F105" s="47">
        <f t="shared" si="34"/>
        <v>-6.58346317345901</v>
      </c>
      <c r="G105" s="48">
        <f t="shared" si="17"/>
        <v>-9.16380968617288</v>
      </c>
      <c r="H105" s="47">
        <f t="shared" si="18"/>
        <v>-5.34779695856121</v>
      </c>
      <c r="I105" s="47">
        <f t="shared" si="19"/>
        <v>-5.04253144896763</v>
      </c>
      <c r="J105" s="47">
        <f t="shared" si="20"/>
        <v>-0.892464571780654</v>
      </c>
      <c r="K105" s="47">
        <f t="shared" si="21"/>
        <v>-1.2356662148978</v>
      </c>
      <c r="L105" s="47">
        <f t="shared" si="22"/>
        <v>-1.54093172449138</v>
      </c>
      <c r="M105" s="47">
        <f t="shared" si="23"/>
        <v>2.58034651271387</v>
      </c>
      <c r="N105" s="47" t="s">
        <v>1368</v>
      </c>
      <c r="O105" s="47" t="s">
        <v>1264</v>
      </c>
      <c r="P105" s="47" t="s">
        <v>1292</v>
      </c>
      <c r="Q105" s="47"/>
      <c r="R105" s="47"/>
      <c r="S105" s="47"/>
      <c r="T105" s="47"/>
      <c r="U105" s="47"/>
      <c r="V105" s="48">
        <f t="shared" si="35"/>
        <v>-4.69346317345901</v>
      </c>
      <c r="W105" s="47">
        <v>-1.89</v>
      </c>
      <c r="X105" s="47"/>
      <c r="Y105" s="47"/>
      <c r="Z105" s="47"/>
      <c r="AA105" s="47" t="s">
        <v>38</v>
      </c>
      <c r="AB105" s="47" t="s">
        <v>39</v>
      </c>
      <c r="AC105" s="47">
        <v>41.8</v>
      </c>
      <c r="AD105" s="47">
        <v>0.22</v>
      </c>
      <c r="AE105" s="47">
        <v>24.28</v>
      </c>
      <c r="AF105" s="47">
        <v>1.12</v>
      </c>
      <c r="AG105" s="47">
        <v>6.76</v>
      </c>
      <c r="AH105" s="47"/>
      <c r="AI105" s="47">
        <v>20.68</v>
      </c>
      <c r="AJ105" s="47">
        <v>5.4</v>
      </c>
      <c r="AK105" s="47">
        <v>0.01</v>
      </c>
      <c r="AL105" s="47">
        <v>0.02</v>
      </c>
      <c r="AM105" s="47">
        <f t="shared" si="24"/>
        <v>100.29</v>
      </c>
      <c r="AN105" s="47">
        <v>12</v>
      </c>
      <c r="AO105" s="47">
        <f>AN105/(AC105*'Molecular Weight'!$C$2/'Molecular Weight'!$D$2+AD105*'Molecular Weight'!$C$3/'Molecular Weight'!$D$3+AE105*'Molecular Weight'!$C$4/'Molecular Weight'!$D$4+AF105*'Molecular Weight'!$C$5/'Molecular Weight'!$D$5+AG105*'Molecular Weight'!$C$6/'Molecular Weight'!$D$6+AH105*'Molecular Weight'!$C$8/'Molecular Weight'!$D$8+AI105*'Molecular Weight'!$C$9/'Molecular Weight'!$D$9+AJ105*'Molecular Weight'!$C$10/'Molecular Weight'!$D$10+AK105*'Molecular Weight'!$C$11/'Molecular Weight'!$D$11+AL105*'Molecular Weight'!$C$12/'Molecular Weight'!$D$12)</f>
        <v>4.22921877534549</v>
      </c>
      <c r="AP105" s="47">
        <f>AC105*AO105*'Molecular Weight'!$B$2/'Molecular Weight'!$D$2</f>
        <v>2.94243250348604</v>
      </c>
      <c r="AQ105" s="47">
        <f>AD105*AO105*'Molecular Weight'!$B$3/'Molecular Weight'!$D$3</f>
        <v>0.0116449077669087</v>
      </c>
      <c r="AR105" s="47">
        <f>AO105*AE105*'Molecular Weight'!$B$4/'Molecular Weight'!$D$4</f>
        <v>2.01422973451135</v>
      </c>
      <c r="AS105" s="47">
        <f>AF105*AO105*'Molecular Weight'!$B$5/'Molecular Weight'!$D$5</f>
        <v>0.0623294299412717</v>
      </c>
      <c r="AT105" s="47">
        <f>AG105*AO105*'Molecular Weight'!$B$6/'Molecular Weight'!$D$6</f>
        <v>0.397961009484068</v>
      </c>
      <c r="AU105" s="47">
        <f>AH105*AO105*'Molecular Weight'!$B$8/'Molecular Weight'!$D$8</f>
        <v>0</v>
      </c>
      <c r="AV105" s="47">
        <f>AI105*AO105*'Molecular Weight'!$B$9/'Molecular Weight'!$D$9</f>
        <v>2.1702293864552</v>
      </c>
      <c r="AW105" s="47">
        <f>AJ105*AO105*'Molecular Weight'!$B$10/'Molecular Weight'!$D$10</f>
        <v>0.407235759394893</v>
      </c>
      <c r="AX105" s="47">
        <f>AK105*AO105*'Molecular Weight'!$B$11/'Molecular Weight'!$D$11</f>
        <v>0.00136470434828831</v>
      </c>
      <c r="AY105" s="47">
        <f>AL105*AO105*'Molecular Weight'!$B$12/'Molecular Weight'!$D$12</f>
        <v>0.00179584661373481</v>
      </c>
      <c r="AZ105" s="47">
        <f t="shared" si="25"/>
        <v>8.00922328200175</v>
      </c>
      <c r="BA105" s="47">
        <f t="shared" si="26"/>
        <v>0.0276379818926413</v>
      </c>
      <c r="BB105" s="47">
        <f t="shared" si="27"/>
        <v>0.0694489692054813</v>
      </c>
      <c r="BC105" s="47">
        <f t="shared" si="28"/>
        <v>0.370323027591427</v>
      </c>
      <c r="BD105" s="47">
        <f t="shared" si="29"/>
        <v>2.95407741125295</v>
      </c>
      <c r="BE105" s="47">
        <f t="shared" si="30"/>
        <v>2.97542615533416</v>
      </c>
    </row>
    <row r="106" s="40" customFormat="1" spans="1:57">
      <c r="A106" s="47" t="s">
        <v>1365</v>
      </c>
      <c r="B106" s="47" t="s">
        <v>1366</v>
      </c>
      <c r="C106" s="47" t="s">
        <v>1372</v>
      </c>
      <c r="D106" s="47">
        <v>3</v>
      </c>
      <c r="E106" s="47">
        <v>1360</v>
      </c>
      <c r="F106" s="47">
        <f t="shared" si="34"/>
        <v>-6.51123886354591</v>
      </c>
      <c r="G106" s="48">
        <f t="shared" si="17"/>
        <v>-9.06675142738652</v>
      </c>
      <c r="H106" s="47">
        <f t="shared" si="18"/>
        <v>-5.26149962471305</v>
      </c>
      <c r="I106" s="47">
        <f t="shared" si="19"/>
        <v>-4.95425969215873</v>
      </c>
      <c r="J106" s="47">
        <f t="shared" si="20"/>
        <v>-0.800593998775261</v>
      </c>
      <c r="K106" s="47">
        <f t="shared" si="21"/>
        <v>-1.24973923883286</v>
      </c>
      <c r="L106" s="47">
        <f t="shared" si="22"/>
        <v>-1.55697917138718</v>
      </c>
      <c r="M106" s="47">
        <f t="shared" si="23"/>
        <v>2.55551256384061</v>
      </c>
      <c r="N106" s="47" t="s">
        <v>1368</v>
      </c>
      <c r="O106" s="47" t="s">
        <v>1264</v>
      </c>
      <c r="P106" s="47" t="s">
        <v>1292</v>
      </c>
      <c r="Q106" s="47"/>
      <c r="R106" s="47"/>
      <c r="S106" s="47"/>
      <c r="T106" s="47"/>
      <c r="U106" s="47"/>
      <c r="V106" s="48">
        <f t="shared" si="35"/>
        <v>-4.61123886354591</v>
      </c>
      <c r="W106" s="47">
        <v>-1.9</v>
      </c>
      <c r="X106" s="47"/>
      <c r="Y106" s="47"/>
      <c r="Z106" s="47"/>
      <c r="AA106" s="47" t="s">
        <v>38</v>
      </c>
      <c r="AB106" s="47" t="s">
        <v>39</v>
      </c>
      <c r="AC106" s="47">
        <v>42.81</v>
      </c>
      <c r="AD106" s="47">
        <v>0.24</v>
      </c>
      <c r="AE106" s="47">
        <v>22.8</v>
      </c>
      <c r="AF106" s="47">
        <v>1.1</v>
      </c>
      <c r="AG106" s="47">
        <v>6.51</v>
      </c>
      <c r="AH106" s="47">
        <v>0.27</v>
      </c>
      <c r="AI106" s="47">
        <v>21.08</v>
      </c>
      <c r="AJ106" s="47">
        <v>5.34</v>
      </c>
      <c r="AK106" s="47">
        <v>0.01</v>
      </c>
      <c r="AL106" s="47">
        <v>0.02</v>
      </c>
      <c r="AM106" s="47">
        <f t="shared" si="24"/>
        <v>100.18</v>
      </c>
      <c r="AN106" s="47">
        <v>12</v>
      </c>
      <c r="AO106" s="47">
        <f>AN106/(AC106*'Molecular Weight'!$C$2/'Molecular Weight'!$D$2+AD106*'Molecular Weight'!$C$3/'Molecular Weight'!$D$3+AE106*'Molecular Weight'!$C$4/'Molecular Weight'!$D$4+AF106*'Molecular Weight'!$C$5/'Molecular Weight'!$D$5+AG106*'Molecular Weight'!$C$6/'Molecular Weight'!$D$6+AH106*'Molecular Weight'!$C$8/'Molecular Weight'!$D$8+AI106*'Molecular Weight'!$C$9/'Molecular Weight'!$D$9+AJ106*'Molecular Weight'!$C$10/'Molecular Weight'!$D$10+AK106*'Molecular Weight'!$C$11/'Molecular Weight'!$D$11+AL106*'Molecular Weight'!$C$12/'Molecular Weight'!$D$12)</f>
        <v>4.2301685305384</v>
      </c>
      <c r="AP106" s="47">
        <f>AC106*AO106*'Molecular Weight'!$B$2/'Molecular Weight'!$D$2</f>
        <v>3.01420630479941</v>
      </c>
      <c r="AQ106" s="47">
        <f>AD106*AO106*'Molecular Weight'!$B$3/'Molecular Weight'!$D$3</f>
        <v>0.0127063885773369</v>
      </c>
      <c r="AR106" s="47">
        <f>AO106*AE106*'Molecular Weight'!$B$4/'Molecular Weight'!$D$4</f>
        <v>1.89187607878139</v>
      </c>
      <c r="AS106" s="47">
        <f>AF106*AO106*'Molecular Weight'!$B$5/'Molecular Weight'!$D$5</f>
        <v>0.0612301517677773</v>
      </c>
      <c r="AT106" s="47">
        <f>AG106*AO106*'Molecular Weight'!$B$6/'Molecular Weight'!$D$6</f>
        <v>0.383329581483922</v>
      </c>
      <c r="AU106" s="47">
        <f>AH106*AO106*'Molecular Weight'!$B$8/'Molecular Weight'!$D$8</f>
        <v>0.0161001621545724</v>
      </c>
      <c r="AV106" s="47">
        <f>AI106*AO106*'Molecular Weight'!$B$9/'Molecular Weight'!$D$9</f>
        <v>2.21270353905085</v>
      </c>
      <c r="AW106" s="47">
        <f>AJ106*AO106*'Molecular Weight'!$B$10/'Molecular Weight'!$D$10</f>
        <v>0.402801354370097</v>
      </c>
      <c r="AX106" s="47">
        <f>AK106*AO106*'Molecular Weight'!$B$11/'Molecular Weight'!$D$11</f>
        <v>0.00136501081979296</v>
      </c>
      <c r="AY106" s="47">
        <f>AL106*AO106*'Molecular Weight'!$B$12/'Molecular Weight'!$D$12</f>
        <v>0.00179624990681036</v>
      </c>
      <c r="AZ106" s="47">
        <f t="shared" si="25"/>
        <v>7.99811482171197</v>
      </c>
      <c r="BA106" s="47">
        <f t="shared" si="26"/>
        <v>0</v>
      </c>
      <c r="BB106" s="47">
        <f t="shared" si="27"/>
        <v>0</v>
      </c>
      <c r="BC106" s="47">
        <f t="shared" si="28"/>
        <v>0.383329581483922</v>
      </c>
      <c r="BD106" s="47">
        <f t="shared" si="29"/>
        <v>3.02691269337675</v>
      </c>
      <c r="BE106" s="47">
        <f t="shared" si="30"/>
        <v>3.01493463705944</v>
      </c>
    </row>
    <row r="107" s="40" customFormat="1" spans="1:57">
      <c r="A107" s="47" t="s">
        <v>1365</v>
      </c>
      <c r="B107" s="47" t="s">
        <v>1366</v>
      </c>
      <c r="C107" s="47" t="s">
        <v>1373</v>
      </c>
      <c r="D107" s="47">
        <v>3</v>
      </c>
      <c r="E107" s="47">
        <v>1375</v>
      </c>
      <c r="F107" s="47">
        <f t="shared" si="34"/>
        <v>-6.42977323059187</v>
      </c>
      <c r="G107" s="48">
        <f t="shared" si="17"/>
        <v>-8.92340497396424</v>
      </c>
      <c r="H107" s="47">
        <f t="shared" si="18"/>
        <v>-5.13401712848792</v>
      </c>
      <c r="I107" s="47">
        <f t="shared" si="19"/>
        <v>-4.82349790889217</v>
      </c>
      <c r="J107" s="47">
        <f t="shared" si="20"/>
        <v>-0.6648786407767</v>
      </c>
      <c r="K107" s="47">
        <f t="shared" si="21"/>
        <v>-1.29575610210395</v>
      </c>
      <c r="L107" s="47">
        <f t="shared" si="22"/>
        <v>-1.6062753216997</v>
      </c>
      <c r="M107" s="47">
        <f t="shared" si="23"/>
        <v>2.49363174337237</v>
      </c>
      <c r="N107" s="47" t="s">
        <v>1368</v>
      </c>
      <c r="O107" s="47" t="s">
        <v>1264</v>
      </c>
      <c r="P107" s="47" t="s">
        <v>1292</v>
      </c>
      <c r="Q107" s="47"/>
      <c r="R107" s="47"/>
      <c r="S107" s="47"/>
      <c r="T107" s="47"/>
      <c r="U107" s="47"/>
      <c r="V107" s="48">
        <f t="shared" si="35"/>
        <v>-4.48977323059187</v>
      </c>
      <c r="W107" s="47">
        <v>-1.94</v>
      </c>
      <c r="X107" s="47"/>
      <c r="Y107" s="47"/>
      <c r="Z107" s="47"/>
      <c r="AA107" s="47" t="s">
        <v>38</v>
      </c>
      <c r="AB107" s="47" t="s">
        <v>39</v>
      </c>
      <c r="AC107" s="47">
        <v>42.93</v>
      </c>
      <c r="AD107" s="47">
        <v>0.18</v>
      </c>
      <c r="AE107" s="47">
        <v>22.83</v>
      </c>
      <c r="AF107" s="47">
        <v>1.18</v>
      </c>
      <c r="AG107" s="47">
        <v>6.23</v>
      </c>
      <c r="AH107" s="47">
        <v>0.22</v>
      </c>
      <c r="AI107" s="47">
        <v>21.31</v>
      </c>
      <c r="AJ107" s="47">
        <v>5.26</v>
      </c>
      <c r="AK107" s="47">
        <v>0.07</v>
      </c>
      <c r="AL107" s="47">
        <v>0.02</v>
      </c>
      <c r="AM107" s="47">
        <f t="shared" si="24"/>
        <v>100.23</v>
      </c>
      <c r="AN107" s="47">
        <v>12</v>
      </c>
      <c r="AO107" s="47">
        <f>AN107/(AC107*'Molecular Weight'!$C$2/'Molecular Weight'!$D$2+AD107*'Molecular Weight'!$C$3/'Molecular Weight'!$D$3+AE107*'Molecular Weight'!$C$4/'Molecular Weight'!$D$4+AF107*'Molecular Weight'!$C$5/'Molecular Weight'!$D$5+AG107*'Molecular Weight'!$C$6/'Molecular Weight'!$D$6+AH107*'Molecular Weight'!$C$8/'Molecular Weight'!$D$8+AI107*'Molecular Weight'!$C$9/'Molecular Weight'!$D$9+AJ107*'Molecular Weight'!$C$10/'Molecular Weight'!$D$10+AK107*'Molecular Weight'!$C$11/'Molecular Weight'!$D$11+AL107*'Molecular Weight'!$C$12/'Molecular Weight'!$D$12)</f>
        <v>4.22183297209074</v>
      </c>
      <c r="AP107" s="47">
        <f>AC107*AO107*'Molecular Weight'!$B$2/'Molecular Weight'!$D$2</f>
        <v>3.01669922589639</v>
      </c>
      <c r="AQ107" s="47">
        <f>AD107*AO107*'Molecular Weight'!$B$3/'Molecular Weight'!$D$3</f>
        <v>0.0095110129533959</v>
      </c>
      <c r="AR107" s="47">
        <f>AO107*AE107*'Molecular Weight'!$B$4/'Molecular Weight'!$D$4</f>
        <v>1.89063253732506</v>
      </c>
      <c r="AS107" s="47">
        <f>AF107*AO107*'Molecular Weight'!$B$5/'Molecular Weight'!$D$5</f>
        <v>0.0655538246867171</v>
      </c>
      <c r="AT107" s="47">
        <f>AG107*AO107*'Molecular Weight'!$B$6/'Molecular Weight'!$D$6</f>
        <v>0.366119423943838</v>
      </c>
      <c r="AU107" s="47">
        <f>AH107*AO107*'Molecular Weight'!$B$8/'Molecular Weight'!$D$8</f>
        <v>0.0130928003081472</v>
      </c>
      <c r="AV107" s="47">
        <f>AI107*AO107*'Molecular Weight'!$B$9/'Molecular Weight'!$D$9</f>
        <v>2.23243822916262</v>
      </c>
      <c r="AW107" s="47">
        <f>AJ107*AO107*'Molecular Weight'!$B$10/'Molecular Weight'!$D$10</f>
        <v>0.395985046954302</v>
      </c>
      <c r="AX107" s="47">
        <f>AK107*AO107*'Molecular Weight'!$B$11/'Molecular Weight'!$D$11</f>
        <v>0.00953624743615204</v>
      </c>
      <c r="AY107" s="47">
        <f>AL107*AO107*'Molecular Weight'!$B$12/'Molecular Weight'!$D$12</f>
        <v>0.00179271039154596</v>
      </c>
      <c r="AZ107" s="47">
        <f t="shared" si="25"/>
        <v>8.00136105905817</v>
      </c>
      <c r="BA107" s="47">
        <f t="shared" si="26"/>
        <v>0.00408248261202004</v>
      </c>
      <c r="BB107" s="47">
        <f t="shared" si="27"/>
        <v>0.0111506856643757</v>
      </c>
      <c r="BC107" s="47">
        <f t="shared" si="28"/>
        <v>0.362036941331817</v>
      </c>
      <c r="BD107" s="47">
        <f t="shared" si="29"/>
        <v>3.02621023884979</v>
      </c>
      <c r="BE107" s="47">
        <f t="shared" si="30"/>
        <v>3.00763550036891</v>
      </c>
    </row>
    <row r="108" s="40" customFormat="1" spans="1:57">
      <c r="A108" s="47" t="s">
        <v>1365</v>
      </c>
      <c r="B108" s="47" t="s">
        <v>1366</v>
      </c>
      <c r="C108" s="47" t="s">
        <v>1374</v>
      </c>
      <c r="D108" s="47">
        <v>3</v>
      </c>
      <c r="E108" s="47">
        <v>1400</v>
      </c>
      <c r="F108" s="47">
        <f t="shared" si="34"/>
        <v>-6.35217030750381</v>
      </c>
      <c r="G108" s="48">
        <f t="shared" si="17"/>
        <v>-8.69029136375362</v>
      </c>
      <c r="H108" s="47">
        <f t="shared" si="18"/>
        <v>-4.92662584188275</v>
      </c>
      <c r="I108" s="47">
        <f t="shared" si="19"/>
        <v>-4.60979980423559</v>
      </c>
      <c r="J108" s="47">
        <f t="shared" si="20"/>
        <v>-0.44409444112373</v>
      </c>
      <c r="K108" s="47">
        <f t="shared" si="21"/>
        <v>-1.42554446562106</v>
      </c>
      <c r="L108" s="47">
        <f t="shared" si="22"/>
        <v>-1.74237050326822</v>
      </c>
      <c r="M108" s="47">
        <f t="shared" si="23"/>
        <v>2.33812105624981</v>
      </c>
      <c r="N108" s="47" t="s">
        <v>1368</v>
      </c>
      <c r="O108" s="47" t="s">
        <v>1264</v>
      </c>
      <c r="P108" s="47" t="s">
        <v>1292</v>
      </c>
      <c r="Q108" s="47"/>
      <c r="R108" s="47"/>
      <c r="S108" s="47"/>
      <c r="T108" s="47"/>
      <c r="U108" s="47"/>
      <c r="V108" s="48">
        <f t="shared" si="35"/>
        <v>-4.29217030750381</v>
      </c>
      <c r="W108" s="47">
        <v>-2.06</v>
      </c>
      <c r="X108" s="47"/>
      <c r="Y108" s="47"/>
      <c r="Z108" s="47"/>
      <c r="AA108" s="47" t="s">
        <v>38</v>
      </c>
      <c r="AB108" s="47" t="s">
        <v>39</v>
      </c>
      <c r="AC108" s="47">
        <v>43.27</v>
      </c>
      <c r="AD108" s="47">
        <v>0.12</v>
      </c>
      <c r="AE108" s="47">
        <v>22.46</v>
      </c>
      <c r="AF108" s="47">
        <v>1.28</v>
      </c>
      <c r="AG108" s="47">
        <v>6.14</v>
      </c>
      <c r="AH108" s="47">
        <v>0.25</v>
      </c>
      <c r="AI108" s="47">
        <v>21.41</v>
      </c>
      <c r="AJ108" s="47">
        <v>5.02</v>
      </c>
      <c r="AK108" s="47">
        <v>0.09</v>
      </c>
      <c r="AL108" s="47">
        <v>0.03</v>
      </c>
      <c r="AM108" s="47">
        <f t="shared" si="24"/>
        <v>100.07</v>
      </c>
      <c r="AN108" s="47">
        <v>12</v>
      </c>
      <c r="AO108" s="47">
        <f>AN108/(AC108*'Molecular Weight'!$C$2/'Molecular Weight'!$D$2+AD108*'Molecular Weight'!$C$3/'Molecular Weight'!$D$3+AE108*'Molecular Weight'!$C$4/'Molecular Weight'!$D$4+AF108*'Molecular Weight'!$C$5/'Molecular Weight'!$D$5+AG108*'Molecular Weight'!$C$6/'Molecular Weight'!$D$6+AH108*'Molecular Weight'!$C$8/'Molecular Weight'!$D$8+AI108*'Molecular Weight'!$C$9/'Molecular Weight'!$D$9+AJ108*'Molecular Weight'!$C$10/'Molecular Weight'!$D$10+AK108*'Molecular Weight'!$C$11/'Molecular Weight'!$D$11+AL108*'Molecular Weight'!$C$12/'Molecular Weight'!$D$12)</f>
        <v>4.22375838799649</v>
      </c>
      <c r="AP108" s="47">
        <f>AC108*AO108*'Molecular Weight'!$B$2/'Molecular Weight'!$D$2</f>
        <v>3.04197778709401</v>
      </c>
      <c r="AQ108" s="47">
        <f>AD108*AO108*'Molecular Weight'!$B$3/'Molecular Weight'!$D$3</f>
        <v>0.00634356704079572</v>
      </c>
      <c r="AR108" s="47">
        <f>AO108*AE108*'Molecular Weight'!$B$4/'Molecular Weight'!$D$4</f>
        <v>1.86083980765793</v>
      </c>
      <c r="AS108" s="47">
        <f>AF108*AO108*'Molecular Weight'!$B$5/'Molecular Weight'!$D$5</f>
        <v>0.071141663749398</v>
      </c>
      <c r="AT108" s="47">
        <f>AG108*AO108*'Molecular Weight'!$B$6/'Molecular Weight'!$D$6</f>
        <v>0.36099494017676</v>
      </c>
      <c r="AU108" s="47">
        <f>AH108*AO108*'Molecular Weight'!$B$8/'Molecular Weight'!$D$8</f>
        <v>0.0148849675359335</v>
      </c>
      <c r="AV108" s="47">
        <f>AI108*AO108*'Molecular Weight'!$B$9/'Molecular Weight'!$D$9</f>
        <v>2.24393714856091</v>
      </c>
      <c r="AW108" s="47">
        <f>AJ108*AO108*'Molecular Weight'!$B$10/'Molecular Weight'!$D$10</f>
        <v>0.378089641721512</v>
      </c>
      <c r="AX108" s="47">
        <f>AK108*AO108*'Molecular Weight'!$B$11/'Molecular Weight'!$D$11</f>
        <v>0.0122664812816936</v>
      </c>
      <c r="AY108" s="47">
        <f>AL108*AO108*'Molecular Weight'!$B$12/'Molecular Weight'!$D$12</f>
        <v>0.00269029196687674</v>
      </c>
      <c r="AZ108" s="47">
        <f t="shared" si="25"/>
        <v>7.99316629678582</v>
      </c>
      <c r="BA108" s="47">
        <f t="shared" si="26"/>
        <v>0</v>
      </c>
      <c r="BB108" s="47">
        <f t="shared" si="27"/>
        <v>0</v>
      </c>
      <c r="BC108" s="47">
        <f t="shared" si="28"/>
        <v>0.36099494017676</v>
      </c>
      <c r="BD108" s="47">
        <f t="shared" si="29"/>
        <v>3.0483213541348</v>
      </c>
      <c r="BE108" s="47">
        <f t="shared" si="30"/>
        <v>2.99790669799512</v>
      </c>
    </row>
    <row r="109" s="40" customFormat="1" spans="1:57">
      <c r="A109" s="47" t="s">
        <v>1365</v>
      </c>
      <c r="B109" s="47" t="s">
        <v>1366</v>
      </c>
      <c r="C109" s="47" t="s">
        <v>1375</v>
      </c>
      <c r="D109" s="47">
        <v>3</v>
      </c>
      <c r="E109" s="47">
        <v>1400</v>
      </c>
      <c r="F109" s="47">
        <f t="shared" si="34"/>
        <v>-6.42217030750381</v>
      </c>
      <c r="G109" s="48">
        <f t="shared" si="17"/>
        <v>-8.69029136375362</v>
      </c>
      <c r="H109" s="47">
        <f t="shared" si="18"/>
        <v>-4.92662584188275</v>
      </c>
      <c r="I109" s="47">
        <f t="shared" si="19"/>
        <v>-4.60979980423559</v>
      </c>
      <c r="J109" s="47">
        <f t="shared" si="20"/>
        <v>-0.44409444112373</v>
      </c>
      <c r="K109" s="47">
        <f t="shared" si="21"/>
        <v>-1.49554446562106</v>
      </c>
      <c r="L109" s="47">
        <f t="shared" si="22"/>
        <v>-1.81237050326822</v>
      </c>
      <c r="M109" s="47">
        <f t="shared" si="23"/>
        <v>2.26812105624981</v>
      </c>
      <c r="N109" s="47" t="s">
        <v>1368</v>
      </c>
      <c r="O109" s="47" t="s">
        <v>1264</v>
      </c>
      <c r="P109" s="47" t="s">
        <v>1292</v>
      </c>
      <c r="Q109" s="47"/>
      <c r="R109" s="47"/>
      <c r="S109" s="47"/>
      <c r="T109" s="47"/>
      <c r="U109" s="47"/>
      <c r="V109" s="48">
        <f t="shared" si="35"/>
        <v>-4.29217030750381</v>
      </c>
      <c r="W109" s="47">
        <v>-2.13</v>
      </c>
      <c r="X109" s="47"/>
      <c r="Y109" s="47"/>
      <c r="Z109" s="47"/>
      <c r="AA109" s="47" t="s">
        <v>38</v>
      </c>
      <c r="AB109" s="47" t="s">
        <v>39</v>
      </c>
      <c r="AC109" s="47">
        <v>42.16</v>
      </c>
      <c r="AD109" s="47">
        <v>0.17</v>
      </c>
      <c r="AE109" s="47">
        <v>23.79</v>
      </c>
      <c r="AF109" s="47">
        <v>1.25</v>
      </c>
      <c r="AG109" s="47">
        <v>6.44</v>
      </c>
      <c r="AH109" s="47"/>
      <c r="AI109" s="47">
        <v>20.94</v>
      </c>
      <c r="AJ109" s="47">
        <v>5.23</v>
      </c>
      <c r="AK109" s="47">
        <v>0</v>
      </c>
      <c r="AL109" s="47">
        <v>0.02</v>
      </c>
      <c r="AM109" s="47">
        <f t="shared" si="24"/>
        <v>100</v>
      </c>
      <c r="AN109" s="47">
        <v>12</v>
      </c>
      <c r="AO109" s="47">
        <f>AN109/(AC109*'Molecular Weight'!$C$2/'Molecular Weight'!$D$2+AD109*'Molecular Weight'!$C$3/'Molecular Weight'!$D$3+AE109*'Molecular Weight'!$C$4/'Molecular Weight'!$D$4+AF109*'Molecular Weight'!$C$5/'Molecular Weight'!$D$5+AG109*'Molecular Weight'!$C$6/'Molecular Weight'!$D$6+AH109*'Molecular Weight'!$C$8/'Molecular Weight'!$D$8+AI109*'Molecular Weight'!$C$9/'Molecular Weight'!$D$9+AJ109*'Molecular Weight'!$C$10/'Molecular Weight'!$D$10+AK109*'Molecular Weight'!$C$11/'Molecular Weight'!$D$11+AL109*'Molecular Weight'!$C$12/'Molecular Weight'!$D$12)</f>
        <v>4.23267134991367</v>
      </c>
      <c r="AP109" s="47">
        <f>AC109*AO109*'Molecular Weight'!$B$2/'Molecular Weight'!$D$2</f>
        <v>2.97019680613117</v>
      </c>
      <c r="AQ109" s="47">
        <f>AD109*AO109*'Molecular Weight'!$B$3/'Molecular Weight'!$D$3</f>
        <v>0.00900568372322058</v>
      </c>
      <c r="AR109" s="47">
        <f>AO109*AE109*'Molecular Weight'!$B$4/'Molecular Weight'!$D$4</f>
        <v>1.97519127921629</v>
      </c>
      <c r="AS109" s="47">
        <f>AF109*AO109*'Molecular Weight'!$B$5/'Molecular Weight'!$D$5</f>
        <v>0.0696208854186735</v>
      </c>
      <c r="AT109" s="47">
        <f>AG109*AO109*'Molecular Weight'!$B$6/'Molecular Weight'!$D$6</f>
        <v>0.379432119897607</v>
      </c>
      <c r="AU109" s="47">
        <f>AH109*AO109*'Molecular Weight'!$B$8/'Molecular Weight'!$D$8</f>
        <v>0</v>
      </c>
      <c r="AV109" s="47">
        <f>AI109*AO109*'Molecular Weight'!$B$9/'Molecular Weight'!$D$9</f>
        <v>2.19930863690304</v>
      </c>
      <c r="AW109" s="47">
        <f>AJ109*AO109*'Molecular Weight'!$B$10/'Molecular Weight'!$D$10</f>
        <v>0.39473736020058</v>
      </c>
      <c r="AX109" s="47">
        <f>AK109*AO109*'Molecular Weight'!$B$11/'Molecular Weight'!$D$11</f>
        <v>0</v>
      </c>
      <c r="AY109" s="47">
        <f>AL109*AO109*'Molecular Weight'!$B$12/'Molecular Weight'!$D$12</f>
        <v>0.00179731267512258</v>
      </c>
      <c r="AZ109" s="47">
        <f t="shared" si="25"/>
        <v>7.99929008416569</v>
      </c>
      <c r="BA109" s="47">
        <f t="shared" si="26"/>
        <v>0</v>
      </c>
      <c r="BB109" s="47">
        <f t="shared" si="27"/>
        <v>0</v>
      </c>
      <c r="BC109" s="47">
        <f t="shared" si="28"/>
        <v>0.379432119897607</v>
      </c>
      <c r="BD109" s="47">
        <f t="shared" si="29"/>
        <v>2.97920248985439</v>
      </c>
      <c r="BE109" s="47">
        <f t="shared" si="30"/>
        <v>2.97347811700122</v>
      </c>
    </row>
    <row r="110" s="40" customFormat="1" spans="1:57">
      <c r="A110" s="47" t="s">
        <v>1365</v>
      </c>
      <c r="B110" s="47" t="s">
        <v>1366</v>
      </c>
      <c r="C110" s="47" t="s">
        <v>1376</v>
      </c>
      <c r="D110" s="47">
        <v>3</v>
      </c>
      <c r="E110" s="47">
        <v>1425</v>
      </c>
      <c r="F110" s="47">
        <f t="shared" si="34"/>
        <v>-6.26038556664606</v>
      </c>
      <c r="G110" s="48">
        <f t="shared" si="17"/>
        <v>-8.46414665513657</v>
      </c>
      <c r="H110" s="47">
        <f t="shared" si="18"/>
        <v>-4.72534094418919</v>
      </c>
      <c r="I110" s="47">
        <f t="shared" si="19"/>
        <v>-4.40116602186933</v>
      </c>
      <c r="J110" s="47">
        <f t="shared" si="20"/>
        <v>-0.229811542991755</v>
      </c>
      <c r="K110" s="47">
        <f t="shared" si="21"/>
        <v>-1.53504462245687</v>
      </c>
      <c r="L110" s="47">
        <f t="shared" si="22"/>
        <v>-1.85921954477673</v>
      </c>
      <c r="M110" s="47">
        <f t="shared" si="23"/>
        <v>2.20376108849051</v>
      </c>
      <c r="N110" s="47" t="s">
        <v>1368</v>
      </c>
      <c r="O110" s="47" t="s">
        <v>1264</v>
      </c>
      <c r="P110" s="47" t="s">
        <v>1292</v>
      </c>
      <c r="Q110" s="47"/>
      <c r="R110" s="47"/>
      <c r="S110" s="47"/>
      <c r="T110" s="47"/>
      <c r="U110" s="47"/>
      <c r="V110" s="48">
        <f t="shared" si="35"/>
        <v>-4.10038556664606</v>
      </c>
      <c r="W110" s="47">
        <v>-2.16</v>
      </c>
      <c r="X110" s="47"/>
      <c r="Y110" s="47"/>
      <c r="Z110" s="47"/>
      <c r="AA110" s="47" t="s">
        <v>38</v>
      </c>
      <c r="AB110" s="47" t="s">
        <v>39</v>
      </c>
      <c r="AC110" s="47">
        <v>42.62</v>
      </c>
      <c r="AD110" s="47">
        <v>0.11</v>
      </c>
      <c r="AE110" s="47">
        <v>23.15</v>
      </c>
      <c r="AF110" s="47">
        <v>1.4</v>
      </c>
      <c r="AG110" s="47">
        <v>6.12</v>
      </c>
      <c r="AH110" s="47">
        <v>0.2</v>
      </c>
      <c r="AI110" s="47">
        <v>21.55</v>
      </c>
      <c r="AJ110" s="47">
        <v>4.73</v>
      </c>
      <c r="AK110" s="47">
        <v>0.03</v>
      </c>
      <c r="AL110" s="47">
        <v>0.01</v>
      </c>
      <c r="AM110" s="47">
        <f t="shared" si="24"/>
        <v>99.92</v>
      </c>
      <c r="AN110" s="47">
        <v>12</v>
      </c>
      <c r="AO110" s="47">
        <f>AN110/(AC110*'Molecular Weight'!$C$2/'Molecular Weight'!$D$2+AD110*'Molecular Weight'!$C$3/'Molecular Weight'!$D$3+AE110*'Molecular Weight'!$C$4/'Molecular Weight'!$D$4+AF110*'Molecular Weight'!$C$5/'Molecular Weight'!$D$5+AG110*'Molecular Weight'!$C$6/'Molecular Weight'!$D$6+AH110*'Molecular Weight'!$C$8/'Molecular Weight'!$D$8+AI110*'Molecular Weight'!$C$9/'Molecular Weight'!$D$9+AJ110*'Molecular Weight'!$C$10/'Molecular Weight'!$D$10+AK110*'Molecular Weight'!$C$11/'Molecular Weight'!$D$11+AL110*'Molecular Weight'!$C$12/'Molecular Weight'!$D$12)</f>
        <v>4.22833978878869</v>
      </c>
      <c r="AP110" s="47">
        <f>AC110*AO110*'Molecular Weight'!$B$2/'Molecular Weight'!$D$2</f>
        <v>2.99953132154085</v>
      </c>
      <c r="AQ110" s="47">
        <f>AD110*AO110*'Molecular Weight'!$B$3/'Molecular Weight'!$D$3</f>
        <v>0.00582124376428981</v>
      </c>
      <c r="AR110" s="47">
        <f>AO110*AE110*'Molecular Weight'!$B$4/'Molecular Weight'!$D$4</f>
        <v>1.92008760514826</v>
      </c>
      <c r="AS110" s="47">
        <f>AF110*AO110*'Molecular Weight'!$B$5/'Molecular Weight'!$D$5</f>
        <v>0.0778955945036406</v>
      </c>
      <c r="AT110" s="47">
        <f>AG110*AO110*'Molecular Weight'!$B$6/'Molecular Weight'!$D$6</f>
        <v>0.360209347263179</v>
      </c>
      <c r="AU110" s="47">
        <f>AH110*AO110*'Molecular Weight'!$B$8/'Molecular Weight'!$D$8</f>
        <v>0.0119208902982484</v>
      </c>
      <c r="AV110" s="47">
        <f>AI110*AO110*'Molecular Weight'!$B$9/'Molecular Weight'!$D$9</f>
        <v>2.26106011038204</v>
      </c>
      <c r="AW110" s="47">
        <f>AJ110*AO110*'Molecular Weight'!$B$10/'Molecular Weight'!$D$10</f>
        <v>0.356634222556536</v>
      </c>
      <c r="AX110" s="47">
        <f>AK110*AO110*'Molecular Weight'!$B$11/'Molecular Weight'!$D$11</f>
        <v>0.00409326213822719</v>
      </c>
      <c r="AY110" s="47">
        <f>AL110*AO110*'Molecular Weight'!$B$12/'Molecular Weight'!$D$12</f>
        <v>0.000897736685517769</v>
      </c>
      <c r="AZ110" s="47">
        <f t="shared" si="25"/>
        <v>7.99815133428079</v>
      </c>
      <c r="BA110" s="47">
        <f t="shared" si="26"/>
        <v>0</v>
      </c>
      <c r="BB110" s="47">
        <f t="shared" si="27"/>
        <v>0</v>
      </c>
      <c r="BC110" s="47">
        <f t="shared" si="28"/>
        <v>0.360209347263179</v>
      </c>
      <c r="BD110" s="47">
        <f t="shared" si="29"/>
        <v>3.00535256530514</v>
      </c>
      <c r="BE110" s="47">
        <f t="shared" si="30"/>
        <v>2.98982457050001</v>
      </c>
    </row>
    <row r="111" s="40" customFormat="1" spans="1:57">
      <c r="A111" s="47" t="s">
        <v>1377</v>
      </c>
      <c r="B111" s="47" t="s">
        <v>1378</v>
      </c>
      <c r="C111" s="47" t="s">
        <v>1379</v>
      </c>
      <c r="D111" s="47">
        <v>3</v>
      </c>
      <c r="E111" s="47">
        <v>1375</v>
      </c>
      <c r="F111" s="47">
        <f t="shared" si="34"/>
        <v>-6.26977323059187</v>
      </c>
      <c r="G111" s="48">
        <f t="shared" si="17"/>
        <v>-8.92340497396424</v>
      </c>
      <c r="H111" s="47">
        <f t="shared" si="18"/>
        <v>-5.13401712848792</v>
      </c>
      <c r="I111" s="47">
        <f t="shared" si="19"/>
        <v>-4.82349790889217</v>
      </c>
      <c r="J111" s="47">
        <f t="shared" si="20"/>
        <v>-0.6648786407767</v>
      </c>
      <c r="K111" s="47">
        <f t="shared" si="21"/>
        <v>-1.13575610210395</v>
      </c>
      <c r="L111" s="47">
        <f t="shared" si="22"/>
        <v>-1.4462753216997</v>
      </c>
      <c r="M111" s="47">
        <f t="shared" si="23"/>
        <v>2.65363174337237</v>
      </c>
      <c r="N111" s="47" t="s">
        <v>1368</v>
      </c>
      <c r="O111" s="47" t="s">
        <v>1264</v>
      </c>
      <c r="P111" s="47" t="s">
        <v>1292</v>
      </c>
      <c r="Q111" s="47" t="s">
        <v>294</v>
      </c>
      <c r="R111" s="47"/>
      <c r="S111" s="47"/>
      <c r="T111" s="47"/>
      <c r="U111" s="47"/>
      <c r="V111" s="48">
        <f t="shared" si="35"/>
        <v>-4.48977323059187</v>
      </c>
      <c r="W111" s="47">
        <v>-1.78</v>
      </c>
      <c r="X111" s="47"/>
      <c r="Y111" s="47"/>
      <c r="Z111" s="47" t="s">
        <v>1380</v>
      </c>
      <c r="AA111" s="47" t="s">
        <v>38</v>
      </c>
      <c r="AB111" s="47" t="s">
        <v>39</v>
      </c>
      <c r="AC111" s="47">
        <v>41.4</v>
      </c>
      <c r="AD111" s="47">
        <v>1.1</v>
      </c>
      <c r="AE111" s="47">
        <v>22.6</v>
      </c>
      <c r="AF111" s="47">
        <v>1.3</v>
      </c>
      <c r="AG111" s="47">
        <v>7.5</v>
      </c>
      <c r="AH111" s="47">
        <v>0.19</v>
      </c>
      <c r="AI111" s="47">
        <v>20.6</v>
      </c>
      <c r="AJ111" s="47">
        <v>5.5</v>
      </c>
      <c r="AK111" s="47">
        <v>0</v>
      </c>
      <c r="AL111" s="47">
        <v>0</v>
      </c>
      <c r="AM111" s="47">
        <f t="shared" si="24"/>
        <v>100.19</v>
      </c>
      <c r="AN111" s="47">
        <v>12</v>
      </c>
      <c r="AO111" s="47">
        <f>AN111/(AC111*'Molecular Weight'!$C$2/'Molecular Weight'!$D$2+AD111*'Molecular Weight'!$C$3/'Molecular Weight'!$D$3+AE111*'Molecular Weight'!$C$4/'Molecular Weight'!$D$4+AF111*'Molecular Weight'!$C$5/'Molecular Weight'!$D$5+AG111*'Molecular Weight'!$C$6/'Molecular Weight'!$D$6+AH111*'Molecular Weight'!$C$8/'Molecular Weight'!$D$8+AI111*'Molecular Weight'!$C$9/'Molecular Weight'!$D$9+AJ111*'Molecular Weight'!$C$10/'Molecular Weight'!$D$10+AK111*'Molecular Weight'!$C$11/'Molecular Weight'!$D$11+AL111*'Molecular Weight'!$C$12/'Molecular Weight'!$D$12)</f>
        <v>4.26645350206666</v>
      </c>
      <c r="AP111" s="47">
        <f>AC111*AO111*'Molecular Weight'!$B$2/'Molecular Weight'!$D$2</f>
        <v>2.93993300575166</v>
      </c>
      <c r="AQ111" s="47">
        <f>AD111*AO111*'Molecular Weight'!$B$3/'Molecular Weight'!$D$3</f>
        <v>0.0587371570997913</v>
      </c>
      <c r="AR111" s="47">
        <f>AO111*AE111*'Molecular Weight'!$B$4/'Molecular Weight'!$D$4</f>
        <v>1.89136620531005</v>
      </c>
      <c r="AS111" s="47">
        <f>AF111*AO111*'Molecular Weight'!$B$5/'Molecular Weight'!$D$5</f>
        <v>0.0729836114571571</v>
      </c>
      <c r="AT111" s="47">
        <f>AG111*AO111*'Molecular Weight'!$B$6/'Molecular Weight'!$D$6</f>
        <v>0.445412044341591</v>
      </c>
      <c r="AU111" s="47">
        <f>AH111*AO111*'Molecular Weight'!$B$8/'Molecular Weight'!$D$8</f>
        <v>0.0114269264927074</v>
      </c>
      <c r="AV111" s="47">
        <f>AI111*AO111*'Molecular Weight'!$B$9/'Molecular Weight'!$D$9</f>
        <v>2.1808670506842</v>
      </c>
      <c r="AW111" s="47">
        <f>AJ111*AO111*'Molecular Weight'!$B$10/'Molecular Weight'!$D$10</f>
        <v>0.418428927627793</v>
      </c>
      <c r="AX111" s="47">
        <f>AK111*AO111*'Molecular Weight'!$B$11/'Molecular Weight'!$D$11</f>
        <v>0</v>
      </c>
      <c r="AY111" s="47">
        <f>AL111*AO111*'Molecular Weight'!$B$12/'Molecular Weight'!$D$12</f>
        <v>0</v>
      </c>
      <c r="AZ111" s="47">
        <f t="shared" si="25"/>
        <v>8.01915492876495</v>
      </c>
      <c r="BA111" s="47">
        <f t="shared" si="26"/>
        <v>0.0573275232169079</v>
      </c>
      <c r="BB111" s="47">
        <f t="shared" si="27"/>
        <v>0.128706719868003</v>
      </c>
      <c r="BC111" s="47">
        <f t="shared" si="28"/>
        <v>0.388084521124684</v>
      </c>
      <c r="BD111" s="47">
        <f t="shared" si="29"/>
        <v>2.99867016285145</v>
      </c>
      <c r="BE111" s="47">
        <f t="shared" si="30"/>
        <v>3.05613494914629</v>
      </c>
    </row>
    <row r="112" s="40" customFormat="1" spans="1:57">
      <c r="A112" s="47" t="s">
        <v>1377</v>
      </c>
      <c r="B112" s="47" t="s">
        <v>1378</v>
      </c>
      <c r="C112" s="47" t="s">
        <v>1381</v>
      </c>
      <c r="D112" s="47">
        <v>3</v>
      </c>
      <c r="E112" s="47">
        <v>1375</v>
      </c>
      <c r="F112" s="47">
        <f t="shared" si="34"/>
        <v>-6.26977323059187</v>
      </c>
      <c r="G112" s="48">
        <f t="shared" si="17"/>
        <v>-8.92340497396424</v>
      </c>
      <c r="H112" s="47">
        <f t="shared" si="18"/>
        <v>-5.13401712848792</v>
      </c>
      <c r="I112" s="47">
        <f t="shared" si="19"/>
        <v>-4.82349790889217</v>
      </c>
      <c r="J112" s="47">
        <f t="shared" si="20"/>
        <v>-0.6648786407767</v>
      </c>
      <c r="K112" s="47">
        <f t="shared" si="21"/>
        <v>-1.13575610210395</v>
      </c>
      <c r="L112" s="47">
        <f t="shared" si="22"/>
        <v>-1.4462753216997</v>
      </c>
      <c r="M112" s="47">
        <f t="shared" si="23"/>
        <v>2.65363174337237</v>
      </c>
      <c r="N112" s="47" t="s">
        <v>1368</v>
      </c>
      <c r="O112" s="47" t="s">
        <v>1264</v>
      </c>
      <c r="P112" s="47" t="s">
        <v>1292</v>
      </c>
      <c r="Q112" s="47" t="s">
        <v>294</v>
      </c>
      <c r="R112" s="47"/>
      <c r="S112" s="47"/>
      <c r="T112" s="47"/>
      <c r="U112" s="47"/>
      <c r="V112" s="48">
        <f t="shared" si="35"/>
        <v>-4.48977323059187</v>
      </c>
      <c r="W112" s="47">
        <v>-1.78</v>
      </c>
      <c r="X112" s="47"/>
      <c r="Y112" s="47"/>
      <c r="Z112" s="47" t="s">
        <v>1380</v>
      </c>
      <c r="AA112" s="47" t="s">
        <v>38</v>
      </c>
      <c r="AB112" s="47" t="s">
        <v>39</v>
      </c>
      <c r="AC112" s="47">
        <v>41.6</v>
      </c>
      <c r="AD112" s="47">
        <v>1.2</v>
      </c>
      <c r="AE112" s="47">
        <v>22.9</v>
      </c>
      <c r="AF112" s="47">
        <v>0.59</v>
      </c>
      <c r="AG112" s="47">
        <v>9.7</v>
      </c>
      <c r="AH112" s="47">
        <v>0.22</v>
      </c>
      <c r="AI112" s="47">
        <v>18.6</v>
      </c>
      <c r="AJ112" s="47">
        <v>5.1</v>
      </c>
      <c r="AK112" s="47">
        <v>0</v>
      </c>
      <c r="AL112" s="47">
        <v>0</v>
      </c>
      <c r="AM112" s="47">
        <f t="shared" si="24"/>
        <v>99.91</v>
      </c>
      <c r="AN112" s="47">
        <v>12</v>
      </c>
      <c r="AO112" s="47">
        <f>AN112/(AC112*'Molecular Weight'!$C$2/'Molecular Weight'!$D$2+AD112*'Molecular Weight'!$C$3/'Molecular Weight'!$D$3+AE112*'Molecular Weight'!$C$4/'Molecular Weight'!$D$4+AF112*'Molecular Weight'!$C$5/'Molecular Weight'!$D$5+AG112*'Molecular Weight'!$C$6/'Molecular Weight'!$D$6+AH112*'Molecular Weight'!$C$8/'Molecular Weight'!$D$8+AI112*'Molecular Weight'!$C$9/'Molecular Weight'!$D$9+AJ112*'Molecular Weight'!$C$10/'Molecular Weight'!$D$10+AK112*'Molecular Weight'!$C$11/'Molecular Weight'!$D$11+AL112*'Molecular Weight'!$C$12/'Molecular Weight'!$D$12)</f>
        <v>4.29968766891971</v>
      </c>
      <c r="AP112" s="47">
        <f>AC112*AO112*'Molecular Weight'!$B$2/'Molecular Weight'!$D$2</f>
        <v>2.97714725411218</v>
      </c>
      <c r="AQ112" s="47">
        <f>AD112*AO112*'Molecular Weight'!$B$3/'Molecular Weight'!$D$3</f>
        <v>0.0645760350776426</v>
      </c>
      <c r="AR112" s="47">
        <f>AO112*AE112*'Molecular Weight'!$B$4/'Molecular Weight'!$D$4</f>
        <v>1.93140148329269</v>
      </c>
      <c r="AS112" s="47">
        <f>AF112*AO112*'Molecular Weight'!$B$5/'Molecular Weight'!$D$5</f>
        <v>0.0333813504133512</v>
      </c>
      <c r="AT112" s="47">
        <f>AG112*AO112*'Molecular Weight'!$B$6/'Molecular Weight'!$D$6</f>
        <v>0.580553596722176</v>
      </c>
      <c r="AU112" s="47">
        <f>AH112*AO112*'Molecular Weight'!$B$8/'Molecular Weight'!$D$8</f>
        <v>0.0133342442509492</v>
      </c>
      <c r="AV112" s="47">
        <f>AI112*AO112*'Molecular Weight'!$B$9/'Molecular Weight'!$D$9</f>
        <v>1.9844712318091</v>
      </c>
      <c r="AW112" s="47">
        <f>AJ112*AO112*'Molecular Weight'!$B$10/'Molecular Weight'!$D$10</f>
        <v>0.391020098279074</v>
      </c>
      <c r="AX112" s="47">
        <f>AK112*AO112*'Molecular Weight'!$B$11/'Molecular Weight'!$D$11</f>
        <v>0</v>
      </c>
      <c r="AY112" s="47">
        <f>AL112*AO112*'Molecular Weight'!$B$12/'Molecular Weight'!$D$12</f>
        <v>0</v>
      </c>
      <c r="AZ112" s="47">
        <f t="shared" si="25"/>
        <v>7.97588529395716</v>
      </c>
      <c r="BA112" s="47">
        <f t="shared" si="26"/>
        <v>0</v>
      </c>
      <c r="BB112" s="47">
        <f t="shared" si="27"/>
        <v>0</v>
      </c>
      <c r="BC112" s="47">
        <f t="shared" si="28"/>
        <v>0.580553596722176</v>
      </c>
      <c r="BD112" s="47">
        <f t="shared" si="29"/>
        <v>3.04172328918982</v>
      </c>
      <c r="BE112" s="47">
        <f t="shared" si="30"/>
        <v>2.96937917106129</v>
      </c>
    </row>
    <row r="113" s="40" customFormat="1" spans="1:57">
      <c r="A113" s="47" t="s">
        <v>1377</v>
      </c>
      <c r="B113" s="47" t="s">
        <v>1378</v>
      </c>
      <c r="C113" s="47" t="s">
        <v>1382</v>
      </c>
      <c r="D113" s="47">
        <v>3</v>
      </c>
      <c r="E113" s="47">
        <v>1375</v>
      </c>
      <c r="F113" s="47">
        <f t="shared" si="34"/>
        <v>-6.63977323059187</v>
      </c>
      <c r="G113" s="48">
        <f t="shared" si="17"/>
        <v>-8.92340497396424</v>
      </c>
      <c r="H113" s="47">
        <f t="shared" si="18"/>
        <v>-5.13401712848792</v>
      </c>
      <c r="I113" s="47">
        <f t="shared" si="19"/>
        <v>-4.82349790889217</v>
      </c>
      <c r="J113" s="47">
        <f t="shared" si="20"/>
        <v>-0.6648786407767</v>
      </c>
      <c r="K113" s="47">
        <f t="shared" si="21"/>
        <v>-1.50575610210395</v>
      </c>
      <c r="L113" s="47">
        <f t="shared" si="22"/>
        <v>-1.8162753216997</v>
      </c>
      <c r="M113" s="47">
        <f t="shared" si="23"/>
        <v>2.28363174337237</v>
      </c>
      <c r="N113" s="47" t="s">
        <v>1368</v>
      </c>
      <c r="O113" s="47" t="s">
        <v>1264</v>
      </c>
      <c r="P113" s="47" t="s">
        <v>1292</v>
      </c>
      <c r="Q113" s="47" t="s">
        <v>294</v>
      </c>
      <c r="R113" s="47"/>
      <c r="S113" s="47"/>
      <c r="T113" s="47"/>
      <c r="U113" s="47"/>
      <c r="V113" s="48">
        <f t="shared" si="35"/>
        <v>-4.48977323059187</v>
      </c>
      <c r="W113" s="47">
        <v>-2.15</v>
      </c>
      <c r="X113" s="47"/>
      <c r="Y113" s="47"/>
      <c r="Z113" s="47" t="s">
        <v>1380</v>
      </c>
      <c r="AA113" s="47" t="s">
        <v>38</v>
      </c>
      <c r="AB113" s="47" t="s">
        <v>39</v>
      </c>
      <c r="AC113" s="47">
        <v>41.3</v>
      </c>
      <c r="AD113" s="47">
        <v>1.4</v>
      </c>
      <c r="AE113" s="47">
        <v>23.6</v>
      </c>
      <c r="AF113" s="47">
        <v>0.6</v>
      </c>
      <c r="AG113" s="47">
        <v>7.4</v>
      </c>
      <c r="AH113" s="47">
        <v>0.14</v>
      </c>
      <c r="AI113" s="47">
        <v>21</v>
      </c>
      <c r="AJ113" s="47">
        <v>4.8</v>
      </c>
      <c r="AK113" s="47">
        <v>0</v>
      </c>
      <c r="AL113" s="47">
        <v>0</v>
      </c>
      <c r="AM113" s="47">
        <f t="shared" si="24"/>
        <v>100.24</v>
      </c>
      <c r="AN113" s="47">
        <v>12</v>
      </c>
      <c r="AO113" s="47">
        <f>AN113/(AC113*'Molecular Weight'!$C$2/'Molecular Weight'!$D$2+AD113*'Molecular Weight'!$C$3/'Molecular Weight'!$D$3+AE113*'Molecular Weight'!$C$4/'Molecular Weight'!$D$4+AF113*'Molecular Weight'!$C$5/'Molecular Weight'!$D$5+AG113*'Molecular Weight'!$C$6/'Molecular Weight'!$D$6+AH113*'Molecular Weight'!$C$8/'Molecular Weight'!$D$8+AI113*'Molecular Weight'!$C$9/'Molecular Weight'!$D$9+AJ113*'Molecular Weight'!$C$10/'Molecular Weight'!$D$10+AK113*'Molecular Weight'!$C$11/'Molecular Weight'!$D$11+AL113*'Molecular Weight'!$C$12/'Molecular Weight'!$D$12)</f>
        <v>4.24362029387192</v>
      </c>
      <c r="AP113" s="47">
        <f>AC113*AO113*'Molecular Weight'!$B$2/'Molecular Weight'!$D$2</f>
        <v>2.91713578789797</v>
      </c>
      <c r="AQ113" s="47">
        <f>AD113*AO113*'Molecular Weight'!$B$3/'Molecular Weight'!$D$3</f>
        <v>0.0743563005184066</v>
      </c>
      <c r="AR113" s="47">
        <f>AO113*AE113*'Molecular Weight'!$B$4/'Molecular Weight'!$D$4</f>
        <v>1.96448487515452</v>
      </c>
      <c r="AS113" s="47">
        <f>AF113*AO113*'Molecular Weight'!$B$5/'Molecular Weight'!$D$5</f>
        <v>0.0335044697193651</v>
      </c>
      <c r="AT113" s="47">
        <f>AG113*AO113*'Molecular Weight'!$B$6/'Molecular Weight'!$D$6</f>
        <v>0.437121244079234</v>
      </c>
      <c r="AU113" s="47">
        <f>AH113*AO113*'Molecular Weight'!$B$8/'Molecular Weight'!$D$8</f>
        <v>0.00837477926616956</v>
      </c>
      <c r="AV113" s="47">
        <f>AI113*AO113*'Molecular Weight'!$B$9/'Molecular Weight'!$D$9</f>
        <v>2.21131578588859</v>
      </c>
      <c r="AW113" s="47">
        <f>AJ113*AO113*'Molecular Weight'!$B$10/'Molecular Weight'!$D$10</f>
        <v>0.363219996622418</v>
      </c>
      <c r="AX113" s="47">
        <f>AK113*AO113*'Molecular Weight'!$B$11/'Molecular Weight'!$D$11</f>
        <v>0</v>
      </c>
      <c r="AY113" s="47">
        <f>AL113*AO113*'Molecular Weight'!$B$12/'Molecular Weight'!$D$12</f>
        <v>0</v>
      </c>
      <c r="AZ113" s="47">
        <f t="shared" si="25"/>
        <v>8.00951323914668</v>
      </c>
      <c r="BA113" s="47">
        <f t="shared" si="26"/>
        <v>0.0285058196051606</v>
      </c>
      <c r="BB113" s="47">
        <f t="shared" si="27"/>
        <v>0.0652126154728676</v>
      </c>
      <c r="BC113" s="47">
        <f t="shared" si="28"/>
        <v>0.408615424474074</v>
      </c>
      <c r="BD113" s="47">
        <f t="shared" si="29"/>
        <v>2.99149208841638</v>
      </c>
      <c r="BE113" s="47">
        <f t="shared" si="30"/>
        <v>3.02003180585642</v>
      </c>
    </row>
    <row r="114" s="40" customFormat="1" spans="1:57">
      <c r="A114" s="47" t="s">
        <v>1377</v>
      </c>
      <c r="B114" s="47" t="s">
        <v>1378</v>
      </c>
      <c r="C114" s="47" t="s">
        <v>1383</v>
      </c>
      <c r="D114" s="47">
        <v>3</v>
      </c>
      <c r="E114" s="47">
        <v>1375</v>
      </c>
      <c r="F114" s="47">
        <f t="shared" si="34"/>
        <v>-6.80977323059187</v>
      </c>
      <c r="G114" s="48">
        <f t="shared" si="17"/>
        <v>-8.92340497396424</v>
      </c>
      <c r="H114" s="47">
        <f t="shared" si="18"/>
        <v>-5.13401712848792</v>
      </c>
      <c r="I114" s="47">
        <f t="shared" si="19"/>
        <v>-4.82349790889217</v>
      </c>
      <c r="J114" s="47">
        <f t="shared" si="20"/>
        <v>-0.6648786407767</v>
      </c>
      <c r="K114" s="47">
        <f t="shared" si="21"/>
        <v>-1.67575610210395</v>
      </c>
      <c r="L114" s="47">
        <f t="shared" si="22"/>
        <v>-1.9862753216997</v>
      </c>
      <c r="M114" s="47">
        <f t="shared" si="23"/>
        <v>2.11363174337237</v>
      </c>
      <c r="N114" s="47" t="s">
        <v>1368</v>
      </c>
      <c r="O114" s="47" t="s">
        <v>1264</v>
      </c>
      <c r="P114" s="47" t="s">
        <v>1292</v>
      </c>
      <c r="Q114" s="47" t="s">
        <v>294</v>
      </c>
      <c r="R114" s="47"/>
      <c r="S114" s="47"/>
      <c r="T114" s="47"/>
      <c r="U114" s="47"/>
      <c r="V114" s="48">
        <f t="shared" si="35"/>
        <v>-4.48977323059187</v>
      </c>
      <c r="W114" s="47">
        <v>-2.32</v>
      </c>
      <c r="X114" s="47"/>
      <c r="Y114" s="47"/>
      <c r="Z114" s="47" t="s">
        <v>1380</v>
      </c>
      <c r="AA114" s="47" t="s">
        <v>38</v>
      </c>
      <c r="AB114" s="47" t="s">
        <v>39</v>
      </c>
      <c r="AC114" s="47">
        <v>41.1</v>
      </c>
      <c r="AD114" s="47">
        <v>1.4</v>
      </c>
      <c r="AE114" s="47">
        <v>23.1</v>
      </c>
      <c r="AF114" s="47">
        <v>0.51</v>
      </c>
      <c r="AG114" s="47">
        <v>7.6</v>
      </c>
      <c r="AH114" s="47">
        <v>0.13</v>
      </c>
      <c r="AI114" s="47">
        <v>21.2</v>
      </c>
      <c r="AJ114" s="47">
        <v>4.4</v>
      </c>
      <c r="AK114" s="47">
        <v>0</v>
      </c>
      <c r="AL114" s="47">
        <v>0</v>
      </c>
      <c r="AM114" s="47">
        <f t="shared" si="24"/>
        <v>99.44</v>
      </c>
      <c r="AN114" s="47">
        <v>12</v>
      </c>
      <c r="AO114" s="47">
        <f>AN114/(AC114*'Molecular Weight'!$C$2/'Molecular Weight'!$D$2+AD114*'Molecular Weight'!$C$3/'Molecular Weight'!$D$3+AE114*'Molecular Weight'!$C$4/'Molecular Weight'!$D$4+AF114*'Molecular Weight'!$C$5/'Molecular Weight'!$D$5+AG114*'Molecular Weight'!$C$6/'Molecular Weight'!$D$6+AH114*'Molecular Weight'!$C$8/'Molecular Weight'!$D$8+AI114*'Molecular Weight'!$C$9/'Molecular Weight'!$D$9+AJ114*'Molecular Weight'!$C$10/'Molecular Weight'!$D$10+AK114*'Molecular Weight'!$C$11/'Molecular Weight'!$D$11+AL114*'Molecular Weight'!$C$12/'Molecular Weight'!$D$12)</f>
        <v>4.27792015637089</v>
      </c>
      <c r="AP114" s="47">
        <f>AC114*AO114*'Molecular Weight'!$B$2/'Molecular Weight'!$D$2</f>
        <v>2.92647334265719</v>
      </c>
      <c r="AQ114" s="47">
        <f>AD114*AO114*'Molecular Weight'!$B$3/'Molecular Weight'!$D$3</f>
        <v>0.0749572993606915</v>
      </c>
      <c r="AR114" s="47">
        <f>AO114*AE114*'Molecular Weight'!$B$4/'Molecular Weight'!$D$4</f>
        <v>1.93840634782596</v>
      </c>
      <c r="AS114" s="47">
        <f>AF114*AO114*'Molecular Weight'!$B$5/'Molecular Weight'!$D$5</f>
        <v>0.0287089845351557</v>
      </c>
      <c r="AT114" s="47">
        <f>AG114*AO114*'Molecular Weight'!$B$6/'Molecular Weight'!$D$6</f>
        <v>0.452563936364404</v>
      </c>
      <c r="AU114" s="47">
        <f>AH114*AO114*'Molecular Weight'!$B$8/'Molecular Weight'!$D$8</f>
        <v>0.00783943642977469</v>
      </c>
      <c r="AV114" s="47">
        <f>AI114*AO114*'Molecular Weight'!$B$9/'Molecular Weight'!$D$9</f>
        <v>2.25041953635392</v>
      </c>
      <c r="AW114" s="47">
        <f>AJ114*AO114*'Molecular Weight'!$B$10/'Molecular Weight'!$D$10</f>
        <v>0.335642808274464</v>
      </c>
      <c r="AX114" s="47">
        <f>AK114*AO114*'Molecular Weight'!$B$11/'Molecular Weight'!$D$11</f>
        <v>0</v>
      </c>
      <c r="AY114" s="47">
        <f>AL114*AO114*'Molecular Weight'!$B$12/'Molecular Weight'!$D$12</f>
        <v>0</v>
      </c>
      <c r="AZ114" s="47">
        <f t="shared" si="25"/>
        <v>8.01501169180156</v>
      </c>
      <c r="BA114" s="47">
        <f t="shared" si="26"/>
        <v>0.0449507270969987</v>
      </c>
      <c r="BB114" s="47">
        <f t="shared" si="27"/>
        <v>0.0993245892682098</v>
      </c>
      <c r="BC114" s="47">
        <f t="shared" si="28"/>
        <v>0.407613209267405</v>
      </c>
      <c r="BD114" s="47">
        <f t="shared" si="29"/>
        <v>3.00143064201788</v>
      </c>
      <c r="BE114" s="47">
        <f t="shared" si="30"/>
        <v>3.04646571742256</v>
      </c>
    </row>
    <row r="115" s="40" customFormat="1" spans="1:57">
      <c r="A115" s="47" t="s">
        <v>1377</v>
      </c>
      <c r="B115" s="47" t="s">
        <v>1378</v>
      </c>
      <c r="C115" s="47" t="s">
        <v>1384</v>
      </c>
      <c r="D115" s="47">
        <v>4</v>
      </c>
      <c r="E115" s="47">
        <v>1400</v>
      </c>
      <c r="F115" s="47">
        <f t="shared" si="34"/>
        <v>-5.54472775901742</v>
      </c>
      <c r="G115" s="48">
        <f t="shared" si="17"/>
        <v>-8.35010911770461</v>
      </c>
      <c r="H115" s="47">
        <f t="shared" si="18"/>
        <v>-4.64868060292273</v>
      </c>
      <c r="I115" s="47">
        <f t="shared" si="19"/>
        <v>-4.04468585057264</v>
      </c>
      <c r="J115" s="47">
        <f t="shared" si="20"/>
        <v>-0.374548714883443</v>
      </c>
      <c r="K115" s="47">
        <f t="shared" si="21"/>
        <v>-0.896047156094695</v>
      </c>
      <c r="L115" s="47">
        <f t="shared" si="22"/>
        <v>-1.50004190844478</v>
      </c>
      <c r="M115" s="47">
        <f t="shared" si="23"/>
        <v>2.80538135868719</v>
      </c>
      <c r="N115" s="47" t="s">
        <v>1368</v>
      </c>
      <c r="O115" s="47" t="s">
        <v>1264</v>
      </c>
      <c r="P115" s="47" t="s">
        <v>1292</v>
      </c>
      <c r="Q115" s="47" t="s">
        <v>294</v>
      </c>
      <c r="R115" s="47"/>
      <c r="S115" s="47"/>
      <c r="T115" s="47"/>
      <c r="U115" s="47"/>
      <c r="V115" s="48">
        <f t="shared" si="35"/>
        <v>-3.63472775901742</v>
      </c>
      <c r="W115" s="47">
        <v>-1.91</v>
      </c>
      <c r="X115" s="47"/>
      <c r="Y115" s="47"/>
      <c r="Z115" s="47" t="s">
        <v>1380</v>
      </c>
      <c r="AA115" s="47" t="s">
        <v>38</v>
      </c>
      <c r="AB115" s="47" t="s">
        <v>39</v>
      </c>
      <c r="AC115" s="47">
        <v>42.3</v>
      </c>
      <c r="AD115" s="47">
        <v>0.5</v>
      </c>
      <c r="AE115" s="47">
        <v>22.9</v>
      </c>
      <c r="AF115" s="47">
        <v>1.2</v>
      </c>
      <c r="AG115" s="47">
        <v>7</v>
      </c>
      <c r="AH115" s="47">
        <v>0.26</v>
      </c>
      <c r="AI115" s="47">
        <v>19.9</v>
      </c>
      <c r="AJ115" s="47">
        <v>5.3</v>
      </c>
      <c r="AK115" s="47">
        <v>0.22</v>
      </c>
      <c r="AL115" s="47">
        <v>0.02</v>
      </c>
      <c r="AM115" s="47">
        <f t="shared" si="24"/>
        <v>99.6</v>
      </c>
      <c r="AN115" s="47">
        <v>12</v>
      </c>
      <c r="AO115" s="47">
        <f>AN115/(AC115*'Molecular Weight'!$C$2/'Molecular Weight'!$D$2+AD115*'Molecular Weight'!$C$3/'Molecular Weight'!$D$3+AE115*'Molecular Weight'!$C$4/'Molecular Weight'!$D$4+AF115*'Molecular Weight'!$C$5/'Molecular Weight'!$D$5+AG115*'Molecular Weight'!$C$6/'Molecular Weight'!$D$6+AH115*'Molecular Weight'!$C$8/'Molecular Weight'!$D$8+AI115*'Molecular Weight'!$C$9/'Molecular Weight'!$D$9+AJ115*'Molecular Weight'!$C$10/'Molecular Weight'!$D$10+AK115*'Molecular Weight'!$C$11/'Molecular Weight'!$D$11+AL115*'Molecular Weight'!$C$12/'Molecular Weight'!$D$12)</f>
        <v>4.26850671340039</v>
      </c>
      <c r="AP115" s="47">
        <f>AC115*AO115*'Molecular Weight'!$B$2/'Molecular Weight'!$D$2</f>
        <v>3.00529017937478</v>
      </c>
      <c r="AQ115" s="47">
        <f>AD115*AO115*'Molecular Weight'!$B$3/'Molecular Weight'!$D$3</f>
        <v>0.0267115564042578</v>
      </c>
      <c r="AR115" s="47">
        <f>AO115*AE115*'Molecular Weight'!$B$4/'Molecular Weight'!$D$4</f>
        <v>1.91739513018574</v>
      </c>
      <c r="AS115" s="47">
        <f>AF115*AO115*'Molecular Weight'!$B$5/'Molecular Weight'!$D$5</f>
        <v>0.067401908758214</v>
      </c>
      <c r="AT115" s="47">
        <f>AG115*AO115*'Molecular Weight'!$B$6/'Molecular Weight'!$D$6</f>
        <v>0.415917970403713</v>
      </c>
      <c r="AU115" s="47">
        <f>AH115*AO115*'Molecular Weight'!$B$8/'Molecular Weight'!$D$8</f>
        <v>0.0156443719408529</v>
      </c>
      <c r="AV115" s="47">
        <f>AI115*AO115*'Molecular Weight'!$B$9/'Molecular Weight'!$D$9</f>
        <v>2.10777378651781</v>
      </c>
      <c r="AW115" s="47">
        <f>AJ115*AO115*'Molecular Weight'!$B$10/'Molecular Weight'!$D$10</f>
        <v>0.403407374839909</v>
      </c>
      <c r="AX115" s="47">
        <f>AK115*AO115*'Molecular Weight'!$B$11/'Molecular Weight'!$D$11</f>
        <v>0.0303024032574407</v>
      </c>
      <c r="AY115" s="47">
        <f>AL115*AO115*'Molecular Weight'!$B$12/'Molecular Weight'!$D$12</f>
        <v>0.00181252938997894</v>
      </c>
      <c r="AZ115" s="47">
        <f t="shared" si="25"/>
        <v>7.9916572110727</v>
      </c>
      <c r="BA115" s="47">
        <f t="shared" si="26"/>
        <v>0</v>
      </c>
      <c r="BB115" s="47">
        <f t="shared" si="27"/>
        <v>0</v>
      </c>
      <c r="BC115" s="47">
        <f t="shared" si="28"/>
        <v>0.415917970403713</v>
      </c>
      <c r="BD115" s="47">
        <f t="shared" si="29"/>
        <v>3.03200173577904</v>
      </c>
      <c r="BE115" s="47">
        <f t="shared" si="30"/>
        <v>2.94274350370229</v>
      </c>
    </row>
    <row r="116" s="40" customFormat="1" spans="1:57">
      <c r="A116" s="47" t="s">
        <v>1377</v>
      </c>
      <c r="B116" s="47" t="s">
        <v>1378</v>
      </c>
      <c r="C116" s="47" t="s">
        <v>1385</v>
      </c>
      <c r="D116" s="47">
        <v>4</v>
      </c>
      <c r="E116" s="47">
        <v>1450</v>
      </c>
      <c r="F116" s="47">
        <f t="shared" si="34"/>
        <v>-5.40579998839335</v>
      </c>
      <c r="G116" s="48">
        <f t="shared" si="17"/>
        <v>-7.91433527103388</v>
      </c>
      <c r="H116" s="47">
        <f t="shared" si="18"/>
        <v>-4.2595931260193</v>
      </c>
      <c r="I116" s="47">
        <f t="shared" si="19"/>
        <v>-3.64862738684284</v>
      </c>
      <c r="J116" s="47">
        <f t="shared" si="20"/>
        <v>0.0443296575739983</v>
      </c>
      <c r="K116" s="47">
        <f t="shared" si="21"/>
        <v>-1.14620686237405</v>
      </c>
      <c r="L116" s="47">
        <f t="shared" si="22"/>
        <v>-1.75717260155051</v>
      </c>
      <c r="M116" s="47">
        <f t="shared" si="23"/>
        <v>2.50853528264053</v>
      </c>
      <c r="N116" s="47" t="s">
        <v>1368</v>
      </c>
      <c r="O116" s="47" t="s">
        <v>1264</v>
      </c>
      <c r="P116" s="47" t="s">
        <v>1292</v>
      </c>
      <c r="Q116" s="47" t="s">
        <v>294</v>
      </c>
      <c r="R116" s="47"/>
      <c r="S116" s="47"/>
      <c r="T116" s="47"/>
      <c r="U116" s="47"/>
      <c r="V116" s="48">
        <f t="shared" si="35"/>
        <v>-3.27579998839335</v>
      </c>
      <c r="W116" s="47">
        <v>-2.13</v>
      </c>
      <c r="X116" s="47"/>
      <c r="Y116" s="47"/>
      <c r="Z116" s="47" t="s">
        <v>1380</v>
      </c>
      <c r="AA116" s="47" t="s">
        <v>38</v>
      </c>
      <c r="AB116" s="47" t="s">
        <v>39</v>
      </c>
      <c r="AC116" s="47">
        <v>41.8</v>
      </c>
      <c r="AD116" s="47">
        <v>0.3</v>
      </c>
      <c r="AE116" s="47">
        <v>23.8</v>
      </c>
      <c r="AF116" s="47">
        <v>1.4</v>
      </c>
      <c r="AG116" s="47">
        <v>7.2</v>
      </c>
      <c r="AH116" s="47">
        <v>0.32</v>
      </c>
      <c r="AI116" s="47">
        <v>19.7</v>
      </c>
      <c r="AJ116" s="47">
        <v>5.4</v>
      </c>
      <c r="AK116" s="47">
        <v>0.06</v>
      </c>
      <c r="AL116" s="47">
        <v>0.003</v>
      </c>
      <c r="AM116" s="47">
        <f t="shared" si="24"/>
        <v>99.983</v>
      </c>
      <c r="AN116" s="47">
        <v>12</v>
      </c>
      <c r="AO116" s="47">
        <f>AN116/(AC116*'Molecular Weight'!$C$2/'Molecular Weight'!$D$2+AD116*'Molecular Weight'!$C$3/'Molecular Weight'!$D$3+AE116*'Molecular Weight'!$C$4/'Molecular Weight'!$D$4+AF116*'Molecular Weight'!$C$5/'Molecular Weight'!$D$5+AG116*'Molecular Weight'!$C$6/'Molecular Weight'!$D$6+AH116*'Molecular Weight'!$C$8/'Molecular Weight'!$D$8+AI116*'Molecular Weight'!$C$9/'Molecular Weight'!$D$9+AJ116*'Molecular Weight'!$C$10/'Molecular Weight'!$D$10+AK116*'Molecular Weight'!$C$11/'Molecular Weight'!$D$11+AL116*'Molecular Weight'!$C$12/'Molecular Weight'!$D$12)</f>
        <v>4.25871152537507</v>
      </c>
      <c r="AP116" s="47">
        <f>AC116*AO116*'Molecular Weight'!$B$2/'Molecular Weight'!$D$2</f>
        <v>2.96295176033086</v>
      </c>
      <c r="AQ116" s="47">
        <f>AD116*AO116*'Molecular Weight'!$B$3/'Molecular Weight'!$D$3</f>
        <v>0.0159901559150503</v>
      </c>
      <c r="AR116" s="47">
        <f>AO116*AE116*'Molecular Weight'!$B$4/'Molecular Weight'!$D$4</f>
        <v>1.98817838964156</v>
      </c>
      <c r="AS116" s="47">
        <f>AF116*AO116*'Molecular Weight'!$B$5/'Molecular Weight'!$D$5</f>
        <v>0.078455110672085</v>
      </c>
      <c r="AT116" s="47">
        <f>AG116*AO116*'Molecular Weight'!$B$6/'Molecular Weight'!$D$6</f>
        <v>0.426819640627791</v>
      </c>
      <c r="AU116" s="47">
        <f>AH116*AO116*'Molecular Weight'!$B$8/'Molecular Weight'!$D$8</f>
        <v>0.019210426954046</v>
      </c>
      <c r="AV116" s="47">
        <f>AI116*AO116*'Molecular Weight'!$B$9/'Molecular Weight'!$D$9</f>
        <v>2.08180191190791</v>
      </c>
      <c r="AW116" s="47">
        <f>AJ116*AO116*'Molecular Weight'!$B$10/'Molecular Weight'!$D$10</f>
        <v>0.410075646166644</v>
      </c>
      <c r="AX116" s="47">
        <f>AK116*AO116*'Molecular Weight'!$B$11/'Molecular Weight'!$D$11</f>
        <v>0.00824532725145223</v>
      </c>
      <c r="AY116" s="47">
        <f>AL116*AO116*'Molecular Weight'!$B$12/'Molecular Weight'!$D$12</f>
        <v>0.000271255511170387</v>
      </c>
      <c r="AZ116" s="47">
        <f t="shared" si="25"/>
        <v>7.99199962497857</v>
      </c>
      <c r="BA116" s="47">
        <f t="shared" si="26"/>
        <v>0</v>
      </c>
      <c r="BB116" s="47">
        <f t="shared" si="27"/>
        <v>0</v>
      </c>
      <c r="BC116" s="47">
        <f t="shared" si="28"/>
        <v>0.426819640627791</v>
      </c>
      <c r="BD116" s="47">
        <f t="shared" si="29"/>
        <v>2.97894191624591</v>
      </c>
      <c r="BE116" s="47">
        <f t="shared" si="30"/>
        <v>2.9379076256564</v>
      </c>
    </row>
    <row r="117" s="40" customFormat="1" spans="1:57">
      <c r="A117" s="47" t="s">
        <v>1377</v>
      </c>
      <c r="B117" s="47" t="s">
        <v>1378</v>
      </c>
      <c r="C117" s="47" t="s">
        <v>1386</v>
      </c>
      <c r="D117" s="47">
        <v>4</v>
      </c>
      <c r="E117" s="47">
        <v>1500</v>
      </c>
      <c r="F117" s="47">
        <f t="shared" si="34"/>
        <v>-5.27711459831373</v>
      </c>
      <c r="G117" s="48">
        <f t="shared" si="17"/>
        <v>-7.5035511271722</v>
      </c>
      <c r="H117" s="47">
        <f t="shared" si="18"/>
        <v>-3.89244894082292</v>
      </c>
      <c r="I117" s="47">
        <f t="shared" si="19"/>
        <v>-3.26994294947052</v>
      </c>
      <c r="J117" s="47">
        <f t="shared" si="20"/>
        <v>0.439582628313593</v>
      </c>
      <c r="K117" s="47">
        <f t="shared" si="21"/>
        <v>-1.38466565749081</v>
      </c>
      <c r="L117" s="47">
        <f t="shared" si="22"/>
        <v>-2.00717164884321</v>
      </c>
      <c r="M117" s="47">
        <f t="shared" si="23"/>
        <v>2.22643652885847</v>
      </c>
      <c r="N117" s="47" t="s">
        <v>1368</v>
      </c>
      <c r="O117" s="47" t="s">
        <v>1264</v>
      </c>
      <c r="P117" s="47" t="s">
        <v>1292</v>
      </c>
      <c r="Q117" s="47" t="s">
        <v>294</v>
      </c>
      <c r="R117" s="47"/>
      <c r="S117" s="47"/>
      <c r="T117" s="47"/>
      <c r="U117" s="47"/>
      <c r="V117" s="48">
        <f t="shared" si="35"/>
        <v>-2.93711459831373</v>
      </c>
      <c r="W117" s="47">
        <v>-2.34</v>
      </c>
      <c r="X117" s="47"/>
      <c r="Y117" s="47"/>
      <c r="Z117" s="47" t="s">
        <v>1380</v>
      </c>
      <c r="AA117" s="47" t="s">
        <v>38</v>
      </c>
      <c r="AB117" s="47" t="s">
        <v>39</v>
      </c>
      <c r="AC117" s="47">
        <v>42.1</v>
      </c>
      <c r="AD117" s="47">
        <v>0.3</v>
      </c>
      <c r="AE117" s="47">
        <v>23.6</v>
      </c>
      <c r="AF117" s="47">
        <v>1.4</v>
      </c>
      <c r="AG117" s="47">
        <v>6.7</v>
      </c>
      <c r="AH117" s="47">
        <v>0.32</v>
      </c>
      <c r="AI117" s="47">
        <v>20.1</v>
      </c>
      <c r="AJ117" s="47">
        <v>5.3</v>
      </c>
      <c r="AK117" s="47">
        <v>0.06</v>
      </c>
      <c r="AL117" s="47">
        <v>0</v>
      </c>
      <c r="AM117" s="47">
        <f t="shared" si="24"/>
        <v>99.88</v>
      </c>
      <c r="AN117" s="47">
        <v>12</v>
      </c>
      <c r="AO117" s="47">
        <f>AN117/(AC117*'Molecular Weight'!$C$2/'Molecular Weight'!$D$2+AD117*'Molecular Weight'!$C$3/'Molecular Weight'!$D$3+AE117*'Molecular Weight'!$C$4/'Molecular Weight'!$D$4+AF117*'Molecular Weight'!$C$5/'Molecular Weight'!$D$5+AG117*'Molecular Weight'!$C$6/'Molecular Weight'!$D$6+AH117*'Molecular Weight'!$C$8/'Molecular Weight'!$D$8+AI117*'Molecular Weight'!$C$9/'Molecular Weight'!$D$9+AJ117*'Molecular Weight'!$C$10/'Molecular Weight'!$D$10+AK117*'Molecular Weight'!$C$11/'Molecular Weight'!$D$11+AL117*'Molecular Weight'!$C$12/'Molecular Weight'!$D$12)</f>
        <v>4.25078750788241</v>
      </c>
      <c r="AP117" s="47">
        <f>AC117*AO117*'Molecular Weight'!$B$2/'Molecular Weight'!$D$2</f>
        <v>2.97866434889896</v>
      </c>
      <c r="AQ117" s="47">
        <f>AD117*AO117*'Molecular Weight'!$B$3/'Molecular Weight'!$D$3</f>
        <v>0.015960403659133</v>
      </c>
      <c r="AR117" s="47">
        <f>AO117*AE117*'Molecular Weight'!$B$4/'Molecular Weight'!$D$4</f>
        <v>1.96780276943948</v>
      </c>
      <c r="AS117" s="47">
        <f>AF117*AO117*'Molecular Weight'!$B$5/'Molecular Weight'!$D$5</f>
        <v>0.0783091323249605</v>
      </c>
      <c r="AT117" s="47">
        <f>AG117*AO117*'Molecular Weight'!$B$6/'Molecular Weight'!$D$6</f>
        <v>0.396440371698387</v>
      </c>
      <c r="AU117" s="47">
        <f>AH117*AO117*'Molecular Weight'!$B$8/'Molecular Weight'!$D$8</f>
        <v>0.0191746828661174</v>
      </c>
      <c r="AV117" s="47">
        <f>AI117*AO117*'Molecular Weight'!$B$9/'Molecular Weight'!$D$9</f>
        <v>2.12011982403068</v>
      </c>
      <c r="AW117" s="47">
        <f>AJ117*AO117*'Molecular Weight'!$B$10/'Molecular Weight'!$D$10</f>
        <v>0.401732770894736</v>
      </c>
      <c r="AX117" s="47">
        <f>AK117*AO117*'Molecular Weight'!$B$11/'Molecular Weight'!$D$11</f>
        <v>0.00822998549444804</v>
      </c>
      <c r="AY117" s="47">
        <f>AL117*AO117*'Molecular Weight'!$B$12/'Molecular Weight'!$D$12</f>
        <v>0</v>
      </c>
      <c r="AZ117" s="47">
        <f t="shared" si="25"/>
        <v>7.98643428930691</v>
      </c>
      <c r="BA117" s="47">
        <f t="shared" si="26"/>
        <v>0</v>
      </c>
      <c r="BB117" s="47">
        <f t="shared" si="27"/>
        <v>0</v>
      </c>
      <c r="BC117" s="47">
        <f t="shared" si="28"/>
        <v>0.396440371698387</v>
      </c>
      <c r="BD117" s="47">
        <f t="shared" si="29"/>
        <v>2.99462475255809</v>
      </c>
      <c r="BE117" s="47">
        <f t="shared" si="30"/>
        <v>2.93746764948992</v>
      </c>
    </row>
    <row r="118" s="40" customFormat="1" spans="1:57">
      <c r="A118" s="47" t="s">
        <v>1377</v>
      </c>
      <c r="B118" s="47" t="s">
        <v>1378</v>
      </c>
      <c r="C118" s="47" t="s">
        <v>1387</v>
      </c>
      <c r="D118" s="47">
        <v>4</v>
      </c>
      <c r="E118" s="47">
        <v>1550</v>
      </c>
      <c r="F118" s="47">
        <f t="shared" si="34"/>
        <v>-5.13700614321367</v>
      </c>
      <c r="G118" s="48">
        <f t="shared" si="17"/>
        <v>-7.11569683957934</v>
      </c>
      <c r="H118" s="47">
        <f t="shared" si="18"/>
        <v>-3.54544265899139</v>
      </c>
      <c r="I118" s="47">
        <f t="shared" si="19"/>
        <v>-2.9069645000766</v>
      </c>
      <c r="J118" s="47">
        <f t="shared" si="20"/>
        <v>0.813154141524958</v>
      </c>
      <c r="K118" s="47">
        <f t="shared" si="21"/>
        <v>-1.59156348422228</v>
      </c>
      <c r="L118" s="47">
        <f t="shared" si="22"/>
        <v>-2.23004164313707</v>
      </c>
      <c r="M118" s="47">
        <f t="shared" si="23"/>
        <v>1.97869069636567</v>
      </c>
      <c r="N118" s="47" t="s">
        <v>1368</v>
      </c>
      <c r="O118" s="47" t="s">
        <v>1264</v>
      </c>
      <c r="P118" s="47" t="s">
        <v>1292</v>
      </c>
      <c r="Q118" s="47" t="s">
        <v>294</v>
      </c>
      <c r="R118" s="47"/>
      <c r="S118" s="47"/>
      <c r="T118" s="47"/>
      <c r="U118" s="47"/>
      <c r="V118" s="48">
        <f t="shared" si="35"/>
        <v>-2.61700614321367</v>
      </c>
      <c r="W118" s="47">
        <v>-2.52</v>
      </c>
      <c r="X118" s="47"/>
      <c r="Y118" s="47"/>
      <c r="Z118" s="47" t="s">
        <v>1380</v>
      </c>
      <c r="AA118" s="47" t="s">
        <v>38</v>
      </c>
      <c r="AB118" s="47" t="s">
        <v>39</v>
      </c>
      <c r="AC118" s="47">
        <v>42.6</v>
      </c>
      <c r="AD118" s="47">
        <v>0.2</v>
      </c>
      <c r="AE118" s="47">
        <v>23.1</v>
      </c>
      <c r="AF118" s="47">
        <v>1.4</v>
      </c>
      <c r="AG118" s="47">
        <v>5.7</v>
      </c>
      <c r="AH118" s="47">
        <v>0.17</v>
      </c>
      <c r="AI118" s="47">
        <v>21.4</v>
      </c>
      <c r="AJ118" s="47">
        <v>5</v>
      </c>
      <c r="AK118" s="47">
        <v>0.05</v>
      </c>
      <c r="AL118" s="47">
        <v>0.019</v>
      </c>
      <c r="AM118" s="47">
        <f t="shared" si="24"/>
        <v>99.639</v>
      </c>
      <c r="AN118" s="47">
        <v>12</v>
      </c>
      <c r="AO118" s="47">
        <f>AN118/(AC118*'Molecular Weight'!$C$2/'Molecular Weight'!$D$2+AD118*'Molecular Weight'!$C$3/'Molecular Weight'!$D$3+AE118*'Molecular Weight'!$C$4/'Molecular Weight'!$D$4+AF118*'Molecular Weight'!$C$5/'Molecular Weight'!$D$5+AG118*'Molecular Weight'!$C$6/'Molecular Weight'!$D$6+AH118*'Molecular Weight'!$C$8/'Molecular Weight'!$D$8+AI118*'Molecular Weight'!$C$9/'Molecular Weight'!$D$9+AJ118*'Molecular Weight'!$C$10/'Molecular Weight'!$D$10+AK118*'Molecular Weight'!$C$11/'Molecular Weight'!$D$11+AL118*'Molecular Weight'!$C$12/'Molecular Weight'!$D$12)</f>
        <v>4.2352682345458</v>
      </c>
      <c r="AP118" s="47">
        <f>AC118*AO118*'Molecular Weight'!$B$2/'Molecular Weight'!$D$2</f>
        <v>3.00303639799685</v>
      </c>
      <c r="AQ118" s="47">
        <f>AD118*AO118*'Molecular Weight'!$B$3/'Molecular Weight'!$D$3</f>
        <v>0.0106014223643199</v>
      </c>
      <c r="AR118" s="47">
        <f>AO118*AE118*'Molecular Weight'!$B$4/'Molecular Weight'!$D$4</f>
        <v>1.91907995719906</v>
      </c>
      <c r="AS118" s="47">
        <f>AF118*AO118*'Molecular Weight'!$B$5/'Molecular Weight'!$D$5</f>
        <v>0.0780232321648018</v>
      </c>
      <c r="AT118" s="47">
        <f>AG118*AO118*'Molecular Weight'!$B$6/'Molecular Weight'!$D$6</f>
        <v>0.336038821504886</v>
      </c>
      <c r="AU118" s="47">
        <f>AH118*AO118*'Molecular Weight'!$B$8/'Molecular Weight'!$D$8</f>
        <v>0.010149360020761</v>
      </c>
      <c r="AV118" s="47">
        <f>AI118*AO118*'Molecular Weight'!$B$9/'Molecular Weight'!$D$9</f>
        <v>2.24900099799702</v>
      </c>
      <c r="AW118" s="47">
        <f>AJ118*AO118*'Molecular Weight'!$B$10/'Molecular Weight'!$D$10</f>
        <v>0.377609507359647</v>
      </c>
      <c r="AX118" s="47">
        <f>AK118*AO118*'Molecular Weight'!$B$11/'Molecular Weight'!$D$11</f>
        <v>0.00683328208219715</v>
      </c>
      <c r="AY118" s="47">
        <f>AL118*AO118*'Molecular Weight'!$B$12/'Molecular Weight'!$D$12</f>
        <v>0.00170849461690807</v>
      </c>
      <c r="AZ118" s="47">
        <f t="shared" si="25"/>
        <v>7.99208147330645</v>
      </c>
      <c r="BA118" s="47">
        <f t="shared" si="26"/>
        <v>0</v>
      </c>
      <c r="BB118" s="47">
        <f t="shared" si="27"/>
        <v>0</v>
      </c>
      <c r="BC118" s="47">
        <f t="shared" si="28"/>
        <v>0.336038821504886</v>
      </c>
      <c r="BD118" s="47">
        <f t="shared" si="29"/>
        <v>3.01363782036117</v>
      </c>
      <c r="BE118" s="47">
        <f t="shared" si="30"/>
        <v>2.97279868688232</v>
      </c>
    </row>
    <row r="119" s="40" customFormat="1" spans="1:57">
      <c r="A119" s="47" t="s">
        <v>1377</v>
      </c>
      <c r="B119" s="47" t="s">
        <v>1378</v>
      </c>
      <c r="C119" s="47" t="s">
        <v>1388</v>
      </c>
      <c r="D119" s="47">
        <v>4</v>
      </c>
      <c r="E119" s="47">
        <v>1450</v>
      </c>
      <c r="F119" s="47">
        <f t="shared" si="34"/>
        <v>-5.48579998839335</v>
      </c>
      <c r="G119" s="48">
        <f t="shared" si="17"/>
        <v>-7.91433527103388</v>
      </c>
      <c r="H119" s="47">
        <f t="shared" si="18"/>
        <v>-4.2595931260193</v>
      </c>
      <c r="I119" s="47">
        <f t="shared" si="19"/>
        <v>-3.64862738684284</v>
      </c>
      <c r="J119" s="47">
        <f t="shared" si="20"/>
        <v>0.0443296575739983</v>
      </c>
      <c r="K119" s="47">
        <f t="shared" si="21"/>
        <v>-1.22620686237405</v>
      </c>
      <c r="L119" s="47">
        <f t="shared" si="22"/>
        <v>-1.83717260155051</v>
      </c>
      <c r="M119" s="47">
        <f t="shared" si="23"/>
        <v>2.42853528264053</v>
      </c>
      <c r="N119" s="47" t="s">
        <v>1368</v>
      </c>
      <c r="O119" s="47" t="s">
        <v>1264</v>
      </c>
      <c r="P119" s="47" t="s">
        <v>1292</v>
      </c>
      <c r="Q119" s="47" t="s">
        <v>294</v>
      </c>
      <c r="R119" s="47"/>
      <c r="S119" s="47"/>
      <c r="T119" s="47"/>
      <c r="U119" s="47"/>
      <c r="V119" s="48">
        <f t="shared" si="35"/>
        <v>-3.27579998839335</v>
      </c>
      <c r="W119" s="47">
        <v>-2.21</v>
      </c>
      <c r="X119" s="47"/>
      <c r="Y119" s="47"/>
      <c r="Z119" s="47" t="s">
        <v>1380</v>
      </c>
      <c r="AA119" s="47" t="s">
        <v>38</v>
      </c>
      <c r="AB119" s="47" t="s">
        <v>39</v>
      </c>
      <c r="AC119" s="47">
        <v>41.3</v>
      </c>
      <c r="AD119" s="47">
        <v>0.3</v>
      </c>
      <c r="AE119" s="47">
        <v>23.3</v>
      </c>
      <c r="AF119" s="47">
        <v>1.2</v>
      </c>
      <c r="AG119" s="47">
        <v>6.5</v>
      </c>
      <c r="AH119" s="47">
        <v>0.21</v>
      </c>
      <c r="AI119" s="47">
        <v>21.9</v>
      </c>
      <c r="AJ119" s="47">
        <v>5.1</v>
      </c>
      <c r="AK119" s="47">
        <v>0.06</v>
      </c>
      <c r="AL119" s="47">
        <v>0.01</v>
      </c>
      <c r="AM119" s="47">
        <f t="shared" si="24"/>
        <v>99.88</v>
      </c>
      <c r="AN119" s="47">
        <v>12</v>
      </c>
      <c r="AO119" s="47">
        <f>AN119/(AC119*'Molecular Weight'!$C$2/'Molecular Weight'!$D$2+AD119*'Molecular Weight'!$C$3/'Molecular Weight'!$D$3+AE119*'Molecular Weight'!$C$4/'Molecular Weight'!$D$4+AF119*'Molecular Weight'!$C$5/'Molecular Weight'!$D$5+AG119*'Molecular Weight'!$C$6/'Molecular Weight'!$D$6+AH119*'Molecular Weight'!$C$8/'Molecular Weight'!$D$8+AI119*'Molecular Weight'!$C$9/'Molecular Weight'!$D$9+AJ119*'Molecular Weight'!$C$10/'Molecular Weight'!$D$10+AK119*'Molecular Weight'!$C$11/'Molecular Weight'!$D$11+AL119*'Molecular Weight'!$C$12/'Molecular Weight'!$D$12)</f>
        <v>4.25460882887021</v>
      </c>
      <c r="AP119" s="47">
        <f>AC119*AO119*'Molecular Weight'!$B$2/'Molecular Weight'!$D$2</f>
        <v>2.92468949121737</v>
      </c>
      <c r="AQ119" s="47">
        <f>AD119*AO119*'Molecular Weight'!$B$3/'Molecular Weight'!$D$3</f>
        <v>0.0159747515476979</v>
      </c>
      <c r="AR119" s="47">
        <f>AO119*AE119*'Molecular Weight'!$B$4/'Molecular Weight'!$D$4</f>
        <v>1.94453483155504</v>
      </c>
      <c r="AS119" s="47">
        <f>AF119*AO119*'Molecular Weight'!$B$5/'Molecular Weight'!$D$5</f>
        <v>0.0671824540383479</v>
      </c>
      <c r="AT119" s="47">
        <f>AG119*AO119*'Molecular Weight'!$B$6/'Molecular Weight'!$D$6</f>
        <v>0.384952079449559</v>
      </c>
      <c r="AU119" s="47">
        <f>AH119*AO119*'Molecular Weight'!$B$8/'Molecular Weight'!$D$8</f>
        <v>0.0125946976890717</v>
      </c>
      <c r="AV119" s="47">
        <f>AI119*AO119*'Molecular Weight'!$B$9/'Molecular Weight'!$D$9</f>
        <v>2.31205789955974</v>
      </c>
      <c r="AW119" s="47">
        <f>AJ119*AO119*'Molecular Weight'!$B$10/'Molecular Weight'!$D$10</f>
        <v>0.386920560400108</v>
      </c>
      <c r="AX119" s="47">
        <f>AK119*AO119*'Molecular Weight'!$B$11/'Molecular Weight'!$D$11</f>
        <v>0.00823738398619595</v>
      </c>
      <c r="AY119" s="47">
        <f>AL119*AO119*'Molecular Weight'!$B$12/'Molecular Weight'!$D$12</f>
        <v>0.000903313976405564</v>
      </c>
      <c r="AZ119" s="47">
        <f t="shared" si="25"/>
        <v>8.05804746341954</v>
      </c>
      <c r="BA119" s="47">
        <f t="shared" si="26"/>
        <v>0.172887927055926</v>
      </c>
      <c r="BB119" s="47">
        <f t="shared" si="27"/>
        <v>0.449115451728791</v>
      </c>
      <c r="BC119" s="47">
        <f t="shared" si="28"/>
        <v>0.212064152393633</v>
      </c>
      <c r="BD119" s="47">
        <f t="shared" si="29"/>
        <v>2.94066424276507</v>
      </c>
      <c r="BE119" s="47">
        <f t="shared" si="30"/>
        <v>3.09652523709848</v>
      </c>
    </row>
    <row r="120" s="40" customFormat="1" spans="1:57">
      <c r="A120" s="47" t="s">
        <v>1377</v>
      </c>
      <c r="B120" s="47" t="s">
        <v>1378</v>
      </c>
      <c r="C120" s="47" t="s">
        <v>1389</v>
      </c>
      <c r="D120" s="47">
        <v>4</v>
      </c>
      <c r="E120" s="47">
        <v>1500</v>
      </c>
      <c r="F120" s="47">
        <f t="shared" si="34"/>
        <v>-5.32711459831373</v>
      </c>
      <c r="G120" s="48">
        <f t="shared" si="17"/>
        <v>-7.5035511271722</v>
      </c>
      <c r="H120" s="47">
        <f t="shared" si="18"/>
        <v>-3.89244894082292</v>
      </c>
      <c r="I120" s="47">
        <f t="shared" si="19"/>
        <v>-3.26994294947052</v>
      </c>
      <c r="J120" s="47">
        <f t="shared" si="20"/>
        <v>0.439582628313593</v>
      </c>
      <c r="K120" s="47">
        <f t="shared" si="21"/>
        <v>-1.43466565749081</v>
      </c>
      <c r="L120" s="47">
        <f t="shared" si="22"/>
        <v>-2.05717164884321</v>
      </c>
      <c r="M120" s="47">
        <f t="shared" si="23"/>
        <v>2.17643652885847</v>
      </c>
      <c r="N120" s="47" t="s">
        <v>1368</v>
      </c>
      <c r="O120" s="47" t="s">
        <v>1264</v>
      </c>
      <c r="P120" s="47" t="s">
        <v>1292</v>
      </c>
      <c r="Q120" s="47" t="s">
        <v>294</v>
      </c>
      <c r="R120" s="47"/>
      <c r="S120" s="47"/>
      <c r="T120" s="47"/>
      <c r="U120" s="47"/>
      <c r="V120" s="48">
        <f t="shared" si="35"/>
        <v>-2.93711459831373</v>
      </c>
      <c r="W120" s="47">
        <v>-2.39</v>
      </c>
      <c r="X120" s="47"/>
      <c r="Y120" s="47"/>
      <c r="Z120" s="47" t="s">
        <v>1380</v>
      </c>
      <c r="AA120" s="47" t="s">
        <v>38</v>
      </c>
      <c r="AB120" s="47" t="s">
        <v>39</v>
      </c>
      <c r="AC120" s="47">
        <v>41.5</v>
      </c>
      <c r="AD120" s="47">
        <v>0.27</v>
      </c>
      <c r="AE120" s="47">
        <v>23</v>
      </c>
      <c r="AF120" s="47">
        <v>1.4</v>
      </c>
      <c r="AG120" s="47">
        <v>5.5</v>
      </c>
      <c r="AH120" s="47">
        <v>0.2</v>
      </c>
      <c r="AI120" s="47">
        <v>22.4</v>
      </c>
      <c r="AJ120" s="47">
        <v>5.2</v>
      </c>
      <c r="AK120" s="47">
        <v>0.04</v>
      </c>
      <c r="AL120" s="47">
        <v>0.02</v>
      </c>
      <c r="AM120" s="47">
        <f t="shared" si="24"/>
        <v>99.53</v>
      </c>
      <c r="AN120" s="47">
        <v>12</v>
      </c>
      <c r="AO120" s="47">
        <f>AN120/(AC120*'Molecular Weight'!$C$2/'Molecular Weight'!$D$2+AD120*'Molecular Weight'!$C$3/'Molecular Weight'!$D$3+AE120*'Molecular Weight'!$C$4/'Molecular Weight'!$D$4+AF120*'Molecular Weight'!$C$5/'Molecular Weight'!$D$5+AG120*'Molecular Weight'!$C$6/'Molecular Weight'!$D$6+AH120*'Molecular Weight'!$C$8/'Molecular Weight'!$D$8+AI120*'Molecular Weight'!$C$9/'Molecular Weight'!$D$9+AJ120*'Molecular Weight'!$C$10/'Molecular Weight'!$D$10+AK120*'Molecular Weight'!$C$11/'Molecular Weight'!$D$11+AL120*'Molecular Weight'!$C$12/'Molecular Weight'!$D$12)</f>
        <v>4.25319089904991</v>
      </c>
      <c r="AP120" s="47">
        <f>AC120*AO120*'Molecular Weight'!$B$2/'Molecular Weight'!$D$2</f>
        <v>2.9378732075661</v>
      </c>
      <c r="AQ120" s="47">
        <f>AD120*AO120*'Molecular Weight'!$B$3/'Molecular Weight'!$D$3</f>
        <v>0.0143724848904064</v>
      </c>
      <c r="AR120" s="47">
        <f>AO120*AE120*'Molecular Weight'!$B$4/'Molecular Weight'!$D$4</f>
        <v>1.91885819298054</v>
      </c>
      <c r="AS120" s="47">
        <f>AF120*AO120*'Molecular Weight'!$B$5/'Molecular Weight'!$D$5</f>
        <v>0.0783534082330399</v>
      </c>
      <c r="AT120" s="47">
        <f>AG120*AO120*'Molecular Weight'!$B$6/'Molecular Weight'!$D$6</f>
        <v>0.325620127293631</v>
      </c>
      <c r="AU120" s="47">
        <f>AH120*AO120*'Molecular Weight'!$B$8/'Molecular Weight'!$D$8</f>
        <v>0.0119909526333519</v>
      </c>
      <c r="AV120" s="47">
        <f>AI120*AO120*'Molecular Weight'!$B$9/'Molecular Weight'!$D$9</f>
        <v>2.36405647986893</v>
      </c>
      <c r="AW120" s="47">
        <f>AJ120*AO120*'Molecular Weight'!$B$10/'Molecular Weight'!$D$10</f>
        <v>0.394375760967538</v>
      </c>
      <c r="AX120" s="47">
        <f>AK120*AO120*'Molecular Weight'!$B$11/'Molecular Weight'!$D$11</f>
        <v>0.00548975914688597</v>
      </c>
      <c r="AY120" s="47">
        <f>AL120*AO120*'Molecular Weight'!$B$12/'Molecular Weight'!$D$12</f>
        <v>0.00180602585946917</v>
      </c>
      <c r="AZ120" s="47">
        <f t="shared" si="25"/>
        <v>8.05279639943989</v>
      </c>
      <c r="BA120" s="47">
        <f t="shared" si="26"/>
        <v>0.157350754161063</v>
      </c>
      <c r="BB120" s="47">
        <f t="shared" si="27"/>
        <v>0.483234115375091</v>
      </c>
      <c r="BC120" s="47">
        <f t="shared" si="28"/>
        <v>0.168269373132569</v>
      </c>
      <c r="BD120" s="47">
        <f t="shared" si="29"/>
        <v>2.9522456924565</v>
      </c>
      <c r="BE120" s="47">
        <f t="shared" si="30"/>
        <v>3.09604332076345</v>
      </c>
    </row>
    <row r="121" s="40" customFormat="1" spans="1:57">
      <c r="A121" s="47" t="s">
        <v>1377</v>
      </c>
      <c r="B121" s="47" t="s">
        <v>1378</v>
      </c>
      <c r="C121" s="47" t="s">
        <v>1390</v>
      </c>
      <c r="D121" s="47">
        <v>4</v>
      </c>
      <c r="E121" s="47">
        <v>1550</v>
      </c>
      <c r="F121" s="47">
        <f t="shared" si="34"/>
        <v>-5.26700614321367</v>
      </c>
      <c r="G121" s="48">
        <f t="shared" si="17"/>
        <v>-7.11569683957934</v>
      </c>
      <c r="H121" s="47">
        <f t="shared" si="18"/>
        <v>-3.54544265899139</v>
      </c>
      <c r="I121" s="47">
        <f t="shared" si="19"/>
        <v>-2.9069645000766</v>
      </c>
      <c r="J121" s="47">
        <f t="shared" si="20"/>
        <v>0.813154141524958</v>
      </c>
      <c r="K121" s="47">
        <f t="shared" si="21"/>
        <v>-1.72156348422228</v>
      </c>
      <c r="L121" s="47">
        <f t="shared" si="22"/>
        <v>-2.36004164313707</v>
      </c>
      <c r="M121" s="47">
        <f t="shared" si="23"/>
        <v>1.84869069636567</v>
      </c>
      <c r="N121" s="47" t="s">
        <v>1368</v>
      </c>
      <c r="O121" s="47" t="s">
        <v>1264</v>
      </c>
      <c r="P121" s="47" t="s">
        <v>1292</v>
      </c>
      <c r="Q121" s="47" t="s">
        <v>294</v>
      </c>
      <c r="R121" s="47"/>
      <c r="S121" s="47"/>
      <c r="T121" s="47"/>
      <c r="U121" s="47"/>
      <c r="V121" s="48">
        <f t="shared" si="35"/>
        <v>-2.61700614321367</v>
      </c>
      <c r="W121" s="47">
        <v>-2.65</v>
      </c>
      <c r="X121" s="47"/>
      <c r="Y121" s="47"/>
      <c r="Z121" s="47" t="s">
        <v>1380</v>
      </c>
      <c r="AA121" s="47" t="s">
        <v>38</v>
      </c>
      <c r="AB121" s="47" t="s">
        <v>39</v>
      </c>
      <c r="AC121" s="47">
        <v>41.2</v>
      </c>
      <c r="AD121" s="47">
        <v>0.2</v>
      </c>
      <c r="AE121" s="47">
        <v>22.9</v>
      </c>
      <c r="AF121" s="47">
        <v>1.5</v>
      </c>
      <c r="AG121" s="47">
        <v>5.8</v>
      </c>
      <c r="AH121" s="47">
        <v>0.21</v>
      </c>
      <c r="AI121" s="47">
        <v>22.9</v>
      </c>
      <c r="AJ121" s="47">
        <v>4.87</v>
      </c>
      <c r="AK121" s="47">
        <v>0.003</v>
      </c>
      <c r="AL121" s="47">
        <v>0.02</v>
      </c>
      <c r="AM121" s="47">
        <f t="shared" si="24"/>
        <v>99.603</v>
      </c>
      <c r="AN121" s="47">
        <v>12</v>
      </c>
      <c r="AO121" s="47">
        <f>AN121/(AC121*'Molecular Weight'!$C$2/'Molecular Weight'!$D$2+AD121*'Molecular Weight'!$C$3/'Molecular Weight'!$D$3+AE121*'Molecular Weight'!$C$4/'Molecular Weight'!$D$4+AF121*'Molecular Weight'!$C$5/'Molecular Weight'!$D$5+AG121*'Molecular Weight'!$C$6/'Molecular Weight'!$D$6+AH121*'Molecular Weight'!$C$8/'Molecular Weight'!$D$8+AI121*'Molecular Weight'!$C$9/'Molecular Weight'!$D$9+AJ121*'Molecular Weight'!$C$10/'Molecular Weight'!$D$10+AK121*'Molecular Weight'!$C$11/'Molecular Weight'!$D$11+AL121*'Molecular Weight'!$C$12/'Molecular Weight'!$D$12)</f>
        <v>4.25690998470953</v>
      </c>
      <c r="AP121" s="47">
        <f>AC121*AO121*'Molecular Weight'!$B$2/'Molecular Weight'!$D$2</f>
        <v>2.91918594157844</v>
      </c>
      <c r="AQ121" s="47">
        <f>AD121*AO121*'Molecular Weight'!$B$3/'Molecular Weight'!$D$3</f>
        <v>0.0106555944548424</v>
      </c>
      <c r="AR121" s="47">
        <f>AO121*AE121*'Molecular Weight'!$B$4/'Molecular Weight'!$D$4</f>
        <v>1.91218592879263</v>
      </c>
      <c r="AS121" s="47">
        <f>AF121*AO121*'Molecular Weight'!$B$5/'Molecular Weight'!$D$5</f>
        <v>0.0840234880855884</v>
      </c>
      <c r="AT121" s="47">
        <f>AG121*AO121*'Molecular Weight'!$B$6/'Molecular Weight'!$D$6</f>
        <v>0.343681485402495</v>
      </c>
      <c r="AU121" s="47">
        <f>AH121*AO121*'Molecular Weight'!$B$8/'Molecular Weight'!$D$8</f>
        <v>0.0126015096812659</v>
      </c>
      <c r="AV121" s="47">
        <f>AI121*AO121*'Molecular Weight'!$B$9/'Molecular Weight'!$D$9</f>
        <v>2.41893892431385</v>
      </c>
      <c r="AW121" s="47">
        <f>AJ121*AO121*'Molecular Weight'!$B$10/'Molecular Weight'!$D$10</f>
        <v>0.369671034692143</v>
      </c>
      <c r="AX121" s="47">
        <f>AK121*AO121*'Molecular Weight'!$B$11/'Molecular Weight'!$D$11</f>
        <v>0.000412091963669848</v>
      </c>
      <c r="AY121" s="47">
        <f>AL121*AO121*'Molecular Weight'!$B$12/'Molecular Weight'!$D$12</f>
        <v>0.00180760508904863</v>
      </c>
      <c r="AZ121" s="47">
        <f t="shared" si="25"/>
        <v>8.07316360405397</v>
      </c>
      <c r="BA121" s="47">
        <f t="shared" si="26"/>
        <v>0.217501661481696</v>
      </c>
      <c r="BB121" s="47">
        <f t="shared" si="27"/>
        <v>0.632858244391528</v>
      </c>
      <c r="BC121" s="47">
        <f t="shared" si="28"/>
        <v>0.1261798239208</v>
      </c>
      <c r="BD121" s="47">
        <f t="shared" si="29"/>
        <v>2.92984153603328</v>
      </c>
      <c r="BE121" s="47">
        <f t="shared" si="30"/>
        <v>3.14489295408975</v>
      </c>
    </row>
    <row r="122" s="40" customFormat="1" spans="1:57">
      <c r="A122" s="47" t="s">
        <v>1377</v>
      </c>
      <c r="B122" s="47" t="s">
        <v>1378</v>
      </c>
      <c r="C122" s="47" t="s">
        <v>1391</v>
      </c>
      <c r="D122" s="47">
        <v>5</v>
      </c>
      <c r="E122" s="47">
        <v>1500</v>
      </c>
      <c r="F122" s="47">
        <f t="shared" si="34"/>
        <v>-4.60674971096636</v>
      </c>
      <c r="G122" s="48">
        <f t="shared" si="17"/>
        <v>-7.18455286438035</v>
      </c>
      <c r="H122" s="47">
        <f t="shared" si="18"/>
        <v>-3.6304932937789</v>
      </c>
      <c r="I122" s="47">
        <f t="shared" si="19"/>
        <v>-2.73670231524711</v>
      </c>
      <c r="J122" s="47">
        <f t="shared" si="20"/>
        <v>0.502385786802031</v>
      </c>
      <c r="K122" s="47">
        <f t="shared" si="21"/>
        <v>-0.976256417187459</v>
      </c>
      <c r="L122" s="47">
        <f t="shared" si="22"/>
        <v>-1.87004739571925</v>
      </c>
      <c r="M122" s="47">
        <f t="shared" si="23"/>
        <v>2.57780315341398</v>
      </c>
      <c r="N122" s="47" t="s">
        <v>1368</v>
      </c>
      <c r="O122" s="47" t="s">
        <v>1264</v>
      </c>
      <c r="P122" s="47" t="s">
        <v>1292</v>
      </c>
      <c r="Q122" s="47" t="s">
        <v>294</v>
      </c>
      <c r="R122" s="47"/>
      <c r="S122" s="47"/>
      <c r="T122" s="47"/>
      <c r="U122" s="47"/>
      <c r="V122" s="48">
        <f t="shared" si="35"/>
        <v>-2.31674971096636</v>
      </c>
      <c r="W122" s="47">
        <v>-2.29</v>
      </c>
      <c r="X122" s="47"/>
      <c r="Y122" s="47"/>
      <c r="Z122" s="47" t="s">
        <v>1380</v>
      </c>
      <c r="AA122" s="47" t="s">
        <v>38</v>
      </c>
      <c r="AB122" s="47" t="s">
        <v>39</v>
      </c>
      <c r="AC122" s="47">
        <v>42.9</v>
      </c>
      <c r="AD122" s="47">
        <v>0.3</v>
      </c>
      <c r="AE122" s="47">
        <v>22.7</v>
      </c>
      <c r="AF122" s="47">
        <v>1.3</v>
      </c>
      <c r="AG122" s="47">
        <v>6.3</v>
      </c>
      <c r="AH122" s="47">
        <v>0.2</v>
      </c>
      <c r="AI122" s="47">
        <v>21.5</v>
      </c>
      <c r="AJ122" s="47">
        <v>4.7</v>
      </c>
      <c r="AK122" s="47">
        <v>0.016</v>
      </c>
      <c r="AL122" s="47">
        <v>0.019</v>
      </c>
      <c r="AM122" s="47">
        <f t="shared" si="24"/>
        <v>99.935</v>
      </c>
      <c r="AN122" s="47">
        <v>12</v>
      </c>
      <c r="AO122" s="47">
        <f>AN122/(AC122*'Molecular Weight'!$C$2/'Molecular Weight'!$D$2+AD122*'Molecular Weight'!$C$3/'Molecular Weight'!$D$3+AE122*'Molecular Weight'!$C$4/'Molecular Weight'!$D$4+AF122*'Molecular Weight'!$C$5/'Molecular Weight'!$D$5+AG122*'Molecular Weight'!$C$6/'Molecular Weight'!$D$6+AH122*'Molecular Weight'!$C$8/'Molecular Weight'!$D$8+AI122*'Molecular Weight'!$C$9/'Molecular Weight'!$D$9+AJ122*'Molecular Weight'!$C$10/'Molecular Weight'!$D$10+AK122*'Molecular Weight'!$C$11/'Molecular Weight'!$D$11+AL122*'Molecular Weight'!$C$12/'Molecular Weight'!$D$12)</f>
        <v>4.22914130831175</v>
      </c>
      <c r="AP122" s="47">
        <f>AC122*AO122*'Molecular Weight'!$B$2/'Molecular Weight'!$D$2</f>
        <v>3.01980962261275</v>
      </c>
      <c r="AQ122" s="47">
        <f>AD122*AO122*'Molecular Weight'!$B$3/'Molecular Weight'!$D$3</f>
        <v>0.0158791288171905</v>
      </c>
      <c r="AR122" s="47">
        <f>AO122*AE122*'Molecular Weight'!$B$4/'Molecular Weight'!$D$4</f>
        <v>1.88312098271237</v>
      </c>
      <c r="AS122" s="47">
        <f>AF122*AO122*'Molecular Weight'!$B$5/'Molecular Weight'!$D$5</f>
        <v>0.0723453345720807</v>
      </c>
      <c r="AT122" s="47">
        <f>AG122*AO122*'Molecular Weight'!$B$6/'Molecular Weight'!$D$6</f>
        <v>0.370874028986136</v>
      </c>
      <c r="AU122" s="47">
        <f>AH122*AO122*'Molecular Weight'!$B$8/'Molecular Weight'!$D$8</f>
        <v>0.0119231500093368</v>
      </c>
      <c r="AV122" s="47">
        <f>AI122*AO122*'Molecular Weight'!$B$9/'Molecular Weight'!$D$9</f>
        <v>2.25624164091073</v>
      </c>
      <c r="AW122" s="47">
        <f>AJ122*AO122*'Molecular Weight'!$B$10/'Molecular Weight'!$D$10</f>
        <v>0.354439446310008</v>
      </c>
      <c r="AX122" s="47">
        <f>AK122*AO122*'Molecular Weight'!$B$11/'Molecular Weight'!$D$11</f>
        <v>0.00218348696137425</v>
      </c>
      <c r="AY122" s="47">
        <f>AL122*AO122*'Molecular Weight'!$B$12/'Molecular Weight'!$D$12</f>
        <v>0.00170602303307693</v>
      </c>
      <c r="AZ122" s="47">
        <f t="shared" si="25"/>
        <v>7.98852284492506</v>
      </c>
      <c r="BA122" s="47">
        <f t="shared" si="26"/>
        <v>0</v>
      </c>
      <c r="BB122" s="47">
        <f t="shared" si="27"/>
        <v>0</v>
      </c>
      <c r="BC122" s="47">
        <f t="shared" si="28"/>
        <v>0.370874028986136</v>
      </c>
      <c r="BD122" s="47">
        <f t="shared" si="29"/>
        <v>3.03568875142994</v>
      </c>
      <c r="BE122" s="47">
        <f t="shared" si="30"/>
        <v>2.99347826621621</v>
      </c>
    </row>
    <row r="123" s="40" customFormat="1" spans="1:57">
      <c r="A123" s="47" t="s">
        <v>1377</v>
      </c>
      <c r="B123" s="47" t="s">
        <v>1378</v>
      </c>
      <c r="C123" s="47" t="s">
        <v>1392</v>
      </c>
      <c r="D123" s="47">
        <v>5</v>
      </c>
      <c r="E123" s="47">
        <v>1550</v>
      </c>
      <c r="F123" s="47">
        <f t="shared" si="34"/>
        <v>-4.47365480075693</v>
      </c>
      <c r="G123" s="48">
        <f t="shared" si="17"/>
        <v>-6.80544265756065</v>
      </c>
      <c r="H123" s="47">
        <f t="shared" si="18"/>
        <v>-3.29028445673782</v>
      </c>
      <c r="I123" s="47">
        <f t="shared" si="19"/>
        <v>-2.3883492260897</v>
      </c>
      <c r="J123" s="47">
        <f t="shared" si="20"/>
        <v>0.87286341195831</v>
      </c>
      <c r="K123" s="47">
        <f t="shared" si="21"/>
        <v>-1.18337034401911</v>
      </c>
      <c r="L123" s="47">
        <f t="shared" si="22"/>
        <v>-2.08530557466723</v>
      </c>
      <c r="M123" s="47">
        <f t="shared" si="23"/>
        <v>2.33178785680372</v>
      </c>
      <c r="N123" s="47" t="s">
        <v>1368</v>
      </c>
      <c r="O123" s="47" t="s">
        <v>1264</v>
      </c>
      <c r="P123" s="47" t="s">
        <v>1292</v>
      </c>
      <c r="Q123" s="47" t="s">
        <v>294</v>
      </c>
      <c r="R123" s="47"/>
      <c r="S123" s="47"/>
      <c r="T123" s="47"/>
      <c r="U123" s="47"/>
      <c r="V123" s="48">
        <f t="shared" si="35"/>
        <v>-2.01365480075693</v>
      </c>
      <c r="W123" s="47">
        <v>-2.46</v>
      </c>
      <c r="X123" s="47"/>
      <c r="Y123" s="47"/>
      <c r="Z123" s="47" t="s">
        <v>1380</v>
      </c>
      <c r="AA123" s="47" t="s">
        <v>38</v>
      </c>
      <c r="AB123" s="47" t="s">
        <v>39</v>
      </c>
      <c r="AC123" s="47">
        <v>42.3</v>
      </c>
      <c r="AD123" s="47">
        <v>0.29</v>
      </c>
      <c r="AE123" s="47">
        <v>22.8</v>
      </c>
      <c r="AF123" s="47">
        <v>1.3</v>
      </c>
      <c r="AG123" s="47">
        <v>6.2</v>
      </c>
      <c r="AH123" s="47">
        <v>0.2</v>
      </c>
      <c r="AI123" s="47">
        <v>22.5</v>
      </c>
      <c r="AJ123" s="47">
        <v>4.5</v>
      </c>
      <c r="AK123" s="47">
        <v>0.12</v>
      </c>
      <c r="AL123" s="47">
        <v>0.018</v>
      </c>
      <c r="AM123" s="47">
        <f t="shared" si="24"/>
        <v>100.228</v>
      </c>
      <c r="AN123" s="47">
        <v>12</v>
      </c>
      <c r="AO123" s="47">
        <f>AN123/(AC123*'Molecular Weight'!$C$2/'Molecular Weight'!$D$2+AD123*'Molecular Weight'!$C$3/'Molecular Weight'!$D$3+AE123*'Molecular Weight'!$C$4/'Molecular Weight'!$D$4+AF123*'Molecular Weight'!$C$5/'Molecular Weight'!$D$5+AG123*'Molecular Weight'!$C$6/'Molecular Weight'!$D$6+AH123*'Molecular Weight'!$C$8/'Molecular Weight'!$D$8+AI123*'Molecular Weight'!$C$9/'Molecular Weight'!$D$9+AJ123*'Molecular Weight'!$C$10/'Molecular Weight'!$D$10+AK123*'Molecular Weight'!$C$11/'Molecular Weight'!$D$11+AL123*'Molecular Weight'!$C$12/'Molecular Weight'!$D$12)</f>
        <v>4.22282880813766</v>
      </c>
      <c r="AP123" s="47">
        <f>AC123*AO123*'Molecular Weight'!$B$2/'Molecular Weight'!$D$2</f>
        <v>2.97313013622209</v>
      </c>
      <c r="AQ123" s="47">
        <f>AD123*AO123*'Molecular Weight'!$B$3/'Molecular Weight'!$D$3</f>
        <v>0.0153269130708376</v>
      </c>
      <c r="AR123" s="47">
        <f>AO123*AE123*'Molecular Weight'!$B$4/'Molecular Weight'!$D$4</f>
        <v>1.88859350383559</v>
      </c>
      <c r="AS123" s="47">
        <f>AF123*AO123*'Molecular Weight'!$B$5/'Molecular Weight'!$D$5</f>
        <v>0.0722373504912028</v>
      </c>
      <c r="AT123" s="47">
        <f>AG123*AO123*'Molecular Weight'!$B$6/'Molecular Weight'!$D$6</f>
        <v>0.364442352595399</v>
      </c>
      <c r="AU123" s="47">
        <f>AH123*AO123*'Molecular Weight'!$B$8/'Molecular Weight'!$D$8</f>
        <v>0.0119053532792153</v>
      </c>
      <c r="AV123" s="47">
        <f>AI123*AO123*'Molecular Weight'!$B$9/'Molecular Weight'!$D$9</f>
        <v>2.35765876384857</v>
      </c>
      <c r="AW123" s="47">
        <f>AJ123*AO123*'Molecular Weight'!$B$10/'Molecular Weight'!$D$10</f>
        <v>0.338850385817037</v>
      </c>
      <c r="AX123" s="47">
        <f>AK123*AO123*'Molecular Weight'!$B$11/'Molecular Weight'!$D$11</f>
        <v>0.0163517088408041</v>
      </c>
      <c r="AY123" s="47">
        <f>AL123*AO123*'Molecular Weight'!$B$12/'Molecular Weight'!$D$12</f>
        <v>0.00161381992667681</v>
      </c>
      <c r="AZ123" s="47">
        <f t="shared" si="25"/>
        <v>8.04011028792742</v>
      </c>
      <c r="BA123" s="47">
        <f t="shared" si="26"/>
        <v>0.119730560375964</v>
      </c>
      <c r="BB123" s="47">
        <f t="shared" si="27"/>
        <v>0.328530862352565</v>
      </c>
      <c r="BC123" s="47">
        <f t="shared" si="28"/>
        <v>0.244711792219435</v>
      </c>
      <c r="BD123" s="47">
        <f t="shared" si="29"/>
        <v>2.98845704929292</v>
      </c>
      <c r="BE123" s="47">
        <f t="shared" si="30"/>
        <v>3.07285685554022</v>
      </c>
    </row>
    <row r="124" s="40" customFormat="1" spans="1:57">
      <c r="A124" s="47" t="s">
        <v>1377</v>
      </c>
      <c r="B124" s="47" t="s">
        <v>1378</v>
      </c>
      <c r="C124" s="47" t="s">
        <v>1393</v>
      </c>
      <c r="D124" s="47">
        <v>5</v>
      </c>
      <c r="E124" s="47">
        <v>1600</v>
      </c>
      <c r="F124" s="47">
        <f t="shared" si="34"/>
        <v>-4.39674091770547</v>
      </c>
      <c r="G124" s="48">
        <f t="shared" si="17"/>
        <v>-6.44696378931093</v>
      </c>
      <c r="H124" s="47">
        <f t="shared" si="18"/>
        <v>-2.96823801123191</v>
      </c>
      <c r="I124" s="47">
        <f t="shared" si="19"/>
        <v>-2.05344408537921</v>
      </c>
      <c r="J124" s="47">
        <f t="shared" si="20"/>
        <v>1.223561131874</v>
      </c>
      <c r="K124" s="47">
        <f t="shared" si="21"/>
        <v>-1.42850290647356</v>
      </c>
      <c r="L124" s="47">
        <f t="shared" si="22"/>
        <v>-2.34329683232626</v>
      </c>
      <c r="M124" s="47">
        <f t="shared" si="23"/>
        <v>2.05022287160546</v>
      </c>
      <c r="N124" s="47" t="s">
        <v>1368</v>
      </c>
      <c r="O124" s="47" t="s">
        <v>1264</v>
      </c>
      <c r="P124" s="47" t="s">
        <v>1292</v>
      </c>
      <c r="Q124" s="47" t="s">
        <v>294</v>
      </c>
      <c r="R124" s="47"/>
      <c r="S124" s="47"/>
      <c r="T124" s="47"/>
      <c r="U124" s="47"/>
      <c r="V124" s="48">
        <f t="shared" si="35"/>
        <v>-1.72674091770547</v>
      </c>
      <c r="W124" s="47">
        <v>-2.67</v>
      </c>
      <c r="X124" s="47"/>
      <c r="Y124" s="47"/>
      <c r="Z124" s="47" t="s">
        <v>1380</v>
      </c>
      <c r="AA124" s="47" t="s">
        <v>38</v>
      </c>
      <c r="AB124" s="47" t="s">
        <v>39</v>
      </c>
      <c r="AC124" s="47">
        <v>42.3</v>
      </c>
      <c r="AD124" s="47">
        <v>0.25</v>
      </c>
      <c r="AE124" s="47">
        <v>23</v>
      </c>
      <c r="AF124" s="47">
        <v>1.3</v>
      </c>
      <c r="AG124" s="47">
        <v>5.8</v>
      </c>
      <c r="AH124" s="47">
        <v>0.22</v>
      </c>
      <c r="AI124" s="47">
        <v>22.4</v>
      </c>
      <c r="AJ124" s="47">
        <v>4.2</v>
      </c>
      <c r="AK124" s="47">
        <v>0.026</v>
      </c>
      <c r="AL124" s="47">
        <v>0.01</v>
      </c>
      <c r="AM124" s="47">
        <f t="shared" si="24"/>
        <v>99.506</v>
      </c>
      <c r="AN124" s="47">
        <v>12</v>
      </c>
      <c r="AO124" s="47">
        <f>AN124/(AC124*'Molecular Weight'!$C$2/'Molecular Weight'!$D$2+AD124*'Molecular Weight'!$C$3/'Molecular Weight'!$D$3+AE124*'Molecular Weight'!$C$4/'Molecular Weight'!$D$4+AF124*'Molecular Weight'!$C$5/'Molecular Weight'!$D$5+AG124*'Molecular Weight'!$C$6/'Molecular Weight'!$D$6+AH124*'Molecular Weight'!$C$8/'Molecular Weight'!$D$8+AI124*'Molecular Weight'!$C$9/'Molecular Weight'!$D$9+AJ124*'Molecular Weight'!$C$10/'Molecular Weight'!$D$10+AK124*'Molecular Weight'!$C$11/'Molecular Weight'!$D$11+AL124*'Molecular Weight'!$C$12/'Molecular Weight'!$D$12)</f>
        <v>4.23749464610063</v>
      </c>
      <c r="AP124" s="47">
        <f>AC124*AO124*'Molecular Weight'!$B$2/'Molecular Weight'!$D$2</f>
        <v>2.983455784455</v>
      </c>
      <c r="AQ124" s="47">
        <f>AD124*AO124*'Molecular Weight'!$B$3/'Molecular Weight'!$D$3</f>
        <v>0.0132587441993136</v>
      </c>
      <c r="AR124" s="47">
        <f>AO124*AE124*'Molecular Weight'!$B$4/'Molecular Weight'!$D$4</f>
        <v>1.91177671361935</v>
      </c>
      <c r="AS124" s="47">
        <f>AF124*AO124*'Molecular Weight'!$B$5/'Molecular Weight'!$D$5</f>
        <v>0.0724882300142222</v>
      </c>
      <c r="AT124" s="47">
        <f>AG124*AO124*'Molecular Weight'!$B$6/'Molecular Weight'!$D$6</f>
        <v>0.342113988688525</v>
      </c>
      <c r="AU124" s="47">
        <f>AH124*AO124*'Molecular Weight'!$B$8/'Molecular Weight'!$D$8</f>
        <v>0.0131413704841012</v>
      </c>
      <c r="AV124" s="47">
        <f>AI124*AO124*'Molecular Weight'!$B$9/'Molecular Weight'!$D$9</f>
        <v>2.35533201172839</v>
      </c>
      <c r="AW124" s="47">
        <f>AJ124*AO124*'Molecular Weight'!$B$10/'Molecular Weight'!$D$10</f>
        <v>0.317358728844912</v>
      </c>
      <c r="AX124" s="47">
        <f>AK124*AO124*'Molecular Weight'!$B$11/'Molecular Weight'!$D$11</f>
        <v>0.00355517459821285</v>
      </c>
      <c r="AY124" s="47">
        <f>AL124*AO124*'Molecular Weight'!$B$12/'Molecular Weight'!$D$12</f>
        <v>0.000899680391953424</v>
      </c>
      <c r="AZ124" s="47">
        <f t="shared" si="25"/>
        <v>8.01338042702398</v>
      </c>
      <c r="BA124" s="47">
        <f t="shared" si="26"/>
        <v>0.0400742547418069</v>
      </c>
      <c r="BB124" s="47">
        <f t="shared" si="27"/>
        <v>0.117137141615955</v>
      </c>
      <c r="BC124" s="47">
        <f t="shared" si="28"/>
        <v>0.302039733946718</v>
      </c>
      <c r="BD124" s="47">
        <f t="shared" si="29"/>
        <v>2.99671452865432</v>
      </c>
      <c r="BE124" s="47">
        <f t="shared" si="30"/>
        <v>3.02794609974593</v>
      </c>
    </row>
    <row r="125" s="40" customFormat="1" spans="1:57">
      <c r="A125" s="47" t="s">
        <v>1377</v>
      </c>
      <c r="B125" s="47" t="s">
        <v>1378</v>
      </c>
      <c r="C125" s="47" t="s">
        <v>1394</v>
      </c>
      <c r="D125" s="47">
        <v>5</v>
      </c>
      <c r="E125" s="47">
        <v>1450</v>
      </c>
      <c r="F125" s="47">
        <f t="shared" si="34"/>
        <v>-4.73743420479935</v>
      </c>
      <c r="G125" s="48">
        <f t="shared" si="17"/>
        <v>-7.58609687372454</v>
      </c>
      <c r="H125" s="47">
        <f t="shared" si="18"/>
        <v>-3.99044555635119</v>
      </c>
      <c r="I125" s="47">
        <f t="shared" si="19"/>
        <v>-3.09991256126065</v>
      </c>
      <c r="J125" s="47">
        <f t="shared" si="20"/>
        <v>0.11040626813697</v>
      </c>
      <c r="K125" s="47">
        <f t="shared" si="21"/>
        <v>-0.746988648448156</v>
      </c>
      <c r="L125" s="47">
        <f t="shared" si="22"/>
        <v>-1.6375216435387</v>
      </c>
      <c r="M125" s="47">
        <f t="shared" si="23"/>
        <v>2.84866266892519</v>
      </c>
      <c r="N125" s="47" t="s">
        <v>1368</v>
      </c>
      <c r="O125" s="47" t="s">
        <v>1264</v>
      </c>
      <c r="P125" s="47" t="s">
        <v>1292</v>
      </c>
      <c r="Q125" s="47" t="s">
        <v>294</v>
      </c>
      <c r="R125" s="47"/>
      <c r="S125" s="47"/>
      <c r="T125" s="47"/>
      <c r="U125" s="47"/>
      <c r="V125" s="48">
        <f t="shared" si="35"/>
        <v>-2.63743420479935</v>
      </c>
      <c r="W125" s="47">
        <v>-2.1</v>
      </c>
      <c r="X125" s="47"/>
      <c r="Y125" s="47"/>
      <c r="Z125" s="47" t="s">
        <v>1380</v>
      </c>
      <c r="AA125" s="47" t="s">
        <v>38</v>
      </c>
      <c r="AB125" s="47" t="s">
        <v>39</v>
      </c>
      <c r="AC125" s="47">
        <v>42.9</v>
      </c>
      <c r="AD125" s="47">
        <v>0.4</v>
      </c>
      <c r="AE125" s="47">
        <v>22.3</v>
      </c>
      <c r="AF125" s="47">
        <v>1.1</v>
      </c>
      <c r="AG125" s="47">
        <v>6.8</v>
      </c>
      <c r="AH125" s="47">
        <v>0.22</v>
      </c>
      <c r="AI125" s="47">
        <v>21.5</v>
      </c>
      <c r="AJ125" s="47">
        <v>4.8</v>
      </c>
      <c r="AK125" s="47">
        <v>0.05</v>
      </c>
      <c r="AL125" s="47">
        <v>0.03</v>
      </c>
      <c r="AM125" s="47">
        <f t="shared" si="24"/>
        <v>100.1</v>
      </c>
      <c r="AN125" s="47">
        <v>12</v>
      </c>
      <c r="AO125" s="47">
        <f>AN125/(AC125*'Molecular Weight'!$C$2/'Molecular Weight'!$D$2+AD125*'Molecular Weight'!$C$3/'Molecular Weight'!$D$3+AE125*'Molecular Weight'!$C$4/'Molecular Weight'!$D$4+AF125*'Molecular Weight'!$C$5/'Molecular Weight'!$D$5+AG125*'Molecular Weight'!$C$6/'Molecular Weight'!$D$6+AH125*'Molecular Weight'!$C$8/'Molecular Weight'!$D$8+AI125*'Molecular Weight'!$C$9/'Molecular Weight'!$D$9+AJ125*'Molecular Weight'!$C$10/'Molecular Weight'!$D$10+AK125*'Molecular Weight'!$C$11/'Molecular Weight'!$D$11+AL125*'Molecular Weight'!$C$12/'Molecular Weight'!$D$12)</f>
        <v>4.23439947406988</v>
      </c>
      <c r="AP125" s="47">
        <f>AC125*AO125*'Molecular Weight'!$B$2/'Molecular Weight'!$D$2</f>
        <v>3.02356420501993</v>
      </c>
      <c r="AQ125" s="47">
        <f>AD125*AO125*'Molecular Weight'!$B$3/'Molecular Weight'!$D$3</f>
        <v>0.0211984954897115</v>
      </c>
      <c r="AR125" s="47">
        <f>AO125*AE125*'Molecular Weight'!$B$4/'Molecular Weight'!$D$4</f>
        <v>1.85223829485599</v>
      </c>
      <c r="AS125" s="47">
        <f>AF125*AO125*'Molecular Weight'!$B$5/'Molecular Weight'!$D$5</f>
        <v>0.061291393137402</v>
      </c>
      <c r="AT125" s="47">
        <f>AG125*AO125*'Molecular Weight'!$B$6/'Molecular Weight'!$D$6</f>
        <v>0.400806186298374</v>
      </c>
      <c r="AU125" s="47">
        <f>AH125*AO125*'Molecular Weight'!$B$8/'Molecular Weight'!$D$8</f>
        <v>0.0131317716985533</v>
      </c>
      <c r="AV125" s="47">
        <f>AI125*AO125*'Molecular Weight'!$B$9/'Molecular Weight'!$D$9</f>
        <v>2.25904686581892</v>
      </c>
      <c r="AW125" s="47">
        <f>AJ125*AO125*'Molecular Weight'!$B$10/'Molecular Weight'!$D$10</f>
        <v>0.362430768108691</v>
      </c>
      <c r="AX125" s="47">
        <f>AK125*AO125*'Molecular Weight'!$B$11/'Molecular Weight'!$D$11</f>
        <v>0.00683188040346866</v>
      </c>
      <c r="AY125" s="47">
        <f>AL125*AO125*'Molecular Weight'!$B$12/'Molecular Weight'!$D$12</f>
        <v>0.00269706972870693</v>
      </c>
      <c r="AZ125" s="47">
        <f t="shared" si="25"/>
        <v>8.00323693055975</v>
      </c>
      <c r="BA125" s="47">
        <f t="shared" si="26"/>
        <v>0.00970686412360777</v>
      </c>
      <c r="BB125" s="47">
        <f t="shared" si="27"/>
        <v>0.0242183490560738</v>
      </c>
      <c r="BC125" s="47">
        <f t="shared" si="28"/>
        <v>0.391099322174766</v>
      </c>
      <c r="BD125" s="47">
        <f t="shared" si="29"/>
        <v>3.04476270050965</v>
      </c>
      <c r="BE125" s="47">
        <f t="shared" si="30"/>
        <v>3.03541559192454</v>
      </c>
    </row>
    <row r="126" s="40" customFormat="1" spans="1:57">
      <c r="A126" s="47" t="s">
        <v>1377</v>
      </c>
      <c r="B126" s="47" t="s">
        <v>1378</v>
      </c>
      <c r="C126" s="47" t="s">
        <v>1395</v>
      </c>
      <c r="D126" s="47">
        <v>5</v>
      </c>
      <c r="E126" s="47">
        <v>1600</v>
      </c>
      <c r="F126" s="47">
        <f t="shared" si="34"/>
        <v>-4.45674091770547</v>
      </c>
      <c r="G126" s="48">
        <f t="shared" si="17"/>
        <v>-6.44696378931093</v>
      </c>
      <c r="H126" s="47">
        <f t="shared" si="18"/>
        <v>-2.96823801123191</v>
      </c>
      <c r="I126" s="47">
        <f t="shared" si="19"/>
        <v>-2.05344408537921</v>
      </c>
      <c r="J126" s="47">
        <f t="shared" si="20"/>
        <v>1.223561131874</v>
      </c>
      <c r="K126" s="47">
        <f t="shared" si="21"/>
        <v>-1.48850290647356</v>
      </c>
      <c r="L126" s="47">
        <f t="shared" si="22"/>
        <v>-2.40329683232626</v>
      </c>
      <c r="M126" s="47">
        <f t="shared" si="23"/>
        <v>1.99022287160546</v>
      </c>
      <c r="N126" s="47" t="s">
        <v>1368</v>
      </c>
      <c r="O126" s="47" t="s">
        <v>1264</v>
      </c>
      <c r="P126" s="47" t="s">
        <v>1292</v>
      </c>
      <c r="Q126" s="47" t="s">
        <v>294</v>
      </c>
      <c r="R126" s="47"/>
      <c r="S126" s="47"/>
      <c r="T126" s="47"/>
      <c r="U126" s="47"/>
      <c r="V126" s="48">
        <f t="shared" si="35"/>
        <v>-1.72674091770547</v>
      </c>
      <c r="W126" s="47">
        <v>-2.73</v>
      </c>
      <c r="X126" s="47"/>
      <c r="Y126" s="47"/>
      <c r="Z126" s="47" t="s">
        <v>1380</v>
      </c>
      <c r="AA126" s="47" t="s">
        <v>38</v>
      </c>
      <c r="AB126" s="47" t="s">
        <v>39</v>
      </c>
      <c r="AC126" s="47">
        <v>41.3</v>
      </c>
      <c r="AD126" s="47">
        <v>0.3</v>
      </c>
      <c r="AE126" s="47">
        <v>22.7</v>
      </c>
      <c r="AF126" s="47">
        <v>1.2</v>
      </c>
      <c r="AG126" s="47">
        <v>6.5</v>
      </c>
      <c r="AH126" s="47">
        <v>0.2</v>
      </c>
      <c r="AI126" s="47">
        <v>23</v>
      </c>
      <c r="AJ126" s="47">
        <v>4.8</v>
      </c>
      <c r="AK126" s="47">
        <v>0.03</v>
      </c>
      <c r="AL126" s="47">
        <v>0.02</v>
      </c>
      <c r="AM126" s="47">
        <f t="shared" si="24"/>
        <v>100.05</v>
      </c>
      <c r="AN126" s="47">
        <v>12</v>
      </c>
      <c r="AO126" s="47">
        <f>AN126/(AC126*'Molecular Weight'!$C$2/'Molecular Weight'!$D$2+AD126*'Molecular Weight'!$C$3/'Molecular Weight'!$D$3+AE126*'Molecular Weight'!$C$4/'Molecular Weight'!$D$4+AF126*'Molecular Weight'!$C$5/'Molecular Weight'!$D$5+AG126*'Molecular Weight'!$C$6/'Molecular Weight'!$D$6+AH126*'Molecular Weight'!$C$8/'Molecular Weight'!$D$8+AI126*'Molecular Weight'!$C$9/'Molecular Weight'!$D$9+AJ126*'Molecular Weight'!$C$10/'Molecular Weight'!$D$10+AK126*'Molecular Weight'!$C$11/'Molecular Weight'!$D$11+AL126*'Molecular Weight'!$C$12/'Molecular Weight'!$D$12)</f>
        <v>4.24892500467395</v>
      </c>
      <c r="AP126" s="47">
        <f>AC126*AO126*'Molecular Weight'!$B$2/'Molecular Weight'!$D$2</f>
        <v>2.92078233510376</v>
      </c>
      <c r="AQ126" s="47">
        <f>AD126*AO126*'Molecular Weight'!$B$3/'Molecular Weight'!$D$3</f>
        <v>0.0159534105306907</v>
      </c>
      <c r="AR126" s="47">
        <f>AO126*AE126*'Molecular Weight'!$B$4/'Molecular Weight'!$D$4</f>
        <v>1.89193012173595</v>
      </c>
      <c r="AS126" s="47">
        <f>AF126*AO126*'Molecular Weight'!$B$5/'Molecular Weight'!$D$5</f>
        <v>0.0670927035411374</v>
      </c>
      <c r="AT126" s="47">
        <f>AG126*AO126*'Molecular Weight'!$B$6/'Molecular Weight'!$D$6</f>
        <v>0.384437813618884</v>
      </c>
      <c r="AU126" s="47">
        <f>AH126*AO126*'Molecular Weight'!$B$8/'Molecular Weight'!$D$8</f>
        <v>0.0119789258660106</v>
      </c>
      <c r="AV126" s="47">
        <f>AI126*AO126*'Molecular Weight'!$B$9/'Molecular Weight'!$D$9</f>
        <v>2.4249447917494</v>
      </c>
      <c r="AW126" s="47">
        <f>AJ126*AO126*'Molecular Weight'!$B$10/'Molecular Weight'!$D$10</f>
        <v>0.363674037489924</v>
      </c>
      <c r="AX126" s="47">
        <f>AK126*AO126*'Molecular Weight'!$B$11/'Molecular Weight'!$D$11</f>
        <v>0.00411318974315</v>
      </c>
      <c r="AY126" s="47">
        <f>AL126*AO126*'Molecular Weight'!$B$12/'Molecular Weight'!$D$12</f>
        <v>0.00180421443935199</v>
      </c>
      <c r="AZ126" s="47">
        <f t="shared" si="25"/>
        <v>8.08671154381825</v>
      </c>
      <c r="BA126" s="47">
        <f t="shared" si="26"/>
        <v>0.257345280632512</v>
      </c>
      <c r="BB126" s="47">
        <f t="shared" si="27"/>
        <v>0.669406784441952</v>
      </c>
      <c r="BC126" s="47">
        <f t="shared" si="28"/>
        <v>0.127092532986373</v>
      </c>
      <c r="BD126" s="47">
        <f t="shared" si="29"/>
        <v>2.93673574563445</v>
      </c>
      <c r="BE126" s="47">
        <f t="shared" si="30"/>
        <v>3.18503556872422</v>
      </c>
    </row>
    <row r="127" s="40" customFormat="1" spans="1:57">
      <c r="A127" s="47" t="s">
        <v>1377</v>
      </c>
      <c r="B127" s="47" t="s">
        <v>1378</v>
      </c>
      <c r="C127" s="47" t="s">
        <v>1396</v>
      </c>
      <c r="D127" s="47">
        <v>5</v>
      </c>
      <c r="E127" s="47">
        <v>1650</v>
      </c>
      <c r="F127" s="47">
        <f t="shared" si="34"/>
        <v>-4.50474598965239</v>
      </c>
      <c r="G127" s="48">
        <f t="shared" si="17"/>
        <v>-6.10750140263115</v>
      </c>
      <c r="H127" s="47">
        <f t="shared" si="18"/>
        <v>-2.66293734455272</v>
      </c>
      <c r="I127" s="47">
        <f t="shared" si="19"/>
        <v>-1.73073565994893</v>
      </c>
      <c r="J127" s="47">
        <f t="shared" si="20"/>
        <v>1.55602184087363</v>
      </c>
      <c r="K127" s="47">
        <f t="shared" si="21"/>
        <v>-1.84180864509967</v>
      </c>
      <c r="L127" s="47">
        <f t="shared" si="22"/>
        <v>-2.77401032970346</v>
      </c>
      <c r="M127" s="47">
        <f t="shared" si="23"/>
        <v>1.60275541297876</v>
      </c>
      <c r="N127" s="47" t="s">
        <v>1368</v>
      </c>
      <c r="O127" s="47" t="s">
        <v>1264</v>
      </c>
      <c r="P127" s="47" t="s">
        <v>1292</v>
      </c>
      <c r="Q127" s="47" t="s">
        <v>294</v>
      </c>
      <c r="R127" s="47"/>
      <c r="S127" s="47"/>
      <c r="T127" s="47"/>
      <c r="U127" s="47"/>
      <c r="V127" s="48">
        <f t="shared" si="35"/>
        <v>-1.45474598965239</v>
      </c>
      <c r="W127" s="47">
        <v>-3.05</v>
      </c>
      <c r="X127" s="47"/>
      <c r="Y127" s="47"/>
      <c r="Z127" s="47" t="s">
        <v>1380</v>
      </c>
      <c r="AA127" s="47" t="s">
        <v>38</v>
      </c>
      <c r="AB127" s="47" t="s">
        <v>39</v>
      </c>
      <c r="AC127" s="47">
        <v>41.7</v>
      </c>
      <c r="AD127" s="47">
        <v>0.25</v>
      </c>
      <c r="AE127" s="47">
        <v>21.6</v>
      </c>
      <c r="AF127" s="47">
        <v>1.4</v>
      </c>
      <c r="AG127" s="47">
        <v>6.5</v>
      </c>
      <c r="AH127" s="47">
        <v>0.2</v>
      </c>
      <c r="AI127" s="47">
        <v>23.4</v>
      </c>
      <c r="AJ127" s="47">
        <v>4.8</v>
      </c>
      <c r="AK127" s="47">
        <v>0.08</v>
      </c>
      <c r="AL127" s="47">
        <v>0.016</v>
      </c>
      <c r="AM127" s="47">
        <f t="shared" si="24"/>
        <v>99.946</v>
      </c>
      <c r="AN127" s="47">
        <v>12</v>
      </c>
      <c r="AO127" s="47">
        <f>AN127/(AC127*'Molecular Weight'!$C$2/'Molecular Weight'!$D$2+AD127*'Molecular Weight'!$C$3/'Molecular Weight'!$D$3+AE127*'Molecular Weight'!$C$4/'Molecular Weight'!$D$4+AF127*'Molecular Weight'!$C$5/'Molecular Weight'!$D$5+AG127*'Molecular Weight'!$C$6/'Molecular Weight'!$D$6+AH127*'Molecular Weight'!$C$8/'Molecular Weight'!$D$8+AI127*'Molecular Weight'!$C$9/'Molecular Weight'!$D$9+AJ127*'Molecular Weight'!$C$10/'Molecular Weight'!$D$10+AK127*'Molecular Weight'!$C$11/'Molecular Weight'!$D$11+AL127*'Molecular Weight'!$C$12/'Molecular Weight'!$D$12)</f>
        <v>4.25746359283243</v>
      </c>
      <c r="AP127" s="47">
        <f>AC127*AO127*'Molecular Weight'!$B$2/'Molecular Weight'!$D$2</f>
        <v>2.95499720075087</v>
      </c>
      <c r="AQ127" s="47">
        <f>AD127*AO127*'Molecular Weight'!$B$3/'Molecular Weight'!$D$3</f>
        <v>0.0133212252591753</v>
      </c>
      <c r="AR127" s="47">
        <f>AO127*AE127*'Molecular Weight'!$B$4/'Molecular Weight'!$D$4</f>
        <v>1.80386845047431</v>
      </c>
      <c r="AS127" s="47">
        <f>AF127*AO127*'Molecular Weight'!$B$5/'Molecular Weight'!$D$5</f>
        <v>0.0784321209285532</v>
      </c>
      <c r="AT127" s="47">
        <f>AG127*AO127*'Molecular Weight'!$B$6/'Molecular Weight'!$D$6</f>
        <v>0.385210375186676</v>
      </c>
      <c r="AU127" s="47">
        <f>AH127*AO127*'Molecular Weight'!$B$8/'Molecular Weight'!$D$8</f>
        <v>0.0120029985701506</v>
      </c>
      <c r="AV127" s="47">
        <f>AI127*AO127*'Molecular Weight'!$B$9/'Molecular Weight'!$D$9</f>
        <v>2.47207563454786</v>
      </c>
      <c r="AW127" s="47">
        <f>AJ127*AO127*'Molecular Weight'!$B$10/'Molecular Weight'!$D$10</f>
        <v>0.36440487242503</v>
      </c>
      <c r="AX127" s="47">
        <f>AK127*AO127*'Molecular Weight'!$B$11/'Molecular Weight'!$D$11</f>
        <v>0.0109905481583283</v>
      </c>
      <c r="AY127" s="47">
        <f>AL127*AO127*'Molecular Weight'!$B$12/'Molecular Weight'!$D$12</f>
        <v>0.00144627213344626</v>
      </c>
      <c r="AZ127" s="47">
        <f t="shared" si="25"/>
        <v>8.09674969843441</v>
      </c>
      <c r="BA127" s="47">
        <f t="shared" si="26"/>
        <v>0.286780850206444</v>
      </c>
      <c r="BB127" s="47">
        <f t="shared" si="27"/>
        <v>0.744478520516141</v>
      </c>
      <c r="BC127" s="47">
        <f t="shared" si="28"/>
        <v>0.0984295249802317</v>
      </c>
      <c r="BD127" s="47">
        <f t="shared" si="29"/>
        <v>2.96831842601005</v>
      </c>
      <c r="BE127" s="47">
        <f t="shared" si="30"/>
        <v>3.23369388072972</v>
      </c>
    </row>
    <row r="128" s="40" customFormat="1" spans="1:57">
      <c r="A128" s="47" t="s">
        <v>1377</v>
      </c>
      <c r="B128" s="47" t="s">
        <v>1378</v>
      </c>
      <c r="C128" s="47" t="s">
        <v>1397</v>
      </c>
      <c r="D128" s="47">
        <v>5</v>
      </c>
      <c r="E128" s="47">
        <v>1700</v>
      </c>
      <c r="F128" s="47">
        <f t="shared" si="34"/>
        <v>-4.44653586904189</v>
      </c>
      <c r="G128" s="48">
        <f t="shared" si="17"/>
        <v>-5.78560446938604</v>
      </c>
      <c r="H128" s="47">
        <f t="shared" si="18"/>
        <v>-2.37310943294431</v>
      </c>
      <c r="I128" s="47">
        <f t="shared" si="19"/>
        <v>-1.41910980673993</v>
      </c>
      <c r="J128" s="47">
        <f t="shared" si="20"/>
        <v>1.87163203243791</v>
      </c>
      <c r="K128" s="47">
        <f t="shared" si="21"/>
        <v>-2.07342643609758</v>
      </c>
      <c r="L128" s="47">
        <f t="shared" si="22"/>
        <v>-3.02742606230196</v>
      </c>
      <c r="M128" s="47">
        <f t="shared" si="23"/>
        <v>1.33906860034415</v>
      </c>
      <c r="N128" s="47" t="s">
        <v>1368</v>
      </c>
      <c r="O128" s="47" t="s">
        <v>1264</v>
      </c>
      <c r="P128" s="47" t="s">
        <v>1292</v>
      </c>
      <c r="Q128" s="47" t="s">
        <v>294</v>
      </c>
      <c r="R128" s="47"/>
      <c r="S128" s="47"/>
      <c r="T128" s="47"/>
      <c r="U128" s="47"/>
      <c r="V128" s="48">
        <f t="shared" si="35"/>
        <v>-1.19653586904189</v>
      </c>
      <c r="W128" s="47">
        <v>-3.25</v>
      </c>
      <c r="X128" s="47"/>
      <c r="Y128" s="47"/>
      <c r="Z128" s="47" t="s">
        <v>1380</v>
      </c>
      <c r="AA128" s="47" t="s">
        <v>38</v>
      </c>
      <c r="AB128" s="47" t="s">
        <v>39</v>
      </c>
      <c r="AC128" s="47">
        <v>41.9</v>
      </c>
      <c r="AD128" s="47">
        <v>0.18</v>
      </c>
      <c r="AE128" s="47">
        <v>23.2</v>
      </c>
      <c r="AF128" s="47">
        <v>1.52</v>
      </c>
      <c r="AG128" s="47">
        <v>5</v>
      </c>
      <c r="AH128" s="47">
        <v>0.15</v>
      </c>
      <c r="AI128" s="47">
        <v>24.9</v>
      </c>
      <c r="AJ128" s="47">
        <v>3.3</v>
      </c>
      <c r="AK128" s="47">
        <v>0.009</v>
      </c>
      <c r="AL128" s="47">
        <v>0.018</v>
      </c>
      <c r="AM128" s="47">
        <f t="shared" si="24"/>
        <v>100.177</v>
      </c>
      <c r="AN128" s="47">
        <v>12</v>
      </c>
      <c r="AO128" s="47">
        <f>AN128/(AC128*'Molecular Weight'!$C$2/'Molecular Weight'!$D$2+AD128*'Molecular Weight'!$C$3/'Molecular Weight'!$D$3+AE128*'Molecular Weight'!$C$4/'Molecular Weight'!$D$4+AF128*'Molecular Weight'!$C$5/'Molecular Weight'!$D$5+AG128*'Molecular Weight'!$C$6/'Molecular Weight'!$D$6+AH128*'Molecular Weight'!$C$8/'Molecular Weight'!$D$8+AI128*'Molecular Weight'!$C$9/'Molecular Weight'!$D$9+AJ128*'Molecular Weight'!$C$10/'Molecular Weight'!$D$10+AK128*'Molecular Weight'!$C$11/'Molecular Weight'!$D$11+AL128*'Molecular Weight'!$C$12/'Molecular Weight'!$D$12)</f>
        <v>4.19478404002031</v>
      </c>
      <c r="AP128" s="47">
        <f>AC128*AO128*'Molecular Weight'!$B$2/'Molecular Weight'!$D$2</f>
        <v>2.92545691206476</v>
      </c>
      <c r="AQ128" s="47">
        <f>AD128*AO128*'Molecular Weight'!$B$3/'Molecular Weight'!$D$3</f>
        <v>0.00945007668590308</v>
      </c>
      <c r="AR128" s="47">
        <f>AO128*AE128*'Molecular Weight'!$B$4/'Molecular Weight'!$D$4</f>
        <v>1.90896409824385</v>
      </c>
      <c r="AS128" s="47">
        <f>AF128*AO128*'Molecular Weight'!$B$5/'Molecular Weight'!$D$5</f>
        <v>0.0839012006162363</v>
      </c>
      <c r="AT128" s="47">
        <f>AG128*AO128*'Molecular Weight'!$B$6/'Molecular Weight'!$D$6</f>
        <v>0.291953232184042</v>
      </c>
      <c r="AU128" s="47">
        <f>AH128*AO128*'Molecular Weight'!$B$8/'Molecular Weight'!$D$8</f>
        <v>0.00886971533694738</v>
      </c>
      <c r="AV128" s="47">
        <f>AI128*AO128*'Molecular Weight'!$B$9/'Molecular Weight'!$D$9</f>
        <v>2.59181445648898</v>
      </c>
      <c r="AW128" s="47">
        <f>AJ128*AO128*'Molecular Weight'!$B$10/'Molecular Weight'!$D$10</f>
        <v>0.246840002354976</v>
      </c>
      <c r="AX128" s="47">
        <f>AK128*AO128*'Molecular Weight'!$B$11/'Molecular Weight'!$D$11</f>
        <v>0.00121823350629825</v>
      </c>
      <c r="AY128" s="47">
        <f>AL128*AO128*'Molecular Weight'!$B$12/'Molecular Weight'!$D$12</f>
        <v>0.00160310218089948</v>
      </c>
      <c r="AZ128" s="47">
        <f t="shared" si="25"/>
        <v>8.07007102966289</v>
      </c>
      <c r="BA128" s="47">
        <f t="shared" si="26"/>
        <v>0.208387845128995</v>
      </c>
      <c r="BB128" s="47">
        <f t="shared" si="27"/>
        <v>0.713771324160685</v>
      </c>
      <c r="BC128" s="47">
        <f t="shared" si="28"/>
        <v>0.0835653870550465</v>
      </c>
      <c r="BD128" s="47">
        <f t="shared" si="29"/>
        <v>2.93490698875067</v>
      </c>
      <c r="BE128" s="47">
        <f t="shared" si="30"/>
        <v>3.13947740636494</v>
      </c>
    </row>
    <row r="129" s="40" customFormat="1" spans="1:57">
      <c r="A129" s="47" t="s">
        <v>1398</v>
      </c>
      <c r="B129" s="47" t="s">
        <v>1399</v>
      </c>
      <c r="C129" s="47"/>
      <c r="D129" s="47">
        <v>4</v>
      </c>
      <c r="E129" s="47">
        <v>900</v>
      </c>
      <c r="F129" s="47">
        <v>-10.79</v>
      </c>
      <c r="G129" s="48">
        <f t="shared" si="17"/>
        <v>-14.78667095137</v>
      </c>
      <c r="H129" s="47">
        <f t="shared" si="18"/>
        <v>-10.3636879406556</v>
      </c>
      <c r="I129" s="47">
        <f t="shared" si="19"/>
        <v>-9.55017810614578</v>
      </c>
      <c r="J129" s="47">
        <f t="shared" si="20"/>
        <v>-6.52738277919863</v>
      </c>
      <c r="K129" s="47">
        <f t="shared" si="21"/>
        <v>-0.426312059344363</v>
      </c>
      <c r="L129" s="47">
        <f t="shared" si="22"/>
        <v>-1.23982189385421</v>
      </c>
      <c r="M129" s="47">
        <f t="shared" si="23"/>
        <v>3.99667095137002</v>
      </c>
      <c r="N129" s="47" t="s">
        <v>1400</v>
      </c>
      <c r="O129" s="47" t="s">
        <v>1264</v>
      </c>
      <c r="P129" s="47" t="s">
        <v>1292</v>
      </c>
      <c r="Q129" s="51">
        <v>-10.79</v>
      </c>
      <c r="R129" s="47"/>
      <c r="S129" s="47"/>
      <c r="T129" s="47"/>
      <c r="U129" s="47"/>
      <c r="V129" s="47"/>
      <c r="W129" s="47"/>
      <c r="X129" s="47"/>
      <c r="Y129" s="47"/>
      <c r="Z129" s="47"/>
      <c r="AA129" s="47" t="s">
        <v>320</v>
      </c>
      <c r="AB129" s="47" t="s">
        <v>49</v>
      </c>
      <c r="AC129" s="47">
        <v>38.3</v>
      </c>
      <c r="AD129" s="47">
        <v>0.6</v>
      </c>
      <c r="AE129" s="47">
        <v>21</v>
      </c>
      <c r="AF129" s="47">
        <v>0.16</v>
      </c>
      <c r="AG129" s="47">
        <v>21.1</v>
      </c>
      <c r="AH129" s="47"/>
      <c r="AI129" s="47">
        <v>7.5</v>
      </c>
      <c r="AJ129" s="47">
        <v>10.3</v>
      </c>
      <c r="AK129" s="47">
        <v>0.1</v>
      </c>
      <c r="AL129" s="47">
        <v>0</v>
      </c>
      <c r="AM129" s="47">
        <v>99.06</v>
      </c>
      <c r="AN129" s="47">
        <v>12</v>
      </c>
      <c r="AO129" s="47">
        <v>4.65815900402699</v>
      </c>
      <c r="AP129" s="47">
        <v>2.96949883246062</v>
      </c>
      <c r="AQ129" s="47">
        <v>0.0349799174269862</v>
      </c>
      <c r="AR129" s="47">
        <v>1.91881794987381</v>
      </c>
      <c r="AS129" s="47">
        <v>0.00980729575161944</v>
      </c>
      <c r="AT129" s="47">
        <v>1.36813968520281</v>
      </c>
      <c r="AU129" s="47">
        <v>0</v>
      </c>
      <c r="AV129" s="47">
        <v>0.866903040451674</v>
      </c>
      <c r="AW129" s="47">
        <v>0.855546322066299</v>
      </c>
      <c r="AX129" s="47">
        <v>0.0150311681317425</v>
      </c>
      <c r="AY129" s="47">
        <v>0</v>
      </c>
      <c r="AZ129" s="47">
        <v>8.03872421136555</v>
      </c>
      <c r="BA129" s="47">
        <v>0.115613006285159</v>
      </c>
      <c r="BB129" s="47">
        <v>0.0845038028905805</v>
      </c>
      <c r="BC129" s="47">
        <v>1.25252667891765</v>
      </c>
      <c r="BD129" s="47">
        <f t="shared" si="29"/>
        <v>3.00447874988761</v>
      </c>
      <c r="BE129" s="47">
        <f t="shared" si="30"/>
        <v>3.09058904772078</v>
      </c>
    </row>
    <row r="130" s="40" customFormat="1" spans="1:57">
      <c r="A130" s="47" t="s">
        <v>1398</v>
      </c>
      <c r="B130" s="47" t="s">
        <v>1399</v>
      </c>
      <c r="C130" s="47"/>
      <c r="D130" s="47">
        <v>4</v>
      </c>
      <c r="E130" s="47">
        <v>1000</v>
      </c>
      <c r="F130" s="47">
        <v>-9.22</v>
      </c>
      <c r="G130" s="48">
        <f t="shared" ref="G130:G193" si="36">IF(D130&lt;=(-18.64+0.04359*(E130+273.15)-0.000005069*(E130+273.15)^2),(6.844864+0.1175691*D130+0.001143873*D130^2)+(0.0005791364-0.0002891434*D130-0.0000002737171*D130^2)*(E130+273.15)+(-0.00007971469+0.00003198005*D130+0.0000000001059554*D130^3+0.0000002014461*SQRT(D130))*(E130+273.15)*LN(E130+273.15)+(-27690.02+528.5977*D130-2.919275*D130^2)/(E130+273.15),(8.463095-0.003000307*D130+0.00007213445*D130^2)+(0.001148738-0.00009352312*D130+0.0000005161592*D130^2)*(E130+273.15)+(-0.0007448624-0.000006329325*D130-0.0000000001407339*D130^3+0.0001830014*SQRT(D130))*(E130+273.15)*LN(E130+273.15)+(-27820.82+528.5977*D130-0.8473231*D130^2)/(E130+273.15))</f>
        <v>-13.0899511387965</v>
      </c>
      <c r="H130" s="47">
        <f t="shared" ref="H130:H193" si="37">(8.699+0.01642*D130-0.0002755*D130^2+0.000002683*D130^3-0.00000001015*D130^4)+((-24205+444.73*D130-0.593*D130^2+0.0015*D130^3)/(E130+273.15))</f>
        <v>-8.86157671619225</v>
      </c>
      <c r="I130" s="47">
        <f t="shared" ref="I130:I193" si="38">(-587474+1584.427*(E130+273)-203.3164*LN(E130+273)*(E130+273)+0.09271*(E130+273)*(E130+273)+1810*(D130*10))/(8.3144*(E130+273)*LN(10))</f>
        <v>-8.1330013115263</v>
      </c>
      <c r="J130" s="47">
        <f t="shared" ref="J130:J193" si="39">14.26-24949/(273+E130)+200*D130/(273+E130)-0.05*D130</f>
        <v>-4.91014925373134</v>
      </c>
      <c r="K130" s="47">
        <f t="shared" ref="K130:K193" si="40">F130-H130</f>
        <v>-0.358423283807753</v>
      </c>
      <c r="L130" s="47">
        <f t="shared" ref="L130:L193" si="41">F130-I130</f>
        <v>-1.0869986884737</v>
      </c>
      <c r="M130" s="47">
        <f t="shared" ref="M130:M193" si="42">F130-G130</f>
        <v>3.86995113879647</v>
      </c>
      <c r="N130" s="47" t="s">
        <v>1400</v>
      </c>
      <c r="O130" s="47" t="s">
        <v>1264</v>
      </c>
      <c r="P130" s="47" t="s">
        <v>1292</v>
      </c>
      <c r="Q130" s="52">
        <v>-9.22</v>
      </c>
      <c r="R130" s="47"/>
      <c r="S130" s="47"/>
      <c r="T130" s="47"/>
      <c r="U130" s="47"/>
      <c r="V130" s="47"/>
      <c r="W130" s="47"/>
      <c r="X130" s="47"/>
      <c r="Y130" s="47"/>
      <c r="Z130" s="47"/>
      <c r="AA130" s="47" t="s">
        <v>320</v>
      </c>
      <c r="AB130" s="47" t="s">
        <v>49</v>
      </c>
      <c r="AC130" s="47">
        <v>40.8</v>
      </c>
      <c r="AD130" s="47">
        <v>0.6</v>
      </c>
      <c r="AE130" s="47">
        <v>19.4</v>
      </c>
      <c r="AF130" s="47">
        <v>0.14</v>
      </c>
      <c r="AG130" s="47">
        <v>19.8</v>
      </c>
      <c r="AH130" s="47"/>
      <c r="AI130" s="47">
        <v>11</v>
      </c>
      <c r="AJ130" s="47">
        <v>7.3</v>
      </c>
      <c r="AK130" s="47">
        <v>0.1</v>
      </c>
      <c r="AL130" s="47">
        <v>0</v>
      </c>
      <c r="AM130" s="47">
        <v>99.14</v>
      </c>
      <c r="AN130" s="47">
        <v>12</v>
      </c>
      <c r="AO130" s="47">
        <v>4.56771660822428</v>
      </c>
      <c r="AP130" s="47">
        <v>3.10191141171023</v>
      </c>
      <c r="AQ130" s="47">
        <v>0.0343007504998069</v>
      </c>
      <c r="AR130" s="47">
        <v>1.73820522164674</v>
      </c>
      <c r="AS130" s="47">
        <v>0.0084147684078084</v>
      </c>
      <c r="AT130" s="47">
        <v>1.25891966652061</v>
      </c>
      <c r="AU130" s="47">
        <v>0</v>
      </c>
      <c r="AV130" s="47">
        <v>1.24677128264186</v>
      </c>
      <c r="AW130" s="47">
        <v>0.594585079173275</v>
      </c>
      <c r="AX130" s="47">
        <v>0.0147393243246992</v>
      </c>
      <c r="AY130" s="47">
        <v>0</v>
      </c>
      <c r="AZ130" s="47">
        <v>7.99784750492504</v>
      </c>
      <c r="BA130" s="47">
        <v>0</v>
      </c>
      <c r="BB130" s="47">
        <v>0</v>
      </c>
      <c r="BC130" s="47">
        <v>1.25891966652061</v>
      </c>
      <c r="BD130" s="47">
        <f t="shared" ref="BD130:BD193" si="43">SUM(AP130,AQ130)</f>
        <v>3.13621216221004</v>
      </c>
      <c r="BE130" s="47">
        <f t="shared" ref="BE130:BE193" si="44">SUM(AV130,AW130,AU130,AT130)</f>
        <v>3.10027602833574</v>
      </c>
    </row>
    <row r="131" s="40" customFormat="1" spans="1:57">
      <c r="A131" s="47" t="s">
        <v>1398</v>
      </c>
      <c r="B131" s="47" t="s">
        <v>1399</v>
      </c>
      <c r="C131" s="47"/>
      <c r="D131" s="47">
        <v>4</v>
      </c>
      <c r="E131" s="47">
        <v>1100</v>
      </c>
      <c r="F131" s="47">
        <v>-7.66</v>
      </c>
      <c r="G131" s="48">
        <f t="shared" si="36"/>
        <v>-11.6427096057623</v>
      </c>
      <c r="H131" s="47">
        <f t="shared" si="37"/>
        <v>-7.57824876004818</v>
      </c>
      <c r="I131" s="47">
        <f t="shared" si="38"/>
        <v>-6.91254286536938</v>
      </c>
      <c r="J131" s="47">
        <f t="shared" si="39"/>
        <v>-3.52849235251275</v>
      </c>
      <c r="K131" s="47">
        <f t="shared" si="40"/>
        <v>-0.081751239951819</v>
      </c>
      <c r="L131" s="47">
        <f t="shared" si="41"/>
        <v>-0.747457134630616</v>
      </c>
      <c r="M131" s="47">
        <f t="shared" si="42"/>
        <v>3.98270960576228</v>
      </c>
      <c r="N131" s="47" t="s">
        <v>1400</v>
      </c>
      <c r="O131" s="47" t="s">
        <v>1264</v>
      </c>
      <c r="P131" s="47" t="s">
        <v>1292</v>
      </c>
      <c r="Q131" s="51">
        <v>-7.66</v>
      </c>
      <c r="R131" s="47"/>
      <c r="S131" s="47"/>
      <c r="T131" s="47"/>
      <c r="U131" s="47"/>
      <c r="V131" s="47"/>
      <c r="W131" s="47"/>
      <c r="X131" s="47"/>
      <c r="Y131" s="47"/>
      <c r="Z131" s="47"/>
      <c r="AA131" s="47" t="s">
        <v>320</v>
      </c>
      <c r="AB131" s="47" t="s">
        <v>49</v>
      </c>
      <c r="AC131" s="47">
        <v>40.7</v>
      </c>
      <c r="AD131" s="47">
        <v>0.7</v>
      </c>
      <c r="AE131" s="47">
        <v>22.3</v>
      </c>
      <c r="AF131" s="47">
        <v>0.2</v>
      </c>
      <c r="AG131" s="47">
        <v>18.5</v>
      </c>
      <c r="AH131" s="47"/>
      <c r="AI131" s="47">
        <v>12.5</v>
      </c>
      <c r="AJ131" s="47">
        <v>6.3</v>
      </c>
      <c r="AK131" s="47">
        <v>0.1</v>
      </c>
      <c r="AL131" s="47">
        <v>0</v>
      </c>
      <c r="AM131" s="47">
        <v>101.3</v>
      </c>
      <c r="AN131" s="47">
        <v>12</v>
      </c>
      <c r="AO131" s="47">
        <v>4.42133442536616</v>
      </c>
      <c r="AP131" s="47">
        <v>2.9951449918842</v>
      </c>
      <c r="AQ131" s="47">
        <v>0.0387350950908174</v>
      </c>
      <c r="AR131" s="47">
        <v>1.93400858543871</v>
      </c>
      <c r="AS131" s="47">
        <v>0.0116358561099182</v>
      </c>
      <c r="AT131" s="47">
        <v>1.13856746755671</v>
      </c>
      <c r="AU131" s="47">
        <v>0</v>
      </c>
      <c r="AV131" s="47">
        <v>1.37138164558504</v>
      </c>
      <c r="AW131" s="47">
        <v>0.49669056490383</v>
      </c>
      <c r="AX131" s="47">
        <v>0.0142669713629111</v>
      </c>
      <c r="AY131" s="47">
        <v>0</v>
      </c>
      <c r="AZ131" s="47">
        <v>8.00043117793213</v>
      </c>
      <c r="BA131" s="47">
        <v>0.00129346408223885</v>
      </c>
      <c r="BB131" s="47">
        <v>0.00113604517878465</v>
      </c>
      <c r="BC131" s="47">
        <v>1.13727400347447</v>
      </c>
      <c r="BD131" s="47">
        <f t="shared" si="43"/>
        <v>3.03388008697502</v>
      </c>
      <c r="BE131" s="47">
        <f t="shared" si="44"/>
        <v>3.00663967804558</v>
      </c>
    </row>
    <row r="132" s="40" customFormat="1" spans="1:57">
      <c r="A132" s="47" t="s">
        <v>1398</v>
      </c>
      <c r="B132" s="47" t="s">
        <v>1399</v>
      </c>
      <c r="C132" s="47"/>
      <c r="D132" s="47">
        <v>4</v>
      </c>
      <c r="E132" s="47">
        <v>1200</v>
      </c>
      <c r="F132" s="47">
        <v>-7.45</v>
      </c>
      <c r="G132" s="48">
        <f t="shared" si="36"/>
        <v>-10.3940913319394</v>
      </c>
      <c r="H132" s="47">
        <f t="shared" si="37"/>
        <v>-6.4691498988563</v>
      </c>
      <c r="I132" s="47">
        <f t="shared" si="38"/>
        <v>-5.84460106100149</v>
      </c>
      <c r="J132" s="47">
        <f t="shared" si="39"/>
        <v>-2.33443312966734</v>
      </c>
      <c r="K132" s="47">
        <f t="shared" si="40"/>
        <v>-0.980850101143699</v>
      </c>
      <c r="L132" s="47">
        <f t="shared" si="41"/>
        <v>-1.60539893899851</v>
      </c>
      <c r="M132" s="47">
        <f t="shared" si="42"/>
        <v>2.9440913319394</v>
      </c>
      <c r="N132" s="47" t="s">
        <v>1400</v>
      </c>
      <c r="O132" s="47" t="s">
        <v>1264</v>
      </c>
      <c r="P132" s="47" t="s">
        <v>1292</v>
      </c>
      <c r="Q132" s="51">
        <v>-7.45</v>
      </c>
      <c r="R132" s="47"/>
      <c r="S132" s="47"/>
      <c r="T132" s="47"/>
      <c r="U132" s="47"/>
      <c r="V132" s="47"/>
      <c r="W132" s="47"/>
      <c r="X132" s="47"/>
      <c r="Y132" s="47"/>
      <c r="Z132" s="47"/>
      <c r="AA132" s="47" t="s">
        <v>320</v>
      </c>
      <c r="AB132" s="47" t="s">
        <v>49</v>
      </c>
      <c r="AC132" s="47">
        <v>41.1</v>
      </c>
      <c r="AD132" s="47">
        <v>0.6</v>
      </c>
      <c r="AE132" s="47">
        <v>22.3</v>
      </c>
      <c r="AF132" s="47">
        <v>0.31</v>
      </c>
      <c r="AG132" s="47">
        <v>16.4</v>
      </c>
      <c r="AH132" s="47"/>
      <c r="AI132" s="47">
        <v>14.8</v>
      </c>
      <c r="AJ132" s="47">
        <v>5.5</v>
      </c>
      <c r="AK132" s="47">
        <v>0.1</v>
      </c>
      <c r="AL132" s="47">
        <v>0</v>
      </c>
      <c r="AM132" s="47">
        <v>101.11</v>
      </c>
      <c r="AN132" s="47">
        <v>12</v>
      </c>
      <c r="AO132" s="47">
        <v>4.37848921122052</v>
      </c>
      <c r="AP132" s="47">
        <v>2.99527141446677</v>
      </c>
      <c r="AQ132" s="47">
        <v>0.0328797687951479</v>
      </c>
      <c r="AR132" s="47">
        <v>1.91526695586931</v>
      </c>
      <c r="AS132" s="47">
        <v>0.0178608020985376</v>
      </c>
      <c r="AT132" s="47">
        <v>0.999543750891099</v>
      </c>
      <c r="AU132" s="47">
        <v>0</v>
      </c>
      <c r="AV132" s="47">
        <v>1.60798114953012</v>
      </c>
      <c r="AW132" s="47">
        <v>0.429416737905009</v>
      </c>
      <c r="AX132" s="47">
        <v>0.0141287163963231</v>
      </c>
      <c r="AY132" s="47">
        <v>0</v>
      </c>
      <c r="AZ132" s="47">
        <v>8.01234929595232</v>
      </c>
      <c r="BA132" s="47">
        <v>0.0369907865855765</v>
      </c>
      <c r="BB132" s="47">
        <v>0.0370076713026308</v>
      </c>
      <c r="BC132" s="47">
        <v>0.962552964305523</v>
      </c>
      <c r="BD132" s="47">
        <f t="shared" si="43"/>
        <v>3.02815118326192</v>
      </c>
      <c r="BE132" s="47">
        <f t="shared" si="44"/>
        <v>3.03694163832623</v>
      </c>
    </row>
    <row r="133" s="40" customFormat="1" spans="1:57">
      <c r="A133" s="47" t="s">
        <v>1398</v>
      </c>
      <c r="B133" s="47" t="s">
        <v>1399</v>
      </c>
      <c r="C133" s="47"/>
      <c r="D133" s="47">
        <v>5</v>
      </c>
      <c r="E133" s="47">
        <v>900</v>
      </c>
      <c r="F133" s="47">
        <v>-10.96</v>
      </c>
      <c r="G133" s="48">
        <f t="shared" si="36"/>
        <v>-14.3071213268638</v>
      </c>
      <c r="H133" s="47">
        <f t="shared" si="37"/>
        <v>-9.97496833534847</v>
      </c>
      <c r="I133" s="47">
        <f t="shared" si="38"/>
        <v>-8.74418011426333</v>
      </c>
      <c r="J133" s="47">
        <f t="shared" si="39"/>
        <v>-6.40687979539642</v>
      </c>
      <c r="K133" s="47">
        <f t="shared" si="40"/>
        <v>-0.98503166465153</v>
      </c>
      <c r="L133" s="47">
        <f t="shared" si="41"/>
        <v>-2.21581988573667</v>
      </c>
      <c r="M133" s="47">
        <f t="shared" si="42"/>
        <v>3.34712132686377</v>
      </c>
      <c r="N133" s="47" t="s">
        <v>1400</v>
      </c>
      <c r="O133" s="47" t="s">
        <v>1264</v>
      </c>
      <c r="P133" s="47" t="s">
        <v>1292</v>
      </c>
      <c r="Q133" s="51">
        <v>-10.96</v>
      </c>
      <c r="R133" s="47"/>
      <c r="S133" s="47"/>
      <c r="T133" s="47"/>
      <c r="U133" s="47"/>
      <c r="V133" s="47"/>
      <c r="W133" s="47"/>
      <c r="X133" s="47"/>
      <c r="Y133" s="47"/>
      <c r="Z133" s="47"/>
      <c r="AA133" s="47" t="s">
        <v>320</v>
      </c>
      <c r="AB133" s="47" t="s">
        <v>49</v>
      </c>
      <c r="AC133" s="47">
        <v>39.4</v>
      </c>
      <c r="AD133" s="47">
        <v>0.7</v>
      </c>
      <c r="AE133" s="47">
        <v>20.6</v>
      </c>
      <c r="AF133" s="47">
        <v>0.18</v>
      </c>
      <c r="AG133" s="47">
        <v>20.5</v>
      </c>
      <c r="AH133" s="47"/>
      <c r="AI133" s="47">
        <v>6.8</v>
      </c>
      <c r="AJ133" s="47">
        <v>11.2</v>
      </c>
      <c r="AK133" s="47">
        <v>0.1</v>
      </c>
      <c r="AL133" s="47">
        <v>0</v>
      </c>
      <c r="AM133" s="47">
        <v>99.48</v>
      </c>
      <c r="AN133" s="47">
        <v>12</v>
      </c>
      <c r="AO133" s="47">
        <v>4.62570648009385</v>
      </c>
      <c r="AP133" s="47">
        <v>3.0335025851481</v>
      </c>
      <c r="AQ133" s="47">
        <v>0.0405255886866796</v>
      </c>
      <c r="AR133" s="47">
        <v>1.86915561965346</v>
      </c>
      <c r="AS133" s="47">
        <v>0.0109563414226843</v>
      </c>
      <c r="AT133" s="47">
        <v>1.31997470548335</v>
      </c>
      <c r="AU133" s="47">
        <v>0</v>
      </c>
      <c r="AV133" s="47">
        <v>0.780516229891767</v>
      </c>
      <c r="AW133" s="47">
        <v>0.92382155094599</v>
      </c>
      <c r="AX133" s="47">
        <v>0.0149264487902351</v>
      </c>
      <c r="AY133" s="47">
        <v>0</v>
      </c>
      <c r="AZ133" s="47">
        <v>7.99337907002227</v>
      </c>
      <c r="BA133" s="47">
        <v>0</v>
      </c>
      <c r="BB133" s="47">
        <v>0</v>
      </c>
      <c r="BC133" s="47">
        <v>1.31997470548335</v>
      </c>
      <c r="BD133" s="47">
        <f t="shared" si="43"/>
        <v>3.07402817383478</v>
      </c>
      <c r="BE133" s="47">
        <f t="shared" si="44"/>
        <v>3.02431248632111</v>
      </c>
    </row>
    <row r="134" s="40" customFormat="1" spans="1:57">
      <c r="A134" s="47" t="s">
        <v>1398</v>
      </c>
      <c r="B134" s="47" t="s">
        <v>1399</v>
      </c>
      <c r="C134" s="47"/>
      <c r="D134" s="47">
        <v>5</v>
      </c>
      <c r="E134" s="47">
        <v>1000</v>
      </c>
      <c r="F134" s="47">
        <v>-9.77</v>
      </c>
      <c r="G134" s="48">
        <f t="shared" si="36"/>
        <v>-12.6472179434857</v>
      </c>
      <c r="H134" s="47">
        <f t="shared" si="37"/>
        <v>-8.50228170246166</v>
      </c>
      <c r="I134" s="47">
        <f t="shared" si="38"/>
        <v>-7.39031816582472</v>
      </c>
      <c r="J134" s="47">
        <f t="shared" si="39"/>
        <v>-4.80304006284368</v>
      </c>
      <c r="K134" s="47">
        <f t="shared" si="40"/>
        <v>-1.26771829753834</v>
      </c>
      <c r="L134" s="47">
        <f t="shared" si="41"/>
        <v>-2.37968183417528</v>
      </c>
      <c r="M134" s="47">
        <f t="shared" si="42"/>
        <v>2.8772179434857</v>
      </c>
      <c r="N134" s="47" t="s">
        <v>1400</v>
      </c>
      <c r="O134" s="47" t="s">
        <v>1264</v>
      </c>
      <c r="P134" s="47" t="s">
        <v>1292</v>
      </c>
      <c r="Q134" s="51">
        <v>-9.77</v>
      </c>
      <c r="R134" s="47"/>
      <c r="S134" s="47"/>
      <c r="T134" s="47"/>
      <c r="U134" s="47"/>
      <c r="V134" s="47"/>
      <c r="W134" s="47"/>
      <c r="X134" s="47"/>
      <c r="Y134" s="47"/>
      <c r="Z134" s="47"/>
      <c r="AA134" s="47" t="s">
        <v>320</v>
      </c>
      <c r="AB134" s="47" t="s">
        <v>49</v>
      </c>
      <c r="AC134" s="47">
        <v>39.4</v>
      </c>
      <c r="AD134" s="47">
        <v>0.8</v>
      </c>
      <c r="AE134" s="47">
        <v>20.9</v>
      </c>
      <c r="AF134" s="47">
        <v>0.32</v>
      </c>
      <c r="AG134" s="47">
        <v>19.9</v>
      </c>
      <c r="AH134" s="47"/>
      <c r="AI134" s="47">
        <v>11.5</v>
      </c>
      <c r="AJ134" s="47">
        <v>7.4</v>
      </c>
      <c r="AK134" s="47">
        <v>0.2</v>
      </c>
      <c r="AL134" s="47">
        <v>0</v>
      </c>
      <c r="AM134" s="47">
        <v>100.42</v>
      </c>
      <c r="AN134" s="47">
        <v>12</v>
      </c>
      <c r="AO134" s="47">
        <v>4.52758724146376</v>
      </c>
      <c r="AP134" s="47">
        <v>2.96915674623289</v>
      </c>
      <c r="AQ134" s="47">
        <v>0.0453325380872467</v>
      </c>
      <c r="AR134" s="47">
        <v>1.85615090911323</v>
      </c>
      <c r="AS134" s="47">
        <v>0.0190647794890243</v>
      </c>
      <c r="AT134" s="47">
        <v>1.25416183331193</v>
      </c>
      <c r="AU134" s="47">
        <v>0</v>
      </c>
      <c r="AV134" s="47">
        <v>1.29199139644747</v>
      </c>
      <c r="AW134" s="47">
        <v>0.597434835713834</v>
      </c>
      <c r="AX134" s="47">
        <v>0.0292196659662069</v>
      </c>
      <c r="AY134" s="47">
        <v>0</v>
      </c>
      <c r="AZ134" s="47">
        <v>8.06251270436184</v>
      </c>
      <c r="BA134" s="47">
        <v>0.18608403604405</v>
      </c>
      <c r="BB134" s="47">
        <v>0.148373225130483</v>
      </c>
      <c r="BC134" s="47">
        <v>1.06807779726788</v>
      </c>
      <c r="BD134" s="47">
        <f t="shared" si="43"/>
        <v>3.01448928432014</v>
      </c>
      <c r="BE134" s="47">
        <f t="shared" si="44"/>
        <v>3.14358806547323</v>
      </c>
    </row>
    <row r="135" s="40" customFormat="1" spans="1:57">
      <c r="A135" s="47" t="s">
        <v>1398</v>
      </c>
      <c r="B135" s="47" t="s">
        <v>1399</v>
      </c>
      <c r="C135" s="47"/>
      <c r="D135" s="47">
        <v>5</v>
      </c>
      <c r="E135" s="47">
        <v>1200</v>
      </c>
      <c r="F135" s="47">
        <v>-8.54</v>
      </c>
      <c r="G135" s="48">
        <f t="shared" si="36"/>
        <v>-10.0105558146153</v>
      </c>
      <c r="H135" s="47">
        <f t="shared" si="37"/>
        <v>-6.15671971166484</v>
      </c>
      <c r="I135" s="47">
        <f t="shared" si="38"/>
        <v>-5.20275744628451</v>
      </c>
      <c r="J135" s="47">
        <f t="shared" si="39"/>
        <v>-2.24865580448065</v>
      </c>
      <c r="K135" s="47">
        <f t="shared" si="40"/>
        <v>-2.38328028833516</v>
      </c>
      <c r="L135" s="47">
        <f t="shared" si="41"/>
        <v>-3.33724255371549</v>
      </c>
      <c r="M135" s="47">
        <f t="shared" si="42"/>
        <v>1.47055581461533</v>
      </c>
      <c r="N135" s="47" t="s">
        <v>1400</v>
      </c>
      <c r="O135" s="47" t="s">
        <v>1264</v>
      </c>
      <c r="P135" s="47" t="s">
        <v>1292</v>
      </c>
      <c r="Q135" s="51">
        <v>-8.54</v>
      </c>
      <c r="R135" s="47"/>
      <c r="S135" s="47"/>
      <c r="T135" s="47"/>
      <c r="U135" s="47"/>
      <c r="V135" s="47"/>
      <c r="W135" s="47"/>
      <c r="X135" s="47"/>
      <c r="Y135" s="47"/>
      <c r="Z135" s="47"/>
      <c r="AA135" s="47" t="s">
        <v>320</v>
      </c>
      <c r="AB135" s="47" t="s">
        <v>49</v>
      </c>
      <c r="AC135" s="47">
        <v>40.2</v>
      </c>
      <c r="AD135" s="47">
        <v>0.7</v>
      </c>
      <c r="AE135" s="47">
        <v>22</v>
      </c>
      <c r="AF135" s="47">
        <v>0.36</v>
      </c>
      <c r="AG135" s="47">
        <v>16.3</v>
      </c>
      <c r="AH135" s="47"/>
      <c r="AI135" s="47">
        <v>13.4</v>
      </c>
      <c r="AJ135" s="47">
        <v>8.6</v>
      </c>
      <c r="AK135" s="47">
        <v>0.1</v>
      </c>
      <c r="AL135" s="47">
        <v>0</v>
      </c>
      <c r="AM135" s="47">
        <v>101.66</v>
      </c>
      <c r="AN135" s="47">
        <v>12</v>
      </c>
      <c r="AO135" s="47">
        <v>4.40444378556974</v>
      </c>
      <c r="AP135" s="47">
        <v>2.94704793907962</v>
      </c>
      <c r="AQ135" s="47">
        <v>0.0385871170200102</v>
      </c>
      <c r="AR135" s="47">
        <v>1.9007015159383</v>
      </c>
      <c r="AS135" s="47">
        <v>0.0208645274400303</v>
      </c>
      <c r="AT135" s="47">
        <v>0.999337885645696</v>
      </c>
      <c r="AU135" s="47">
        <v>0</v>
      </c>
      <c r="AV135" s="47">
        <v>1.46450488155421</v>
      </c>
      <c r="AW135" s="47">
        <v>0.675431821610196</v>
      </c>
      <c r="AX135" s="47">
        <v>0.0142124678463044</v>
      </c>
      <c r="AY135" s="47">
        <v>0</v>
      </c>
      <c r="AZ135" s="47">
        <v>8.06068815613436</v>
      </c>
      <c r="BA135" s="47">
        <v>0.180693722299148</v>
      </c>
      <c r="BB135" s="47">
        <v>0.1808134414742</v>
      </c>
      <c r="BC135" s="47">
        <v>0.818644163346547</v>
      </c>
      <c r="BD135" s="47">
        <f t="shared" si="43"/>
        <v>2.98563505609963</v>
      </c>
      <c r="BE135" s="47">
        <f t="shared" si="44"/>
        <v>3.1392745888101</v>
      </c>
    </row>
    <row r="136" s="40" customFormat="1" spans="1:57">
      <c r="A136" s="47" t="s">
        <v>1398</v>
      </c>
      <c r="B136" s="47" t="s">
        <v>1399</v>
      </c>
      <c r="C136" s="47"/>
      <c r="D136" s="47">
        <v>6</v>
      </c>
      <c r="E136" s="47">
        <v>900</v>
      </c>
      <c r="F136" s="47">
        <v>-10.11</v>
      </c>
      <c r="G136" s="48">
        <f t="shared" si="36"/>
        <v>-13.830914462774</v>
      </c>
      <c r="H136" s="47">
        <f t="shared" si="37"/>
        <v>-9.58769490049112</v>
      </c>
      <c r="I136" s="47">
        <f t="shared" si="38"/>
        <v>-7.93818212238088</v>
      </c>
      <c r="J136" s="47">
        <f t="shared" si="39"/>
        <v>-6.2863768115942</v>
      </c>
      <c r="K136" s="47">
        <f t="shared" si="40"/>
        <v>-0.522305099508879</v>
      </c>
      <c r="L136" s="47">
        <f t="shared" si="41"/>
        <v>-2.17181787761912</v>
      </c>
      <c r="M136" s="47">
        <f t="shared" si="42"/>
        <v>3.72091446277403</v>
      </c>
      <c r="N136" s="47" t="s">
        <v>1400</v>
      </c>
      <c r="O136" s="47" t="s">
        <v>1264</v>
      </c>
      <c r="P136" s="47" t="s">
        <v>1292</v>
      </c>
      <c r="Q136" s="52">
        <v>-10.11</v>
      </c>
      <c r="R136" s="47"/>
      <c r="S136" s="47"/>
      <c r="T136" s="47"/>
      <c r="U136" s="47"/>
      <c r="V136" s="47"/>
      <c r="W136" s="47"/>
      <c r="X136" s="47"/>
      <c r="Y136" s="47"/>
      <c r="Z136" s="47"/>
      <c r="AA136" s="47" t="s">
        <v>320</v>
      </c>
      <c r="AB136" s="47" t="s">
        <v>49</v>
      </c>
      <c r="AC136" s="47">
        <v>39.6</v>
      </c>
      <c r="AD136" s="47">
        <v>0.7</v>
      </c>
      <c r="AE136" s="47">
        <v>21.9</v>
      </c>
      <c r="AF136" s="47">
        <v>0.2</v>
      </c>
      <c r="AG136" s="47">
        <v>19.3</v>
      </c>
      <c r="AH136" s="47"/>
      <c r="AI136" s="47">
        <v>7.6</v>
      </c>
      <c r="AJ136" s="47">
        <v>11.1</v>
      </c>
      <c r="AK136" s="47">
        <v>0.1</v>
      </c>
      <c r="AL136" s="47">
        <v>0</v>
      </c>
      <c r="AM136" s="47">
        <v>100.5</v>
      </c>
      <c r="AN136" s="47">
        <v>12</v>
      </c>
      <c r="AO136" s="47">
        <v>4.54396513243404</v>
      </c>
      <c r="AP136" s="47">
        <v>2.99502362257636</v>
      </c>
      <c r="AQ136" s="47">
        <v>0.03980945672971</v>
      </c>
      <c r="AR136" s="47">
        <v>1.9519975755258</v>
      </c>
      <c r="AS136" s="47">
        <v>0.0119585897294139</v>
      </c>
      <c r="AT136" s="47">
        <v>1.22074787104645</v>
      </c>
      <c r="AU136" s="47">
        <v>0</v>
      </c>
      <c r="AV136" s="47">
        <v>0.856926426960265</v>
      </c>
      <c r="AW136" s="47">
        <v>0.899393954529562</v>
      </c>
      <c r="AX136" s="47">
        <v>0.014662681937509</v>
      </c>
      <c r="AY136" s="47">
        <v>0</v>
      </c>
      <c r="AZ136" s="47">
        <v>7.99052017903507</v>
      </c>
      <c r="BA136" s="47">
        <v>0</v>
      </c>
      <c r="BB136" s="47">
        <v>0</v>
      </c>
      <c r="BC136" s="47">
        <v>1.22074787104645</v>
      </c>
      <c r="BD136" s="47">
        <f t="shared" si="43"/>
        <v>3.03483307930607</v>
      </c>
      <c r="BE136" s="47">
        <f t="shared" si="44"/>
        <v>2.97706825253628</v>
      </c>
    </row>
    <row r="137" s="40" customFormat="1" spans="1:57">
      <c r="A137" s="47" t="s">
        <v>1398</v>
      </c>
      <c r="B137" s="47" t="s">
        <v>1399</v>
      </c>
      <c r="C137" s="47"/>
      <c r="D137" s="47">
        <v>6</v>
      </c>
      <c r="E137" s="47">
        <v>1000</v>
      </c>
      <c r="F137" s="47">
        <v>-8.48</v>
      </c>
      <c r="G137" s="48">
        <f t="shared" si="36"/>
        <v>-12.2074924681469</v>
      </c>
      <c r="H137" s="47">
        <f t="shared" si="37"/>
        <v>-8.14435646636387</v>
      </c>
      <c r="I137" s="47">
        <f t="shared" si="38"/>
        <v>-6.64763502012313</v>
      </c>
      <c r="J137" s="47">
        <f t="shared" si="39"/>
        <v>-4.69593087195601</v>
      </c>
      <c r="K137" s="47">
        <f t="shared" si="40"/>
        <v>-0.335643533636132</v>
      </c>
      <c r="L137" s="47">
        <f t="shared" si="41"/>
        <v>-1.83236497987687</v>
      </c>
      <c r="M137" s="47">
        <f t="shared" si="42"/>
        <v>3.72749246814691</v>
      </c>
      <c r="N137" s="47" t="s">
        <v>1400</v>
      </c>
      <c r="O137" s="47" t="s">
        <v>1264</v>
      </c>
      <c r="P137" s="47" t="s">
        <v>1292</v>
      </c>
      <c r="Q137" s="51">
        <v>-8.48</v>
      </c>
      <c r="R137" s="47"/>
      <c r="S137" s="47"/>
      <c r="T137" s="47"/>
      <c r="U137" s="47"/>
      <c r="V137" s="47"/>
      <c r="W137" s="47"/>
      <c r="X137" s="47"/>
      <c r="Y137" s="47"/>
      <c r="Z137" s="47"/>
      <c r="AA137" s="47" t="s">
        <v>320</v>
      </c>
      <c r="AB137" s="47" t="s">
        <v>49</v>
      </c>
      <c r="AC137" s="47">
        <v>39.8</v>
      </c>
      <c r="AD137" s="47">
        <v>0.7</v>
      </c>
      <c r="AE137" s="47">
        <v>22.1</v>
      </c>
      <c r="AF137" s="47">
        <v>0.24</v>
      </c>
      <c r="AG137" s="47">
        <v>19.4</v>
      </c>
      <c r="AH137" s="47"/>
      <c r="AI137" s="47">
        <v>8.2</v>
      </c>
      <c r="AJ137" s="47">
        <v>10.1</v>
      </c>
      <c r="AK137" s="47">
        <v>0.2</v>
      </c>
      <c r="AL137" s="47">
        <v>0</v>
      </c>
      <c r="AM137" s="47">
        <v>100.74</v>
      </c>
      <c r="AN137" s="47">
        <v>12</v>
      </c>
      <c r="AO137" s="47">
        <v>4.52103515906089</v>
      </c>
      <c r="AP137" s="47">
        <v>2.99496004212089</v>
      </c>
      <c r="AQ137" s="47">
        <v>0.039608568352223</v>
      </c>
      <c r="AR137" s="47">
        <v>1.95988381748226</v>
      </c>
      <c r="AS137" s="47">
        <v>0.0142778924689073</v>
      </c>
      <c r="AT137" s="47">
        <v>1.22088087535887</v>
      </c>
      <c r="AU137" s="47">
        <v>0</v>
      </c>
      <c r="AV137" s="47">
        <v>0.919912861148866</v>
      </c>
      <c r="AW137" s="47">
        <v>0.814237787206044</v>
      </c>
      <c r="AX137" s="47">
        <v>0.0291773808264659</v>
      </c>
      <c r="AY137" s="47">
        <v>0</v>
      </c>
      <c r="AZ137" s="47">
        <v>7.99293922496453</v>
      </c>
      <c r="BA137" s="47">
        <v>0</v>
      </c>
      <c r="BB137" s="47">
        <v>0</v>
      </c>
      <c r="BC137" s="47">
        <v>1.22088087535887</v>
      </c>
      <c r="BD137" s="47">
        <f t="shared" si="43"/>
        <v>3.03456861047311</v>
      </c>
      <c r="BE137" s="47">
        <f t="shared" si="44"/>
        <v>2.95503152371378</v>
      </c>
    </row>
    <row r="138" s="40" customFormat="1" spans="1:57">
      <c r="A138" s="47" t="s">
        <v>1398</v>
      </c>
      <c r="B138" s="47" t="s">
        <v>1399</v>
      </c>
      <c r="C138" s="47"/>
      <c r="D138" s="47">
        <v>6</v>
      </c>
      <c r="E138" s="47">
        <v>1200</v>
      </c>
      <c r="F138" s="47">
        <v>-6.83</v>
      </c>
      <c r="G138" s="48">
        <f t="shared" si="36"/>
        <v>-9.62951718034489</v>
      </c>
      <c r="H138" s="47">
        <f t="shared" si="37"/>
        <v>-5.84553763054079</v>
      </c>
      <c r="I138" s="47">
        <f t="shared" si="38"/>
        <v>-4.56091383156752</v>
      </c>
      <c r="J138" s="47">
        <f t="shared" si="39"/>
        <v>-2.16287847929396</v>
      </c>
      <c r="K138" s="47">
        <f t="shared" si="40"/>
        <v>-0.984462369459214</v>
      </c>
      <c r="L138" s="47">
        <f t="shared" si="41"/>
        <v>-2.26908616843248</v>
      </c>
      <c r="M138" s="47">
        <f t="shared" si="42"/>
        <v>2.79951718034489</v>
      </c>
      <c r="N138" s="47" t="s">
        <v>1400</v>
      </c>
      <c r="O138" s="47" t="s">
        <v>1264</v>
      </c>
      <c r="P138" s="47" t="s">
        <v>1292</v>
      </c>
      <c r="Q138" s="52">
        <v>-6.83</v>
      </c>
      <c r="R138" s="47"/>
      <c r="S138" s="47"/>
      <c r="T138" s="47"/>
      <c r="U138" s="47"/>
      <c r="V138" s="47"/>
      <c r="W138" s="47"/>
      <c r="X138" s="47"/>
      <c r="Y138" s="47"/>
      <c r="Z138" s="47"/>
      <c r="AA138" s="47" t="s">
        <v>320</v>
      </c>
      <c r="AB138" s="47" t="s">
        <v>49</v>
      </c>
      <c r="AC138" s="47">
        <v>40.1</v>
      </c>
      <c r="AD138" s="47">
        <v>1.1</v>
      </c>
      <c r="AE138" s="47">
        <v>21.4</v>
      </c>
      <c r="AF138" s="47">
        <v>0.16</v>
      </c>
      <c r="AG138" s="47">
        <v>18.1</v>
      </c>
      <c r="AH138" s="47"/>
      <c r="AI138" s="47">
        <v>12.3</v>
      </c>
      <c r="AJ138" s="47">
        <v>8</v>
      </c>
      <c r="AK138" s="47">
        <v>0.1</v>
      </c>
      <c r="AL138" s="47">
        <v>0</v>
      </c>
      <c r="AM138" s="47">
        <v>101.26</v>
      </c>
      <c r="AN138" s="47">
        <v>12</v>
      </c>
      <c r="AO138" s="47">
        <v>4.44994177561368</v>
      </c>
      <c r="AP138" s="47">
        <v>2.97008430762498</v>
      </c>
      <c r="AQ138" s="47">
        <v>0.0612632785128292</v>
      </c>
      <c r="AR138" s="47">
        <v>1.86796300506341</v>
      </c>
      <c r="AS138" s="47">
        <v>0.00936891485095321</v>
      </c>
      <c r="AT138" s="47">
        <v>1.12115737943496</v>
      </c>
      <c r="AU138" s="47">
        <v>0</v>
      </c>
      <c r="AV138" s="47">
        <v>1.35817081488954</v>
      </c>
      <c r="AW138" s="47">
        <v>0.634799112070425</v>
      </c>
      <c r="AX138" s="47">
        <v>0.0143592829158234</v>
      </c>
      <c r="AY138" s="47">
        <v>0</v>
      </c>
      <c r="AZ138" s="47">
        <v>8.03716609536292</v>
      </c>
      <c r="BA138" s="47">
        <v>0.110982686947917</v>
      </c>
      <c r="BB138" s="47">
        <v>0.098989391662257</v>
      </c>
      <c r="BC138" s="47">
        <v>1.01017469248704</v>
      </c>
      <c r="BD138" s="47">
        <f t="shared" si="43"/>
        <v>3.03134758613781</v>
      </c>
      <c r="BE138" s="47">
        <f t="shared" si="44"/>
        <v>3.11412730639493</v>
      </c>
    </row>
    <row r="139" s="43" customFormat="1" spans="1:57">
      <c r="A139" s="47" t="s">
        <v>360</v>
      </c>
      <c r="B139" s="53" t="s">
        <v>361</v>
      </c>
      <c r="C139" s="47" t="s">
        <v>1401</v>
      </c>
      <c r="D139" s="53">
        <v>4</v>
      </c>
      <c r="E139" s="53">
        <v>1200</v>
      </c>
      <c r="F139" s="53">
        <v>-6.9</v>
      </c>
      <c r="G139" s="48">
        <f t="shared" si="36"/>
        <v>-10.3940913319394</v>
      </c>
      <c r="H139" s="47">
        <f t="shared" si="37"/>
        <v>-6.4691498988563</v>
      </c>
      <c r="I139" s="47">
        <f t="shared" si="38"/>
        <v>-5.84460106100149</v>
      </c>
      <c r="J139" s="47">
        <f t="shared" si="39"/>
        <v>-2.33443312966734</v>
      </c>
      <c r="K139" s="47">
        <f t="shared" si="40"/>
        <v>-0.430850101143699</v>
      </c>
      <c r="L139" s="47">
        <f t="shared" si="41"/>
        <v>-1.05539893899851</v>
      </c>
      <c r="M139" s="47">
        <f t="shared" si="42"/>
        <v>3.4940913319394</v>
      </c>
      <c r="N139" s="47" t="s">
        <v>1402</v>
      </c>
      <c r="O139" s="47" t="s">
        <v>1264</v>
      </c>
      <c r="P139" s="47" t="s">
        <v>1292</v>
      </c>
      <c r="Q139" s="47">
        <v>-6.9</v>
      </c>
      <c r="R139" s="47"/>
      <c r="S139" s="47"/>
      <c r="T139" s="47"/>
      <c r="U139" s="47"/>
      <c r="V139" s="47"/>
      <c r="W139" s="47"/>
      <c r="X139" s="47"/>
      <c r="Y139" s="47"/>
      <c r="Z139" s="47"/>
      <c r="AA139" s="47" t="s">
        <v>38</v>
      </c>
      <c r="AB139" s="47" t="s">
        <v>39</v>
      </c>
      <c r="AC139" s="47">
        <v>42.19</v>
      </c>
      <c r="AD139" s="47">
        <v>0</v>
      </c>
      <c r="AE139" s="47">
        <v>22.27</v>
      </c>
      <c r="AF139" s="47">
        <v>3.19</v>
      </c>
      <c r="AG139" s="47">
        <v>6.27</v>
      </c>
      <c r="AH139" s="47">
        <v>0.31</v>
      </c>
      <c r="AI139" s="47">
        <v>23.15</v>
      </c>
      <c r="AJ139" s="47">
        <v>2.28</v>
      </c>
      <c r="AK139" s="47">
        <v>0.01</v>
      </c>
      <c r="AL139" s="47"/>
      <c r="AM139" s="47">
        <v>99.67</v>
      </c>
      <c r="AN139" s="47">
        <v>12</v>
      </c>
      <c r="AO139" s="47">
        <v>4.24089895059317</v>
      </c>
      <c r="AP139" s="47">
        <v>2.97808799476574</v>
      </c>
      <c r="AQ139" s="47">
        <v>0</v>
      </c>
      <c r="AR139" s="47">
        <v>1.85258571262672</v>
      </c>
      <c r="AS139" s="47">
        <v>0.178017865022596</v>
      </c>
      <c r="AT139" s="47">
        <v>0.370134137252494</v>
      </c>
      <c r="AU139" s="47">
        <v>0.0185322621184647</v>
      </c>
      <c r="AV139" s="47">
        <v>2.43614914903801</v>
      </c>
      <c r="AW139" s="47">
        <v>0.172418858904287</v>
      </c>
      <c r="AX139" s="47">
        <v>0.00136847336256637</v>
      </c>
      <c r="AY139" s="47">
        <v>0</v>
      </c>
      <c r="AZ139" s="47">
        <v>8.00729445309088</v>
      </c>
      <c r="BA139" s="47">
        <v>0.0218634240574982</v>
      </c>
      <c r="BB139" s="47">
        <v>0.0590689208506689</v>
      </c>
      <c r="BC139" s="47">
        <v>0.348270713194996</v>
      </c>
      <c r="BD139" s="47">
        <f t="shared" si="43"/>
        <v>2.97808799476574</v>
      </c>
      <c r="BE139" s="47">
        <f t="shared" si="44"/>
        <v>2.99723440731326</v>
      </c>
    </row>
    <row r="140" s="40" customFormat="1" spans="1:57">
      <c r="A140" s="47" t="s">
        <v>1403</v>
      </c>
      <c r="B140" s="47" t="s">
        <v>1404</v>
      </c>
      <c r="C140" s="47" t="s">
        <v>1405</v>
      </c>
      <c r="D140" s="47">
        <v>5</v>
      </c>
      <c r="E140" s="47">
        <v>1420</v>
      </c>
      <c r="F140" s="47">
        <f t="shared" ref="F140:F157" si="45">SUM(R140,S140)</f>
        <v>-4.31862111461701</v>
      </c>
      <c r="G140" s="48">
        <f t="shared" si="36"/>
        <v>-7.83862111461701</v>
      </c>
      <c r="H140" s="47">
        <f t="shared" si="37"/>
        <v>-4.21662138993241</v>
      </c>
      <c r="I140" s="47">
        <f t="shared" si="38"/>
        <v>-3.32562394185895</v>
      </c>
      <c r="J140" s="47">
        <f t="shared" si="39"/>
        <v>-0.135894861193149</v>
      </c>
      <c r="K140" s="47">
        <f t="shared" si="40"/>
        <v>-0.101999724684603</v>
      </c>
      <c r="L140" s="47">
        <f t="shared" si="41"/>
        <v>-0.992997172758064</v>
      </c>
      <c r="M140" s="47">
        <f t="shared" si="42"/>
        <v>3.52</v>
      </c>
      <c r="N140" s="47" t="s">
        <v>1406</v>
      </c>
      <c r="O140" s="47" t="s">
        <v>1264</v>
      </c>
      <c r="P140" s="47" t="s">
        <v>1292</v>
      </c>
      <c r="Q140" s="47" t="s">
        <v>294</v>
      </c>
      <c r="R140" s="47">
        <f t="shared" ref="R140:R157" si="46">G140</f>
        <v>-7.83862111461701</v>
      </c>
      <c r="S140" s="47">
        <v>3.52</v>
      </c>
      <c r="T140" s="47"/>
      <c r="U140" s="47"/>
      <c r="V140" s="47"/>
      <c r="W140" s="47"/>
      <c r="X140" s="47"/>
      <c r="Y140" s="47"/>
      <c r="Z140" s="47" t="s">
        <v>1407</v>
      </c>
      <c r="AA140" s="47" t="s">
        <v>38</v>
      </c>
      <c r="AB140" s="47" t="s">
        <v>39</v>
      </c>
      <c r="AC140" s="47">
        <v>42.347925</v>
      </c>
      <c r="AD140" s="47">
        <v>0.15615</v>
      </c>
      <c r="AE140" s="47">
        <v>23.406375</v>
      </c>
      <c r="AF140" s="47">
        <v>1.417425</v>
      </c>
      <c r="AG140" s="47">
        <v>8.16712499999999</v>
      </c>
      <c r="AH140" s="47">
        <v>0.33315</v>
      </c>
      <c r="AI140" s="47">
        <v>20.4136</v>
      </c>
      <c r="AJ140" s="47">
        <v>4.86815</v>
      </c>
      <c r="AK140" s="47">
        <v>0.0169</v>
      </c>
      <c r="AL140" s="47">
        <v>0</v>
      </c>
      <c r="AM140" s="47">
        <f t="shared" ref="AM140:AM203" si="47">SUM(AC140:AL140)</f>
        <v>101.1268</v>
      </c>
      <c r="AN140" s="47">
        <v>12</v>
      </c>
      <c r="AO140" s="47">
        <f>AN140/(AC140*'Molecular Weight'!$C$2/'Molecular Weight'!$D$2+AD140*'Molecular Weight'!$C$3/'Molecular Weight'!$D$3+AE140*'Molecular Weight'!$C$4/'Molecular Weight'!$D$4+AF140*'Molecular Weight'!$C$5/'Molecular Weight'!$D$5+AG140*'Molecular Weight'!$C$6/'Molecular Weight'!$D$6+AH140*'Molecular Weight'!$C$8/'Molecular Weight'!$D$8+AI140*'Molecular Weight'!$C$9/'Molecular Weight'!$D$9+AJ140*'Molecular Weight'!$C$10/'Molecular Weight'!$D$10+AK140*'Molecular Weight'!$C$11/'Molecular Weight'!$D$11+AL140*'Molecular Weight'!$C$12/'Molecular Weight'!$D$12)</f>
        <v>4.22193485195397</v>
      </c>
      <c r="AP140" s="47">
        <f>AC140*AO140*'Molecular Weight'!$B$2/'Molecular Weight'!$D$2</f>
        <v>2.97586851640201</v>
      </c>
      <c r="AQ140" s="47">
        <f>AD140*AO140*'Molecular Weight'!$B$3/'Molecular Weight'!$D$3</f>
        <v>0.00825100284271104</v>
      </c>
      <c r="AR140" s="47">
        <f>AO140*AE140*'Molecular Weight'!$B$4/'Molecular Weight'!$D$4</f>
        <v>1.93841095273448</v>
      </c>
      <c r="AS140" s="47">
        <f>AF140*AO140*'Molecular Weight'!$B$5/'Molecular Weight'!$D$5</f>
        <v>0.0787456544184598</v>
      </c>
      <c r="AT140" s="47">
        <f>AG140*AO140*'Molecular Weight'!$B$6/'Molecular Weight'!$D$6</f>
        <v>0.479970346294049</v>
      </c>
      <c r="AU140" s="47">
        <f>AH140*AO140*'Molecular Weight'!$B$8/'Molecular Weight'!$D$8</f>
        <v>0.0198271440080133</v>
      </c>
      <c r="AV140" s="47">
        <f>AI140*AO140*'Molecular Weight'!$B$9/'Molecular Weight'!$D$9</f>
        <v>2.13858286088952</v>
      </c>
      <c r="AW140" s="47">
        <f>AJ140*AO140*'Molecular Weight'!$B$10/'Molecular Weight'!$D$10</f>
        <v>0.366494510512477</v>
      </c>
      <c r="AX140" s="47">
        <f>AK140*AO140*'Molecular Weight'!$B$11/'Molecular Weight'!$D$11</f>
        <v>0.00230237815417948</v>
      </c>
      <c r="AY140" s="47">
        <f>AL140*AO140*'Molecular Weight'!$B$12/'Molecular Weight'!$D$12</f>
        <v>0</v>
      </c>
      <c r="AZ140" s="47">
        <f t="shared" ref="AZ140:AZ203" si="48">SUM(AP140:AY140)</f>
        <v>8.0084533662559</v>
      </c>
      <c r="BA140" s="47">
        <f t="shared" ref="BA140:BA203" si="49">IF(IF(2*12*(1-8/AZ140)&lt;0,0,2*12*(1-8/AZ140))&lt;AT140,IF(2*12*(1-8/AZ140)&lt;0,0,2*12*(1-8/AZ140)),AT140)</f>
        <v>0.0253333297783058</v>
      </c>
      <c r="BB140" s="47">
        <f t="shared" ref="BB140:BB203" si="50">BA140/AT140</f>
        <v>0.0527810311072543</v>
      </c>
      <c r="BC140" s="47">
        <f t="shared" ref="BC140:BC203" si="51">AT140-BA140</f>
        <v>0.454637016515743</v>
      </c>
      <c r="BD140" s="47">
        <f t="shared" si="43"/>
        <v>2.98411951924472</v>
      </c>
      <c r="BE140" s="47">
        <f t="shared" si="44"/>
        <v>3.00487486170406</v>
      </c>
    </row>
    <row r="141" s="41" customFormat="1" spans="1:57">
      <c r="A141" s="49" t="s">
        <v>1403</v>
      </c>
      <c r="B141" s="49" t="s">
        <v>1404</v>
      </c>
      <c r="C141" s="49" t="s">
        <v>1408</v>
      </c>
      <c r="D141" s="49">
        <v>5</v>
      </c>
      <c r="E141" s="49">
        <v>1420</v>
      </c>
      <c r="F141" s="49">
        <f t="shared" si="45"/>
        <v>-7.27862111461701</v>
      </c>
      <c r="G141" s="50">
        <f t="shared" si="36"/>
        <v>-7.83862111461701</v>
      </c>
      <c r="H141" s="49">
        <f t="shared" si="37"/>
        <v>-4.21662138993241</v>
      </c>
      <c r="I141" s="49">
        <f t="shared" si="38"/>
        <v>-3.32562394185895</v>
      </c>
      <c r="J141" s="49">
        <f t="shared" si="39"/>
        <v>-0.135894861193149</v>
      </c>
      <c r="K141" s="49">
        <f t="shared" si="40"/>
        <v>-3.0619997246846</v>
      </c>
      <c r="L141" s="49">
        <f t="shared" si="41"/>
        <v>-3.95299717275806</v>
      </c>
      <c r="M141" s="49">
        <f t="shared" si="42"/>
        <v>0.56</v>
      </c>
      <c r="N141" s="49" t="s">
        <v>1406</v>
      </c>
      <c r="O141" s="49" t="s">
        <v>1264</v>
      </c>
      <c r="P141" s="49" t="s">
        <v>1292</v>
      </c>
      <c r="Q141" s="49" t="s">
        <v>294</v>
      </c>
      <c r="R141" s="49">
        <f t="shared" si="46"/>
        <v>-7.83862111461701</v>
      </c>
      <c r="S141" s="49">
        <v>0.56</v>
      </c>
      <c r="T141" s="49"/>
      <c r="U141" s="49"/>
      <c r="V141" s="49"/>
      <c r="W141" s="49"/>
      <c r="X141" s="49"/>
      <c r="Y141" s="49"/>
      <c r="Z141" s="49" t="s">
        <v>1407</v>
      </c>
      <c r="AA141" s="49" t="s">
        <v>38</v>
      </c>
      <c r="AB141" s="49" t="s">
        <v>39</v>
      </c>
      <c r="AC141" s="49">
        <v>42.0380444444444</v>
      </c>
      <c r="AD141" s="49">
        <v>0.503877777777777</v>
      </c>
      <c r="AE141" s="49">
        <v>21.5067555555555</v>
      </c>
      <c r="AF141" s="49">
        <v>1.31357777777777</v>
      </c>
      <c r="AG141" s="49">
        <v>11.6461944444444</v>
      </c>
      <c r="AH141" s="49">
        <v>0.201455555555555</v>
      </c>
      <c r="AI141" s="49">
        <v>17.5364833333333</v>
      </c>
      <c r="AJ141" s="49">
        <v>5.28896111111111</v>
      </c>
      <c r="AK141" s="49">
        <v>0.0382999999999999</v>
      </c>
      <c r="AL141" s="49">
        <v>0</v>
      </c>
      <c r="AM141" s="49">
        <f t="shared" si="47"/>
        <v>100.07365</v>
      </c>
      <c r="AN141" s="49">
        <v>12</v>
      </c>
      <c r="AO141" s="49">
        <f>AN141/(AC141*'Molecular Weight'!$C$2/'Molecular Weight'!$D$2+AD141*'Molecular Weight'!$C$3/'Molecular Weight'!$D$3+AE141*'Molecular Weight'!$C$4/'Molecular Weight'!$D$4+AF141*'Molecular Weight'!$C$5/'Molecular Weight'!$D$5+AG141*'Molecular Weight'!$C$6/'Molecular Weight'!$D$6+AH141*'Molecular Weight'!$C$8/'Molecular Weight'!$D$8+AI141*'Molecular Weight'!$C$9/'Molecular Weight'!$D$9+AJ141*'Molecular Weight'!$C$10/'Molecular Weight'!$D$10+AK141*'Molecular Weight'!$C$11/'Molecular Weight'!$D$11+AL141*'Molecular Weight'!$C$12/'Molecular Weight'!$D$12)</f>
        <v>4.3387516015871</v>
      </c>
      <c r="AP141" s="49">
        <f>AC141*AO141*'Molecular Weight'!$B$2/'Molecular Weight'!$D$2</f>
        <v>3.03582943843081</v>
      </c>
      <c r="AQ141" s="49">
        <f>AD141*AO141*'Molecular Weight'!$B$3/'Molecular Weight'!$D$3</f>
        <v>0.0273617085774403</v>
      </c>
      <c r="AR141" s="49">
        <f>AO141*AE141*'Molecular Weight'!$B$4/'Molecular Weight'!$D$4</f>
        <v>1.83037407045133</v>
      </c>
      <c r="AS141" s="49">
        <f>AF141*AO141*'Molecular Weight'!$B$5/'Molecular Weight'!$D$5</f>
        <v>0.0749955613809135</v>
      </c>
      <c r="AT141" s="49">
        <f>AG141*AO141*'Molecular Weight'!$B$6/'Molecular Weight'!$D$6</f>
        <v>0.703367828483128</v>
      </c>
      <c r="AU141" s="49">
        <f>AH141*AO141*'Molecular Weight'!$B$8/'Molecular Weight'!$D$8</f>
        <v>0.0123211955781686</v>
      </c>
      <c r="AV141" s="49">
        <f>AI141*AO141*'Molecular Weight'!$B$9/'Molecular Weight'!$D$9</f>
        <v>1.88800112031527</v>
      </c>
      <c r="AW141" s="49">
        <f>AJ141*AO141*'Molecular Weight'!$B$10/'Molecular Weight'!$D$10</f>
        <v>0.409192020177697</v>
      </c>
      <c r="AX141" s="49">
        <f>AK141*AO141*'Molecular Weight'!$B$11/'Molecular Weight'!$D$11</f>
        <v>0.00536218736175494</v>
      </c>
      <c r="AY141" s="49">
        <f>AL141*AO141*'Molecular Weight'!$B$12/'Molecular Weight'!$D$12</f>
        <v>0</v>
      </c>
      <c r="AZ141" s="49">
        <f t="shared" si="48"/>
        <v>7.98680513075651</v>
      </c>
      <c r="BA141" s="49">
        <f t="shared" si="49"/>
        <v>0</v>
      </c>
      <c r="BB141" s="49">
        <f t="shared" si="50"/>
        <v>0</v>
      </c>
      <c r="BC141" s="49">
        <f t="shared" si="51"/>
        <v>0.703367828483128</v>
      </c>
      <c r="BD141" s="49">
        <f t="shared" si="43"/>
        <v>3.06319114700825</v>
      </c>
      <c r="BE141" s="49">
        <f t="shared" si="44"/>
        <v>3.01288216455426</v>
      </c>
    </row>
    <row r="142" s="40" customFormat="1" spans="1:57">
      <c r="A142" s="47" t="s">
        <v>1403</v>
      </c>
      <c r="B142" s="47" t="s">
        <v>1404</v>
      </c>
      <c r="C142" s="47" t="s">
        <v>1409</v>
      </c>
      <c r="D142" s="47">
        <v>5</v>
      </c>
      <c r="E142" s="47">
        <v>1420</v>
      </c>
      <c r="F142" s="47">
        <f t="shared" si="45"/>
        <v>-4.33862111461701</v>
      </c>
      <c r="G142" s="48">
        <f t="shared" si="36"/>
        <v>-7.83862111461701</v>
      </c>
      <c r="H142" s="47">
        <f t="shared" si="37"/>
        <v>-4.21662138993241</v>
      </c>
      <c r="I142" s="47">
        <f t="shared" si="38"/>
        <v>-3.32562394185895</v>
      </c>
      <c r="J142" s="47">
        <f t="shared" si="39"/>
        <v>-0.135894861193149</v>
      </c>
      <c r="K142" s="47">
        <f t="shared" si="40"/>
        <v>-0.121999724684603</v>
      </c>
      <c r="L142" s="47">
        <f t="shared" si="41"/>
        <v>-1.01299717275806</v>
      </c>
      <c r="M142" s="47">
        <f t="shared" si="42"/>
        <v>3.5</v>
      </c>
      <c r="N142" s="47" t="s">
        <v>1406</v>
      </c>
      <c r="O142" s="47" t="s">
        <v>1264</v>
      </c>
      <c r="P142" s="47" t="s">
        <v>1292</v>
      </c>
      <c r="Q142" s="47" t="s">
        <v>294</v>
      </c>
      <c r="R142" s="47">
        <f t="shared" si="46"/>
        <v>-7.83862111461701</v>
      </c>
      <c r="S142" s="47">
        <v>3.5</v>
      </c>
      <c r="T142" s="47"/>
      <c r="U142" s="47"/>
      <c r="V142" s="47"/>
      <c r="W142" s="47"/>
      <c r="X142" s="47"/>
      <c r="Y142" s="47"/>
      <c r="Z142" s="47" t="s">
        <v>1407</v>
      </c>
      <c r="AA142" s="47" t="s">
        <v>38</v>
      </c>
      <c r="AB142" s="47" t="s">
        <v>39</v>
      </c>
      <c r="AC142" s="47">
        <v>42.9850272727272</v>
      </c>
      <c r="AD142" s="47">
        <v>0.312018181818181</v>
      </c>
      <c r="AE142" s="47">
        <v>21.7876636363636</v>
      </c>
      <c r="AF142" s="47">
        <v>1.32892727272727</v>
      </c>
      <c r="AG142" s="47">
        <v>8.04305454545454</v>
      </c>
      <c r="AH142" s="47">
        <v>0.189536363636363</v>
      </c>
      <c r="AI142" s="47">
        <v>20.6193</v>
      </c>
      <c r="AJ142" s="47">
        <v>4.83637272727272</v>
      </c>
      <c r="AK142" s="47">
        <v>0.0230454545454545</v>
      </c>
      <c r="AL142" s="47">
        <v>0</v>
      </c>
      <c r="AM142" s="47">
        <f t="shared" si="47"/>
        <v>100.124945454545</v>
      </c>
      <c r="AN142" s="47">
        <v>12</v>
      </c>
      <c r="AO142" s="47">
        <f>AN142/(AC142*'Molecular Weight'!$C$2/'Molecular Weight'!$D$2+AD142*'Molecular Weight'!$C$3/'Molecular Weight'!$D$3+AE142*'Molecular Weight'!$C$4/'Molecular Weight'!$D$4+AF142*'Molecular Weight'!$C$5/'Molecular Weight'!$D$5+AG142*'Molecular Weight'!$C$6/'Molecular Weight'!$D$6+AH142*'Molecular Weight'!$C$8/'Molecular Weight'!$D$8+AI142*'Molecular Weight'!$C$9/'Molecular Weight'!$D$9+AJ142*'Molecular Weight'!$C$10/'Molecular Weight'!$D$10+AK142*'Molecular Weight'!$C$11/'Molecular Weight'!$D$11+AL142*'Molecular Weight'!$C$12/'Molecular Weight'!$D$12)</f>
        <v>4.25695038200901</v>
      </c>
      <c r="AP142" s="47">
        <f>AC142*AO142*'Molecular Weight'!$B$2/'Molecular Weight'!$D$2</f>
        <v>3.04569121620013</v>
      </c>
      <c r="AQ142" s="47">
        <f>AD142*AO142*'Molecular Weight'!$B$3/'Molecular Weight'!$D$3</f>
        <v>0.016623853795803</v>
      </c>
      <c r="AR142" s="47">
        <f>AO142*AE142*'Molecular Weight'!$B$4/'Molecular Weight'!$D$4</f>
        <v>1.81932136210086</v>
      </c>
      <c r="AS142" s="47">
        <f>AF142*AO142*'Molecular Weight'!$B$5/'Molecular Weight'!$D$5</f>
        <v>0.0744414430067575</v>
      </c>
      <c r="AT142" s="47">
        <f>AG142*AO142*'Molecular Weight'!$B$6/'Molecular Weight'!$D$6</f>
        <v>0.476599166478173</v>
      </c>
      <c r="AU142" s="47">
        <f>AH142*AO142*'Molecular Weight'!$B$8/'Molecular Weight'!$D$8</f>
        <v>0.0113736523200791</v>
      </c>
      <c r="AV142" s="47">
        <f>AI142*AO142*'Molecular Weight'!$B$9/'Molecular Weight'!$D$9</f>
        <v>2.1780480648079</v>
      </c>
      <c r="AW142" s="47">
        <f>AJ142*AO142*'Molecular Weight'!$B$10/'Molecular Weight'!$D$10</f>
        <v>0.367121945950456</v>
      </c>
      <c r="AX142" s="47">
        <f>AK142*AO142*'Molecular Weight'!$B$11/'Molecular Weight'!$D$11</f>
        <v>0.00316564558021438</v>
      </c>
      <c r="AY142" s="47">
        <f>AL142*AO142*'Molecular Weight'!$B$12/'Molecular Weight'!$D$12</f>
        <v>0</v>
      </c>
      <c r="AZ142" s="47">
        <f t="shared" si="48"/>
        <v>7.99238635024037</v>
      </c>
      <c r="BA142" s="47">
        <f t="shared" si="49"/>
        <v>0</v>
      </c>
      <c r="BB142" s="47">
        <f t="shared" si="50"/>
        <v>0</v>
      </c>
      <c r="BC142" s="47">
        <f t="shared" si="51"/>
        <v>0.476599166478173</v>
      </c>
      <c r="BD142" s="47">
        <f t="shared" si="43"/>
        <v>3.06231506999593</v>
      </c>
      <c r="BE142" s="47">
        <f t="shared" si="44"/>
        <v>3.03314282955661</v>
      </c>
    </row>
    <row r="143" s="40" customFormat="1" spans="1:57">
      <c r="A143" s="47" t="s">
        <v>1403</v>
      </c>
      <c r="B143" s="47" t="s">
        <v>1404</v>
      </c>
      <c r="C143" s="47" t="s">
        <v>1410</v>
      </c>
      <c r="D143" s="47">
        <v>5</v>
      </c>
      <c r="E143" s="47">
        <v>1420</v>
      </c>
      <c r="F143" s="47">
        <f t="shared" si="45"/>
        <v>-4.05862111461701</v>
      </c>
      <c r="G143" s="48">
        <f t="shared" si="36"/>
        <v>-7.83862111461701</v>
      </c>
      <c r="H143" s="47">
        <f t="shared" si="37"/>
        <v>-4.21662138993241</v>
      </c>
      <c r="I143" s="47">
        <f t="shared" si="38"/>
        <v>-3.32562394185895</v>
      </c>
      <c r="J143" s="47">
        <f t="shared" si="39"/>
        <v>-0.135894861193149</v>
      </c>
      <c r="K143" s="47">
        <f t="shared" si="40"/>
        <v>0.158000275315397</v>
      </c>
      <c r="L143" s="47">
        <f t="shared" si="41"/>
        <v>-0.732997172758064</v>
      </c>
      <c r="M143" s="47">
        <f t="shared" si="42"/>
        <v>3.78</v>
      </c>
      <c r="N143" s="47" t="s">
        <v>1406</v>
      </c>
      <c r="O143" s="47" t="s">
        <v>1264</v>
      </c>
      <c r="P143" s="47" t="s">
        <v>1292</v>
      </c>
      <c r="Q143" s="47" t="s">
        <v>294</v>
      </c>
      <c r="R143" s="47">
        <f t="shared" si="46"/>
        <v>-7.83862111461701</v>
      </c>
      <c r="S143" s="47">
        <v>3.78</v>
      </c>
      <c r="T143" s="47"/>
      <c r="U143" s="47"/>
      <c r="V143" s="47"/>
      <c r="W143" s="47"/>
      <c r="X143" s="47"/>
      <c r="Y143" s="47"/>
      <c r="Z143" s="47" t="s">
        <v>1407</v>
      </c>
      <c r="AA143" s="47" t="s">
        <v>38</v>
      </c>
      <c r="AB143" s="47" t="s">
        <v>39</v>
      </c>
      <c r="AC143" s="47">
        <v>43.1759227272727</v>
      </c>
      <c r="AD143" s="47">
        <v>0.370317454545454</v>
      </c>
      <c r="AE143" s="47">
        <v>23.0234681818181</v>
      </c>
      <c r="AF143" s="47">
        <v>1.23149772727272</v>
      </c>
      <c r="AG143" s="47">
        <v>4.09736363636363</v>
      </c>
      <c r="AH143" s="47">
        <v>0.1708805</v>
      </c>
      <c r="AI143" s="47">
        <v>23.3163545454545</v>
      </c>
      <c r="AJ143" s="47">
        <v>4.66190681818181</v>
      </c>
      <c r="AK143" s="47">
        <v>0.0215925</v>
      </c>
      <c r="AL143" s="47">
        <v>0.0010950909090909</v>
      </c>
      <c r="AM143" s="47">
        <f t="shared" si="47"/>
        <v>100.070399181818</v>
      </c>
      <c r="AN143" s="47">
        <v>12</v>
      </c>
      <c r="AO143" s="47">
        <f>AN143/(AC143*'Molecular Weight'!$C$2/'Molecular Weight'!$D$2+AD143*'Molecular Weight'!$C$3/'Molecular Weight'!$D$3+AE143*'Molecular Weight'!$C$4/'Molecular Weight'!$D$4+AF143*'Molecular Weight'!$C$5/'Molecular Weight'!$D$5+AG143*'Molecular Weight'!$C$6/'Molecular Weight'!$D$6+AH143*'Molecular Weight'!$C$8/'Molecular Weight'!$D$8+AI143*'Molecular Weight'!$C$9/'Molecular Weight'!$D$9+AJ143*'Molecular Weight'!$C$10/'Molecular Weight'!$D$10+AK143*'Molecular Weight'!$C$11/'Molecular Weight'!$D$11+AL143*'Molecular Weight'!$C$12/'Molecular Weight'!$D$12)</f>
        <v>4.18149488005618</v>
      </c>
      <c r="AP143" s="47">
        <f>AC143*AO143*'Molecular Weight'!$B$2/'Molecular Weight'!$D$2</f>
        <v>3.00499167486338</v>
      </c>
      <c r="AQ143" s="47">
        <f>AD143*AO143*'Molecular Weight'!$B$3/'Molecular Weight'!$D$3</f>
        <v>0.0193802320422685</v>
      </c>
      <c r="AR143" s="47">
        <f>AO143*AE143*'Molecular Weight'!$B$4/'Molecular Weight'!$D$4</f>
        <v>1.88843692278165</v>
      </c>
      <c r="AS143" s="47">
        <f>AF143*AO143*'Molecular Weight'!$B$5/'Molecular Weight'!$D$5</f>
        <v>0.0677610558772511</v>
      </c>
      <c r="AT143" s="47">
        <f>AG143*AO143*'Molecular Weight'!$B$6/'Molecular Weight'!$D$6</f>
        <v>0.238489769866131</v>
      </c>
      <c r="AU143" s="47">
        <f>AH143*AO143*'Molecular Weight'!$B$8/'Molecular Weight'!$D$8</f>
        <v>0.0100723983063355</v>
      </c>
      <c r="AV143" s="47">
        <f>AI143*AO143*'Molecular Weight'!$B$9/'Molecular Weight'!$D$9</f>
        <v>2.41928578544399</v>
      </c>
      <c r="AW143" s="47">
        <f>AJ143*AO143*'Molecular Weight'!$B$10/'Molecular Weight'!$D$10</f>
        <v>0.347605911047187</v>
      </c>
      <c r="AX143" s="47">
        <f>AK143*AO143*'Molecular Weight'!$B$11/'Molecular Weight'!$D$11</f>
        <v>0.00291348590505366</v>
      </c>
      <c r="AY143" s="47">
        <f>AL143*AO143*'Molecular Weight'!$B$12/'Molecular Weight'!$D$12</f>
        <v>9.72211683558315e-5</v>
      </c>
      <c r="AZ143" s="47">
        <f t="shared" si="48"/>
        <v>7.9990344573016</v>
      </c>
      <c r="BA143" s="47">
        <f t="shared" si="49"/>
        <v>0</v>
      </c>
      <c r="BB143" s="47">
        <f t="shared" si="50"/>
        <v>0</v>
      </c>
      <c r="BC143" s="47">
        <f t="shared" si="51"/>
        <v>0.238489769866131</v>
      </c>
      <c r="BD143" s="47">
        <f t="shared" si="43"/>
        <v>3.02437190690565</v>
      </c>
      <c r="BE143" s="47">
        <f t="shared" si="44"/>
        <v>3.01545386466364</v>
      </c>
    </row>
    <row r="144" s="40" customFormat="1" spans="1:57">
      <c r="A144" s="47" t="s">
        <v>1403</v>
      </c>
      <c r="B144" s="47" t="s">
        <v>1404</v>
      </c>
      <c r="C144" s="47" t="s">
        <v>1411</v>
      </c>
      <c r="D144" s="47">
        <v>5</v>
      </c>
      <c r="E144" s="47">
        <v>1420</v>
      </c>
      <c r="F144" s="47">
        <f t="shared" si="45"/>
        <v>-3.81862111461701</v>
      </c>
      <c r="G144" s="48">
        <f t="shared" si="36"/>
        <v>-7.83862111461701</v>
      </c>
      <c r="H144" s="47">
        <f t="shared" si="37"/>
        <v>-4.21662138993241</v>
      </c>
      <c r="I144" s="47">
        <f t="shared" si="38"/>
        <v>-3.32562394185895</v>
      </c>
      <c r="J144" s="47">
        <f t="shared" si="39"/>
        <v>-0.135894861193149</v>
      </c>
      <c r="K144" s="47">
        <f t="shared" si="40"/>
        <v>0.398000275315397</v>
      </c>
      <c r="L144" s="47">
        <f t="shared" si="41"/>
        <v>-0.492997172758064</v>
      </c>
      <c r="M144" s="47">
        <f t="shared" si="42"/>
        <v>4.02</v>
      </c>
      <c r="N144" s="47" t="s">
        <v>1406</v>
      </c>
      <c r="O144" s="47" t="s">
        <v>1264</v>
      </c>
      <c r="P144" s="47" t="s">
        <v>1292</v>
      </c>
      <c r="Q144" s="47" t="s">
        <v>294</v>
      </c>
      <c r="R144" s="47">
        <f t="shared" si="46"/>
        <v>-7.83862111461701</v>
      </c>
      <c r="S144" s="47">
        <v>4.02</v>
      </c>
      <c r="T144" s="47"/>
      <c r="U144" s="47"/>
      <c r="V144" s="47"/>
      <c r="W144" s="47"/>
      <c r="X144" s="47"/>
      <c r="Y144" s="47"/>
      <c r="Z144" s="47" t="s">
        <v>1407</v>
      </c>
      <c r="AA144" s="47" t="s">
        <v>38</v>
      </c>
      <c r="AB144" s="47" t="s">
        <v>39</v>
      </c>
      <c r="AC144" s="47">
        <v>43.7548919999999</v>
      </c>
      <c r="AD144" s="47">
        <v>0.28642</v>
      </c>
      <c r="AE144" s="47">
        <v>23.092176</v>
      </c>
      <c r="AF144" s="47">
        <v>1.23676</v>
      </c>
      <c r="AG144" s="47">
        <v>3.72522</v>
      </c>
      <c r="AH144" s="47">
        <v>0.146964</v>
      </c>
      <c r="AI144" s="47">
        <v>23.73106</v>
      </c>
      <c r="AJ144" s="47">
        <v>4.70668</v>
      </c>
      <c r="AK144" s="47">
        <v>0.028416</v>
      </c>
      <c r="AL144" s="47">
        <v>0.003032</v>
      </c>
      <c r="AM144" s="47">
        <f t="shared" si="47"/>
        <v>100.71162</v>
      </c>
      <c r="AN144" s="47">
        <v>12</v>
      </c>
      <c r="AO144" s="47">
        <f>AN144/(AC144*'Molecular Weight'!$C$2/'Molecular Weight'!$D$2+AD144*'Molecular Weight'!$C$3/'Molecular Weight'!$D$3+AE144*'Molecular Weight'!$C$4/'Molecular Weight'!$D$4+AF144*'Molecular Weight'!$C$5/'Molecular Weight'!$D$5+AG144*'Molecular Weight'!$C$6/'Molecular Weight'!$D$6+AH144*'Molecular Weight'!$C$8/'Molecular Weight'!$D$8+AI144*'Molecular Weight'!$C$9/'Molecular Weight'!$D$9+AJ144*'Molecular Weight'!$C$10/'Molecular Weight'!$D$10+AK144*'Molecular Weight'!$C$11/'Molecular Weight'!$D$11+AL144*'Molecular Weight'!$C$12/'Molecular Weight'!$D$12)</f>
        <v>4.14538134054992</v>
      </c>
      <c r="AP144" s="47">
        <f>AC144*AO144*'Molecular Weight'!$B$2/'Molecular Weight'!$D$2</f>
        <v>3.01898656548896</v>
      </c>
      <c r="AQ144" s="47">
        <f>AD144*AO144*'Molecular Weight'!$B$3/'Molecular Weight'!$D$3</f>
        <v>0.0148600766403042</v>
      </c>
      <c r="AR144" s="47">
        <f>AO144*AE144*'Molecular Weight'!$B$4/'Molecular Weight'!$D$4</f>
        <v>1.87771430959385</v>
      </c>
      <c r="AS144" s="47">
        <f>AF144*AO144*'Molecular Weight'!$B$5/'Molecular Weight'!$D$5</f>
        <v>0.0674628834362592</v>
      </c>
      <c r="AT144" s="47">
        <f>AG144*AO144*'Molecular Weight'!$B$6/'Molecular Weight'!$D$6</f>
        <v>0.214956256645927</v>
      </c>
      <c r="AU144" s="47">
        <f>AH144*AO144*'Molecular Weight'!$B$8/'Molecular Weight'!$D$8</f>
        <v>0.00858784639600477</v>
      </c>
      <c r="AV144" s="47">
        <f>AI144*AO144*'Molecular Weight'!$B$9/'Molecular Weight'!$D$9</f>
        <v>2.44104946192235</v>
      </c>
      <c r="AW144" s="47">
        <f>AJ144*AO144*'Molecular Weight'!$B$10/'Molecular Weight'!$D$10</f>
        <v>0.347913399570961</v>
      </c>
      <c r="AX144" s="47">
        <f>AK144*AO144*'Molecular Weight'!$B$11/'Molecular Weight'!$D$11</f>
        <v>0.00380106989909863</v>
      </c>
      <c r="AY144" s="47">
        <f>AL144*AO144*'Molecular Weight'!$B$12/'Molecular Weight'!$D$12</f>
        <v>0.000266853423026483</v>
      </c>
      <c r="AZ144" s="47">
        <f t="shared" si="48"/>
        <v>7.99559872301674</v>
      </c>
      <c r="BA144" s="47">
        <f t="shared" si="49"/>
        <v>0</v>
      </c>
      <c r="BB144" s="47">
        <f t="shared" si="50"/>
        <v>0</v>
      </c>
      <c r="BC144" s="47">
        <f t="shared" si="51"/>
        <v>0.214956256645927</v>
      </c>
      <c r="BD144" s="47">
        <f t="shared" si="43"/>
        <v>3.03384664212926</v>
      </c>
      <c r="BE144" s="47">
        <f t="shared" si="44"/>
        <v>3.01250696453524</v>
      </c>
    </row>
    <row r="145" s="40" customFormat="1" spans="1:57">
      <c r="A145" s="47" t="s">
        <v>1403</v>
      </c>
      <c r="B145" s="47" t="s">
        <v>1404</v>
      </c>
      <c r="C145" s="47" t="s">
        <v>1412</v>
      </c>
      <c r="D145" s="47">
        <v>5</v>
      </c>
      <c r="E145" s="47">
        <v>1420</v>
      </c>
      <c r="F145" s="47">
        <f t="shared" si="45"/>
        <v>-5.57862111461701</v>
      </c>
      <c r="G145" s="48">
        <f t="shared" si="36"/>
        <v>-7.83862111461701</v>
      </c>
      <c r="H145" s="47">
        <f t="shared" si="37"/>
        <v>-4.21662138993241</v>
      </c>
      <c r="I145" s="47">
        <f t="shared" si="38"/>
        <v>-3.32562394185895</v>
      </c>
      <c r="J145" s="47">
        <f t="shared" si="39"/>
        <v>-0.135894861193149</v>
      </c>
      <c r="K145" s="47">
        <f t="shared" si="40"/>
        <v>-1.3619997246846</v>
      </c>
      <c r="L145" s="47">
        <f t="shared" si="41"/>
        <v>-2.25299717275806</v>
      </c>
      <c r="M145" s="47">
        <f t="shared" si="42"/>
        <v>2.26</v>
      </c>
      <c r="N145" s="47" t="s">
        <v>1406</v>
      </c>
      <c r="O145" s="47" t="s">
        <v>1264</v>
      </c>
      <c r="P145" s="47" t="s">
        <v>1292</v>
      </c>
      <c r="Q145" s="47" t="s">
        <v>294</v>
      </c>
      <c r="R145" s="47">
        <f t="shared" si="46"/>
        <v>-7.83862111461701</v>
      </c>
      <c r="S145" s="47">
        <v>2.26</v>
      </c>
      <c r="T145" s="47"/>
      <c r="U145" s="47"/>
      <c r="V145" s="47"/>
      <c r="W145" s="47"/>
      <c r="X145" s="47"/>
      <c r="Y145" s="47"/>
      <c r="Z145" s="47" t="s">
        <v>1407</v>
      </c>
      <c r="AA145" s="47" t="s">
        <v>38</v>
      </c>
      <c r="AB145" s="47" t="s">
        <v>39</v>
      </c>
      <c r="AC145" s="47">
        <v>42.34857</v>
      </c>
      <c r="AD145" s="47">
        <v>0.4027</v>
      </c>
      <c r="AE145" s="47">
        <v>22.46434</v>
      </c>
      <c r="AF145" s="47">
        <v>1.26065</v>
      </c>
      <c r="AG145" s="47">
        <v>7.97758</v>
      </c>
      <c r="AH145" s="47">
        <v>0.22617</v>
      </c>
      <c r="AI145" s="47">
        <v>20.6803</v>
      </c>
      <c r="AJ145" s="47">
        <v>4.97634</v>
      </c>
      <c r="AK145" s="47">
        <v>0.0067</v>
      </c>
      <c r="AL145" s="47">
        <v>0.00045</v>
      </c>
      <c r="AM145" s="47">
        <f t="shared" si="47"/>
        <v>100.3438</v>
      </c>
      <c r="AN145" s="47">
        <v>12</v>
      </c>
      <c r="AO145" s="47">
        <f>AN145/(AC145*'Molecular Weight'!$C$2/'Molecular Weight'!$D$2+AD145*'Molecular Weight'!$C$3/'Molecular Weight'!$D$3+AE145*'Molecular Weight'!$C$4/'Molecular Weight'!$D$4+AF145*'Molecular Weight'!$C$5/'Molecular Weight'!$D$5+AG145*'Molecular Weight'!$C$6/'Molecular Weight'!$D$6+AH145*'Molecular Weight'!$C$8/'Molecular Weight'!$D$8+AI145*'Molecular Weight'!$C$9/'Molecular Weight'!$D$9+AJ145*'Molecular Weight'!$C$10/'Molecular Weight'!$D$10+AK145*'Molecular Weight'!$C$11/'Molecular Weight'!$D$11+AL145*'Molecular Weight'!$C$12/'Molecular Weight'!$D$12)</f>
        <v>4.25242352644436</v>
      </c>
      <c r="AP145" s="47">
        <f>AC145*AO145*'Molecular Weight'!$B$2/'Molecular Weight'!$D$2</f>
        <v>2.99740438380952</v>
      </c>
      <c r="AQ145" s="47">
        <f>AD145*AO145*'Molecular Weight'!$B$3/'Molecular Weight'!$D$3</f>
        <v>0.021432427460565</v>
      </c>
      <c r="AR145" s="47">
        <f>AO145*AE145*'Molecular Weight'!$B$4/'Molecular Weight'!$D$4</f>
        <v>1.8738306771684</v>
      </c>
      <c r="AS145" s="47">
        <f>AF145*AO145*'Molecular Weight'!$B$5/'Molecular Weight'!$D$5</f>
        <v>0.070541716147274</v>
      </c>
      <c r="AT145" s="47">
        <f>AG145*AO145*'Molecular Weight'!$B$6/'Molecular Weight'!$D$6</f>
        <v>0.472216715981237</v>
      </c>
      <c r="AU145" s="47">
        <f>AH145*AO145*'Molecular Weight'!$B$8/'Molecular Weight'!$D$8</f>
        <v>0.013557522257907</v>
      </c>
      <c r="AV145" s="47">
        <f>AI145*AO145*'Molecular Weight'!$B$9/'Molecular Weight'!$D$9</f>
        <v>2.18216859190887</v>
      </c>
      <c r="AW145" s="47">
        <f>AJ145*AO145*'Molecular Weight'!$B$10/'Molecular Weight'!$D$10</f>
        <v>0.377344958837128</v>
      </c>
      <c r="AX145" s="47">
        <f>AK145*AO145*'Molecular Weight'!$B$11/'Molecular Weight'!$D$11</f>
        <v>0.000919368752087036</v>
      </c>
      <c r="AY145" s="47">
        <f>AL145*AO145*'Molecular Weight'!$B$12/'Molecular Weight'!$D$12</f>
        <v>4.06282502526532e-5</v>
      </c>
      <c r="AZ145" s="47">
        <f t="shared" si="48"/>
        <v>8.00945699057324</v>
      </c>
      <c r="BA145" s="47">
        <f t="shared" si="49"/>
        <v>0.0283374733174746</v>
      </c>
      <c r="BB145" s="47">
        <f t="shared" si="50"/>
        <v>0.060009466752127</v>
      </c>
      <c r="BC145" s="47">
        <f t="shared" si="51"/>
        <v>0.443879242663762</v>
      </c>
      <c r="BD145" s="47">
        <f t="shared" si="43"/>
        <v>3.01883681127009</v>
      </c>
      <c r="BE145" s="47">
        <f t="shared" si="44"/>
        <v>3.04528778898514</v>
      </c>
    </row>
    <row r="146" s="40" customFormat="1" spans="1:57">
      <c r="A146" s="47" t="s">
        <v>1403</v>
      </c>
      <c r="B146" s="47" t="s">
        <v>1404</v>
      </c>
      <c r="C146" s="47" t="s">
        <v>1413</v>
      </c>
      <c r="D146" s="47">
        <v>6</v>
      </c>
      <c r="E146" s="47">
        <v>1420</v>
      </c>
      <c r="F146" s="47">
        <f t="shared" si="45"/>
        <v>-4.50668826234191</v>
      </c>
      <c r="G146" s="48">
        <f t="shared" si="36"/>
        <v>-7.50668826234191</v>
      </c>
      <c r="H146" s="47">
        <f t="shared" si="37"/>
        <v>-3.94410224625057</v>
      </c>
      <c r="I146" s="47">
        <f t="shared" si="38"/>
        <v>-2.76718587660312</v>
      </c>
      <c r="J146" s="47">
        <f t="shared" si="39"/>
        <v>-0.0677613703484946</v>
      </c>
      <c r="K146" s="47">
        <f t="shared" si="40"/>
        <v>-0.562586016091331</v>
      </c>
      <c r="L146" s="47">
        <f t="shared" si="41"/>
        <v>-1.73950238573879</v>
      </c>
      <c r="M146" s="47">
        <f t="shared" si="42"/>
        <v>3</v>
      </c>
      <c r="N146" s="47" t="s">
        <v>1406</v>
      </c>
      <c r="O146" s="47" t="s">
        <v>1264</v>
      </c>
      <c r="P146" s="47" t="s">
        <v>1292</v>
      </c>
      <c r="Q146" s="47" t="s">
        <v>294</v>
      </c>
      <c r="R146" s="47">
        <f t="shared" si="46"/>
        <v>-7.50668826234191</v>
      </c>
      <c r="S146" s="47">
        <v>3</v>
      </c>
      <c r="T146" s="47"/>
      <c r="U146" s="47"/>
      <c r="V146" s="47"/>
      <c r="W146" s="47"/>
      <c r="X146" s="47"/>
      <c r="Y146" s="47"/>
      <c r="Z146" s="47" t="s">
        <v>1407</v>
      </c>
      <c r="AA146" s="47" t="s">
        <v>38</v>
      </c>
      <c r="AB146" s="47" t="s">
        <v>39</v>
      </c>
      <c r="AC146" s="47">
        <v>43.0056285714285</v>
      </c>
      <c r="AD146" s="47">
        <v>0.0887</v>
      </c>
      <c r="AE146" s="47">
        <v>22.8215</v>
      </c>
      <c r="AF146" s="47">
        <v>1.32012857142857</v>
      </c>
      <c r="AG146" s="47">
        <v>7.86682857142857</v>
      </c>
      <c r="AH146" s="47">
        <v>0.262514285714285</v>
      </c>
      <c r="AI146" s="47">
        <v>21.1780142857142</v>
      </c>
      <c r="AJ146" s="47">
        <v>4.64397142857142</v>
      </c>
      <c r="AK146" s="47">
        <v>0.0126</v>
      </c>
      <c r="AL146" s="47">
        <v>0</v>
      </c>
      <c r="AM146" s="47">
        <f t="shared" si="47"/>
        <v>101.199885714286</v>
      </c>
      <c r="AN146" s="47">
        <v>12</v>
      </c>
      <c r="AO146" s="47">
        <f>AN146/(AC146*'Molecular Weight'!$C$2/'Molecular Weight'!$D$2+AD146*'Molecular Weight'!$C$3/'Molecular Weight'!$D$3+AE146*'Molecular Weight'!$C$4/'Molecular Weight'!$D$4+AF146*'Molecular Weight'!$C$5/'Molecular Weight'!$D$5+AG146*'Molecular Weight'!$C$6/'Molecular Weight'!$D$6+AH146*'Molecular Weight'!$C$8/'Molecular Weight'!$D$8+AI146*'Molecular Weight'!$C$9/'Molecular Weight'!$D$9+AJ146*'Molecular Weight'!$C$10/'Molecular Weight'!$D$10+AK146*'Molecular Weight'!$C$11/'Molecular Weight'!$D$11+AL146*'Molecular Weight'!$C$12/'Molecular Weight'!$D$12)</f>
        <v>4.20595043932622</v>
      </c>
      <c r="AP146" s="47">
        <f>AC146*AO146*'Molecular Weight'!$B$2/'Molecular Weight'!$D$2</f>
        <v>3.0106448465962</v>
      </c>
      <c r="AQ146" s="47">
        <f>AD146*AO146*'Molecular Weight'!$B$3/'Molecular Weight'!$D$3</f>
        <v>0.00466918402963999</v>
      </c>
      <c r="AR146" s="47">
        <f>AO146*AE146*'Molecular Weight'!$B$4/'Molecular Weight'!$D$4</f>
        <v>1.88281871226134</v>
      </c>
      <c r="AS146" s="47">
        <f>AF146*AO146*'Molecular Weight'!$B$5/'Molecular Weight'!$D$5</f>
        <v>0.0730626402390563</v>
      </c>
      <c r="AT146" s="47">
        <f>AG146*AO146*'Molecular Weight'!$B$6/'Molecular Weight'!$D$6</f>
        <v>0.460571980597217</v>
      </c>
      <c r="AU146" s="47">
        <f>AH146*AO146*'Molecular Weight'!$B$8/'Molecular Weight'!$D$8</f>
        <v>0.0155641679634819</v>
      </c>
      <c r="AV146" s="47">
        <f>AI146*AO146*'Molecular Weight'!$B$9/'Molecular Weight'!$D$9</f>
        <v>2.21026497491456</v>
      </c>
      <c r="AW146" s="47">
        <f>AJ146*AO146*'Molecular Weight'!$B$10/'Molecular Weight'!$D$10</f>
        <v>0.348293753035278</v>
      </c>
      <c r="AX146" s="47">
        <f>AK146*AO146*'Molecular Weight'!$B$11/'Molecular Weight'!$D$11</f>
        <v>0.00171006697436303</v>
      </c>
      <c r="AY146" s="47">
        <f>AL146*AO146*'Molecular Weight'!$B$12/'Molecular Weight'!$D$12</f>
        <v>0</v>
      </c>
      <c r="AZ146" s="47">
        <f t="shared" si="48"/>
        <v>8.00760032661114</v>
      </c>
      <c r="BA146" s="47">
        <f t="shared" si="49"/>
        <v>0.0227793385318051</v>
      </c>
      <c r="BB146" s="47">
        <f t="shared" si="50"/>
        <v>0.0494588022968039</v>
      </c>
      <c r="BC146" s="47">
        <f t="shared" si="51"/>
        <v>0.437792642065412</v>
      </c>
      <c r="BD146" s="47">
        <f t="shared" si="43"/>
        <v>3.01531403062584</v>
      </c>
      <c r="BE146" s="47">
        <f t="shared" si="44"/>
        <v>3.03469487651054</v>
      </c>
    </row>
    <row r="147" s="40" customFormat="1" spans="1:57">
      <c r="A147" s="47" t="s">
        <v>1403</v>
      </c>
      <c r="B147" s="47" t="s">
        <v>1404</v>
      </c>
      <c r="C147" s="47" t="s">
        <v>1414</v>
      </c>
      <c r="D147" s="47">
        <v>6</v>
      </c>
      <c r="E147" s="47">
        <v>1420</v>
      </c>
      <c r="F147" s="47">
        <f t="shared" si="45"/>
        <v>-3.98668826234191</v>
      </c>
      <c r="G147" s="48">
        <f t="shared" si="36"/>
        <v>-7.50668826234191</v>
      </c>
      <c r="H147" s="47">
        <f t="shared" si="37"/>
        <v>-3.94410224625057</v>
      </c>
      <c r="I147" s="47">
        <f t="shared" si="38"/>
        <v>-2.76718587660312</v>
      </c>
      <c r="J147" s="47">
        <f t="shared" si="39"/>
        <v>-0.0677613703484946</v>
      </c>
      <c r="K147" s="47">
        <f t="shared" si="40"/>
        <v>-0.0425860160913314</v>
      </c>
      <c r="L147" s="47">
        <f t="shared" si="41"/>
        <v>-1.21950238573879</v>
      </c>
      <c r="M147" s="47">
        <f t="shared" si="42"/>
        <v>3.52</v>
      </c>
      <c r="N147" s="47" t="s">
        <v>1406</v>
      </c>
      <c r="O147" s="47" t="s">
        <v>1264</v>
      </c>
      <c r="P147" s="47" t="s">
        <v>1292</v>
      </c>
      <c r="Q147" s="47" t="s">
        <v>294</v>
      </c>
      <c r="R147" s="47">
        <f t="shared" si="46"/>
        <v>-7.50668826234191</v>
      </c>
      <c r="S147" s="47">
        <v>3.52</v>
      </c>
      <c r="T147" s="47"/>
      <c r="U147" s="47"/>
      <c r="V147" s="47"/>
      <c r="W147" s="47"/>
      <c r="X147" s="47"/>
      <c r="Y147" s="47"/>
      <c r="Z147" s="47" t="s">
        <v>1407</v>
      </c>
      <c r="AA147" s="47" t="s">
        <v>38</v>
      </c>
      <c r="AB147" s="47" t="s">
        <v>39</v>
      </c>
      <c r="AC147" s="47">
        <v>42.2934375</v>
      </c>
      <c r="AD147" s="47">
        <v>0.187225</v>
      </c>
      <c r="AE147" s="47">
        <v>22.2113</v>
      </c>
      <c r="AF147" s="47">
        <v>1.61145</v>
      </c>
      <c r="AG147" s="47">
        <v>8.423725</v>
      </c>
      <c r="AH147" s="47">
        <v>0.343</v>
      </c>
      <c r="AI147" s="47">
        <v>19.8099625</v>
      </c>
      <c r="AJ147" s="47">
        <v>4.9438875</v>
      </c>
      <c r="AK147" s="47">
        <v>0.0266</v>
      </c>
      <c r="AL147" s="47">
        <v>0</v>
      </c>
      <c r="AM147" s="47">
        <f t="shared" si="47"/>
        <v>99.8505875</v>
      </c>
      <c r="AN147" s="47">
        <v>12</v>
      </c>
      <c r="AO147" s="47">
        <f>AN147/(AC147*'Molecular Weight'!$C$2/'Molecular Weight'!$D$2+AD147*'Molecular Weight'!$C$3/'Molecular Weight'!$D$3+AE147*'Molecular Weight'!$C$4/'Molecular Weight'!$D$4+AF147*'Molecular Weight'!$C$5/'Molecular Weight'!$D$5+AG147*'Molecular Weight'!$C$6/'Molecular Weight'!$D$6+AH147*'Molecular Weight'!$C$8/'Molecular Weight'!$D$8+AI147*'Molecular Weight'!$C$9/'Molecular Weight'!$D$9+AJ147*'Molecular Weight'!$C$10/'Molecular Weight'!$D$10+AK147*'Molecular Weight'!$C$11/'Molecular Weight'!$D$11+AL147*'Molecular Weight'!$C$12/'Molecular Weight'!$D$12)</f>
        <v>4.28545643222864</v>
      </c>
      <c r="AP147" s="47">
        <f>AC147*AO147*'Molecular Weight'!$B$2/'Molecular Weight'!$D$2</f>
        <v>3.0167557219613</v>
      </c>
      <c r="AQ147" s="47">
        <f>AD147*AO147*'Molecular Weight'!$B$3/'Molecular Weight'!$D$3</f>
        <v>0.0100418595810264</v>
      </c>
      <c r="AR147" s="47">
        <f>AO147*AE147*'Molecular Weight'!$B$4/'Molecular Weight'!$D$4</f>
        <v>1.86711570131738</v>
      </c>
      <c r="AS147" s="47">
        <f>AF147*AO147*'Molecular Weight'!$B$5/'Molecular Weight'!$D$5</f>
        <v>0.0908717516641206</v>
      </c>
      <c r="AT147" s="47">
        <f>AG147*AO147*'Molecular Weight'!$B$6/'Molecular Weight'!$D$6</f>
        <v>0.502498698281949</v>
      </c>
      <c r="AU147" s="47">
        <f>AH147*AO147*'Molecular Weight'!$B$8/'Molecular Weight'!$D$8</f>
        <v>0.020720489938743</v>
      </c>
      <c r="AV147" s="47">
        <f>AI147*AO147*'Molecular Weight'!$B$9/'Molecular Weight'!$D$9</f>
        <v>2.10656901284946</v>
      </c>
      <c r="AW147" s="47">
        <f>AJ147*AO147*'Molecular Weight'!$B$10/'Molecular Weight'!$D$10</f>
        <v>0.377796264035125</v>
      </c>
      <c r="AX147" s="47">
        <f>AK147*AO147*'Molecular Weight'!$B$11/'Molecular Weight'!$D$11</f>
        <v>0.00367838467561413</v>
      </c>
      <c r="AY147" s="47">
        <f>AL147*AO147*'Molecular Weight'!$B$12/'Molecular Weight'!$D$12</f>
        <v>0</v>
      </c>
      <c r="AZ147" s="47">
        <f t="shared" si="48"/>
        <v>7.99604788430472</v>
      </c>
      <c r="BA147" s="47">
        <f t="shared" si="49"/>
        <v>0</v>
      </c>
      <c r="BB147" s="47">
        <f t="shared" si="50"/>
        <v>0</v>
      </c>
      <c r="BC147" s="47">
        <f t="shared" si="51"/>
        <v>0.502498698281949</v>
      </c>
      <c r="BD147" s="47">
        <f t="shared" si="43"/>
        <v>3.02679758154233</v>
      </c>
      <c r="BE147" s="47">
        <f t="shared" si="44"/>
        <v>3.00758446510528</v>
      </c>
    </row>
    <row r="148" s="40" customFormat="1" spans="1:57">
      <c r="A148" s="47" t="s">
        <v>1403</v>
      </c>
      <c r="B148" s="47" t="s">
        <v>1404</v>
      </c>
      <c r="C148" s="47" t="s">
        <v>1415</v>
      </c>
      <c r="D148" s="47">
        <v>6</v>
      </c>
      <c r="E148" s="47">
        <v>1420</v>
      </c>
      <c r="F148" s="47">
        <f t="shared" si="45"/>
        <v>-4.66668826234191</v>
      </c>
      <c r="G148" s="48">
        <f t="shared" si="36"/>
        <v>-7.50668826234191</v>
      </c>
      <c r="H148" s="47">
        <f t="shared" si="37"/>
        <v>-3.94410224625057</v>
      </c>
      <c r="I148" s="47">
        <f t="shared" si="38"/>
        <v>-2.76718587660312</v>
      </c>
      <c r="J148" s="47">
        <f t="shared" si="39"/>
        <v>-0.0677613703484946</v>
      </c>
      <c r="K148" s="47">
        <f t="shared" si="40"/>
        <v>-0.722586016091332</v>
      </c>
      <c r="L148" s="47">
        <f t="shared" si="41"/>
        <v>-1.89950238573879</v>
      </c>
      <c r="M148" s="47">
        <f t="shared" si="42"/>
        <v>2.84</v>
      </c>
      <c r="N148" s="47" t="s">
        <v>1406</v>
      </c>
      <c r="O148" s="47" t="s">
        <v>1264</v>
      </c>
      <c r="P148" s="47" t="s">
        <v>1292</v>
      </c>
      <c r="Q148" s="47" t="s">
        <v>294</v>
      </c>
      <c r="R148" s="47">
        <f t="shared" si="46"/>
        <v>-7.50668826234191</v>
      </c>
      <c r="S148" s="47">
        <v>2.84</v>
      </c>
      <c r="T148" s="47"/>
      <c r="U148" s="47"/>
      <c r="V148" s="47"/>
      <c r="W148" s="47"/>
      <c r="X148" s="47"/>
      <c r="Y148" s="47"/>
      <c r="Z148" s="47" t="s">
        <v>1407</v>
      </c>
      <c r="AA148" s="47" t="s">
        <v>38</v>
      </c>
      <c r="AB148" s="47" t="s">
        <v>39</v>
      </c>
      <c r="AC148" s="47">
        <v>42.8759666666666</v>
      </c>
      <c r="AD148" s="47">
        <v>0.4135</v>
      </c>
      <c r="AE148" s="47">
        <v>20.6299333333333</v>
      </c>
      <c r="AF148" s="47">
        <v>1.40896666666666</v>
      </c>
      <c r="AG148" s="47">
        <v>8.37516666666666</v>
      </c>
      <c r="AH148" s="47">
        <v>0.207433333333333</v>
      </c>
      <c r="AI148" s="47">
        <v>21.3944666666666</v>
      </c>
      <c r="AJ148" s="47">
        <v>4.8448</v>
      </c>
      <c r="AK148" s="47">
        <v>0.0631</v>
      </c>
      <c r="AL148" s="47">
        <v>0</v>
      </c>
      <c r="AM148" s="47">
        <f t="shared" si="47"/>
        <v>100.213333333333</v>
      </c>
      <c r="AN148" s="47">
        <v>12</v>
      </c>
      <c r="AO148" s="47">
        <f>AN148/(AC148*'Molecular Weight'!$C$2/'Molecular Weight'!$D$2+AD148*'Molecular Weight'!$C$3/'Molecular Weight'!$D$3+AE148*'Molecular Weight'!$C$4/'Molecular Weight'!$D$4+AF148*'Molecular Weight'!$C$5/'Molecular Weight'!$D$5+AG148*'Molecular Weight'!$C$6/'Molecular Weight'!$D$6+AH148*'Molecular Weight'!$C$8/'Molecular Weight'!$D$8+AI148*'Molecular Weight'!$C$9/'Molecular Weight'!$D$9+AJ148*'Molecular Weight'!$C$10/'Molecular Weight'!$D$10+AK148*'Molecular Weight'!$C$11/'Molecular Weight'!$D$11+AL148*'Molecular Weight'!$C$12/'Molecular Weight'!$D$12)</f>
        <v>4.27008070517116</v>
      </c>
      <c r="AP148" s="47">
        <f>AC148*AO148*'Molecular Weight'!$B$2/'Molecular Weight'!$D$2</f>
        <v>3.04733418739838</v>
      </c>
      <c r="AQ148" s="47">
        <f>AD148*AO148*'Molecular Weight'!$B$3/'Molecular Weight'!$D$3</f>
        <v>0.0220986028984765</v>
      </c>
      <c r="AR148" s="47">
        <f>AO148*AE148*'Molecular Weight'!$B$4/'Molecular Weight'!$D$4</f>
        <v>1.72796155895712</v>
      </c>
      <c r="AS148" s="47">
        <f>AF148*AO148*'Molecular Weight'!$B$5/'Molecular Weight'!$D$5</f>
        <v>0.0791683844669075</v>
      </c>
      <c r="AT148" s="47">
        <f>AG148*AO148*'Molecular Weight'!$B$6/'Molecular Weight'!$D$6</f>
        <v>0.497809543233936</v>
      </c>
      <c r="AU148" s="47">
        <f>AH148*AO148*'Molecular Weight'!$B$8/'Molecular Weight'!$D$8</f>
        <v>0.0124860033024528</v>
      </c>
      <c r="AV148" s="47">
        <f>AI148*AO148*'Molecular Weight'!$B$9/'Molecular Weight'!$D$9</f>
        <v>2.26690072731416</v>
      </c>
      <c r="AW148" s="47">
        <f>AJ148*AO148*'Molecular Weight'!$B$10/'Molecular Weight'!$D$10</f>
        <v>0.368895987881834</v>
      </c>
      <c r="AX148" s="47">
        <f>AK148*AO148*'Molecular Weight'!$B$11/'Molecular Weight'!$D$11</f>
        <v>0.00869448507571153</v>
      </c>
      <c r="AY148" s="47">
        <f>AL148*AO148*'Molecular Weight'!$B$12/'Molecular Weight'!$D$12</f>
        <v>0</v>
      </c>
      <c r="AZ148" s="47">
        <f t="shared" si="48"/>
        <v>8.03134948052898</v>
      </c>
      <c r="BA148" s="47">
        <f t="shared" si="49"/>
        <v>0.0936813339426505</v>
      </c>
      <c r="BB148" s="47">
        <f t="shared" si="50"/>
        <v>0.188187099295175</v>
      </c>
      <c r="BC148" s="47">
        <f t="shared" si="51"/>
        <v>0.404128209291286</v>
      </c>
      <c r="BD148" s="47">
        <f t="shared" si="43"/>
        <v>3.06943279029686</v>
      </c>
      <c r="BE148" s="47">
        <f t="shared" si="44"/>
        <v>3.14609226173238</v>
      </c>
    </row>
    <row r="149" s="40" customFormat="1" spans="1:57">
      <c r="A149" s="47" t="s">
        <v>1403</v>
      </c>
      <c r="B149" s="47" t="s">
        <v>1404</v>
      </c>
      <c r="C149" s="47" t="s">
        <v>1416</v>
      </c>
      <c r="D149" s="47">
        <v>9</v>
      </c>
      <c r="E149" s="47">
        <v>1450</v>
      </c>
      <c r="F149" s="47">
        <f t="shared" si="45"/>
        <v>-2.49355863361881</v>
      </c>
      <c r="G149" s="48">
        <f t="shared" si="36"/>
        <v>-6.29355863361881</v>
      </c>
      <c r="H149" s="47">
        <f t="shared" si="37"/>
        <v>-2.92501403092449</v>
      </c>
      <c r="I149" s="47">
        <f t="shared" si="38"/>
        <v>-0.905053258931878</v>
      </c>
      <c r="J149" s="47">
        <f t="shared" si="39"/>
        <v>0.374712710388856</v>
      </c>
      <c r="K149" s="47">
        <f t="shared" si="40"/>
        <v>0.431455397305672</v>
      </c>
      <c r="L149" s="47">
        <f t="shared" si="41"/>
        <v>-1.58850537468694</v>
      </c>
      <c r="M149" s="47">
        <f t="shared" si="42"/>
        <v>3.8</v>
      </c>
      <c r="N149" s="47" t="s">
        <v>1406</v>
      </c>
      <c r="O149" s="47" t="s">
        <v>1264</v>
      </c>
      <c r="P149" s="47" t="s">
        <v>1292</v>
      </c>
      <c r="Q149" s="47" t="s">
        <v>294</v>
      </c>
      <c r="R149" s="47">
        <f t="shared" si="46"/>
        <v>-6.29355863361881</v>
      </c>
      <c r="S149" s="47">
        <v>3.8</v>
      </c>
      <c r="T149" s="47"/>
      <c r="U149" s="47"/>
      <c r="V149" s="47"/>
      <c r="W149" s="47"/>
      <c r="X149" s="47"/>
      <c r="Y149" s="47"/>
      <c r="Z149" s="47" t="s">
        <v>1407</v>
      </c>
      <c r="AA149" s="47" t="s">
        <v>38</v>
      </c>
      <c r="AB149" s="47" t="s">
        <v>39</v>
      </c>
      <c r="AC149" s="47">
        <v>44.579775</v>
      </c>
      <c r="AD149" s="47">
        <v>0.36195</v>
      </c>
      <c r="AE149" s="47">
        <v>21.1101</v>
      </c>
      <c r="AF149" s="47">
        <v>1.329425</v>
      </c>
      <c r="AG149" s="47">
        <v>6.105975</v>
      </c>
      <c r="AH149" s="47">
        <v>0.21965</v>
      </c>
      <c r="AI149" s="47">
        <v>23.869975</v>
      </c>
      <c r="AJ149" s="47">
        <v>3.856025</v>
      </c>
      <c r="AK149" s="47">
        <v>0.0361</v>
      </c>
      <c r="AL149" s="47">
        <v>0</v>
      </c>
      <c r="AM149" s="47">
        <f t="shared" si="47"/>
        <v>101.468975</v>
      </c>
      <c r="AN149" s="47">
        <v>12</v>
      </c>
      <c r="AO149" s="47">
        <f>AN149/(AC149*'Molecular Weight'!$C$2/'Molecular Weight'!$D$2+AD149*'Molecular Weight'!$C$3/'Molecular Weight'!$D$3+AE149*'Molecular Weight'!$C$4/'Molecular Weight'!$D$4+AF149*'Molecular Weight'!$C$5/'Molecular Weight'!$D$5+AG149*'Molecular Weight'!$C$6/'Molecular Weight'!$D$6+AH149*'Molecular Weight'!$C$8/'Molecular Weight'!$D$8+AI149*'Molecular Weight'!$C$9/'Molecular Weight'!$D$9+AJ149*'Molecular Weight'!$C$10/'Molecular Weight'!$D$10+AK149*'Molecular Weight'!$C$11/'Molecular Weight'!$D$11+AL149*'Molecular Weight'!$C$12/'Molecular Weight'!$D$12)</f>
        <v>4.15198710880297</v>
      </c>
      <c r="AP149" s="47">
        <f>AC149*AO149*'Molecular Weight'!$B$2/'Molecular Weight'!$D$2</f>
        <v>3.08080311440308</v>
      </c>
      <c r="AQ149" s="47">
        <f>AD149*AO149*'Molecular Weight'!$B$3/'Molecular Weight'!$D$3</f>
        <v>0.018808657497262</v>
      </c>
      <c r="AR149" s="47">
        <f>AO149*AE149*'Molecular Weight'!$B$4/'Molecular Weight'!$D$4</f>
        <v>1.71927938535782</v>
      </c>
      <c r="AS149" s="47">
        <f>AF149*AO149*'Molecular Weight'!$B$5/'Molecular Weight'!$D$5</f>
        <v>0.0726331398397314</v>
      </c>
      <c r="AT149" s="47">
        <f>AG149*AO149*'Molecular Weight'!$B$6/'Molecular Weight'!$D$6</f>
        <v>0.352894341406921</v>
      </c>
      <c r="AU149" s="47">
        <f>AH149*AO149*'Molecular Weight'!$B$8/'Molecular Weight'!$D$8</f>
        <v>0.0128557086051392</v>
      </c>
      <c r="AV149" s="47">
        <f>AI149*AO149*'Molecular Weight'!$B$9/'Molecular Weight'!$D$9</f>
        <v>2.45925132723199</v>
      </c>
      <c r="AW149" s="47">
        <f>AJ149*AO149*'Molecular Weight'!$B$10/'Molecular Weight'!$D$10</f>
        <v>0.285487983081704</v>
      </c>
      <c r="AX149" s="47">
        <f>AK149*AO149*'Molecular Weight'!$B$11/'Molecular Weight'!$D$11</f>
        <v>0.00483661615449458</v>
      </c>
      <c r="AY149" s="47">
        <f>AL149*AO149*'Molecular Weight'!$B$12/'Molecular Weight'!$D$12</f>
        <v>0</v>
      </c>
      <c r="AZ149" s="47">
        <f t="shared" si="48"/>
        <v>8.00685027357814</v>
      </c>
      <c r="BA149" s="47">
        <f t="shared" si="49"/>
        <v>0.0205332384468067</v>
      </c>
      <c r="BB149" s="47">
        <f t="shared" si="50"/>
        <v>0.0581852300746581</v>
      </c>
      <c r="BC149" s="47">
        <f t="shared" si="51"/>
        <v>0.332361102960114</v>
      </c>
      <c r="BD149" s="47">
        <f t="shared" si="43"/>
        <v>3.09961177190034</v>
      </c>
      <c r="BE149" s="47">
        <f t="shared" si="44"/>
        <v>3.11048936032575</v>
      </c>
    </row>
    <row r="150" s="40" customFormat="1" spans="1:57">
      <c r="A150" s="47" t="s">
        <v>1403</v>
      </c>
      <c r="B150" s="47" t="s">
        <v>1404</v>
      </c>
      <c r="C150" s="47" t="s">
        <v>1417</v>
      </c>
      <c r="D150" s="47">
        <v>12</v>
      </c>
      <c r="E150" s="47">
        <v>1490</v>
      </c>
      <c r="F150" s="47">
        <f t="shared" si="45"/>
        <v>-4.63254202241631</v>
      </c>
      <c r="G150" s="48">
        <f t="shared" si="36"/>
        <v>-5.07254202241631</v>
      </c>
      <c r="H150" s="47">
        <f t="shared" si="37"/>
        <v>-1.88760541833659</v>
      </c>
      <c r="I150" s="47">
        <f t="shared" si="38"/>
        <v>0.945749131916533</v>
      </c>
      <c r="J150" s="47">
        <f t="shared" si="39"/>
        <v>0.86986954055587</v>
      </c>
      <c r="K150" s="47">
        <f t="shared" si="40"/>
        <v>-2.74493660407972</v>
      </c>
      <c r="L150" s="47">
        <f t="shared" si="41"/>
        <v>-5.57829115433285</v>
      </c>
      <c r="M150" s="47">
        <f t="shared" si="42"/>
        <v>0.44</v>
      </c>
      <c r="N150" s="47" t="s">
        <v>1406</v>
      </c>
      <c r="O150" s="47" t="s">
        <v>1264</v>
      </c>
      <c r="P150" s="47" t="s">
        <v>1292</v>
      </c>
      <c r="Q150" s="47" t="s">
        <v>294</v>
      </c>
      <c r="R150" s="47">
        <f t="shared" si="46"/>
        <v>-5.07254202241631</v>
      </c>
      <c r="S150" s="47">
        <v>0.44</v>
      </c>
      <c r="T150" s="47"/>
      <c r="U150" s="47"/>
      <c r="V150" s="47"/>
      <c r="W150" s="47"/>
      <c r="X150" s="47"/>
      <c r="Y150" s="47"/>
      <c r="Z150" s="47" t="s">
        <v>1407</v>
      </c>
      <c r="AA150" s="47" t="s">
        <v>38</v>
      </c>
      <c r="AB150" s="47" t="s">
        <v>39</v>
      </c>
      <c r="AC150" s="47">
        <v>44.146575</v>
      </c>
      <c r="AD150" s="47">
        <v>0.599275</v>
      </c>
      <c r="AE150" s="47">
        <v>15.4716</v>
      </c>
      <c r="AF150" s="47">
        <v>1.1135</v>
      </c>
      <c r="AG150" s="47">
        <v>13.0986</v>
      </c>
      <c r="AH150" s="47">
        <v>0.235325</v>
      </c>
      <c r="AI150" s="47">
        <v>17.91495</v>
      </c>
      <c r="AJ150" s="47">
        <v>6.913375</v>
      </c>
      <c r="AK150" s="47">
        <v>0.313375</v>
      </c>
      <c r="AL150" s="47">
        <v>0</v>
      </c>
      <c r="AM150" s="47">
        <f t="shared" si="47"/>
        <v>99.806575</v>
      </c>
      <c r="AN150" s="47">
        <v>12</v>
      </c>
      <c r="AO150" s="47">
        <f>AN150/(AC150*'Molecular Weight'!$C$2/'Molecular Weight'!$D$2+AD150*'Molecular Weight'!$C$3/'Molecular Weight'!$D$3+AE150*'Molecular Weight'!$C$4/'Molecular Weight'!$D$4+AF150*'Molecular Weight'!$C$5/'Molecular Weight'!$D$5+AG150*'Molecular Weight'!$C$6/'Molecular Weight'!$D$6+AH150*'Molecular Weight'!$C$8/'Molecular Weight'!$D$8+AI150*'Molecular Weight'!$C$9/'Molecular Weight'!$D$9+AJ150*'Molecular Weight'!$C$10/'Molecular Weight'!$D$10+AK150*'Molecular Weight'!$C$11/'Molecular Weight'!$D$11+AL150*'Molecular Weight'!$C$12/'Molecular Weight'!$D$12)</f>
        <v>4.41124919227927</v>
      </c>
      <c r="AP150" s="47">
        <f>AC150*AO150*'Molecular Weight'!$B$2/'Molecular Weight'!$D$2</f>
        <v>3.24137056109598</v>
      </c>
      <c r="AQ150" s="47">
        <f>AD150*AO150*'Molecular Weight'!$B$3/'Molecular Weight'!$D$3</f>
        <v>0.033085749182768</v>
      </c>
      <c r="AR150" s="47">
        <f>AO150*AE150*'Molecular Weight'!$B$4/'Molecular Weight'!$D$4</f>
        <v>1.33874231077419</v>
      </c>
      <c r="AS150" s="47">
        <f>AF150*AO150*'Molecular Weight'!$B$5/'Molecular Weight'!$D$5</f>
        <v>0.0646348572353835</v>
      </c>
      <c r="AT150" s="47">
        <f>AG150*AO150*'Molecular Weight'!$B$6/'Molecular Weight'!$D$6</f>
        <v>0.804303851196955</v>
      </c>
      <c r="AU150" s="47">
        <f>AH150*AO150*'Molecular Weight'!$B$8/'Molecular Weight'!$D$8</f>
        <v>0.0146331719223727</v>
      </c>
      <c r="AV150" s="47">
        <f>AI150*AO150*'Molecular Weight'!$B$9/'Molecular Weight'!$D$9</f>
        <v>1.96097540241249</v>
      </c>
      <c r="AW150" s="47">
        <f>AJ150*AO150*'Molecular Weight'!$B$10/'Molecular Weight'!$D$10</f>
        <v>0.543805632750958</v>
      </c>
      <c r="AX150" s="47">
        <f>AK150*AO150*'Molecular Weight'!$B$11/'Molecular Weight'!$D$11</f>
        <v>0.0446071382907556</v>
      </c>
      <c r="AY150" s="47">
        <f>AL150*AO150*'Molecular Weight'!$B$12/'Molecular Weight'!$D$12</f>
        <v>0</v>
      </c>
      <c r="AZ150" s="47">
        <f t="shared" si="48"/>
        <v>8.04615867486185</v>
      </c>
      <c r="BA150" s="47">
        <f t="shared" si="49"/>
        <v>0.137681624418553</v>
      </c>
      <c r="BB150" s="47">
        <f t="shared" si="50"/>
        <v>0.171181108002476</v>
      </c>
      <c r="BC150" s="47">
        <f t="shared" si="51"/>
        <v>0.666622226778402</v>
      </c>
      <c r="BD150" s="47">
        <f t="shared" si="43"/>
        <v>3.27445631027875</v>
      </c>
      <c r="BE150" s="47">
        <f t="shared" si="44"/>
        <v>3.32371805828278</v>
      </c>
    </row>
    <row r="151" s="41" customFormat="1" spans="1:57">
      <c r="A151" s="49" t="s">
        <v>1403</v>
      </c>
      <c r="B151" s="49" t="s">
        <v>1404</v>
      </c>
      <c r="C151" s="49" t="s">
        <v>1418</v>
      </c>
      <c r="D151" s="49">
        <v>12</v>
      </c>
      <c r="E151" s="49">
        <v>1490</v>
      </c>
      <c r="F151" s="49">
        <f t="shared" si="45"/>
        <v>-5.27254202241631</v>
      </c>
      <c r="G151" s="50">
        <f t="shared" si="36"/>
        <v>-5.07254202241631</v>
      </c>
      <c r="H151" s="49">
        <f t="shared" si="37"/>
        <v>-1.88760541833659</v>
      </c>
      <c r="I151" s="49">
        <f t="shared" si="38"/>
        <v>0.945749131916533</v>
      </c>
      <c r="J151" s="49">
        <f t="shared" si="39"/>
        <v>0.86986954055587</v>
      </c>
      <c r="K151" s="49">
        <f t="shared" si="40"/>
        <v>-3.38493660407973</v>
      </c>
      <c r="L151" s="49">
        <f t="shared" si="41"/>
        <v>-6.21829115433285</v>
      </c>
      <c r="M151" s="49">
        <f t="shared" si="42"/>
        <v>-0.2</v>
      </c>
      <c r="N151" s="49" t="s">
        <v>1406</v>
      </c>
      <c r="O151" s="49" t="s">
        <v>1264</v>
      </c>
      <c r="P151" s="49" t="s">
        <v>1292</v>
      </c>
      <c r="Q151" s="49" t="s">
        <v>294</v>
      </c>
      <c r="R151" s="49">
        <f t="shared" si="46"/>
        <v>-5.07254202241631</v>
      </c>
      <c r="S151" s="49">
        <v>-0.2</v>
      </c>
      <c r="T151" s="49"/>
      <c r="U151" s="49"/>
      <c r="V151" s="49"/>
      <c r="W151" s="49"/>
      <c r="X151" s="49"/>
      <c r="Y151" s="49"/>
      <c r="Z151" s="49" t="s">
        <v>1407</v>
      </c>
      <c r="AA151" s="49" t="s">
        <v>38</v>
      </c>
      <c r="AB151" s="49" t="s">
        <v>39</v>
      </c>
      <c r="AC151" s="49">
        <v>47.16685</v>
      </c>
      <c r="AD151" s="49">
        <v>0.490492857142857</v>
      </c>
      <c r="AE151" s="49">
        <v>14.7228</v>
      </c>
      <c r="AF151" s="49">
        <v>1.01718571428571</v>
      </c>
      <c r="AG151" s="49">
        <v>8.56697142857143</v>
      </c>
      <c r="AH151" s="49">
        <v>0.292957142857142</v>
      </c>
      <c r="AI151" s="49">
        <v>23.1109714285714</v>
      </c>
      <c r="AJ151" s="49">
        <v>5.30352857142857</v>
      </c>
      <c r="AK151" s="49">
        <v>0.226785714285714</v>
      </c>
      <c r="AL151" s="49">
        <v>0</v>
      </c>
      <c r="AM151" s="49">
        <f t="shared" si="47"/>
        <v>100.898542857143</v>
      </c>
      <c r="AN151" s="49">
        <v>12</v>
      </c>
      <c r="AO151" s="49">
        <f>AN151/(AC151*'Molecular Weight'!$C$2/'Molecular Weight'!$D$2+AD151*'Molecular Weight'!$C$3/'Molecular Weight'!$D$3+AE151*'Molecular Weight'!$C$4/'Molecular Weight'!$D$4+AF151*'Molecular Weight'!$C$5/'Molecular Weight'!$D$5+AG151*'Molecular Weight'!$C$6/'Molecular Weight'!$D$6+AH151*'Molecular Weight'!$C$8/'Molecular Weight'!$D$8+AI151*'Molecular Weight'!$C$9/'Molecular Weight'!$D$9+AJ151*'Molecular Weight'!$C$10/'Molecular Weight'!$D$10+AK151*'Molecular Weight'!$C$11/'Molecular Weight'!$D$11+AL151*'Molecular Weight'!$C$12/'Molecular Weight'!$D$12)</f>
        <v>4.23913432584891</v>
      </c>
      <c r="AP151" s="49">
        <f>AC151*AO151*'Molecular Weight'!$B$2/'Molecular Weight'!$D$2</f>
        <v>3.32800620634431</v>
      </c>
      <c r="AQ151" s="49">
        <f>AD151*AO151*'Molecular Weight'!$B$3/'Molecular Weight'!$D$3</f>
        <v>0.0260233430199999</v>
      </c>
      <c r="AR151" s="49">
        <f>AO151*AE151*'Molecular Weight'!$B$4/'Molecular Weight'!$D$4</f>
        <v>1.22424336705783</v>
      </c>
      <c r="AS151" s="49">
        <f>AF151*AO151*'Molecular Weight'!$B$5/'Molecular Weight'!$D$5</f>
        <v>0.0567404023579405</v>
      </c>
      <c r="AT151" s="49">
        <f>AG151*AO151*'Molecular Weight'!$B$6/'Molecular Weight'!$D$6</f>
        <v>0.505519803054343</v>
      </c>
      <c r="AU151" s="49">
        <f>AH151*AO151*'Molecular Weight'!$B$8/'Molecular Weight'!$D$8</f>
        <v>0.0175061274356968</v>
      </c>
      <c r="AV151" s="49">
        <f>AI151*AO151*'Molecular Weight'!$B$9/'Molecular Weight'!$D$9</f>
        <v>2.43103008155261</v>
      </c>
      <c r="AW151" s="49">
        <f>AJ151*AO151*'Molecular Weight'!$B$10/'Molecular Weight'!$D$10</f>
        <v>0.400898181441927</v>
      </c>
      <c r="AX151" s="49">
        <f>AK151*AO151*'Molecular Weight'!$B$11/'Molecular Weight'!$D$11</f>
        <v>0.0310221073262579</v>
      </c>
      <c r="AY151" s="49">
        <f>AL151*AO151*'Molecular Weight'!$B$12/'Molecular Weight'!$D$12</f>
        <v>0</v>
      </c>
      <c r="AZ151" s="49">
        <f t="shared" si="48"/>
        <v>8.02098961959092</v>
      </c>
      <c r="BA151" s="49">
        <f t="shared" si="49"/>
        <v>0.0628040795554439</v>
      </c>
      <c r="BB151" s="49">
        <f t="shared" si="50"/>
        <v>0.124236635589709</v>
      </c>
      <c r="BC151" s="49">
        <f t="shared" si="51"/>
        <v>0.442715723498899</v>
      </c>
      <c r="BD151" s="49">
        <f t="shared" si="43"/>
        <v>3.35402954936431</v>
      </c>
      <c r="BE151" s="49">
        <f t="shared" si="44"/>
        <v>3.35495419348458</v>
      </c>
    </row>
    <row r="152" s="40" customFormat="1" spans="1:57">
      <c r="A152" s="47" t="s">
        <v>1403</v>
      </c>
      <c r="B152" s="47" t="s">
        <v>1404</v>
      </c>
      <c r="C152" s="47" t="s">
        <v>1419</v>
      </c>
      <c r="D152" s="47">
        <v>12</v>
      </c>
      <c r="E152" s="47">
        <v>1490</v>
      </c>
      <c r="F152" s="47">
        <f t="shared" si="45"/>
        <v>-4.37254202241631</v>
      </c>
      <c r="G152" s="48">
        <f t="shared" si="36"/>
        <v>-5.07254202241631</v>
      </c>
      <c r="H152" s="47">
        <f t="shared" si="37"/>
        <v>-1.88760541833659</v>
      </c>
      <c r="I152" s="47">
        <f t="shared" si="38"/>
        <v>0.945749131916533</v>
      </c>
      <c r="J152" s="47">
        <f t="shared" si="39"/>
        <v>0.86986954055587</v>
      </c>
      <c r="K152" s="47">
        <f t="shared" si="40"/>
        <v>-2.48493660407973</v>
      </c>
      <c r="L152" s="47">
        <f t="shared" si="41"/>
        <v>-5.31829115433285</v>
      </c>
      <c r="M152" s="47">
        <f t="shared" si="42"/>
        <v>0.7</v>
      </c>
      <c r="N152" s="47" t="s">
        <v>1406</v>
      </c>
      <c r="O152" s="47" t="s">
        <v>1264</v>
      </c>
      <c r="P152" s="47" t="s">
        <v>1292</v>
      </c>
      <c r="Q152" s="47" t="s">
        <v>294</v>
      </c>
      <c r="R152" s="47">
        <f t="shared" si="46"/>
        <v>-5.07254202241631</v>
      </c>
      <c r="S152" s="47">
        <v>0.7</v>
      </c>
      <c r="T152" s="47"/>
      <c r="U152" s="47"/>
      <c r="V152" s="47"/>
      <c r="W152" s="47"/>
      <c r="X152" s="47"/>
      <c r="Y152" s="47"/>
      <c r="Z152" s="47" t="s">
        <v>1407</v>
      </c>
      <c r="AA152" s="47" t="s">
        <v>38</v>
      </c>
      <c r="AB152" s="47" t="s">
        <v>39</v>
      </c>
      <c r="AC152" s="47">
        <v>45.4058749999999</v>
      </c>
      <c r="AD152" s="47">
        <v>0.62155</v>
      </c>
      <c r="AE152" s="47">
        <v>16.651175</v>
      </c>
      <c r="AF152" s="47">
        <v>1.110375</v>
      </c>
      <c r="AG152" s="47">
        <v>10.11725</v>
      </c>
      <c r="AH152" s="47">
        <v>0.2096</v>
      </c>
      <c r="AI152" s="47">
        <v>20.349275</v>
      </c>
      <c r="AJ152" s="47">
        <v>5.440475</v>
      </c>
      <c r="AK152" s="47">
        <v>0.234175</v>
      </c>
      <c r="AL152" s="47">
        <v>0</v>
      </c>
      <c r="AM152" s="47">
        <f t="shared" si="47"/>
        <v>100.13975</v>
      </c>
      <c r="AN152" s="47">
        <v>12</v>
      </c>
      <c r="AO152" s="47">
        <f>AN152/(AC152*'Molecular Weight'!$C$2/'Molecular Weight'!$D$2+AD152*'Molecular Weight'!$C$3/'Molecular Weight'!$D$3+AE152*'Molecular Weight'!$C$4/'Molecular Weight'!$D$4+AF152*'Molecular Weight'!$C$5/'Molecular Weight'!$D$5+AG152*'Molecular Weight'!$C$6/'Molecular Weight'!$D$6+AH152*'Molecular Weight'!$C$8/'Molecular Weight'!$D$8+AI152*'Molecular Weight'!$C$9/'Molecular Weight'!$D$9+AJ152*'Molecular Weight'!$C$10/'Molecular Weight'!$D$10+AK152*'Molecular Weight'!$C$11/'Molecular Weight'!$D$11+AL152*'Molecular Weight'!$C$12/'Molecular Weight'!$D$12)</f>
        <v>4.3034783947927</v>
      </c>
      <c r="AP152" s="47">
        <f>AC152*AO152*'Molecular Weight'!$B$2/'Molecular Weight'!$D$2</f>
        <v>3.25238352295535</v>
      </c>
      <c r="AQ152" s="47">
        <f>AD152*AO152*'Molecular Weight'!$B$3/'Molecular Weight'!$D$3</f>
        <v>0.0334771839334594</v>
      </c>
      <c r="AR152" s="47">
        <f>AO152*AE152*'Molecular Weight'!$B$4/'Molecular Weight'!$D$4</f>
        <v>1.4056094911811</v>
      </c>
      <c r="AS152" s="47">
        <f>AF152*AO152*'Molecular Weight'!$B$5/'Molecular Weight'!$D$5</f>
        <v>0.0628788054821757</v>
      </c>
      <c r="AT152" s="47">
        <f>AG152*AO152*'Molecular Weight'!$B$6/'Molecular Weight'!$D$6</f>
        <v>0.606060228141933</v>
      </c>
      <c r="AU152" s="47">
        <f>AH152*AO152*'Molecular Weight'!$B$8/'Molecular Weight'!$D$8</f>
        <v>0.012715098273873</v>
      </c>
      <c r="AV152" s="47">
        <f>AI152*AO152*'Molecular Weight'!$B$9/'Molecular Weight'!$D$9</f>
        <v>2.17301899037705</v>
      </c>
      <c r="AW152" s="47">
        <f>AJ152*AO152*'Molecular Weight'!$B$10/'Molecular Weight'!$D$10</f>
        <v>0.417492272109661</v>
      </c>
      <c r="AX152" s="47">
        <f>AK152*AO152*'Molecular Weight'!$B$11/'Molecular Weight'!$D$11</f>
        <v>0.0325191046499058</v>
      </c>
      <c r="AY152" s="47">
        <f>AL152*AO152*'Molecular Weight'!$B$12/'Molecular Weight'!$D$12</f>
        <v>0</v>
      </c>
      <c r="AZ152" s="47">
        <f t="shared" si="48"/>
        <v>7.99615469710451</v>
      </c>
      <c r="BA152" s="47">
        <f t="shared" si="49"/>
        <v>0</v>
      </c>
      <c r="BB152" s="47">
        <f t="shared" si="50"/>
        <v>0</v>
      </c>
      <c r="BC152" s="47">
        <f t="shared" si="51"/>
        <v>0.606060228141933</v>
      </c>
      <c r="BD152" s="47">
        <f t="shared" si="43"/>
        <v>3.28586070688881</v>
      </c>
      <c r="BE152" s="47">
        <f t="shared" si="44"/>
        <v>3.20928658890252</v>
      </c>
    </row>
    <row r="153" s="40" customFormat="1" spans="1:57">
      <c r="A153" s="47" t="s">
        <v>1403</v>
      </c>
      <c r="B153" s="47" t="s">
        <v>1404</v>
      </c>
      <c r="C153" s="47" t="s">
        <v>1420</v>
      </c>
      <c r="D153" s="47">
        <v>12</v>
      </c>
      <c r="E153" s="47">
        <v>1490</v>
      </c>
      <c r="F153" s="47">
        <f t="shared" si="45"/>
        <v>-4.57254202241631</v>
      </c>
      <c r="G153" s="48">
        <f t="shared" si="36"/>
        <v>-5.07254202241631</v>
      </c>
      <c r="H153" s="47">
        <f t="shared" si="37"/>
        <v>-1.88760541833659</v>
      </c>
      <c r="I153" s="47">
        <f t="shared" si="38"/>
        <v>0.945749131916533</v>
      </c>
      <c r="J153" s="47">
        <f t="shared" si="39"/>
        <v>0.86986954055587</v>
      </c>
      <c r="K153" s="47">
        <f t="shared" si="40"/>
        <v>-2.68493660407973</v>
      </c>
      <c r="L153" s="47">
        <f t="shared" si="41"/>
        <v>-5.51829115433285</v>
      </c>
      <c r="M153" s="47">
        <f t="shared" si="42"/>
        <v>0.5</v>
      </c>
      <c r="N153" s="47" t="s">
        <v>1406</v>
      </c>
      <c r="O153" s="47" t="s">
        <v>1264</v>
      </c>
      <c r="P153" s="47" t="s">
        <v>1292</v>
      </c>
      <c r="Q153" s="47" t="s">
        <v>294</v>
      </c>
      <c r="R153" s="47">
        <f t="shared" si="46"/>
        <v>-5.07254202241631</v>
      </c>
      <c r="S153" s="47">
        <v>0.5</v>
      </c>
      <c r="T153" s="47"/>
      <c r="U153" s="47"/>
      <c r="V153" s="47"/>
      <c r="W153" s="47"/>
      <c r="X153" s="47"/>
      <c r="Y153" s="47"/>
      <c r="Z153" s="47" t="s">
        <v>1407</v>
      </c>
      <c r="AA153" s="47" t="s">
        <v>38</v>
      </c>
      <c r="AB153" s="47" t="s">
        <v>39</v>
      </c>
      <c r="AC153" s="47">
        <v>45.3703133333333</v>
      </c>
      <c r="AD153" s="47">
        <v>0.660966666666666</v>
      </c>
      <c r="AE153" s="47">
        <v>15.6820333333333</v>
      </c>
      <c r="AF153" s="47">
        <v>1.18011333333333</v>
      </c>
      <c r="AG153" s="47">
        <v>11.1182533333333</v>
      </c>
      <c r="AH153" s="47">
        <v>0.210986666666666</v>
      </c>
      <c r="AI153" s="47">
        <v>19.1223733333333</v>
      </c>
      <c r="AJ153" s="47">
        <v>6.40316666666666</v>
      </c>
      <c r="AK153" s="47">
        <v>0.220106666666666</v>
      </c>
      <c r="AL153" s="47">
        <v>0.00317333333333333</v>
      </c>
      <c r="AM153" s="47">
        <f t="shared" si="47"/>
        <v>99.9714866666665</v>
      </c>
      <c r="AN153" s="47">
        <v>12</v>
      </c>
      <c r="AO153" s="47">
        <f>AN153/(AC153*'Molecular Weight'!$C$2/'Molecular Weight'!$D$2+AD153*'Molecular Weight'!$C$3/'Molecular Weight'!$D$3+AE153*'Molecular Weight'!$C$4/'Molecular Weight'!$D$4+AF153*'Molecular Weight'!$C$5/'Molecular Weight'!$D$5+AG153*'Molecular Weight'!$C$6/'Molecular Weight'!$D$6+AH153*'Molecular Weight'!$C$8/'Molecular Weight'!$D$8+AI153*'Molecular Weight'!$C$9/'Molecular Weight'!$D$9+AJ153*'Molecular Weight'!$C$10/'Molecular Weight'!$D$10+AK153*'Molecular Weight'!$C$11/'Molecular Weight'!$D$11+AL153*'Molecular Weight'!$C$12/'Molecular Weight'!$D$12)</f>
        <v>4.34532556042985</v>
      </c>
      <c r="AP153" s="47">
        <f>AC153*AO153*'Molecular Weight'!$B$2/'Molecular Weight'!$D$2</f>
        <v>3.28143778648542</v>
      </c>
      <c r="AQ153" s="47">
        <f>AD153*AO153*'Molecular Weight'!$B$3/'Molecular Weight'!$D$3</f>
        <v>0.0359463748593089</v>
      </c>
      <c r="AR153" s="47">
        <f>AO153*AE153*'Molecular Weight'!$B$4/'Molecular Weight'!$D$4</f>
        <v>1.33667203379455</v>
      </c>
      <c r="AS153" s="47">
        <f>AF153*AO153*'Molecular Weight'!$B$5/'Molecular Weight'!$D$5</f>
        <v>0.0674778160607591</v>
      </c>
      <c r="AT153" s="47">
        <f>AG153*AO153*'Molecular Weight'!$B$6/'Molecular Weight'!$D$6</f>
        <v>0.672500423116196</v>
      </c>
      <c r="AU153" s="47">
        <f>AH153*AO153*'Molecular Weight'!$B$8/'Molecular Weight'!$D$8</f>
        <v>0.0129236785392805</v>
      </c>
      <c r="AV153" s="47">
        <f>AI153*AO153*'Molecular Weight'!$B$9/'Molecular Weight'!$D$9</f>
        <v>2.06185949432792</v>
      </c>
      <c r="AW153" s="47">
        <f>AJ153*AO153*'Molecular Weight'!$B$10/'Molecular Weight'!$D$10</f>
        <v>0.496145573900838</v>
      </c>
      <c r="AX153" s="47">
        <f>AK153*AO153*'Molecular Weight'!$B$11/'Molecular Weight'!$D$11</f>
        <v>0.0308627016678824</v>
      </c>
      <c r="AY153" s="47">
        <f>AL153*AO153*'Molecular Weight'!$B$12/'Molecular Weight'!$D$12</f>
        <v>0.000292763618791876</v>
      </c>
      <c r="AZ153" s="47">
        <f t="shared" si="48"/>
        <v>7.99611864637095</v>
      </c>
      <c r="BA153" s="47">
        <f t="shared" si="49"/>
        <v>0</v>
      </c>
      <c r="BB153" s="47">
        <f t="shared" si="50"/>
        <v>0</v>
      </c>
      <c r="BC153" s="47">
        <f t="shared" si="51"/>
        <v>0.672500423116196</v>
      </c>
      <c r="BD153" s="47">
        <f t="shared" si="43"/>
        <v>3.31738416134473</v>
      </c>
      <c r="BE153" s="47">
        <f t="shared" si="44"/>
        <v>3.24342916988423</v>
      </c>
    </row>
    <row r="154" s="40" customFormat="1" spans="1:57">
      <c r="A154" s="47" t="s">
        <v>1403</v>
      </c>
      <c r="B154" s="47" t="s">
        <v>1404</v>
      </c>
      <c r="C154" s="47" t="s">
        <v>1421</v>
      </c>
      <c r="D154" s="47">
        <v>12</v>
      </c>
      <c r="E154" s="47">
        <v>1490</v>
      </c>
      <c r="F154" s="47">
        <f t="shared" si="45"/>
        <v>-4.61254202241631</v>
      </c>
      <c r="G154" s="48">
        <f t="shared" si="36"/>
        <v>-5.07254202241631</v>
      </c>
      <c r="H154" s="47">
        <f t="shared" si="37"/>
        <v>-1.88760541833659</v>
      </c>
      <c r="I154" s="47">
        <f t="shared" si="38"/>
        <v>0.945749131916533</v>
      </c>
      <c r="J154" s="47">
        <f t="shared" si="39"/>
        <v>0.86986954055587</v>
      </c>
      <c r="K154" s="47">
        <f t="shared" si="40"/>
        <v>-2.72493660407973</v>
      </c>
      <c r="L154" s="47">
        <f t="shared" si="41"/>
        <v>-5.55829115433285</v>
      </c>
      <c r="M154" s="47">
        <f t="shared" si="42"/>
        <v>0.46</v>
      </c>
      <c r="N154" s="47" t="s">
        <v>1406</v>
      </c>
      <c r="O154" s="47" t="s">
        <v>1264</v>
      </c>
      <c r="P154" s="47" t="s">
        <v>1292</v>
      </c>
      <c r="Q154" s="47" t="s">
        <v>294</v>
      </c>
      <c r="R154" s="47">
        <f t="shared" si="46"/>
        <v>-5.07254202241631</v>
      </c>
      <c r="S154" s="47">
        <v>0.46</v>
      </c>
      <c r="T154" s="47"/>
      <c r="U154" s="47"/>
      <c r="V154" s="47"/>
      <c r="W154" s="47"/>
      <c r="X154" s="47"/>
      <c r="Y154" s="47"/>
      <c r="Z154" s="47" t="s">
        <v>1407</v>
      </c>
      <c r="AA154" s="47" t="s">
        <v>38</v>
      </c>
      <c r="AB154" s="47" t="s">
        <v>39</v>
      </c>
      <c r="AC154" s="47">
        <v>45.0903</v>
      </c>
      <c r="AD154" s="47">
        <v>0.542894</v>
      </c>
      <c r="AE154" s="47">
        <v>14.6004</v>
      </c>
      <c r="AF154" s="47">
        <v>0.915933</v>
      </c>
      <c r="AG154" s="47">
        <v>12.6445</v>
      </c>
      <c r="AH154" s="47">
        <v>0.182872</v>
      </c>
      <c r="AI154" s="47">
        <v>20.6738</v>
      </c>
      <c r="AJ154" s="47">
        <v>5.66813</v>
      </c>
      <c r="AK154" s="47">
        <v>0.438828</v>
      </c>
      <c r="AL154" s="47">
        <v>0.035023</v>
      </c>
      <c r="AM154" s="47">
        <f t="shared" si="47"/>
        <v>100.79268</v>
      </c>
      <c r="AN154" s="47">
        <v>12</v>
      </c>
      <c r="AO154" s="47">
        <f>AN154/(AC154*'Molecular Weight'!$C$2/'Molecular Weight'!$D$2+AD154*'Molecular Weight'!$C$3/'Molecular Weight'!$D$3+AE154*'Molecular Weight'!$C$4/'Molecular Weight'!$D$4+AF154*'Molecular Weight'!$C$5/'Molecular Weight'!$D$5+AG154*'Molecular Weight'!$C$6/'Molecular Weight'!$D$6+AH154*'Molecular Weight'!$C$8/'Molecular Weight'!$D$8+AI154*'Molecular Weight'!$C$9/'Molecular Weight'!$D$9+AJ154*'Molecular Weight'!$C$10/'Molecular Weight'!$D$10+AK154*'Molecular Weight'!$C$11/'Molecular Weight'!$D$11+AL154*'Molecular Weight'!$C$12/'Molecular Weight'!$D$12)</f>
        <v>4.34408401054762</v>
      </c>
      <c r="AP154" s="47">
        <f>AC154*AO154*'Molecular Weight'!$B$2/'Molecular Weight'!$D$2</f>
        <v>3.26025384921431</v>
      </c>
      <c r="AQ154" s="47">
        <f>AD154*AO154*'Molecular Weight'!$B$3/'Molecular Weight'!$D$3</f>
        <v>0.0295166100728691</v>
      </c>
      <c r="AR154" s="47">
        <f>AO154*AE154*'Molecular Weight'!$B$4/'Molecular Weight'!$D$4</f>
        <v>1.24412248308355</v>
      </c>
      <c r="AS154" s="47">
        <f>AF154*AO154*'Molecular Weight'!$B$5/'Molecular Weight'!$D$5</f>
        <v>0.0523572590306325</v>
      </c>
      <c r="AT154" s="47">
        <f>AG154*AO154*'Molecular Weight'!$B$6/'Molecular Weight'!$D$6</f>
        <v>0.764598695314163</v>
      </c>
      <c r="AU154" s="47">
        <f>AH154*AO154*'Molecular Weight'!$B$8/'Molecular Weight'!$D$8</f>
        <v>0.0111983553873254</v>
      </c>
      <c r="AV154" s="47">
        <f>AI154*AO154*'Molecular Weight'!$B$9/'Molecular Weight'!$D$9</f>
        <v>2.22850431804614</v>
      </c>
      <c r="AW154" s="47">
        <f>AJ154*AO154*'Molecular Weight'!$B$10/'Molecular Weight'!$D$10</f>
        <v>0.439066207252234</v>
      </c>
      <c r="AX154" s="47">
        <f>AK154*AO154*'Molecular Weight'!$B$11/'Molecular Weight'!$D$11</f>
        <v>0.0615135752881766</v>
      </c>
      <c r="AY154" s="47">
        <f>AL154*AO154*'Molecular Weight'!$B$12/'Molecular Weight'!$D$12</f>
        <v>0.00323020922083672</v>
      </c>
      <c r="AZ154" s="47">
        <f t="shared" si="48"/>
        <v>8.09436156191024</v>
      </c>
      <c r="BA154" s="47">
        <f t="shared" si="49"/>
        <v>0.279784572078249</v>
      </c>
      <c r="BB154" s="47">
        <f t="shared" si="50"/>
        <v>0.365923423349931</v>
      </c>
      <c r="BC154" s="47">
        <f t="shared" si="51"/>
        <v>0.484814123235914</v>
      </c>
      <c r="BD154" s="47">
        <f t="shared" si="43"/>
        <v>3.28977045928718</v>
      </c>
      <c r="BE154" s="47">
        <f t="shared" si="44"/>
        <v>3.44336757599986</v>
      </c>
    </row>
    <row r="155" s="40" customFormat="1" spans="1:57">
      <c r="A155" s="47" t="s">
        <v>1403</v>
      </c>
      <c r="B155" s="47" t="s">
        <v>1404</v>
      </c>
      <c r="C155" s="47" t="s">
        <v>1422</v>
      </c>
      <c r="D155" s="47">
        <v>12</v>
      </c>
      <c r="E155" s="47">
        <v>1490</v>
      </c>
      <c r="F155" s="47">
        <f t="shared" si="45"/>
        <v>-3.97254202241631</v>
      </c>
      <c r="G155" s="48">
        <f t="shared" si="36"/>
        <v>-5.07254202241631</v>
      </c>
      <c r="H155" s="47">
        <f t="shared" si="37"/>
        <v>-1.88760541833659</v>
      </c>
      <c r="I155" s="47">
        <f t="shared" si="38"/>
        <v>0.945749131916533</v>
      </c>
      <c r="J155" s="47">
        <f t="shared" si="39"/>
        <v>0.86986954055587</v>
      </c>
      <c r="K155" s="47">
        <f t="shared" si="40"/>
        <v>-2.08493660407973</v>
      </c>
      <c r="L155" s="47">
        <f t="shared" si="41"/>
        <v>-4.91829115433285</v>
      </c>
      <c r="M155" s="47">
        <f t="shared" si="42"/>
        <v>1.1</v>
      </c>
      <c r="N155" s="47" t="s">
        <v>1406</v>
      </c>
      <c r="O155" s="47" t="s">
        <v>1264</v>
      </c>
      <c r="P155" s="47" t="s">
        <v>1292</v>
      </c>
      <c r="Q155" s="47" t="s">
        <v>294</v>
      </c>
      <c r="R155" s="47">
        <f t="shared" si="46"/>
        <v>-5.07254202241631</v>
      </c>
      <c r="S155" s="47">
        <v>1.1</v>
      </c>
      <c r="T155" s="47"/>
      <c r="U155" s="47"/>
      <c r="V155" s="47"/>
      <c r="W155" s="47"/>
      <c r="X155" s="47"/>
      <c r="Y155" s="47"/>
      <c r="Z155" s="47" t="s">
        <v>1407</v>
      </c>
      <c r="AA155" s="47" t="s">
        <v>38</v>
      </c>
      <c r="AB155" s="47" t="s">
        <v>39</v>
      </c>
      <c r="AC155" s="47">
        <v>45.4063741935483</v>
      </c>
      <c r="AD155" s="47">
        <v>0.637298967741935</v>
      </c>
      <c r="AE155" s="47">
        <v>16.6300419354838</v>
      </c>
      <c r="AF155" s="47">
        <v>1.16441658064516</v>
      </c>
      <c r="AG155" s="47">
        <v>8.80865258064515</v>
      </c>
      <c r="AH155" s="47">
        <v>0.254526741935483</v>
      </c>
      <c r="AI155" s="47">
        <v>21.8484967741935</v>
      </c>
      <c r="AJ155" s="47">
        <v>4.95682064516129</v>
      </c>
      <c r="AK155" s="47">
        <v>0.179950032258064</v>
      </c>
      <c r="AL155" s="47">
        <v>0.00196035483870967</v>
      </c>
      <c r="AM155" s="47">
        <f t="shared" si="47"/>
        <v>99.8885388064514</v>
      </c>
      <c r="AN155" s="47">
        <v>12</v>
      </c>
      <c r="AO155" s="47">
        <f>AN155/(AC155*'Molecular Weight'!$C$2/'Molecular Weight'!$D$2+AD155*'Molecular Weight'!$C$3/'Molecular Weight'!$D$3+AE155*'Molecular Weight'!$C$4/'Molecular Weight'!$D$4+AF155*'Molecular Weight'!$C$5/'Molecular Weight'!$D$5+AG155*'Molecular Weight'!$C$6/'Molecular Weight'!$D$6+AH155*'Molecular Weight'!$C$8/'Molecular Weight'!$D$8+AI155*'Molecular Weight'!$C$9/'Molecular Weight'!$D$9+AJ155*'Molecular Weight'!$C$10/'Molecular Weight'!$D$10+AK155*'Molecular Weight'!$C$11/'Molecular Weight'!$D$11+AL155*'Molecular Weight'!$C$12/'Molecular Weight'!$D$12)</f>
        <v>4.2865735953281</v>
      </c>
      <c r="AP155" s="47">
        <f>AC155*AO155*'Molecular Weight'!$B$2/'Molecular Weight'!$D$2</f>
        <v>3.23964322033374</v>
      </c>
      <c r="AQ155" s="47">
        <f>AD155*AO155*'Molecular Weight'!$B$3/'Molecular Weight'!$D$3</f>
        <v>0.0341905998429591</v>
      </c>
      <c r="AR155" s="47">
        <f>AO155*AE155*'Molecular Weight'!$B$4/'Molecular Weight'!$D$4</f>
        <v>1.39831107590906</v>
      </c>
      <c r="AS155" s="47">
        <f>AF155*AO155*'Molecular Weight'!$B$5/'Molecular Weight'!$D$5</f>
        <v>0.0656800759070436</v>
      </c>
      <c r="AT155" s="47">
        <f>AG155*AO155*'Molecular Weight'!$B$6/'Molecular Weight'!$D$6</f>
        <v>0.525597683221217</v>
      </c>
      <c r="AU155" s="47">
        <f>AH155*AO155*'Molecular Weight'!$B$8/'Molecular Weight'!$D$8</f>
        <v>0.0153798648334583</v>
      </c>
      <c r="AV155" s="47">
        <f>AI155*AO155*'Molecular Weight'!$B$9/'Molecular Weight'!$D$9</f>
        <v>2.32395010843347</v>
      </c>
      <c r="AW155" s="47">
        <f>AJ155*AO155*'Molecular Weight'!$B$10/'Molecular Weight'!$D$10</f>
        <v>0.378883318372425</v>
      </c>
      <c r="AX155" s="47">
        <f>AK155*AO155*'Molecular Weight'!$B$11/'Molecular Weight'!$D$11</f>
        <v>0.0248909021218411</v>
      </c>
      <c r="AY155" s="47">
        <f>AL155*AO155*'Molecular Weight'!$B$12/'Molecular Weight'!$D$12</f>
        <v>0.000178412001891434</v>
      </c>
      <c r="AZ155" s="47">
        <f t="shared" si="48"/>
        <v>8.00670526097711</v>
      </c>
      <c r="BA155" s="47">
        <f t="shared" si="49"/>
        <v>0.0200989368542164</v>
      </c>
      <c r="BB155" s="47">
        <f t="shared" si="50"/>
        <v>0.0382401549623213</v>
      </c>
      <c r="BC155" s="47">
        <f t="shared" si="51"/>
        <v>0.505498746367</v>
      </c>
      <c r="BD155" s="47">
        <f t="shared" si="43"/>
        <v>3.2738338201767</v>
      </c>
      <c r="BE155" s="47">
        <f t="shared" si="44"/>
        <v>3.24381097486057</v>
      </c>
    </row>
    <row r="156" s="40" customFormat="1" spans="1:57">
      <c r="A156" s="47" t="s">
        <v>1403</v>
      </c>
      <c r="B156" s="47" t="s">
        <v>1404</v>
      </c>
      <c r="C156" s="47" t="s">
        <v>1423</v>
      </c>
      <c r="D156" s="47">
        <v>12</v>
      </c>
      <c r="E156" s="47">
        <v>1490</v>
      </c>
      <c r="F156" s="47">
        <f t="shared" si="45"/>
        <v>-2.71254202241631</v>
      </c>
      <c r="G156" s="48">
        <f t="shared" si="36"/>
        <v>-5.07254202241631</v>
      </c>
      <c r="H156" s="47">
        <f t="shared" si="37"/>
        <v>-1.88760541833659</v>
      </c>
      <c r="I156" s="47">
        <f t="shared" si="38"/>
        <v>0.945749131916533</v>
      </c>
      <c r="J156" s="47">
        <f t="shared" si="39"/>
        <v>0.86986954055587</v>
      </c>
      <c r="K156" s="47">
        <f t="shared" si="40"/>
        <v>-0.824936604079725</v>
      </c>
      <c r="L156" s="47">
        <f t="shared" si="41"/>
        <v>-3.65829115433285</v>
      </c>
      <c r="M156" s="47">
        <f t="shared" si="42"/>
        <v>2.36</v>
      </c>
      <c r="N156" s="47" t="s">
        <v>1406</v>
      </c>
      <c r="O156" s="47" t="s">
        <v>1264</v>
      </c>
      <c r="P156" s="47" t="s">
        <v>1292</v>
      </c>
      <c r="Q156" s="47" t="s">
        <v>294</v>
      </c>
      <c r="R156" s="47">
        <f t="shared" si="46"/>
        <v>-5.07254202241631</v>
      </c>
      <c r="S156" s="47">
        <v>2.36</v>
      </c>
      <c r="T156" s="47"/>
      <c r="U156" s="47"/>
      <c r="V156" s="47"/>
      <c r="W156" s="47"/>
      <c r="X156" s="47"/>
      <c r="Y156" s="47"/>
      <c r="Z156" s="47" t="s">
        <v>1407</v>
      </c>
      <c r="AA156" s="47" t="s">
        <v>38</v>
      </c>
      <c r="AB156" s="47" t="s">
        <v>39</v>
      </c>
      <c r="AC156" s="47">
        <v>46.10722</v>
      </c>
      <c r="AD156" s="47">
        <v>0.53151</v>
      </c>
      <c r="AE156" s="47">
        <v>15.563655</v>
      </c>
      <c r="AF156" s="47">
        <v>1.03187</v>
      </c>
      <c r="AG156" s="47">
        <v>8.126405</v>
      </c>
      <c r="AH156" s="47">
        <v>0.185345</v>
      </c>
      <c r="AI156" s="47">
        <v>22.25156</v>
      </c>
      <c r="AJ156" s="47">
        <v>6.04464</v>
      </c>
      <c r="AK156" s="47">
        <v>0.0967199999999999</v>
      </c>
      <c r="AL156" s="47">
        <v>0.00226999999999999</v>
      </c>
      <c r="AM156" s="47">
        <f t="shared" si="47"/>
        <v>99.941195</v>
      </c>
      <c r="AN156" s="47">
        <v>12</v>
      </c>
      <c r="AO156" s="47">
        <f>AN156/(AC156*'Molecular Weight'!$C$2/'Molecular Weight'!$D$2+AD156*'Molecular Weight'!$C$3/'Molecular Weight'!$D$3+AE156*'Molecular Weight'!$C$4/'Molecular Weight'!$D$4+AF156*'Molecular Weight'!$C$5/'Molecular Weight'!$D$5+AG156*'Molecular Weight'!$C$6/'Molecular Weight'!$D$6+AH156*'Molecular Weight'!$C$8/'Molecular Weight'!$D$8+AI156*'Molecular Weight'!$C$9/'Molecular Weight'!$D$9+AJ156*'Molecular Weight'!$C$10/'Molecular Weight'!$D$10+AK156*'Molecular Weight'!$C$11/'Molecular Weight'!$D$11+AL156*'Molecular Weight'!$C$12/'Molecular Weight'!$D$12)</f>
        <v>4.2800342352711</v>
      </c>
      <c r="AP156" s="47">
        <f>AC156*AO156*'Molecular Weight'!$B$2/'Molecular Weight'!$D$2</f>
        <v>3.28462849689042</v>
      </c>
      <c r="AQ156" s="47">
        <f>AD156*AO156*'Molecular Weight'!$B$3/'Molecular Weight'!$D$3</f>
        <v>0.0284716019573084</v>
      </c>
      <c r="AR156" s="47">
        <f>AO156*AE156*'Molecular Weight'!$B$4/'Molecular Weight'!$D$4</f>
        <v>1.30664920019514</v>
      </c>
      <c r="AS156" s="47">
        <f>AF156*AO156*'Molecular Weight'!$B$5/'Molecular Weight'!$D$5</f>
        <v>0.058114861850769</v>
      </c>
      <c r="AT156" s="47">
        <f>AG156*AO156*'Molecular Weight'!$B$6/'Molecular Weight'!$D$6</f>
        <v>0.484149382094631</v>
      </c>
      <c r="AU156" s="47">
        <f>AH156*AO156*'Molecular Weight'!$B$8/'Molecular Weight'!$D$8</f>
        <v>0.0111824491871486</v>
      </c>
      <c r="AV156" s="47">
        <f>AI156*AO156*'Molecular Weight'!$B$9/'Molecular Weight'!$D$9</f>
        <v>2.36321187563745</v>
      </c>
      <c r="AW156" s="47">
        <f>AJ156*AO156*'Molecular Weight'!$B$10/'Molecular Weight'!$D$10</f>
        <v>0.461327855561504</v>
      </c>
      <c r="AX156" s="47">
        <f>AK156*AO156*'Molecular Weight'!$B$11/'Molecular Weight'!$D$11</f>
        <v>0.0133580158514173</v>
      </c>
      <c r="AY156" s="47">
        <f>AL156*AO156*'Molecular Weight'!$B$12/'Molecular Weight'!$D$12</f>
        <v>0.000206277658472725</v>
      </c>
      <c r="AZ156" s="47">
        <f t="shared" si="48"/>
        <v>8.01130001688426</v>
      </c>
      <c r="BA156" s="47">
        <f t="shared" si="49"/>
        <v>0.0338522343003786</v>
      </c>
      <c r="BB156" s="47">
        <f t="shared" si="50"/>
        <v>0.0699210523700761</v>
      </c>
      <c r="BC156" s="47">
        <f t="shared" si="51"/>
        <v>0.450297147794252</v>
      </c>
      <c r="BD156" s="47">
        <f t="shared" si="43"/>
        <v>3.31310009884773</v>
      </c>
      <c r="BE156" s="47">
        <f t="shared" si="44"/>
        <v>3.31987156248073</v>
      </c>
    </row>
    <row r="157" s="40" customFormat="1" spans="1:57">
      <c r="A157" s="47" t="s">
        <v>1403</v>
      </c>
      <c r="B157" s="47" t="s">
        <v>1404</v>
      </c>
      <c r="C157" s="47" t="s">
        <v>1424</v>
      </c>
      <c r="D157" s="47">
        <v>16</v>
      </c>
      <c r="E157" s="47">
        <v>1590</v>
      </c>
      <c r="F157" s="47">
        <f t="shared" si="45"/>
        <v>-2.20818765890311</v>
      </c>
      <c r="G157" s="48">
        <f t="shared" si="36"/>
        <v>-3.29818765890311</v>
      </c>
      <c r="H157" s="47">
        <f t="shared" si="37"/>
        <v>-0.348937960483353</v>
      </c>
      <c r="I157" s="47">
        <f t="shared" si="38"/>
        <v>3.4628709551963</v>
      </c>
      <c r="J157" s="47">
        <f t="shared" si="39"/>
        <v>1.78581857219538</v>
      </c>
      <c r="K157" s="47">
        <f t="shared" si="40"/>
        <v>-1.85924969841976</v>
      </c>
      <c r="L157" s="47">
        <f t="shared" si="41"/>
        <v>-5.67105861409941</v>
      </c>
      <c r="M157" s="47">
        <f t="shared" si="42"/>
        <v>1.09</v>
      </c>
      <c r="N157" s="47" t="s">
        <v>1406</v>
      </c>
      <c r="O157" s="47" t="s">
        <v>1264</v>
      </c>
      <c r="P157" s="47" t="s">
        <v>1292</v>
      </c>
      <c r="Q157" s="47" t="s">
        <v>294</v>
      </c>
      <c r="R157" s="47">
        <f t="shared" si="46"/>
        <v>-3.29818765890311</v>
      </c>
      <c r="S157" s="47">
        <v>1.09</v>
      </c>
      <c r="T157" s="47"/>
      <c r="U157" s="47"/>
      <c r="V157" s="47"/>
      <c r="W157" s="47"/>
      <c r="X157" s="47"/>
      <c r="Y157" s="47"/>
      <c r="Z157" s="47" t="s">
        <v>1407</v>
      </c>
      <c r="AA157" s="47" t="s">
        <v>38</v>
      </c>
      <c r="AB157" s="47" t="s">
        <v>39</v>
      </c>
      <c r="AC157" s="47">
        <v>48.2753935294117</v>
      </c>
      <c r="AD157" s="47">
        <v>0.53134</v>
      </c>
      <c r="AE157" s="47">
        <v>11.7056595588235</v>
      </c>
      <c r="AF157" s="47">
        <v>0.926266911764704</v>
      </c>
      <c r="AG157" s="47">
        <v>9.50315220588235</v>
      </c>
      <c r="AH157" s="47">
        <v>0.227736617647058</v>
      </c>
      <c r="AI157" s="47">
        <v>22.3520451470588</v>
      </c>
      <c r="AJ157" s="47">
        <v>6.50152529411764</v>
      </c>
      <c r="AK157" s="47">
        <v>0.15891</v>
      </c>
      <c r="AL157" s="47">
        <v>0.00624897058823529</v>
      </c>
      <c r="AM157" s="47">
        <f t="shared" si="47"/>
        <v>100.188278235294</v>
      </c>
      <c r="AN157" s="47">
        <v>12</v>
      </c>
      <c r="AO157" s="47">
        <f>AN157/(AC157*'Molecular Weight'!$C$2/'Molecular Weight'!$D$2+AD157*'Molecular Weight'!$C$3/'Molecular Weight'!$D$3+AE157*'Molecular Weight'!$C$4/'Molecular Weight'!$D$4+AF157*'Molecular Weight'!$C$5/'Molecular Weight'!$D$5+AG157*'Molecular Weight'!$C$6/'Molecular Weight'!$D$6+AH157*'Molecular Weight'!$C$8/'Molecular Weight'!$D$8+AI157*'Molecular Weight'!$C$9/'Molecular Weight'!$D$9+AJ157*'Molecular Weight'!$C$10/'Molecular Weight'!$D$10+AK157*'Molecular Weight'!$C$11/'Molecular Weight'!$D$11+AL157*'Molecular Weight'!$C$12/'Molecular Weight'!$D$12)</f>
        <v>4.29840039683001</v>
      </c>
      <c r="AP157" s="47">
        <f>AC157*AO157*'Molecular Weight'!$B$2/'Molecular Weight'!$D$2</f>
        <v>3.45384438588462</v>
      </c>
      <c r="AQ157" s="47">
        <f>AD157*AO157*'Molecular Weight'!$B$3/'Molecular Weight'!$D$3</f>
        <v>0.0285846316251772</v>
      </c>
      <c r="AR157" s="47">
        <f>AO157*AE157*'Molecular Weight'!$B$4/'Molecular Weight'!$D$4</f>
        <v>0.986967667571674</v>
      </c>
      <c r="AS157" s="47">
        <f>AF157*AO157*'Molecular Weight'!$B$5/'Molecular Weight'!$D$5</f>
        <v>0.0523911581169802</v>
      </c>
      <c r="AT157" s="47">
        <f>AG157*AO157*'Molecular Weight'!$B$6/'Molecular Weight'!$D$6</f>
        <v>0.568601798620555</v>
      </c>
      <c r="AU157" s="47">
        <f>AH157*AO157*'Molecular Weight'!$B$8/'Molecular Weight'!$D$8</f>
        <v>0.0137990297105559</v>
      </c>
      <c r="AV157" s="47">
        <f>AI157*AO157*'Molecular Weight'!$B$9/'Molecular Weight'!$D$9</f>
        <v>2.38407046476625</v>
      </c>
      <c r="AW157" s="47">
        <f>AJ157*AO157*'Molecular Weight'!$B$10/'Molecular Weight'!$D$10</f>
        <v>0.498326656637582</v>
      </c>
      <c r="AX157" s="47">
        <f>AK157*AO157*'Molecular Weight'!$B$11/'Molecular Weight'!$D$11</f>
        <v>0.0220412651519928</v>
      </c>
      <c r="AY157" s="47">
        <f>AL157*AO157*'Molecular Weight'!$B$12/'Molecular Weight'!$D$12</f>
        <v>0.000570288272956468</v>
      </c>
      <c r="AZ157" s="47">
        <f t="shared" si="48"/>
        <v>8.00919734635835</v>
      </c>
      <c r="BA157" s="47">
        <f t="shared" si="49"/>
        <v>0.0275603538100766</v>
      </c>
      <c r="BB157" s="47">
        <f t="shared" si="50"/>
        <v>0.0484703950584378</v>
      </c>
      <c r="BC157" s="47">
        <f t="shared" si="51"/>
        <v>0.541041444810479</v>
      </c>
      <c r="BD157" s="47">
        <f t="shared" si="43"/>
        <v>3.4824290175098</v>
      </c>
      <c r="BE157" s="47">
        <f t="shared" si="44"/>
        <v>3.46479794973494</v>
      </c>
    </row>
    <row r="158" s="40" customFormat="1" spans="1:57">
      <c r="A158" s="47" t="s">
        <v>1425</v>
      </c>
      <c r="B158" s="47" t="s">
        <v>1426</v>
      </c>
      <c r="C158" s="47" t="s">
        <v>1427</v>
      </c>
      <c r="D158" s="47">
        <v>5</v>
      </c>
      <c r="E158" s="47">
        <v>1450</v>
      </c>
      <c r="F158" s="47">
        <f>SUM(I158,W158)</f>
        <v>-3.93991256126065</v>
      </c>
      <c r="G158" s="48">
        <f t="shared" si="36"/>
        <v>-7.58609687372454</v>
      </c>
      <c r="H158" s="47">
        <f t="shared" si="37"/>
        <v>-3.99044555635119</v>
      </c>
      <c r="I158" s="47">
        <f t="shared" si="38"/>
        <v>-3.09991256126065</v>
      </c>
      <c r="J158" s="47">
        <f t="shared" si="39"/>
        <v>0.11040626813697</v>
      </c>
      <c r="K158" s="47">
        <f t="shared" si="40"/>
        <v>0.0505329950905469</v>
      </c>
      <c r="L158" s="47">
        <f t="shared" si="41"/>
        <v>-0.84</v>
      </c>
      <c r="M158" s="47">
        <f t="shared" si="42"/>
        <v>3.6461843124639</v>
      </c>
      <c r="N158" s="47" t="s">
        <v>1406</v>
      </c>
      <c r="O158" s="47" t="s">
        <v>1264</v>
      </c>
      <c r="P158" s="47" t="s">
        <v>1292</v>
      </c>
      <c r="Q158" s="47" t="s">
        <v>294</v>
      </c>
      <c r="R158" s="47"/>
      <c r="S158" s="47"/>
      <c r="T158" s="47"/>
      <c r="U158" s="47"/>
      <c r="V158" s="47"/>
      <c r="W158" s="47">
        <v>-0.84</v>
      </c>
      <c r="X158" s="47"/>
      <c r="Y158" s="47"/>
      <c r="Z158" s="47"/>
      <c r="AA158" s="47" t="s">
        <v>38</v>
      </c>
      <c r="AB158" s="47" t="s">
        <v>39</v>
      </c>
      <c r="AC158" s="47">
        <v>43.2</v>
      </c>
      <c r="AD158" s="47">
        <v>0.2</v>
      </c>
      <c r="AE158" s="47">
        <v>22.1</v>
      </c>
      <c r="AF158" s="47">
        <v>1.53</v>
      </c>
      <c r="AG158" s="47">
        <v>5.1</v>
      </c>
      <c r="AH158" s="47">
        <v>0.19</v>
      </c>
      <c r="AI158" s="47">
        <v>22.6</v>
      </c>
      <c r="AJ158" s="47">
        <v>4.63</v>
      </c>
      <c r="AK158" s="47">
        <v>0.015</v>
      </c>
      <c r="AL158" s="47"/>
      <c r="AM158" s="47">
        <f t="shared" si="47"/>
        <v>99.565</v>
      </c>
      <c r="AN158" s="47">
        <v>12</v>
      </c>
      <c r="AO158" s="47">
        <f>AN158/(AC158*'Molecular Weight'!$C$2/'Molecular Weight'!$D$2+AD158*'Molecular Weight'!$C$3/'Molecular Weight'!$D$3+AE158*'Molecular Weight'!$C$4/'Molecular Weight'!$D$4+AF158*'Molecular Weight'!$C$5/'Molecular Weight'!$D$5+AG158*'Molecular Weight'!$C$6/'Molecular Weight'!$D$6+AH158*'Molecular Weight'!$C$8/'Molecular Weight'!$D$8+AI158*'Molecular Weight'!$C$9/'Molecular Weight'!$D$9+AJ158*'Molecular Weight'!$C$10/'Molecular Weight'!$D$10+AK158*'Molecular Weight'!$C$11/'Molecular Weight'!$D$11+AL158*'Molecular Weight'!$C$12/'Molecular Weight'!$D$12)</f>
        <v>4.22414842595105</v>
      </c>
      <c r="AP158" s="47">
        <f>AC158*AO158*'Molecular Weight'!$B$2/'Molecular Weight'!$D$2</f>
        <v>3.03733708390622</v>
      </c>
      <c r="AQ158" s="47">
        <f>AD158*AO158*'Molecular Weight'!$B$3/'Molecular Weight'!$D$3</f>
        <v>0.0105735880499401</v>
      </c>
      <c r="AR158" s="47">
        <f>AO158*AE158*'Molecular Weight'!$B$4/'Molecular Weight'!$D$4</f>
        <v>1.83118242866846</v>
      </c>
      <c r="AS158" s="47">
        <f>AF158*AO158*'Molecular Weight'!$B$5/'Molecular Weight'!$D$5</f>
        <v>0.0850443725469453</v>
      </c>
      <c r="AT158" s="47">
        <f>AG158*AO158*'Molecular Weight'!$B$6/'Molecular Weight'!$D$6</f>
        <v>0.299876906630712</v>
      </c>
      <c r="AU158" s="47">
        <f>AH158*AO158*'Molecular Weight'!$B$8/'Molecular Weight'!$D$8</f>
        <v>0.0113136199736496</v>
      </c>
      <c r="AV158" s="47">
        <f>AI158*AO158*'Molecular Weight'!$B$9/'Molecular Weight'!$D$9</f>
        <v>2.36887728105444</v>
      </c>
      <c r="AW158" s="47">
        <f>AJ158*AO158*'Molecular Weight'!$B$10/'Molecular Weight'!$D$10</f>
        <v>0.348748345437828</v>
      </c>
      <c r="AX158" s="47">
        <f>AK158*AO158*'Molecular Weight'!$B$11/'Molecular Weight'!$D$11</f>
        <v>0.00204460233589112</v>
      </c>
      <c r="AY158" s="47">
        <f>AL158*AO158*'Molecular Weight'!$B$12/'Molecular Weight'!$D$12</f>
        <v>0</v>
      </c>
      <c r="AZ158" s="47">
        <f t="shared" si="48"/>
        <v>7.99499822860408</v>
      </c>
      <c r="BA158" s="47">
        <f t="shared" si="49"/>
        <v>0</v>
      </c>
      <c r="BB158" s="47">
        <f t="shared" si="50"/>
        <v>0</v>
      </c>
      <c r="BC158" s="47">
        <f t="shared" si="51"/>
        <v>0.299876906630712</v>
      </c>
      <c r="BD158" s="47">
        <f t="shared" si="43"/>
        <v>3.04791067195616</v>
      </c>
      <c r="BE158" s="47">
        <f t="shared" si="44"/>
        <v>3.02881615309663</v>
      </c>
    </row>
    <row r="159" s="40" customFormat="1" spans="1:57">
      <c r="A159" s="47" t="s">
        <v>1425</v>
      </c>
      <c r="B159" s="47" t="s">
        <v>1426</v>
      </c>
      <c r="C159" s="47" t="s">
        <v>1428</v>
      </c>
      <c r="D159" s="47">
        <v>5</v>
      </c>
      <c r="E159" s="47">
        <v>1450</v>
      </c>
      <c r="F159" s="47">
        <f>SUM(I159,W159)</f>
        <v>-3.61991256126065</v>
      </c>
      <c r="G159" s="48">
        <f t="shared" si="36"/>
        <v>-7.58609687372454</v>
      </c>
      <c r="H159" s="47">
        <f t="shared" si="37"/>
        <v>-3.99044555635119</v>
      </c>
      <c r="I159" s="47">
        <f t="shared" si="38"/>
        <v>-3.09991256126065</v>
      </c>
      <c r="J159" s="47">
        <f t="shared" si="39"/>
        <v>0.11040626813697</v>
      </c>
      <c r="K159" s="47">
        <f t="shared" si="40"/>
        <v>0.370532995090547</v>
      </c>
      <c r="L159" s="47">
        <f t="shared" si="41"/>
        <v>-0.52</v>
      </c>
      <c r="M159" s="47">
        <f t="shared" si="42"/>
        <v>3.9661843124639</v>
      </c>
      <c r="N159" s="47" t="s">
        <v>1406</v>
      </c>
      <c r="O159" s="47" t="s">
        <v>1264</v>
      </c>
      <c r="P159" s="47" t="s">
        <v>1292</v>
      </c>
      <c r="Q159" s="47" t="s">
        <v>294</v>
      </c>
      <c r="R159" s="47"/>
      <c r="S159" s="47"/>
      <c r="T159" s="47"/>
      <c r="U159" s="47"/>
      <c r="V159" s="47"/>
      <c r="W159" s="47">
        <v>-0.52</v>
      </c>
      <c r="X159" s="47"/>
      <c r="Y159" s="47"/>
      <c r="Z159" s="47"/>
      <c r="AA159" s="47" t="s">
        <v>38</v>
      </c>
      <c r="AB159" s="47" t="s">
        <v>39</v>
      </c>
      <c r="AC159" s="47">
        <v>43.1</v>
      </c>
      <c r="AD159" s="47">
        <v>0.28</v>
      </c>
      <c r="AE159" s="47">
        <v>21.6</v>
      </c>
      <c r="AF159" s="47">
        <v>1.6</v>
      </c>
      <c r="AG159" s="47">
        <v>6.5</v>
      </c>
      <c r="AH159" s="47">
        <v>0.21</v>
      </c>
      <c r="AI159" s="47">
        <v>21.7</v>
      </c>
      <c r="AJ159" s="47">
        <v>4.7</v>
      </c>
      <c r="AK159" s="47">
        <v>0.03</v>
      </c>
      <c r="AL159" s="47"/>
      <c r="AM159" s="47">
        <f t="shared" si="47"/>
        <v>99.72</v>
      </c>
      <c r="AN159" s="47">
        <v>12</v>
      </c>
      <c r="AO159" s="47">
        <f>AN159/(AC159*'Molecular Weight'!$C$2/'Molecular Weight'!$D$2+AD159*'Molecular Weight'!$C$3/'Molecular Weight'!$D$3+AE159*'Molecular Weight'!$C$4/'Molecular Weight'!$D$4+AF159*'Molecular Weight'!$C$5/'Molecular Weight'!$D$5+AG159*'Molecular Weight'!$C$6/'Molecular Weight'!$D$6+AH159*'Molecular Weight'!$C$8/'Molecular Weight'!$D$8+AI159*'Molecular Weight'!$C$9/'Molecular Weight'!$D$9+AJ159*'Molecular Weight'!$C$10/'Molecular Weight'!$D$10+AK159*'Molecular Weight'!$C$11/'Molecular Weight'!$D$11+AL159*'Molecular Weight'!$C$12/'Molecular Weight'!$D$12)</f>
        <v>4.24766687436623</v>
      </c>
      <c r="AP159" s="47">
        <f>AC159*AO159*'Molecular Weight'!$B$2/'Molecular Weight'!$D$2</f>
        <v>3.04717780101839</v>
      </c>
      <c r="AQ159" s="47">
        <f>AD159*AO159*'Molecular Weight'!$B$3/'Molecular Weight'!$D$3</f>
        <v>0.0148854408613585</v>
      </c>
      <c r="AR159" s="47">
        <f>AO159*AE159*'Molecular Weight'!$B$4/'Molecular Weight'!$D$4</f>
        <v>1.79971762429013</v>
      </c>
      <c r="AS159" s="47">
        <f>AF159*AO159*'Molecular Weight'!$B$5/'Molecular Weight'!$D$5</f>
        <v>0.0894304493583259</v>
      </c>
      <c r="AT159" s="47">
        <f>AG159*AO159*'Molecular Weight'!$B$6/'Molecular Weight'!$D$6</f>
        <v>0.38432397944572</v>
      </c>
      <c r="AU159" s="47">
        <f>AH159*AO159*'Molecular Weight'!$B$8/'Molecular Weight'!$D$8</f>
        <v>0.0125741477814619</v>
      </c>
      <c r="AV159" s="47">
        <f>AI159*AO159*'Molecular Weight'!$B$9/'Molecular Weight'!$D$9</f>
        <v>2.28720524004336</v>
      </c>
      <c r="AW159" s="47">
        <f>AJ159*AO159*'Molecular Weight'!$B$10/'Molecular Weight'!$D$10</f>
        <v>0.355992052594888</v>
      </c>
      <c r="AX159" s="47">
        <f>AK159*AO159*'Molecular Weight'!$B$11/'Molecular Weight'!$D$11</f>
        <v>0.00411197180480758</v>
      </c>
      <c r="AY159" s="47">
        <f>AL159*AO159*'Molecular Weight'!$B$12/'Molecular Weight'!$D$12</f>
        <v>0</v>
      </c>
      <c r="AZ159" s="47">
        <f t="shared" si="48"/>
        <v>7.99541870719843</v>
      </c>
      <c r="BA159" s="47">
        <f t="shared" si="49"/>
        <v>0</v>
      </c>
      <c r="BB159" s="47">
        <f t="shared" si="50"/>
        <v>0</v>
      </c>
      <c r="BC159" s="47">
        <f t="shared" si="51"/>
        <v>0.38432397944572</v>
      </c>
      <c r="BD159" s="47">
        <f t="shared" si="43"/>
        <v>3.06206324187975</v>
      </c>
      <c r="BE159" s="47">
        <f t="shared" si="44"/>
        <v>3.04009541986543</v>
      </c>
    </row>
    <row r="160" s="40" customFormat="1" spans="1:57">
      <c r="A160" s="47" t="s">
        <v>1425</v>
      </c>
      <c r="B160" s="47" t="s">
        <v>1426</v>
      </c>
      <c r="C160" s="47" t="s">
        <v>1429</v>
      </c>
      <c r="D160" s="47">
        <v>5</v>
      </c>
      <c r="E160" s="47">
        <v>1450</v>
      </c>
      <c r="F160" s="47">
        <f>SUM(I160,W160)</f>
        <v>-3.60991256126065</v>
      </c>
      <c r="G160" s="48">
        <f t="shared" si="36"/>
        <v>-7.58609687372454</v>
      </c>
      <c r="H160" s="47">
        <f t="shared" si="37"/>
        <v>-3.99044555635119</v>
      </c>
      <c r="I160" s="47">
        <f t="shared" si="38"/>
        <v>-3.09991256126065</v>
      </c>
      <c r="J160" s="47">
        <f t="shared" si="39"/>
        <v>0.11040626813697</v>
      </c>
      <c r="K160" s="47">
        <f t="shared" si="40"/>
        <v>0.380532995090546</v>
      </c>
      <c r="L160" s="47">
        <f t="shared" si="41"/>
        <v>-0.51</v>
      </c>
      <c r="M160" s="47">
        <f t="shared" si="42"/>
        <v>3.9761843124639</v>
      </c>
      <c r="N160" s="47" t="s">
        <v>1406</v>
      </c>
      <c r="O160" s="47" t="s">
        <v>1264</v>
      </c>
      <c r="P160" s="47" t="s">
        <v>1292</v>
      </c>
      <c r="Q160" s="47" t="s">
        <v>294</v>
      </c>
      <c r="R160" s="47"/>
      <c r="S160" s="47"/>
      <c r="T160" s="47"/>
      <c r="U160" s="47"/>
      <c r="V160" s="47"/>
      <c r="W160" s="47">
        <v>-0.51</v>
      </c>
      <c r="X160" s="47"/>
      <c r="Y160" s="47"/>
      <c r="Z160" s="47"/>
      <c r="AA160" s="47" t="s">
        <v>38</v>
      </c>
      <c r="AB160" s="47" t="s">
        <v>39</v>
      </c>
      <c r="AC160" s="47">
        <v>42.5</v>
      </c>
      <c r="AD160" s="47">
        <v>0.25</v>
      </c>
      <c r="AE160" s="47">
        <v>21.2</v>
      </c>
      <c r="AF160" s="47">
        <v>2.04</v>
      </c>
      <c r="AG160" s="47">
        <v>7.1</v>
      </c>
      <c r="AH160" s="47">
        <v>0.23</v>
      </c>
      <c r="AI160" s="47">
        <v>21.2</v>
      </c>
      <c r="AJ160" s="47">
        <v>4.7</v>
      </c>
      <c r="AK160" s="47">
        <v>0.03</v>
      </c>
      <c r="AL160" s="47"/>
      <c r="AM160" s="47">
        <f t="shared" si="47"/>
        <v>99.25</v>
      </c>
      <c r="AN160" s="47">
        <v>12</v>
      </c>
      <c r="AO160" s="47">
        <f>AN160/(AC160*'Molecular Weight'!$C$2/'Molecular Weight'!$D$2+AD160*'Molecular Weight'!$C$3/'Molecular Weight'!$D$3+AE160*'Molecular Weight'!$C$4/'Molecular Weight'!$D$4+AF160*'Molecular Weight'!$C$5/'Molecular Weight'!$D$5+AG160*'Molecular Weight'!$C$6/'Molecular Weight'!$D$6+AH160*'Molecular Weight'!$C$8/'Molecular Weight'!$D$8+AI160*'Molecular Weight'!$C$9/'Molecular Weight'!$D$9+AJ160*'Molecular Weight'!$C$10/'Molecular Weight'!$D$10+AK160*'Molecular Weight'!$C$11/'Molecular Weight'!$D$11+AL160*'Molecular Weight'!$C$12/'Molecular Weight'!$D$12)</f>
        <v>4.28954680451566</v>
      </c>
      <c r="AP160" s="47">
        <f>AC160*AO160*'Molecular Weight'!$B$2/'Molecular Weight'!$D$2</f>
        <v>3.03438314234213</v>
      </c>
      <c r="AQ160" s="47">
        <f>AD160*AO160*'Molecular Weight'!$B$3/'Molecular Weight'!$D$3</f>
        <v>0.0134216107775834</v>
      </c>
      <c r="AR160" s="47">
        <f>AO160*AE160*'Molecular Weight'!$B$4/'Molecular Weight'!$D$4</f>
        <v>1.78380526197983</v>
      </c>
      <c r="AS160" s="47">
        <f>AF160*AO160*'Molecular Weight'!$B$5/'Molecular Weight'!$D$5</f>
        <v>0.115148042387156</v>
      </c>
      <c r="AT160" s="47">
        <f>AG160*AO160*'Molecular Weight'!$B$6/'Molecular Weight'!$D$6</f>
        <v>0.42393906336388</v>
      </c>
      <c r="AU160" s="47">
        <f>AH160*AO160*'Molecular Weight'!$B$8/'Molecular Weight'!$D$8</f>
        <v>0.0139074677902256</v>
      </c>
      <c r="AV160" s="47">
        <f>AI160*AO160*'Molecular Weight'!$B$9/'Molecular Weight'!$D$9</f>
        <v>2.25653578798342</v>
      </c>
      <c r="AW160" s="47">
        <f>AJ160*AO160*'Molecular Weight'!$B$10/'Molecular Weight'!$D$10</f>
        <v>0.35950196114878</v>
      </c>
      <c r="AX160" s="47">
        <f>AK160*AO160*'Molecular Weight'!$B$11/'Molecular Weight'!$D$11</f>
        <v>0.00415251384754662</v>
      </c>
      <c r="AY160" s="47">
        <f>AL160*AO160*'Molecular Weight'!$B$12/'Molecular Weight'!$D$12</f>
        <v>0</v>
      </c>
      <c r="AZ160" s="47">
        <f t="shared" si="48"/>
        <v>8.00479485162056</v>
      </c>
      <c r="BA160" s="47">
        <f t="shared" si="49"/>
        <v>0.0143759385501525</v>
      </c>
      <c r="BB160" s="47">
        <f t="shared" si="50"/>
        <v>0.0339103889980839</v>
      </c>
      <c r="BC160" s="47">
        <f t="shared" si="51"/>
        <v>0.409563124813728</v>
      </c>
      <c r="BD160" s="47">
        <f t="shared" si="43"/>
        <v>3.04780475311971</v>
      </c>
      <c r="BE160" s="47">
        <f t="shared" si="44"/>
        <v>3.05388428028631</v>
      </c>
    </row>
    <row r="161" s="40" customFormat="1" spans="1:57">
      <c r="A161" s="47" t="s">
        <v>1425</v>
      </c>
      <c r="B161" s="47" t="s">
        <v>1426</v>
      </c>
      <c r="C161" s="47" t="s">
        <v>1430</v>
      </c>
      <c r="D161" s="47">
        <v>5</v>
      </c>
      <c r="E161" s="47">
        <v>1450</v>
      </c>
      <c r="F161" s="47">
        <f>SUM(I161,W161)</f>
        <v>-4.23991256126065</v>
      </c>
      <c r="G161" s="48">
        <f t="shared" si="36"/>
        <v>-7.58609687372454</v>
      </c>
      <c r="H161" s="47">
        <f t="shared" si="37"/>
        <v>-3.99044555635119</v>
      </c>
      <c r="I161" s="47">
        <f t="shared" si="38"/>
        <v>-3.09991256126065</v>
      </c>
      <c r="J161" s="47">
        <f t="shared" si="39"/>
        <v>0.11040626813697</v>
      </c>
      <c r="K161" s="47">
        <f t="shared" si="40"/>
        <v>-0.249467004909453</v>
      </c>
      <c r="L161" s="47">
        <f t="shared" si="41"/>
        <v>-1.14</v>
      </c>
      <c r="M161" s="47">
        <f t="shared" si="42"/>
        <v>3.3461843124639</v>
      </c>
      <c r="N161" s="47" t="s">
        <v>1406</v>
      </c>
      <c r="O161" s="47" t="s">
        <v>1264</v>
      </c>
      <c r="P161" s="47" t="s">
        <v>1292</v>
      </c>
      <c r="Q161" s="47" t="s">
        <v>294</v>
      </c>
      <c r="R161" s="47"/>
      <c r="S161" s="47"/>
      <c r="T161" s="47"/>
      <c r="U161" s="47"/>
      <c r="V161" s="47"/>
      <c r="W161" s="47">
        <v>-1.14</v>
      </c>
      <c r="X161" s="47"/>
      <c r="Y161" s="47"/>
      <c r="Z161" s="47"/>
      <c r="AA161" s="47" t="s">
        <v>38</v>
      </c>
      <c r="AB161" s="47" t="s">
        <v>39</v>
      </c>
      <c r="AC161" s="47">
        <v>42.1</v>
      </c>
      <c r="AD161" s="47">
        <v>0.3</v>
      </c>
      <c r="AE161" s="47">
        <v>21.3</v>
      </c>
      <c r="AF161" s="47">
        <v>1.9</v>
      </c>
      <c r="AG161" s="47">
        <v>6.8</v>
      </c>
      <c r="AH161" s="47">
        <v>0.24</v>
      </c>
      <c r="AI161" s="47">
        <v>20.9</v>
      </c>
      <c r="AJ161" s="47">
        <v>5.1</v>
      </c>
      <c r="AK161" s="47">
        <v>0.02</v>
      </c>
      <c r="AL161" s="47"/>
      <c r="AM161" s="47">
        <f t="shared" si="47"/>
        <v>98.66</v>
      </c>
      <c r="AN161" s="47">
        <v>12</v>
      </c>
      <c r="AO161" s="47">
        <f>AN161/(AC161*'Molecular Weight'!$C$2/'Molecular Weight'!$D$2+AD161*'Molecular Weight'!$C$3/'Molecular Weight'!$D$3+AE161*'Molecular Weight'!$C$4/'Molecular Weight'!$D$4+AF161*'Molecular Weight'!$C$5/'Molecular Weight'!$D$5+AG161*'Molecular Weight'!$C$6/'Molecular Weight'!$D$6+AH161*'Molecular Weight'!$C$8/'Molecular Weight'!$D$8+AI161*'Molecular Weight'!$C$9/'Molecular Weight'!$D$9+AJ161*'Molecular Weight'!$C$10/'Molecular Weight'!$D$10+AK161*'Molecular Weight'!$C$11/'Molecular Weight'!$D$11+AL161*'Molecular Weight'!$C$12/'Molecular Weight'!$D$12)</f>
        <v>4.3148309578408</v>
      </c>
      <c r="AP161" s="47">
        <f>AC161*AO161*'Molecular Weight'!$B$2/'Molecular Weight'!$D$2</f>
        <v>3.02354166652959</v>
      </c>
      <c r="AQ161" s="47">
        <f>AD161*AO161*'Molecular Weight'!$B$3/'Molecular Weight'!$D$3</f>
        <v>0.0162008671758728</v>
      </c>
      <c r="AR161" s="47">
        <f>AO161*AE161*'Molecular Weight'!$B$4/'Molecular Weight'!$D$4</f>
        <v>1.80278343275812</v>
      </c>
      <c r="AS161" s="47">
        <f>AF161*AO161*'Molecular Weight'!$B$5/'Molecular Weight'!$D$5</f>
        <v>0.107877871174387</v>
      </c>
      <c r="AT161" s="47">
        <f>AG161*AO161*'Molecular Weight'!$B$6/'Molecular Weight'!$D$6</f>
        <v>0.408419411376913</v>
      </c>
      <c r="AU161" s="47">
        <f>AH161*AO161*'Molecular Weight'!$B$8/'Molecular Weight'!$D$8</f>
        <v>0.014597680150575</v>
      </c>
      <c r="AV161" s="47">
        <f>AI161*AO161*'Molecular Weight'!$B$9/'Molecular Weight'!$D$9</f>
        <v>2.23771630319783</v>
      </c>
      <c r="AW161" s="47">
        <f>AJ161*AO161*'Molecular Weight'!$B$10/'Molecular Weight'!$D$10</f>
        <v>0.392397251872113</v>
      </c>
      <c r="AX161" s="47">
        <f>AK161*AO161*'Molecular Weight'!$B$11/'Molecular Weight'!$D$11</f>
        <v>0.00278466018576367</v>
      </c>
      <c r="AY161" s="47">
        <f>AL161*AO161*'Molecular Weight'!$B$12/'Molecular Weight'!$D$12</f>
        <v>0</v>
      </c>
      <c r="AZ161" s="47">
        <f t="shared" si="48"/>
        <v>8.00631914442117</v>
      </c>
      <c r="BA161" s="47">
        <f t="shared" si="49"/>
        <v>0.0189424707374695</v>
      </c>
      <c r="BB161" s="47">
        <f t="shared" si="50"/>
        <v>0.0463799472057616</v>
      </c>
      <c r="BC161" s="47">
        <f t="shared" si="51"/>
        <v>0.389476940639444</v>
      </c>
      <c r="BD161" s="47">
        <f t="shared" si="43"/>
        <v>3.03974253370546</v>
      </c>
      <c r="BE161" s="47">
        <f t="shared" si="44"/>
        <v>3.05313064659743</v>
      </c>
    </row>
    <row r="162" s="40" customFormat="1" spans="1:57">
      <c r="A162" s="47" t="s">
        <v>398</v>
      </c>
      <c r="B162" s="47" t="s">
        <v>399</v>
      </c>
      <c r="C162" s="47" t="s">
        <v>400</v>
      </c>
      <c r="D162" s="47">
        <v>10</v>
      </c>
      <c r="E162" s="47">
        <v>1600</v>
      </c>
      <c r="F162" s="47">
        <f>G162-S162</f>
        <v>-2.06480960616884</v>
      </c>
      <c r="G162" s="48">
        <f t="shared" si="36"/>
        <v>-4.96480960616884</v>
      </c>
      <c r="H162" s="47">
        <f t="shared" si="37"/>
        <v>-1.74047282159731</v>
      </c>
      <c r="I162" s="47">
        <f t="shared" si="38"/>
        <v>0.47040974398042</v>
      </c>
      <c r="J162" s="47">
        <f t="shared" si="39"/>
        <v>1.507463961559</v>
      </c>
      <c r="K162" s="47">
        <f t="shared" si="40"/>
        <v>-0.324336784571532</v>
      </c>
      <c r="L162" s="47">
        <f t="shared" si="41"/>
        <v>-2.53521935014926</v>
      </c>
      <c r="M162" s="47">
        <f t="shared" si="42"/>
        <v>2.9</v>
      </c>
      <c r="N162" s="47" t="s">
        <v>1368</v>
      </c>
      <c r="O162" s="47" t="s">
        <v>1264</v>
      </c>
      <c r="P162" s="47" t="s">
        <v>1292</v>
      </c>
      <c r="Q162" s="47" t="s">
        <v>294</v>
      </c>
      <c r="R162" s="47"/>
      <c r="S162" s="47">
        <v>-2.9</v>
      </c>
      <c r="T162" s="47"/>
      <c r="U162" s="47"/>
      <c r="V162" s="47"/>
      <c r="W162" s="47"/>
      <c r="X162" s="47"/>
      <c r="Y162" s="47"/>
      <c r="Z162" s="47" t="s">
        <v>1431</v>
      </c>
      <c r="AA162" s="47" t="s">
        <v>38</v>
      </c>
      <c r="AB162" s="47" t="s">
        <v>39</v>
      </c>
      <c r="AC162" s="47">
        <v>46.44</v>
      </c>
      <c r="AD162" s="47">
        <v>0.42</v>
      </c>
      <c r="AE162" s="47">
        <v>14.79</v>
      </c>
      <c r="AF162" s="47">
        <v>1.39</v>
      </c>
      <c r="AG162" s="47">
        <v>5.2</v>
      </c>
      <c r="AH162" s="47"/>
      <c r="AI162" s="47">
        <v>27.78</v>
      </c>
      <c r="AJ162" s="47">
        <v>2.97</v>
      </c>
      <c r="AK162" s="47">
        <v>0.17</v>
      </c>
      <c r="AL162" s="47">
        <v>0.02</v>
      </c>
      <c r="AM162" s="47">
        <f t="shared" si="47"/>
        <v>99.18</v>
      </c>
      <c r="AN162" s="47">
        <v>12</v>
      </c>
      <c r="AO162" s="47">
        <f>AN162/(AC162*'Molecular Weight'!$C$2/'Molecular Weight'!$D$2+AD162*'Molecular Weight'!$C$3/'Molecular Weight'!$D$3+AE162*'Molecular Weight'!$C$4/'Molecular Weight'!$D$4+AF162*'Molecular Weight'!$C$5/'Molecular Weight'!$D$5+AG162*'Molecular Weight'!$C$6/'Molecular Weight'!$D$6+AH162*'Molecular Weight'!$C$8/'Molecular Weight'!$D$8+AI162*'Molecular Weight'!$C$9/'Molecular Weight'!$D$9+AJ162*'Molecular Weight'!$C$10/'Molecular Weight'!$D$10+AK162*'Molecular Weight'!$C$11/'Molecular Weight'!$D$11+AL162*'Molecular Weight'!$C$12/'Molecular Weight'!$D$12)</f>
        <v>4.23028717416875</v>
      </c>
      <c r="AP162" s="47">
        <f>AC162*AO162*'Molecular Weight'!$B$2/'Molecular Weight'!$D$2</f>
        <v>3.26988242956719</v>
      </c>
      <c r="AQ162" s="47">
        <f>AD162*AO162*'Molecular Weight'!$B$3/'Molecular Weight'!$D$3</f>
        <v>0.0222368036689721</v>
      </c>
      <c r="AR162" s="47">
        <f>AO162*AE162*'Molecular Weight'!$B$4/'Molecular Weight'!$D$4</f>
        <v>1.22726456072883</v>
      </c>
      <c r="AS162" s="47">
        <f>AF162*AO162*'Molecular Weight'!$B$5/'Molecular Weight'!$D$5</f>
        <v>0.0773748163970598</v>
      </c>
      <c r="AT162" s="47">
        <f>AG162*AO162*'Molecular Weight'!$B$6/'Molecular Weight'!$D$6</f>
        <v>0.306201187439831</v>
      </c>
      <c r="AU162" s="47">
        <f>AH162*AO162*'Molecular Weight'!$B$8/'Molecular Weight'!$D$8</f>
        <v>0</v>
      </c>
      <c r="AV162" s="47">
        <f>AI162*AO162*'Molecular Weight'!$B$9/'Molecular Weight'!$D$9</f>
        <v>2.91606396273965</v>
      </c>
      <c r="AW162" s="47">
        <f>AJ162*AO162*'Molecular Weight'!$B$10/'Molecular Weight'!$D$10</f>
        <v>0.224036250129836</v>
      </c>
      <c r="AX162" s="47">
        <f>AK162*AO162*'Molecular Weight'!$B$11/'Molecular Weight'!$D$11</f>
        <v>0.0232058347727876</v>
      </c>
      <c r="AY162" s="47">
        <f>AL162*AO162*'Molecular Weight'!$B$12/'Molecular Weight'!$D$12</f>
        <v>0.00179630028627123</v>
      </c>
      <c r="AZ162" s="47">
        <f t="shared" si="48"/>
        <v>8.06806214573042</v>
      </c>
      <c r="BA162" s="47">
        <f t="shared" si="49"/>
        <v>0.202463921078568</v>
      </c>
      <c r="BB162" s="47">
        <f t="shared" si="50"/>
        <v>0.661212070310316</v>
      </c>
      <c r="BC162" s="47">
        <f t="shared" si="51"/>
        <v>0.103737266361263</v>
      </c>
      <c r="BD162" s="47">
        <f t="shared" si="43"/>
        <v>3.29211923323616</v>
      </c>
      <c r="BE162" s="47">
        <f t="shared" si="44"/>
        <v>3.44630140030932</v>
      </c>
    </row>
    <row r="163" s="40" customFormat="1" spans="1:57">
      <c r="A163" s="47" t="s">
        <v>398</v>
      </c>
      <c r="B163" s="47" t="s">
        <v>399</v>
      </c>
      <c r="C163" s="47" t="s">
        <v>401</v>
      </c>
      <c r="D163" s="47">
        <v>10</v>
      </c>
      <c r="E163" s="47">
        <v>1700</v>
      </c>
      <c r="F163" s="47">
        <f>G163-S163</f>
        <v>-1.80852090492092</v>
      </c>
      <c r="G163" s="48">
        <f t="shared" si="36"/>
        <v>-4.37852090492092</v>
      </c>
      <c r="H163" s="47">
        <f t="shared" si="37"/>
        <v>-1.20434002269214</v>
      </c>
      <c r="I163" s="47">
        <f t="shared" si="38"/>
        <v>0.976824416468678</v>
      </c>
      <c r="J163" s="47">
        <f t="shared" si="39"/>
        <v>2.12847440446021</v>
      </c>
      <c r="K163" s="47">
        <f t="shared" si="40"/>
        <v>-0.604180882228782</v>
      </c>
      <c r="L163" s="47">
        <f t="shared" si="41"/>
        <v>-2.7853453213896</v>
      </c>
      <c r="M163" s="47">
        <f t="shared" si="42"/>
        <v>2.57</v>
      </c>
      <c r="N163" s="47" t="s">
        <v>1368</v>
      </c>
      <c r="O163" s="47" t="s">
        <v>1264</v>
      </c>
      <c r="P163" s="47" t="s">
        <v>1292</v>
      </c>
      <c r="Q163" s="47" t="s">
        <v>294</v>
      </c>
      <c r="R163" s="47"/>
      <c r="S163" s="47">
        <v>-2.57</v>
      </c>
      <c r="T163" s="47"/>
      <c r="U163" s="47"/>
      <c r="V163" s="47"/>
      <c r="W163" s="47"/>
      <c r="X163" s="47"/>
      <c r="Y163" s="47"/>
      <c r="Z163" s="47" t="s">
        <v>1431</v>
      </c>
      <c r="AA163" s="47" t="s">
        <v>38</v>
      </c>
      <c r="AB163" s="47" t="s">
        <v>39</v>
      </c>
      <c r="AC163" s="47">
        <v>47.15</v>
      </c>
      <c r="AD163" s="47">
        <v>0.21</v>
      </c>
      <c r="AE163" s="47">
        <v>15.86</v>
      </c>
      <c r="AF163" s="47">
        <v>1.38</v>
      </c>
      <c r="AG163" s="47">
        <v>5.28</v>
      </c>
      <c r="AH163" s="47"/>
      <c r="AI163" s="47">
        <v>27.76</v>
      </c>
      <c r="AJ163" s="47">
        <v>2.01</v>
      </c>
      <c r="AK163" s="47">
        <v>0.1</v>
      </c>
      <c r="AL163" s="47">
        <v>0.01</v>
      </c>
      <c r="AM163" s="47">
        <f t="shared" si="47"/>
        <v>99.76</v>
      </c>
      <c r="AN163" s="47">
        <v>12</v>
      </c>
      <c r="AO163" s="47">
        <f>AN163/(AC163*'Molecular Weight'!$C$2/'Molecular Weight'!$D$2+AD163*'Molecular Weight'!$C$3/'Molecular Weight'!$D$3+AE163*'Molecular Weight'!$C$4/'Molecular Weight'!$D$4+AF163*'Molecular Weight'!$C$5/'Molecular Weight'!$D$5+AG163*'Molecular Weight'!$C$6/'Molecular Weight'!$D$6+AH163*'Molecular Weight'!$C$8/'Molecular Weight'!$D$8+AI163*'Molecular Weight'!$C$9/'Molecular Weight'!$D$9+AJ163*'Molecular Weight'!$C$10/'Molecular Weight'!$D$10+AK163*'Molecular Weight'!$C$11/'Molecular Weight'!$D$11+AL163*'Molecular Weight'!$C$12/'Molecular Weight'!$D$12)</f>
        <v>4.18320435844707</v>
      </c>
      <c r="AP163" s="47">
        <f>AC163*AO163*'Molecular Weight'!$B$2/'Molecular Weight'!$D$2</f>
        <v>3.28292419275598</v>
      </c>
      <c r="AQ163" s="47">
        <f>AD163*AO163*'Molecular Weight'!$B$3/'Molecular Weight'!$D$3</f>
        <v>0.0109946547593728</v>
      </c>
      <c r="AR163" s="47">
        <f>AO163*AE163*'Molecular Weight'!$B$4/'Molecular Weight'!$D$4</f>
        <v>1.3014048867197</v>
      </c>
      <c r="AS163" s="47">
        <f>AF163*AO163*'Molecular Weight'!$B$5/'Molecular Weight'!$D$5</f>
        <v>0.0759631819811429</v>
      </c>
      <c r="AT163" s="47">
        <f>AG163*AO163*'Molecular Weight'!$B$6/'Molecular Weight'!$D$6</f>
        <v>0.30745154527562</v>
      </c>
      <c r="AU163" s="47">
        <f>AH163*AO163*'Molecular Weight'!$B$8/'Molecular Weight'!$D$8</f>
        <v>0</v>
      </c>
      <c r="AV163" s="47">
        <f>AI163*AO163*'Molecular Weight'!$B$9/'Molecular Weight'!$D$9</f>
        <v>2.88153233227024</v>
      </c>
      <c r="AW163" s="47">
        <f>AJ163*AO163*'Molecular Weight'!$B$10/'Molecular Weight'!$D$10</f>
        <v>0.149932966484997</v>
      </c>
      <c r="AX163" s="47">
        <f>AK163*AO163*'Molecular Weight'!$B$11/'Molecular Weight'!$D$11</f>
        <v>0.0134985619827269</v>
      </c>
      <c r="AY163" s="47">
        <f>AL163*AO163*'Molecular Weight'!$B$12/'Molecular Weight'!$D$12</f>
        <v>0.00088815379160235</v>
      </c>
      <c r="AZ163" s="47">
        <f t="shared" si="48"/>
        <v>8.02459047602139</v>
      </c>
      <c r="BA163" s="47">
        <f t="shared" si="49"/>
        <v>0.0735453636265744</v>
      </c>
      <c r="BB163" s="47">
        <f t="shared" si="50"/>
        <v>0.239209608007153</v>
      </c>
      <c r="BC163" s="47">
        <f t="shared" si="51"/>
        <v>0.233906181649045</v>
      </c>
      <c r="BD163" s="47">
        <f t="shared" si="43"/>
        <v>3.29391884751535</v>
      </c>
      <c r="BE163" s="47">
        <f t="shared" si="44"/>
        <v>3.33891684403086</v>
      </c>
    </row>
    <row r="164" s="40" customFormat="1" spans="1:57">
      <c r="A164" s="47" t="s">
        <v>398</v>
      </c>
      <c r="B164" s="47" t="s">
        <v>399</v>
      </c>
      <c r="C164" s="47" t="s">
        <v>404</v>
      </c>
      <c r="D164" s="47">
        <v>10</v>
      </c>
      <c r="E164" s="47">
        <v>1800</v>
      </c>
      <c r="F164" s="47">
        <f>G164-S164</f>
        <v>-1.78025119466537</v>
      </c>
      <c r="G164" s="48">
        <f t="shared" si="36"/>
        <v>-3.85025119466537</v>
      </c>
      <c r="H164" s="47">
        <f t="shared" si="37"/>
        <v>-0.719928787485228</v>
      </c>
      <c r="I164" s="47">
        <f t="shared" si="38"/>
        <v>1.45512499525909</v>
      </c>
      <c r="J164" s="47">
        <f t="shared" si="39"/>
        <v>2.68957067052581</v>
      </c>
      <c r="K164" s="47">
        <f t="shared" si="40"/>
        <v>-1.06032240718014</v>
      </c>
      <c r="L164" s="47">
        <f t="shared" si="41"/>
        <v>-3.23537618992446</v>
      </c>
      <c r="M164" s="47">
        <f t="shared" si="42"/>
        <v>2.07</v>
      </c>
      <c r="N164" s="47" t="s">
        <v>1368</v>
      </c>
      <c r="O164" s="47" t="s">
        <v>1264</v>
      </c>
      <c r="P164" s="47" t="s">
        <v>1292</v>
      </c>
      <c r="Q164" s="47" t="s">
        <v>294</v>
      </c>
      <c r="R164" s="47"/>
      <c r="S164" s="47">
        <v>-2.07</v>
      </c>
      <c r="T164" s="47"/>
      <c r="U164" s="47"/>
      <c r="V164" s="47"/>
      <c r="W164" s="47"/>
      <c r="X164" s="47"/>
      <c r="Y164" s="47"/>
      <c r="Z164" s="47" t="s">
        <v>1431</v>
      </c>
      <c r="AA164" s="47" t="s">
        <v>38</v>
      </c>
      <c r="AB164" s="47" t="s">
        <v>39</v>
      </c>
      <c r="AC164" s="47">
        <v>47.34</v>
      </c>
      <c r="AD164" s="47">
        <v>0.24</v>
      </c>
      <c r="AE164" s="47">
        <v>14.7</v>
      </c>
      <c r="AF164" s="47">
        <v>0.7</v>
      </c>
      <c r="AG164" s="47">
        <v>6.39</v>
      </c>
      <c r="AH164" s="47"/>
      <c r="AI164" s="47">
        <v>26.14</v>
      </c>
      <c r="AJ164" s="47">
        <v>3.64</v>
      </c>
      <c r="AK164" s="47">
        <v>0.1</v>
      </c>
      <c r="AL164" s="47">
        <v>0.01</v>
      </c>
      <c r="AM164" s="47">
        <f t="shared" si="47"/>
        <v>99.26</v>
      </c>
      <c r="AN164" s="47">
        <v>12</v>
      </c>
      <c r="AO164" s="47">
        <f>AN164/(AC164*'Molecular Weight'!$C$2/'Molecular Weight'!$D$2+AD164*'Molecular Weight'!$C$3/'Molecular Weight'!$D$3+AE164*'Molecular Weight'!$C$4/'Molecular Weight'!$D$4+AF164*'Molecular Weight'!$C$5/'Molecular Weight'!$D$5+AG164*'Molecular Weight'!$C$6/'Molecular Weight'!$D$6+AH164*'Molecular Weight'!$C$8/'Molecular Weight'!$D$8+AI164*'Molecular Weight'!$C$9/'Molecular Weight'!$D$9+AJ164*'Molecular Weight'!$C$10/'Molecular Weight'!$D$10+AK164*'Molecular Weight'!$C$11/'Molecular Weight'!$D$11+AL164*'Molecular Weight'!$C$12/'Molecular Weight'!$D$12)</f>
        <v>4.23660698637157</v>
      </c>
      <c r="AP164" s="47">
        <f>AC164*AO164*'Molecular Weight'!$B$2/'Molecular Weight'!$D$2</f>
        <v>3.33823193633206</v>
      </c>
      <c r="AQ164" s="47">
        <f>AD164*AO164*'Molecular Weight'!$B$3/'Molecular Weight'!$D$3</f>
        <v>0.0127257281192638</v>
      </c>
      <c r="AR164" s="47">
        <f>AO164*AE164*'Molecular Weight'!$B$4/'Molecular Weight'!$D$4</f>
        <v>1.22161872694512</v>
      </c>
      <c r="AS164" s="47">
        <f>AF164*AO164*'Molecular Weight'!$B$5/'Molecular Weight'!$D$5</f>
        <v>0.0390239475026001</v>
      </c>
      <c r="AT164" s="47">
        <f>AG164*AO164*'Molecular Weight'!$B$6/'Molecular Weight'!$D$6</f>
        <v>0.376836284004932</v>
      </c>
      <c r="AU164" s="47">
        <f>AH164*AO164*'Molecular Weight'!$B$8/'Molecular Weight'!$D$8</f>
        <v>0</v>
      </c>
      <c r="AV164" s="47">
        <f>AI164*AO164*'Molecular Weight'!$B$9/'Molecular Weight'!$D$9</f>
        <v>2.748012571309</v>
      </c>
      <c r="AW164" s="47">
        <f>AJ164*AO164*'Molecular Weight'!$B$10/'Molecular Weight'!$D$10</f>
        <v>0.274986616091165</v>
      </c>
      <c r="AX164" s="47">
        <f>AK164*AO164*'Molecular Weight'!$B$11/'Molecular Weight'!$D$11</f>
        <v>0.0136708841122025</v>
      </c>
      <c r="AY164" s="47">
        <f>AL164*AO164*'Molecular Weight'!$B$12/'Molecular Weight'!$D$12</f>
        <v>0.000899491929165938</v>
      </c>
      <c r="AZ164" s="47">
        <f t="shared" si="48"/>
        <v>8.02600618634551</v>
      </c>
      <c r="BA164" s="47">
        <f t="shared" si="49"/>
        <v>0.0777657601802026</v>
      </c>
      <c r="BB164" s="47">
        <f t="shared" si="50"/>
        <v>0.206364841924789</v>
      </c>
      <c r="BC164" s="47">
        <f t="shared" si="51"/>
        <v>0.299070523824729</v>
      </c>
      <c r="BD164" s="47">
        <f t="shared" si="43"/>
        <v>3.35095766445132</v>
      </c>
      <c r="BE164" s="47">
        <f t="shared" si="44"/>
        <v>3.3998354714051</v>
      </c>
    </row>
    <row r="165" s="40" customFormat="1" spans="1:57">
      <c r="A165" s="47" t="s">
        <v>398</v>
      </c>
      <c r="B165" s="47" t="s">
        <v>399</v>
      </c>
      <c r="C165" s="47" t="s">
        <v>402</v>
      </c>
      <c r="D165" s="47">
        <v>12.5</v>
      </c>
      <c r="E165" s="47">
        <v>1700</v>
      </c>
      <c r="F165" s="47">
        <f>G165-S165</f>
        <v>-0.750851770222498</v>
      </c>
      <c r="G165" s="48">
        <f t="shared" si="36"/>
        <v>-3.6908517702225</v>
      </c>
      <c r="H165" s="47">
        <f t="shared" si="37"/>
        <v>-0.629079289417708</v>
      </c>
      <c r="I165" s="47">
        <f t="shared" si="38"/>
        <v>2.17479152807298</v>
      </c>
      <c r="J165" s="47">
        <f t="shared" si="39"/>
        <v>2.25689559047136</v>
      </c>
      <c r="K165" s="47">
        <f t="shared" si="40"/>
        <v>-0.121772480804789</v>
      </c>
      <c r="L165" s="47">
        <f t="shared" si="41"/>
        <v>-2.92564329829548</v>
      </c>
      <c r="M165" s="47">
        <f t="shared" si="42"/>
        <v>2.94</v>
      </c>
      <c r="N165" s="47" t="s">
        <v>1368</v>
      </c>
      <c r="O165" s="47" t="s">
        <v>1264</v>
      </c>
      <c r="P165" s="47" t="s">
        <v>1292</v>
      </c>
      <c r="Q165" s="47" t="s">
        <v>294</v>
      </c>
      <c r="R165" s="47"/>
      <c r="S165" s="47">
        <v>-2.94</v>
      </c>
      <c r="T165" s="47"/>
      <c r="U165" s="47"/>
      <c r="V165" s="47"/>
      <c r="W165" s="47"/>
      <c r="X165" s="47"/>
      <c r="Y165" s="47"/>
      <c r="Z165" s="47" t="s">
        <v>1431</v>
      </c>
      <c r="AA165" s="47" t="s">
        <v>38</v>
      </c>
      <c r="AB165" s="47" t="s">
        <v>39</v>
      </c>
      <c r="AC165" s="47">
        <v>48.65</v>
      </c>
      <c r="AD165" s="47">
        <v>0.37</v>
      </c>
      <c r="AE165" s="47">
        <v>12.65</v>
      </c>
      <c r="AF165" s="47">
        <v>1.02</v>
      </c>
      <c r="AG165" s="47">
        <v>6.63</v>
      </c>
      <c r="AH165" s="47"/>
      <c r="AI165" s="47">
        <v>28.38</v>
      </c>
      <c r="AJ165" s="47">
        <v>2.42</v>
      </c>
      <c r="AK165" s="47">
        <v>0.17</v>
      </c>
      <c r="AL165" s="47">
        <v>0.01</v>
      </c>
      <c r="AM165" s="47">
        <f t="shared" si="47"/>
        <v>100.3</v>
      </c>
      <c r="AN165" s="47">
        <v>12</v>
      </c>
      <c r="AO165" s="47">
        <f>AN165/(AC165*'Molecular Weight'!$C$2/'Molecular Weight'!$D$2+AD165*'Molecular Weight'!$C$3/'Molecular Weight'!$D$3+AE165*'Molecular Weight'!$C$4/'Molecular Weight'!$D$4+AF165*'Molecular Weight'!$C$5/'Molecular Weight'!$D$5+AG165*'Molecular Weight'!$C$6/'Molecular Weight'!$D$6+AH165*'Molecular Weight'!$C$8/'Molecular Weight'!$D$8+AI165*'Molecular Weight'!$C$9/'Molecular Weight'!$D$9+AJ165*'Molecular Weight'!$C$10/'Molecular Weight'!$D$10+AK165*'Molecular Weight'!$C$11/'Molecular Weight'!$D$11+AL165*'Molecular Weight'!$C$12/'Molecular Weight'!$D$12)</f>
        <v>4.19050747104092</v>
      </c>
      <c r="AP165" s="47">
        <f>AC165*AO165*'Molecular Weight'!$B$2/'Molecular Weight'!$D$2</f>
        <v>3.3932787694098</v>
      </c>
      <c r="AQ165" s="47">
        <f>AD165*AO165*'Molecular Weight'!$B$3/'Molecular Weight'!$D$3</f>
        <v>0.0194053537457464</v>
      </c>
      <c r="AR165" s="47">
        <f>AO165*AE165*'Molecular Weight'!$B$4/'Molecular Weight'!$D$4</f>
        <v>1.03981795819277</v>
      </c>
      <c r="AS165" s="47">
        <f>AF165*AO165*'Molecular Weight'!$B$5/'Molecular Weight'!$D$5</f>
        <v>0.0562447216324987</v>
      </c>
      <c r="AT165" s="47">
        <f>AG165*AO165*'Molecular Weight'!$B$6/'Molecular Weight'!$D$6</f>
        <v>0.386735308087434</v>
      </c>
      <c r="AU165" s="47">
        <f>AH165*AO165*'Molecular Weight'!$B$8/'Molecular Weight'!$D$8</f>
        <v>0</v>
      </c>
      <c r="AV165" s="47">
        <f>AI165*AO165*'Molecular Weight'!$B$9/'Molecular Weight'!$D$9</f>
        <v>2.9510323083906</v>
      </c>
      <c r="AW165" s="47">
        <f>AJ165*AO165*'Molecular Weight'!$B$10/'Molecular Weight'!$D$10</f>
        <v>0.180831456489284</v>
      </c>
      <c r="AX165" s="47">
        <f>AK165*AO165*'Molecular Weight'!$B$11/'Molecular Weight'!$D$11</f>
        <v>0.0229876176210699</v>
      </c>
      <c r="AY165" s="47">
        <f>AL165*AO165*'Molecular Weight'!$B$12/'Molecular Weight'!$D$12</f>
        <v>0.000889704346293188</v>
      </c>
      <c r="AZ165" s="47">
        <f t="shared" si="48"/>
        <v>8.0512231979155</v>
      </c>
      <c r="BA165" s="47">
        <f t="shared" si="49"/>
        <v>0.152691922674585</v>
      </c>
      <c r="BB165" s="47">
        <f t="shared" si="50"/>
        <v>0.394822814161213</v>
      </c>
      <c r="BC165" s="47">
        <f t="shared" si="51"/>
        <v>0.23404338541285</v>
      </c>
      <c r="BD165" s="47">
        <f t="shared" si="43"/>
        <v>3.41268412315555</v>
      </c>
      <c r="BE165" s="47">
        <f t="shared" si="44"/>
        <v>3.51859907296732</v>
      </c>
    </row>
    <row r="166" s="40" customFormat="1" spans="1:57">
      <c r="A166" s="47" t="s">
        <v>398</v>
      </c>
      <c r="B166" s="47" t="s">
        <v>399</v>
      </c>
      <c r="C166" s="47" t="s">
        <v>403</v>
      </c>
      <c r="D166" s="47">
        <v>15</v>
      </c>
      <c r="E166" s="47">
        <v>1825</v>
      </c>
      <c r="F166" s="47">
        <f>G166-S166</f>
        <v>0.197675309019959</v>
      </c>
      <c r="G166" s="48">
        <f t="shared" si="36"/>
        <v>-2.44232469098004</v>
      </c>
      <c r="H166" s="47">
        <f t="shared" si="37"/>
        <v>0.473765227047489</v>
      </c>
      <c r="I166" s="47">
        <f t="shared" si="38"/>
        <v>3.82410940749314</v>
      </c>
      <c r="J166" s="47">
        <f t="shared" si="39"/>
        <v>3.04813155386082</v>
      </c>
      <c r="K166" s="47">
        <f t="shared" si="40"/>
        <v>-0.27608991802753</v>
      </c>
      <c r="L166" s="47">
        <f t="shared" si="41"/>
        <v>-3.62643409847318</v>
      </c>
      <c r="M166" s="47">
        <f t="shared" si="42"/>
        <v>2.64</v>
      </c>
      <c r="N166" s="47" t="s">
        <v>1368</v>
      </c>
      <c r="O166" s="47" t="s">
        <v>1264</v>
      </c>
      <c r="P166" s="47" t="s">
        <v>1292</v>
      </c>
      <c r="Q166" s="47" t="s">
        <v>294</v>
      </c>
      <c r="R166" s="47"/>
      <c r="S166" s="47">
        <v>-2.64</v>
      </c>
      <c r="T166" s="47"/>
      <c r="U166" s="47"/>
      <c r="V166" s="47"/>
      <c r="W166" s="47"/>
      <c r="X166" s="47"/>
      <c r="Y166" s="47"/>
      <c r="Z166" s="47" t="s">
        <v>1431</v>
      </c>
      <c r="AA166" s="47" t="s">
        <v>38</v>
      </c>
      <c r="AB166" s="47" t="s">
        <v>39</v>
      </c>
      <c r="AC166" s="47">
        <v>51.76</v>
      </c>
      <c r="AD166" s="47">
        <v>0.23</v>
      </c>
      <c r="AE166" s="47">
        <v>8.95</v>
      </c>
      <c r="AF166" s="47">
        <v>0.66</v>
      </c>
      <c r="AG166" s="47">
        <v>4.79</v>
      </c>
      <c r="AH166" s="47"/>
      <c r="AI166" s="47">
        <v>31.45</v>
      </c>
      <c r="AJ166" s="47">
        <v>2.04</v>
      </c>
      <c r="AK166" s="47">
        <v>0.2</v>
      </c>
      <c r="AL166" s="47">
        <v>0.02</v>
      </c>
      <c r="AM166" s="47">
        <f t="shared" si="47"/>
        <v>100.1</v>
      </c>
      <c r="AN166" s="47">
        <v>12</v>
      </c>
      <c r="AO166" s="47">
        <f>AN166/(AC166*'Molecular Weight'!$C$2/'Molecular Weight'!$D$2+AD166*'Molecular Weight'!$C$3/'Molecular Weight'!$D$3+AE166*'Molecular Weight'!$C$4/'Molecular Weight'!$D$4+AF166*'Molecular Weight'!$C$5/'Molecular Weight'!$D$5+AG166*'Molecular Weight'!$C$6/'Molecular Weight'!$D$6+AH166*'Molecular Weight'!$C$8/'Molecular Weight'!$D$8+AI166*'Molecular Weight'!$C$9/'Molecular Weight'!$D$9+AJ166*'Molecular Weight'!$C$10/'Molecular Weight'!$D$10+AK166*'Molecular Weight'!$C$11/'Molecular Weight'!$D$11+AL166*'Molecular Weight'!$C$12/'Molecular Weight'!$D$12)</f>
        <v>4.14930926911799</v>
      </c>
      <c r="AP166" s="47">
        <f>AC166*AO166*'Molecular Weight'!$B$2/'Molecular Weight'!$D$2</f>
        <v>3.57470452346117</v>
      </c>
      <c r="AQ166" s="47">
        <f>AD166*AO166*'Molecular Weight'!$B$3/'Molecular Weight'!$D$3</f>
        <v>0.0119441943917038</v>
      </c>
      <c r="AR166" s="47">
        <f>AO166*AE166*'Molecular Weight'!$B$4/'Molecular Weight'!$D$4</f>
        <v>0.728448763409297</v>
      </c>
      <c r="AS166" s="47">
        <f>AF166*AO166*'Molecular Weight'!$B$5/'Molecular Weight'!$D$5</f>
        <v>0.0360358460111569</v>
      </c>
      <c r="AT166" s="47">
        <f>AG166*AO166*'Molecular Weight'!$B$6/'Molecular Weight'!$D$6</f>
        <v>0.276659123038351</v>
      </c>
      <c r="AU166" s="47">
        <f>AH166*AO166*'Molecular Weight'!$B$8/'Molecular Weight'!$D$8</f>
        <v>0</v>
      </c>
      <c r="AV166" s="47">
        <f>AI166*AO166*'Molecular Weight'!$B$9/'Molecular Weight'!$D$9</f>
        <v>3.23810859835634</v>
      </c>
      <c r="AW166" s="47">
        <f>AJ166*AO166*'Molecular Weight'!$B$10/'Molecular Weight'!$D$10</f>
        <v>0.150937783684035</v>
      </c>
      <c r="AX166" s="47">
        <f>AK166*AO166*'Molecular Weight'!$B$11/'Molecular Weight'!$D$11</f>
        <v>0.0267783754057308</v>
      </c>
      <c r="AY166" s="47">
        <f>AL166*AO166*'Molecular Weight'!$B$12/'Molecular Weight'!$D$12</f>
        <v>0.00176191476395668</v>
      </c>
      <c r="AZ166" s="47">
        <f t="shared" si="48"/>
        <v>8.04537912252175</v>
      </c>
      <c r="BA166" s="47">
        <f t="shared" si="49"/>
        <v>0.13536949893053</v>
      </c>
      <c r="BB166" s="47">
        <f t="shared" si="50"/>
        <v>0.489300686866431</v>
      </c>
      <c r="BC166" s="47">
        <f t="shared" si="51"/>
        <v>0.141289624107822</v>
      </c>
      <c r="BD166" s="47">
        <f t="shared" si="43"/>
        <v>3.58664871785287</v>
      </c>
      <c r="BE166" s="47">
        <f t="shared" si="44"/>
        <v>3.66570550507873</v>
      </c>
    </row>
    <row r="167" s="40" customFormat="1" spans="1:57">
      <c r="A167" s="47" t="s">
        <v>1432</v>
      </c>
      <c r="B167" s="47" t="s">
        <v>1433</v>
      </c>
      <c r="C167" s="47" t="s">
        <v>1434</v>
      </c>
      <c r="D167" s="47">
        <v>9</v>
      </c>
      <c r="E167" s="47">
        <v>1450</v>
      </c>
      <c r="F167" s="47">
        <f t="shared" ref="F167:F181" si="52">SUM(G167,S167)</f>
        <v>-4.55355863361881</v>
      </c>
      <c r="G167" s="48">
        <f t="shared" si="36"/>
        <v>-6.29355863361881</v>
      </c>
      <c r="H167" s="47">
        <f t="shared" si="37"/>
        <v>-2.92501403092449</v>
      </c>
      <c r="I167" s="47">
        <f t="shared" si="38"/>
        <v>-0.905053258931878</v>
      </c>
      <c r="J167" s="47">
        <f t="shared" si="39"/>
        <v>0.374712710388856</v>
      </c>
      <c r="K167" s="47">
        <f t="shared" si="40"/>
        <v>-1.62854460269433</v>
      </c>
      <c r="L167" s="47">
        <f t="shared" si="41"/>
        <v>-3.64850537468693</v>
      </c>
      <c r="M167" s="47">
        <f t="shared" si="42"/>
        <v>1.74</v>
      </c>
      <c r="N167" s="47" t="s">
        <v>1402</v>
      </c>
      <c r="O167" s="47" t="s">
        <v>1264</v>
      </c>
      <c r="P167" s="47" t="s">
        <v>1292</v>
      </c>
      <c r="Q167" s="47" t="s">
        <v>294</v>
      </c>
      <c r="R167" s="47"/>
      <c r="S167" s="47">
        <v>1.74</v>
      </c>
      <c r="T167" s="47"/>
      <c r="U167" s="47"/>
      <c r="V167" s="47"/>
      <c r="W167" s="47"/>
      <c r="X167" s="47"/>
      <c r="Y167" s="47"/>
      <c r="Z167" s="47"/>
      <c r="AA167" s="47" t="s">
        <v>1435</v>
      </c>
      <c r="AB167" s="47" t="s">
        <v>39</v>
      </c>
      <c r="AC167" s="47">
        <v>42.62</v>
      </c>
      <c r="AD167" s="47">
        <v>1.62892857142857</v>
      </c>
      <c r="AE167" s="47">
        <v>17.9580714285714</v>
      </c>
      <c r="AF167" s="47">
        <v>0.966857142857143</v>
      </c>
      <c r="AG167" s="47">
        <v>9.52757142857143</v>
      </c>
      <c r="AH167" s="47">
        <v>0.298428571428571</v>
      </c>
      <c r="AI167" s="47">
        <v>17.6871428571429</v>
      </c>
      <c r="AJ167" s="47">
        <v>9.65378571428572</v>
      </c>
      <c r="AK167" s="47">
        <v>0.145</v>
      </c>
      <c r="AL167" s="47">
        <v>0.0119285714285714</v>
      </c>
      <c r="AM167" s="47">
        <f t="shared" si="47"/>
        <v>100.497714285714</v>
      </c>
      <c r="AN167" s="47">
        <v>12</v>
      </c>
      <c r="AO167" s="47">
        <f>AN167/(AC167*'Molecular Weight'!$C$2/'Molecular Weight'!$D$2+AD167*'Molecular Weight'!$C$3/'Molecular Weight'!$D$3+AE167*'Molecular Weight'!$C$4/'Molecular Weight'!$D$4+AF167*'Molecular Weight'!$C$5/'Molecular Weight'!$D$5+AG167*'Molecular Weight'!$C$6/'Molecular Weight'!$D$6+AH167*'Molecular Weight'!$C$8/'Molecular Weight'!$D$8+AI167*'Molecular Weight'!$C$9/'Molecular Weight'!$D$9+AJ167*'Molecular Weight'!$C$10/'Molecular Weight'!$D$10+AK167*'Molecular Weight'!$C$11/'Molecular Weight'!$D$11+AL167*'Molecular Weight'!$C$12/'Molecular Weight'!$D$12)</f>
        <v>4.35201428631669</v>
      </c>
      <c r="AP167" s="47">
        <f>AC167*AO167*'Molecular Weight'!$B$2/'Molecular Weight'!$D$2</f>
        <v>3.08726446209749</v>
      </c>
      <c r="AQ167" s="47">
        <f>AD167*AO167*'Molecular Weight'!$B$3/'Molecular Weight'!$D$3</f>
        <v>0.0887249113172287</v>
      </c>
      <c r="AR167" s="47">
        <f>AO167*AE167*'Molecular Weight'!$B$4/'Molecular Weight'!$D$4</f>
        <v>1.53302831329616</v>
      </c>
      <c r="AS167" s="47">
        <f>AF167*AO167*'Molecular Weight'!$B$5/'Molecular Weight'!$D$5</f>
        <v>0.0553691176859218</v>
      </c>
      <c r="AT167" s="47">
        <f>AG167*AO167*'Molecular Weight'!$B$6/'Molecular Weight'!$D$6</f>
        <v>0.577173259619232</v>
      </c>
      <c r="AU167" s="47">
        <f>AH167*AO167*'Molecular Weight'!$B$8/'Molecular Weight'!$D$8</f>
        <v>0.0183079420115904</v>
      </c>
      <c r="AV167" s="47">
        <f>AI167*AO167*'Molecular Weight'!$B$9/'Molecular Weight'!$D$9</f>
        <v>1.91004214388114</v>
      </c>
      <c r="AW167" s="47">
        <f>AJ167*AO167*'Molecular Weight'!$B$10/'Molecular Weight'!$D$10</f>
        <v>0.749169282197066</v>
      </c>
      <c r="AX167" s="47">
        <f>AK167*AO167*'Molecular Weight'!$B$11/'Molecular Weight'!$D$11</f>
        <v>0.0203627644890584</v>
      </c>
      <c r="AY167" s="47">
        <f>AL167*AO167*'Molecular Weight'!$B$12/'Molecular Weight'!$D$12</f>
        <v>0.00110219348773868</v>
      </c>
      <c r="AZ167" s="47">
        <f t="shared" si="48"/>
        <v>8.04054439008264</v>
      </c>
      <c r="BA167" s="47">
        <f t="shared" si="49"/>
        <v>0.121019835819013</v>
      </c>
      <c r="BB167" s="47">
        <f t="shared" si="50"/>
        <v>0.20967678907864</v>
      </c>
      <c r="BC167" s="47">
        <f t="shared" si="51"/>
        <v>0.456153423800219</v>
      </c>
      <c r="BD167" s="47">
        <f t="shared" si="43"/>
        <v>3.17598937341472</v>
      </c>
      <c r="BE167" s="47">
        <f t="shared" si="44"/>
        <v>3.25469262770903</v>
      </c>
    </row>
    <row r="168" s="40" customFormat="1" spans="1:57">
      <c r="A168" s="47" t="s">
        <v>1432</v>
      </c>
      <c r="B168" s="47" t="s">
        <v>1433</v>
      </c>
      <c r="C168" s="47" t="s">
        <v>1436</v>
      </c>
      <c r="D168" s="47">
        <v>12</v>
      </c>
      <c r="E168" s="47">
        <v>1500</v>
      </c>
      <c r="F168" s="47">
        <f t="shared" si="52"/>
        <v>-3.31636577997665</v>
      </c>
      <c r="G168" s="48">
        <f t="shared" si="36"/>
        <v>-5.00636577997665</v>
      </c>
      <c r="H168" s="47">
        <f t="shared" si="37"/>
        <v>-1.82698787795965</v>
      </c>
      <c r="I168" s="47">
        <f t="shared" si="38"/>
        <v>0.995982124316808</v>
      </c>
      <c r="J168" s="47">
        <f t="shared" si="39"/>
        <v>0.942007896221094</v>
      </c>
      <c r="K168" s="47">
        <f t="shared" si="40"/>
        <v>-1.48937790201699</v>
      </c>
      <c r="L168" s="47">
        <f t="shared" si="41"/>
        <v>-4.31234790429345</v>
      </c>
      <c r="M168" s="47">
        <f t="shared" si="42"/>
        <v>1.69</v>
      </c>
      <c r="N168" s="47" t="s">
        <v>1402</v>
      </c>
      <c r="O168" s="47" t="s">
        <v>1264</v>
      </c>
      <c r="P168" s="47" t="s">
        <v>1292</v>
      </c>
      <c r="Q168" s="47" t="s">
        <v>294</v>
      </c>
      <c r="R168" s="47"/>
      <c r="S168" s="47">
        <v>1.69</v>
      </c>
      <c r="T168" s="47"/>
      <c r="U168" s="47"/>
      <c r="V168" s="47"/>
      <c r="W168" s="47"/>
      <c r="X168" s="47"/>
      <c r="Y168" s="47"/>
      <c r="Z168" s="47"/>
      <c r="AA168" s="47" t="s">
        <v>1435</v>
      </c>
      <c r="AB168" s="47" t="s">
        <v>39</v>
      </c>
      <c r="AC168" s="47">
        <v>44.5518666666667</v>
      </c>
      <c r="AD168" s="47">
        <v>1.46586666666667</v>
      </c>
      <c r="AE168" s="47">
        <v>13.8540666666667</v>
      </c>
      <c r="AF168" s="47">
        <v>0.7924</v>
      </c>
      <c r="AG168" s="47">
        <v>10.0067333333333</v>
      </c>
      <c r="AH168" s="47">
        <v>0.2708</v>
      </c>
      <c r="AI168" s="47">
        <v>18.7732666666667</v>
      </c>
      <c r="AJ168" s="47">
        <v>10.5526666666667</v>
      </c>
      <c r="AK168" s="47">
        <v>0.229666666666667</v>
      </c>
      <c r="AL168" s="47">
        <v>0.012</v>
      </c>
      <c r="AM168" s="47">
        <f t="shared" si="47"/>
        <v>100.509333333333</v>
      </c>
      <c r="AN168" s="47">
        <v>12</v>
      </c>
      <c r="AO168" s="47">
        <f>AN168/(AC168*'Molecular Weight'!$C$2/'Molecular Weight'!$D$2+AD168*'Molecular Weight'!$C$3/'Molecular Weight'!$D$3+AE168*'Molecular Weight'!$C$4/'Molecular Weight'!$D$4+AF168*'Molecular Weight'!$C$5/'Molecular Weight'!$D$5+AG168*'Molecular Weight'!$C$6/'Molecular Weight'!$D$6+AH168*'Molecular Weight'!$C$8/'Molecular Weight'!$D$8+AI168*'Molecular Weight'!$C$9/'Molecular Weight'!$D$9+AJ168*'Molecular Weight'!$C$10/'Molecular Weight'!$D$10+AK168*'Molecular Weight'!$C$11/'Molecular Weight'!$D$11+AL168*'Molecular Weight'!$C$12/'Molecular Weight'!$D$12)</f>
        <v>4.37317481736878</v>
      </c>
      <c r="AP168" s="47">
        <f>AC168*AO168*'Molecular Weight'!$B$2/'Molecular Weight'!$D$2</f>
        <v>3.24289449689478</v>
      </c>
      <c r="AQ168" s="47">
        <f>AD168*AO168*'Molecular Weight'!$B$3/'Molecular Weight'!$D$3</f>
        <v>0.0802314291900751</v>
      </c>
      <c r="AR168" s="47">
        <f>AO168*AE168*'Molecular Weight'!$B$4/'Molecular Weight'!$D$4</f>
        <v>1.18843184513172</v>
      </c>
      <c r="AS168" s="47">
        <f>AF168*AO168*'Molecular Weight'!$B$5/'Molecular Weight'!$D$5</f>
        <v>0.0455991015893549</v>
      </c>
      <c r="AT168" s="47">
        <f>AG168*AO168*'Molecular Weight'!$B$6/'Molecular Weight'!$D$6</f>
        <v>0.609148026412276</v>
      </c>
      <c r="AU168" s="47">
        <f>AH168*AO168*'Molecular Weight'!$B$8/'Molecular Weight'!$D$8</f>
        <v>0.0166937657251687</v>
      </c>
      <c r="AV168" s="47">
        <f>AI168*AO168*'Molecular Weight'!$B$9/'Molecular Weight'!$D$9</f>
        <v>2.03719049693339</v>
      </c>
      <c r="AW168" s="47">
        <f>AJ168*AO168*'Molecular Weight'!$B$10/'Molecular Weight'!$D$10</f>
        <v>0.82290756281658</v>
      </c>
      <c r="AX168" s="47">
        <f>AK168*AO168*'Molecular Weight'!$B$11/'Molecular Weight'!$D$11</f>
        <v>0.0324095670556856</v>
      </c>
      <c r="AY168" s="47">
        <f>AL168*AO168*'Molecular Weight'!$B$12/'Molecular Weight'!$D$12</f>
        <v>0.00111418466684555</v>
      </c>
      <c r="AZ168" s="47">
        <f t="shared" si="48"/>
        <v>8.07662047641587</v>
      </c>
      <c r="BA168" s="47">
        <f t="shared" si="49"/>
        <v>0.227680802799962</v>
      </c>
      <c r="BB168" s="47">
        <f t="shared" si="50"/>
        <v>0.373769253002333</v>
      </c>
      <c r="BC168" s="47">
        <f t="shared" si="51"/>
        <v>0.381467223612315</v>
      </c>
      <c r="BD168" s="47">
        <f t="shared" si="43"/>
        <v>3.32312592608485</v>
      </c>
      <c r="BE168" s="47">
        <f t="shared" si="44"/>
        <v>3.48593985188741</v>
      </c>
    </row>
    <row r="169" s="40" customFormat="1" spans="1:57">
      <c r="A169" s="47" t="s">
        <v>1432</v>
      </c>
      <c r="B169" s="47" t="s">
        <v>1433</v>
      </c>
      <c r="C169" s="47" t="s">
        <v>1437</v>
      </c>
      <c r="D169" s="53">
        <v>12</v>
      </c>
      <c r="E169" s="53">
        <v>1550</v>
      </c>
      <c r="F169" s="47">
        <f t="shared" si="52"/>
        <v>-3.1466854263479</v>
      </c>
      <c r="G169" s="48">
        <f t="shared" si="36"/>
        <v>-4.6866854263479</v>
      </c>
      <c r="H169" s="47">
        <f t="shared" si="37"/>
        <v>-1.53387481453756</v>
      </c>
      <c r="I169" s="47">
        <f t="shared" si="38"/>
        <v>1.24195769181859</v>
      </c>
      <c r="J169" s="47">
        <f t="shared" si="39"/>
        <v>1.29082830499177</v>
      </c>
      <c r="K169" s="47">
        <f t="shared" si="40"/>
        <v>-1.61281061181034</v>
      </c>
      <c r="L169" s="47">
        <f t="shared" si="41"/>
        <v>-4.38864311816649</v>
      </c>
      <c r="M169" s="47">
        <f t="shared" si="42"/>
        <v>1.54</v>
      </c>
      <c r="N169" s="47" t="s">
        <v>1402</v>
      </c>
      <c r="O169" s="47" t="s">
        <v>1264</v>
      </c>
      <c r="P169" s="47" t="s">
        <v>1292</v>
      </c>
      <c r="Q169" s="47" t="s">
        <v>294</v>
      </c>
      <c r="R169" s="47"/>
      <c r="S169" s="47">
        <v>1.54</v>
      </c>
      <c r="T169" s="47"/>
      <c r="U169" s="47"/>
      <c r="V169" s="47"/>
      <c r="W169" s="47"/>
      <c r="X169" s="47"/>
      <c r="Y169" s="47"/>
      <c r="Z169" s="47"/>
      <c r="AA169" s="47" t="s">
        <v>1435</v>
      </c>
      <c r="AB169" s="47" t="s">
        <v>39</v>
      </c>
      <c r="AC169" s="47">
        <v>44.2474166666667</v>
      </c>
      <c r="AD169" s="47">
        <v>1.43066666666667</v>
      </c>
      <c r="AE169" s="47">
        <v>13.4266666666667</v>
      </c>
      <c r="AF169" s="47">
        <v>0.702416666666667</v>
      </c>
      <c r="AG169" s="47">
        <v>10.0920833333333</v>
      </c>
      <c r="AH169" s="47">
        <v>0.2655</v>
      </c>
      <c r="AI169" s="47">
        <v>19.518</v>
      </c>
      <c r="AJ169" s="47">
        <v>9.96016666666667</v>
      </c>
      <c r="AK169" s="47">
        <v>0.245083333333333</v>
      </c>
      <c r="AL169" s="47">
        <v>0.014</v>
      </c>
      <c r="AM169" s="47">
        <f t="shared" si="47"/>
        <v>99.902</v>
      </c>
      <c r="AN169" s="47">
        <v>12</v>
      </c>
      <c r="AO169" s="47">
        <f>AN169/(AC169*'Molecular Weight'!$C$2/'Molecular Weight'!$D$2+AD169*'Molecular Weight'!$C$3/'Molecular Weight'!$D$3+AE169*'Molecular Weight'!$C$4/'Molecular Weight'!$D$4+AF169*'Molecular Weight'!$C$5/'Molecular Weight'!$D$5+AG169*'Molecular Weight'!$C$6/'Molecular Weight'!$D$6+AH169*'Molecular Weight'!$C$8/'Molecular Weight'!$D$8+AI169*'Molecular Weight'!$C$9/'Molecular Weight'!$D$9+AJ169*'Molecular Weight'!$C$10/'Molecular Weight'!$D$10+AK169*'Molecular Weight'!$C$11/'Molecular Weight'!$D$11+AL169*'Molecular Weight'!$C$12/'Molecular Weight'!$D$12)</f>
        <v>4.39893640812795</v>
      </c>
      <c r="AP169" s="47">
        <f>AC169*AO169*'Molecular Weight'!$B$2/'Molecular Weight'!$D$2</f>
        <v>3.23970659355206</v>
      </c>
      <c r="AQ169" s="47">
        <f>AD169*AO169*'Molecular Weight'!$B$3/'Molecular Weight'!$D$3</f>
        <v>0.0787661037283488</v>
      </c>
      <c r="AR169" s="47">
        <f>AO169*AE169*'Molecular Weight'!$B$4/'Molecular Weight'!$D$4</f>
        <v>1.15855340996073</v>
      </c>
      <c r="AS169" s="47">
        <f>AF169*AO169*'Molecular Weight'!$B$5/'Molecular Weight'!$D$5</f>
        <v>0.0406590729479029</v>
      </c>
      <c r="AT169" s="47">
        <f>AG169*AO169*'Molecular Weight'!$B$6/'Molecular Weight'!$D$6</f>
        <v>0.617962594778134</v>
      </c>
      <c r="AU169" s="47">
        <f>AH169*AO169*'Molecular Weight'!$B$8/'Molecular Weight'!$D$8</f>
        <v>0.0164634566726525</v>
      </c>
      <c r="AV169" s="47">
        <f>AI169*AO169*'Molecular Weight'!$B$9/'Molecular Weight'!$D$9</f>
        <v>2.13048240232857</v>
      </c>
      <c r="AW169" s="47">
        <f>AJ169*AO169*'Molecular Weight'!$B$10/'Molecular Weight'!$D$10</f>
        <v>0.781279240032497</v>
      </c>
      <c r="AX169" s="47">
        <f>AK169*AO169*'Molecular Weight'!$B$11/'Molecular Weight'!$D$11</f>
        <v>0.0347888350443807</v>
      </c>
      <c r="AY169" s="47">
        <f>AL169*AO169*'Molecular Weight'!$B$12/'Molecular Weight'!$D$12</f>
        <v>0.00130753948436924</v>
      </c>
      <c r="AZ169" s="47">
        <f t="shared" si="48"/>
        <v>8.09996924852964</v>
      </c>
      <c r="BA169" s="47">
        <f t="shared" si="49"/>
        <v>0.296206305369246</v>
      </c>
      <c r="BB169" s="47">
        <f t="shared" si="50"/>
        <v>0.479327240632732</v>
      </c>
      <c r="BC169" s="47">
        <f t="shared" si="51"/>
        <v>0.321756289408888</v>
      </c>
      <c r="BD169" s="47">
        <f t="shared" si="43"/>
        <v>3.31847269728041</v>
      </c>
      <c r="BE169" s="47">
        <f t="shared" si="44"/>
        <v>3.54618769381185</v>
      </c>
    </row>
    <row r="170" s="40" customFormat="1" spans="1:57">
      <c r="A170" s="47" t="s">
        <v>1432</v>
      </c>
      <c r="B170" s="47" t="s">
        <v>1433</v>
      </c>
      <c r="C170" s="47" t="s">
        <v>1438</v>
      </c>
      <c r="D170" s="53">
        <v>12</v>
      </c>
      <c r="E170" s="53">
        <v>1600</v>
      </c>
      <c r="F170" s="47">
        <f t="shared" si="52"/>
        <v>-2.7145603861254</v>
      </c>
      <c r="G170" s="48">
        <f t="shared" si="36"/>
        <v>-4.3845603861254</v>
      </c>
      <c r="H170" s="47">
        <f t="shared" si="37"/>
        <v>-1.25640988732571</v>
      </c>
      <c r="I170" s="47">
        <f t="shared" si="38"/>
        <v>1.47995127572427</v>
      </c>
      <c r="J170" s="47">
        <f t="shared" si="39"/>
        <v>1.62102509343299</v>
      </c>
      <c r="K170" s="47">
        <f t="shared" si="40"/>
        <v>-1.45815049879969</v>
      </c>
      <c r="L170" s="47">
        <f t="shared" si="41"/>
        <v>-4.19451166184968</v>
      </c>
      <c r="M170" s="47">
        <f t="shared" si="42"/>
        <v>1.67</v>
      </c>
      <c r="N170" s="47" t="s">
        <v>1402</v>
      </c>
      <c r="O170" s="47" t="s">
        <v>1264</v>
      </c>
      <c r="P170" s="47" t="s">
        <v>1292</v>
      </c>
      <c r="Q170" s="47" t="s">
        <v>294</v>
      </c>
      <c r="R170" s="47"/>
      <c r="S170" s="47">
        <v>1.67</v>
      </c>
      <c r="T170" s="47"/>
      <c r="U170" s="47"/>
      <c r="V170" s="47"/>
      <c r="W170" s="47"/>
      <c r="X170" s="47"/>
      <c r="Y170" s="47"/>
      <c r="Z170" s="47"/>
      <c r="AA170" s="47" t="s">
        <v>1435</v>
      </c>
      <c r="AB170" s="47" t="s">
        <v>39</v>
      </c>
      <c r="AC170" s="47">
        <v>45.479</v>
      </c>
      <c r="AD170" s="47">
        <v>1.17723529411765</v>
      </c>
      <c r="AE170" s="47">
        <v>15.8598823529412</v>
      </c>
      <c r="AF170" s="47">
        <v>0.983588235294118</v>
      </c>
      <c r="AG170" s="47">
        <v>7.02488235294118</v>
      </c>
      <c r="AH170" s="47">
        <v>0.227882352941177</v>
      </c>
      <c r="AI170" s="47">
        <v>23.5753529411765</v>
      </c>
      <c r="AJ170" s="47">
        <v>6.22476470588235</v>
      </c>
      <c r="AK170" s="47">
        <v>0.118529411764706</v>
      </c>
      <c r="AL170" s="47">
        <v>0.0124117647058824</v>
      </c>
      <c r="AM170" s="47">
        <f t="shared" si="47"/>
        <v>100.683529411765</v>
      </c>
      <c r="AN170" s="47">
        <v>12</v>
      </c>
      <c r="AO170" s="47">
        <f>AN170/(AC170*'Molecular Weight'!$C$2/'Molecular Weight'!$D$2+AD170*'Molecular Weight'!$C$3/'Molecular Weight'!$D$3+AE170*'Molecular Weight'!$C$4/'Molecular Weight'!$D$4+AF170*'Molecular Weight'!$C$5/'Molecular Weight'!$D$5+AG170*'Molecular Weight'!$C$6/'Molecular Weight'!$D$6+AH170*'Molecular Weight'!$C$8/'Molecular Weight'!$D$8+AI170*'Molecular Weight'!$C$9/'Molecular Weight'!$D$9+AJ170*'Molecular Weight'!$C$10/'Molecular Weight'!$D$10+AK170*'Molecular Weight'!$C$11/'Molecular Weight'!$D$11+AL170*'Molecular Weight'!$C$12/'Molecular Weight'!$D$12)</f>
        <v>4.24250739411817</v>
      </c>
      <c r="AP170" s="47">
        <f>AC170*AO170*'Molecular Weight'!$B$2/'Molecular Weight'!$D$2</f>
        <v>3.21146793903296</v>
      </c>
      <c r="AQ170" s="47">
        <f>AD170*AO170*'Molecular Weight'!$B$3/'Molecular Weight'!$D$3</f>
        <v>0.0625085036284231</v>
      </c>
      <c r="AR170" s="47">
        <f>AO170*AE170*'Molecular Weight'!$B$4/'Molecular Weight'!$D$4</f>
        <v>1.31984441255781</v>
      </c>
      <c r="AS170" s="47">
        <f>AF170*AO170*'Molecular Weight'!$B$5/'Molecular Weight'!$D$5</f>
        <v>0.0549099330351067</v>
      </c>
      <c r="AT170" s="47">
        <f>AG170*AO170*'Molecular Weight'!$B$6/'Molecular Weight'!$D$6</f>
        <v>0.414854055194365</v>
      </c>
      <c r="AU170" s="47">
        <f>AH170*AO170*'Molecular Weight'!$B$8/'Molecular Weight'!$D$8</f>
        <v>0.0136283136078657</v>
      </c>
      <c r="AV170" s="47">
        <f>AI170*AO170*'Molecular Weight'!$B$9/'Molecular Weight'!$D$9</f>
        <v>2.48185134421555</v>
      </c>
      <c r="AW170" s="47">
        <f>AJ170*AO170*'Molecular Weight'!$B$10/'Molecular Weight'!$D$10</f>
        <v>0.470909598633233</v>
      </c>
      <c r="AX170" s="47">
        <f>AK170*AO170*'Molecular Weight'!$B$11/'Molecular Weight'!$D$11</f>
        <v>0.01622658618368</v>
      </c>
      <c r="AY170" s="47">
        <f>AL170*AO170*'Molecular Weight'!$B$12/'Molecular Weight'!$D$12</f>
        <v>0.00111798308999493</v>
      </c>
      <c r="AZ170" s="47">
        <f t="shared" si="48"/>
        <v>8.047318669179</v>
      </c>
      <c r="BA170" s="47">
        <f t="shared" si="49"/>
        <v>0.141121298532068</v>
      </c>
      <c r="BB170" s="47">
        <f t="shared" si="50"/>
        <v>0.340170951121476</v>
      </c>
      <c r="BC170" s="47">
        <f t="shared" si="51"/>
        <v>0.273732756662297</v>
      </c>
      <c r="BD170" s="47">
        <f t="shared" si="43"/>
        <v>3.27397644266138</v>
      </c>
      <c r="BE170" s="47">
        <f t="shared" si="44"/>
        <v>3.38124331165101</v>
      </c>
    </row>
    <row r="171" s="40" customFormat="1" spans="1:57">
      <c r="A171" s="47" t="s">
        <v>1432</v>
      </c>
      <c r="B171" s="47" t="s">
        <v>1433</v>
      </c>
      <c r="C171" s="47" t="s">
        <v>1439</v>
      </c>
      <c r="D171" s="53">
        <v>12</v>
      </c>
      <c r="E171" s="53">
        <v>1700</v>
      </c>
      <c r="F171" s="47">
        <f t="shared" si="52"/>
        <v>-2.54755490365423</v>
      </c>
      <c r="G171" s="48">
        <f t="shared" si="36"/>
        <v>-3.82755490365423</v>
      </c>
      <c r="H171" s="47">
        <f t="shared" si="37"/>
        <v>-0.743666120205843</v>
      </c>
      <c r="I171" s="47">
        <f t="shared" si="38"/>
        <v>1.93519810575212</v>
      </c>
      <c r="J171" s="47">
        <f t="shared" si="39"/>
        <v>2.23121135326913</v>
      </c>
      <c r="K171" s="47">
        <f t="shared" si="40"/>
        <v>-1.80388878344838</v>
      </c>
      <c r="L171" s="47">
        <f t="shared" si="41"/>
        <v>-4.48275300940635</v>
      </c>
      <c r="M171" s="47">
        <f t="shared" si="42"/>
        <v>1.28</v>
      </c>
      <c r="N171" s="47" t="s">
        <v>1402</v>
      </c>
      <c r="O171" s="47" t="s">
        <v>1264</v>
      </c>
      <c r="P171" s="47" t="s">
        <v>1292</v>
      </c>
      <c r="Q171" s="47" t="s">
        <v>294</v>
      </c>
      <c r="R171" s="47"/>
      <c r="S171" s="47">
        <v>1.28</v>
      </c>
      <c r="T171" s="47"/>
      <c r="U171" s="47"/>
      <c r="V171" s="47"/>
      <c r="W171" s="47"/>
      <c r="X171" s="47"/>
      <c r="Y171" s="47"/>
      <c r="Z171" s="47"/>
      <c r="AA171" s="47" t="s">
        <v>1435</v>
      </c>
      <c r="AB171" s="47" t="s">
        <v>39</v>
      </c>
      <c r="AC171" s="47">
        <v>44.8817692307692</v>
      </c>
      <c r="AD171" s="47">
        <v>1.24407692307692</v>
      </c>
      <c r="AE171" s="47">
        <v>14.9669230769231</v>
      </c>
      <c r="AF171" s="47">
        <v>0.933692307692308</v>
      </c>
      <c r="AG171" s="47">
        <v>8.77184615384615</v>
      </c>
      <c r="AH171" s="47">
        <v>0.238461538461538</v>
      </c>
      <c r="AI171" s="47">
        <v>20.7829230769231</v>
      </c>
      <c r="AJ171" s="47">
        <v>8.07769230769231</v>
      </c>
      <c r="AK171" s="47">
        <v>0.128153846153846</v>
      </c>
      <c r="AL171" s="47">
        <v>0.00876923076923077</v>
      </c>
      <c r="AM171" s="47">
        <f t="shared" si="47"/>
        <v>100.034307692308</v>
      </c>
      <c r="AN171" s="47">
        <v>12</v>
      </c>
      <c r="AO171" s="47">
        <f>AN171/(AC171*'Molecular Weight'!$C$2/'Molecular Weight'!$D$2+AD171*'Molecular Weight'!$C$3/'Molecular Weight'!$D$3+AE171*'Molecular Weight'!$C$4/'Molecular Weight'!$D$4+AF171*'Molecular Weight'!$C$5/'Molecular Weight'!$D$5+AG171*'Molecular Weight'!$C$6/'Molecular Weight'!$D$6+AH171*'Molecular Weight'!$C$8/'Molecular Weight'!$D$8+AI171*'Molecular Weight'!$C$9/'Molecular Weight'!$D$9+AJ171*'Molecular Weight'!$C$10/'Molecular Weight'!$D$10+AK171*'Molecular Weight'!$C$11/'Molecular Weight'!$D$11+AL171*'Molecular Weight'!$C$12/'Molecular Weight'!$D$12)</f>
        <v>4.32996940353211</v>
      </c>
      <c r="AP171" s="47">
        <f>AC171*AO171*'Molecular Weight'!$B$2/'Molecular Weight'!$D$2</f>
        <v>3.23463194982722</v>
      </c>
      <c r="AQ171" s="47">
        <f>AD171*AO171*'Molecular Weight'!$B$3/'Molecular Weight'!$D$3</f>
        <v>0.0674194619845235</v>
      </c>
      <c r="AR171" s="47">
        <f>AO171*AE171*'Molecular Weight'!$B$4/'Molecular Weight'!$D$4</f>
        <v>1.27121065100227</v>
      </c>
      <c r="AS171" s="47">
        <f>AF171*AO171*'Molecular Weight'!$B$5/'Molecular Weight'!$D$5</f>
        <v>0.0531990147328243</v>
      </c>
      <c r="AT171" s="47">
        <f>AG171*AO171*'Molecular Weight'!$B$6/'Molecular Weight'!$D$6</f>
        <v>0.528700243021222</v>
      </c>
      <c r="AU171" s="47">
        <f>AH171*AO171*'Molecular Weight'!$B$8/'Molecular Weight'!$D$8</f>
        <v>0.0145549924648668</v>
      </c>
      <c r="AV171" s="47">
        <f>AI171*AO171*'Molecular Weight'!$B$9/'Molecular Weight'!$D$9</f>
        <v>2.23298811511261</v>
      </c>
      <c r="AW171" s="47">
        <f>AJ171*AO171*'Molecular Weight'!$B$10/'Molecular Weight'!$D$10</f>
        <v>0.623683319248473</v>
      </c>
      <c r="AX171" s="47">
        <f>AK171*AO171*'Molecular Weight'!$B$11/'Molecular Weight'!$D$11</f>
        <v>0.0179058481055539</v>
      </c>
      <c r="AY171" s="47">
        <f>AL171*AO171*'Molecular Weight'!$B$12/'Molecular Weight'!$D$12</f>
        <v>0.000806167747840373</v>
      </c>
      <c r="AZ171" s="47">
        <f t="shared" si="48"/>
        <v>8.04509976324741</v>
      </c>
      <c r="BA171" s="47">
        <f t="shared" si="49"/>
        <v>0.134540819851922</v>
      </c>
      <c r="BB171" s="47">
        <f t="shared" si="50"/>
        <v>0.254474669962505</v>
      </c>
      <c r="BC171" s="47">
        <f t="shared" si="51"/>
        <v>0.394159423169301</v>
      </c>
      <c r="BD171" s="47">
        <f t="shared" si="43"/>
        <v>3.30205141181174</v>
      </c>
      <c r="BE171" s="47">
        <f t="shared" si="44"/>
        <v>3.39992666984717</v>
      </c>
    </row>
    <row r="172" s="40" customFormat="1" spans="1:57">
      <c r="A172" s="47" t="s">
        <v>1432</v>
      </c>
      <c r="B172" s="47" t="s">
        <v>1433</v>
      </c>
      <c r="C172" s="47" t="s">
        <v>1440</v>
      </c>
      <c r="D172" s="53">
        <v>12</v>
      </c>
      <c r="E172" s="53">
        <v>1500</v>
      </c>
      <c r="F172" s="47">
        <f t="shared" si="52"/>
        <v>-5.45636577997665</v>
      </c>
      <c r="G172" s="48">
        <f t="shared" si="36"/>
        <v>-5.00636577997665</v>
      </c>
      <c r="H172" s="47">
        <f t="shared" si="37"/>
        <v>-1.82698787795965</v>
      </c>
      <c r="I172" s="47">
        <f t="shared" si="38"/>
        <v>0.995982124316808</v>
      </c>
      <c r="J172" s="47">
        <f t="shared" si="39"/>
        <v>0.942007896221094</v>
      </c>
      <c r="K172" s="47">
        <f t="shared" si="40"/>
        <v>-3.62937790201699</v>
      </c>
      <c r="L172" s="47">
        <f t="shared" si="41"/>
        <v>-6.45234790429345</v>
      </c>
      <c r="M172" s="47">
        <f t="shared" si="42"/>
        <v>-0.45</v>
      </c>
      <c r="N172" s="47" t="s">
        <v>1264</v>
      </c>
      <c r="O172" s="47" t="s">
        <v>1319</v>
      </c>
      <c r="P172" s="47" t="s">
        <v>1292</v>
      </c>
      <c r="Q172" s="47" t="s">
        <v>294</v>
      </c>
      <c r="R172" s="47"/>
      <c r="S172" s="47">
        <v>-0.45</v>
      </c>
      <c r="T172" s="47"/>
      <c r="U172" s="47"/>
      <c r="V172" s="47"/>
      <c r="W172" s="47"/>
      <c r="X172" s="47"/>
      <c r="Y172" s="47"/>
      <c r="Z172" s="47"/>
      <c r="AA172" s="47" t="s">
        <v>1435</v>
      </c>
      <c r="AB172" s="47" t="s">
        <v>39</v>
      </c>
      <c r="AC172" s="47">
        <v>45.2302857142857</v>
      </c>
      <c r="AD172" s="47">
        <v>0.913952380952381</v>
      </c>
      <c r="AE172" s="47">
        <v>15.495</v>
      </c>
      <c r="AF172" s="47">
        <v>0.747428571428572</v>
      </c>
      <c r="AG172" s="47">
        <v>6.884</v>
      </c>
      <c r="AH172" s="47">
        <v>1.97514285714286</v>
      </c>
      <c r="AI172" s="47">
        <v>13.449380952381</v>
      </c>
      <c r="AJ172" s="47">
        <v>14.6678571428571</v>
      </c>
      <c r="AK172" s="47">
        <v>0.986238095238095</v>
      </c>
      <c r="AL172" s="47">
        <v>0.0327619047619048</v>
      </c>
      <c r="AM172" s="47">
        <f t="shared" si="47"/>
        <v>100.382047619048</v>
      </c>
      <c r="AN172" s="47">
        <v>12</v>
      </c>
      <c r="AO172" s="47">
        <f>AN172/(AC172*'Molecular Weight'!$C$2/'Molecular Weight'!$D$2+AD172*'Molecular Weight'!$C$3/'Molecular Weight'!$D$3+AE172*'Molecular Weight'!$C$4/'Molecular Weight'!$D$4+AF172*'Molecular Weight'!$C$5/'Molecular Weight'!$D$5+AG172*'Molecular Weight'!$C$6/'Molecular Weight'!$D$6+AH172*'Molecular Weight'!$C$8/'Molecular Weight'!$D$8+AI172*'Molecular Weight'!$C$9/'Molecular Weight'!$D$9+AJ172*'Molecular Weight'!$C$10/'Molecular Weight'!$D$10+AK172*'Molecular Weight'!$C$11/'Molecular Weight'!$D$11+AL172*'Molecular Weight'!$C$12/'Molecular Weight'!$D$12)</f>
        <v>4.3884937979439</v>
      </c>
      <c r="AP172" s="47">
        <f>AC172*AO172*'Molecular Weight'!$B$2/'Molecular Weight'!$D$2</f>
        <v>3.30380872730315</v>
      </c>
      <c r="AQ172" s="47">
        <f>AD172*AO172*'Molecular Weight'!$B$3/'Molecular Weight'!$D$3</f>
        <v>0.0501986777900574</v>
      </c>
      <c r="AR172" s="47">
        <f>AO172*AE172*'Molecular Weight'!$B$4/'Molecular Weight'!$D$4</f>
        <v>1.33385075321971</v>
      </c>
      <c r="AS172" s="47">
        <f>AF172*AO172*'Molecular Weight'!$B$5/'Molecular Weight'!$D$5</f>
        <v>0.0431618613082487</v>
      </c>
      <c r="AT172" s="47">
        <f>AG172*AO172*'Molecular Weight'!$B$6/'Molecular Weight'!$D$6</f>
        <v>0.420523264268455</v>
      </c>
      <c r="AU172" s="47">
        <f>AH172*AO172*'Molecular Weight'!$B$8/'Molecular Weight'!$D$8</f>
        <v>0.122186385376722</v>
      </c>
      <c r="AV172" s="47">
        <f>AI172*AO172*'Molecular Weight'!$B$9/'Molecular Weight'!$D$9</f>
        <v>1.46457878153124</v>
      </c>
      <c r="AW172" s="47">
        <f>AJ172*AO172*'Molecular Weight'!$B$10/'Molecular Weight'!$D$10</f>
        <v>1.14782097183587</v>
      </c>
      <c r="AX172" s="47">
        <f>AK172*AO172*'Molecular Weight'!$B$11/'Molecular Weight'!$D$11</f>
        <v>0.139661173418793</v>
      </c>
      <c r="AY172" s="47">
        <f>AL172*AO172*'Molecular Weight'!$B$12/'Molecular Weight'!$D$12</f>
        <v>0.00305255659992458</v>
      </c>
      <c r="AZ172" s="47">
        <f t="shared" si="48"/>
        <v>8.02884315265217</v>
      </c>
      <c r="BA172" s="47">
        <f t="shared" si="49"/>
        <v>0.0862186059050538</v>
      </c>
      <c r="BB172" s="47">
        <f t="shared" si="50"/>
        <v>0.205026958627462</v>
      </c>
      <c r="BC172" s="47">
        <f t="shared" si="51"/>
        <v>0.334304658363401</v>
      </c>
      <c r="BD172" s="47">
        <f t="shared" si="43"/>
        <v>3.35400740509321</v>
      </c>
      <c r="BE172" s="47">
        <f t="shared" si="44"/>
        <v>3.15510940301229</v>
      </c>
    </row>
    <row r="173" s="40" customFormat="1" spans="1:57">
      <c r="A173" s="47" t="s">
        <v>1432</v>
      </c>
      <c r="B173" s="47" t="s">
        <v>1433</v>
      </c>
      <c r="C173" s="47" t="s">
        <v>1441</v>
      </c>
      <c r="D173" s="53">
        <v>15</v>
      </c>
      <c r="E173" s="53">
        <v>1600</v>
      </c>
      <c r="F173" s="47">
        <f t="shared" si="52"/>
        <v>-4.11739108935051</v>
      </c>
      <c r="G173" s="48">
        <f t="shared" si="36"/>
        <v>-3.52739108935051</v>
      </c>
      <c r="H173" s="47">
        <f t="shared" si="37"/>
        <v>-0.537403085525218</v>
      </c>
      <c r="I173" s="47">
        <f t="shared" si="38"/>
        <v>2.99426357334005</v>
      </c>
      <c r="J173" s="47">
        <f t="shared" si="39"/>
        <v>1.79136679124399</v>
      </c>
      <c r="K173" s="47">
        <f t="shared" si="40"/>
        <v>-3.5799880038253</v>
      </c>
      <c r="L173" s="47">
        <f t="shared" si="41"/>
        <v>-7.11165466269056</v>
      </c>
      <c r="M173" s="47">
        <f t="shared" si="42"/>
        <v>-0.59</v>
      </c>
      <c r="N173" s="47" t="s">
        <v>1264</v>
      </c>
      <c r="O173" s="47" t="s">
        <v>1319</v>
      </c>
      <c r="P173" s="47" t="s">
        <v>1292</v>
      </c>
      <c r="Q173" s="47" t="s">
        <v>294</v>
      </c>
      <c r="R173" s="47"/>
      <c r="S173" s="47">
        <v>-0.59</v>
      </c>
      <c r="T173" s="47"/>
      <c r="U173" s="47"/>
      <c r="V173" s="47"/>
      <c r="W173" s="47"/>
      <c r="X173" s="47"/>
      <c r="Y173" s="47"/>
      <c r="Z173" s="47"/>
      <c r="AA173" s="47" t="s">
        <v>1435</v>
      </c>
      <c r="AB173" s="47" t="s">
        <v>39</v>
      </c>
      <c r="AC173" s="47">
        <v>47.4609166666667</v>
      </c>
      <c r="AD173" s="47">
        <v>0.7965</v>
      </c>
      <c r="AE173" s="47">
        <v>14.943</v>
      </c>
      <c r="AF173" s="47">
        <v>0.713833333333333</v>
      </c>
      <c r="AG173" s="47">
        <v>5.93408333333333</v>
      </c>
      <c r="AH173" s="47">
        <v>1.43083333333333</v>
      </c>
      <c r="AI173" s="47">
        <v>15.0976666666667</v>
      </c>
      <c r="AJ173" s="47">
        <v>14.2205833333333</v>
      </c>
      <c r="AK173" s="47">
        <v>1.328</v>
      </c>
      <c r="AL173" s="47">
        <v>0.0163333333333333</v>
      </c>
      <c r="AM173" s="47">
        <f t="shared" si="47"/>
        <v>101.94175</v>
      </c>
      <c r="AN173" s="47">
        <v>12</v>
      </c>
      <c r="AO173" s="47">
        <f>AN173/(AC173*'Molecular Weight'!$C$2/'Molecular Weight'!$D$2+AD173*'Molecular Weight'!$C$3/'Molecular Weight'!$D$3+AE173*'Molecular Weight'!$C$4/'Molecular Weight'!$D$4+AF173*'Molecular Weight'!$C$5/'Molecular Weight'!$D$5+AG173*'Molecular Weight'!$C$6/'Molecular Weight'!$D$6+AH173*'Molecular Weight'!$C$8/'Molecular Weight'!$D$8+AI173*'Molecular Weight'!$C$9/'Molecular Weight'!$D$9+AJ173*'Molecular Weight'!$C$10/'Molecular Weight'!$D$10+AK173*'Molecular Weight'!$C$11/'Molecular Weight'!$D$11+AL173*'Molecular Weight'!$C$12/'Molecular Weight'!$D$12)</f>
        <v>4.27624103083535</v>
      </c>
      <c r="AP173" s="47">
        <f>AC173*AO173*'Molecular Weight'!$B$2/'Molecular Weight'!$D$2</f>
        <v>3.37806789632253</v>
      </c>
      <c r="AQ173" s="47">
        <f>AD173*AO173*'Molecular Weight'!$B$3/'Molecular Weight'!$D$3</f>
        <v>0.0426286105264125</v>
      </c>
      <c r="AR173" s="47">
        <f>AO173*AE173*'Molecular Weight'!$B$4/'Molecular Weight'!$D$4</f>
        <v>1.25343016327526</v>
      </c>
      <c r="AS173" s="47">
        <f>AF173*AO173*'Molecular Weight'!$B$5/'Molecular Weight'!$D$5</f>
        <v>0.0401674240302384</v>
      </c>
      <c r="AT173" s="47">
        <f>AG173*AO173*'Molecular Weight'!$B$6/'Molecular Weight'!$D$6</f>
        <v>0.353223421915315</v>
      </c>
      <c r="AU173" s="47">
        <f>AH173*AO173*'Molecular Weight'!$B$8/'Molecular Weight'!$D$8</f>
        <v>0.0862501861895532</v>
      </c>
      <c r="AV173" s="47">
        <f>AI173*AO173*'Molecular Weight'!$B$9/'Molecular Weight'!$D$9</f>
        <v>1.60201641860733</v>
      </c>
      <c r="AW173" s="47">
        <f>AJ173*AO173*'Molecular Weight'!$B$10/'Molecular Weight'!$D$10</f>
        <v>1.08435524130551</v>
      </c>
      <c r="AX173" s="47">
        <f>AK173*AO173*'Molecular Weight'!$B$11/'Molecular Weight'!$D$11</f>
        <v>0.183247760211337</v>
      </c>
      <c r="AY173" s="47">
        <f>AL173*AO173*'Molecular Weight'!$B$12/'Molecular Weight'!$D$12</f>
        <v>0.00148291444098324</v>
      </c>
      <c r="AZ173" s="47">
        <f t="shared" si="48"/>
        <v>8.02487003682447</v>
      </c>
      <c r="BA173" s="47">
        <f t="shared" si="49"/>
        <v>0.0743788847730036</v>
      </c>
      <c r="BB173" s="47">
        <f t="shared" si="50"/>
        <v>0.21057178023386</v>
      </c>
      <c r="BC173" s="47">
        <f t="shared" si="51"/>
        <v>0.278844537142311</v>
      </c>
      <c r="BD173" s="47">
        <f t="shared" si="43"/>
        <v>3.42069650684894</v>
      </c>
      <c r="BE173" s="47">
        <f t="shared" si="44"/>
        <v>3.12584526801771</v>
      </c>
    </row>
    <row r="174" s="40" customFormat="1" spans="1:57">
      <c r="A174" s="47" t="s">
        <v>1432</v>
      </c>
      <c r="B174" s="47" t="s">
        <v>1433</v>
      </c>
      <c r="C174" s="47" t="s">
        <v>1442</v>
      </c>
      <c r="D174" s="53">
        <v>21</v>
      </c>
      <c r="E174" s="53">
        <v>1700</v>
      </c>
      <c r="F174" s="47">
        <f t="shared" si="52"/>
        <v>-2.3188736327583</v>
      </c>
      <c r="G174" s="48">
        <f t="shared" si="36"/>
        <v>-1.4288736327583</v>
      </c>
      <c r="H174" s="47">
        <f t="shared" si="37"/>
        <v>1.28572358983563</v>
      </c>
      <c r="I174" s="47">
        <f t="shared" si="38"/>
        <v>6.24787970752762</v>
      </c>
      <c r="J174" s="47">
        <f t="shared" si="39"/>
        <v>2.69352762290927</v>
      </c>
      <c r="K174" s="47">
        <f t="shared" si="40"/>
        <v>-3.60459722259393</v>
      </c>
      <c r="L174" s="47">
        <f t="shared" si="41"/>
        <v>-8.56675334028592</v>
      </c>
      <c r="M174" s="47">
        <f t="shared" si="42"/>
        <v>-0.89</v>
      </c>
      <c r="N174" s="47" t="s">
        <v>1264</v>
      </c>
      <c r="O174" s="47" t="s">
        <v>1319</v>
      </c>
      <c r="P174" s="47" t="s">
        <v>1292</v>
      </c>
      <c r="Q174" s="47" t="s">
        <v>294</v>
      </c>
      <c r="R174" s="47"/>
      <c r="S174" s="47">
        <v>-0.89</v>
      </c>
      <c r="T174" s="47"/>
      <c r="U174" s="47"/>
      <c r="V174" s="47"/>
      <c r="W174" s="47"/>
      <c r="X174" s="47"/>
      <c r="Y174" s="47"/>
      <c r="Z174" s="47"/>
      <c r="AA174" s="47" t="s">
        <v>1435</v>
      </c>
      <c r="AB174" s="47" t="s">
        <v>39</v>
      </c>
      <c r="AC174" s="47">
        <v>50.9180526315789</v>
      </c>
      <c r="AD174" s="47">
        <v>0.282736842105263</v>
      </c>
      <c r="AE174" s="47">
        <v>13.7367894736842</v>
      </c>
      <c r="AF174" s="47">
        <v>0.451</v>
      </c>
      <c r="AG174" s="47">
        <v>3.93305263157895</v>
      </c>
      <c r="AH174" s="47">
        <v>1.65068421052632</v>
      </c>
      <c r="AI174" s="47">
        <v>18.8443684210526</v>
      </c>
      <c r="AJ174" s="47">
        <v>9.00378947368421</v>
      </c>
      <c r="AK174" s="47">
        <v>2.34715789473684</v>
      </c>
      <c r="AL174" s="47">
        <v>0.006</v>
      </c>
      <c r="AM174" s="47">
        <f t="shared" si="47"/>
        <v>101.173631578947</v>
      </c>
      <c r="AN174" s="47">
        <v>12</v>
      </c>
      <c r="AO174" s="47">
        <f>AN174/(AC174*'Molecular Weight'!$C$2/'Molecular Weight'!$D$2+AD174*'Molecular Weight'!$C$3/'Molecular Weight'!$D$3+AE174*'Molecular Weight'!$C$4/'Molecular Weight'!$D$4+AF174*'Molecular Weight'!$C$5/'Molecular Weight'!$D$5+AG174*'Molecular Weight'!$C$6/'Molecular Weight'!$D$6+AH174*'Molecular Weight'!$C$8/'Molecular Weight'!$D$8+AI174*'Molecular Weight'!$C$9/'Molecular Weight'!$D$9+AJ174*'Molecular Weight'!$C$10/'Molecular Weight'!$D$10+AK174*'Molecular Weight'!$C$11/'Molecular Weight'!$D$11+AL174*'Molecular Weight'!$C$12/'Molecular Weight'!$D$12)</f>
        <v>4.19687026818046</v>
      </c>
      <c r="AP174" s="47">
        <f>AC174*AO174*'Molecular Weight'!$B$2/'Molecular Weight'!$D$2</f>
        <v>3.55686519978564</v>
      </c>
      <c r="AQ174" s="47">
        <f>AD174*AO174*'Molecular Weight'!$B$3/'Molecular Weight'!$D$3</f>
        <v>0.0148511870632141</v>
      </c>
      <c r="AR174" s="47">
        <f>AO174*AE174*'Molecular Weight'!$B$4/'Molecular Weight'!$D$4</f>
        <v>1.1308655025963</v>
      </c>
      <c r="AS174" s="47">
        <f>AF174*AO174*'Molecular Weight'!$B$5/'Molecular Weight'!$D$5</f>
        <v>0.0249067503250133</v>
      </c>
      <c r="AT174" s="47">
        <f>AG174*AO174*'Molecular Weight'!$B$6/'Molecular Weight'!$D$6</f>
        <v>0.229767701178488</v>
      </c>
      <c r="AU174" s="47">
        <f>AH174*AO174*'Molecular Weight'!$B$8/'Molecular Weight'!$D$8</f>
        <v>0.0976558709516893</v>
      </c>
      <c r="AV174" s="47">
        <f>AI174*AO174*'Molecular Weight'!$B$9/'Molecular Weight'!$D$9</f>
        <v>1.96246574563162</v>
      </c>
      <c r="AW174" s="47">
        <f>AJ174*AO174*'Molecular Weight'!$B$10/'Molecular Weight'!$D$10</f>
        <v>0.673818408399811</v>
      </c>
      <c r="AX174" s="47">
        <f>AK174*AO174*'Molecular Weight'!$B$11/'Molecular Weight'!$D$11</f>
        <v>0.317867608362248</v>
      </c>
      <c r="AY174" s="47">
        <f>AL174*AO174*'Molecular Weight'!$B$12/'Molecular Weight'!$D$12</f>
        <v>0.000534633155182224</v>
      </c>
      <c r="AZ174" s="47">
        <f t="shared" si="48"/>
        <v>8.00959860744921</v>
      </c>
      <c r="BA174" s="47">
        <f t="shared" si="49"/>
        <v>0.0287613137775393</v>
      </c>
      <c r="BB174" s="47">
        <f t="shared" si="50"/>
        <v>0.125175617068985</v>
      </c>
      <c r="BC174" s="47">
        <f t="shared" si="51"/>
        <v>0.201006387400949</v>
      </c>
      <c r="BD174" s="47">
        <f t="shared" si="43"/>
        <v>3.57171638684885</v>
      </c>
      <c r="BE174" s="47">
        <f t="shared" si="44"/>
        <v>2.96370772616161</v>
      </c>
    </row>
    <row r="175" s="40" customFormat="1" spans="1:57">
      <c r="A175" s="47" t="s">
        <v>1432</v>
      </c>
      <c r="B175" s="47" t="s">
        <v>1433</v>
      </c>
      <c r="C175" s="47" t="s">
        <v>1443</v>
      </c>
      <c r="D175" s="53">
        <v>15</v>
      </c>
      <c r="E175" s="53">
        <v>1600</v>
      </c>
      <c r="F175" s="47">
        <f t="shared" si="52"/>
        <v>-1.61739108935051</v>
      </c>
      <c r="G175" s="48">
        <f t="shared" si="36"/>
        <v>-3.52739108935051</v>
      </c>
      <c r="H175" s="47">
        <f t="shared" si="37"/>
        <v>-0.537403085525218</v>
      </c>
      <c r="I175" s="47">
        <f t="shared" si="38"/>
        <v>2.99426357334005</v>
      </c>
      <c r="J175" s="47">
        <f t="shared" si="39"/>
        <v>1.79136679124399</v>
      </c>
      <c r="K175" s="47">
        <f t="shared" si="40"/>
        <v>-1.0799880038253</v>
      </c>
      <c r="L175" s="47">
        <f t="shared" si="41"/>
        <v>-4.61165466269056</v>
      </c>
      <c r="M175" s="47">
        <f t="shared" si="42"/>
        <v>1.91</v>
      </c>
      <c r="N175" s="47" t="s">
        <v>1402</v>
      </c>
      <c r="O175" s="47" t="s">
        <v>1264</v>
      </c>
      <c r="P175" s="47" t="s">
        <v>1292</v>
      </c>
      <c r="Q175" s="47" t="s">
        <v>294</v>
      </c>
      <c r="R175" s="47"/>
      <c r="S175" s="47">
        <v>1.91</v>
      </c>
      <c r="T175" s="47"/>
      <c r="U175" s="47"/>
      <c r="V175" s="47"/>
      <c r="W175" s="47"/>
      <c r="X175" s="47"/>
      <c r="Y175" s="47"/>
      <c r="Z175" s="47"/>
      <c r="AA175" s="47" t="s">
        <v>1435</v>
      </c>
      <c r="AB175" s="47" t="s">
        <v>39</v>
      </c>
      <c r="AC175" s="47">
        <v>47.9098666666667</v>
      </c>
      <c r="AD175" s="47">
        <v>0.576866666666667</v>
      </c>
      <c r="AE175" s="47">
        <v>9.00306666666667</v>
      </c>
      <c r="AF175" s="47">
        <v>0.6602</v>
      </c>
      <c r="AG175" s="47">
        <v>9.25053333333333</v>
      </c>
      <c r="AH175" s="47">
        <v>0.3316</v>
      </c>
      <c r="AI175" s="47">
        <v>22.2888</v>
      </c>
      <c r="AJ175" s="47">
        <v>9.315</v>
      </c>
      <c r="AK175" s="47">
        <v>0.206266666666667</v>
      </c>
      <c r="AL175" s="47">
        <v>0.00486666666666667</v>
      </c>
      <c r="AM175" s="47">
        <f t="shared" si="47"/>
        <v>99.5470666666667</v>
      </c>
      <c r="AN175" s="47">
        <v>12</v>
      </c>
      <c r="AO175" s="47">
        <f>AN175/(AC175*'Molecular Weight'!$C$2/'Molecular Weight'!$D$2+AD175*'Molecular Weight'!$C$3/'Molecular Weight'!$D$3+AE175*'Molecular Weight'!$C$4/'Molecular Weight'!$D$4+AF175*'Molecular Weight'!$C$5/'Molecular Weight'!$D$5+AG175*'Molecular Weight'!$C$6/'Molecular Weight'!$D$6+AH175*'Molecular Weight'!$C$8/'Molecular Weight'!$D$8+AI175*'Molecular Weight'!$C$9/'Molecular Weight'!$D$9+AJ175*'Molecular Weight'!$C$10/'Molecular Weight'!$D$10+AK175*'Molecular Weight'!$C$11/'Molecular Weight'!$D$11+AL175*'Molecular Weight'!$C$12/'Molecular Weight'!$D$12)</f>
        <v>4.37439963700624</v>
      </c>
      <c r="AP175" s="47">
        <f>AC175*AO175*'Molecular Weight'!$B$2/'Molecular Weight'!$D$2</f>
        <v>3.48829732615985</v>
      </c>
      <c r="AQ175" s="47">
        <f>AD175*AO175*'Molecular Weight'!$B$3/'Molecular Weight'!$D$3</f>
        <v>0.031582544896967</v>
      </c>
      <c r="AR175" s="47">
        <f>AO175*AE175*'Molecular Weight'!$B$4/'Molecular Weight'!$D$4</f>
        <v>0.772518861487047</v>
      </c>
      <c r="AS175" s="47">
        <f>AF175*AO175*'Molecular Weight'!$B$5/'Molecular Weight'!$D$5</f>
        <v>0.0380022190979869</v>
      </c>
      <c r="AT175" s="47">
        <f>AG175*AO175*'Molecular Weight'!$B$6/'Molecular Weight'!$D$6</f>
        <v>0.563272962909903</v>
      </c>
      <c r="AU175" s="47">
        <f>AH175*AO175*'Molecular Weight'!$B$8/'Molecular Weight'!$D$8</f>
        <v>0.020447574282933</v>
      </c>
      <c r="AV175" s="47">
        <f>AI175*AO175*'Molecular Weight'!$B$9/'Molecular Weight'!$D$9</f>
        <v>2.41935778236488</v>
      </c>
      <c r="AW175" s="47">
        <f>AJ175*AO175*'Molecular Weight'!$B$10/'Molecular Weight'!$D$10</f>
        <v>0.726596516025555</v>
      </c>
      <c r="AX175" s="47">
        <f>AK175*AO175*'Molecular Weight'!$B$11/'Molecular Weight'!$D$11</f>
        <v>0.0291156125134932</v>
      </c>
      <c r="AY175" s="47">
        <f>AL175*AO175*'Molecular Weight'!$B$12/'Molecular Weight'!$D$12</f>
        <v>0.000451990337581678</v>
      </c>
      <c r="AZ175" s="47">
        <f t="shared" si="48"/>
        <v>8.0896433900762</v>
      </c>
      <c r="BA175" s="47">
        <f t="shared" si="49"/>
        <v>0.265950086807043</v>
      </c>
      <c r="BB175" s="47">
        <f t="shared" si="50"/>
        <v>0.472151344586341</v>
      </c>
      <c r="BC175" s="47">
        <f t="shared" si="51"/>
        <v>0.29732287610286</v>
      </c>
      <c r="BD175" s="47">
        <f t="shared" si="43"/>
        <v>3.51987987105682</v>
      </c>
      <c r="BE175" s="47">
        <f t="shared" si="44"/>
        <v>3.72967483558327</v>
      </c>
    </row>
    <row r="176" s="40" customFormat="1" spans="1:57">
      <c r="A176" s="47" t="s">
        <v>1432</v>
      </c>
      <c r="B176" s="47" t="s">
        <v>1433</v>
      </c>
      <c r="C176" s="47" t="s">
        <v>1444</v>
      </c>
      <c r="D176" s="53">
        <v>15</v>
      </c>
      <c r="E176" s="53">
        <v>1600</v>
      </c>
      <c r="F176" s="47">
        <f t="shared" si="52"/>
        <v>-0.567391089350514</v>
      </c>
      <c r="G176" s="48">
        <f t="shared" si="36"/>
        <v>-3.52739108935051</v>
      </c>
      <c r="H176" s="47">
        <f t="shared" si="37"/>
        <v>-0.537403085525218</v>
      </c>
      <c r="I176" s="47">
        <f t="shared" si="38"/>
        <v>2.99426357334005</v>
      </c>
      <c r="J176" s="47">
        <f t="shared" si="39"/>
        <v>1.79136679124399</v>
      </c>
      <c r="K176" s="47">
        <f t="shared" si="40"/>
        <v>-0.029988003825296</v>
      </c>
      <c r="L176" s="47">
        <f t="shared" si="41"/>
        <v>-3.56165466269056</v>
      </c>
      <c r="M176" s="47">
        <f t="shared" si="42"/>
        <v>2.96</v>
      </c>
      <c r="N176" s="47" t="s">
        <v>1402</v>
      </c>
      <c r="O176" s="47" t="s">
        <v>1264</v>
      </c>
      <c r="P176" s="47" t="s">
        <v>1292</v>
      </c>
      <c r="Q176" s="47" t="s">
        <v>294</v>
      </c>
      <c r="R176" s="47"/>
      <c r="S176" s="47">
        <v>2.96</v>
      </c>
      <c r="T176" s="47"/>
      <c r="U176" s="47"/>
      <c r="V176" s="47"/>
      <c r="W176" s="47"/>
      <c r="X176" s="47"/>
      <c r="Y176" s="47"/>
      <c r="Z176" s="47"/>
      <c r="AA176" s="47" t="s">
        <v>1435</v>
      </c>
      <c r="AB176" s="47" t="s">
        <v>39</v>
      </c>
      <c r="AC176" s="47">
        <v>49.2568</v>
      </c>
      <c r="AD176" s="47">
        <v>0.434066666666667</v>
      </c>
      <c r="AE176" s="47">
        <v>8.53526666666667</v>
      </c>
      <c r="AF176" s="47">
        <v>0.539466666666667</v>
      </c>
      <c r="AG176" s="47">
        <v>7.76166666666667</v>
      </c>
      <c r="AH176" s="47">
        <v>0.333533333333333</v>
      </c>
      <c r="AI176" s="47">
        <v>24.9654</v>
      </c>
      <c r="AJ176" s="47">
        <v>7.9112</v>
      </c>
      <c r="AK176" s="47">
        <v>0.163333333333333</v>
      </c>
      <c r="AL176" s="47">
        <v>0.0036</v>
      </c>
      <c r="AM176" s="47">
        <f t="shared" si="47"/>
        <v>99.9043333333333</v>
      </c>
      <c r="AN176" s="47">
        <v>12</v>
      </c>
      <c r="AO176" s="47">
        <f>AN176/(AC176*'Molecular Weight'!$C$2/'Molecular Weight'!$D$2+AD176*'Molecular Weight'!$C$3/'Molecular Weight'!$D$3+AE176*'Molecular Weight'!$C$4/'Molecular Weight'!$D$4+AF176*'Molecular Weight'!$C$5/'Molecular Weight'!$D$5+AG176*'Molecular Weight'!$C$6/'Molecular Weight'!$D$6+AH176*'Molecular Weight'!$C$8/'Molecular Weight'!$D$8+AI176*'Molecular Weight'!$C$9/'Molecular Weight'!$D$9+AJ176*'Molecular Weight'!$C$10/'Molecular Weight'!$D$10+AK176*'Molecular Weight'!$C$11/'Molecular Weight'!$D$11+AL176*'Molecular Weight'!$C$12/'Molecular Weight'!$D$12)</f>
        <v>4.30364979860198</v>
      </c>
      <c r="AP176" s="47">
        <f>AC176*AO176*'Molecular Weight'!$B$2/'Molecular Weight'!$D$2</f>
        <v>3.52836247336514</v>
      </c>
      <c r="AQ176" s="47">
        <f>AD176*AO176*'Molecular Weight'!$B$3/'Molecular Weight'!$D$3</f>
        <v>0.0233801116718377</v>
      </c>
      <c r="AR176" s="47">
        <f>AO176*AE176*'Molecular Weight'!$B$4/'Molecular Weight'!$D$4</f>
        <v>0.720533516496944</v>
      </c>
      <c r="AS176" s="47">
        <f>AF176*AO176*'Molecular Weight'!$B$5/'Molecular Weight'!$D$5</f>
        <v>0.0305503732002432</v>
      </c>
      <c r="AT176" s="47">
        <f>AG176*AO176*'Molecular Weight'!$B$6/'Molecular Weight'!$D$6</f>
        <v>0.464970701375497</v>
      </c>
      <c r="AU176" s="47">
        <f>AH176*AO176*'Molecular Weight'!$B$8/'Molecular Weight'!$D$8</f>
        <v>0.02023415087154</v>
      </c>
      <c r="AV176" s="47">
        <f>AI176*AO176*'Molecular Weight'!$B$9/'Molecular Weight'!$D$9</f>
        <v>2.66606299459101</v>
      </c>
      <c r="AW176" s="47">
        <f>AJ176*AO176*'Molecular Weight'!$B$10/'Molecular Weight'!$D$10</f>
        <v>0.607115447337731</v>
      </c>
      <c r="AX176" s="47">
        <f>AK176*AO176*'Molecular Weight'!$B$11/'Molecular Weight'!$D$11</f>
        <v>0.0226824610230716</v>
      </c>
      <c r="AY176" s="47">
        <f>AL176*AO176*'Molecular Weight'!$B$12/'Molecular Weight'!$D$12</f>
        <v>0.000328941385880406</v>
      </c>
      <c r="AZ176" s="47">
        <f t="shared" si="48"/>
        <v>8.0842211713189</v>
      </c>
      <c r="BA176" s="47">
        <f t="shared" si="49"/>
        <v>0.250031273120634</v>
      </c>
      <c r="BB176" s="47">
        <f t="shared" si="50"/>
        <v>0.53773554415575</v>
      </c>
      <c r="BC176" s="47">
        <f t="shared" si="51"/>
        <v>0.214939428254863</v>
      </c>
      <c r="BD176" s="47">
        <f t="shared" si="43"/>
        <v>3.55174258503698</v>
      </c>
      <c r="BE176" s="47">
        <f t="shared" si="44"/>
        <v>3.75838329417578</v>
      </c>
    </row>
    <row r="177" s="40" customFormat="1" spans="1:57">
      <c r="A177" s="47" t="s">
        <v>1432</v>
      </c>
      <c r="B177" s="47" t="s">
        <v>1433</v>
      </c>
      <c r="C177" s="47" t="s">
        <v>1445</v>
      </c>
      <c r="D177" s="53">
        <v>15</v>
      </c>
      <c r="E177" s="53">
        <v>1600</v>
      </c>
      <c r="F177" s="47">
        <f t="shared" si="52"/>
        <v>-1.46739108935051</v>
      </c>
      <c r="G177" s="48">
        <f t="shared" si="36"/>
        <v>-3.52739108935051</v>
      </c>
      <c r="H177" s="47">
        <f t="shared" si="37"/>
        <v>-0.537403085525218</v>
      </c>
      <c r="I177" s="47">
        <f t="shared" si="38"/>
        <v>2.99426357334005</v>
      </c>
      <c r="J177" s="47">
        <f t="shared" si="39"/>
        <v>1.79136679124399</v>
      </c>
      <c r="K177" s="47">
        <f t="shared" si="40"/>
        <v>-0.929988003825296</v>
      </c>
      <c r="L177" s="47">
        <f t="shared" si="41"/>
        <v>-4.46165466269056</v>
      </c>
      <c r="M177" s="47">
        <f t="shared" si="42"/>
        <v>2.06</v>
      </c>
      <c r="N177" s="47" t="s">
        <v>1402</v>
      </c>
      <c r="O177" s="47" t="s">
        <v>1264</v>
      </c>
      <c r="P177" s="47" t="s">
        <v>1292</v>
      </c>
      <c r="Q177" s="47" t="s">
        <v>294</v>
      </c>
      <c r="R177" s="47"/>
      <c r="S177" s="47">
        <v>2.06</v>
      </c>
      <c r="T177" s="47"/>
      <c r="U177" s="47"/>
      <c r="V177" s="47"/>
      <c r="W177" s="47"/>
      <c r="X177" s="47"/>
      <c r="Y177" s="47"/>
      <c r="Z177" s="47"/>
      <c r="AA177" s="47" t="s">
        <v>1435</v>
      </c>
      <c r="AB177" s="47" t="s">
        <v>39</v>
      </c>
      <c r="AC177" s="47">
        <v>48.2867142857143</v>
      </c>
      <c r="AD177" s="47">
        <v>0.700357142857143</v>
      </c>
      <c r="AE177" s="47">
        <v>9.20685714285714</v>
      </c>
      <c r="AF177" s="47">
        <v>0.685928571428571</v>
      </c>
      <c r="AG177" s="47">
        <v>9.2145</v>
      </c>
      <c r="AH177" s="47">
        <v>0.249357142857143</v>
      </c>
      <c r="AI177" s="47">
        <v>21.2704285714286</v>
      </c>
      <c r="AJ177" s="47">
        <v>10.1117857142857</v>
      </c>
      <c r="AK177" s="47">
        <v>0.323357142857143</v>
      </c>
      <c r="AL177" s="47">
        <v>0.00585714285714286</v>
      </c>
      <c r="AM177" s="47">
        <f t="shared" si="47"/>
        <v>100.055142857143</v>
      </c>
      <c r="AN177" s="47">
        <v>12</v>
      </c>
      <c r="AO177" s="47">
        <f>AN177/(AC177*'Molecular Weight'!$C$2/'Molecular Weight'!$D$2+AD177*'Molecular Weight'!$C$3/'Molecular Weight'!$D$3+AE177*'Molecular Weight'!$C$4/'Molecular Weight'!$D$4+AF177*'Molecular Weight'!$C$5/'Molecular Weight'!$D$5+AG177*'Molecular Weight'!$C$6/'Molecular Weight'!$D$6+AH177*'Molecular Weight'!$C$8/'Molecular Weight'!$D$8+AI177*'Molecular Weight'!$C$9/'Molecular Weight'!$D$9+AJ177*'Molecular Weight'!$C$10/'Molecular Weight'!$D$10+AK177*'Molecular Weight'!$C$11/'Molecular Weight'!$D$11+AL177*'Molecular Weight'!$C$12/'Molecular Weight'!$D$12)</f>
        <v>4.35642746709733</v>
      </c>
      <c r="AP177" s="47">
        <f>AC177*AO177*'Molecular Weight'!$B$2/'Molecular Weight'!$D$2</f>
        <v>3.50129108538893</v>
      </c>
      <c r="AQ177" s="47">
        <f>AD177*AO177*'Molecular Weight'!$B$3/'Molecular Weight'!$D$3</f>
        <v>0.0381859210753525</v>
      </c>
      <c r="AR177" s="47">
        <f>AO177*AE177*'Molecular Weight'!$B$4/'Molecular Weight'!$D$4</f>
        <v>0.786759618336291</v>
      </c>
      <c r="AS177" s="47">
        <f>AF177*AO177*'Molecular Weight'!$B$5/'Molecular Weight'!$D$5</f>
        <v>0.0393209825519871</v>
      </c>
      <c r="AT177" s="47">
        <f>AG177*AO177*'Molecular Weight'!$B$6/'Molecular Weight'!$D$6</f>
        <v>0.558773676163256</v>
      </c>
      <c r="AU177" s="47">
        <f>AH177*AO177*'Molecular Weight'!$B$8/'Molecular Weight'!$D$8</f>
        <v>0.0153130294087929</v>
      </c>
      <c r="AV177" s="47">
        <f>AI177*AO177*'Molecular Weight'!$B$9/'Molecular Weight'!$D$9</f>
        <v>2.29933199169984</v>
      </c>
      <c r="AW177" s="47">
        <f>AJ177*AO177*'Molecular Weight'!$B$10/'Molecular Weight'!$D$10</f>
        <v>0.785507507616202</v>
      </c>
      <c r="AX177" s="47">
        <f>AK177*AO177*'Molecular Weight'!$B$11/'Molecular Weight'!$D$11</f>
        <v>0.0454560160963205</v>
      </c>
      <c r="AY177" s="47">
        <f>AL177*AO177*'Molecular Weight'!$B$12/'Molecular Weight'!$D$12</f>
        <v>0.000541745605553505</v>
      </c>
      <c r="AZ177" s="47">
        <f t="shared" si="48"/>
        <v>8.07048157394252</v>
      </c>
      <c r="BA177" s="47">
        <f t="shared" si="49"/>
        <v>0.20959812114336</v>
      </c>
      <c r="BB177" s="47">
        <f t="shared" si="50"/>
        <v>0.375103785458429</v>
      </c>
      <c r="BC177" s="47">
        <f t="shared" si="51"/>
        <v>0.349175555019896</v>
      </c>
      <c r="BD177" s="47">
        <f t="shared" si="43"/>
        <v>3.53947700646428</v>
      </c>
      <c r="BE177" s="47">
        <f t="shared" si="44"/>
        <v>3.65892620488809</v>
      </c>
    </row>
    <row r="178" s="40" customFormat="1" spans="1:57">
      <c r="A178" s="47" t="s">
        <v>1432</v>
      </c>
      <c r="B178" s="47" t="s">
        <v>1433</v>
      </c>
      <c r="C178" s="47" t="s">
        <v>1446</v>
      </c>
      <c r="D178" s="53">
        <v>15</v>
      </c>
      <c r="E178" s="53">
        <v>1600</v>
      </c>
      <c r="F178" s="47">
        <f t="shared" si="52"/>
        <v>-1.63739108935051</v>
      </c>
      <c r="G178" s="48">
        <f t="shared" si="36"/>
        <v>-3.52739108935051</v>
      </c>
      <c r="H178" s="47">
        <f t="shared" si="37"/>
        <v>-0.537403085525218</v>
      </c>
      <c r="I178" s="47">
        <f t="shared" si="38"/>
        <v>2.99426357334005</v>
      </c>
      <c r="J178" s="47">
        <f t="shared" si="39"/>
        <v>1.79136679124399</v>
      </c>
      <c r="K178" s="47">
        <f t="shared" si="40"/>
        <v>-1.0999880038253</v>
      </c>
      <c r="L178" s="47">
        <f t="shared" si="41"/>
        <v>-4.63165466269056</v>
      </c>
      <c r="M178" s="47">
        <f t="shared" si="42"/>
        <v>1.89</v>
      </c>
      <c r="N178" s="47" t="s">
        <v>1402</v>
      </c>
      <c r="O178" s="47" t="s">
        <v>1264</v>
      </c>
      <c r="P178" s="47" t="s">
        <v>1292</v>
      </c>
      <c r="Q178" s="47" t="s">
        <v>294</v>
      </c>
      <c r="R178" s="47"/>
      <c r="S178" s="47">
        <v>1.89</v>
      </c>
      <c r="T178" s="47"/>
      <c r="U178" s="47"/>
      <c r="V178" s="47"/>
      <c r="W178" s="47"/>
      <c r="X178" s="47"/>
      <c r="Y178" s="47"/>
      <c r="Z178" s="47"/>
      <c r="AA178" s="47" t="s">
        <v>1435</v>
      </c>
      <c r="AB178" s="47" t="s">
        <v>39</v>
      </c>
      <c r="AC178" s="47">
        <v>46.5241428571429</v>
      </c>
      <c r="AD178" s="47">
        <v>1.15007142857143</v>
      </c>
      <c r="AE178" s="47">
        <v>9.69707142857143</v>
      </c>
      <c r="AF178" s="47">
        <v>0.669714285714286</v>
      </c>
      <c r="AG178" s="47">
        <v>9.26314285714286</v>
      </c>
      <c r="AH178" s="47">
        <v>0.257642857142857</v>
      </c>
      <c r="AI178" s="47">
        <v>19.3597857142857</v>
      </c>
      <c r="AJ178" s="47">
        <v>12.4351428571429</v>
      </c>
      <c r="AK178" s="47">
        <v>0.313928571428571</v>
      </c>
      <c r="AL178" s="47">
        <v>0.0195</v>
      </c>
      <c r="AM178" s="47">
        <f t="shared" si="47"/>
        <v>99.6901428571429</v>
      </c>
      <c r="AN178" s="47">
        <v>12</v>
      </c>
      <c r="AO178" s="47">
        <f>AN178/(AC178*'Molecular Weight'!$C$2/'Molecular Weight'!$D$2+AD178*'Molecular Weight'!$C$3/'Molecular Weight'!$D$3+AE178*'Molecular Weight'!$C$4/'Molecular Weight'!$D$4+AF178*'Molecular Weight'!$C$5/'Molecular Weight'!$D$5+AG178*'Molecular Weight'!$C$6/'Molecular Weight'!$D$6+AH178*'Molecular Weight'!$C$8/'Molecular Weight'!$D$8+AI178*'Molecular Weight'!$C$9/'Molecular Weight'!$D$9+AJ178*'Molecular Weight'!$C$10/'Molecular Weight'!$D$10+AK178*'Molecular Weight'!$C$11/'Molecular Weight'!$D$11+AL178*'Molecular Weight'!$C$12/'Molecular Weight'!$D$12)</f>
        <v>4.41819295683973</v>
      </c>
      <c r="AP178" s="47">
        <f>AC178*AO178*'Molecular Weight'!$B$2/'Molecular Weight'!$D$2</f>
        <v>3.4213155841284</v>
      </c>
      <c r="AQ178" s="47">
        <f>AD178*AO178*'Molecular Weight'!$B$3/'Molecular Weight'!$D$3</f>
        <v>0.063594962272552</v>
      </c>
      <c r="AR178" s="47">
        <f>AO178*AE178*'Molecular Weight'!$B$4/'Molecular Weight'!$D$4</f>
        <v>0.840398836557201</v>
      </c>
      <c r="AS178" s="47">
        <f>AF178*AO178*'Molecular Weight'!$B$5/'Molecular Weight'!$D$5</f>
        <v>0.0389358107801541</v>
      </c>
      <c r="AT178" s="47">
        <f>AG178*AO178*'Molecular Weight'!$B$6/'Molecular Weight'!$D$6</f>
        <v>0.569687535211983</v>
      </c>
      <c r="AU178" s="47">
        <f>AH178*AO178*'Molecular Weight'!$B$8/'Molecular Weight'!$D$8</f>
        <v>0.0160461778518274</v>
      </c>
      <c r="AV178" s="47">
        <f>AI178*AO178*'Molecular Weight'!$B$9/'Molecular Weight'!$D$9</f>
        <v>2.12246324786063</v>
      </c>
      <c r="AW178" s="47">
        <f>AJ178*AO178*'Molecular Weight'!$B$10/'Molecular Weight'!$D$10</f>
        <v>0.979687243022908</v>
      </c>
      <c r="AX178" s="47">
        <f>AK178*AO178*'Molecular Weight'!$B$11/'Molecular Weight'!$D$11</f>
        <v>0.0447562763225709</v>
      </c>
      <c r="AY178" s="47">
        <f>AL178*AO178*'Molecular Weight'!$B$12/'Molecular Weight'!$D$12</f>
        <v>0.00182918816684448</v>
      </c>
      <c r="AZ178" s="47">
        <f t="shared" si="48"/>
        <v>8.09871486217508</v>
      </c>
      <c r="BA178" s="47">
        <f t="shared" si="49"/>
        <v>0.292534893809759</v>
      </c>
      <c r="BB178" s="47">
        <f t="shared" si="50"/>
        <v>0.513500604679556</v>
      </c>
      <c r="BC178" s="47">
        <f t="shared" si="51"/>
        <v>0.277152641402224</v>
      </c>
      <c r="BD178" s="47">
        <f t="shared" si="43"/>
        <v>3.48491054640095</v>
      </c>
      <c r="BE178" s="47">
        <f t="shared" si="44"/>
        <v>3.68788420394735</v>
      </c>
    </row>
    <row r="179" s="40" customFormat="1" spans="1:57">
      <c r="A179" s="47" t="s">
        <v>1432</v>
      </c>
      <c r="B179" s="47" t="s">
        <v>1433</v>
      </c>
      <c r="C179" s="47" t="s">
        <v>1447</v>
      </c>
      <c r="D179" s="53">
        <v>15</v>
      </c>
      <c r="E179" s="53">
        <v>1700</v>
      </c>
      <c r="F179" s="47">
        <f t="shared" si="52"/>
        <v>-1.1434934586975</v>
      </c>
      <c r="G179" s="48">
        <f t="shared" si="36"/>
        <v>-3.0134934586975</v>
      </c>
      <c r="H179" s="47">
        <f t="shared" si="37"/>
        <v>-0.0595247251990791</v>
      </c>
      <c r="I179" s="47">
        <f t="shared" si="38"/>
        <v>3.37275863967729</v>
      </c>
      <c r="J179" s="47">
        <f t="shared" si="39"/>
        <v>2.38531677648251</v>
      </c>
      <c r="K179" s="47">
        <f t="shared" si="40"/>
        <v>-1.08396873349842</v>
      </c>
      <c r="L179" s="47">
        <f t="shared" si="41"/>
        <v>-4.51625209837479</v>
      </c>
      <c r="M179" s="47">
        <f t="shared" si="42"/>
        <v>1.87</v>
      </c>
      <c r="N179" s="47" t="s">
        <v>1402</v>
      </c>
      <c r="O179" s="47" t="s">
        <v>1264</v>
      </c>
      <c r="P179" s="47" t="s">
        <v>1292</v>
      </c>
      <c r="Q179" s="47" t="s">
        <v>294</v>
      </c>
      <c r="R179" s="47"/>
      <c r="S179" s="47">
        <v>1.87</v>
      </c>
      <c r="T179" s="47"/>
      <c r="U179" s="47"/>
      <c r="V179" s="47"/>
      <c r="W179" s="47"/>
      <c r="X179" s="47"/>
      <c r="Y179" s="47"/>
      <c r="Z179" s="47"/>
      <c r="AA179" s="47" t="s">
        <v>1435</v>
      </c>
      <c r="AB179" s="47" t="s">
        <v>39</v>
      </c>
      <c r="AC179" s="47">
        <v>47.969</v>
      </c>
      <c r="AD179" s="47">
        <v>1.01286666666667</v>
      </c>
      <c r="AE179" s="47">
        <v>10.0224</v>
      </c>
      <c r="AF179" s="47">
        <v>0.591933333333333</v>
      </c>
      <c r="AG179" s="47">
        <v>8.20146666666667</v>
      </c>
      <c r="AH179" s="47">
        <v>0.229933333333333</v>
      </c>
      <c r="AI179" s="47">
        <v>21.8619333333333</v>
      </c>
      <c r="AJ179" s="47">
        <v>10.5642</v>
      </c>
      <c r="AK179" s="47">
        <v>0.2372</v>
      </c>
      <c r="AL179" s="47">
        <v>0.0078</v>
      </c>
      <c r="AM179" s="47">
        <f t="shared" si="47"/>
        <v>100.698733333333</v>
      </c>
      <c r="AN179" s="47">
        <v>12</v>
      </c>
      <c r="AO179" s="47">
        <f>AN179/(AC179*'Molecular Weight'!$C$2/'Molecular Weight'!$D$2+AD179*'Molecular Weight'!$C$3/'Molecular Weight'!$D$3+AE179*'Molecular Weight'!$C$4/'Molecular Weight'!$D$4+AF179*'Molecular Weight'!$C$5/'Molecular Weight'!$D$5+AG179*'Molecular Weight'!$C$6/'Molecular Weight'!$D$6+AH179*'Molecular Weight'!$C$8/'Molecular Weight'!$D$8+AI179*'Molecular Weight'!$C$9/'Molecular Weight'!$D$9+AJ179*'Molecular Weight'!$C$10/'Molecular Weight'!$D$10+AK179*'Molecular Weight'!$C$11/'Molecular Weight'!$D$11+AL179*'Molecular Weight'!$C$12/'Molecular Weight'!$D$12)</f>
        <v>4.31509115714928</v>
      </c>
      <c r="AP179" s="47">
        <f>AC179*AO179*'Molecular Weight'!$B$2/'Molecular Weight'!$D$2</f>
        <v>3.44524979556082</v>
      </c>
      <c r="AQ179" s="47">
        <f>AD179*AO179*'Molecular Weight'!$B$3/'Molecular Weight'!$D$3</f>
        <v>0.0547010262416097</v>
      </c>
      <c r="AR179" s="47">
        <f>AO179*AE179*'Molecular Weight'!$B$4/'Molecular Weight'!$D$4</f>
        <v>0.848324237218771</v>
      </c>
      <c r="AS179" s="47">
        <f>AF179*AO179*'Molecular Weight'!$B$5/'Molecular Weight'!$D$5</f>
        <v>0.0336107150771572</v>
      </c>
      <c r="AT179" s="47">
        <f>AG179*AO179*'Molecular Weight'!$B$6/'Molecular Weight'!$D$6</f>
        <v>0.49262355636119</v>
      </c>
      <c r="AU179" s="47">
        <f>AH179*AO179*'Molecular Weight'!$B$8/'Molecular Weight'!$D$8</f>
        <v>0.0139862319340361</v>
      </c>
      <c r="AV179" s="47">
        <f>AI179*AO179*'Molecular Weight'!$B$9/'Molecular Weight'!$D$9</f>
        <v>2.3408495088053</v>
      </c>
      <c r="AW179" s="47">
        <f>AJ179*AO179*'Molecular Weight'!$B$10/'Molecular Weight'!$D$10</f>
        <v>0.812865299614059</v>
      </c>
      <c r="AX179" s="47">
        <f>AK179*AO179*'Molecular Weight'!$B$11/'Molecular Weight'!$D$11</f>
        <v>0.0330280613899906</v>
      </c>
      <c r="AY179" s="47">
        <f>AL179*AO179*'Molecular Weight'!$B$12/'Molecular Weight'!$D$12</f>
        <v>0.000714601083349562</v>
      </c>
      <c r="AZ179" s="47">
        <f t="shared" si="48"/>
        <v>8.07595303328628</v>
      </c>
      <c r="BA179" s="47">
        <f t="shared" si="49"/>
        <v>0.225716121844369</v>
      </c>
      <c r="BB179" s="47">
        <f t="shared" si="50"/>
        <v>0.458191897098145</v>
      </c>
      <c r="BC179" s="47">
        <f t="shared" si="51"/>
        <v>0.266907434516822</v>
      </c>
      <c r="BD179" s="47">
        <f t="shared" si="43"/>
        <v>3.49995082180243</v>
      </c>
      <c r="BE179" s="47">
        <f t="shared" si="44"/>
        <v>3.66032459671458</v>
      </c>
    </row>
    <row r="180" s="40" customFormat="1" spans="1:57">
      <c r="A180" s="47" t="s">
        <v>1432</v>
      </c>
      <c r="B180" s="47" t="s">
        <v>1433</v>
      </c>
      <c r="C180" s="47" t="s">
        <v>1448</v>
      </c>
      <c r="D180" s="53">
        <v>15</v>
      </c>
      <c r="E180" s="53">
        <v>1780</v>
      </c>
      <c r="F180" s="47">
        <f t="shared" si="52"/>
        <v>-0.949651570305658</v>
      </c>
      <c r="G180" s="48">
        <f t="shared" si="36"/>
        <v>-2.63965157030566</v>
      </c>
      <c r="H180" s="47">
        <f t="shared" si="37"/>
        <v>0.28926142316608</v>
      </c>
      <c r="I180" s="47">
        <f t="shared" si="38"/>
        <v>3.66402522025654</v>
      </c>
      <c r="J180" s="47">
        <f t="shared" si="39"/>
        <v>2.81881636629323</v>
      </c>
      <c r="K180" s="47">
        <f t="shared" si="40"/>
        <v>-1.23891299347174</v>
      </c>
      <c r="L180" s="47">
        <f t="shared" si="41"/>
        <v>-4.61367679056219</v>
      </c>
      <c r="M180" s="47">
        <f t="shared" si="42"/>
        <v>1.69</v>
      </c>
      <c r="N180" s="47" t="s">
        <v>1402</v>
      </c>
      <c r="O180" s="47" t="s">
        <v>1264</v>
      </c>
      <c r="P180" s="47" t="s">
        <v>1292</v>
      </c>
      <c r="Q180" s="47" t="s">
        <v>294</v>
      </c>
      <c r="R180" s="47"/>
      <c r="S180" s="47">
        <v>1.69</v>
      </c>
      <c r="T180" s="47"/>
      <c r="U180" s="47"/>
      <c r="V180" s="47"/>
      <c r="W180" s="47"/>
      <c r="X180" s="47"/>
      <c r="Y180" s="47"/>
      <c r="Z180" s="47"/>
      <c r="AA180" s="47" t="s">
        <v>1435</v>
      </c>
      <c r="AB180" s="47" t="s">
        <v>39</v>
      </c>
      <c r="AC180" s="47">
        <v>48.931347826087</v>
      </c>
      <c r="AD180" s="47">
        <v>0.829130434782609</v>
      </c>
      <c r="AE180" s="47">
        <v>8.87369565217391</v>
      </c>
      <c r="AF180" s="47">
        <v>0.552391304347826</v>
      </c>
      <c r="AG180" s="47">
        <v>6.92965217391304</v>
      </c>
      <c r="AH180" s="47">
        <v>0.205391304347826</v>
      </c>
      <c r="AI180" s="47">
        <v>24.3022608695652</v>
      </c>
      <c r="AJ180" s="47">
        <v>9.05534782608695</v>
      </c>
      <c r="AK180" s="47">
        <v>0.151304347826087</v>
      </c>
      <c r="AL180" s="47">
        <v>0.00434782608695652</v>
      </c>
      <c r="AM180" s="47">
        <f t="shared" si="47"/>
        <v>99.8348695652174</v>
      </c>
      <c r="AN180" s="47">
        <v>12</v>
      </c>
      <c r="AO180" s="47">
        <f>AN180/(AC180*'Molecular Weight'!$C$2/'Molecular Weight'!$D$2+AD180*'Molecular Weight'!$C$3/'Molecular Weight'!$D$3+AE180*'Molecular Weight'!$C$4/'Molecular Weight'!$D$4+AF180*'Molecular Weight'!$C$5/'Molecular Weight'!$D$5+AG180*'Molecular Weight'!$C$6/'Molecular Weight'!$D$6+AH180*'Molecular Weight'!$C$8/'Molecular Weight'!$D$8+AI180*'Molecular Weight'!$C$9/'Molecular Weight'!$D$9+AJ180*'Molecular Weight'!$C$10/'Molecular Weight'!$D$10+AK180*'Molecular Weight'!$C$11/'Molecular Weight'!$D$11+AL180*'Molecular Weight'!$C$12/'Molecular Weight'!$D$12)</f>
        <v>4.30420423890659</v>
      </c>
      <c r="AP180" s="47">
        <f>AC180*AO180*'Molecular Weight'!$B$2/'Molecular Weight'!$D$2</f>
        <v>3.50550124381585</v>
      </c>
      <c r="AQ180" s="47">
        <f>AD180*AO180*'Molecular Weight'!$B$3/'Molecular Weight'!$D$3</f>
        <v>0.0446651656069808</v>
      </c>
      <c r="AR180" s="47">
        <f>AO180*AE180*'Molecular Weight'!$B$4/'Molecular Weight'!$D$4</f>
        <v>0.749199655567946</v>
      </c>
      <c r="AS180" s="47">
        <f>AF180*AO180*'Molecular Weight'!$B$5/'Molecular Weight'!$D$5</f>
        <v>0.031286334544497</v>
      </c>
      <c r="AT180" s="47">
        <f>AG180*AO180*'Molecular Weight'!$B$6/'Molecular Weight'!$D$6</f>
        <v>0.415181490271503</v>
      </c>
      <c r="AU180" s="47">
        <f>AH180*AO180*'Molecular Weight'!$B$8/'Molecular Weight'!$D$8</f>
        <v>0.0124618850128061</v>
      </c>
      <c r="AV180" s="47">
        <f>AI180*AO180*'Molecular Weight'!$B$9/'Molecular Weight'!$D$9</f>
        <v>2.59558050247633</v>
      </c>
      <c r="AW180" s="47">
        <f>AJ180*AO180*'Molecular Weight'!$B$10/'Molecular Weight'!$D$10</f>
        <v>0.695008318434683</v>
      </c>
      <c r="AX180" s="47">
        <f>AK180*AO180*'Molecular Weight'!$B$11/'Molecular Weight'!$D$11</f>
        <v>0.0210146761948384</v>
      </c>
      <c r="AY180" s="47">
        <f>AL180*AO180*'Molecular Weight'!$B$12/'Molecular Weight'!$D$12</f>
        <v>0.000397323385849403</v>
      </c>
      <c r="AZ180" s="47">
        <f t="shared" si="48"/>
        <v>8.07029659531129</v>
      </c>
      <c r="BA180" s="47">
        <f t="shared" si="49"/>
        <v>0.209052823219793</v>
      </c>
      <c r="BB180" s="47">
        <f t="shared" si="50"/>
        <v>0.503521539659885</v>
      </c>
      <c r="BC180" s="47">
        <f t="shared" si="51"/>
        <v>0.20612866705171</v>
      </c>
      <c r="BD180" s="47">
        <f t="shared" si="43"/>
        <v>3.55016640942283</v>
      </c>
      <c r="BE180" s="47">
        <f t="shared" si="44"/>
        <v>3.71823219619532</v>
      </c>
    </row>
    <row r="181" s="40" customFormat="1" spans="1:57">
      <c r="A181" s="47" t="s">
        <v>1432</v>
      </c>
      <c r="B181" s="47" t="s">
        <v>1433</v>
      </c>
      <c r="C181" s="47" t="s">
        <v>1449</v>
      </c>
      <c r="D181" s="53">
        <v>18</v>
      </c>
      <c r="E181" s="53">
        <v>1650</v>
      </c>
      <c r="F181" s="47">
        <f t="shared" si="52"/>
        <v>-0.433519110191829</v>
      </c>
      <c r="G181" s="48">
        <f t="shared" si="36"/>
        <v>-2.44351911019183</v>
      </c>
      <c r="H181" s="47">
        <f t="shared" si="37"/>
        <v>0.400916590200056</v>
      </c>
      <c r="I181" s="47">
        <f t="shared" si="38"/>
        <v>4.66066495274765</v>
      </c>
      <c r="J181" s="47">
        <f t="shared" si="39"/>
        <v>2.25807592303692</v>
      </c>
      <c r="K181" s="47">
        <f t="shared" si="40"/>
        <v>-0.834435700391886</v>
      </c>
      <c r="L181" s="47">
        <f t="shared" si="41"/>
        <v>-5.09418406293948</v>
      </c>
      <c r="M181" s="47">
        <f t="shared" si="42"/>
        <v>2.01</v>
      </c>
      <c r="N181" s="47" t="s">
        <v>1402</v>
      </c>
      <c r="O181" s="47" t="s">
        <v>1264</v>
      </c>
      <c r="P181" s="47" t="s">
        <v>1292</v>
      </c>
      <c r="Q181" s="47" t="s">
        <v>294</v>
      </c>
      <c r="R181" s="47"/>
      <c r="S181" s="47">
        <v>2.01</v>
      </c>
      <c r="T181" s="47"/>
      <c r="U181" s="47"/>
      <c r="V181" s="47"/>
      <c r="W181" s="47"/>
      <c r="X181" s="47"/>
      <c r="Y181" s="47"/>
      <c r="Z181" s="47"/>
      <c r="AA181" s="47" t="s">
        <v>1435</v>
      </c>
      <c r="AB181" s="47" t="s">
        <v>39</v>
      </c>
      <c r="AC181" s="47">
        <v>47.8635333333333</v>
      </c>
      <c r="AD181" s="47">
        <v>0.545933333333333</v>
      </c>
      <c r="AE181" s="47">
        <v>9.55053333333333</v>
      </c>
      <c r="AF181" s="47">
        <v>0.714133333333333</v>
      </c>
      <c r="AG181" s="47">
        <v>8.2456</v>
      </c>
      <c r="AH181" s="47">
        <v>0.3012</v>
      </c>
      <c r="AI181" s="47">
        <v>20.1303333333333</v>
      </c>
      <c r="AJ181" s="47">
        <v>12.0565333333333</v>
      </c>
      <c r="AK181" s="47">
        <v>0.387866666666667</v>
      </c>
      <c r="AL181" s="47">
        <v>0.004</v>
      </c>
      <c r="AM181" s="47">
        <f t="shared" si="47"/>
        <v>99.7996666666666</v>
      </c>
      <c r="AN181" s="47">
        <v>12</v>
      </c>
      <c r="AO181" s="47">
        <f>AN181/(AC181*'Molecular Weight'!$C$2/'Molecular Weight'!$D$2+AD181*'Molecular Weight'!$C$3/'Molecular Weight'!$D$3+AE181*'Molecular Weight'!$C$4/'Molecular Weight'!$D$4+AF181*'Molecular Weight'!$C$5/'Molecular Weight'!$D$5+AG181*'Molecular Weight'!$C$6/'Molecular Weight'!$D$6+AH181*'Molecular Weight'!$C$8/'Molecular Weight'!$D$8+AI181*'Molecular Weight'!$C$9/'Molecular Weight'!$D$9+AJ181*'Molecular Weight'!$C$10/'Molecular Weight'!$D$10+AK181*'Molecular Weight'!$C$11/'Molecular Weight'!$D$11+AL181*'Molecular Weight'!$C$12/'Molecular Weight'!$D$12)</f>
        <v>4.37649591088149</v>
      </c>
      <c r="AP181" s="47">
        <f>AC181*AO181*'Molecular Weight'!$B$2/'Molecular Weight'!$D$2</f>
        <v>3.48659384010774</v>
      </c>
      <c r="AQ181" s="47">
        <f>AD181*AO181*'Molecular Weight'!$B$3/'Molecular Weight'!$D$3</f>
        <v>0.0299033166576625</v>
      </c>
      <c r="AR181" s="47">
        <f>AO181*AE181*'Molecular Weight'!$B$4/'Molecular Weight'!$D$4</f>
        <v>0.819887604552191</v>
      </c>
      <c r="AS181" s="47">
        <f>AF181*AO181*'Molecular Weight'!$B$5/'Molecular Weight'!$D$5</f>
        <v>0.0411264111212251</v>
      </c>
      <c r="AT181" s="47">
        <f>AG181*AO181*'Molecular Weight'!$B$6/'Molecular Weight'!$D$6</f>
        <v>0.502322309058525</v>
      </c>
      <c r="AU181" s="47">
        <f>AH181*AO181*'Molecular Weight'!$B$8/'Molecular Weight'!$D$8</f>
        <v>0.0185819082091557</v>
      </c>
      <c r="AV181" s="47">
        <f>AI181*AO181*'Molecular Weight'!$B$9/'Molecular Weight'!$D$9</f>
        <v>2.18611219647679</v>
      </c>
      <c r="AW181" s="47">
        <f>AJ181*AO181*'Molecular Weight'!$B$10/'Molecular Weight'!$D$10</f>
        <v>0.940894594021747</v>
      </c>
      <c r="AX181" s="47">
        <f>AK181*AO181*'Molecular Weight'!$B$11/'Molecular Weight'!$D$11</f>
        <v>0.0547756334505938</v>
      </c>
      <c r="AY181" s="47">
        <f>AL181*AO181*'Molecular Weight'!$B$12/'Molecular Weight'!$D$12</f>
        <v>0.000371676935106708</v>
      </c>
      <c r="AZ181" s="47">
        <f t="shared" si="48"/>
        <v>8.08056949059074</v>
      </c>
      <c r="BA181" s="47">
        <f t="shared" si="49"/>
        <v>0.239298452470385</v>
      </c>
      <c r="BB181" s="47">
        <f t="shared" si="50"/>
        <v>0.476384281874497</v>
      </c>
      <c r="BC181" s="47">
        <f t="shared" si="51"/>
        <v>0.26302385658814</v>
      </c>
      <c r="BD181" s="47">
        <f t="shared" si="43"/>
        <v>3.5164971567654</v>
      </c>
      <c r="BE181" s="47">
        <f t="shared" si="44"/>
        <v>3.64791100776622</v>
      </c>
    </row>
    <row r="182" s="40" customFormat="1" spans="1:57">
      <c r="A182" s="47" t="s">
        <v>1450</v>
      </c>
      <c r="B182" s="47" t="s">
        <v>1451</v>
      </c>
      <c r="C182" s="47">
        <v>1</v>
      </c>
      <c r="D182" s="47">
        <v>2</v>
      </c>
      <c r="E182" s="47">
        <v>1200</v>
      </c>
      <c r="F182" s="47">
        <f t="shared" ref="F182:F193" si="53">SUM(V182,W182)</f>
        <v>-7.84276300580146</v>
      </c>
      <c r="G182" s="48">
        <f t="shared" si="36"/>
        <v>-11.1687793064558</v>
      </c>
      <c r="H182" s="47">
        <f t="shared" si="37"/>
        <v>-7.09783927967142</v>
      </c>
      <c r="I182" s="47">
        <f t="shared" si="38"/>
        <v>-7.12828829043546</v>
      </c>
      <c r="J182" s="47">
        <f t="shared" si="39"/>
        <v>-2.50598778004073</v>
      </c>
      <c r="K182" s="47">
        <f t="shared" si="40"/>
        <v>-0.744923726130034</v>
      </c>
      <c r="L182" s="47">
        <f t="shared" si="41"/>
        <v>-0.714474715366</v>
      </c>
      <c r="M182" s="47">
        <f t="shared" si="42"/>
        <v>3.32601630065439</v>
      </c>
      <c r="N182" s="47" t="s">
        <v>1452</v>
      </c>
      <c r="O182" s="47" t="s">
        <v>1264</v>
      </c>
      <c r="P182" s="47" t="s">
        <v>1292</v>
      </c>
      <c r="Q182" s="47" t="s">
        <v>294</v>
      </c>
      <c r="R182" s="47"/>
      <c r="S182" s="47"/>
      <c r="T182" s="47"/>
      <c r="U182" s="47"/>
      <c r="V182" s="48">
        <f t="shared" ref="V182:V203" si="54">(-25096.3/(E182+273.15)+8.735+0.11*((D182*10000)-1)/(E182+273.15))</f>
        <v>-6.80748379323219</v>
      </c>
      <c r="W182" s="47">
        <v>-1.03527921256927</v>
      </c>
      <c r="X182" s="47"/>
      <c r="Y182" s="47"/>
      <c r="Z182" s="47" t="s">
        <v>1380</v>
      </c>
      <c r="AA182" s="47" t="s">
        <v>507</v>
      </c>
      <c r="AB182" s="47" t="s">
        <v>49</v>
      </c>
      <c r="AC182" s="47">
        <v>41.387125</v>
      </c>
      <c r="AD182" s="47">
        <v>0.642125</v>
      </c>
      <c r="AE182" s="47">
        <v>23.12525</v>
      </c>
      <c r="AF182" s="47"/>
      <c r="AG182" s="47">
        <v>12.893125</v>
      </c>
      <c r="AH182" s="47">
        <v>0.52</v>
      </c>
      <c r="AI182" s="47">
        <v>14.35625</v>
      </c>
      <c r="AJ182" s="47">
        <v>8.23425</v>
      </c>
      <c r="AK182" s="47">
        <v>0.082875</v>
      </c>
      <c r="AL182" s="47">
        <v>0.010625</v>
      </c>
      <c r="AM182" s="47">
        <f t="shared" si="47"/>
        <v>101.251625</v>
      </c>
      <c r="AN182" s="47">
        <v>12</v>
      </c>
      <c r="AO182" s="47">
        <f>AN182/(AC182*'Molecular Weight'!$C$2/'Molecular Weight'!$D$2+AD182*'Molecular Weight'!$C$3/'Molecular Weight'!$D$3+AE182*'Molecular Weight'!$C$4/'Molecular Weight'!$D$4+AF182*'Molecular Weight'!$C$5/'Molecular Weight'!$D$5+AG182*'Molecular Weight'!$C$6/'Molecular Weight'!$D$6+AH182*'Molecular Weight'!$C$8/'Molecular Weight'!$D$8+AI182*'Molecular Weight'!$C$9/'Molecular Weight'!$D$9+AJ182*'Molecular Weight'!$C$10/'Molecular Weight'!$D$10+AK182*'Molecular Weight'!$C$11/'Molecular Weight'!$D$11+AL182*'Molecular Weight'!$C$12/'Molecular Weight'!$D$12)</f>
        <v>4.33911125729675</v>
      </c>
      <c r="AP182" s="47">
        <f>AC182*AO182*'Molecular Weight'!$B$2/'Molecular Weight'!$D$2</f>
        <v>2.98907023959134</v>
      </c>
      <c r="AQ182" s="47">
        <f>AD182*AO182*'Molecular Weight'!$B$3/'Molecular Weight'!$D$3</f>
        <v>0.034871737372862</v>
      </c>
      <c r="AR182" s="47">
        <f>AO182*AE182*'Molecular Weight'!$B$4/'Molecular Weight'!$D$4</f>
        <v>1.96828231861125</v>
      </c>
      <c r="AS182" s="47">
        <f>AF182*AO182*'Molecular Weight'!$B$5/'Molecular Weight'!$D$5</f>
        <v>0</v>
      </c>
      <c r="AT182" s="47">
        <f>AG182*AO182*'Molecular Weight'!$B$6/'Molecular Weight'!$D$6</f>
        <v>0.778740309426978</v>
      </c>
      <c r="AU182" s="47">
        <f>AH182*AO182*'Molecular Weight'!$B$8/'Molecular Weight'!$D$8</f>
        <v>0.0318062849421245</v>
      </c>
      <c r="AV182" s="47">
        <f>AI182*AO182*'Molecular Weight'!$B$9/'Molecular Weight'!$D$9</f>
        <v>1.54574109150289</v>
      </c>
      <c r="AW182" s="47">
        <f>AJ182*AO182*'Molecular Weight'!$B$10/'Molecular Weight'!$D$10</f>
        <v>0.637113531925744</v>
      </c>
      <c r="AX182" s="47">
        <f>AK182*AO182*'Molecular Weight'!$B$11/'Molecular Weight'!$D$11</f>
        <v>0.0116038672297021</v>
      </c>
      <c r="AY182" s="47">
        <f>AL182*AO182*'Molecular Weight'!$B$12/'Molecular Weight'!$D$12</f>
        <v>0.000978833484262802</v>
      </c>
      <c r="AZ182" s="47">
        <f t="shared" si="48"/>
        <v>7.99820821408716</v>
      </c>
      <c r="BA182" s="47">
        <f t="shared" si="49"/>
        <v>0</v>
      </c>
      <c r="BB182" s="47">
        <f t="shared" si="50"/>
        <v>0</v>
      </c>
      <c r="BC182" s="47">
        <f t="shared" si="51"/>
        <v>0.778740309426978</v>
      </c>
      <c r="BD182" s="47">
        <f t="shared" si="43"/>
        <v>3.0239419769642</v>
      </c>
      <c r="BE182" s="47">
        <f t="shared" si="44"/>
        <v>2.99340121779774</v>
      </c>
    </row>
    <row r="183" s="40" customFormat="1" spans="1:57">
      <c r="A183" s="47" t="s">
        <v>1450</v>
      </c>
      <c r="B183" s="47" t="s">
        <v>1451</v>
      </c>
      <c r="C183" s="47">
        <v>2</v>
      </c>
      <c r="D183" s="47">
        <v>2</v>
      </c>
      <c r="E183" s="47">
        <v>1200</v>
      </c>
      <c r="F183" s="47">
        <f t="shared" si="53"/>
        <v>-7.93224980861831</v>
      </c>
      <c r="G183" s="48">
        <f t="shared" si="36"/>
        <v>-11.1687793064558</v>
      </c>
      <c r="H183" s="47">
        <f t="shared" si="37"/>
        <v>-7.09783927967142</v>
      </c>
      <c r="I183" s="47">
        <f t="shared" si="38"/>
        <v>-7.12828829043546</v>
      </c>
      <c r="J183" s="47">
        <f t="shared" si="39"/>
        <v>-2.50598778004073</v>
      </c>
      <c r="K183" s="47">
        <f t="shared" si="40"/>
        <v>-0.834410528946885</v>
      </c>
      <c r="L183" s="47">
        <f t="shared" si="41"/>
        <v>-0.803961518182851</v>
      </c>
      <c r="M183" s="47">
        <f t="shared" si="42"/>
        <v>3.23652949783754</v>
      </c>
      <c r="N183" s="47" t="s">
        <v>1452</v>
      </c>
      <c r="O183" s="47" t="s">
        <v>1264</v>
      </c>
      <c r="P183" s="47" t="s">
        <v>1292</v>
      </c>
      <c r="Q183" s="47" t="s">
        <v>294</v>
      </c>
      <c r="R183" s="47"/>
      <c r="S183" s="47"/>
      <c r="T183" s="47"/>
      <c r="U183" s="47"/>
      <c r="V183" s="48">
        <f t="shared" si="54"/>
        <v>-6.80748379323219</v>
      </c>
      <c r="W183" s="47">
        <v>-1.12476601538612</v>
      </c>
      <c r="X183" s="47"/>
      <c r="Y183" s="47"/>
      <c r="Z183" s="47" t="s">
        <v>1380</v>
      </c>
      <c r="AA183" s="47" t="s">
        <v>507</v>
      </c>
      <c r="AB183" s="47" t="s">
        <v>49</v>
      </c>
      <c r="AC183" s="47">
        <v>40.5985714285714</v>
      </c>
      <c r="AD183" s="47">
        <v>1.08714285714286</v>
      </c>
      <c r="AE183" s="47">
        <v>22.4821428571429</v>
      </c>
      <c r="AF183" s="47"/>
      <c r="AG183" s="47">
        <v>15.2844285714286</v>
      </c>
      <c r="AH183" s="47">
        <v>0.49</v>
      </c>
      <c r="AI183" s="47">
        <v>12.8102857142857</v>
      </c>
      <c r="AJ183" s="47">
        <v>8.07557142857143</v>
      </c>
      <c r="AK183" s="47">
        <v>0.119571428571429</v>
      </c>
      <c r="AL183" s="47">
        <v>0.0211428571428571</v>
      </c>
      <c r="AM183" s="47">
        <f t="shared" si="47"/>
        <v>100.968857142857</v>
      </c>
      <c r="AN183" s="47">
        <v>12</v>
      </c>
      <c r="AO183" s="47">
        <f>AN183/(AC183*'Molecular Weight'!$C$2/'Molecular Weight'!$D$2+AD183*'Molecular Weight'!$C$3/'Molecular Weight'!$D$3+AE183*'Molecular Weight'!$C$4/'Molecular Weight'!$D$4+AF183*'Molecular Weight'!$C$5/'Molecular Weight'!$D$5+AG183*'Molecular Weight'!$C$6/'Molecular Weight'!$D$6+AH183*'Molecular Weight'!$C$8/'Molecular Weight'!$D$8+AI183*'Molecular Weight'!$C$9/'Molecular Weight'!$D$9+AJ183*'Molecular Weight'!$C$10/'Molecular Weight'!$D$10+AK183*'Molecular Weight'!$C$11/'Molecular Weight'!$D$11+AL183*'Molecular Weight'!$C$12/'Molecular Weight'!$D$12)</f>
        <v>4.40546966196736</v>
      </c>
      <c r="AP183" s="47">
        <f>AC183*AO183*'Molecular Weight'!$B$2/'Molecular Weight'!$D$2</f>
        <v>2.97696029873146</v>
      </c>
      <c r="AQ183" s="47">
        <f>AD183*AO183*'Molecular Weight'!$B$3/'Molecular Weight'!$D$3</f>
        <v>0.0599421135840724</v>
      </c>
      <c r="AR183" s="47">
        <f>AO183*AE183*'Molecular Weight'!$B$4/'Molecular Weight'!$D$4</f>
        <v>1.9428089112036</v>
      </c>
      <c r="AS183" s="47">
        <f>AF183*AO183*'Molecular Weight'!$B$5/'Molecular Weight'!$D$5</f>
        <v>0</v>
      </c>
      <c r="AT183" s="47">
        <f>AG183*AO183*'Molecular Weight'!$B$6/'Molecular Weight'!$D$6</f>
        <v>0.937292404954563</v>
      </c>
      <c r="AU183" s="47">
        <f>AH183*AO183*'Molecular Weight'!$B$8/'Molecular Weight'!$D$8</f>
        <v>0.0304296607606993</v>
      </c>
      <c r="AV183" s="47">
        <f>AI183*AO183*'Molecular Weight'!$B$9/'Molecular Weight'!$D$9</f>
        <v>1.40038027482431</v>
      </c>
      <c r="AW183" s="47">
        <f>AJ183*AO183*'Molecular Weight'!$B$10/'Molecular Weight'!$D$10</f>
        <v>0.63439167139126</v>
      </c>
      <c r="AX183" s="47">
        <f>AK183*AO183*'Molecular Weight'!$B$11/'Molecular Weight'!$D$11</f>
        <v>0.0169980090677486</v>
      </c>
      <c r="AY183" s="47">
        <f>AL183*AO183*'Molecular Weight'!$B$12/'Molecular Weight'!$D$12</f>
        <v>0.00197758419766809</v>
      </c>
      <c r="AZ183" s="47">
        <f t="shared" si="48"/>
        <v>8.00118092871537</v>
      </c>
      <c r="BA183" s="47">
        <f t="shared" si="49"/>
        <v>0.00354226325107376</v>
      </c>
      <c r="BB183" s="47">
        <f t="shared" si="50"/>
        <v>0.00377925099184547</v>
      </c>
      <c r="BC183" s="47">
        <f t="shared" si="51"/>
        <v>0.93375014170349</v>
      </c>
      <c r="BD183" s="47">
        <f t="shared" si="43"/>
        <v>3.03690241231553</v>
      </c>
      <c r="BE183" s="47">
        <f t="shared" si="44"/>
        <v>3.00249401193083</v>
      </c>
    </row>
    <row r="184" s="40" customFormat="1" spans="1:57">
      <c r="A184" s="47" t="s">
        <v>1450</v>
      </c>
      <c r="B184" s="47" t="s">
        <v>1451</v>
      </c>
      <c r="C184" s="47">
        <v>4</v>
      </c>
      <c r="D184" s="47">
        <v>2</v>
      </c>
      <c r="E184" s="47">
        <v>1230</v>
      </c>
      <c r="F184" s="47">
        <f t="shared" si="53"/>
        <v>-6.59930517264078</v>
      </c>
      <c r="G184" s="48">
        <f t="shared" si="36"/>
        <v>-10.8116638270344</v>
      </c>
      <c r="H184" s="47">
        <f t="shared" si="37"/>
        <v>-6.78193071602964</v>
      </c>
      <c r="I184" s="47">
        <f t="shared" si="38"/>
        <v>-6.80693675885604</v>
      </c>
      <c r="J184" s="47">
        <f t="shared" si="39"/>
        <v>-2.17333333333333</v>
      </c>
      <c r="K184" s="47">
        <f t="shared" si="40"/>
        <v>0.182625543388864</v>
      </c>
      <c r="L184" s="47">
        <f t="shared" si="41"/>
        <v>0.207631586215265</v>
      </c>
      <c r="M184" s="47">
        <f t="shared" si="42"/>
        <v>4.21235865439365</v>
      </c>
      <c r="N184" s="47" t="s">
        <v>1452</v>
      </c>
      <c r="O184" s="47" t="s">
        <v>1264</v>
      </c>
      <c r="P184" s="47" t="s">
        <v>1292</v>
      </c>
      <c r="Q184" s="47" t="s">
        <v>294</v>
      </c>
      <c r="R184" s="47"/>
      <c r="S184" s="47"/>
      <c r="T184" s="47"/>
      <c r="U184" s="47"/>
      <c r="V184" s="48">
        <f t="shared" si="54"/>
        <v>-6.49728553371254</v>
      </c>
      <c r="W184" s="47">
        <v>-0.102019638928242</v>
      </c>
      <c r="X184" s="47"/>
      <c r="Y184" s="47"/>
      <c r="Z184" s="47" t="s">
        <v>1380</v>
      </c>
      <c r="AA184" s="47" t="s">
        <v>507</v>
      </c>
      <c r="AB184" s="47" t="s">
        <v>49</v>
      </c>
      <c r="AC184" s="47">
        <v>40.3202</v>
      </c>
      <c r="AD184" s="47">
        <v>1.8356</v>
      </c>
      <c r="AE184" s="47">
        <v>22.0947</v>
      </c>
      <c r="AF184" s="47"/>
      <c r="AG184" s="47">
        <v>13.7689</v>
      </c>
      <c r="AH184" s="47">
        <v>0.54</v>
      </c>
      <c r="AI184" s="47">
        <v>14.5789</v>
      </c>
      <c r="AJ184" s="47">
        <v>7.4928</v>
      </c>
      <c r="AK184" s="47">
        <v>0.181</v>
      </c>
      <c r="AL184" s="47">
        <v>0.0189</v>
      </c>
      <c r="AM184" s="47">
        <f t="shared" si="47"/>
        <v>100.831</v>
      </c>
      <c r="AN184" s="47">
        <v>12</v>
      </c>
      <c r="AO184" s="47">
        <f>AN184/(AC184*'Molecular Weight'!$C$2/'Molecular Weight'!$D$2+AD184*'Molecular Weight'!$C$3/'Molecular Weight'!$D$3+AE184*'Molecular Weight'!$C$4/'Molecular Weight'!$D$4+AF184*'Molecular Weight'!$C$5/'Molecular Weight'!$D$5+AG184*'Molecular Weight'!$C$6/'Molecular Weight'!$D$6+AH184*'Molecular Weight'!$C$8/'Molecular Weight'!$D$8+AI184*'Molecular Weight'!$C$9/'Molecular Weight'!$D$9+AJ184*'Molecular Weight'!$C$10/'Molecular Weight'!$D$10+AK184*'Molecular Weight'!$C$11/'Molecular Weight'!$D$11+AL184*'Molecular Weight'!$C$12/'Molecular Weight'!$D$12)</f>
        <v>4.38592386348685</v>
      </c>
      <c r="AP184" s="47">
        <f>AC184*AO184*'Molecular Weight'!$B$2/'Molecular Weight'!$D$2</f>
        <v>2.94343088150071</v>
      </c>
      <c r="AQ184" s="47">
        <f>AD184*AO184*'Molecular Weight'!$B$3/'Molecular Weight'!$D$3</f>
        <v>0.100760974265538</v>
      </c>
      <c r="AR184" s="47">
        <f>AO184*AE184*'Molecular Weight'!$B$4/'Molecular Weight'!$D$4</f>
        <v>1.90085664940335</v>
      </c>
      <c r="AS184" s="47">
        <f>AF184*AO184*'Molecular Weight'!$B$5/'Molecular Weight'!$D$5</f>
        <v>0</v>
      </c>
      <c r="AT184" s="47">
        <f>AG184*AO184*'Molecular Weight'!$B$6/'Molecular Weight'!$D$6</f>
        <v>0.8406089516142</v>
      </c>
      <c r="AU184" s="47">
        <f>AH184*AO184*'Molecular Weight'!$B$8/'Molecular Weight'!$D$8</f>
        <v>0.0333859442667452</v>
      </c>
      <c r="AV184" s="47">
        <f>AI184*AO184*'Molecular Weight'!$B$9/'Molecular Weight'!$D$9</f>
        <v>1.58664876956299</v>
      </c>
      <c r="AW184" s="47">
        <f>AJ184*AO184*'Molecular Weight'!$B$10/'Molecular Weight'!$D$10</f>
        <v>0.58599947083335</v>
      </c>
      <c r="AX184" s="47">
        <f>AK184*AO184*'Molecular Weight'!$B$11/'Molecular Weight'!$D$11</f>
        <v>0.02561639946083</v>
      </c>
      <c r="AY184" s="47">
        <f>AL184*AO184*'Molecular Weight'!$B$12/'Molecular Weight'!$D$12</f>
        <v>0.00175995670955205</v>
      </c>
      <c r="AZ184" s="47">
        <f t="shared" si="48"/>
        <v>8.01906799761727</v>
      </c>
      <c r="BA184" s="47">
        <f t="shared" si="49"/>
        <v>0.0570679713590749</v>
      </c>
      <c r="BB184" s="47">
        <f t="shared" si="50"/>
        <v>0.0678888456392104</v>
      </c>
      <c r="BC184" s="47">
        <f t="shared" si="51"/>
        <v>0.783540980255125</v>
      </c>
      <c r="BD184" s="47">
        <f t="shared" si="43"/>
        <v>3.04419185576625</v>
      </c>
      <c r="BE184" s="47">
        <f t="shared" si="44"/>
        <v>3.04664313627728</v>
      </c>
    </row>
    <row r="185" s="40" customFormat="1" spans="1:57">
      <c r="A185" s="47" t="s">
        <v>1450</v>
      </c>
      <c r="B185" s="47" t="s">
        <v>1451</v>
      </c>
      <c r="C185" s="47">
        <v>14</v>
      </c>
      <c r="D185" s="47">
        <v>2</v>
      </c>
      <c r="E185" s="47">
        <v>1025</v>
      </c>
      <c r="F185" s="47">
        <f t="shared" si="53"/>
        <v>-8.27216499873338</v>
      </c>
      <c r="G185" s="48">
        <f t="shared" si="36"/>
        <v>-13.5846736759986</v>
      </c>
      <c r="H185" s="47">
        <f t="shared" si="37"/>
        <v>-9.23164874061392</v>
      </c>
      <c r="I185" s="47">
        <f t="shared" si="38"/>
        <v>-9.26817360010273</v>
      </c>
      <c r="J185" s="47">
        <f t="shared" si="39"/>
        <v>-4.75294298921418</v>
      </c>
      <c r="K185" s="47">
        <f t="shared" si="40"/>
        <v>0.959483741880538</v>
      </c>
      <c r="L185" s="47">
        <f t="shared" si="41"/>
        <v>0.996008601369351</v>
      </c>
      <c r="M185" s="47">
        <f t="shared" si="42"/>
        <v>5.31250867726526</v>
      </c>
      <c r="N185" s="47" t="s">
        <v>1452</v>
      </c>
      <c r="O185" s="47" t="s">
        <v>1264</v>
      </c>
      <c r="P185" s="47" t="s">
        <v>1292</v>
      </c>
      <c r="Q185" s="47" t="s">
        <v>294</v>
      </c>
      <c r="R185" s="47"/>
      <c r="S185" s="47"/>
      <c r="T185" s="47"/>
      <c r="U185" s="47"/>
      <c r="V185" s="48">
        <f t="shared" si="54"/>
        <v>-8.90272291337673</v>
      </c>
      <c r="W185" s="47">
        <v>0.630557914643348</v>
      </c>
      <c r="X185" s="47"/>
      <c r="Y185" s="47"/>
      <c r="Z185" s="47" t="s">
        <v>1380</v>
      </c>
      <c r="AA185" s="47" t="s">
        <v>507</v>
      </c>
      <c r="AB185" s="47" t="s">
        <v>49</v>
      </c>
      <c r="AC185" s="47">
        <v>39.6821666666667</v>
      </c>
      <c r="AD185" s="47">
        <v>1.618</v>
      </c>
      <c r="AE185" s="47">
        <v>21.039</v>
      </c>
      <c r="AF185" s="47"/>
      <c r="AG185" s="47">
        <v>16.7561666666667</v>
      </c>
      <c r="AH185" s="47">
        <v>0.4</v>
      </c>
      <c r="AI185" s="47">
        <v>12.6385</v>
      </c>
      <c r="AJ185" s="47">
        <v>8.16166666666667</v>
      </c>
      <c r="AK185" s="47">
        <v>0.106333333333333</v>
      </c>
      <c r="AL185" s="47">
        <v>0.0276666666666667</v>
      </c>
      <c r="AM185" s="47">
        <f t="shared" si="47"/>
        <v>100.4295</v>
      </c>
      <c r="AN185" s="47">
        <v>12</v>
      </c>
      <c r="AO185" s="47">
        <f>AN185/(AC185*'Molecular Weight'!$C$2/'Molecular Weight'!$D$2+AD185*'Molecular Weight'!$C$3/'Molecular Weight'!$D$3+AE185*'Molecular Weight'!$C$4/'Molecular Weight'!$D$4+AF185*'Molecular Weight'!$C$5/'Molecular Weight'!$D$5+AG185*'Molecular Weight'!$C$6/'Molecular Weight'!$D$6+AH185*'Molecular Weight'!$C$8/'Molecular Weight'!$D$8+AI185*'Molecular Weight'!$C$9/'Molecular Weight'!$D$9+AJ185*'Molecular Weight'!$C$10/'Molecular Weight'!$D$10+AK185*'Molecular Weight'!$C$11/'Molecular Weight'!$D$11+AL185*'Molecular Weight'!$C$12/'Molecular Weight'!$D$12)</f>
        <v>4.47668924129124</v>
      </c>
      <c r="AP185" s="47">
        <f>AC185*AO185*'Molecular Weight'!$B$2/'Molecular Weight'!$D$2</f>
        <v>2.95680307236672</v>
      </c>
      <c r="AQ185" s="47">
        <f>AD185*AO185*'Molecular Weight'!$B$3/'Molecular Weight'!$D$3</f>
        <v>0.0906543578524308</v>
      </c>
      <c r="AR185" s="47">
        <f>AO185*AE185*'Molecular Weight'!$B$4/'Molecular Weight'!$D$4</f>
        <v>1.84749048543598</v>
      </c>
      <c r="AS185" s="47">
        <f>AF185*AO185*'Molecular Weight'!$B$5/'Molecular Weight'!$D$5</f>
        <v>0</v>
      </c>
      <c r="AT185" s="47">
        <f>AG185*AO185*'Molecular Weight'!$B$6/'Molecular Weight'!$D$6</f>
        <v>1.04415577730999</v>
      </c>
      <c r="AU185" s="47">
        <f>AH185*AO185*'Molecular Weight'!$B$8/'Molecular Weight'!$D$8</f>
        <v>0.0252421158234634</v>
      </c>
      <c r="AV185" s="47">
        <f>AI185*AO185*'Molecular Weight'!$B$9/'Molecular Weight'!$D$9</f>
        <v>1.40393640139105</v>
      </c>
      <c r="AW185" s="47">
        <f>AJ185*AO185*'Molecular Weight'!$B$10/'Molecular Weight'!$D$10</f>
        <v>0.651520067005564</v>
      </c>
      <c r="AX185" s="47">
        <f>AK185*AO185*'Molecular Weight'!$B$11/'Molecular Weight'!$D$11</f>
        <v>0.0153604804557589</v>
      </c>
      <c r="AY185" s="47">
        <f>AL185*AO185*'Molecular Weight'!$B$12/'Molecular Weight'!$D$12</f>
        <v>0.00262961929955537</v>
      </c>
      <c r="AZ185" s="47">
        <f t="shared" si="48"/>
        <v>8.03779237694051</v>
      </c>
      <c r="BA185" s="47">
        <f t="shared" si="49"/>
        <v>0.112844050211402</v>
      </c>
      <c r="BB185" s="47">
        <f t="shared" si="50"/>
        <v>0.108072045056454</v>
      </c>
      <c r="BC185" s="47">
        <f t="shared" si="51"/>
        <v>0.931311727098588</v>
      </c>
      <c r="BD185" s="47">
        <f t="shared" si="43"/>
        <v>3.04745743021915</v>
      </c>
      <c r="BE185" s="47">
        <f t="shared" si="44"/>
        <v>3.12485436153007</v>
      </c>
    </row>
    <row r="186" s="40" customFormat="1" spans="1:57">
      <c r="A186" s="47" t="s">
        <v>1450</v>
      </c>
      <c r="B186" s="47" t="s">
        <v>1451</v>
      </c>
      <c r="C186" s="47">
        <v>19</v>
      </c>
      <c r="D186" s="47">
        <v>2</v>
      </c>
      <c r="E186" s="47">
        <v>1025</v>
      </c>
      <c r="F186" s="47">
        <f t="shared" si="53"/>
        <v>-4.74914225682219</v>
      </c>
      <c r="G186" s="48">
        <f t="shared" si="36"/>
        <v>-13.5846736759986</v>
      </c>
      <c r="H186" s="47">
        <f t="shared" si="37"/>
        <v>-9.23164874061392</v>
      </c>
      <c r="I186" s="47">
        <f t="shared" si="38"/>
        <v>-9.26817360010273</v>
      </c>
      <c r="J186" s="47">
        <f t="shared" si="39"/>
        <v>-4.75294298921418</v>
      </c>
      <c r="K186" s="47">
        <f t="shared" si="40"/>
        <v>4.48250648379173</v>
      </c>
      <c r="L186" s="47">
        <f t="shared" si="41"/>
        <v>4.51903134328054</v>
      </c>
      <c r="M186" s="47">
        <f t="shared" si="42"/>
        <v>8.83553141917645</v>
      </c>
      <c r="N186" s="47" t="s">
        <v>1452</v>
      </c>
      <c r="O186" s="47" t="s">
        <v>1453</v>
      </c>
      <c r="P186" s="47" t="s">
        <v>1266</v>
      </c>
      <c r="Q186" s="47" t="s">
        <v>294</v>
      </c>
      <c r="R186" s="47"/>
      <c r="S186" s="47"/>
      <c r="T186" s="47"/>
      <c r="U186" s="47"/>
      <c r="V186" s="48">
        <f t="shared" si="54"/>
        <v>-8.90272291337673</v>
      </c>
      <c r="W186" s="47">
        <v>4.15358065655454</v>
      </c>
      <c r="X186" s="47"/>
      <c r="Y186" s="47"/>
      <c r="Z186" s="47" t="s">
        <v>1380</v>
      </c>
      <c r="AA186" s="47" t="s">
        <v>507</v>
      </c>
      <c r="AB186" s="47" t="s">
        <v>49</v>
      </c>
      <c r="AC186" s="47">
        <v>41.257625</v>
      </c>
      <c r="AD186" s="47">
        <v>0.516875</v>
      </c>
      <c r="AE186" s="47">
        <v>21.847875</v>
      </c>
      <c r="AF186" s="47"/>
      <c r="AG186" s="47">
        <v>12.662625</v>
      </c>
      <c r="AH186" s="47">
        <v>0.71</v>
      </c>
      <c r="AI186" s="47">
        <v>14.927875</v>
      </c>
      <c r="AJ186" s="47">
        <v>9.05225</v>
      </c>
      <c r="AK186" s="47">
        <v>0.158</v>
      </c>
      <c r="AL186" s="47">
        <v>0.03575</v>
      </c>
      <c r="AM186" s="47">
        <f t="shared" si="47"/>
        <v>101.168875</v>
      </c>
      <c r="AN186" s="47">
        <v>12</v>
      </c>
      <c r="AO186" s="47">
        <f>AN186/(AC186*'Molecular Weight'!$C$2/'Molecular Weight'!$D$2+AD186*'Molecular Weight'!$C$3/'Molecular Weight'!$D$3+AE186*'Molecular Weight'!$C$4/'Molecular Weight'!$D$4+AF186*'Molecular Weight'!$C$5/'Molecular Weight'!$D$5+AG186*'Molecular Weight'!$C$6/'Molecular Weight'!$D$6+AH186*'Molecular Weight'!$C$8/'Molecular Weight'!$D$8+AI186*'Molecular Weight'!$C$9/'Molecular Weight'!$D$9+AJ186*'Molecular Weight'!$C$10/'Molecular Weight'!$D$10+AK186*'Molecular Weight'!$C$11/'Molecular Weight'!$D$11+AL186*'Molecular Weight'!$C$12/'Molecular Weight'!$D$12)</f>
        <v>4.36326864532521</v>
      </c>
      <c r="AP186" s="47">
        <f>AC186*AO186*'Molecular Weight'!$B$2/'Molecular Weight'!$D$2</f>
        <v>2.99630661689557</v>
      </c>
      <c r="AQ186" s="47">
        <f>AD186*AO186*'Molecular Weight'!$B$3/'Molecular Weight'!$D$3</f>
        <v>0.0282260886239358</v>
      </c>
      <c r="AR186" s="47">
        <f>AO186*AE186*'Molecular Weight'!$B$4/'Molecular Weight'!$D$4</f>
        <v>1.86991267074313</v>
      </c>
      <c r="AS186" s="47">
        <f>AF186*AO186*'Molecular Weight'!$B$5/'Molecular Weight'!$D$5</f>
        <v>0</v>
      </c>
      <c r="AT186" s="47">
        <f>AG186*AO186*'Molecular Weight'!$B$6/'Molecular Weight'!$D$6</f>
        <v>0.76907620587432</v>
      </c>
      <c r="AU186" s="47">
        <f>AH186*AO186*'Molecular Weight'!$B$8/'Molecular Weight'!$D$8</f>
        <v>0.0436695903324063</v>
      </c>
      <c r="AV186" s="47">
        <f>AI186*AO186*'Molecular Weight'!$B$9/'Molecular Weight'!$D$9</f>
        <v>1.616236449847</v>
      </c>
      <c r="AW186" s="47">
        <f>AJ186*AO186*'Molecular Weight'!$B$10/'Molecular Weight'!$D$10</f>
        <v>0.704304539847453</v>
      </c>
      <c r="AX186" s="47">
        <f>AK186*AO186*'Molecular Weight'!$B$11/'Molecular Weight'!$D$11</f>
        <v>0.0222457710862015</v>
      </c>
      <c r="AY186" s="47">
        <f>AL186*AO186*'Molecular Weight'!$B$12/'Molecular Weight'!$D$12</f>
        <v>0.00331182280404196</v>
      </c>
      <c r="AZ186" s="47">
        <f t="shared" si="48"/>
        <v>8.05328975605405</v>
      </c>
      <c r="BA186" s="47">
        <f t="shared" si="49"/>
        <v>0.158811390629004</v>
      </c>
      <c r="BB186" s="47">
        <f t="shared" si="50"/>
        <v>0.206496299607215</v>
      </c>
      <c r="BC186" s="47">
        <f t="shared" si="51"/>
        <v>0.610264815245317</v>
      </c>
      <c r="BD186" s="47">
        <f t="shared" si="43"/>
        <v>3.02453270551951</v>
      </c>
      <c r="BE186" s="47">
        <f t="shared" si="44"/>
        <v>3.13328678590118</v>
      </c>
    </row>
    <row r="187" s="40" customFormat="1" spans="1:57">
      <c r="A187" s="47" t="s">
        <v>1450</v>
      </c>
      <c r="B187" s="47" t="s">
        <v>1451</v>
      </c>
      <c r="C187" s="47">
        <v>20</v>
      </c>
      <c r="D187" s="47">
        <v>2</v>
      </c>
      <c r="E187" s="47">
        <v>1100</v>
      </c>
      <c r="F187" s="47">
        <f t="shared" si="53"/>
        <v>-6.20758360651292</v>
      </c>
      <c r="G187" s="48">
        <f t="shared" si="36"/>
        <v>-12.4731493414969</v>
      </c>
      <c r="H187" s="47">
        <f t="shared" si="37"/>
        <v>-8.25056102028763</v>
      </c>
      <c r="I187" s="47">
        <f t="shared" si="38"/>
        <v>-8.28972515885535</v>
      </c>
      <c r="J187" s="47">
        <f t="shared" si="39"/>
        <v>-3.71982520029133</v>
      </c>
      <c r="K187" s="47">
        <f t="shared" si="40"/>
        <v>2.04297741377471</v>
      </c>
      <c r="L187" s="47">
        <f t="shared" si="41"/>
        <v>2.08214155234243</v>
      </c>
      <c r="M187" s="47">
        <f t="shared" si="42"/>
        <v>6.26556573498402</v>
      </c>
      <c r="N187" s="47" t="s">
        <v>1452</v>
      </c>
      <c r="O187" s="47" t="s">
        <v>1264</v>
      </c>
      <c r="P187" s="47" t="s">
        <v>1292</v>
      </c>
      <c r="Q187" s="47" t="s">
        <v>294</v>
      </c>
      <c r="R187" s="47"/>
      <c r="S187" s="47"/>
      <c r="T187" s="47"/>
      <c r="U187" s="47"/>
      <c r="V187" s="48">
        <f t="shared" si="54"/>
        <v>-7.93936915122164</v>
      </c>
      <c r="W187" s="47">
        <v>1.73178554470872</v>
      </c>
      <c r="X187" s="47"/>
      <c r="Y187" s="47"/>
      <c r="Z187" s="47" t="s">
        <v>1380</v>
      </c>
      <c r="AA187" s="47" t="s">
        <v>507</v>
      </c>
      <c r="AB187" s="47" t="s">
        <v>49</v>
      </c>
      <c r="AC187" s="47">
        <v>39.6833636363636</v>
      </c>
      <c r="AD187" s="47">
        <v>0.800318181818182</v>
      </c>
      <c r="AE187" s="47">
        <v>21.4535454545455</v>
      </c>
      <c r="AF187" s="47"/>
      <c r="AG187" s="47">
        <v>18.2143636363636</v>
      </c>
      <c r="AH187" s="47">
        <v>0.5</v>
      </c>
      <c r="AI187" s="47">
        <v>12.1868636363636</v>
      </c>
      <c r="AJ187" s="47">
        <v>7.62004545454545</v>
      </c>
      <c r="AK187" s="47">
        <v>0.0862272727272727</v>
      </c>
      <c r="AL187" s="47">
        <v>0.0348636363636364</v>
      </c>
      <c r="AM187" s="47">
        <f t="shared" si="47"/>
        <v>100.579590909091</v>
      </c>
      <c r="AN187" s="47">
        <v>12</v>
      </c>
      <c r="AO187" s="47">
        <f>AN187/(AC187*'Molecular Weight'!$C$2/'Molecular Weight'!$D$2+AD187*'Molecular Weight'!$C$3/'Molecular Weight'!$D$3+AE187*'Molecular Weight'!$C$4/'Molecular Weight'!$D$4+AF187*'Molecular Weight'!$C$5/'Molecular Weight'!$D$5+AG187*'Molecular Weight'!$C$6/'Molecular Weight'!$D$6+AH187*'Molecular Weight'!$C$8/'Molecular Weight'!$D$8+AI187*'Molecular Weight'!$C$9/'Molecular Weight'!$D$9+AJ187*'Molecular Weight'!$C$10/'Molecular Weight'!$D$10+AK187*'Molecular Weight'!$C$11/'Molecular Weight'!$D$11+AL187*'Molecular Weight'!$C$12/'Molecular Weight'!$D$12)</f>
        <v>4.48947804363503</v>
      </c>
      <c r="AP187" s="47">
        <f>AC187*AO187*'Molecular Weight'!$B$2/'Molecular Weight'!$D$2</f>
        <v>2.96533937654859</v>
      </c>
      <c r="AQ187" s="47">
        <f>AD187*AO187*'Molecular Weight'!$B$3/'Molecular Weight'!$D$3</f>
        <v>0.0449688473741507</v>
      </c>
      <c r="AR187" s="47">
        <f>AO187*AE187*'Molecular Weight'!$B$4/'Molecular Weight'!$D$4</f>
        <v>1.88927464253253</v>
      </c>
      <c r="AS187" s="47">
        <f>AF187*AO187*'Molecular Weight'!$B$5/'Molecular Weight'!$D$5</f>
        <v>0</v>
      </c>
      <c r="AT187" s="47">
        <f>AG187*AO187*'Molecular Weight'!$B$6/'Molecular Weight'!$D$6</f>
        <v>1.13826539009241</v>
      </c>
      <c r="AU187" s="47">
        <f>AH187*AO187*'Molecular Weight'!$B$8/'Molecular Weight'!$D$8</f>
        <v>0.03164278294076</v>
      </c>
      <c r="AV187" s="47">
        <f>AI187*AO187*'Molecular Weight'!$B$9/'Molecular Weight'!$D$9</f>
        <v>1.35763416169302</v>
      </c>
      <c r="AW187" s="47">
        <f>AJ187*AO187*'Molecular Weight'!$B$10/'Molecular Weight'!$D$10</f>
        <v>0.610021875172659</v>
      </c>
      <c r="AX187" s="47">
        <f>AK187*AO187*'Molecular Weight'!$B$11/'Molecular Weight'!$D$11</f>
        <v>0.0124916246425176</v>
      </c>
      <c r="AY187" s="47">
        <f>AL187*AO187*'Molecular Weight'!$B$12/'Molecular Weight'!$D$12</f>
        <v>0.00332313227124886</v>
      </c>
      <c r="AZ187" s="47">
        <f t="shared" si="48"/>
        <v>8.05296183326788</v>
      </c>
      <c r="BA187" s="47">
        <f t="shared" si="49"/>
        <v>0.157840559131682</v>
      </c>
      <c r="BB187" s="47">
        <f t="shared" si="50"/>
        <v>0.138667625762449</v>
      </c>
      <c r="BC187" s="47">
        <f t="shared" si="51"/>
        <v>0.980424830960727</v>
      </c>
      <c r="BD187" s="47">
        <f t="shared" si="43"/>
        <v>3.01030822392274</v>
      </c>
      <c r="BE187" s="47">
        <f t="shared" si="44"/>
        <v>3.13756420989885</v>
      </c>
    </row>
    <row r="188" s="40" customFormat="1" spans="1:57">
      <c r="A188" s="47" t="s">
        <v>1450</v>
      </c>
      <c r="B188" s="47" t="s">
        <v>1451</v>
      </c>
      <c r="C188" s="47">
        <v>22</v>
      </c>
      <c r="D188" s="47">
        <v>2</v>
      </c>
      <c r="E188" s="47">
        <v>1050</v>
      </c>
      <c r="F188" s="47">
        <f t="shared" si="53"/>
        <v>-8.2588568102005</v>
      </c>
      <c r="G188" s="48">
        <f t="shared" si="36"/>
        <v>-13.200037295171</v>
      </c>
      <c r="H188" s="47">
        <f t="shared" si="37"/>
        <v>-8.89226151992439</v>
      </c>
      <c r="I188" s="47">
        <f t="shared" si="38"/>
        <v>-8.93050446400473</v>
      </c>
      <c r="J188" s="47">
        <f t="shared" si="39"/>
        <v>-4.39555555555555</v>
      </c>
      <c r="K188" s="47">
        <f t="shared" si="40"/>
        <v>0.633404709723894</v>
      </c>
      <c r="L188" s="47">
        <f t="shared" si="41"/>
        <v>0.671647653804229</v>
      </c>
      <c r="M188" s="47">
        <f t="shared" si="42"/>
        <v>4.9411804849705</v>
      </c>
      <c r="N188" s="47" t="s">
        <v>1452</v>
      </c>
      <c r="O188" s="47" t="s">
        <v>1264</v>
      </c>
      <c r="P188" s="47" t="s">
        <v>1292</v>
      </c>
      <c r="Q188" s="47" t="s">
        <v>294</v>
      </c>
      <c r="R188" s="47"/>
      <c r="S188" s="47"/>
      <c r="T188" s="47"/>
      <c r="U188" s="47"/>
      <c r="V188" s="48">
        <f t="shared" si="54"/>
        <v>-8.56947039262366</v>
      </c>
      <c r="W188" s="47">
        <v>0.310613582423168</v>
      </c>
      <c r="X188" s="47"/>
      <c r="Y188" s="47"/>
      <c r="Z188" s="47" t="s">
        <v>1380</v>
      </c>
      <c r="AA188" s="47" t="s">
        <v>507</v>
      </c>
      <c r="AB188" s="47" t="s">
        <v>49</v>
      </c>
      <c r="AC188" s="47">
        <v>40.6198333333333</v>
      </c>
      <c r="AD188" s="47">
        <v>1.09</v>
      </c>
      <c r="AE188" s="47">
        <v>21.7968333333333</v>
      </c>
      <c r="AF188" s="47"/>
      <c r="AG188" s="47">
        <v>16.5528333333333</v>
      </c>
      <c r="AH188" s="47">
        <v>0.41</v>
      </c>
      <c r="AI188" s="47">
        <v>12.4213333333333</v>
      </c>
      <c r="AJ188" s="47">
        <v>8.33216666666667</v>
      </c>
      <c r="AK188" s="47">
        <v>0.0916666666666667</v>
      </c>
      <c r="AL188" s="47">
        <v>0.0186666666666667</v>
      </c>
      <c r="AM188" s="47">
        <f t="shared" si="47"/>
        <v>101.333333333333</v>
      </c>
      <c r="AN188" s="47">
        <v>12</v>
      </c>
      <c r="AO188" s="47">
        <f>AN188/(AC188*'Molecular Weight'!$C$2/'Molecular Weight'!$D$2+AD188*'Molecular Weight'!$C$3/'Molecular Weight'!$D$3+AE188*'Molecular Weight'!$C$4/'Molecular Weight'!$D$4+AF188*'Molecular Weight'!$C$5/'Molecular Weight'!$D$5+AG188*'Molecular Weight'!$C$6/'Molecular Weight'!$D$6+AH188*'Molecular Weight'!$C$8/'Molecular Weight'!$D$8+AI188*'Molecular Weight'!$C$9/'Molecular Weight'!$D$9+AJ188*'Molecular Weight'!$C$10/'Molecular Weight'!$D$10+AK188*'Molecular Weight'!$C$11/'Molecular Weight'!$D$11+AL188*'Molecular Weight'!$C$12/'Molecular Weight'!$D$12)</f>
        <v>4.41911192081874</v>
      </c>
      <c r="AP188" s="47">
        <f>AC188*AO188*'Molecular Weight'!$B$2/'Molecular Weight'!$D$2</f>
        <v>2.98774283796611</v>
      </c>
      <c r="AQ188" s="47">
        <f>AD188*AO188*'Molecular Weight'!$B$3/'Molecular Weight'!$D$3</f>
        <v>0.0602857571175523</v>
      </c>
      <c r="AR188" s="47">
        <f>AO188*AE188*'Molecular Weight'!$B$4/'Molecular Weight'!$D$4</f>
        <v>1.88942028284489</v>
      </c>
      <c r="AS188" s="47">
        <f>AF188*AO188*'Molecular Weight'!$B$5/'Molecular Weight'!$D$5</f>
        <v>0</v>
      </c>
      <c r="AT188" s="47">
        <f>AG188*AO188*'Molecular Weight'!$B$6/'Molecular Weight'!$D$6</f>
        <v>1.01821858444681</v>
      </c>
      <c r="AU188" s="47">
        <f>AH188*AO188*'Molecular Weight'!$B$8/'Molecular Weight'!$D$8</f>
        <v>0.0255403987529699</v>
      </c>
      <c r="AV188" s="47">
        <f>AI188*AO188*'Molecular Weight'!$B$9/'Molecular Weight'!$D$9</f>
        <v>1.36206605969718</v>
      </c>
      <c r="AW188" s="47">
        <f>AJ188*AO188*'Molecular Weight'!$B$10/'Molecular Weight'!$D$10</f>
        <v>0.656575910180372</v>
      </c>
      <c r="AX188" s="47">
        <f>AK188*AO188*'Molecular Weight'!$B$11/'Molecular Weight'!$D$11</f>
        <v>0.0130714830399608</v>
      </c>
      <c r="AY188" s="47">
        <f>AL188*AO188*'Molecular Weight'!$B$12/'Molecular Weight'!$D$12</f>
        <v>0.00175138193606405</v>
      </c>
      <c r="AZ188" s="47">
        <f t="shared" si="48"/>
        <v>8.01467269598191</v>
      </c>
      <c r="BA188" s="47">
        <f t="shared" si="49"/>
        <v>0.0439375027432281</v>
      </c>
      <c r="BB188" s="47">
        <f t="shared" si="50"/>
        <v>0.0431513462967275</v>
      </c>
      <c r="BC188" s="47">
        <f t="shared" si="51"/>
        <v>0.974281081703585</v>
      </c>
      <c r="BD188" s="47">
        <f t="shared" si="43"/>
        <v>3.04802859508366</v>
      </c>
      <c r="BE188" s="47">
        <f t="shared" si="44"/>
        <v>3.06240095307733</v>
      </c>
    </row>
    <row r="189" s="41" customFormat="1" spans="1:57">
      <c r="A189" s="49" t="s">
        <v>1450</v>
      </c>
      <c r="B189" s="49" t="s">
        <v>1451</v>
      </c>
      <c r="C189" s="49">
        <v>23</v>
      </c>
      <c r="D189" s="49">
        <v>2</v>
      </c>
      <c r="E189" s="49">
        <v>1050</v>
      </c>
      <c r="F189" s="49">
        <f t="shared" si="53"/>
        <v>-10.332026818962</v>
      </c>
      <c r="G189" s="50">
        <f t="shared" si="36"/>
        <v>-13.200037295171</v>
      </c>
      <c r="H189" s="49">
        <f t="shared" si="37"/>
        <v>-8.89226151992439</v>
      </c>
      <c r="I189" s="49">
        <f t="shared" si="38"/>
        <v>-8.93050446400473</v>
      </c>
      <c r="J189" s="49">
        <f t="shared" si="39"/>
        <v>-4.39555555555555</v>
      </c>
      <c r="K189" s="49">
        <f t="shared" si="40"/>
        <v>-1.43976529903763</v>
      </c>
      <c r="L189" s="49">
        <f t="shared" si="41"/>
        <v>-1.4015223549573</v>
      </c>
      <c r="M189" s="49">
        <f t="shared" si="42"/>
        <v>2.86801047620898</v>
      </c>
      <c r="N189" s="49" t="s">
        <v>1452</v>
      </c>
      <c r="O189" s="49" t="s">
        <v>1264</v>
      </c>
      <c r="P189" s="49" t="s">
        <v>1292</v>
      </c>
      <c r="Q189" s="49" t="s">
        <v>294</v>
      </c>
      <c r="R189" s="49"/>
      <c r="S189" s="49"/>
      <c r="T189" s="49"/>
      <c r="U189" s="49"/>
      <c r="V189" s="50">
        <f t="shared" si="54"/>
        <v>-8.56947039262366</v>
      </c>
      <c r="W189" s="49">
        <v>-1.76255642633836</v>
      </c>
      <c r="X189" s="49"/>
      <c r="Y189" s="49"/>
      <c r="Z189" s="49" t="s">
        <v>1380</v>
      </c>
      <c r="AA189" s="49" t="s">
        <v>507</v>
      </c>
      <c r="AB189" s="49" t="s">
        <v>49</v>
      </c>
      <c r="AC189" s="49">
        <v>39.8775</v>
      </c>
      <c r="AD189" s="49">
        <v>1.2799</v>
      </c>
      <c r="AE189" s="49">
        <v>21.7393</v>
      </c>
      <c r="AF189" s="49"/>
      <c r="AG189" s="49">
        <v>17.4656</v>
      </c>
      <c r="AH189" s="49">
        <v>0.44</v>
      </c>
      <c r="AI189" s="49">
        <v>11.5984</v>
      </c>
      <c r="AJ189" s="49">
        <v>7.9194</v>
      </c>
      <c r="AK189" s="49">
        <v>0.124</v>
      </c>
      <c r="AL189" s="49">
        <v>0.0228</v>
      </c>
      <c r="AM189" s="49">
        <f t="shared" si="47"/>
        <v>100.4669</v>
      </c>
      <c r="AN189" s="49">
        <v>12</v>
      </c>
      <c r="AO189" s="49">
        <f>AN189/(AC189*'Molecular Weight'!$C$2/'Molecular Weight'!$D$2+AD189*'Molecular Weight'!$C$3/'Molecular Weight'!$D$3+AE189*'Molecular Weight'!$C$4/'Molecular Weight'!$D$4+AF189*'Molecular Weight'!$C$5/'Molecular Weight'!$D$5+AG189*'Molecular Weight'!$C$6/'Molecular Weight'!$D$6+AH189*'Molecular Weight'!$C$8/'Molecular Weight'!$D$8+AI189*'Molecular Weight'!$C$9/'Molecular Weight'!$D$9+AJ189*'Molecular Weight'!$C$10/'Molecular Weight'!$D$10+AK189*'Molecular Weight'!$C$11/'Molecular Weight'!$D$11+AL189*'Molecular Weight'!$C$12/'Molecular Weight'!$D$12)</f>
        <v>4.47804579783135</v>
      </c>
      <c r="AP189" s="49">
        <f>AC189*AO189*'Molecular Weight'!$B$2/'Molecular Weight'!$D$2</f>
        <v>2.97225817748036</v>
      </c>
      <c r="AQ189" s="49">
        <f>AD189*AO189*'Molecular Weight'!$B$3/'Molecular Weight'!$D$3</f>
        <v>0.0717328012095663</v>
      </c>
      <c r="AR189" s="49">
        <f>AO189*AE189*'Molecular Weight'!$B$4/'Molecular Weight'!$D$4</f>
        <v>1.90956416266762</v>
      </c>
      <c r="AS189" s="49">
        <f>AF189*AO189*'Molecular Weight'!$B$5/'Molecular Weight'!$D$5</f>
        <v>0</v>
      </c>
      <c r="AT189" s="49">
        <f>AG189*AO189*'Molecular Weight'!$B$6/'Molecular Weight'!$D$6</f>
        <v>1.08869371779793</v>
      </c>
      <c r="AU189" s="49">
        <f>AH189*AO189*'Molecular Weight'!$B$8/'Molecular Weight'!$D$8</f>
        <v>0.027774741345444</v>
      </c>
      <c r="AV189" s="49">
        <f>AI189*AO189*'Molecular Weight'!$B$9/'Molecular Weight'!$D$9</f>
        <v>1.28878824768157</v>
      </c>
      <c r="AW189" s="49">
        <f>AJ189*AO189*'Molecular Weight'!$B$10/'Molecular Weight'!$D$10</f>
        <v>0.632372251985478</v>
      </c>
      <c r="AX189" s="49">
        <f>AK189*AO189*'Molecular Weight'!$B$11/'Molecular Weight'!$D$11</f>
        <v>0.0179179631794478</v>
      </c>
      <c r="AY189" s="49">
        <f>AL189*AO189*'Molecular Weight'!$B$12/'Molecular Weight'!$D$12</f>
        <v>0.00216771643716677</v>
      </c>
      <c r="AZ189" s="49">
        <f t="shared" si="48"/>
        <v>8.01126977978458</v>
      </c>
      <c r="BA189" s="49">
        <f t="shared" si="49"/>
        <v>0.0337617783777944</v>
      </c>
      <c r="BB189" s="49">
        <f t="shared" si="50"/>
        <v>0.0310112732588219</v>
      </c>
      <c r="BC189" s="49">
        <f t="shared" si="51"/>
        <v>1.05493193942014</v>
      </c>
      <c r="BD189" s="49">
        <f t="shared" si="43"/>
        <v>3.04399097868993</v>
      </c>
      <c r="BE189" s="49">
        <f t="shared" si="44"/>
        <v>3.03762895881042</v>
      </c>
    </row>
    <row r="190" s="40" customFormat="1" spans="1:57">
      <c r="A190" s="47" t="s">
        <v>1450</v>
      </c>
      <c r="B190" s="47" t="s">
        <v>1451</v>
      </c>
      <c r="C190" s="47">
        <v>24</v>
      </c>
      <c r="D190" s="47">
        <v>2</v>
      </c>
      <c r="E190" s="47">
        <v>1050</v>
      </c>
      <c r="F190" s="47">
        <f t="shared" si="53"/>
        <v>-5.30042327875657</v>
      </c>
      <c r="G190" s="48">
        <f t="shared" si="36"/>
        <v>-13.200037295171</v>
      </c>
      <c r="H190" s="47">
        <f t="shared" si="37"/>
        <v>-8.89226151992439</v>
      </c>
      <c r="I190" s="47">
        <f t="shared" si="38"/>
        <v>-8.93050446400473</v>
      </c>
      <c r="J190" s="47">
        <f t="shared" si="39"/>
        <v>-4.39555555555555</v>
      </c>
      <c r="K190" s="47">
        <f t="shared" si="40"/>
        <v>3.59183824116782</v>
      </c>
      <c r="L190" s="47">
        <f t="shared" si="41"/>
        <v>3.63008118524815</v>
      </c>
      <c r="M190" s="47">
        <f t="shared" si="42"/>
        <v>7.89961401641443</v>
      </c>
      <c r="N190" s="47" t="s">
        <v>1452</v>
      </c>
      <c r="O190" s="47" t="s">
        <v>1454</v>
      </c>
      <c r="P190" s="47" t="s">
        <v>1266</v>
      </c>
      <c r="Q190" s="47" t="s">
        <v>294</v>
      </c>
      <c r="R190" s="47"/>
      <c r="S190" s="47"/>
      <c r="T190" s="47"/>
      <c r="U190" s="47"/>
      <c r="V190" s="48">
        <f t="shared" si="54"/>
        <v>-8.56947039262366</v>
      </c>
      <c r="W190" s="47">
        <v>3.26904711386709</v>
      </c>
      <c r="X190" s="47"/>
      <c r="Y190" s="47"/>
      <c r="Z190" s="47" t="s">
        <v>1380</v>
      </c>
      <c r="AA190" s="47" t="s">
        <v>507</v>
      </c>
      <c r="AB190" s="47" t="s">
        <v>49</v>
      </c>
      <c r="AC190" s="47">
        <v>40.9068421052632</v>
      </c>
      <c r="AD190" s="47">
        <v>1.26673684210526</v>
      </c>
      <c r="AE190" s="47">
        <v>21.3182105263158</v>
      </c>
      <c r="AF190" s="47"/>
      <c r="AG190" s="47">
        <v>15.1730526315789</v>
      </c>
      <c r="AH190" s="47">
        <v>0.55</v>
      </c>
      <c r="AI190" s="47">
        <v>14.4050526315789</v>
      </c>
      <c r="AJ190" s="47">
        <v>6.9291052631579</v>
      </c>
      <c r="AK190" s="47">
        <v>0.074421052631579</v>
      </c>
      <c r="AL190" s="47">
        <v>0.0223684210526316</v>
      </c>
      <c r="AM190" s="47">
        <f t="shared" si="47"/>
        <v>100.645789473684</v>
      </c>
      <c r="AN190" s="47">
        <v>12</v>
      </c>
      <c r="AO190" s="47">
        <f>AN190/(AC190*'Molecular Weight'!$C$2/'Molecular Weight'!$D$2+AD190*'Molecular Weight'!$C$3/'Molecular Weight'!$D$3+AE190*'Molecular Weight'!$C$4/'Molecular Weight'!$D$4+AF190*'Molecular Weight'!$C$5/'Molecular Weight'!$D$5+AG190*'Molecular Weight'!$C$6/'Molecular Weight'!$D$6+AH190*'Molecular Weight'!$C$8/'Molecular Weight'!$D$8+AI190*'Molecular Weight'!$C$9/'Molecular Weight'!$D$9+AJ190*'Molecular Weight'!$C$10/'Molecular Weight'!$D$10+AK190*'Molecular Weight'!$C$11/'Molecular Weight'!$D$11+AL190*'Molecular Weight'!$C$12/'Molecular Weight'!$D$12)</f>
        <v>4.40835088883708</v>
      </c>
      <c r="AP190" s="47">
        <f>AC190*AO190*'Molecular Weight'!$B$2/'Molecular Weight'!$D$2</f>
        <v>3.00152652720132</v>
      </c>
      <c r="AQ190" s="47">
        <f>AD190*AO190*'Molecular Weight'!$B$3/'Molecular Weight'!$D$3</f>
        <v>0.0698901186960875</v>
      </c>
      <c r="AR190" s="47">
        <f>AO190*AE190*'Molecular Weight'!$B$4/'Molecular Weight'!$D$4</f>
        <v>1.84343178348568</v>
      </c>
      <c r="AS190" s="47">
        <f>AF190*AO190*'Molecular Weight'!$B$5/'Molecular Weight'!$D$5</f>
        <v>0</v>
      </c>
      <c r="AT190" s="47">
        <f>AG190*AO190*'Molecular Weight'!$B$6/'Molecular Weight'!$D$6</f>
        <v>0.931070991854017</v>
      </c>
      <c r="AU190" s="47">
        <f>AH190*AO190*'Molecular Weight'!$B$8/'Molecular Weight'!$D$8</f>
        <v>0.0341780799106342</v>
      </c>
      <c r="AV190" s="47">
        <f>AI190*AO190*'Molecular Weight'!$B$9/'Molecular Weight'!$D$9</f>
        <v>1.5757450762324</v>
      </c>
      <c r="AW190" s="47">
        <f>AJ190*AO190*'Molecular Weight'!$B$10/'Molecular Weight'!$D$10</f>
        <v>0.544684867077172</v>
      </c>
      <c r="AX190" s="47">
        <f>AK190*AO190*'Molecular Weight'!$B$11/'Molecular Weight'!$D$11</f>
        <v>0.0105864509040533</v>
      </c>
      <c r="AY190" s="47">
        <f>AL190*AO190*'Molecular Weight'!$B$12/'Molecular Weight'!$D$12</f>
        <v>0.00209358490083334</v>
      </c>
      <c r="AZ190" s="47">
        <f t="shared" si="48"/>
        <v>8.0132074802622</v>
      </c>
      <c r="BA190" s="47">
        <f t="shared" si="49"/>
        <v>0.0395571345274055</v>
      </c>
      <c r="BB190" s="47">
        <f t="shared" si="50"/>
        <v>0.0424856266315809</v>
      </c>
      <c r="BC190" s="47">
        <f t="shared" si="51"/>
        <v>0.891513857326612</v>
      </c>
      <c r="BD190" s="47">
        <f t="shared" si="43"/>
        <v>3.07141664589741</v>
      </c>
      <c r="BE190" s="47">
        <f t="shared" si="44"/>
        <v>3.08567901507422</v>
      </c>
    </row>
    <row r="191" s="41" customFormat="1" spans="1:57">
      <c r="A191" s="49" t="s">
        <v>1450</v>
      </c>
      <c r="B191" s="49" t="s">
        <v>1451</v>
      </c>
      <c r="C191" s="49">
        <v>27</v>
      </c>
      <c r="D191" s="49">
        <v>2</v>
      </c>
      <c r="E191" s="49">
        <v>950</v>
      </c>
      <c r="F191" s="49">
        <f t="shared" si="53"/>
        <v>-5.25216986407369</v>
      </c>
      <c r="G191" s="50">
        <f t="shared" si="36"/>
        <v>-14.833744449926</v>
      </c>
      <c r="H191" s="49">
        <f t="shared" si="37"/>
        <v>-10.3330513512226</v>
      </c>
      <c r="I191" s="49">
        <f t="shared" si="38"/>
        <v>-10.3597343476475</v>
      </c>
      <c r="J191" s="49">
        <f t="shared" si="39"/>
        <v>-5.91277187244481</v>
      </c>
      <c r="K191" s="49">
        <f t="shared" si="40"/>
        <v>5.08088148714894</v>
      </c>
      <c r="L191" s="49">
        <f t="shared" si="41"/>
        <v>5.10756448357383</v>
      </c>
      <c r="M191" s="49">
        <f t="shared" si="42"/>
        <v>9.58157458585229</v>
      </c>
      <c r="N191" s="49" t="s">
        <v>1452</v>
      </c>
      <c r="O191" s="49" t="s">
        <v>1453</v>
      </c>
      <c r="P191" s="49" t="s">
        <v>1266</v>
      </c>
      <c r="Q191" s="49" t="s">
        <v>294</v>
      </c>
      <c r="R191" s="49"/>
      <c r="S191" s="49"/>
      <c r="T191" s="49"/>
      <c r="U191" s="49"/>
      <c r="V191" s="50">
        <f t="shared" si="54"/>
        <v>-9.98421677635613</v>
      </c>
      <c r="W191" s="49">
        <v>4.73204691228244</v>
      </c>
      <c r="X191" s="49"/>
      <c r="Y191" s="49"/>
      <c r="Z191" s="49" t="s">
        <v>1380</v>
      </c>
      <c r="AA191" s="49" t="s">
        <v>507</v>
      </c>
      <c r="AB191" s="49" t="s">
        <v>49</v>
      </c>
      <c r="AC191" s="49">
        <v>40.2298333333333</v>
      </c>
      <c r="AD191" s="49">
        <v>0.752166666666667</v>
      </c>
      <c r="AE191" s="49">
        <v>21.7536666666667</v>
      </c>
      <c r="AF191" s="49"/>
      <c r="AG191" s="49">
        <v>15.1828333333333</v>
      </c>
      <c r="AH191" s="49">
        <v>0.37</v>
      </c>
      <c r="AI191" s="49">
        <v>14.1718333333333</v>
      </c>
      <c r="AJ191" s="49">
        <v>6.79516666666667</v>
      </c>
      <c r="AK191" s="49">
        <v>0.0495</v>
      </c>
      <c r="AL191" s="49">
        <v>0.0123333333333333</v>
      </c>
      <c r="AM191" s="49">
        <f t="shared" si="47"/>
        <v>99.3173333333333</v>
      </c>
      <c r="AN191" s="49">
        <v>12</v>
      </c>
      <c r="AO191" s="49">
        <f>AN191/(AC191*'Molecular Weight'!$C$2/'Molecular Weight'!$D$2+AD191*'Molecular Weight'!$C$3/'Molecular Weight'!$D$3+AE191*'Molecular Weight'!$C$4/'Molecular Weight'!$D$4+AF191*'Molecular Weight'!$C$5/'Molecular Weight'!$D$5+AG191*'Molecular Weight'!$C$6/'Molecular Weight'!$D$6+AH191*'Molecular Weight'!$C$8/'Molecular Weight'!$D$8+AI191*'Molecular Weight'!$C$9/'Molecular Weight'!$D$9+AJ191*'Molecular Weight'!$C$10/'Molecular Weight'!$D$10+AK191*'Molecular Weight'!$C$11/'Molecular Weight'!$D$11+AL191*'Molecular Weight'!$C$12/'Molecular Weight'!$D$12)</f>
        <v>4.46359424647571</v>
      </c>
      <c r="AP191" s="49">
        <f>AC191*AO191*'Molecular Weight'!$B$2/'Molecular Weight'!$D$2</f>
        <v>2.98884242016217</v>
      </c>
      <c r="AQ191" s="49">
        <f>AD191*AO191*'Molecular Weight'!$B$3/'Molecular Weight'!$D$3</f>
        <v>0.0420196095835313</v>
      </c>
      <c r="AR191" s="49">
        <f>AO191*AE191*'Molecular Weight'!$B$4/'Molecular Weight'!$D$4</f>
        <v>1.90465950123743</v>
      </c>
      <c r="AS191" s="49">
        <f>AF191*AO191*'Molecular Weight'!$B$5/'Molecular Weight'!$D$5</f>
        <v>0</v>
      </c>
      <c r="AT191" s="49">
        <f>AG191*AO191*'Molecular Weight'!$B$6/'Molecular Weight'!$D$6</f>
        <v>0.943346429730877</v>
      </c>
      <c r="AU191" s="49">
        <f>AH191*AO191*'Molecular Weight'!$B$8/'Molecular Weight'!$D$8</f>
        <v>0.023280657896758</v>
      </c>
      <c r="AV191" s="49">
        <f>AI191*AO191*'Molecular Weight'!$B$9/'Molecular Weight'!$D$9</f>
        <v>1.56966039028981</v>
      </c>
      <c r="AW191" s="49">
        <f>AJ191*AO191*'Molecular Weight'!$B$10/'Molecular Weight'!$D$10</f>
        <v>0.540849979264923</v>
      </c>
      <c r="AX191" s="49">
        <f>AK191*AO191*'Molecular Weight'!$B$11/'Molecular Weight'!$D$11</f>
        <v>0.00712965199098251</v>
      </c>
      <c r="AY191" s="49">
        <f>AL191*AO191*'Molecular Weight'!$B$12/'Molecular Weight'!$D$12</f>
        <v>0.0011688109491833</v>
      </c>
      <c r="AZ191" s="49">
        <f t="shared" si="48"/>
        <v>8.02095745110567</v>
      </c>
      <c r="BA191" s="49">
        <f t="shared" si="49"/>
        <v>0.0627080781318252</v>
      </c>
      <c r="BB191" s="49">
        <f t="shared" si="50"/>
        <v>0.066474071619389</v>
      </c>
      <c r="BC191" s="49">
        <f t="shared" si="51"/>
        <v>0.880638351599052</v>
      </c>
      <c r="BD191" s="49">
        <f t="shared" si="43"/>
        <v>3.0308620297457</v>
      </c>
      <c r="BE191" s="49">
        <f t="shared" si="44"/>
        <v>3.07713745718237</v>
      </c>
    </row>
    <row r="192" s="41" customFormat="1" spans="1:57">
      <c r="A192" s="49" t="s">
        <v>1450</v>
      </c>
      <c r="B192" s="49" t="s">
        <v>1451</v>
      </c>
      <c r="C192" s="49">
        <v>38</v>
      </c>
      <c r="D192" s="49">
        <v>2</v>
      </c>
      <c r="E192" s="49">
        <v>875</v>
      </c>
      <c r="F192" s="49">
        <f t="shared" si="53"/>
        <v>-7.55112093706612</v>
      </c>
      <c r="G192" s="50">
        <f t="shared" si="36"/>
        <v>-16.2473072596047</v>
      </c>
      <c r="H192" s="49">
        <f t="shared" si="37"/>
        <v>-11.5783466514549</v>
      </c>
      <c r="I192" s="49">
        <f t="shared" si="38"/>
        <v>-11.5890394758112</v>
      </c>
      <c r="J192" s="49">
        <f t="shared" si="39"/>
        <v>-7.22414634146341</v>
      </c>
      <c r="K192" s="49">
        <f t="shared" si="40"/>
        <v>4.0272257143888</v>
      </c>
      <c r="L192" s="49">
        <f t="shared" si="41"/>
        <v>4.03791853874506</v>
      </c>
      <c r="M192" s="49">
        <f t="shared" si="42"/>
        <v>8.69618632253861</v>
      </c>
      <c r="N192" s="49" t="s">
        <v>1452</v>
      </c>
      <c r="O192" s="49" t="s">
        <v>1454</v>
      </c>
      <c r="P192" s="49" t="s">
        <v>1266</v>
      </c>
      <c r="Q192" s="49" t="s">
        <v>294</v>
      </c>
      <c r="R192" s="49"/>
      <c r="S192" s="49"/>
      <c r="T192" s="49"/>
      <c r="U192" s="49"/>
      <c r="V192" s="50">
        <f t="shared" si="54"/>
        <v>-11.2070023516091</v>
      </c>
      <c r="W192" s="49">
        <v>3.65588141454299</v>
      </c>
      <c r="X192" s="49"/>
      <c r="Y192" s="49"/>
      <c r="Z192" s="49" t="s">
        <v>1380</v>
      </c>
      <c r="AA192" s="49" t="s">
        <v>507</v>
      </c>
      <c r="AB192" s="49" t="s">
        <v>49</v>
      </c>
      <c r="AC192" s="49">
        <v>39.5521428571429</v>
      </c>
      <c r="AD192" s="49">
        <v>0.709357142857143</v>
      </c>
      <c r="AE192" s="49">
        <v>21.2330714285714</v>
      </c>
      <c r="AF192" s="49"/>
      <c r="AG192" s="49">
        <v>15.0202142857143</v>
      </c>
      <c r="AH192" s="49">
        <v>1.75</v>
      </c>
      <c r="AI192" s="49">
        <v>13.1119285714286</v>
      </c>
      <c r="AJ192" s="49">
        <v>7.88685714285714</v>
      </c>
      <c r="AK192" s="49">
        <v>0.0386428571428571</v>
      </c>
      <c r="AL192" s="49">
        <v>0.0225</v>
      </c>
      <c r="AM192" s="49">
        <f t="shared" si="47"/>
        <v>99.3247142857143</v>
      </c>
      <c r="AN192" s="49">
        <v>12</v>
      </c>
      <c r="AO192" s="49">
        <f>AN192/(AC192*'Molecular Weight'!$C$2/'Molecular Weight'!$D$2+AD192*'Molecular Weight'!$C$3/'Molecular Weight'!$D$3+AE192*'Molecular Weight'!$C$4/'Molecular Weight'!$D$4+AF192*'Molecular Weight'!$C$5/'Molecular Weight'!$D$5+AG192*'Molecular Weight'!$C$6/'Molecular Weight'!$D$6+AH192*'Molecular Weight'!$C$8/'Molecular Weight'!$D$8+AI192*'Molecular Weight'!$C$9/'Molecular Weight'!$D$9+AJ192*'Molecular Weight'!$C$10/'Molecular Weight'!$D$10+AK192*'Molecular Weight'!$C$11/'Molecular Weight'!$D$11+AL192*'Molecular Weight'!$C$12/'Molecular Weight'!$D$12)</f>
        <v>4.51169192142024</v>
      </c>
      <c r="AP192" s="49">
        <f>AC192*AO192*'Molecular Weight'!$B$2/'Molecular Weight'!$D$2</f>
        <v>2.97015784626217</v>
      </c>
      <c r="AQ192" s="49">
        <f>AD192*AO192*'Molecular Weight'!$B$3/'Molecular Weight'!$D$3</f>
        <v>0.0400550799853607</v>
      </c>
      <c r="AR192" s="49">
        <f>AO192*AE192*'Molecular Weight'!$B$4/'Molecular Weight'!$D$4</f>
        <v>1.87911096177373</v>
      </c>
      <c r="AS192" s="49">
        <f>AF192*AO192*'Molecular Weight'!$B$5/'Molecular Weight'!$D$5</f>
        <v>0</v>
      </c>
      <c r="AT192" s="49">
        <f>AG192*AO192*'Molecular Weight'!$B$6/'Molecular Weight'!$D$6</f>
        <v>0.943298711732435</v>
      </c>
      <c r="AU192" s="49">
        <f>AH192*AO192*'Molecular Weight'!$B$8/'Molecular Weight'!$D$8</f>
        <v>0.111297728537996</v>
      </c>
      <c r="AV192" s="49">
        <f>AI192*AO192*'Molecular Weight'!$B$9/'Molecular Weight'!$D$9</f>
        <v>1.46791519131399</v>
      </c>
      <c r="AW192" s="49">
        <f>AJ192*AO192*'Molecular Weight'!$B$10/'Molecular Weight'!$D$10</f>
        <v>0.634505521698005</v>
      </c>
      <c r="AX192" s="49">
        <f>AK192*AO192*'Molecular Weight'!$B$11/'Molecular Weight'!$D$11</f>
        <v>0.00562583628241449</v>
      </c>
      <c r="AY192" s="49">
        <f>AL192*AO192*'Molecular Weight'!$B$12/'Molecular Weight'!$D$12</f>
        <v>0.00215526684144279</v>
      </c>
      <c r="AZ192" s="49">
        <f t="shared" si="48"/>
        <v>8.05412214442754</v>
      </c>
      <c r="BA192" s="49">
        <f t="shared" si="49"/>
        <v>0.161275362226729</v>
      </c>
      <c r="BB192" s="49">
        <f t="shared" si="50"/>
        <v>0.170969556324884</v>
      </c>
      <c r="BC192" s="49">
        <f t="shared" si="51"/>
        <v>0.782023349505706</v>
      </c>
      <c r="BD192" s="49">
        <f t="shared" si="43"/>
        <v>3.01021292624753</v>
      </c>
      <c r="BE192" s="49">
        <f t="shared" si="44"/>
        <v>3.15701715328243</v>
      </c>
    </row>
    <row r="193" s="40" customFormat="1" spans="1:57">
      <c r="A193" s="47" t="s">
        <v>1450</v>
      </c>
      <c r="B193" s="47" t="s">
        <v>1451</v>
      </c>
      <c r="C193" s="47" t="s">
        <v>1455</v>
      </c>
      <c r="D193" s="47">
        <v>2</v>
      </c>
      <c r="E193" s="47">
        <v>900</v>
      </c>
      <c r="F193" s="47">
        <f t="shared" si="53"/>
        <v>-12.3346878854758</v>
      </c>
      <c r="G193" s="48">
        <f t="shared" si="36"/>
        <v>-15.7558959145835</v>
      </c>
      <c r="H193" s="47">
        <f t="shared" si="37"/>
        <v>-11.1455566000324</v>
      </c>
      <c r="I193" s="47">
        <f t="shared" si="38"/>
        <v>-11.1621740899107</v>
      </c>
      <c r="J193" s="47">
        <f t="shared" si="39"/>
        <v>-6.76838874680307</v>
      </c>
      <c r="K193" s="47">
        <f t="shared" si="40"/>
        <v>-1.18913128544347</v>
      </c>
      <c r="L193" s="47">
        <f t="shared" si="41"/>
        <v>-1.17251379556513</v>
      </c>
      <c r="M193" s="47">
        <f t="shared" si="42"/>
        <v>3.42120802910765</v>
      </c>
      <c r="N193" s="47" t="s">
        <v>1452</v>
      </c>
      <c r="O193" s="47" t="s">
        <v>1326</v>
      </c>
      <c r="P193" s="47" t="s">
        <v>1266</v>
      </c>
      <c r="Q193" s="47" t="s">
        <v>294</v>
      </c>
      <c r="R193" s="47"/>
      <c r="S193" s="47"/>
      <c r="T193" s="47"/>
      <c r="U193" s="47"/>
      <c r="V193" s="48">
        <f t="shared" si="54"/>
        <v>-10.7820353322252</v>
      </c>
      <c r="W193" s="47">
        <v>-1.55265255325062</v>
      </c>
      <c r="X193" s="47"/>
      <c r="Y193" s="47"/>
      <c r="Z193" s="47" t="s">
        <v>1380</v>
      </c>
      <c r="AA193" s="47" t="s">
        <v>507</v>
      </c>
      <c r="AB193" s="47" t="s">
        <v>49</v>
      </c>
      <c r="AC193" s="47">
        <v>40.4458484630664</v>
      </c>
      <c r="AD193" s="47">
        <v>1.14514285714286</v>
      </c>
      <c r="AE193" s="47">
        <v>22.4202280096884</v>
      </c>
      <c r="AF193" s="47"/>
      <c r="AG193" s="47">
        <v>12.9031508379888</v>
      </c>
      <c r="AH193" s="47">
        <v>0.44</v>
      </c>
      <c r="AI193" s="47">
        <v>13.748148129282</v>
      </c>
      <c r="AJ193" s="47">
        <v>8.71398450679215</v>
      </c>
      <c r="AK193" s="47">
        <v>0.0542857142857143</v>
      </c>
      <c r="AL193" s="47">
        <v>0.0311428571428571</v>
      </c>
      <c r="AM193" s="47">
        <f t="shared" si="47"/>
        <v>99.9019313753892</v>
      </c>
      <c r="AN193" s="47">
        <v>12</v>
      </c>
      <c r="AO193" s="47">
        <f>AN193/(AC193*'Molecular Weight'!$C$2/'Molecular Weight'!$D$2+AD193*'Molecular Weight'!$C$3/'Molecular Weight'!$D$3+AE193*'Molecular Weight'!$C$4/'Molecular Weight'!$D$4+AF193*'Molecular Weight'!$C$5/'Molecular Weight'!$D$5+AG193*'Molecular Weight'!$C$6/'Molecular Weight'!$D$6+AH193*'Molecular Weight'!$C$8/'Molecular Weight'!$D$8+AI193*'Molecular Weight'!$C$9/'Molecular Weight'!$D$9+AJ193*'Molecular Weight'!$C$10/'Molecular Weight'!$D$10+AK193*'Molecular Weight'!$C$11/'Molecular Weight'!$D$11+AL193*'Molecular Weight'!$C$12/'Molecular Weight'!$D$12)</f>
        <v>4.41454039865623</v>
      </c>
      <c r="AP193" s="47">
        <f>AC193*AO193*'Molecular Weight'!$B$2/'Molecular Weight'!$D$2</f>
        <v>2.97186804257881</v>
      </c>
      <c r="AQ193" s="47">
        <f>AD193*AO193*'Molecular Weight'!$B$3/'Molecular Weight'!$D$3</f>
        <v>0.063270080163827</v>
      </c>
      <c r="AR193" s="47">
        <f>AO193*AE193*'Molecular Weight'!$B$4/'Molecular Weight'!$D$4</f>
        <v>1.9414476715546</v>
      </c>
      <c r="AS193" s="47">
        <f>AF193*AO193*'Molecular Weight'!$B$5/'Molecular Weight'!$D$5</f>
        <v>0</v>
      </c>
      <c r="AT193" s="47">
        <f>AG193*AO193*'Molecular Weight'!$B$6/'Molecular Weight'!$D$6</f>
        <v>0.792893661529184</v>
      </c>
      <c r="AU193" s="47">
        <f>AH193*AO193*'Molecular Weight'!$B$8/'Molecular Weight'!$D$8</f>
        <v>0.0273808538963736</v>
      </c>
      <c r="AV193" s="47">
        <f>AI193*AO193*'Molecular Weight'!$B$9/'Molecular Weight'!$D$9</f>
        <v>1.50599889140014</v>
      </c>
      <c r="AW193" s="47">
        <f>AJ193*AO193*'Molecular Weight'!$B$10/'Molecular Weight'!$D$10</f>
        <v>0.68595286445254</v>
      </c>
      <c r="AX193" s="47">
        <f>AK193*AO193*'Molecular Weight'!$B$11/'Molecular Weight'!$D$11</f>
        <v>0.00773302609823154</v>
      </c>
      <c r="AY193" s="47">
        <f>AL193*AO193*'Molecular Weight'!$B$12/'Molecular Weight'!$D$12</f>
        <v>0.00291892571097075</v>
      </c>
      <c r="AZ193" s="47">
        <f t="shared" si="48"/>
        <v>7.99946401738467</v>
      </c>
      <c r="BA193" s="47">
        <f t="shared" si="49"/>
        <v>0</v>
      </c>
      <c r="BB193" s="47">
        <f t="shared" si="50"/>
        <v>0</v>
      </c>
      <c r="BC193" s="47">
        <f t="shared" si="51"/>
        <v>0.792893661529184</v>
      </c>
      <c r="BD193" s="47">
        <f t="shared" si="43"/>
        <v>3.03513812274264</v>
      </c>
      <c r="BE193" s="47">
        <f t="shared" si="44"/>
        <v>3.01222627127824</v>
      </c>
    </row>
    <row r="194" s="40" customFormat="1" spans="1:57">
      <c r="A194" s="47" t="s">
        <v>1456</v>
      </c>
      <c r="B194" s="47" t="s">
        <v>1457</v>
      </c>
      <c r="C194" s="47">
        <v>1</v>
      </c>
      <c r="D194" s="47">
        <v>2</v>
      </c>
      <c r="E194" s="47">
        <v>1200</v>
      </c>
      <c r="F194" s="47">
        <f t="shared" ref="F194:F203" si="55">SUM(V194:W194)</f>
        <v>-7.34815224001283</v>
      </c>
      <c r="G194" s="48">
        <f t="shared" ref="G194:G257" si="56">IF(D194&lt;=(-18.64+0.04359*(E194+273.15)-0.000005069*(E194+273.15)^2),(6.844864+0.1175691*D194+0.001143873*D194^2)+(0.0005791364-0.0002891434*D194-0.0000002737171*D194^2)*(E194+273.15)+(-0.00007971469+0.00003198005*D194+0.0000000001059554*D194^3+0.0000002014461*SQRT(D194))*(E194+273.15)*LN(E194+273.15)+(-27690.02+528.5977*D194-2.919275*D194^2)/(E194+273.15),(8.463095-0.003000307*D194+0.00007213445*D194^2)+(0.001148738-0.00009352312*D194+0.0000005161592*D194^2)*(E194+273.15)+(-0.0007448624-0.000006329325*D194-0.0000000001407339*D194^3+0.0001830014*SQRT(D194))*(E194+273.15)*LN(E194+273.15)+(-27820.82+528.5977*D194-0.8473231*D194^2)/(E194+273.15))</f>
        <v>-11.1687793064558</v>
      </c>
      <c r="H194" s="47">
        <f t="shared" ref="H194:H257" si="57">(8.699+0.01642*D194-0.0002755*D194^2+0.000002683*D194^3-0.00000001015*D194^4)+((-24205+444.73*D194-0.593*D194^2+0.0015*D194^3)/(E194+273.15))</f>
        <v>-7.09783927967142</v>
      </c>
      <c r="I194" s="47">
        <f t="shared" ref="I194:I257" si="58">(-587474+1584.427*(E194+273)-203.3164*LN(E194+273)*(E194+273)+0.09271*(E194+273)*(E194+273)+1810*(D194*10))/(8.3144*(E194+273)*LN(10))</f>
        <v>-7.12828829043546</v>
      </c>
      <c r="J194" s="47">
        <f t="shared" ref="J194:J257" si="59">14.26-24949/(273+E194)+200*D194/(273+E194)-0.05*D194</f>
        <v>-2.50598778004073</v>
      </c>
      <c r="K194" s="47">
        <f t="shared" ref="K194:K257" si="60">F194-H194</f>
        <v>-0.250312960341405</v>
      </c>
      <c r="L194" s="47">
        <f t="shared" ref="L194:L257" si="61">F194-I194</f>
        <v>-0.219863949577371</v>
      </c>
      <c r="M194" s="47">
        <f t="shared" ref="M194:M257" si="62">F194-G194</f>
        <v>3.82062706644302</v>
      </c>
      <c r="N194" s="47" t="s">
        <v>1458</v>
      </c>
      <c r="O194" s="47" t="s">
        <v>1264</v>
      </c>
      <c r="P194" s="47" t="s">
        <v>1292</v>
      </c>
      <c r="Q194" s="47" t="s">
        <v>294</v>
      </c>
      <c r="R194" s="47"/>
      <c r="S194" s="47"/>
      <c r="T194" s="47"/>
      <c r="U194" s="47"/>
      <c r="V194" s="48">
        <f t="shared" si="54"/>
        <v>-6.80748379323219</v>
      </c>
      <c r="W194" s="47">
        <v>-0.54066844678064</v>
      </c>
      <c r="X194" s="47"/>
      <c r="Y194" s="47"/>
      <c r="Z194" s="47" t="s">
        <v>1380</v>
      </c>
      <c r="AA194" s="47" t="s">
        <v>49</v>
      </c>
      <c r="AB194" s="47" t="s">
        <v>49</v>
      </c>
      <c r="AC194" s="47">
        <v>41.387125</v>
      </c>
      <c r="AD194" s="47">
        <v>0.642125</v>
      </c>
      <c r="AE194" s="47">
        <v>23.12525</v>
      </c>
      <c r="AF194" s="47"/>
      <c r="AG194" s="47">
        <v>12.893125</v>
      </c>
      <c r="AH194" s="47">
        <v>0.519125</v>
      </c>
      <c r="AI194" s="47">
        <v>14.35625</v>
      </c>
      <c r="AJ194" s="47">
        <v>8.23425</v>
      </c>
      <c r="AK194" s="47">
        <v>0.082875</v>
      </c>
      <c r="AL194" s="47">
        <v>0.010625</v>
      </c>
      <c r="AM194" s="47">
        <f t="shared" si="47"/>
        <v>101.25075</v>
      </c>
      <c r="AN194" s="47">
        <v>12</v>
      </c>
      <c r="AO194" s="47">
        <f>AN194/(AC194*'Molecular Weight'!$C$2/'Molecular Weight'!$D$2+AD194*'Molecular Weight'!$C$3/'Molecular Weight'!$D$3+AE194*'Molecular Weight'!$C$4/'Molecular Weight'!$D$4+AF194*'Molecular Weight'!$C$5/'Molecular Weight'!$D$5+AG194*'Molecular Weight'!$C$6/'Molecular Weight'!$D$6+AH194*'Molecular Weight'!$C$8/'Molecular Weight'!$D$8+AI194*'Molecular Weight'!$C$9/'Molecular Weight'!$D$9+AJ194*'Molecular Weight'!$C$10/'Molecular Weight'!$D$10+AK194*'Molecular Weight'!$C$11/'Molecular Weight'!$D$11+AL194*'Molecular Weight'!$C$12/'Molecular Weight'!$D$12)</f>
        <v>4.33913060988834</v>
      </c>
      <c r="AP194" s="47">
        <f>AC194*AO194*'Molecular Weight'!$B$2/'Molecular Weight'!$D$2</f>
        <v>2.98908357095164</v>
      </c>
      <c r="AQ194" s="47">
        <f>AD194*AO194*'Molecular Weight'!$B$3/'Molecular Weight'!$D$3</f>
        <v>0.0348718929020594</v>
      </c>
      <c r="AR194" s="47">
        <f>AO194*AE194*'Molecular Weight'!$B$4/'Molecular Weight'!$D$4</f>
        <v>1.96829109722088</v>
      </c>
      <c r="AS194" s="47">
        <f>AF194*AO194*'Molecular Weight'!$B$5/'Molecular Weight'!$D$5</f>
        <v>0</v>
      </c>
      <c r="AT194" s="47">
        <f>AG194*AO194*'Molecular Weight'!$B$6/'Molecular Weight'!$D$6</f>
        <v>0.778743782636644</v>
      </c>
      <c r="AU194" s="47">
        <f>AH194*AO194*'Molecular Weight'!$B$8/'Molecular Weight'!$D$8</f>
        <v>0.0317529063695839</v>
      </c>
      <c r="AV194" s="47">
        <f>AI194*AO194*'Molecular Weight'!$B$9/'Molecular Weight'!$D$9</f>
        <v>1.54574798556351</v>
      </c>
      <c r="AW194" s="47">
        <f>AJ194*AO194*'Molecular Weight'!$B$10/'Molecular Weight'!$D$10</f>
        <v>0.637116373474911</v>
      </c>
      <c r="AX194" s="47">
        <f>AK194*AO194*'Molecular Weight'!$B$11/'Molecular Weight'!$D$11</f>
        <v>0.0116039189833655</v>
      </c>
      <c r="AY194" s="47">
        <f>AL194*AO194*'Molecular Weight'!$B$12/'Molecular Weight'!$D$12</f>
        <v>0.000978837849895192</v>
      </c>
      <c r="AZ194" s="47">
        <f t="shared" si="48"/>
        <v>7.99819036595249</v>
      </c>
      <c r="BA194" s="47">
        <f t="shared" si="49"/>
        <v>0</v>
      </c>
      <c r="BB194" s="47">
        <f t="shared" si="50"/>
        <v>0</v>
      </c>
      <c r="BC194" s="47">
        <f t="shared" si="51"/>
        <v>0.778743782636644</v>
      </c>
      <c r="BD194" s="47">
        <f t="shared" ref="BD194:BD257" si="63">SUM(AP194,AQ194)</f>
        <v>3.0239554638537</v>
      </c>
      <c r="BE194" s="47">
        <f t="shared" ref="BE194:BE257" si="64">SUM(AV194,AW194,AU194,AT194)</f>
        <v>2.99336104804465</v>
      </c>
    </row>
    <row r="195" s="40" customFormat="1" spans="1:57">
      <c r="A195" s="47" t="s">
        <v>1456</v>
      </c>
      <c r="B195" s="47" t="s">
        <v>1457</v>
      </c>
      <c r="C195" s="47">
        <v>19</v>
      </c>
      <c r="D195" s="47">
        <v>2</v>
      </c>
      <c r="E195" s="47">
        <v>1025</v>
      </c>
      <c r="F195" s="47">
        <f t="shared" si="55"/>
        <v>-4.74914225682219</v>
      </c>
      <c r="G195" s="48">
        <f t="shared" si="56"/>
        <v>-13.5846736759986</v>
      </c>
      <c r="H195" s="47">
        <f t="shared" si="57"/>
        <v>-9.23164874061392</v>
      </c>
      <c r="I195" s="47">
        <f t="shared" si="58"/>
        <v>-9.26817360010273</v>
      </c>
      <c r="J195" s="47">
        <f t="shared" si="59"/>
        <v>-4.75294298921418</v>
      </c>
      <c r="K195" s="47">
        <f t="shared" si="60"/>
        <v>4.48250648379173</v>
      </c>
      <c r="L195" s="47">
        <f t="shared" si="61"/>
        <v>4.51903134328054</v>
      </c>
      <c r="M195" s="47">
        <f t="shared" si="62"/>
        <v>8.83553141917645</v>
      </c>
      <c r="N195" s="47" t="s">
        <v>1459</v>
      </c>
      <c r="O195" s="47" t="s">
        <v>1453</v>
      </c>
      <c r="P195" s="47" t="s">
        <v>1266</v>
      </c>
      <c r="Q195" s="47" t="s">
        <v>294</v>
      </c>
      <c r="R195" s="47"/>
      <c r="S195" s="47"/>
      <c r="T195" s="47"/>
      <c r="U195" s="47"/>
      <c r="V195" s="48">
        <f t="shared" si="54"/>
        <v>-8.90272291337673</v>
      </c>
      <c r="W195" s="47">
        <v>4.15358065655454</v>
      </c>
      <c r="X195" s="47"/>
      <c r="Y195" s="47"/>
      <c r="Z195" s="47" t="s">
        <v>1380</v>
      </c>
      <c r="AA195" s="47" t="s">
        <v>49</v>
      </c>
      <c r="AB195" s="47" t="s">
        <v>49</v>
      </c>
      <c r="AC195" s="47">
        <v>41.257625</v>
      </c>
      <c r="AD195" s="47">
        <v>0.516875</v>
      </c>
      <c r="AE195" s="47">
        <v>21.847875</v>
      </c>
      <c r="AF195" s="47"/>
      <c r="AG195" s="47">
        <v>12.662625</v>
      </c>
      <c r="AH195" s="47">
        <v>0.70625</v>
      </c>
      <c r="AI195" s="47">
        <v>14.927875</v>
      </c>
      <c r="AJ195" s="47">
        <v>9.05225</v>
      </c>
      <c r="AK195" s="47">
        <v>0.158</v>
      </c>
      <c r="AL195" s="47">
        <v>0.03575</v>
      </c>
      <c r="AM195" s="47">
        <f t="shared" si="47"/>
        <v>101.165125</v>
      </c>
      <c r="AN195" s="47">
        <v>12</v>
      </c>
      <c r="AO195" s="47">
        <f>AN195/(AC195*'Molecular Weight'!$C$2/'Molecular Weight'!$D$2+AD195*'Molecular Weight'!$C$3/'Molecular Weight'!$D$3+AE195*'Molecular Weight'!$C$4/'Molecular Weight'!$D$4+AF195*'Molecular Weight'!$C$5/'Molecular Weight'!$D$5+AG195*'Molecular Weight'!$C$6/'Molecular Weight'!$D$6+AH195*'Molecular Weight'!$C$8/'Molecular Weight'!$D$8+AI195*'Molecular Weight'!$C$9/'Molecular Weight'!$D$9+AJ195*'Molecular Weight'!$C$10/'Molecular Weight'!$D$10+AK195*'Molecular Weight'!$C$11/'Molecular Weight'!$D$11+AL195*'Molecular Weight'!$C$12/'Molecular Weight'!$D$12)</f>
        <v>4.363352512322</v>
      </c>
      <c r="AP195" s="47">
        <f>AC195*AO195*'Molecular Weight'!$B$2/'Molecular Weight'!$D$2</f>
        <v>2.99636420932405</v>
      </c>
      <c r="AQ195" s="47">
        <f>AD195*AO195*'Molecular Weight'!$B$3/'Molecular Weight'!$D$3</f>
        <v>0.0282266311615323</v>
      </c>
      <c r="AR195" s="47">
        <f>AO195*AE195*'Molecular Weight'!$B$4/'Molecular Weight'!$D$4</f>
        <v>1.86994861259606</v>
      </c>
      <c r="AS195" s="47">
        <f>AF195*AO195*'Molecular Weight'!$B$5/'Molecular Weight'!$D$5</f>
        <v>0</v>
      </c>
      <c r="AT195" s="47">
        <f>AG195*AO195*'Molecular Weight'!$B$6/'Molecular Weight'!$D$6</f>
        <v>0.76909098839562</v>
      </c>
      <c r="AU195" s="47">
        <f>AH195*AO195*'Molecular Weight'!$B$8/'Molecular Weight'!$D$8</f>
        <v>0.0434397760336539</v>
      </c>
      <c r="AV195" s="47">
        <f>AI195*AO195*'Molecular Weight'!$B$9/'Molecular Weight'!$D$9</f>
        <v>1.61626751575381</v>
      </c>
      <c r="AW195" s="47">
        <f>AJ195*AO195*'Molecular Weight'!$B$10/'Molecular Weight'!$D$10</f>
        <v>0.704318077383502</v>
      </c>
      <c r="AX195" s="47">
        <f>AK195*AO195*'Molecular Weight'!$B$11/'Molecular Weight'!$D$11</f>
        <v>0.0222461986752783</v>
      </c>
      <c r="AY195" s="47">
        <f>AL195*AO195*'Molecular Weight'!$B$12/'Molecular Weight'!$D$12</f>
        <v>0.0033118864610512</v>
      </c>
      <c r="AZ195" s="47">
        <f t="shared" si="48"/>
        <v>8.05321389578455</v>
      </c>
      <c r="BA195" s="47">
        <f t="shared" si="49"/>
        <v>0.158586809608746</v>
      </c>
      <c r="BB195" s="47">
        <f t="shared" si="50"/>
        <v>0.206200322200589</v>
      </c>
      <c r="BC195" s="47">
        <f t="shared" si="51"/>
        <v>0.610504178786874</v>
      </c>
      <c r="BD195" s="47">
        <f t="shared" si="63"/>
        <v>3.02459084048558</v>
      </c>
      <c r="BE195" s="47">
        <f t="shared" si="64"/>
        <v>3.13311635756659</v>
      </c>
    </row>
    <row r="196" s="40" customFormat="1" spans="1:57">
      <c r="A196" s="47" t="s">
        <v>1456</v>
      </c>
      <c r="B196" s="47" t="s">
        <v>1457</v>
      </c>
      <c r="C196" s="47">
        <v>4</v>
      </c>
      <c r="D196" s="47">
        <v>2</v>
      </c>
      <c r="E196" s="47">
        <v>1230</v>
      </c>
      <c r="F196" s="47">
        <f t="shared" si="55"/>
        <v>-5.94643759051582</v>
      </c>
      <c r="G196" s="48">
        <f t="shared" si="56"/>
        <v>-10.8116638270344</v>
      </c>
      <c r="H196" s="47">
        <f t="shared" si="57"/>
        <v>-6.78193071602964</v>
      </c>
      <c r="I196" s="47">
        <f t="shared" si="58"/>
        <v>-6.80693675885604</v>
      </c>
      <c r="J196" s="47">
        <f t="shared" si="59"/>
        <v>-2.17333333333333</v>
      </c>
      <c r="K196" s="47">
        <f t="shared" si="60"/>
        <v>0.835493125513821</v>
      </c>
      <c r="L196" s="47">
        <f t="shared" si="61"/>
        <v>0.860499168340222</v>
      </c>
      <c r="M196" s="47">
        <f t="shared" si="62"/>
        <v>4.8652262365186</v>
      </c>
      <c r="N196" s="47" t="s">
        <v>1458</v>
      </c>
      <c r="O196" s="47" t="s">
        <v>1264</v>
      </c>
      <c r="P196" s="47" t="s">
        <v>1292</v>
      </c>
      <c r="Q196" s="47" t="s">
        <v>294</v>
      </c>
      <c r="R196" s="47"/>
      <c r="S196" s="47"/>
      <c r="T196" s="47"/>
      <c r="U196" s="47"/>
      <c r="V196" s="48">
        <f t="shared" si="54"/>
        <v>-6.49728553371254</v>
      </c>
      <c r="W196" s="47">
        <v>0.550847943196715</v>
      </c>
      <c r="X196" s="47"/>
      <c r="Y196" s="47"/>
      <c r="Z196" s="47" t="s">
        <v>1380</v>
      </c>
      <c r="AA196" s="47" t="s">
        <v>49</v>
      </c>
      <c r="AB196" s="47" t="s">
        <v>49</v>
      </c>
      <c r="AC196" s="47">
        <v>40.3202</v>
      </c>
      <c r="AD196" s="47">
        <v>1.8356</v>
      </c>
      <c r="AE196" s="47">
        <v>22.0947</v>
      </c>
      <c r="AF196" s="47"/>
      <c r="AG196" s="47">
        <v>13.7689</v>
      </c>
      <c r="AH196" s="47">
        <v>0.5437</v>
      </c>
      <c r="AI196" s="47">
        <v>14.5789</v>
      </c>
      <c r="AJ196" s="47">
        <v>7.4928</v>
      </c>
      <c r="AK196" s="47">
        <v>0.181</v>
      </c>
      <c r="AL196" s="47">
        <v>0.0189</v>
      </c>
      <c r="AM196" s="47">
        <f t="shared" si="47"/>
        <v>100.8347</v>
      </c>
      <c r="AN196" s="47">
        <v>12</v>
      </c>
      <c r="AO196" s="47">
        <f>AN196/(AC196*'Molecular Weight'!$C$2/'Molecular Weight'!$D$2+AD196*'Molecular Weight'!$C$3/'Molecular Weight'!$D$3+AE196*'Molecular Weight'!$C$4/'Molecular Weight'!$D$4+AF196*'Molecular Weight'!$C$5/'Molecular Weight'!$D$5+AG196*'Molecular Weight'!$C$6/'Molecular Weight'!$D$6+AH196*'Molecular Weight'!$C$8/'Molecular Weight'!$D$8+AI196*'Molecular Weight'!$C$9/'Molecular Weight'!$D$9+AJ196*'Molecular Weight'!$C$10/'Molecular Weight'!$D$10+AK196*'Molecular Weight'!$C$11/'Molecular Weight'!$D$11+AL196*'Molecular Weight'!$C$12/'Molecular Weight'!$D$12)</f>
        <v>4.38584025638069</v>
      </c>
      <c r="AP196" s="47">
        <f>AC196*AO196*'Molecular Weight'!$B$2/'Molecular Weight'!$D$2</f>
        <v>2.94337477205927</v>
      </c>
      <c r="AQ196" s="47">
        <f>AD196*AO196*'Molecular Weight'!$B$3/'Molecular Weight'!$D$3</f>
        <v>0.100759053499529</v>
      </c>
      <c r="AR196" s="47">
        <f>AO196*AE196*'Molecular Weight'!$B$4/'Molecular Weight'!$D$4</f>
        <v>1.90082041413602</v>
      </c>
      <c r="AS196" s="47">
        <f>AF196*AO196*'Molecular Weight'!$B$5/'Molecular Weight'!$D$5</f>
        <v>0</v>
      </c>
      <c r="AT196" s="47">
        <f>AG196*AO196*'Molecular Weight'!$B$6/'Molecular Weight'!$D$6</f>
        <v>0.840592927423163</v>
      </c>
      <c r="AU196" s="47">
        <f>AH196*AO196*'Molecular Weight'!$B$8/'Molecular Weight'!$D$8</f>
        <v>0.033614059027265</v>
      </c>
      <c r="AV196" s="47">
        <f>AI196*AO196*'Molecular Weight'!$B$9/'Molecular Weight'!$D$9</f>
        <v>1.58661852391435</v>
      </c>
      <c r="AW196" s="47">
        <f>AJ196*AO196*'Molecular Weight'!$B$10/'Molecular Weight'!$D$10</f>
        <v>0.58598830016065</v>
      </c>
      <c r="AX196" s="47">
        <f>AK196*AO196*'Molecular Weight'!$B$11/'Molecular Weight'!$D$11</f>
        <v>0.0256159111456891</v>
      </c>
      <c r="AY196" s="47">
        <f>AL196*AO196*'Molecular Weight'!$B$12/'Molecular Weight'!$D$12</f>
        <v>0.00175992316020372</v>
      </c>
      <c r="AZ196" s="47">
        <f t="shared" si="48"/>
        <v>8.01914388452614</v>
      </c>
      <c r="BA196" s="47">
        <f t="shared" si="49"/>
        <v>0.0572945485507423</v>
      </c>
      <c r="BB196" s="47">
        <f t="shared" si="50"/>
        <v>0.068159684291395</v>
      </c>
      <c r="BC196" s="47">
        <f t="shared" si="51"/>
        <v>0.783298378872421</v>
      </c>
      <c r="BD196" s="47">
        <f t="shared" si="63"/>
        <v>3.0441338255588</v>
      </c>
      <c r="BE196" s="47">
        <f t="shared" si="64"/>
        <v>3.04681381052543</v>
      </c>
    </row>
    <row r="197" s="40" customFormat="1" spans="1:57">
      <c r="A197" s="47" t="s">
        <v>1456</v>
      </c>
      <c r="B197" s="47" t="s">
        <v>1457</v>
      </c>
      <c r="C197" s="47">
        <v>9</v>
      </c>
      <c r="D197" s="47">
        <v>1.8</v>
      </c>
      <c r="E197" s="47">
        <v>1150</v>
      </c>
      <c r="F197" s="47">
        <f t="shared" si="55"/>
        <v>-7.99708542395742</v>
      </c>
      <c r="G197" s="48">
        <f t="shared" si="56"/>
        <v>-11.8785704232623</v>
      </c>
      <c r="H197" s="47">
        <f t="shared" si="57"/>
        <v>-7.71921604609365</v>
      </c>
      <c r="I197" s="47">
        <f t="shared" si="58"/>
        <v>-7.8234318228426</v>
      </c>
      <c r="J197" s="47">
        <f t="shared" si="59"/>
        <v>-3.10969079409698</v>
      </c>
      <c r="K197" s="47">
        <f t="shared" si="60"/>
        <v>-0.277869377863778</v>
      </c>
      <c r="L197" s="47">
        <f t="shared" si="61"/>
        <v>-0.173653601114828</v>
      </c>
      <c r="M197" s="47">
        <f t="shared" si="62"/>
        <v>3.88148499930492</v>
      </c>
      <c r="N197" s="47" t="s">
        <v>1458</v>
      </c>
      <c r="O197" s="47" t="s">
        <v>1326</v>
      </c>
      <c r="P197" s="47" t="s">
        <v>1266</v>
      </c>
      <c r="Q197" s="47" t="s">
        <v>294</v>
      </c>
      <c r="R197" s="47"/>
      <c r="S197" s="47"/>
      <c r="T197" s="47"/>
      <c r="U197" s="47"/>
      <c r="V197" s="48">
        <f t="shared" si="54"/>
        <v>-7.50812967712469</v>
      </c>
      <c r="W197" s="47">
        <v>-0.488955746832738</v>
      </c>
      <c r="X197" s="47"/>
      <c r="Y197" s="47"/>
      <c r="Z197" s="47" t="s">
        <v>1380</v>
      </c>
      <c r="AA197" s="47" t="s">
        <v>49</v>
      </c>
      <c r="AB197" s="47" t="s">
        <v>49</v>
      </c>
      <c r="AC197" s="47">
        <v>41.5704285714286</v>
      </c>
      <c r="AD197" s="47">
        <v>0.605428571428572</v>
      </c>
      <c r="AE197" s="47">
        <v>23.4338571428571</v>
      </c>
      <c r="AF197" s="47"/>
      <c r="AG197" s="47">
        <v>9.45285714285714</v>
      </c>
      <c r="AH197" s="47">
        <v>0.684857142857143</v>
      </c>
      <c r="AI197" s="47">
        <v>17.1518571428571</v>
      </c>
      <c r="AJ197" s="47">
        <v>8.26814285714286</v>
      </c>
      <c r="AK197" s="47">
        <v>0.0625714285714286</v>
      </c>
      <c r="AL197" s="47">
        <v>0.0207142857142857</v>
      </c>
      <c r="AM197" s="47">
        <f t="shared" si="47"/>
        <v>101.250714285714</v>
      </c>
      <c r="AN197" s="47">
        <v>12</v>
      </c>
      <c r="AO197" s="47">
        <f>AN197/(AC197*'Molecular Weight'!$C$2/'Molecular Weight'!$D$2+AD197*'Molecular Weight'!$C$3/'Molecular Weight'!$D$3+AE197*'Molecular Weight'!$C$4/'Molecular Weight'!$D$4+AF197*'Molecular Weight'!$C$5/'Molecular Weight'!$D$5+AG197*'Molecular Weight'!$C$6/'Molecular Weight'!$D$6+AH197*'Molecular Weight'!$C$8/'Molecular Weight'!$D$8+AI197*'Molecular Weight'!$C$9/'Molecular Weight'!$D$9+AJ197*'Molecular Weight'!$C$10/'Molecular Weight'!$D$10+AK197*'Molecular Weight'!$C$11/'Molecular Weight'!$D$11+AL197*'Molecular Weight'!$C$12/'Molecular Weight'!$D$12)</f>
        <v>4.27960557175393</v>
      </c>
      <c r="AP197" s="47">
        <f>AC197*AO197*'Molecular Weight'!$B$2/'Molecular Weight'!$D$2</f>
        <v>2.96113578119981</v>
      </c>
      <c r="AQ197" s="47">
        <f>AD197*AO197*'Molecular Weight'!$B$3/'Molecular Weight'!$D$3</f>
        <v>0.0324279785680193</v>
      </c>
      <c r="AR197" s="47">
        <f>AO197*AE197*'Molecular Weight'!$B$4/'Molecular Weight'!$D$4</f>
        <v>1.96719626512862</v>
      </c>
      <c r="AS197" s="47">
        <f>AF197*AO197*'Molecular Weight'!$B$5/'Molecular Weight'!$D$5</f>
        <v>0</v>
      </c>
      <c r="AT197" s="47">
        <f>AG197*AO197*'Molecular Weight'!$B$6/'Molecular Weight'!$D$6</f>
        <v>0.563119433429362</v>
      </c>
      <c r="AU197" s="47">
        <f>AH197*AO197*'Molecular Weight'!$B$8/'Molecular Weight'!$D$8</f>
        <v>0.0413154559406105</v>
      </c>
      <c r="AV197" s="47">
        <f>AI197*AO197*'Molecular Weight'!$B$9/'Molecular Weight'!$D$9</f>
        <v>1.82141894279153</v>
      </c>
      <c r="AW197" s="47">
        <f>AJ197*AO197*'Molecular Weight'!$B$10/'Molecular Weight'!$D$10</f>
        <v>0.630962736082134</v>
      </c>
      <c r="AX197" s="47">
        <f>AK197*AO197*'Molecular Weight'!$B$11/'Molecular Weight'!$D$11</f>
        <v>0.0086408852645011</v>
      </c>
      <c r="AY197" s="47">
        <f>AL197*AO197*'Molecular Weight'!$B$12/'Molecular Weight'!$D$12</f>
        <v>0.00188214379103524</v>
      </c>
      <c r="AZ197" s="47">
        <f t="shared" si="48"/>
        <v>8.02809962219563</v>
      </c>
      <c r="BA197" s="47">
        <f t="shared" si="49"/>
        <v>0.084003807181289</v>
      </c>
      <c r="BB197" s="47">
        <f t="shared" si="50"/>
        <v>0.149175826999454</v>
      </c>
      <c r="BC197" s="47">
        <f t="shared" si="51"/>
        <v>0.479115626248073</v>
      </c>
      <c r="BD197" s="47">
        <f t="shared" si="63"/>
        <v>2.99356375976783</v>
      </c>
      <c r="BE197" s="47">
        <f t="shared" si="64"/>
        <v>3.05681656824364</v>
      </c>
    </row>
    <row r="198" s="40" customFormat="1" spans="1:57">
      <c r="A198" s="47" t="s">
        <v>1456</v>
      </c>
      <c r="B198" s="47" t="s">
        <v>1457</v>
      </c>
      <c r="C198" s="47">
        <v>20</v>
      </c>
      <c r="D198" s="47">
        <v>2</v>
      </c>
      <c r="E198" s="47">
        <v>1100</v>
      </c>
      <c r="F198" s="47">
        <f t="shared" si="55"/>
        <v>-6.20758360651292</v>
      </c>
      <c r="G198" s="48">
        <f t="shared" si="56"/>
        <v>-12.4731493414969</v>
      </c>
      <c r="H198" s="47">
        <f t="shared" si="57"/>
        <v>-8.25056102028763</v>
      </c>
      <c r="I198" s="47">
        <f t="shared" si="58"/>
        <v>-8.28972515885535</v>
      </c>
      <c r="J198" s="47">
        <f t="shared" si="59"/>
        <v>-3.71982520029133</v>
      </c>
      <c r="K198" s="47">
        <f t="shared" si="60"/>
        <v>2.04297741377471</v>
      </c>
      <c r="L198" s="47">
        <f t="shared" si="61"/>
        <v>2.08214155234243</v>
      </c>
      <c r="M198" s="47">
        <f t="shared" si="62"/>
        <v>6.26556573498402</v>
      </c>
      <c r="N198" s="47" t="s">
        <v>1459</v>
      </c>
      <c r="O198" s="47" t="s">
        <v>1264</v>
      </c>
      <c r="P198" s="47" t="s">
        <v>1292</v>
      </c>
      <c r="Q198" s="47" t="s">
        <v>294</v>
      </c>
      <c r="R198" s="47"/>
      <c r="S198" s="47"/>
      <c r="T198" s="47"/>
      <c r="U198" s="47"/>
      <c r="V198" s="48">
        <f t="shared" si="54"/>
        <v>-7.93936915122164</v>
      </c>
      <c r="W198" s="47">
        <v>1.73178554470872</v>
      </c>
      <c r="X198" s="47"/>
      <c r="Y198" s="47"/>
      <c r="Z198" s="47" t="s">
        <v>1380</v>
      </c>
      <c r="AA198" s="47" t="s">
        <v>49</v>
      </c>
      <c r="AB198" s="47" t="s">
        <v>49</v>
      </c>
      <c r="AC198" s="47">
        <v>39.6833636363636</v>
      </c>
      <c r="AD198" s="47">
        <v>0.800318181818182</v>
      </c>
      <c r="AE198" s="47">
        <v>21.4535454545455</v>
      </c>
      <c r="AF198" s="47"/>
      <c r="AG198" s="47">
        <v>19.0893076923077</v>
      </c>
      <c r="AH198" s="47">
        <v>0.501363636363636</v>
      </c>
      <c r="AI198" s="47">
        <v>12.1868636363636</v>
      </c>
      <c r="AJ198" s="47">
        <v>7.62004545454545</v>
      </c>
      <c r="AK198" s="47">
        <v>0.0862272727272727</v>
      </c>
      <c r="AL198" s="47">
        <v>0.0348636363636364</v>
      </c>
      <c r="AM198" s="47">
        <f t="shared" si="47"/>
        <v>101.455898601399</v>
      </c>
      <c r="AN198" s="47">
        <v>12</v>
      </c>
      <c r="AO198" s="47">
        <f>AN198/(AC198*'Molecular Weight'!$C$2/'Molecular Weight'!$D$2+AD198*'Molecular Weight'!$C$3/'Molecular Weight'!$D$3+AE198*'Molecular Weight'!$C$4/'Molecular Weight'!$D$4+AF198*'Molecular Weight'!$C$5/'Molecular Weight'!$D$5+AG198*'Molecular Weight'!$C$6/'Molecular Weight'!$D$6+AH198*'Molecular Weight'!$C$8/'Molecular Weight'!$D$8+AI198*'Molecular Weight'!$C$9/'Molecular Weight'!$D$9+AJ198*'Molecular Weight'!$C$10/'Molecular Weight'!$D$10+AK198*'Molecular Weight'!$C$11/'Molecular Weight'!$D$11+AL198*'Molecular Weight'!$C$12/'Molecular Weight'!$D$12)</f>
        <v>4.4690826605295</v>
      </c>
      <c r="AP198" s="47">
        <f>AC198*AO198*'Molecular Weight'!$B$2/'Molecular Weight'!$D$2</f>
        <v>2.95186804824833</v>
      </c>
      <c r="AQ198" s="47">
        <f>AD198*AO198*'Molecular Weight'!$B$3/'Molecular Weight'!$D$3</f>
        <v>0.0447645570622044</v>
      </c>
      <c r="AR198" s="47">
        <f>AO198*AE198*'Molecular Weight'!$B$4/'Molecular Weight'!$D$4</f>
        <v>1.88069180066283</v>
      </c>
      <c r="AS198" s="47">
        <f>AF198*AO198*'Molecular Weight'!$B$5/'Molecular Weight'!$D$5</f>
        <v>0</v>
      </c>
      <c r="AT198" s="47">
        <f>AG198*AO198*'Molecular Weight'!$B$6/'Molecular Weight'!$D$6</f>
        <v>1.1875235803063</v>
      </c>
      <c r="AU198" s="47">
        <f>AH198*AO198*'Molecular Weight'!$B$8/'Molecular Weight'!$D$8</f>
        <v>0.0315849384535205</v>
      </c>
      <c r="AV198" s="47">
        <f>AI198*AO198*'Molecular Weight'!$B$9/'Molecular Weight'!$D$9</f>
        <v>1.35146652514913</v>
      </c>
      <c r="AW198" s="47">
        <f>AJ198*AO198*'Molecular Weight'!$B$10/'Molecular Weight'!$D$10</f>
        <v>0.607250588683233</v>
      </c>
      <c r="AX198" s="47">
        <f>AK198*AO198*'Molecular Weight'!$B$11/'Molecular Weight'!$D$11</f>
        <v>0.0124348760700291</v>
      </c>
      <c r="AY198" s="47">
        <f>AL198*AO198*'Molecular Weight'!$B$12/'Molecular Weight'!$D$12</f>
        <v>0.00330803551498372</v>
      </c>
      <c r="AZ198" s="47">
        <f t="shared" si="48"/>
        <v>8.07089295015056</v>
      </c>
      <c r="BA198" s="47">
        <f t="shared" si="49"/>
        <v>0.21081072616404</v>
      </c>
      <c r="BB198" s="47">
        <f t="shared" si="50"/>
        <v>0.177521296974722</v>
      </c>
      <c r="BC198" s="47">
        <f t="shared" si="51"/>
        <v>0.976712854142262</v>
      </c>
      <c r="BD198" s="47">
        <f t="shared" si="63"/>
        <v>2.99663260531053</v>
      </c>
      <c r="BE198" s="47">
        <f t="shared" si="64"/>
        <v>3.17782563259218</v>
      </c>
    </row>
    <row r="199" s="40" customFormat="1" spans="1:57">
      <c r="A199" s="47" t="s">
        <v>1456</v>
      </c>
      <c r="B199" s="47" t="s">
        <v>1457</v>
      </c>
      <c r="C199" s="47">
        <v>22</v>
      </c>
      <c r="D199" s="47">
        <v>2</v>
      </c>
      <c r="E199" s="47">
        <v>1050</v>
      </c>
      <c r="F199" s="47">
        <f t="shared" si="55"/>
        <v>-7.77690032156804</v>
      </c>
      <c r="G199" s="48">
        <f t="shared" si="56"/>
        <v>-13.200037295171</v>
      </c>
      <c r="H199" s="47">
        <f t="shared" si="57"/>
        <v>-8.89226151992439</v>
      </c>
      <c r="I199" s="47">
        <f t="shared" si="58"/>
        <v>-8.93050446400473</v>
      </c>
      <c r="J199" s="47">
        <f t="shared" si="59"/>
        <v>-4.39555555555555</v>
      </c>
      <c r="K199" s="47">
        <f t="shared" si="60"/>
        <v>1.11536119835635</v>
      </c>
      <c r="L199" s="47">
        <f t="shared" si="61"/>
        <v>1.15360414243669</v>
      </c>
      <c r="M199" s="47">
        <f t="shared" si="62"/>
        <v>5.42313697360296</v>
      </c>
      <c r="N199" s="47" t="s">
        <v>1458</v>
      </c>
      <c r="O199" s="47" t="s">
        <v>1264</v>
      </c>
      <c r="P199" s="47" t="s">
        <v>1292</v>
      </c>
      <c r="Q199" s="47" t="s">
        <v>294</v>
      </c>
      <c r="R199" s="47"/>
      <c r="S199" s="47"/>
      <c r="T199" s="47"/>
      <c r="U199" s="47"/>
      <c r="V199" s="48">
        <f t="shared" si="54"/>
        <v>-8.56947039262366</v>
      </c>
      <c r="W199" s="47">
        <v>0.792570071055624</v>
      </c>
      <c r="X199" s="47"/>
      <c r="Y199" s="47"/>
      <c r="Z199" s="47" t="s">
        <v>1380</v>
      </c>
      <c r="AA199" s="47" t="s">
        <v>49</v>
      </c>
      <c r="AB199" s="47" t="s">
        <v>49</v>
      </c>
      <c r="AC199" s="47">
        <v>40.6198333333333</v>
      </c>
      <c r="AD199" s="47">
        <v>1.09</v>
      </c>
      <c r="AE199" s="47">
        <v>21.7968333333333</v>
      </c>
      <c r="AF199" s="47"/>
      <c r="AG199" s="47">
        <v>16.5528333333333</v>
      </c>
      <c r="AH199" s="47">
        <v>0.4135</v>
      </c>
      <c r="AI199" s="47">
        <v>12.4213333333333</v>
      </c>
      <c r="AJ199" s="47">
        <v>8.33216666666667</v>
      </c>
      <c r="AK199" s="47">
        <v>0.0916666666666667</v>
      </c>
      <c r="AL199" s="47">
        <v>0.0186666666666667</v>
      </c>
      <c r="AM199" s="47">
        <f t="shared" si="47"/>
        <v>101.336833333333</v>
      </c>
      <c r="AN199" s="47">
        <v>12</v>
      </c>
      <c r="AO199" s="47">
        <f>AN199/(AC199*'Molecular Weight'!$C$2/'Molecular Weight'!$D$2+AD199*'Molecular Weight'!$C$3/'Molecular Weight'!$D$3+AE199*'Molecular Weight'!$C$4/'Molecular Weight'!$D$4+AF199*'Molecular Weight'!$C$5/'Molecular Weight'!$D$5+AG199*'Molecular Weight'!$C$6/'Molecular Weight'!$D$6+AH199*'Molecular Weight'!$C$8/'Molecular Weight'!$D$8+AI199*'Molecular Weight'!$C$9/'Molecular Weight'!$D$9+AJ199*'Molecular Weight'!$C$10/'Molecular Weight'!$D$10+AK199*'Molecular Weight'!$C$11/'Molecular Weight'!$D$11+AL199*'Molecular Weight'!$C$12/'Molecular Weight'!$D$12)</f>
        <v>4.4190316315088</v>
      </c>
      <c r="AP199" s="47">
        <f>AC199*AO199*'Molecular Weight'!$B$2/'Molecular Weight'!$D$2</f>
        <v>2.98768855470399</v>
      </c>
      <c r="AQ199" s="47">
        <f>AD199*AO199*'Molecular Weight'!$B$3/'Molecular Weight'!$D$3</f>
        <v>0.0602846618065657</v>
      </c>
      <c r="AR199" s="47">
        <f>AO199*AE199*'Molecular Weight'!$B$4/'Molecular Weight'!$D$4</f>
        <v>1.88938595462388</v>
      </c>
      <c r="AS199" s="47">
        <f>AF199*AO199*'Molecular Weight'!$B$5/'Molecular Weight'!$D$5</f>
        <v>0</v>
      </c>
      <c r="AT199" s="47">
        <f>AG199*AO199*'Molecular Weight'!$B$6/'Molecular Weight'!$D$6</f>
        <v>1.01820008478693</v>
      </c>
      <c r="AU199" s="47">
        <f>AH199*AO199*'Molecular Weight'!$B$8/'Molecular Weight'!$D$8</f>
        <v>0.0257579585512953</v>
      </c>
      <c r="AV199" s="47">
        <f>AI199*AO199*'Molecular Weight'!$B$9/'Molecular Weight'!$D$9</f>
        <v>1.36204131279192</v>
      </c>
      <c r="AW199" s="47">
        <f>AJ199*AO199*'Molecular Weight'!$B$10/'Molecular Weight'!$D$10</f>
        <v>0.656563981080658</v>
      </c>
      <c r="AX199" s="47">
        <f>AK199*AO199*'Molecular Weight'!$B$11/'Molecular Weight'!$D$11</f>
        <v>0.0130712455487246</v>
      </c>
      <c r="AY199" s="47">
        <f>AL199*AO199*'Molecular Weight'!$B$12/'Molecular Weight'!$D$12</f>
        <v>0.00175135011581382</v>
      </c>
      <c r="AZ199" s="47">
        <f t="shared" si="48"/>
        <v>8.01474510400978</v>
      </c>
      <c r="BA199" s="47">
        <f t="shared" si="49"/>
        <v>0.0441539302426062</v>
      </c>
      <c r="BB199" s="47">
        <f t="shared" si="50"/>
        <v>0.0433646892220067</v>
      </c>
      <c r="BC199" s="47">
        <f t="shared" si="51"/>
        <v>0.974046154544325</v>
      </c>
      <c r="BD199" s="47">
        <f t="shared" si="63"/>
        <v>3.04797321651056</v>
      </c>
      <c r="BE199" s="47">
        <f t="shared" si="64"/>
        <v>3.0625633372108</v>
      </c>
    </row>
    <row r="200" s="40" customFormat="1" spans="1:57">
      <c r="A200" s="47" t="s">
        <v>1456</v>
      </c>
      <c r="B200" s="47" t="s">
        <v>1457</v>
      </c>
      <c r="C200" s="47">
        <v>24</v>
      </c>
      <c r="D200" s="47">
        <v>2</v>
      </c>
      <c r="E200" s="47">
        <v>1050</v>
      </c>
      <c r="F200" s="47">
        <f t="shared" si="55"/>
        <v>-5.6756371113715</v>
      </c>
      <c r="G200" s="48">
        <f t="shared" si="56"/>
        <v>-13.200037295171</v>
      </c>
      <c r="H200" s="47">
        <f t="shared" si="57"/>
        <v>-8.89226151992439</v>
      </c>
      <c r="I200" s="47">
        <f t="shared" si="58"/>
        <v>-8.93050446400473</v>
      </c>
      <c r="J200" s="47">
        <f t="shared" si="59"/>
        <v>-4.39555555555555</v>
      </c>
      <c r="K200" s="47">
        <f t="shared" si="60"/>
        <v>3.21662440855289</v>
      </c>
      <c r="L200" s="47">
        <f t="shared" si="61"/>
        <v>3.25486735263322</v>
      </c>
      <c r="M200" s="47">
        <f t="shared" si="62"/>
        <v>7.5244001837995</v>
      </c>
      <c r="N200" s="47" t="s">
        <v>1458</v>
      </c>
      <c r="O200" s="47" t="s">
        <v>1454</v>
      </c>
      <c r="P200" s="47" t="s">
        <v>1266</v>
      </c>
      <c r="Q200" s="47" t="s">
        <v>294</v>
      </c>
      <c r="R200" s="47"/>
      <c r="S200" s="47"/>
      <c r="T200" s="47"/>
      <c r="U200" s="47"/>
      <c r="V200" s="48">
        <f t="shared" si="54"/>
        <v>-8.56947039262366</v>
      </c>
      <c r="W200" s="47">
        <v>2.89383328125216</v>
      </c>
      <c r="X200" s="47"/>
      <c r="Y200" s="47"/>
      <c r="Z200" s="47" t="s">
        <v>1380</v>
      </c>
      <c r="AA200" s="47" t="s">
        <v>49</v>
      </c>
      <c r="AB200" s="47" t="s">
        <v>49</v>
      </c>
      <c r="AC200" s="47">
        <v>40.9068421052632</v>
      </c>
      <c r="AD200" s="47">
        <v>1.26673684210526</v>
      </c>
      <c r="AE200" s="47">
        <v>21.3182105263158</v>
      </c>
      <c r="AF200" s="47"/>
      <c r="AG200" s="47">
        <v>15.1730526315789</v>
      </c>
      <c r="AH200" s="47">
        <v>0.548315789473684</v>
      </c>
      <c r="AI200" s="47">
        <v>14.4050526315789</v>
      </c>
      <c r="AJ200" s="47">
        <v>6.9291052631579</v>
      </c>
      <c r="AK200" s="47">
        <v>0.074421052631579</v>
      </c>
      <c r="AL200" s="47">
        <v>0.0223684210526316</v>
      </c>
      <c r="AM200" s="47">
        <f t="shared" si="47"/>
        <v>100.644105263158</v>
      </c>
      <c r="AN200" s="47">
        <v>12</v>
      </c>
      <c r="AO200" s="47">
        <f>AN200/(AC200*'Molecular Weight'!$C$2/'Molecular Weight'!$D$2+AD200*'Molecular Weight'!$C$3/'Molecular Weight'!$D$3+AE200*'Molecular Weight'!$C$4/'Molecular Weight'!$D$4+AF200*'Molecular Weight'!$C$5/'Molecular Weight'!$D$5+AG200*'Molecular Weight'!$C$6/'Molecular Weight'!$D$6+AH200*'Molecular Weight'!$C$8/'Molecular Weight'!$D$8+AI200*'Molecular Weight'!$C$9/'Molecular Weight'!$D$9+AJ200*'Molecular Weight'!$C$10/'Molecular Weight'!$D$10+AK200*'Molecular Weight'!$C$11/'Molecular Weight'!$D$11+AL200*'Molecular Weight'!$C$12/'Molecular Weight'!$D$12)</f>
        <v>4.40838933739415</v>
      </c>
      <c r="AP200" s="47">
        <f>AC200*AO200*'Molecular Weight'!$B$2/'Molecular Weight'!$D$2</f>
        <v>3.00155270578077</v>
      </c>
      <c r="AQ200" s="47">
        <f>AD200*AO200*'Molecular Weight'!$B$3/'Molecular Weight'!$D$3</f>
        <v>0.0698907282605904</v>
      </c>
      <c r="AR200" s="47">
        <f>AO200*AE200*'Molecular Weight'!$B$4/'Molecular Weight'!$D$4</f>
        <v>1.84344786144634</v>
      </c>
      <c r="AS200" s="47">
        <f>AF200*AO200*'Molecular Weight'!$B$5/'Molecular Weight'!$D$5</f>
        <v>0</v>
      </c>
      <c r="AT200" s="47">
        <f>AG200*AO200*'Molecular Weight'!$B$6/'Molecular Weight'!$D$6</f>
        <v>0.931079112427238</v>
      </c>
      <c r="AU200" s="47">
        <f>AH200*AO200*'Molecular Weight'!$B$8/'Molecular Weight'!$D$8</f>
        <v>0.0340737169416499</v>
      </c>
      <c r="AV200" s="47">
        <f>AI200*AO200*'Molecular Weight'!$B$9/'Molecular Weight'!$D$9</f>
        <v>1.57575881949514</v>
      </c>
      <c r="AW200" s="47">
        <f>AJ200*AO200*'Molecular Weight'!$B$10/'Molecular Weight'!$D$10</f>
        <v>0.544689617685218</v>
      </c>
      <c r="AX200" s="47">
        <f>AK200*AO200*'Molecular Weight'!$B$11/'Molecular Weight'!$D$11</f>
        <v>0.010586543236486</v>
      </c>
      <c r="AY200" s="47">
        <f>AL200*AO200*'Molecular Weight'!$B$12/'Molecular Weight'!$D$12</f>
        <v>0.00209360316056824</v>
      </c>
      <c r="AZ200" s="47">
        <f t="shared" si="48"/>
        <v>8.013172708434</v>
      </c>
      <c r="BA200" s="47">
        <f t="shared" si="49"/>
        <v>0.0394531621767271</v>
      </c>
      <c r="BB200" s="47">
        <f t="shared" si="50"/>
        <v>0.0423735874321961</v>
      </c>
      <c r="BC200" s="47">
        <f t="shared" si="51"/>
        <v>0.891625950250511</v>
      </c>
      <c r="BD200" s="47">
        <f t="shared" si="63"/>
        <v>3.07144343404136</v>
      </c>
      <c r="BE200" s="47">
        <f t="shared" si="64"/>
        <v>3.08560126654925</v>
      </c>
    </row>
    <row r="201" s="41" customFormat="1" spans="1:57">
      <c r="A201" s="49" t="s">
        <v>1456</v>
      </c>
      <c r="B201" s="49" t="s">
        <v>1457</v>
      </c>
      <c r="C201" s="49">
        <v>27</v>
      </c>
      <c r="D201" s="49">
        <v>2</v>
      </c>
      <c r="E201" s="49">
        <v>950</v>
      </c>
      <c r="F201" s="49">
        <f t="shared" si="55"/>
        <v>-5.12134719716958</v>
      </c>
      <c r="G201" s="50">
        <f t="shared" si="56"/>
        <v>-14.833744449926</v>
      </c>
      <c r="H201" s="49">
        <f t="shared" si="57"/>
        <v>-10.3330513512226</v>
      </c>
      <c r="I201" s="49">
        <f t="shared" si="58"/>
        <v>-10.3597343476475</v>
      </c>
      <c r="J201" s="49">
        <f t="shared" si="59"/>
        <v>-5.91277187244481</v>
      </c>
      <c r="K201" s="49">
        <f t="shared" si="60"/>
        <v>5.21170415405305</v>
      </c>
      <c r="L201" s="49">
        <f t="shared" si="61"/>
        <v>5.23838715047794</v>
      </c>
      <c r="M201" s="49">
        <f t="shared" si="62"/>
        <v>9.7123972527564</v>
      </c>
      <c r="N201" s="49" t="s">
        <v>1458</v>
      </c>
      <c r="O201" s="49" t="s">
        <v>1453</v>
      </c>
      <c r="P201" s="49" t="s">
        <v>1266</v>
      </c>
      <c r="Q201" s="49" t="s">
        <v>294</v>
      </c>
      <c r="R201" s="49"/>
      <c r="S201" s="49"/>
      <c r="T201" s="49"/>
      <c r="U201" s="49"/>
      <c r="V201" s="50">
        <f t="shared" si="54"/>
        <v>-9.98421677635613</v>
      </c>
      <c r="W201" s="49">
        <v>4.86286957918655</v>
      </c>
      <c r="X201" s="49"/>
      <c r="Y201" s="49"/>
      <c r="Z201" s="49" t="s">
        <v>1380</v>
      </c>
      <c r="AA201" s="49" t="s">
        <v>49</v>
      </c>
      <c r="AB201" s="49" t="s">
        <v>49</v>
      </c>
      <c r="AC201" s="49">
        <v>40.2298333333333</v>
      </c>
      <c r="AD201" s="49">
        <v>0.752166666666667</v>
      </c>
      <c r="AE201" s="49">
        <v>21.7536666666667</v>
      </c>
      <c r="AF201" s="49"/>
      <c r="AG201" s="49">
        <v>15.1828333333333</v>
      </c>
      <c r="AH201" s="49">
        <v>0.369666666666667</v>
      </c>
      <c r="AI201" s="49">
        <v>14.1718333333333</v>
      </c>
      <c r="AJ201" s="49">
        <v>6.79516666666667</v>
      </c>
      <c r="AK201" s="49">
        <v>0.0495</v>
      </c>
      <c r="AL201" s="49">
        <v>0.0123333333333333</v>
      </c>
      <c r="AM201" s="49">
        <f t="shared" si="47"/>
        <v>99.3169999999999</v>
      </c>
      <c r="AN201" s="49">
        <v>12</v>
      </c>
      <c r="AO201" s="49">
        <f>AN201/(AC201*'Molecular Weight'!$C$2/'Molecular Weight'!$D$2+AD201*'Molecular Weight'!$C$3/'Molecular Weight'!$D$3+AE201*'Molecular Weight'!$C$4/'Molecular Weight'!$D$4+AF201*'Molecular Weight'!$C$5/'Molecular Weight'!$D$5+AG201*'Molecular Weight'!$C$6/'Molecular Weight'!$D$6+AH201*'Molecular Weight'!$C$8/'Molecular Weight'!$D$8+AI201*'Molecular Weight'!$C$9/'Molecular Weight'!$D$9+AJ201*'Molecular Weight'!$C$10/'Molecular Weight'!$D$10+AK201*'Molecular Weight'!$C$11/'Molecular Weight'!$D$11+AL201*'Molecular Weight'!$C$12/'Molecular Weight'!$D$12)</f>
        <v>4.4636020479466</v>
      </c>
      <c r="AP201" s="49">
        <f>AC201*AO201*'Molecular Weight'!$B$2/'Molecular Weight'!$D$2</f>
        <v>2.98884764406154</v>
      </c>
      <c r="AQ201" s="49">
        <f>AD201*AO201*'Molecular Weight'!$B$3/'Molecular Weight'!$D$3</f>
        <v>0.0420196830254131</v>
      </c>
      <c r="AR201" s="49">
        <f>AO201*AE201*'Molecular Weight'!$B$4/'Molecular Weight'!$D$4</f>
        <v>1.90466283020167</v>
      </c>
      <c r="AS201" s="49">
        <f>AF201*AO201*'Molecular Weight'!$B$5/'Molecular Weight'!$D$5</f>
        <v>0</v>
      </c>
      <c r="AT201" s="49">
        <f>AG201*AO201*'Molecular Weight'!$B$6/'Molecular Weight'!$D$6</f>
        <v>0.94334807851195</v>
      </c>
      <c r="AU201" s="49">
        <f>AH201*AO201*'Molecular Weight'!$B$8/'Molecular Weight'!$D$8</f>
        <v>0.0232597249843661</v>
      </c>
      <c r="AV201" s="49">
        <f>AI201*AO201*'Molecular Weight'!$B$9/'Molecular Weight'!$D$9</f>
        <v>1.56966313374254</v>
      </c>
      <c r="AW201" s="49">
        <f>AJ201*AO201*'Molecular Weight'!$B$10/'Molecular Weight'!$D$10</f>
        <v>0.540850924562622</v>
      </c>
      <c r="AX201" s="49">
        <f>AK201*AO201*'Molecular Weight'!$B$11/'Molecular Weight'!$D$11</f>
        <v>0.00712966445218964</v>
      </c>
      <c r="AY201" s="49">
        <f>AL201*AO201*'Molecular Weight'!$B$12/'Molecular Weight'!$D$12</f>
        <v>0.00116881299203131</v>
      </c>
      <c r="AZ201" s="49">
        <f t="shared" si="48"/>
        <v>8.02095049653433</v>
      </c>
      <c r="BA201" s="49">
        <f t="shared" si="49"/>
        <v>0.0626873232843259</v>
      </c>
      <c r="BB201" s="49">
        <f t="shared" si="50"/>
        <v>0.066451954174974</v>
      </c>
      <c r="BC201" s="49">
        <f t="shared" si="51"/>
        <v>0.880660755227624</v>
      </c>
      <c r="BD201" s="49">
        <f t="shared" si="63"/>
        <v>3.03086732708695</v>
      </c>
      <c r="BE201" s="49">
        <f t="shared" si="64"/>
        <v>3.07712186180148</v>
      </c>
    </row>
    <row r="202" s="41" customFormat="1" ht="19.5" spans="1:57">
      <c r="A202" s="49" t="s">
        <v>1456</v>
      </c>
      <c r="B202" s="49" t="s">
        <v>1457</v>
      </c>
      <c r="C202" s="49">
        <v>47</v>
      </c>
      <c r="D202" s="49">
        <v>2</v>
      </c>
      <c r="E202" s="49">
        <v>1050</v>
      </c>
      <c r="F202" s="49">
        <f t="shared" si="55"/>
        <v>-2.06947039262366</v>
      </c>
      <c r="G202" s="50">
        <f t="shared" si="56"/>
        <v>-13.200037295171</v>
      </c>
      <c r="H202" s="49">
        <f t="shared" si="57"/>
        <v>-8.89226151992439</v>
      </c>
      <c r="I202" s="49">
        <f t="shared" si="58"/>
        <v>-8.93050446400473</v>
      </c>
      <c r="J202" s="49">
        <f t="shared" si="59"/>
        <v>-4.39555555555555</v>
      </c>
      <c r="K202" s="49">
        <f t="shared" si="60"/>
        <v>6.82279112730073</v>
      </c>
      <c r="L202" s="49">
        <f t="shared" si="61"/>
        <v>6.86103407138106</v>
      </c>
      <c r="M202" s="49">
        <f t="shared" si="62"/>
        <v>11.1305669025473</v>
      </c>
      <c r="N202" s="49" t="s">
        <v>1264</v>
      </c>
      <c r="O202" s="54" t="s">
        <v>1460</v>
      </c>
      <c r="P202" s="49" t="s">
        <v>1266</v>
      </c>
      <c r="Q202" s="49" t="s">
        <v>294</v>
      </c>
      <c r="R202" s="49"/>
      <c r="S202" s="49"/>
      <c r="T202" s="49"/>
      <c r="U202" s="49"/>
      <c r="V202" s="50">
        <f t="shared" si="54"/>
        <v>-8.56947039262366</v>
      </c>
      <c r="W202" s="49">
        <v>6.5</v>
      </c>
      <c r="X202" s="49"/>
      <c r="Y202" s="49"/>
      <c r="Z202" s="49" t="s">
        <v>1380</v>
      </c>
      <c r="AA202" s="49" t="s">
        <v>49</v>
      </c>
      <c r="AB202" s="49" t="s">
        <v>49</v>
      </c>
      <c r="AC202" s="49">
        <v>41.55775</v>
      </c>
      <c r="AD202" s="49">
        <v>1.027</v>
      </c>
      <c r="AE202" s="49">
        <v>23.447</v>
      </c>
      <c r="AF202" s="49"/>
      <c r="AG202" s="49">
        <v>10.5635</v>
      </c>
      <c r="AH202" s="49">
        <v>0.52925</v>
      </c>
      <c r="AI202" s="49">
        <v>18.397</v>
      </c>
      <c r="AJ202" s="49">
        <v>6.43075</v>
      </c>
      <c r="AK202" s="49">
        <v>0.06675</v>
      </c>
      <c r="AL202" s="49">
        <v>0.01875</v>
      </c>
      <c r="AM202" s="49">
        <f t="shared" si="47"/>
        <v>102.03775</v>
      </c>
      <c r="AN202" s="49">
        <v>12</v>
      </c>
      <c r="AO202" s="49">
        <f>AN202/(AC202*'Molecular Weight'!$C$2/'Molecular Weight'!$D$2+AD202*'Molecular Weight'!$C$3/'Molecular Weight'!$D$3+AE202*'Molecular Weight'!$C$4/'Molecular Weight'!$D$4+AF202*'Molecular Weight'!$C$5/'Molecular Weight'!$D$5+AG202*'Molecular Weight'!$C$6/'Molecular Weight'!$D$6+AH202*'Molecular Weight'!$C$8/'Molecular Weight'!$D$8+AI202*'Molecular Weight'!$C$9/'Molecular Weight'!$D$9+AJ202*'Molecular Weight'!$C$10/'Molecular Weight'!$D$10+AK202*'Molecular Weight'!$C$11/'Molecular Weight'!$D$11+AL202*'Molecular Weight'!$C$12/'Molecular Weight'!$D$12)</f>
        <v>4.24634471595237</v>
      </c>
      <c r="AP202" s="49">
        <f>AC202*AO202*'Molecular Weight'!$B$2/'Molecular Weight'!$D$2</f>
        <v>2.93722590078844</v>
      </c>
      <c r="AQ202" s="49">
        <f>AD202*AO202*'Molecular Weight'!$B$3/'Molecular Weight'!$D$3</f>
        <v>0.0545806761362088</v>
      </c>
      <c r="AR202" s="49">
        <f>AO202*AE202*'Molecular Weight'!$B$4/'Molecular Weight'!$D$4</f>
        <v>1.95300205090105</v>
      </c>
      <c r="AS202" s="49">
        <f>AF202*AO202*'Molecular Weight'!$B$5/'Molecular Weight'!$D$5</f>
        <v>0</v>
      </c>
      <c r="AT202" s="49">
        <f>AG202*AO202*'Molecular Weight'!$B$6/'Molecular Weight'!$D$6</f>
        <v>0.624391180497813</v>
      </c>
      <c r="AU202" s="49">
        <f>AH202*AO202*'Molecular Weight'!$B$8/'Molecular Weight'!$D$8</f>
        <v>0.031679982251449</v>
      </c>
      <c r="AV202" s="49">
        <f>AI202*AO202*'Molecular Weight'!$B$9/'Molecular Weight'!$D$9</f>
        <v>1.93846163125002</v>
      </c>
      <c r="AW202" s="49">
        <f>AJ202*AO202*'Molecular Weight'!$B$10/'Molecular Weight'!$D$10</f>
        <v>0.486932619153187</v>
      </c>
      <c r="AX202" s="49">
        <f>AK202*AO202*'Molecular Weight'!$B$11/'Molecular Weight'!$D$11</f>
        <v>0.00914628944142694</v>
      </c>
      <c r="AY202" s="49">
        <f>AL202*AO202*'Molecular Weight'!$B$12/'Molecular Weight'!$D$12</f>
        <v>0.00169042385189187</v>
      </c>
      <c r="AZ202" s="49">
        <f t="shared" si="48"/>
        <v>8.03711075427148</v>
      </c>
      <c r="BA202" s="49">
        <f t="shared" si="49"/>
        <v>0.110818194466497</v>
      </c>
      <c r="BB202" s="49">
        <f t="shared" si="50"/>
        <v>0.177481998349407</v>
      </c>
      <c r="BC202" s="49">
        <f t="shared" si="51"/>
        <v>0.513572986031316</v>
      </c>
      <c r="BD202" s="49">
        <f t="shared" si="63"/>
        <v>2.99180657692465</v>
      </c>
      <c r="BE202" s="49">
        <f t="shared" si="64"/>
        <v>3.08146541315247</v>
      </c>
    </row>
    <row r="203" s="41" customFormat="1" ht="19.5" spans="1:57">
      <c r="A203" s="49" t="s">
        <v>1456</v>
      </c>
      <c r="B203" s="49" t="s">
        <v>1457</v>
      </c>
      <c r="C203" s="49">
        <v>62</v>
      </c>
      <c r="D203" s="49">
        <v>3</v>
      </c>
      <c r="E203" s="49">
        <v>1100</v>
      </c>
      <c r="F203" s="49">
        <f t="shared" si="55"/>
        <v>-1.33554304524208</v>
      </c>
      <c r="G203" s="50">
        <f t="shared" si="56"/>
        <v>-12.0565311320884</v>
      </c>
      <c r="H203" s="49">
        <f t="shared" si="57"/>
        <v>-7.91373095656055</v>
      </c>
      <c r="I203" s="49">
        <f t="shared" si="58"/>
        <v>-7.60113401211237</v>
      </c>
      <c r="J203" s="49">
        <f t="shared" si="59"/>
        <v>-3.62415877640204</v>
      </c>
      <c r="K203" s="49">
        <f t="shared" si="60"/>
        <v>6.57818791131847</v>
      </c>
      <c r="L203" s="49">
        <f t="shared" si="61"/>
        <v>6.26559096687029</v>
      </c>
      <c r="M203" s="49">
        <f t="shared" si="62"/>
        <v>10.7209880868463</v>
      </c>
      <c r="N203" s="49" t="s">
        <v>1458</v>
      </c>
      <c r="O203" s="54" t="s">
        <v>1460</v>
      </c>
      <c r="P203" s="49" t="s">
        <v>1292</v>
      </c>
      <c r="Q203" s="49" t="s">
        <v>294</v>
      </c>
      <c r="R203" s="49"/>
      <c r="S203" s="49"/>
      <c r="T203" s="49"/>
      <c r="U203" s="49"/>
      <c r="V203" s="50">
        <f t="shared" si="54"/>
        <v>-7.13829133743582</v>
      </c>
      <c r="W203" s="49">
        <v>5.80274829219374</v>
      </c>
      <c r="X203" s="49"/>
      <c r="Y203" s="49"/>
      <c r="Z203" s="49" t="s">
        <v>1380</v>
      </c>
      <c r="AA203" s="49" t="s">
        <v>49</v>
      </c>
      <c r="AB203" s="49" t="s">
        <v>49</v>
      </c>
      <c r="AC203" s="49">
        <v>40.42375</v>
      </c>
      <c r="AD203" s="49">
        <v>1.64775</v>
      </c>
      <c r="AE203" s="49">
        <v>22.41</v>
      </c>
      <c r="AF203" s="49"/>
      <c r="AG203" s="49">
        <v>9.444</v>
      </c>
      <c r="AH203" s="49">
        <v>0.5515</v>
      </c>
      <c r="AI203" s="49">
        <v>18.826</v>
      </c>
      <c r="AJ203" s="49">
        <v>6.645</v>
      </c>
      <c r="AK203" s="49">
        <v>0.07</v>
      </c>
      <c r="AL203" s="49">
        <v>0.027</v>
      </c>
      <c r="AM203" s="49">
        <f t="shared" si="47"/>
        <v>100.045</v>
      </c>
      <c r="AN203" s="49">
        <v>12</v>
      </c>
      <c r="AO203" s="49">
        <f>AN203/(AC203*'Molecular Weight'!$C$2/'Molecular Weight'!$D$2+AD203*'Molecular Weight'!$C$3/'Molecular Weight'!$D$3+AE203*'Molecular Weight'!$C$4/'Molecular Weight'!$D$4+AF203*'Molecular Weight'!$C$5/'Molecular Weight'!$D$5+AG203*'Molecular Weight'!$C$6/'Molecular Weight'!$D$6+AH203*'Molecular Weight'!$C$8/'Molecular Weight'!$D$8+AI203*'Molecular Weight'!$C$9/'Molecular Weight'!$D$9+AJ203*'Molecular Weight'!$C$10/'Molecular Weight'!$D$10+AK203*'Molecular Weight'!$C$11/'Molecular Weight'!$D$11+AL203*'Molecular Weight'!$C$12/'Molecular Weight'!$D$12)</f>
        <v>4.32811047212146</v>
      </c>
      <c r="AP203" s="49">
        <f>AC203*AO203*'Molecular Weight'!$B$2/'Molecular Weight'!$D$2</f>
        <v>2.912091472993</v>
      </c>
      <c r="AQ203" s="49">
        <f>AD203*AO203*'Molecular Weight'!$B$3/'Molecular Weight'!$D$3</f>
        <v>0.089257121782705</v>
      </c>
      <c r="AR203" s="49">
        <f>AO203*AE203*'Molecular Weight'!$B$4/'Molecular Weight'!$D$4</f>
        <v>1.90256876579525</v>
      </c>
      <c r="AS203" s="49">
        <f>AF203*AO203*'Molecular Weight'!$B$5/'Molecular Weight'!$D$5</f>
        <v>0</v>
      </c>
      <c r="AT203" s="49">
        <f>AG203*AO203*'Molecular Weight'!$B$6/'Molecular Weight'!$D$6</f>
        <v>0.568968197365187</v>
      </c>
      <c r="AU203" s="49">
        <f>AH203*AO203*'Molecular Weight'!$B$8/'Molecular Weight'!$D$8</f>
        <v>0.0336474897853818</v>
      </c>
      <c r="AV203" s="49">
        <f>AI203*AO203*'Molecular Weight'!$B$9/'Molecular Weight'!$D$9</f>
        <v>2.02186123444562</v>
      </c>
      <c r="AW203" s="49">
        <f>AJ203*AO203*'Molecular Weight'!$B$10/'Molecular Weight'!$D$10</f>
        <v>0.5128440457783</v>
      </c>
      <c r="AX203" s="49">
        <f>AK203*AO203*'Molecular Weight'!$B$11/'Molecular Weight'!$D$11</f>
        <v>0.00977630632618593</v>
      </c>
      <c r="AY203" s="49">
        <f>AL203*AO203*'Molecular Weight'!$B$12/'Molecular Weight'!$D$12</f>
        <v>0.00248108243624797</v>
      </c>
      <c r="AZ203" s="49">
        <f t="shared" si="48"/>
        <v>8.05349571670788</v>
      </c>
      <c r="BA203" s="49">
        <f t="shared" si="49"/>
        <v>0.159421106827632</v>
      </c>
      <c r="BB203" s="49">
        <f t="shared" si="50"/>
        <v>0.280193352749572</v>
      </c>
      <c r="BC203" s="49">
        <f t="shared" si="51"/>
        <v>0.409547090537555</v>
      </c>
      <c r="BD203" s="49">
        <f t="shared" si="63"/>
        <v>3.00134859477571</v>
      </c>
      <c r="BE203" s="49">
        <f t="shared" si="64"/>
        <v>3.13732096737449</v>
      </c>
    </row>
    <row r="204" s="41" customFormat="1" spans="1:57">
      <c r="A204" s="49" t="s">
        <v>1461</v>
      </c>
      <c r="B204" s="49" t="s">
        <v>1462</v>
      </c>
      <c r="C204" s="49" t="s">
        <v>1463</v>
      </c>
      <c r="D204" s="49">
        <v>2</v>
      </c>
      <c r="E204" s="49">
        <v>950</v>
      </c>
      <c r="F204" s="49">
        <v>-13.13</v>
      </c>
      <c r="G204" s="50">
        <f t="shared" si="56"/>
        <v>-14.833744449926</v>
      </c>
      <c r="H204" s="49">
        <f t="shared" si="57"/>
        <v>-10.3330513512226</v>
      </c>
      <c r="I204" s="49">
        <f t="shared" si="58"/>
        <v>-10.3597343476475</v>
      </c>
      <c r="J204" s="49">
        <f t="shared" si="59"/>
        <v>-5.91277187244481</v>
      </c>
      <c r="K204" s="49">
        <f t="shared" si="60"/>
        <v>-2.79694864877737</v>
      </c>
      <c r="L204" s="49">
        <f t="shared" si="61"/>
        <v>-2.77026565235248</v>
      </c>
      <c r="M204" s="49">
        <f t="shared" si="62"/>
        <v>1.70374444992597</v>
      </c>
      <c r="N204" s="49" t="s">
        <v>1264</v>
      </c>
      <c r="O204" s="49" t="s">
        <v>1464</v>
      </c>
      <c r="P204" s="49" t="s">
        <v>1266</v>
      </c>
      <c r="Q204" s="49">
        <v>-13.13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 t="s">
        <v>507</v>
      </c>
      <c r="AB204" s="49" t="s">
        <v>49</v>
      </c>
      <c r="AC204" s="49">
        <v>38.04</v>
      </c>
      <c r="AD204" s="49">
        <v>1.16</v>
      </c>
      <c r="AE204" s="49">
        <v>21.53</v>
      </c>
      <c r="AF204" s="49"/>
      <c r="AG204" s="49">
        <v>19.95</v>
      </c>
      <c r="AH204" s="49">
        <v>0.54</v>
      </c>
      <c r="AI204" s="49">
        <v>9.69</v>
      </c>
      <c r="AJ204" s="49">
        <v>8.18</v>
      </c>
      <c r="AK204" s="49"/>
      <c r="AL204" s="49"/>
      <c r="AM204" s="49">
        <f t="shared" ref="AM204:AM267" si="65">SUM(AC204:AL204)</f>
        <v>99.09</v>
      </c>
      <c r="AN204" s="49">
        <v>12</v>
      </c>
      <c r="AO204" s="49">
        <f>AN204/(AC204*'Molecular Weight'!$C$2/'Molecular Weight'!$D$2+AD204*'Molecular Weight'!$C$3/'Molecular Weight'!$D$3+AE204*'Molecular Weight'!$C$4/'Molecular Weight'!$D$4+AF204*'Molecular Weight'!$C$5/'Molecular Weight'!$D$5+AG204*'Molecular Weight'!$C$6/'Molecular Weight'!$D$6+AH204*'Molecular Weight'!$C$8/'Molecular Weight'!$D$8+AI204*'Molecular Weight'!$C$9/'Molecular Weight'!$D$9+AJ204*'Molecular Weight'!$C$10/'Molecular Weight'!$D$10+AK204*'Molecular Weight'!$C$11/'Molecular Weight'!$D$11+AL204*'Molecular Weight'!$C$12/'Molecular Weight'!$D$12)</f>
        <v>4.61457916915865</v>
      </c>
      <c r="AP204" s="49">
        <f>AC204*AO204*'Molecular Weight'!$B$2/'Molecular Weight'!$D$2</f>
        <v>2.92174752987342</v>
      </c>
      <c r="AQ204" s="49">
        <f>AD204*AO204*'Molecular Weight'!$B$3/'Molecular Weight'!$D$3</f>
        <v>0.0669951418801506</v>
      </c>
      <c r="AR204" s="49">
        <f>AO204*AE204*'Molecular Weight'!$B$4/'Molecular Weight'!$D$4</f>
        <v>1.94884051612369</v>
      </c>
      <c r="AS204" s="49">
        <f>AF204*AO204*'Molecular Weight'!$B$5/'Molecular Weight'!$D$5</f>
        <v>0</v>
      </c>
      <c r="AT204" s="49">
        <f>AG204*AO204*'Molecular Weight'!$B$6/'Molecular Weight'!$D$6</f>
        <v>1.28147069076719</v>
      </c>
      <c r="AU204" s="49">
        <f>AH204*AO204*'Molecular Weight'!$B$8/'Molecular Weight'!$D$8</f>
        <v>0.0351264836671225</v>
      </c>
      <c r="AV204" s="49">
        <f>AI204*AO204*'Molecular Weight'!$B$9/'Molecular Weight'!$D$9</f>
        <v>1.10956010295651</v>
      </c>
      <c r="AW204" s="49">
        <f>AJ204*AO204*'Molecular Weight'!$B$10/'Molecular Weight'!$D$10</f>
        <v>0.673096604916508</v>
      </c>
      <c r="AX204" s="49">
        <f>AK204*AO204*'Molecular Weight'!$B$11/'Molecular Weight'!$D$11</f>
        <v>0</v>
      </c>
      <c r="AY204" s="49">
        <f>AL204*AO204*'Molecular Weight'!$B$12/'Molecular Weight'!$D$12</f>
        <v>0</v>
      </c>
      <c r="AZ204" s="49">
        <f t="shared" ref="AZ204:AZ267" si="66">SUM(AP204:AY204)</f>
        <v>8.03683707018459</v>
      </c>
      <c r="BA204" s="49">
        <f t="shared" ref="BA204:BA267" si="67">IF(IF(2*12*(1-8/AZ204)&lt;0,0,2*12*(1-8/AZ204))&lt;AT204,IF(2*12*(1-8/AZ204)&lt;0,0,2*12*(1-8/AZ204)),AT204)</f>
        <v>0.110004679292302</v>
      </c>
      <c r="BB204" s="49">
        <f t="shared" ref="BB204:BB267" si="68">BA204/AT204</f>
        <v>0.0858425245968317</v>
      </c>
      <c r="BC204" s="49">
        <f t="shared" ref="BC204:BC267" si="69">AT204-BA204</f>
        <v>1.17146601147489</v>
      </c>
      <c r="BD204" s="49">
        <f t="shared" si="63"/>
        <v>2.98874267175357</v>
      </c>
      <c r="BE204" s="49">
        <f t="shared" si="64"/>
        <v>3.09925388230733</v>
      </c>
    </row>
    <row r="205" s="40" customFormat="1" spans="1:57">
      <c r="A205" s="47" t="s">
        <v>1461</v>
      </c>
      <c r="B205" s="47" t="s">
        <v>1462</v>
      </c>
      <c r="C205" s="47" t="s">
        <v>1465</v>
      </c>
      <c r="D205" s="47">
        <v>2</v>
      </c>
      <c r="E205" s="47">
        <v>1050</v>
      </c>
      <c r="F205" s="47">
        <v>-9.89</v>
      </c>
      <c r="G205" s="48">
        <f t="shared" si="56"/>
        <v>-13.200037295171</v>
      </c>
      <c r="H205" s="47">
        <f t="shared" si="57"/>
        <v>-8.89226151992439</v>
      </c>
      <c r="I205" s="47">
        <f t="shared" si="58"/>
        <v>-8.93050446400473</v>
      </c>
      <c r="J205" s="47">
        <f t="shared" si="59"/>
        <v>-4.39555555555555</v>
      </c>
      <c r="K205" s="47">
        <f t="shared" si="60"/>
        <v>-0.99773848007561</v>
      </c>
      <c r="L205" s="47">
        <f t="shared" si="61"/>
        <v>-0.959495535995275</v>
      </c>
      <c r="M205" s="47">
        <f t="shared" si="62"/>
        <v>3.310037295171</v>
      </c>
      <c r="N205" s="47" t="s">
        <v>1264</v>
      </c>
      <c r="O205" s="47" t="s">
        <v>1326</v>
      </c>
      <c r="P205" s="47" t="s">
        <v>1266</v>
      </c>
      <c r="Q205" s="47">
        <v>-9.89</v>
      </c>
      <c r="R205" s="47"/>
      <c r="S205" s="47"/>
      <c r="T205" s="47"/>
      <c r="U205" s="47"/>
      <c r="V205" s="47"/>
      <c r="W205" s="47"/>
      <c r="X205" s="47"/>
      <c r="Y205" s="47"/>
      <c r="Z205" s="47"/>
      <c r="AA205" s="47" t="s">
        <v>507</v>
      </c>
      <c r="AB205" s="47" t="s">
        <v>49</v>
      </c>
      <c r="AC205" s="47">
        <v>40.02</v>
      </c>
      <c r="AD205" s="47">
        <v>1.15</v>
      </c>
      <c r="AE205" s="47">
        <v>21.78</v>
      </c>
      <c r="AF205" s="47"/>
      <c r="AG205" s="47">
        <v>18.89</v>
      </c>
      <c r="AH205" s="47">
        <v>0.34</v>
      </c>
      <c r="AI205" s="47">
        <v>10.53</v>
      </c>
      <c r="AJ205" s="47">
        <v>8.44</v>
      </c>
      <c r="AK205" s="47"/>
      <c r="AL205" s="47"/>
      <c r="AM205" s="47">
        <f t="shared" si="65"/>
        <v>101.15</v>
      </c>
      <c r="AN205" s="47">
        <v>12</v>
      </c>
      <c r="AO205" s="47">
        <f>AN205/(AC205*'Molecular Weight'!$C$2/'Molecular Weight'!$D$2+AD205*'Molecular Weight'!$C$3/'Molecular Weight'!$D$3+AE205*'Molecular Weight'!$C$4/'Molecular Weight'!$D$4+AF205*'Molecular Weight'!$C$5/'Molecular Weight'!$D$5+AG205*'Molecular Weight'!$C$6/'Molecular Weight'!$D$6+AH205*'Molecular Weight'!$C$8/'Molecular Weight'!$D$8+AI205*'Molecular Weight'!$C$9/'Molecular Weight'!$D$9+AJ205*'Molecular Weight'!$C$10/'Molecular Weight'!$D$10+AK205*'Molecular Weight'!$C$11/'Molecular Weight'!$D$11+AL205*'Molecular Weight'!$C$12/'Molecular Weight'!$D$12)</f>
        <v>4.4753124055972</v>
      </c>
      <c r="AP205" s="47">
        <f>AC205*AO205*'Molecular Weight'!$B$2/'Molecular Weight'!$D$2</f>
        <v>2.98105862969374</v>
      </c>
      <c r="AQ205" s="47">
        <f>AD205*AO205*'Molecular Weight'!$B$3/'Molecular Weight'!$D$3</f>
        <v>0.0644131322457669</v>
      </c>
      <c r="AR205" s="47">
        <f>AO205*AE205*'Molecular Weight'!$B$4/'Molecular Weight'!$D$4</f>
        <v>1.9119714435839</v>
      </c>
      <c r="AS205" s="47">
        <f>AF205*AO205*'Molecular Weight'!$B$5/'Molecular Weight'!$D$5</f>
        <v>0</v>
      </c>
      <c r="AT205" s="47">
        <f>AG205*AO205*'Molecular Weight'!$B$6/'Molecular Weight'!$D$6</f>
        <v>1.17676296411096</v>
      </c>
      <c r="AU205" s="47">
        <f>AH205*AO205*'Molecular Weight'!$B$8/'Molecular Weight'!$D$8</f>
        <v>0.0214491995757407</v>
      </c>
      <c r="AV205" s="47">
        <f>AI205*AO205*'Molecular Weight'!$B$9/'Molecular Weight'!$D$9</f>
        <v>1.16935582210765</v>
      </c>
      <c r="AW205" s="47">
        <f>AJ205*AO205*'Molecular Weight'!$B$10/'Molecular Weight'!$D$10</f>
        <v>0.673531324950791</v>
      </c>
      <c r="AX205" s="47">
        <f>AK205*AO205*'Molecular Weight'!$B$11/'Molecular Weight'!$D$11</f>
        <v>0</v>
      </c>
      <c r="AY205" s="47">
        <f>AL205*AO205*'Molecular Weight'!$B$12/'Molecular Weight'!$D$12</f>
        <v>0</v>
      </c>
      <c r="AZ205" s="47">
        <f t="shared" si="66"/>
        <v>7.99854251626855</v>
      </c>
      <c r="BA205" s="47">
        <f t="shared" si="67"/>
        <v>0</v>
      </c>
      <c r="BB205" s="47">
        <f t="shared" si="68"/>
        <v>0</v>
      </c>
      <c r="BC205" s="47">
        <f t="shared" si="69"/>
        <v>1.17676296411096</v>
      </c>
      <c r="BD205" s="47">
        <f t="shared" si="63"/>
        <v>3.04547176193951</v>
      </c>
      <c r="BE205" s="47">
        <f t="shared" si="64"/>
        <v>3.04109931074514</v>
      </c>
    </row>
    <row r="206" s="41" customFormat="1" spans="1:57">
      <c r="A206" s="49" t="s">
        <v>1461</v>
      </c>
      <c r="B206" s="49" t="s">
        <v>1462</v>
      </c>
      <c r="C206" s="49" t="s">
        <v>1466</v>
      </c>
      <c r="D206" s="49">
        <v>2</v>
      </c>
      <c r="E206" s="49">
        <v>1050</v>
      </c>
      <c r="F206" s="49">
        <v>-12.16</v>
      </c>
      <c r="G206" s="50">
        <f t="shared" si="56"/>
        <v>-13.200037295171</v>
      </c>
      <c r="H206" s="49">
        <f t="shared" si="57"/>
        <v>-8.89226151992439</v>
      </c>
      <c r="I206" s="49">
        <f t="shared" si="58"/>
        <v>-8.93050446400473</v>
      </c>
      <c r="J206" s="49">
        <f t="shared" si="59"/>
        <v>-4.39555555555555</v>
      </c>
      <c r="K206" s="49">
        <f t="shared" si="60"/>
        <v>-3.26773848007561</v>
      </c>
      <c r="L206" s="49">
        <f t="shared" si="61"/>
        <v>-3.22949553599527</v>
      </c>
      <c r="M206" s="49">
        <f t="shared" si="62"/>
        <v>1.040037295171</v>
      </c>
      <c r="N206" s="49" t="s">
        <v>1264</v>
      </c>
      <c r="O206" s="49" t="s">
        <v>1464</v>
      </c>
      <c r="P206" s="49" t="s">
        <v>1266</v>
      </c>
      <c r="Q206" s="49">
        <v>-12.16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 t="s">
        <v>507</v>
      </c>
      <c r="AB206" s="49" t="s">
        <v>49</v>
      </c>
      <c r="AC206" s="49">
        <v>38.34</v>
      </c>
      <c r="AD206" s="49">
        <v>1</v>
      </c>
      <c r="AE206" s="49">
        <v>21.98</v>
      </c>
      <c r="AF206" s="49"/>
      <c r="AG206" s="49">
        <v>21.42</v>
      </c>
      <c r="AH206" s="49">
        <v>0.5</v>
      </c>
      <c r="AI206" s="49">
        <v>9.62</v>
      </c>
      <c r="AJ206" s="49">
        <v>6.67</v>
      </c>
      <c r="AK206" s="49"/>
      <c r="AL206" s="49"/>
      <c r="AM206" s="49">
        <f t="shared" si="65"/>
        <v>99.53</v>
      </c>
      <c r="AN206" s="49">
        <v>12</v>
      </c>
      <c r="AO206" s="49">
        <f>AN206/(AC206*'Molecular Weight'!$C$2/'Molecular Weight'!$D$2+AD206*'Molecular Weight'!$C$3/'Molecular Weight'!$D$3+AE206*'Molecular Weight'!$C$4/'Molecular Weight'!$D$4+AF206*'Molecular Weight'!$C$5/'Molecular Weight'!$D$5+AG206*'Molecular Weight'!$C$6/'Molecular Weight'!$D$6+AH206*'Molecular Weight'!$C$8/'Molecular Weight'!$D$8+AI206*'Molecular Weight'!$C$9/'Molecular Weight'!$D$9+AJ206*'Molecular Weight'!$C$10/'Molecular Weight'!$D$10+AK206*'Molecular Weight'!$C$11/'Molecular Weight'!$D$11+AL206*'Molecular Weight'!$C$12/'Molecular Weight'!$D$12)</f>
        <v>4.59609609603629</v>
      </c>
      <c r="AP206" s="49">
        <f>AC206*AO206*'Molecular Weight'!$B$2/'Molecular Weight'!$D$2</f>
        <v>2.93299474570625</v>
      </c>
      <c r="AQ206" s="49">
        <f>AD206*AO206*'Molecular Weight'!$B$3/'Molecular Weight'!$D$3</f>
        <v>0.0575231050818059</v>
      </c>
      <c r="AR206" s="49">
        <f>AO206*AE206*'Molecular Weight'!$B$4/'Molecular Weight'!$D$4</f>
        <v>1.98160439762412</v>
      </c>
      <c r="AS206" s="49">
        <f>AF206*AO206*'Molecular Weight'!$B$5/'Molecular Weight'!$D$5</f>
        <v>0</v>
      </c>
      <c r="AT206" s="49">
        <f>AG206*AO206*'Molecular Weight'!$B$6/'Molecular Weight'!$D$6</f>
        <v>1.37038388609545</v>
      </c>
      <c r="AU206" s="49">
        <f>AH206*AO206*'Molecular Weight'!$B$8/'Molecular Weight'!$D$8</f>
        <v>0.0323942493377241</v>
      </c>
      <c r="AV206" s="49">
        <f>AI206*AO206*'Molecular Weight'!$B$9/'Molecular Weight'!$D$9</f>
        <v>1.09713261647318</v>
      </c>
      <c r="AW206" s="49">
        <f>AJ206*AO206*'Molecular Weight'!$B$10/'Molecular Weight'!$D$10</f>
        <v>0.546646950081349</v>
      </c>
      <c r="AX206" s="49">
        <f>AK206*AO206*'Molecular Weight'!$B$11/'Molecular Weight'!$D$11</f>
        <v>0</v>
      </c>
      <c r="AY206" s="49">
        <f>AL206*AO206*'Molecular Weight'!$B$12/'Molecular Weight'!$D$12</f>
        <v>0</v>
      </c>
      <c r="AZ206" s="49">
        <f t="shared" si="66"/>
        <v>8.01867995039988</v>
      </c>
      <c r="BA206" s="49">
        <f t="shared" si="67"/>
        <v>0.0559093033230251</v>
      </c>
      <c r="BB206" s="49">
        <f t="shared" si="68"/>
        <v>0.0407982784169507</v>
      </c>
      <c r="BC206" s="49">
        <f t="shared" si="69"/>
        <v>1.31447458277243</v>
      </c>
      <c r="BD206" s="49">
        <f t="shared" si="63"/>
        <v>2.99051785078806</v>
      </c>
      <c r="BE206" s="49">
        <f t="shared" si="64"/>
        <v>3.0465577019877</v>
      </c>
    </row>
    <row r="207" s="40" customFormat="1" spans="1:57">
      <c r="A207" s="47" t="s">
        <v>1461</v>
      </c>
      <c r="B207" s="47" t="s">
        <v>1462</v>
      </c>
      <c r="C207" s="47" t="s">
        <v>1467</v>
      </c>
      <c r="D207" s="47">
        <v>2</v>
      </c>
      <c r="E207" s="47">
        <v>900</v>
      </c>
      <c r="F207" s="47">
        <v>-13.98</v>
      </c>
      <c r="G207" s="48">
        <f t="shared" si="56"/>
        <v>-15.7558959145835</v>
      </c>
      <c r="H207" s="47">
        <f t="shared" si="57"/>
        <v>-11.1455566000324</v>
      </c>
      <c r="I207" s="47">
        <f t="shared" si="58"/>
        <v>-11.1621740899107</v>
      </c>
      <c r="J207" s="47">
        <f t="shared" si="59"/>
        <v>-6.76838874680307</v>
      </c>
      <c r="K207" s="47">
        <f t="shared" si="60"/>
        <v>-2.83444339996764</v>
      </c>
      <c r="L207" s="47">
        <f t="shared" si="61"/>
        <v>-2.81782591008931</v>
      </c>
      <c r="M207" s="47">
        <f t="shared" si="62"/>
        <v>1.77589591458347</v>
      </c>
      <c r="N207" s="47" t="s">
        <v>1264</v>
      </c>
      <c r="O207" s="47" t="s">
        <v>1464</v>
      </c>
      <c r="P207" s="47" t="s">
        <v>1266</v>
      </c>
      <c r="Q207" s="47">
        <v>-13.98</v>
      </c>
      <c r="R207" s="47"/>
      <c r="S207" s="47"/>
      <c r="T207" s="47"/>
      <c r="U207" s="47"/>
      <c r="V207" s="47"/>
      <c r="W207" s="47"/>
      <c r="X207" s="47"/>
      <c r="Y207" s="47"/>
      <c r="Z207" s="47"/>
      <c r="AA207" s="47" t="s">
        <v>507</v>
      </c>
      <c r="AB207" s="47" t="s">
        <v>49</v>
      </c>
      <c r="AC207" s="47">
        <v>39.29</v>
      </c>
      <c r="AD207" s="47">
        <v>0.97</v>
      </c>
      <c r="AE207" s="47">
        <v>22.21</v>
      </c>
      <c r="AF207" s="47"/>
      <c r="AG207" s="47">
        <v>20.54</v>
      </c>
      <c r="AH207" s="47">
        <v>0.45</v>
      </c>
      <c r="AI207" s="47">
        <v>9.15</v>
      </c>
      <c r="AJ207" s="47">
        <v>8.17</v>
      </c>
      <c r="AK207" s="47"/>
      <c r="AL207" s="47"/>
      <c r="AM207" s="47">
        <f t="shared" si="65"/>
        <v>100.78</v>
      </c>
      <c r="AN207" s="47">
        <v>12</v>
      </c>
      <c r="AO207" s="47">
        <f>AN207/(AC207*'Molecular Weight'!$C$2/'Molecular Weight'!$D$2+AD207*'Molecular Weight'!$C$3/'Molecular Weight'!$D$3+AE207*'Molecular Weight'!$C$4/'Molecular Weight'!$D$4+AF207*'Molecular Weight'!$C$5/'Molecular Weight'!$D$5+AG207*'Molecular Weight'!$C$6/'Molecular Weight'!$D$6+AH207*'Molecular Weight'!$C$8/'Molecular Weight'!$D$8+AI207*'Molecular Weight'!$C$9/'Molecular Weight'!$D$9+AJ207*'Molecular Weight'!$C$10/'Molecular Weight'!$D$10+AK207*'Molecular Weight'!$C$11/'Molecular Weight'!$D$11+AL207*'Molecular Weight'!$C$12/'Molecular Weight'!$D$12)</f>
        <v>4.52713491615055</v>
      </c>
      <c r="AP207" s="47">
        <f>AC207*AO207*'Molecular Weight'!$B$2/'Molecular Weight'!$D$2</f>
        <v>2.96057141903388</v>
      </c>
      <c r="AQ207" s="47">
        <f>AD207*AO207*'Molecular Weight'!$B$3/'Molecular Weight'!$D$3</f>
        <v>0.0549602111222282</v>
      </c>
      <c r="AR207" s="47">
        <f>AO207*AE207*'Molecular Weight'!$B$4/'Molecular Weight'!$D$4</f>
        <v>1.9722963218459</v>
      </c>
      <c r="AS207" s="47">
        <f>AF207*AO207*'Molecular Weight'!$B$5/'Molecular Weight'!$D$5</f>
        <v>0</v>
      </c>
      <c r="AT207" s="47">
        <f>AG207*AO207*'Molecular Weight'!$B$6/'Molecular Weight'!$D$6</f>
        <v>1.29436736049182</v>
      </c>
      <c r="AU207" s="47">
        <f>AH207*AO207*'Molecular Weight'!$B$8/'Molecular Weight'!$D$8</f>
        <v>0.0287173768292606</v>
      </c>
      <c r="AV207" s="47">
        <f>AI207*AO207*'Molecular Weight'!$B$9/'Molecular Weight'!$D$9</f>
        <v>1.02787306408877</v>
      </c>
      <c r="AW207" s="47">
        <f>AJ207*AO207*'Molecular Weight'!$B$10/'Molecular Weight'!$D$10</f>
        <v>0.659534455509095</v>
      </c>
      <c r="AX207" s="47">
        <f>AK207*AO207*'Molecular Weight'!$B$11/'Molecular Weight'!$D$11</f>
        <v>0</v>
      </c>
      <c r="AY207" s="47">
        <f>AL207*AO207*'Molecular Weight'!$B$12/'Molecular Weight'!$D$12</f>
        <v>0</v>
      </c>
      <c r="AZ207" s="47">
        <f t="shared" si="66"/>
        <v>7.99832020892095</v>
      </c>
      <c r="BA207" s="47">
        <f t="shared" si="67"/>
        <v>0</v>
      </c>
      <c r="BB207" s="47">
        <f t="shared" si="68"/>
        <v>0</v>
      </c>
      <c r="BC207" s="47">
        <f t="shared" si="69"/>
        <v>1.29436736049182</v>
      </c>
      <c r="BD207" s="47">
        <f t="shared" si="63"/>
        <v>3.01553163015611</v>
      </c>
      <c r="BE207" s="47">
        <f t="shared" si="64"/>
        <v>3.01049225691895</v>
      </c>
    </row>
    <row r="208" s="40" customFormat="1" spans="1:57">
      <c r="A208" s="47" t="s">
        <v>1461</v>
      </c>
      <c r="B208" s="47" t="s">
        <v>1462</v>
      </c>
      <c r="C208" s="47" t="s">
        <v>1468</v>
      </c>
      <c r="D208" s="47">
        <v>2</v>
      </c>
      <c r="E208" s="47">
        <v>925</v>
      </c>
      <c r="F208" s="47">
        <v>-11.66</v>
      </c>
      <c r="G208" s="48">
        <f t="shared" si="56"/>
        <v>-15.2851301764211</v>
      </c>
      <c r="H208" s="47">
        <f t="shared" si="57"/>
        <v>-10.7308273110946</v>
      </c>
      <c r="I208" s="47">
        <f t="shared" si="58"/>
        <v>-10.7527953593752</v>
      </c>
      <c r="J208" s="47">
        <f t="shared" si="59"/>
        <v>-6.33165275459099</v>
      </c>
      <c r="K208" s="47">
        <f t="shared" si="60"/>
        <v>-0.92917268890543</v>
      </c>
      <c r="L208" s="47">
        <f t="shared" si="61"/>
        <v>-0.907204640624792</v>
      </c>
      <c r="M208" s="47">
        <f t="shared" si="62"/>
        <v>3.62513017642114</v>
      </c>
      <c r="N208" s="47" t="s">
        <v>1264</v>
      </c>
      <c r="O208" s="47" t="s">
        <v>1326</v>
      </c>
      <c r="P208" s="47" t="s">
        <v>1266</v>
      </c>
      <c r="Q208" s="47">
        <v>-11.66</v>
      </c>
      <c r="R208" s="47"/>
      <c r="S208" s="47"/>
      <c r="T208" s="47"/>
      <c r="U208" s="47"/>
      <c r="V208" s="47"/>
      <c r="W208" s="47"/>
      <c r="X208" s="47"/>
      <c r="Y208" s="47"/>
      <c r="Z208" s="47"/>
      <c r="AA208" s="47" t="s">
        <v>507</v>
      </c>
      <c r="AB208" s="47" t="s">
        <v>49</v>
      </c>
      <c r="AC208" s="47">
        <v>38.6</v>
      </c>
      <c r="AD208" s="47">
        <v>1.21</v>
      </c>
      <c r="AE208" s="47">
        <v>22.03</v>
      </c>
      <c r="AF208" s="47"/>
      <c r="AG208" s="47">
        <v>20.48</v>
      </c>
      <c r="AH208" s="47">
        <v>0.46</v>
      </c>
      <c r="AI208" s="47">
        <v>9.62</v>
      </c>
      <c r="AJ208" s="47">
        <v>7.3</v>
      </c>
      <c r="AK208" s="47"/>
      <c r="AL208" s="47"/>
      <c r="AM208" s="47">
        <f t="shared" si="65"/>
        <v>99.7</v>
      </c>
      <c r="AN208" s="47">
        <v>12</v>
      </c>
      <c r="AO208" s="47">
        <f>AN208/(AC208*'Molecular Weight'!$C$2/'Molecular Weight'!$D$2+AD208*'Molecular Weight'!$C$3/'Molecular Weight'!$D$3+AE208*'Molecular Weight'!$C$4/'Molecular Weight'!$D$4+AF208*'Molecular Weight'!$C$5/'Molecular Weight'!$D$5+AG208*'Molecular Weight'!$C$6/'Molecular Weight'!$D$6+AH208*'Molecular Weight'!$C$8/'Molecular Weight'!$D$8+AI208*'Molecular Weight'!$C$9/'Molecular Weight'!$D$9+AJ208*'Molecular Weight'!$C$10/'Molecular Weight'!$D$10+AK208*'Molecular Weight'!$C$11/'Molecular Weight'!$D$11+AL208*'Molecular Weight'!$C$12/'Molecular Weight'!$D$12)</f>
        <v>4.57338024367696</v>
      </c>
      <c r="AP208" s="47">
        <f>AC208*AO208*'Molecular Weight'!$B$2/'Molecular Weight'!$D$2</f>
        <v>2.93829023645025</v>
      </c>
      <c r="AQ208" s="47">
        <f>AD208*AO208*'Molecular Weight'!$B$3/'Molecular Weight'!$D$3</f>
        <v>0.0692589498729553</v>
      </c>
      <c r="AR208" s="47">
        <f>AO208*AE208*'Molecular Weight'!$B$4/'Molecular Weight'!$D$4</f>
        <v>1.97629593503734</v>
      </c>
      <c r="AS208" s="47">
        <f>AF208*AO208*'Molecular Weight'!$B$5/'Molecular Weight'!$D$5</f>
        <v>0</v>
      </c>
      <c r="AT208" s="47">
        <f>AG208*AO208*'Molecular Weight'!$B$6/'Molecular Weight'!$D$6</f>
        <v>1.30376986902149</v>
      </c>
      <c r="AU208" s="47">
        <f>AH208*AO208*'Molecular Weight'!$B$8/'Molecular Weight'!$D$8</f>
        <v>0.0296554117858952</v>
      </c>
      <c r="AV208" s="47">
        <f>AI208*AO208*'Molecular Weight'!$B$9/'Molecular Weight'!$D$9</f>
        <v>1.09171012268418</v>
      </c>
      <c r="AW208" s="47">
        <f>AJ208*AO208*'Molecular Weight'!$B$10/'Molecular Weight'!$D$10</f>
        <v>0.595322321306024</v>
      </c>
      <c r="AX208" s="47">
        <f>AK208*AO208*'Molecular Weight'!$B$11/'Molecular Weight'!$D$11</f>
        <v>0</v>
      </c>
      <c r="AY208" s="47">
        <f>AL208*AO208*'Molecular Weight'!$B$12/'Molecular Weight'!$D$12</f>
        <v>0</v>
      </c>
      <c r="AZ208" s="47">
        <f t="shared" si="66"/>
        <v>8.00430284615813</v>
      </c>
      <c r="BA208" s="47">
        <f t="shared" si="67"/>
        <v>0.0129015992747892</v>
      </c>
      <c r="BB208" s="47">
        <f t="shared" si="68"/>
        <v>0.00989561085996878</v>
      </c>
      <c r="BC208" s="47">
        <f t="shared" si="69"/>
        <v>1.29086826974671</v>
      </c>
      <c r="BD208" s="47">
        <f t="shared" si="63"/>
        <v>3.00754918632321</v>
      </c>
      <c r="BE208" s="47">
        <f t="shared" si="64"/>
        <v>3.02045772479759</v>
      </c>
    </row>
    <row r="209" s="40" customFormat="1" spans="1:57">
      <c r="A209" s="47" t="s">
        <v>1461</v>
      </c>
      <c r="B209" s="47" t="s">
        <v>1462</v>
      </c>
      <c r="C209" s="47" t="s">
        <v>1469</v>
      </c>
      <c r="D209" s="47">
        <v>2</v>
      </c>
      <c r="E209" s="47">
        <v>850</v>
      </c>
      <c r="F209" s="47">
        <v>-13.16</v>
      </c>
      <c r="G209" s="48">
        <f t="shared" si="56"/>
        <v>-16.7607424815057</v>
      </c>
      <c r="H209" s="47">
        <f t="shared" si="57"/>
        <v>-12.0304034994506</v>
      </c>
      <c r="I209" s="47">
        <f t="shared" si="58"/>
        <v>-12.0346691259627</v>
      </c>
      <c r="J209" s="47">
        <f t="shared" si="59"/>
        <v>-7.70019590382903</v>
      </c>
      <c r="K209" s="47">
        <f t="shared" si="60"/>
        <v>-1.12959650054938</v>
      </c>
      <c r="L209" s="47">
        <f t="shared" si="61"/>
        <v>-1.12533087403732</v>
      </c>
      <c r="M209" s="47">
        <f t="shared" si="62"/>
        <v>3.6007424815057</v>
      </c>
      <c r="N209" s="47" t="s">
        <v>1264</v>
      </c>
      <c r="O209" s="47" t="s">
        <v>1326</v>
      </c>
      <c r="P209" s="47" t="s">
        <v>1266</v>
      </c>
      <c r="Q209" s="47">
        <v>-13.16</v>
      </c>
      <c r="R209" s="47"/>
      <c r="S209" s="47"/>
      <c r="T209" s="47"/>
      <c r="U209" s="47"/>
      <c r="V209" s="47"/>
      <c r="W209" s="47"/>
      <c r="X209" s="47"/>
      <c r="Y209" s="47"/>
      <c r="Z209" s="47"/>
      <c r="AA209" s="47" t="s">
        <v>507</v>
      </c>
      <c r="AB209" s="47" t="s">
        <v>49</v>
      </c>
      <c r="AC209" s="47">
        <v>39.11</v>
      </c>
      <c r="AD209" s="47">
        <v>0.79</v>
      </c>
      <c r="AE209" s="47">
        <v>22.27</v>
      </c>
      <c r="AF209" s="47"/>
      <c r="AG209" s="47">
        <v>21.33</v>
      </c>
      <c r="AH209" s="47">
        <v>0.51</v>
      </c>
      <c r="AI209" s="47">
        <v>8.56</v>
      </c>
      <c r="AJ209" s="47">
        <v>8.32</v>
      </c>
      <c r="AK209" s="47"/>
      <c r="AL209" s="47"/>
      <c r="AM209" s="47">
        <f t="shared" si="65"/>
        <v>100.89</v>
      </c>
      <c r="AN209" s="47">
        <v>12</v>
      </c>
      <c r="AO209" s="47">
        <f>AN209/(AC209*'Molecular Weight'!$C$2/'Molecular Weight'!$D$2+AD209*'Molecular Weight'!$C$3/'Molecular Weight'!$D$3+AE209*'Molecular Weight'!$C$4/'Molecular Weight'!$D$4+AF209*'Molecular Weight'!$C$5/'Molecular Weight'!$D$5+AG209*'Molecular Weight'!$C$6/'Molecular Weight'!$D$6+AH209*'Molecular Weight'!$C$8/'Molecular Weight'!$D$8+AI209*'Molecular Weight'!$C$9/'Molecular Weight'!$D$9+AJ209*'Molecular Weight'!$C$10/'Molecular Weight'!$D$10+AK209*'Molecular Weight'!$C$11/'Molecular Weight'!$D$11+AL209*'Molecular Weight'!$C$12/'Molecular Weight'!$D$12)</f>
        <v>4.542309600417</v>
      </c>
      <c r="AP209" s="47">
        <f>AC209*AO209*'Molecular Weight'!$B$2/'Molecular Weight'!$D$2</f>
        <v>2.95688629281473</v>
      </c>
      <c r="AQ209" s="47">
        <f>AD209*AO209*'Molecular Weight'!$B$3/'Molecular Weight'!$D$3</f>
        <v>0.0449114466123834</v>
      </c>
      <c r="AR209" s="47">
        <f>AO209*AE209*'Molecular Weight'!$B$4/'Molecular Weight'!$D$4</f>
        <v>1.98425333074317</v>
      </c>
      <c r="AS209" s="47">
        <f>AF209*AO209*'Molecular Weight'!$B$5/'Molecular Weight'!$D$5</f>
        <v>0</v>
      </c>
      <c r="AT209" s="47">
        <f>AG209*AO209*'Molecular Weight'!$B$6/'Molecular Weight'!$D$6</f>
        <v>1.34865623297459</v>
      </c>
      <c r="AU209" s="47">
        <f>AH209*AO209*'Molecular Weight'!$B$8/'Molecular Weight'!$D$8</f>
        <v>0.0326554538513204</v>
      </c>
      <c r="AV209" s="47">
        <f>AI209*AO209*'Molecular Weight'!$B$9/'Molecular Weight'!$D$9</f>
        <v>0.96481811859974</v>
      </c>
      <c r="AW209" s="47">
        <f>AJ209*AO209*'Molecular Weight'!$B$10/'Molecular Weight'!$D$10</f>
        <v>0.673894719605375</v>
      </c>
      <c r="AX209" s="47">
        <f>AK209*AO209*'Molecular Weight'!$B$11/'Molecular Weight'!$D$11</f>
        <v>0</v>
      </c>
      <c r="AY209" s="47">
        <f>AL209*AO209*'Molecular Weight'!$B$12/'Molecular Weight'!$D$12</f>
        <v>0</v>
      </c>
      <c r="AZ209" s="47">
        <f t="shared" si="66"/>
        <v>8.0060755952013</v>
      </c>
      <c r="BA209" s="47">
        <f t="shared" si="67"/>
        <v>0.018212953787085</v>
      </c>
      <c r="BB209" s="47">
        <f t="shared" si="68"/>
        <v>0.0135045190477595</v>
      </c>
      <c r="BC209" s="47">
        <f t="shared" si="69"/>
        <v>1.33044327918751</v>
      </c>
      <c r="BD209" s="47">
        <f t="shared" si="63"/>
        <v>3.00179773942711</v>
      </c>
      <c r="BE209" s="47">
        <f t="shared" si="64"/>
        <v>3.02002452503102</v>
      </c>
    </row>
    <row r="210" s="40" customFormat="1" spans="1:57">
      <c r="A210" s="47" t="s">
        <v>1461</v>
      </c>
      <c r="B210" s="47" t="s">
        <v>1462</v>
      </c>
      <c r="C210" s="47" t="s">
        <v>1470</v>
      </c>
      <c r="D210" s="47">
        <v>2</v>
      </c>
      <c r="E210" s="47">
        <v>900</v>
      </c>
      <c r="F210" s="47">
        <v>-12.04</v>
      </c>
      <c r="G210" s="48">
        <f t="shared" si="56"/>
        <v>-15.7558959145835</v>
      </c>
      <c r="H210" s="47">
        <f t="shared" si="57"/>
        <v>-11.1455566000324</v>
      </c>
      <c r="I210" s="47">
        <f t="shared" si="58"/>
        <v>-11.1621740899107</v>
      </c>
      <c r="J210" s="47">
        <f t="shared" si="59"/>
        <v>-6.76838874680307</v>
      </c>
      <c r="K210" s="47">
        <f t="shared" si="60"/>
        <v>-0.894443399967644</v>
      </c>
      <c r="L210" s="47">
        <f t="shared" si="61"/>
        <v>-0.87782591008931</v>
      </c>
      <c r="M210" s="47">
        <f t="shared" si="62"/>
        <v>3.71589591458347</v>
      </c>
      <c r="N210" s="47" t="s">
        <v>1264</v>
      </c>
      <c r="O210" s="47" t="s">
        <v>1326</v>
      </c>
      <c r="P210" s="47" t="s">
        <v>1266</v>
      </c>
      <c r="Q210" s="47">
        <v>-12.04</v>
      </c>
      <c r="R210" s="47"/>
      <c r="S210" s="47"/>
      <c r="T210" s="47"/>
      <c r="U210" s="47"/>
      <c r="V210" s="47"/>
      <c r="W210" s="47"/>
      <c r="X210" s="47"/>
      <c r="Y210" s="47"/>
      <c r="Z210" s="47"/>
      <c r="AA210" s="47" t="s">
        <v>507</v>
      </c>
      <c r="AB210" s="47" t="s">
        <v>49</v>
      </c>
      <c r="AC210" s="47">
        <v>39.26</v>
      </c>
      <c r="AD210" s="47">
        <v>0.76</v>
      </c>
      <c r="AE210" s="47">
        <v>22.48</v>
      </c>
      <c r="AF210" s="47"/>
      <c r="AG210" s="47">
        <v>21.03</v>
      </c>
      <c r="AH210" s="47">
        <v>0.5</v>
      </c>
      <c r="AI210" s="47">
        <v>10.29</v>
      </c>
      <c r="AJ210" s="47">
        <v>6.83</v>
      </c>
      <c r="AK210" s="47"/>
      <c r="AL210" s="47"/>
      <c r="AM210" s="47">
        <f t="shared" si="65"/>
        <v>101.15</v>
      </c>
      <c r="AN210" s="47">
        <v>12</v>
      </c>
      <c r="AO210" s="47">
        <f>AN210/(AC210*'Molecular Weight'!$C$2/'Molecular Weight'!$D$2+AD210*'Molecular Weight'!$C$3/'Molecular Weight'!$D$3+AE210*'Molecular Weight'!$C$4/'Molecular Weight'!$D$4+AF210*'Molecular Weight'!$C$5/'Molecular Weight'!$D$5+AG210*'Molecular Weight'!$C$6/'Molecular Weight'!$D$6+AH210*'Molecular Weight'!$C$8/'Molecular Weight'!$D$8+AI210*'Molecular Weight'!$C$9/'Molecular Weight'!$D$9+AJ210*'Molecular Weight'!$C$10/'Molecular Weight'!$D$10+AK210*'Molecular Weight'!$C$11/'Molecular Weight'!$D$11+AL210*'Molecular Weight'!$C$12/'Molecular Weight'!$D$12)</f>
        <v>4.50401236329991</v>
      </c>
      <c r="AP210" s="47">
        <f>AC210*AO210*'Molecular Weight'!$B$2/'Molecular Weight'!$D$2</f>
        <v>2.94320115484611</v>
      </c>
      <c r="AQ210" s="47">
        <f>AD210*AO210*'Molecular Weight'!$B$3/'Molecular Weight'!$D$3</f>
        <v>0.0428416695382719</v>
      </c>
      <c r="AR210" s="47">
        <f>AO210*AE210*'Molecular Weight'!$B$4/'Molecular Weight'!$D$4</f>
        <v>1.98607685223582</v>
      </c>
      <c r="AS210" s="47">
        <f>AF210*AO210*'Molecular Weight'!$B$5/'Molecular Weight'!$D$5</f>
        <v>0</v>
      </c>
      <c r="AT210" s="47">
        <f>AG210*AO210*'Molecular Weight'!$B$6/'Molecular Weight'!$D$6</f>
        <v>1.31847689309851</v>
      </c>
      <c r="AU210" s="47">
        <f>AH210*AO210*'Molecular Weight'!$B$8/'Molecular Weight'!$D$8</f>
        <v>0.0317452238744002</v>
      </c>
      <c r="AV210" s="47">
        <f>AI210*AO210*'Molecular Weight'!$B$9/'Molecular Weight'!$D$9</f>
        <v>1.15003194090213</v>
      </c>
      <c r="AW210" s="47">
        <f>AJ210*AO210*'Molecular Weight'!$B$10/'Molecular Weight'!$D$10</f>
        <v>0.548545015002467</v>
      </c>
      <c r="AX210" s="47">
        <f>AK210*AO210*'Molecular Weight'!$B$11/'Molecular Weight'!$D$11</f>
        <v>0</v>
      </c>
      <c r="AY210" s="47">
        <f>AL210*AO210*'Molecular Weight'!$B$12/'Molecular Weight'!$D$12</f>
        <v>0</v>
      </c>
      <c r="AZ210" s="47">
        <f t="shared" si="66"/>
        <v>8.02091874949771</v>
      </c>
      <c r="BA210" s="47">
        <f t="shared" si="67"/>
        <v>0.0625925786838968</v>
      </c>
      <c r="BB210" s="47">
        <f t="shared" si="68"/>
        <v>0.0474733982912662</v>
      </c>
      <c r="BC210" s="47">
        <f t="shared" si="69"/>
        <v>1.25588431441461</v>
      </c>
      <c r="BD210" s="47">
        <f t="shared" si="63"/>
        <v>2.98604282438438</v>
      </c>
      <c r="BE210" s="47">
        <f t="shared" si="64"/>
        <v>3.04879907287751</v>
      </c>
    </row>
    <row r="211" s="40" customFormat="1" spans="1:57">
      <c r="A211" s="47" t="s">
        <v>1461</v>
      </c>
      <c r="B211" s="47" t="s">
        <v>1462</v>
      </c>
      <c r="C211" s="47" t="s">
        <v>1471</v>
      </c>
      <c r="D211" s="47">
        <v>2</v>
      </c>
      <c r="E211" s="47">
        <v>950</v>
      </c>
      <c r="F211" s="47">
        <v>-11.44</v>
      </c>
      <c r="G211" s="48">
        <f t="shared" si="56"/>
        <v>-14.833744449926</v>
      </c>
      <c r="H211" s="47">
        <f t="shared" si="57"/>
        <v>-10.3330513512226</v>
      </c>
      <c r="I211" s="47">
        <f t="shared" si="58"/>
        <v>-10.3597343476475</v>
      </c>
      <c r="J211" s="47">
        <f t="shared" si="59"/>
        <v>-5.91277187244481</v>
      </c>
      <c r="K211" s="47">
        <f t="shared" si="60"/>
        <v>-1.10694864877737</v>
      </c>
      <c r="L211" s="47">
        <f t="shared" si="61"/>
        <v>-1.08026565235248</v>
      </c>
      <c r="M211" s="47">
        <f t="shared" si="62"/>
        <v>3.39374444992597</v>
      </c>
      <c r="N211" s="47" t="s">
        <v>1264</v>
      </c>
      <c r="O211" s="47" t="s">
        <v>1326</v>
      </c>
      <c r="P211" s="47" t="s">
        <v>1266</v>
      </c>
      <c r="Q211" s="47">
        <v>-11.44</v>
      </c>
      <c r="R211" s="47"/>
      <c r="S211" s="47"/>
      <c r="T211" s="47"/>
      <c r="U211" s="47"/>
      <c r="V211" s="47"/>
      <c r="W211" s="47"/>
      <c r="X211" s="47"/>
      <c r="Y211" s="47"/>
      <c r="Z211" s="47"/>
      <c r="AA211" s="47" t="s">
        <v>507</v>
      </c>
      <c r="AB211" s="47" t="s">
        <v>49</v>
      </c>
      <c r="AC211" s="47">
        <v>38.73</v>
      </c>
      <c r="AD211" s="47">
        <v>1.2</v>
      </c>
      <c r="AE211" s="47">
        <v>22.32</v>
      </c>
      <c r="AF211" s="47"/>
      <c r="AG211" s="47">
        <v>19.83</v>
      </c>
      <c r="AH211" s="47">
        <v>0.47</v>
      </c>
      <c r="AI211" s="47">
        <v>10.54</v>
      </c>
      <c r="AJ211" s="47">
        <v>7.17</v>
      </c>
      <c r="AK211" s="47"/>
      <c r="AL211" s="47"/>
      <c r="AM211" s="47">
        <f t="shared" si="65"/>
        <v>100.26</v>
      </c>
      <c r="AN211" s="47">
        <v>12</v>
      </c>
      <c r="AO211" s="47">
        <f>AN211/(AC211*'Molecular Weight'!$C$2/'Molecular Weight'!$D$2+AD211*'Molecular Weight'!$C$3/'Molecular Weight'!$D$3+AE211*'Molecular Weight'!$C$4/'Molecular Weight'!$D$4+AF211*'Molecular Weight'!$C$5/'Molecular Weight'!$D$5+AG211*'Molecular Weight'!$C$6/'Molecular Weight'!$D$6+AH211*'Molecular Weight'!$C$8/'Molecular Weight'!$D$8+AI211*'Molecular Weight'!$C$9/'Molecular Weight'!$D$9+AJ211*'Molecular Weight'!$C$10/'Molecular Weight'!$D$10+AK211*'Molecular Weight'!$C$11/'Molecular Weight'!$D$11+AL211*'Molecular Weight'!$C$12/'Molecular Weight'!$D$12)</f>
        <v>4.5315619661671</v>
      </c>
      <c r="AP211" s="47">
        <f>AC211*AO211*'Molecular Weight'!$B$2/'Molecular Weight'!$D$2</f>
        <v>2.92122827812336</v>
      </c>
      <c r="AQ211" s="47">
        <f>AD211*AO211*'Molecular Weight'!$B$3/'Molecular Weight'!$D$3</f>
        <v>0.0680585026207825</v>
      </c>
      <c r="AR211" s="47">
        <f>AO211*AE211*'Molecular Weight'!$B$4/'Molecular Weight'!$D$4</f>
        <v>1.98400280668595</v>
      </c>
      <c r="AS211" s="47">
        <f>AF211*AO211*'Molecular Weight'!$B$5/'Molecular Weight'!$D$5</f>
        <v>0</v>
      </c>
      <c r="AT211" s="47">
        <f>AG211*AO211*'Molecular Weight'!$B$6/'Molecular Weight'!$D$6</f>
        <v>1.25084735229807</v>
      </c>
      <c r="AU211" s="47">
        <f>AH211*AO211*'Molecular Weight'!$B$8/'Molecular Weight'!$D$8</f>
        <v>0.0300230352988235</v>
      </c>
      <c r="AV211" s="47">
        <f>AI211*AO211*'Molecular Weight'!$B$9/'Molecular Weight'!$D$9</f>
        <v>1.18517774499755</v>
      </c>
      <c r="AW211" s="47">
        <f>AJ211*AO211*'Molecular Weight'!$B$10/'Molecular Weight'!$D$10</f>
        <v>0.57937409588834</v>
      </c>
      <c r="AX211" s="47">
        <f>AK211*AO211*'Molecular Weight'!$B$11/'Molecular Weight'!$D$11</f>
        <v>0</v>
      </c>
      <c r="AY211" s="47">
        <f>AL211*AO211*'Molecular Weight'!$B$12/'Molecular Weight'!$D$12</f>
        <v>0</v>
      </c>
      <c r="AZ211" s="47">
        <f t="shared" si="66"/>
        <v>8.01871181591288</v>
      </c>
      <c r="BA211" s="47">
        <f t="shared" si="67"/>
        <v>0.0560044546080309</v>
      </c>
      <c r="BB211" s="47">
        <f t="shared" si="68"/>
        <v>0.0447732127386598</v>
      </c>
      <c r="BC211" s="47">
        <f t="shared" si="69"/>
        <v>1.19484289769004</v>
      </c>
      <c r="BD211" s="47">
        <f t="shared" si="63"/>
        <v>2.98928678074414</v>
      </c>
      <c r="BE211" s="47">
        <f t="shared" si="64"/>
        <v>3.04542222848278</v>
      </c>
    </row>
    <row r="212" s="40" customFormat="1" spans="1:57">
      <c r="A212" s="47" t="s">
        <v>1461</v>
      </c>
      <c r="B212" s="47" t="s">
        <v>1462</v>
      </c>
      <c r="C212" s="47" t="s">
        <v>1472</v>
      </c>
      <c r="D212" s="47">
        <v>2</v>
      </c>
      <c r="E212" s="47">
        <v>1000</v>
      </c>
      <c r="F212" s="47">
        <v>-12.68</v>
      </c>
      <c r="G212" s="48">
        <f t="shared" si="56"/>
        <v>-13.9845476513875</v>
      </c>
      <c r="H212" s="47">
        <f t="shared" si="57"/>
        <v>-9.58436460367432</v>
      </c>
      <c r="I212" s="47">
        <f t="shared" si="58"/>
        <v>-9.61836760292947</v>
      </c>
      <c r="J212" s="47">
        <f t="shared" si="59"/>
        <v>-5.12436763550668</v>
      </c>
      <c r="K212" s="47">
        <f t="shared" si="60"/>
        <v>-3.09563539632568</v>
      </c>
      <c r="L212" s="47">
        <f t="shared" si="61"/>
        <v>-3.06163239707053</v>
      </c>
      <c r="M212" s="47">
        <f t="shared" si="62"/>
        <v>1.30454765138749</v>
      </c>
      <c r="N212" s="47" t="s">
        <v>1264</v>
      </c>
      <c r="O212" s="47" t="s">
        <v>1464</v>
      </c>
      <c r="P212" s="47" t="s">
        <v>1266</v>
      </c>
      <c r="Q212" s="47">
        <v>-12.68</v>
      </c>
      <c r="R212" s="47"/>
      <c r="S212" s="47"/>
      <c r="T212" s="47"/>
      <c r="U212" s="47"/>
      <c r="V212" s="47"/>
      <c r="W212" s="47"/>
      <c r="X212" s="47"/>
      <c r="Y212" s="47"/>
      <c r="Z212" s="47"/>
      <c r="AA212" s="47" t="s">
        <v>507</v>
      </c>
      <c r="AB212" s="47" t="s">
        <v>49</v>
      </c>
      <c r="AC212" s="47">
        <v>38.15</v>
      </c>
      <c r="AD212" s="47">
        <v>1.19</v>
      </c>
      <c r="AE212" s="47">
        <v>21.89</v>
      </c>
      <c r="AF212" s="47"/>
      <c r="AG212" s="47">
        <v>19.57</v>
      </c>
      <c r="AH212" s="47">
        <v>0.44</v>
      </c>
      <c r="AI212" s="47">
        <v>10.38</v>
      </c>
      <c r="AJ212" s="47">
        <v>7.09</v>
      </c>
      <c r="AK212" s="47"/>
      <c r="AL212" s="47"/>
      <c r="AM212" s="47">
        <f t="shared" si="65"/>
        <v>98.71</v>
      </c>
      <c r="AN212" s="47">
        <v>12</v>
      </c>
      <c r="AO212" s="47">
        <f>AN212/(AC212*'Molecular Weight'!$C$2/'Molecular Weight'!$D$2+AD212*'Molecular Weight'!$C$3/'Molecular Weight'!$D$3+AE212*'Molecular Weight'!$C$4/'Molecular Weight'!$D$4+AF212*'Molecular Weight'!$C$5/'Molecular Weight'!$D$5+AG212*'Molecular Weight'!$C$6/'Molecular Weight'!$D$6+AH212*'Molecular Weight'!$C$8/'Molecular Weight'!$D$8+AI212*'Molecular Weight'!$C$9/'Molecular Weight'!$D$9+AJ212*'Molecular Weight'!$C$10/'Molecular Weight'!$D$10+AK212*'Molecular Weight'!$C$11/'Molecular Weight'!$D$11+AL212*'Molecular Weight'!$C$12/'Molecular Weight'!$D$12)</f>
        <v>4.60397239375685</v>
      </c>
      <c r="AP212" s="47">
        <f>AC212*AO212*'Molecular Weight'!$B$2/'Molecular Weight'!$D$2</f>
        <v>2.92346116547643</v>
      </c>
      <c r="AQ212" s="47">
        <f>AD212*AO212*'Molecular Weight'!$B$3/'Molecular Weight'!$D$3</f>
        <v>0.0685698016091445</v>
      </c>
      <c r="AR212" s="47">
        <f>AO212*AE212*'Molecular Weight'!$B$4/'Molecular Weight'!$D$4</f>
        <v>1.97687241465942</v>
      </c>
      <c r="AS212" s="47">
        <f>AF212*AO212*'Molecular Weight'!$B$5/'Molecular Weight'!$D$5</f>
        <v>0</v>
      </c>
      <c r="AT212" s="47">
        <f>AG212*AO212*'Molecular Weight'!$B$6/'Molecular Weight'!$D$6</f>
        <v>1.25417232385609</v>
      </c>
      <c r="AU212" s="47">
        <f>AH212*AO212*'Molecular Weight'!$B$8/'Molecular Weight'!$D$8</f>
        <v>0.0285557915598113</v>
      </c>
      <c r="AV212" s="47">
        <f>AI212*AO212*'Molecular Weight'!$B$9/'Molecular Weight'!$D$9</f>
        <v>1.18583705824308</v>
      </c>
      <c r="AW212" s="47">
        <f>AJ212*AO212*'Molecular Weight'!$B$10/'Molecular Weight'!$D$10</f>
        <v>0.582064270180743</v>
      </c>
      <c r="AX212" s="47">
        <f>AK212*AO212*'Molecular Weight'!$B$11/'Molecular Weight'!$D$11</f>
        <v>0</v>
      </c>
      <c r="AY212" s="47">
        <f>AL212*AO212*'Molecular Weight'!$B$12/'Molecular Weight'!$D$12</f>
        <v>0</v>
      </c>
      <c r="AZ212" s="47">
        <f t="shared" si="66"/>
        <v>8.01953282558472</v>
      </c>
      <c r="BA212" s="47">
        <f t="shared" si="67"/>
        <v>0.058455751005555</v>
      </c>
      <c r="BB212" s="47">
        <f t="shared" si="68"/>
        <v>0.0466090264420972</v>
      </c>
      <c r="BC212" s="47">
        <f t="shared" si="69"/>
        <v>1.19571657285054</v>
      </c>
      <c r="BD212" s="47">
        <f t="shared" si="63"/>
        <v>2.99203096708557</v>
      </c>
      <c r="BE212" s="47">
        <f t="shared" si="64"/>
        <v>3.05062944383972</v>
      </c>
    </row>
    <row r="213" s="40" customFormat="1" spans="1:57">
      <c r="A213" s="47" t="s">
        <v>1461</v>
      </c>
      <c r="B213" s="47" t="s">
        <v>1462</v>
      </c>
      <c r="C213" s="47" t="s">
        <v>1473</v>
      </c>
      <c r="D213" s="47">
        <v>2</v>
      </c>
      <c r="E213" s="47">
        <v>1010</v>
      </c>
      <c r="F213" s="47">
        <v>-10.57</v>
      </c>
      <c r="G213" s="48">
        <f t="shared" si="56"/>
        <v>-13.8227125678079</v>
      </c>
      <c r="H213" s="47">
        <f t="shared" si="57"/>
        <v>-9.44162896165839</v>
      </c>
      <c r="I213" s="47">
        <f t="shared" si="58"/>
        <v>-9.47673521719399</v>
      </c>
      <c r="J213" s="47">
        <f t="shared" si="59"/>
        <v>-4.97406079501169</v>
      </c>
      <c r="K213" s="47">
        <f t="shared" si="60"/>
        <v>-1.12837103834161</v>
      </c>
      <c r="L213" s="47">
        <f t="shared" si="61"/>
        <v>-1.09326478280601</v>
      </c>
      <c r="M213" s="47">
        <f t="shared" si="62"/>
        <v>3.25271256780793</v>
      </c>
      <c r="N213" s="47" t="s">
        <v>1264</v>
      </c>
      <c r="O213" s="47" t="s">
        <v>1326</v>
      </c>
      <c r="P213" s="47" t="s">
        <v>1266</v>
      </c>
      <c r="Q213" s="47">
        <v>-10.57</v>
      </c>
      <c r="R213" s="47"/>
      <c r="S213" s="47"/>
      <c r="T213" s="47"/>
      <c r="U213" s="47"/>
      <c r="V213" s="47"/>
      <c r="W213" s="47"/>
      <c r="X213" s="47"/>
      <c r="Y213" s="47"/>
      <c r="Z213" s="47"/>
      <c r="AA213" s="47" t="s">
        <v>507</v>
      </c>
      <c r="AB213" s="47" t="s">
        <v>49</v>
      </c>
      <c r="AC213" s="47">
        <v>38.91</v>
      </c>
      <c r="AD213" s="47">
        <v>1.21</v>
      </c>
      <c r="AE213" s="47">
        <v>21.71</v>
      </c>
      <c r="AF213" s="47"/>
      <c r="AG213" s="47">
        <v>19.44</v>
      </c>
      <c r="AH213" s="47">
        <v>0.46</v>
      </c>
      <c r="AI213" s="47">
        <v>10.66</v>
      </c>
      <c r="AJ213" s="47">
        <v>7.7</v>
      </c>
      <c r="AK213" s="47"/>
      <c r="AL213" s="47"/>
      <c r="AM213" s="47">
        <f t="shared" si="65"/>
        <v>100.09</v>
      </c>
      <c r="AN213" s="47">
        <v>12</v>
      </c>
      <c r="AO213" s="47">
        <f>AN213/(AC213*'Molecular Weight'!$C$2/'Molecular Weight'!$D$2+AD213*'Molecular Weight'!$C$3/'Molecular Weight'!$D$3+AE213*'Molecular Weight'!$C$4/'Molecular Weight'!$D$4+AF213*'Molecular Weight'!$C$5/'Molecular Weight'!$D$5+AG213*'Molecular Weight'!$C$6/'Molecular Weight'!$D$6+AH213*'Molecular Weight'!$C$8/'Molecular Weight'!$D$8+AI213*'Molecular Weight'!$C$9/'Molecular Weight'!$D$9+AJ213*'Molecular Weight'!$C$10/'Molecular Weight'!$D$10+AK213*'Molecular Weight'!$C$11/'Molecular Weight'!$D$11+AL213*'Molecular Weight'!$C$12/'Molecular Weight'!$D$12)</f>
        <v>4.53987185670821</v>
      </c>
      <c r="AP213" s="47">
        <f>AC213*AO213*'Molecular Weight'!$B$2/'Molecular Weight'!$D$2</f>
        <v>2.94018665020833</v>
      </c>
      <c r="AQ213" s="47">
        <f>AD213*AO213*'Molecular Weight'!$B$3/'Molecular Weight'!$D$3</f>
        <v>0.0687515012092233</v>
      </c>
      <c r="AR213" s="47">
        <f>AO213*AE213*'Molecular Weight'!$B$4/'Molecular Weight'!$D$4</f>
        <v>1.93331930186613</v>
      </c>
      <c r="AS213" s="47">
        <f>AF213*AO213*'Molecular Weight'!$B$5/'Molecular Weight'!$D$5</f>
        <v>0</v>
      </c>
      <c r="AT213" s="47">
        <f>AG213*AO213*'Molecular Weight'!$B$6/'Molecular Weight'!$D$6</f>
        <v>1.22849539106915</v>
      </c>
      <c r="AU213" s="47">
        <f>AH213*AO213*'Molecular Weight'!$B$8/'Molecular Weight'!$D$8</f>
        <v>0.0294381315771889</v>
      </c>
      <c r="AV213" s="47">
        <f>AI213*AO213*'Molecular Weight'!$B$9/'Molecular Weight'!$D$9</f>
        <v>1.20086932983895</v>
      </c>
      <c r="AW213" s="47">
        <f>AJ213*AO213*'Molecular Weight'!$B$10/'Molecular Weight'!$D$10</f>
        <v>0.623341891880407</v>
      </c>
      <c r="AX213" s="47">
        <f>AK213*AO213*'Molecular Weight'!$B$11/'Molecular Weight'!$D$11</f>
        <v>0</v>
      </c>
      <c r="AY213" s="47">
        <f>AL213*AO213*'Molecular Weight'!$B$12/'Molecular Weight'!$D$12</f>
        <v>0</v>
      </c>
      <c r="AZ213" s="47">
        <f t="shared" si="66"/>
        <v>8.02440219764938</v>
      </c>
      <c r="BA213" s="47">
        <f t="shared" si="67"/>
        <v>0.0729839717850433</v>
      </c>
      <c r="BB213" s="47">
        <f t="shared" si="68"/>
        <v>0.0594092353260894</v>
      </c>
      <c r="BC213" s="47">
        <f t="shared" si="69"/>
        <v>1.15551141928411</v>
      </c>
      <c r="BD213" s="47">
        <f t="shared" si="63"/>
        <v>3.00893815141755</v>
      </c>
      <c r="BE213" s="47">
        <f t="shared" si="64"/>
        <v>3.0821447443657</v>
      </c>
    </row>
    <row r="214" s="42" customFormat="1" spans="1:57">
      <c r="A214" s="49" t="s">
        <v>1461</v>
      </c>
      <c r="B214" s="49" t="s">
        <v>1462</v>
      </c>
      <c r="C214" s="49" t="s">
        <v>1474</v>
      </c>
      <c r="D214" s="49">
        <v>3</v>
      </c>
      <c r="E214" s="49">
        <v>900</v>
      </c>
      <c r="F214" s="49">
        <v>-14.41</v>
      </c>
      <c r="G214" s="50">
        <f t="shared" si="56"/>
        <v>-15.2695840317958</v>
      </c>
      <c r="H214" s="49">
        <f t="shared" si="57"/>
        <v>-10.7538763898658</v>
      </c>
      <c r="I214" s="49">
        <f t="shared" si="58"/>
        <v>-10.3561760980282</v>
      </c>
      <c r="J214" s="49">
        <f t="shared" si="59"/>
        <v>-6.64788576300085</v>
      </c>
      <c r="K214" s="49">
        <f t="shared" si="60"/>
        <v>-3.65612361013415</v>
      </c>
      <c r="L214" s="49">
        <f t="shared" si="61"/>
        <v>-4.05382390197176</v>
      </c>
      <c r="M214" s="49">
        <f t="shared" si="62"/>
        <v>0.859584031795784</v>
      </c>
      <c r="N214" s="49" t="s">
        <v>1264</v>
      </c>
      <c r="O214" s="49" t="s">
        <v>1464</v>
      </c>
      <c r="P214" s="49" t="s">
        <v>1266</v>
      </c>
      <c r="Q214" s="49">
        <v>-14.41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 t="s">
        <v>507</v>
      </c>
      <c r="AB214" s="49" t="s">
        <v>49</v>
      </c>
      <c r="AC214" s="49">
        <v>39.26</v>
      </c>
      <c r="AD214" s="49">
        <v>0.95</v>
      </c>
      <c r="AE214" s="49">
        <v>22.72</v>
      </c>
      <c r="AF214" s="49"/>
      <c r="AG214" s="49">
        <v>19.56</v>
      </c>
      <c r="AH214" s="49">
        <v>0.41</v>
      </c>
      <c r="AI214" s="49">
        <v>10.2</v>
      </c>
      <c r="AJ214" s="49">
        <v>7.85</v>
      </c>
      <c r="AK214" s="49"/>
      <c r="AL214" s="49"/>
      <c r="AM214" s="49">
        <f t="shared" si="65"/>
        <v>100.95</v>
      </c>
      <c r="AN214" s="49">
        <v>12</v>
      </c>
      <c r="AO214" s="49">
        <f>AN214/(AC214*'Molecular Weight'!$C$2/'Molecular Weight'!$D$2+AD214*'Molecular Weight'!$C$3/'Molecular Weight'!$D$3+AE214*'Molecular Weight'!$C$4/'Molecular Weight'!$D$4+AF214*'Molecular Weight'!$C$5/'Molecular Weight'!$D$5+AG214*'Molecular Weight'!$C$6/'Molecular Weight'!$D$6+AH214*'Molecular Weight'!$C$8/'Molecular Weight'!$D$8+AI214*'Molecular Weight'!$C$9/'Molecular Weight'!$D$9+AJ214*'Molecular Weight'!$C$10/'Molecular Weight'!$D$10+AK214*'Molecular Weight'!$C$11/'Molecular Weight'!$D$11+AL214*'Molecular Weight'!$C$12/'Molecular Weight'!$D$12)</f>
        <v>4.49382178978483</v>
      </c>
      <c r="AP214" s="49">
        <f>AC214*AO214*'Molecular Weight'!$B$2/'Molecular Weight'!$D$2</f>
        <v>2.93654200178017</v>
      </c>
      <c r="AQ214" s="49">
        <f>AD214*AO214*'Molecular Weight'!$B$3/'Molecular Weight'!$D$3</f>
        <v>0.0534309224067033</v>
      </c>
      <c r="AR214" s="49">
        <f>AO214*AE214*'Molecular Weight'!$B$4/'Molecular Weight'!$D$4</f>
        <v>2.00273893809163</v>
      </c>
      <c r="AS214" s="49">
        <f>AF214*AO214*'Molecular Weight'!$B$5/'Molecular Weight'!$D$5</f>
        <v>0</v>
      </c>
      <c r="AT214" s="49">
        <f>AG214*AO214*'Molecular Weight'!$B$6/'Molecular Weight'!$D$6</f>
        <v>1.22354056525879</v>
      </c>
      <c r="AU214" s="49">
        <f>AH214*AO214*'Molecular Weight'!$B$8/'Molecular Weight'!$D$8</f>
        <v>0.025972186831291</v>
      </c>
      <c r="AV214" s="49">
        <f>AI214*AO214*'Molecular Weight'!$B$9/'Molecular Weight'!$D$9</f>
        <v>1.13739410064033</v>
      </c>
      <c r="AW214" s="49">
        <f>AJ214*AO214*'Molecular Weight'!$B$10/'Molecular Weight'!$D$10</f>
        <v>0.629038891758398</v>
      </c>
      <c r="AX214" s="49">
        <f>AK214*AO214*'Molecular Weight'!$B$11/'Molecular Weight'!$D$11</f>
        <v>0</v>
      </c>
      <c r="AY214" s="49">
        <f>AL214*AO214*'Molecular Weight'!$B$12/'Molecular Weight'!$D$12</f>
        <v>0</v>
      </c>
      <c r="AZ214" s="49">
        <f t="shared" si="66"/>
        <v>8.00865760676731</v>
      </c>
      <c r="BA214" s="49">
        <f t="shared" si="67"/>
        <v>0.0259447428792434</v>
      </c>
      <c r="BB214" s="49">
        <f t="shared" si="68"/>
        <v>0.0212046446320772</v>
      </c>
      <c r="BC214" s="49">
        <f t="shared" si="69"/>
        <v>1.19759582237954</v>
      </c>
      <c r="BD214" s="49">
        <f t="shared" si="63"/>
        <v>2.98997292418687</v>
      </c>
      <c r="BE214" s="49">
        <f t="shared" si="64"/>
        <v>3.01594574448881</v>
      </c>
    </row>
    <row r="215" s="40" customFormat="1" spans="1:57">
      <c r="A215" s="47" t="s">
        <v>1461</v>
      </c>
      <c r="B215" s="47" t="s">
        <v>1462</v>
      </c>
      <c r="C215" s="47" t="s">
        <v>1475</v>
      </c>
      <c r="D215" s="47">
        <v>3</v>
      </c>
      <c r="E215" s="47">
        <v>950</v>
      </c>
      <c r="F215" s="47">
        <v>-11.62</v>
      </c>
      <c r="G215" s="48">
        <f t="shared" si="56"/>
        <v>-14.3669082105899</v>
      </c>
      <c r="H215" s="47">
        <f t="shared" si="57"/>
        <v>-9.95676530337949</v>
      </c>
      <c r="I215" s="47">
        <f t="shared" si="58"/>
        <v>-9.58668803163925</v>
      </c>
      <c r="J215" s="47">
        <f t="shared" si="59"/>
        <v>-5.79923957481603</v>
      </c>
      <c r="K215" s="47">
        <f t="shared" si="60"/>
        <v>-1.66323469662051</v>
      </c>
      <c r="L215" s="47">
        <f t="shared" si="61"/>
        <v>-2.03331196836075</v>
      </c>
      <c r="M215" s="47">
        <f t="shared" si="62"/>
        <v>2.7469082105899</v>
      </c>
      <c r="N215" s="47" t="s">
        <v>1264</v>
      </c>
      <c r="O215" s="47" t="s">
        <v>1326</v>
      </c>
      <c r="P215" s="47" t="s">
        <v>1266</v>
      </c>
      <c r="Q215" s="47">
        <v>-11.62</v>
      </c>
      <c r="R215" s="47"/>
      <c r="S215" s="47"/>
      <c r="T215" s="47"/>
      <c r="U215" s="47"/>
      <c r="V215" s="47"/>
      <c r="W215" s="47"/>
      <c r="X215" s="47"/>
      <c r="Y215" s="47"/>
      <c r="Z215" s="47"/>
      <c r="AA215" s="47" t="s">
        <v>507</v>
      </c>
      <c r="AB215" s="47" t="s">
        <v>49</v>
      </c>
      <c r="AC215" s="47">
        <v>38.64</v>
      </c>
      <c r="AD215" s="47">
        <v>1.03</v>
      </c>
      <c r="AE215" s="47">
        <v>21.76</v>
      </c>
      <c r="AF215" s="47"/>
      <c r="AG215" s="47">
        <v>20.86</v>
      </c>
      <c r="AH215" s="47">
        <v>0.5</v>
      </c>
      <c r="AI215" s="47">
        <v>8.3</v>
      </c>
      <c r="AJ215" s="47">
        <v>7.97</v>
      </c>
      <c r="AK215" s="47"/>
      <c r="AL215" s="47"/>
      <c r="AM215" s="47">
        <f t="shared" si="65"/>
        <v>99.06</v>
      </c>
      <c r="AN215" s="47">
        <v>12</v>
      </c>
      <c r="AO215" s="47">
        <f>AN215/(AC215*'Molecular Weight'!$C$2/'Molecular Weight'!$D$2+AD215*'Molecular Weight'!$C$3/'Molecular Weight'!$D$3+AE215*'Molecular Weight'!$C$4/'Molecular Weight'!$D$4+AF215*'Molecular Weight'!$C$5/'Molecular Weight'!$D$5+AG215*'Molecular Weight'!$C$6/'Molecular Weight'!$D$6+AH215*'Molecular Weight'!$C$8/'Molecular Weight'!$D$8+AI215*'Molecular Weight'!$C$9/'Molecular Weight'!$D$9+AJ215*'Molecular Weight'!$C$10/'Molecular Weight'!$D$10+AK215*'Molecular Weight'!$C$11/'Molecular Weight'!$D$11+AL215*'Molecular Weight'!$C$12/'Molecular Weight'!$D$12)</f>
        <v>4.6192795735227</v>
      </c>
      <c r="AP215" s="47">
        <f>AC215*AO215*'Molecular Weight'!$B$2/'Molecular Weight'!$D$2</f>
        <v>2.97085490547466</v>
      </c>
      <c r="AQ215" s="47">
        <f>AD215*AO215*'Molecular Weight'!$B$3/'Molecular Weight'!$D$3</f>
        <v>0.0595476590829585</v>
      </c>
      <c r="AR215" s="47">
        <f>AO215*AE215*'Molecular Weight'!$B$4/'Molecular Weight'!$D$4</f>
        <v>1.97166582031883</v>
      </c>
      <c r="AS215" s="47">
        <f>AF215*AO215*'Molecular Weight'!$B$5/'Molecular Weight'!$D$5</f>
        <v>0</v>
      </c>
      <c r="AT215" s="47">
        <f>AG215*AO215*'Molecular Weight'!$B$6/'Molecular Weight'!$D$6</f>
        <v>1.3412885844054</v>
      </c>
      <c r="AU215" s="47">
        <f>AH215*AO215*'Molecular Weight'!$B$8/'Molecular Weight'!$D$8</f>
        <v>0.0325576513498922</v>
      </c>
      <c r="AV215" s="47">
        <f>AI215*AO215*'Molecular Weight'!$B$9/'Molecular Weight'!$D$9</f>
        <v>0.951365271966215</v>
      </c>
      <c r="AW215" s="47">
        <f>AJ215*AO215*'Molecular Weight'!$B$10/'Molecular Weight'!$D$10</f>
        <v>0.656484632685021</v>
      </c>
      <c r="AX215" s="47">
        <f>AK215*AO215*'Molecular Weight'!$B$11/'Molecular Weight'!$D$11</f>
        <v>0</v>
      </c>
      <c r="AY215" s="47">
        <f>AL215*AO215*'Molecular Weight'!$B$12/'Molecular Weight'!$D$12</f>
        <v>0</v>
      </c>
      <c r="AZ215" s="47">
        <f t="shared" si="66"/>
        <v>7.98376452528297</v>
      </c>
      <c r="BA215" s="47">
        <f t="shared" si="67"/>
        <v>0</v>
      </c>
      <c r="BB215" s="47">
        <f t="shared" si="68"/>
        <v>0</v>
      </c>
      <c r="BC215" s="47">
        <f t="shared" si="69"/>
        <v>1.3412885844054</v>
      </c>
      <c r="BD215" s="47">
        <f t="shared" si="63"/>
        <v>3.03040256455762</v>
      </c>
      <c r="BE215" s="47">
        <f t="shared" si="64"/>
        <v>2.98169614040653</v>
      </c>
    </row>
    <row r="216" s="41" customFormat="1" spans="1:57">
      <c r="A216" s="49" t="s">
        <v>1461</v>
      </c>
      <c r="B216" s="49" t="s">
        <v>1462</v>
      </c>
      <c r="C216" s="49" t="s">
        <v>1476</v>
      </c>
      <c r="D216" s="49">
        <v>3</v>
      </c>
      <c r="E216" s="49">
        <v>975</v>
      </c>
      <c r="F216" s="49">
        <v>-13</v>
      </c>
      <c r="G216" s="50">
        <f t="shared" si="56"/>
        <v>-13.9429132754245</v>
      </c>
      <c r="H216" s="49">
        <f t="shared" si="57"/>
        <v>-9.58215853692054</v>
      </c>
      <c r="I216" s="49">
        <f t="shared" si="58"/>
        <v>-9.22435904038093</v>
      </c>
      <c r="J216" s="49">
        <f t="shared" si="59"/>
        <v>-5.40041666666667</v>
      </c>
      <c r="K216" s="49">
        <f t="shared" si="60"/>
        <v>-3.41784146307946</v>
      </c>
      <c r="L216" s="49">
        <f t="shared" si="61"/>
        <v>-3.77564095961907</v>
      </c>
      <c r="M216" s="49">
        <f t="shared" si="62"/>
        <v>0.942913275424534</v>
      </c>
      <c r="N216" s="49" t="s">
        <v>1264</v>
      </c>
      <c r="O216" s="49" t="s">
        <v>1464</v>
      </c>
      <c r="P216" s="49" t="s">
        <v>1266</v>
      </c>
      <c r="Q216" s="49">
        <v>-13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 t="s">
        <v>507</v>
      </c>
      <c r="AB216" s="49" t="s">
        <v>49</v>
      </c>
      <c r="AC216" s="49">
        <v>38.47</v>
      </c>
      <c r="AD216" s="49">
        <v>0.88</v>
      </c>
      <c r="AE216" s="49">
        <v>22.52</v>
      </c>
      <c r="AF216" s="49"/>
      <c r="AG216" s="49">
        <v>20.57</v>
      </c>
      <c r="AH216" s="49">
        <v>0.44</v>
      </c>
      <c r="AI216" s="49">
        <v>9.8</v>
      </c>
      <c r="AJ216" s="49">
        <v>7.38</v>
      </c>
      <c r="AK216" s="49"/>
      <c r="AL216" s="49"/>
      <c r="AM216" s="49">
        <f t="shared" si="65"/>
        <v>100.06</v>
      </c>
      <c r="AN216" s="49">
        <v>12</v>
      </c>
      <c r="AO216" s="49">
        <f>AN216/(AC216*'Molecular Weight'!$C$2/'Molecular Weight'!$D$2+AD216*'Molecular Weight'!$C$3/'Molecular Weight'!$D$3+AE216*'Molecular Weight'!$C$4/'Molecular Weight'!$D$4+AF216*'Molecular Weight'!$C$5/'Molecular Weight'!$D$5+AG216*'Molecular Weight'!$C$6/'Molecular Weight'!$D$6+AH216*'Molecular Weight'!$C$8/'Molecular Weight'!$D$8+AI216*'Molecular Weight'!$C$9/'Molecular Weight'!$D$9+AJ216*'Molecular Weight'!$C$10/'Molecular Weight'!$D$10+AK216*'Molecular Weight'!$C$11/'Molecular Weight'!$D$11+AL216*'Molecular Weight'!$C$12/'Molecular Weight'!$D$12)</f>
        <v>4.55827778940406</v>
      </c>
      <c r="AP216" s="49">
        <f>AC216*AO216*'Molecular Weight'!$B$2/'Molecular Weight'!$D$2</f>
        <v>2.91872414378119</v>
      </c>
      <c r="AQ216" s="49">
        <f>AD216*AO216*'Molecular Weight'!$B$3/'Molecular Weight'!$D$3</f>
        <v>0.0502038104465028</v>
      </c>
      <c r="AR216" s="49">
        <f>AO216*AE216*'Molecular Weight'!$B$4/'Molecular Weight'!$D$4</f>
        <v>2.01358210704942</v>
      </c>
      <c r="AS216" s="49">
        <f>AF216*AO216*'Molecular Weight'!$B$5/'Molecular Weight'!$D$5</f>
        <v>0</v>
      </c>
      <c r="AT216" s="49">
        <f>AG216*AO216*'Molecular Weight'!$B$6/'Molecular Weight'!$D$6</f>
        <v>1.30517502962196</v>
      </c>
      <c r="AU216" s="49">
        <f>AH216*AO216*'Molecular Weight'!$B$8/'Molecular Weight'!$D$8</f>
        <v>0.0282723742224103</v>
      </c>
      <c r="AV216" s="49">
        <f>AI216*AO216*'Molecular Weight'!$B$9/'Molecular Weight'!$D$9</f>
        <v>1.10846457409826</v>
      </c>
      <c r="AW216" s="49">
        <f>AJ216*AO216*'Molecular Weight'!$B$10/'Molecular Weight'!$D$10</f>
        <v>0.599858953027852</v>
      </c>
      <c r="AX216" s="49">
        <f>AK216*AO216*'Molecular Weight'!$B$11/'Molecular Weight'!$D$11</f>
        <v>0</v>
      </c>
      <c r="AY216" s="49">
        <f>AL216*AO216*'Molecular Weight'!$B$12/'Molecular Weight'!$D$12</f>
        <v>0</v>
      </c>
      <c r="AZ216" s="49">
        <f t="shared" si="66"/>
        <v>8.0242809922476</v>
      </c>
      <c r="BA216" s="49">
        <f t="shared" si="67"/>
        <v>0.0726225582709885</v>
      </c>
      <c r="BB216" s="49">
        <f t="shared" si="68"/>
        <v>0.055642007104613</v>
      </c>
      <c r="BC216" s="49">
        <f t="shared" si="69"/>
        <v>1.23255247135097</v>
      </c>
      <c r="BD216" s="49">
        <f t="shared" si="63"/>
        <v>2.96892795422769</v>
      </c>
      <c r="BE216" s="49">
        <f t="shared" si="64"/>
        <v>3.04177093097048</v>
      </c>
    </row>
    <row r="217" s="40" customFormat="1" spans="1:57">
      <c r="A217" s="47" t="s">
        <v>1461</v>
      </c>
      <c r="B217" s="47" t="s">
        <v>1462</v>
      </c>
      <c r="C217" s="47" t="s">
        <v>1477</v>
      </c>
      <c r="D217" s="47">
        <v>3</v>
      </c>
      <c r="E217" s="47">
        <v>1050</v>
      </c>
      <c r="F217" s="47">
        <v>-9.8</v>
      </c>
      <c r="G217" s="48">
        <f t="shared" si="56"/>
        <v>-12.7678975505593</v>
      </c>
      <c r="H217" s="47">
        <f t="shared" si="57"/>
        <v>-8.54327345270273</v>
      </c>
      <c r="I217" s="47">
        <f t="shared" si="58"/>
        <v>-8.2158894643992</v>
      </c>
      <c r="J217" s="47">
        <f t="shared" si="59"/>
        <v>-4.29438397581255</v>
      </c>
      <c r="K217" s="47">
        <f t="shared" si="60"/>
        <v>-1.25672654729727</v>
      </c>
      <c r="L217" s="47">
        <f t="shared" si="61"/>
        <v>-1.58411053560081</v>
      </c>
      <c r="M217" s="47">
        <f t="shared" si="62"/>
        <v>2.96789755055928</v>
      </c>
      <c r="N217" s="47" t="s">
        <v>1264</v>
      </c>
      <c r="O217" s="47" t="s">
        <v>1326</v>
      </c>
      <c r="P217" s="47" t="s">
        <v>1266</v>
      </c>
      <c r="Q217" s="47">
        <v>-9.8</v>
      </c>
      <c r="R217" s="47"/>
      <c r="S217" s="47"/>
      <c r="T217" s="47"/>
      <c r="U217" s="47"/>
      <c r="V217" s="47"/>
      <c r="W217" s="47"/>
      <c r="X217" s="47"/>
      <c r="Y217" s="47"/>
      <c r="Z217" s="47"/>
      <c r="AA217" s="47" t="s">
        <v>507</v>
      </c>
      <c r="AB217" s="47" t="s">
        <v>49</v>
      </c>
      <c r="AC217" s="47">
        <v>39.24</v>
      </c>
      <c r="AD217" s="47">
        <v>1.04</v>
      </c>
      <c r="AE217" s="47">
        <v>22.06</v>
      </c>
      <c r="AF217" s="47"/>
      <c r="AG217" s="47">
        <v>21.83</v>
      </c>
      <c r="AH217" s="47">
        <v>0.48</v>
      </c>
      <c r="AI217" s="47">
        <v>8.96</v>
      </c>
      <c r="AJ217" s="47">
        <v>7.26</v>
      </c>
      <c r="AK217" s="47"/>
      <c r="AL217" s="47"/>
      <c r="AM217" s="47">
        <f t="shared" si="65"/>
        <v>100.87</v>
      </c>
      <c r="AN217" s="47">
        <v>12</v>
      </c>
      <c r="AO217" s="47">
        <f>AN217/(AC217*'Molecular Weight'!$C$2/'Molecular Weight'!$D$2+AD217*'Molecular Weight'!$C$3/'Molecular Weight'!$D$3+AE217*'Molecular Weight'!$C$4/'Molecular Weight'!$D$4+AF217*'Molecular Weight'!$C$5/'Molecular Weight'!$D$5+AG217*'Molecular Weight'!$C$6/'Molecular Weight'!$D$6+AH217*'Molecular Weight'!$C$8/'Molecular Weight'!$D$8+AI217*'Molecular Weight'!$C$9/'Molecular Weight'!$D$9+AJ217*'Molecular Weight'!$C$10/'Molecular Weight'!$D$10+AK217*'Molecular Weight'!$C$11/'Molecular Weight'!$D$11+AL217*'Molecular Weight'!$C$12/'Molecular Weight'!$D$12)</f>
        <v>4.53892923629359</v>
      </c>
      <c r="AP217" s="47">
        <f>AC217*AO217*'Molecular Weight'!$B$2/'Molecular Weight'!$D$2</f>
        <v>2.96450704447671</v>
      </c>
      <c r="AQ217" s="47">
        <f>AD217*AO217*'Molecular Weight'!$B$3/'Molecular Weight'!$D$3</f>
        <v>0.0590799299842971</v>
      </c>
      <c r="AR217" s="47">
        <f>AO217*AE217*'Molecular Weight'!$B$4/'Molecular Weight'!$D$4</f>
        <v>1.96407961852955</v>
      </c>
      <c r="AS217" s="47">
        <f>AF217*AO217*'Molecular Weight'!$B$5/'Molecular Weight'!$D$5</f>
        <v>0</v>
      </c>
      <c r="AT217" s="47">
        <f>AG217*AO217*'Molecular Weight'!$B$6/'Molecular Weight'!$D$6</f>
        <v>1.37924311286594</v>
      </c>
      <c r="AU217" s="47">
        <f>AH217*AO217*'Molecular Weight'!$B$8/'Molecular Weight'!$D$8</f>
        <v>0.0307116723064692</v>
      </c>
      <c r="AV217" s="47">
        <f>AI217*AO217*'Molecular Weight'!$B$9/'Molecular Weight'!$D$9</f>
        <v>1.00915151258537</v>
      </c>
      <c r="AW217" s="47">
        <f>AJ217*AO217*'Molecular Weight'!$B$10/'Molecular Weight'!$D$10</f>
        <v>0.587600325525882</v>
      </c>
      <c r="AX217" s="47">
        <f>AK217*AO217*'Molecular Weight'!$B$11/'Molecular Weight'!$D$11</f>
        <v>0</v>
      </c>
      <c r="AY217" s="47">
        <f>AL217*AO217*'Molecular Weight'!$B$12/'Molecular Weight'!$D$12</f>
        <v>0</v>
      </c>
      <c r="AZ217" s="47">
        <f t="shared" si="66"/>
        <v>7.99437321627422</v>
      </c>
      <c r="BA217" s="47">
        <f t="shared" si="67"/>
        <v>0</v>
      </c>
      <c r="BB217" s="47">
        <f t="shared" si="68"/>
        <v>0</v>
      </c>
      <c r="BC217" s="47">
        <f t="shared" si="69"/>
        <v>1.37924311286594</v>
      </c>
      <c r="BD217" s="47">
        <f t="shared" si="63"/>
        <v>3.02358697446101</v>
      </c>
      <c r="BE217" s="47">
        <f t="shared" si="64"/>
        <v>3.00670662328366</v>
      </c>
    </row>
    <row r="218" s="41" customFormat="1" spans="1:57">
      <c r="A218" s="49" t="s">
        <v>1461</v>
      </c>
      <c r="B218" s="49" t="s">
        <v>1462</v>
      </c>
      <c r="C218" s="49" t="s">
        <v>1478</v>
      </c>
      <c r="D218" s="49">
        <v>3</v>
      </c>
      <c r="E218" s="49">
        <v>1050</v>
      </c>
      <c r="F218" s="49">
        <v>-11.82</v>
      </c>
      <c r="G218" s="50">
        <f t="shared" si="56"/>
        <v>-12.7678975505593</v>
      </c>
      <c r="H218" s="49">
        <f t="shared" si="57"/>
        <v>-8.54327345270273</v>
      </c>
      <c r="I218" s="49">
        <f t="shared" si="58"/>
        <v>-8.2158894643992</v>
      </c>
      <c r="J218" s="49">
        <f t="shared" si="59"/>
        <v>-4.29438397581255</v>
      </c>
      <c r="K218" s="49">
        <f t="shared" si="60"/>
        <v>-3.27672654729727</v>
      </c>
      <c r="L218" s="49">
        <f t="shared" si="61"/>
        <v>-3.6041105356008</v>
      </c>
      <c r="M218" s="49">
        <f t="shared" si="62"/>
        <v>0.947897550559276</v>
      </c>
      <c r="N218" s="49" t="s">
        <v>1264</v>
      </c>
      <c r="O218" s="49" t="s">
        <v>1464</v>
      </c>
      <c r="P218" s="49" t="s">
        <v>1266</v>
      </c>
      <c r="Q218" s="49">
        <v>-11.82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 t="s">
        <v>507</v>
      </c>
      <c r="AB218" s="49" t="s">
        <v>49</v>
      </c>
      <c r="AC218" s="49">
        <v>38.75</v>
      </c>
      <c r="AD218" s="49">
        <v>1</v>
      </c>
      <c r="AE218" s="49">
        <v>22</v>
      </c>
      <c r="AF218" s="49"/>
      <c r="AG218" s="49">
        <v>21.14</v>
      </c>
      <c r="AH218" s="49">
        <v>0.46</v>
      </c>
      <c r="AI218" s="49">
        <v>8.98</v>
      </c>
      <c r="AJ218" s="49">
        <v>7.33</v>
      </c>
      <c r="AK218" s="49"/>
      <c r="AL218" s="49"/>
      <c r="AM218" s="49">
        <f t="shared" si="65"/>
        <v>99.66</v>
      </c>
      <c r="AN218" s="49">
        <v>12</v>
      </c>
      <c r="AO218" s="49">
        <f>AN218/(AC218*'Molecular Weight'!$C$2/'Molecular Weight'!$D$2+AD218*'Molecular Weight'!$C$3/'Molecular Weight'!$D$3+AE218*'Molecular Weight'!$C$4/'Molecular Weight'!$D$4+AF218*'Molecular Weight'!$C$5/'Molecular Weight'!$D$5+AG218*'Molecular Weight'!$C$6/'Molecular Weight'!$D$6+AH218*'Molecular Weight'!$C$8/'Molecular Weight'!$D$8+AI218*'Molecular Weight'!$C$9/'Molecular Weight'!$D$9+AJ218*'Molecular Weight'!$C$10/'Molecular Weight'!$D$10+AK218*'Molecular Weight'!$C$11/'Molecular Weight'!$D$11+AL218*'Molecular Weight'!$C$12/'Molecular Weight'!$D$12)</f>
        <v>4.58614791707641</v>
      </c>
      <c r="AP218" s="49">
        <f>AC218*AO218*'Molecular Weight'!$B$2/'Molecular Weight'!$D$2</f>
        <v>2.9579432720824</v>
      </c>
      <c r="AQ218" s="49">
        <f>AD218*AO218*'Molecular Weight'!$B$3/'Molecular Weight'!$D$3</f>
        <v>0.0573985972099675</v>
      </c>
      <c r="AR218" s="49">
        <f>AO218*AE218*'Molecular Weight'!$B$4/'Molecular Weight'!$D$4</f>
        <v>1.97911444048021</v>
      </c>
      <c r="AS218" s="49">
        <f>AF218*AO218*'Molecular Weight'!$B$5/'Molecular Weight'!$D$5</f>
        <v>0</v>
      </c>
      <c r="AT218" s="49">
        <f>AG218*AO218*'Molecular Weight'!$B$6/'Molecular Weight'!$D$6</f>
        <v>1.34954297003056</v>
      </c>
      <c r="AU218" s="49">
        <f>AH218*AO218*'Molecular Weight'!$B$8/'Molecular Weight'!$D$8</f>
        <v>0.0297382018868783</v>
      </c>
      <c r="AV218" s="49">
        <f>AI218*AO218*'Molecular Weight'!$B$9/'Molecular Weight'!$D$9</f>
        <v>1.02192576415251</v>
      </c>
      <c r="AW218" s="49">
        <f>AJ218*AO218*'Molecular Weight'!$B$10/'Molecular Weight'!$D$10</f>
        <v>0.599437664625001</v>
      </c>
      <c r="AX218" s="49">
        <f>AK218*AO218*'Molecular Weight'!$B$11/'Molecular Weight'!$D$11</f>
        <v>0</v>
      </c>
      <c r="AY218" s="49">
        <f>AL218*AO218*'Molecular Weight'!$B$12/'Molecular Weight'!$D$12</f>
        <v>0</v>
      </c>
      <c r="AZ218" s="49">
        <f t="shared" si="66"/>
        <v>7.99510091046753</v>
      </c>
      <c r="BA218" s="49">
        <f t="shared" si="67"/>
        <v>0</v>
      </c>
      <c r="BB218" s="49">
        <f t="shared" si="68"/>
        <v>0</v>
      </c>
      <c r="BC218" s="49">
        <f t="shared" si="69"/>
        <v>1.34954297003056</v>
      </c>
      <c r="BD218" s="49">
        <f t="shared" si="63"/>
        <v>3.01534186929237</v>
      </c>
      <c r="BE218" s="49">
        <f t="shared" si="64"/>
        <v>3.00064460069495</v>
      </c>
    </row>
    <row r="219" s="42" customFormat="1" spans="1:57">
      <c r="A219" s="49" t="s">
        <v>1479</v>
      </c>
      <c r="B219" s="49" t="s">
        <v>1480</v>
      </c>
      <c r="C219" s="49" t="s">
        <v>1481</v>
      </c>
      <c r="D219" s="49">
        <v>3</v>
      </c>
      <c r="E219" s="49">
        <v>1050</v>
      </c>
      <c r="F219" s="49">
        <v>-5.51</v>
      </c>
      <c r="G219" s="50">
        <f t="shared" si="56"/>
        <v>-12.7678975505593</v>
      </c>
      <c r="H219" s="49">
        <f t="shared" si="57"/>
        <v>-8.54327345270273</v>
      </c>
      <c r="I219" s="49">
        <f t="shared" si="58"/>
        <v>-8.2158894643992</v>
      </c>
      <c r="J219" s="49">
        <f t="shared" si="59"/>
        <v>-4.29438397581255</v>
      </c>
      <c r="K219" s="49">
        <f t="shared" si="60"/>
        <v>3.03327345270273</v>
      </c>
      <c r="L219" s="49">
        <f t="shared" si="61"/>
        <v>2.7058894643992</v>
      </c>
      <c r="M219" s="49">
        <f t="shared" si="62"/>
        <v>7.25789755055928</v>
      </c>
      <c r="N219" s="49" t="s">
        <v>1264</v>
      </c>
      <c r="O219" s="49" t="s">
        <v>1453</v>
      </c>
      <c r="P219" s="49" t="s">
        <v>1266</v>
      </c>
      <c r="Q219" s="49">
        <v>-5.51</v>
      </c>
      <c r="R219" s="49"/>
      <c r="S219" s="49"/>
      <c r="T219" s="49"/>
      <c r="U219" s="49"/>
      <c r="V219" s="49">
        <v>-8.28</v>
      </c>
      <c r="W219" s="49">
        <v>2.77</v>
      </c>
      <c r="X219" s="49"/>
      <c r="Y219" s="49"/>
      <c r="Z219" s="49"/>
      <c r="AA219" s="49" t="s">
        <v>507</v>
      </c>
      <c r="AB219" s="49" t="s">
        <v>49</v>
      </c>
      <c r="AC219" s="49">
        <v>39.32</v>
      </c>
      <c r="AD219" s="49">
        <v>1.22</v>
      </c>
      <c r="AE219" s="49">
        <v>21.21</v>
      </c>
      <c r="AF219" s="49"/>
      <c r="AG219" s="49">
        <v>18.99</v>
      </c>
      <c r="AH219" s="49">
        <v>0.51</v>
      </c>
      <c r="AI219" s="49">
        <v>11.24</v>
      </c>
      <c r="AJ219" s="49">
        <v>7.52</v>
      </c>
      <c r="AK219" s="49"/>
      <c r="AL219" s="49"/>
      <c r="AM219" s="49">
        <f t="shared" si="65"/>
        <v>100.01</v>
      </c>
      <c r="AN219" s="49">
        <v>12</v>
      </c>
      <c r="AO219" s="49">
        <f>AN219/(AC219*'Molecular Weight'!$C$2/'Molecular Weight'!$D$2+AD219*'Molecular Weight'!$C$3/'Molecular Weight'!$D$3+AE219*'Molecular Weight'!$C$4/'Molecular Weight'!$D$4+AF219*'Molecular Weight'!$C$5/'Molecular Weight'!$D$5+AG219*'Molecular Weight'!$C$6/'Molecular Weight'!$D$6+AH219*'Molecular Weight'!$C$8/'Molecular Weight'!$D$8+AI219*'Molecular Weight'!$C$9/'Molecular Weight'!$D$9+AJ219*'Molecular Weight'!$C$10/'Molecular Weight'!$D$10+AK219*'Molecular Weight'!$C$11/'Molecular Weight'!$D$11+AL219*'Molecular Weight'!$C$12/'Molecular Weight'!$D$12)</f>
        <v>4.53162484505336</v>
      </c>
      <c r="AP219" s="49">
        <f>AC219*AO219*'Molecular Weight'!$B$2/'Molecular Weight'!$D$2</f>
        <v>2.96577045451895</v>
      </c>
      <c r="AQ219" s="49">
        <f>AD219*AO219*'Molecular Weight'!$B$3/'Molecular Weight'!$D$3</f>
        <v>0.06919377110094</v>
      </c>
      <c r="AR219" s="49">
        <f>AO219*AE219*'Molecular Weight'!$B$4/'Molecular Weight'!$D$4</f>
        <v>1.88536216091765</v>
      </c>
      <c r="AS219" s="49">
        <f>AF219*AO219*'Molecular Weight'!$B$5/'Molecular Weight'!$D$5</f>
        <v>0</v>
      </c>
      <c r="AT219" s="49">
        <f>AG219*AO219*'Molecular Weight'!$B$6/'Molecular Weight'!$D$6</f>
        <v>1.19787800400283</v>
      </c>
      <c r="AU219" s="49">
        <f>AH219*AO219*'Molecular Weight'!$B$8/'Molecular Weight'!$D$8</f>
        <v>0.0325786392864</v>
      </c>
      <c r="AV219" s="49">
        <f>AI219*AO219*'Molecular Weight'!$B$9/'Molecular Weight'!$D$9</f>
        <v>1.26390727688337</v>
      </c>
      <c r="AW219" s="49">
        <f>AJ219*AO219*'Molecular Weight'!$B$10/'Molecular Weight'!$D$10</f>
        <v>0.60766438721115</v>
      </c>
      <c r="AX219" s="49">
        <f>AK219*AO219*'Molecular Weight'!$B$11/'Molecular Weight'!$D$11</f>
        <v>0</v>
      </c>
      <c r="AY219" s="49">
        <f>AL219*AO219*'Molecular Weight'!$B$12/'Molecular Weight'!$D$12</f>
        <v>0</v>
      </c>
      <c r="AZ219" s="49">
        <f t="shared" si="66"/>
        <v>8.02235469392129</v>
      </c>
      <c r="BA219" s="49">
        <f t="shared" si="67"/>
        <v>0.0668772043347179</v>
      </c>
      <c r="BB219" s="49">
        <f t="shared" si="68"/>
        <v>0.0558297289968101</v>
      </c>
      <c r="BC219" s="49">
        <f t="shared" si="69"/>
        <v>1.13100079966811</v>
      </c>
      <c r="BD219" s="49">
        <f t="shared" si="63"/>
        <v>3.03496422561989</v>
      </c>
      <c r="BE219" s="49">
        <f t="shared" si="64"/>
        <v>3.10202830738375</v>
      </c>
    </row>
    <row r="220" s="40" customFormat="1" spans="1:57">
      <c r="A220" s="47" t="s">
        <v>1479</v>
      </c>
      <c r="B220" s="47" t="s">
        <v>1480</v>
      </c>
      <c r="C220" s="47" t="s">
        <v>1482</v>
      </c>
      <c r="D220" s="47">
        <v>3</v>
      </c>
      <c r="E220" s="47">
        <v>1050</v>
      </c>
      <c r="F220" s="47">
        <v>-9.78</v>
      </c>
      <c r="G220" s="48">
        <f t="shared" si="56"/>
        <v>-12.7678975505593</v>
      </c>
      <c r="H220" s="47">
        <f t="shared" si="57"/>
        <v>-8.54327345270273</v>
      </c>
      <c r="I220" s="47">
        <f t="shared" si="58"/>
        <v>-8.2158894643992</v>
      </c>
      <c r="J220" s="47">
        <f t="shared" si="59"/>
        <v>-4.29438397581255</v>
      </c>
      <c r="K220" s="47">
        <f t="shared" si="60"/>
        <v>-1.23672654729727</v>
      </c>
      <c r="L220" s="47">
        <f t="shared" si="61"/>
        <v>-1.5641105356008</v>
      </c>
      <c r="M220" s="47">
        <f t="shared" si="62"/>
        <v>2.98789755055928</v>
      </c>
      <c r="N220" s="47" t="s">
        <v>1264</v>
      </c>
      <c r="O220" s="47" t="s">
        <v>1483</v>
      </c>
      <c r="P220" s="47" t="s">
        <v>1266</v>
      </c>
      <c r="Q220" s="47">
        <v>-9.78</v>
      </c>
      <c r="R220" s="47"/>
      <c r="S220" s="47"/>
      <c r="T220" s="47"/>
      <c r="U220" s="47"/>
      <c r="V220" s="47">
        <v>-8.29</v>
      </c>
      <c r="W220" s="47">
        <v>-1.49</v>
      </c>
      <c r="X220" s="47"/>
      <c r="Y220" s="47"/>
      <c r="Z220" s="47"/>
      <c r="AA220" s="47" t="s">
        <v>507</v>
      </c>
      <c r="AB220" s="47" t="s">
        <v>49</v>
      </c>
      <c r="AC220" s="47">
        <v>38.64</v>
      </c>
      <c r="AD220" s="47">
        <v>2.07</v>
      </c>
      <c r="AE220" s="47">
        <v>20.44</v>
      </c>
      <c r="AF220" s="47"/>
      <c r="AG220" s="47">
        <v>19.41</v>
      </c>
      <c r="AH220" s="47">
        <v>0.5</v>
      </c>
      <c r="AI220" s="47">
        <v>10.19</v>
      </c>
      <c r="AJ220" s="47">
        <v>8.74</v>
      </c>
      <c r="AK220" s="47"/>
      <c r="AL220" s="47"/>
      <c r="AM220" s="47">
        <f t="shared" si="65"/>
        <v>99.99</v>
      </c>
      <c r="AN220" s="47">
        <v>12</v>
      </c>
      <c r="AO220" s="47">
        <f>AN220/(AC220*'Molecular Weight'!$C$2/'Molecular Weight'!$D$2+AD220*'Molecular Weight'!$C$3/'Molecular Weight'!$D$3+AE220*'Molecular Weight'!$C$4/'Molecular Weight'!$D$4+AF220*'Molecular Weight'!$C$5/'Molecular Weight'!$D$5+AG220*'Molecular Weight'!$C$6/'Molecular Weight'!$D$6+AH220*'Molecular Weight'!$C$8/'Molecular Weight'!$D$8+AI220*'Molecular Weight'!$C$9/'Molecular Weight'!$D$9+AJ220*'Molecular Weight'!$C$10/'Molecular Weight'!$D$10+AK220*'Molecular Weight'!$C$11/'Molecular Weight'!$D$11+AL220*'Molecular Weight'!$C$12/'Molecular Weight'!$D$12)</f>
        <v>4.5706513390869</v>
      </c>
      <c r="AP220" s="47">
        <f>AC220*AO220*'Molecular Weight'!$B$2/'Molecular Weight'!$D$2</f>
        <v>2.93958002234218</v>
      </c>
      <c r="AQ220" s="47">
        <f>AD220*AO220*'Molecular Weight'!$B$3/'Molecular Weight'!$D$3</f>
        <v>0.118413620424404</v>
      </c>
      <c r="AR220" s="47">
        <f>AO220*AE220*'Molecular Weight'!$B$4/'Molecular Weight'!$D$4</f>
        <v>1.83256401276846</v>
      </c>
      <c r="AS220" s="47">
        <f>AF220*AO220*'Molecular Weight'!$B$5/'Molecular Weight'!$D$5</f>
        <v>0</v>
      </c>
      <c r="AT220" s="47">
        <f>AG220*AO220*'Molecular Weight'!$B$6/'Molecular Weight'!$D$6</f>
        <v>1.23491568056343</v>
      </c>
      <c r="AU220" s="47">
        <f>AH220*AO220*'Molecular Weight'!$B$8/'Molecular Weight'!$D$8</f>
        <v>0.0322149093535869</v>
      </c>
      <c r="AV220" s="47">
        <f>AI220*AO220*'Molecular Weight'!$B$9/'Molecular Weight'!$D$9</f>
        <v>1.15570563635969</v>
      </c>
      <c r="AW220" s="47">
        <f>AJ220*AO220*'Molecular Weight'!$B$10/'Molecular Weight'!$D$10</f>
        <v>0.712330469037438</v>
      </c>
      <c r="AX220" s="47">
        <f>AK220*AO220*'Molecular Weight'!$B$11/'Molecular Weight'!$D$11</f>
        <v>0</v>
      </c>
      <c r="AY220" s="47">
        <f>AL220*AO220*'Molecular Weight'!$B$12/'Molecular Weight'!$D$12</f>
        <v>0</v>
      </c>
      <c r="AZ220" s="47">
        <f t="shared" si="66"/>
        <v>8.02572435084919</v>
      </c>
      <c r="BA220" s="47">
        <f t="shared" si="67"/>
        <v>0.0769256946029095</v>
      </c>
      <c r="BB220" s="47">
        <f t="shared" si="68"/>
        <v>0.0622922648190946</v>
      </c>
      <c r="BC220" s="47">
        <f t="shared" si="69"/>
        <v>1.15798998596052</v>
      </c>
      <c r="BD220" s="47">
        <f t="shared" si="63"/>
        <v>3.05799364276658</v>
      </c>
      <c r="BE220" s="47">
        <f t="shared" si="64"/>
        <v>3.13516669531414</v>
      </c>
    </row>
    <row r="221" s="41" customFormat="1" spans="1:57">
      <c r="A221" s="49" t="s">
        <v>1479</v>
      </c>
      <c r="B221" s="49" t="s">
        <v>1480</v>
      </c>
      <c r="C221" s="49" t="s">
        <v>1484</v>
      </c>
      <c r="D221" s="49">
        <v>3</v>
      </c>
      <c r="E221" s="49">
        <v>1050</v>
      </c>
      <c r="F221" s="49">
        <v>-10.32</v>
      </c>
      <c r="G221" s="50">
        <f t="shared" si="56"/>
        <v>-12.7678975505593</v>
      </c>
      <c r="H221" s="49">
        <f t="shared" si="57"/>
        <v>-8.54327345270273</v>
      </c>
      <c r="I221" s="49">
        <f t="shared" si="58"/>
        <v>-8.2158894643992</v>
      </c>
      <c r="J221" s="49">
        <f t="shared" si="59"/>
        <v>-4.29438397581255</v>
      </c>
      <c r="K221" s="49">
        <f t="shared" si="60"/>
        <v>-1.77672654729727</v>
      </c>
      <c r="L221" s="49">
        <f t="shared" si="61"/>
        <v>-2.1041105356008</v>
      </c>
      <c r="M221" s="49">
        <f t="shared" si="62"/>
        <v>2.44789755055928</v>
      </c>
      <c r="N221" s="49" t="s">
        <v>1264</v>
      </c>
      <c r="O221" s="49" t="s">
        <v>1326</v>
      </c>
      <c r="P221" s="49" t="s">
        <v>1266</v>
      </c>
      <c r="Q221" s="49">
        <v>-10.32</v>
      </c>
      <c r="R221" s="49"/>
      <c r="S221" s="49"/>
      <c r="T221" s="49"/>
      <c r="U221" s="49"/>
      <c r="V221" s="49">
        <v>-8.28</v>
      </c>
      <c r="W221" s="49">
        <v>-2.04</v>
      </c>
      <c r="X221" s="49"/>
      <c r="Y221" s="49"/>
      <c r="Z221" s="49"/>
      <c r="AA221" s="49" t="s">
        <v>507</v>
      </c>
      <c r="AB221" s="49" t="s">
        <v>49</v>
      </c>
      <c r="AC221" s="49">
        <v>38.66</v>
      </c>
      <c r="AD221" s="49">
        <v>1.78</v>
      </c>
      <c r="AE221" s="49">
        <v>20.85</v>
      </c>
      <c r="AF221" s="49"/>
      <c r="AG221" s="49">
        <v>19.11</v>
      </c>
      <c r="AH221" s="49">
        <v>0.43</v>
      </c>
      <c r="AI221" s="49">
        <v>10.02</v>
      </c>
      <c r="AJ221" s="49">
        <v>9.15</v>
      </c>
      <c r="AK221" s="49"/>
      <c r="AL221" s="49"/>
      <c r="AM221" s="49">
        <f t="shared" si="65"/>
        <v>100</v>
      </c>
      <c r="AN221" s="49">
        <v>12</v>
      </c>
      <c r="AO221" s="49">
        <f>AN221/(AC221*'Molecular Weight'!$C$2/'Molecular Weight'!$D$2+AD221*'Molecular Weight'!$C$3/'Molecular Weight'!$D$3+AE221*'Molecular Weight'!$C$4/'Molecular Weight'!$D$4+AF221*'Molecular Weight'!$C$5/'Molecular Weight'!$D$5+AG221*'Molecular Weight'!$C$6/'Molecular Weight'!$D$6+AH221*'Molecular Weight'!$C$8/'Molecular Weight'!$D$8+AI221*'Molecular Weight'!$C$9/'Molecular Weight'!$D$9+AJ221*'Molecular Weight'!$C$10/'Molecular Weight'!$D$10+AK221*'Molecular Weight'!$C$11/'Molecular Weight'!$D$11+AL221*'Molecular Weight'!$C$12/'Molecular Weight'!$D$12)</f>
        <v>4.56473959705934</v>
      </c>
      <c r="AP221" s="49">
        <f>AC221*AO221*'Molecular Weight'!$B$2/'Molecular Weight'!$D$2</f>
        <v>2.93729748372693</v>
      </c>
      <c r="AQ221" s="49">
        <f>AD221*AO221*'Molecular Weight'!$B$3/'Molecular Weight'!$D$3</f>
        <v>0.101692571749257</v>
      </c>
      <c r="AR221" s="49">
        <f>AO221*AE221*'Molecular Weight'!$B$4/'Molecular Weight'!$D$4</f>
        <v>1.86690507255173</v>
      </c>
      <c r="AS221" s="49">
        <f>AF221*AO221*'Molecular Weight'!$B$5/'Molecular Weight'!$D$5</f>
        <v>0</v>
      </c>
      <c r="AT221" s="49">
        <f>AG221*AO221*'Molecular Weight'!$B$6/'Molecular Weight'!$D$6</f>
        <v>1.21425631542043</v>
      </c>
      <c r="AU221" s="49">
        <f>AH221*AO221*'Molecular Weight'!$B$8/'Molecular Weight'!$D$8</f>
        <v>0.0276689882539543</v>
      </c>
      <c r="AV221" s="49">
        <f>AI221*AO221*'Molecular Weight'!$B$9/'Molecular Weight'!$D$9</f>
        <v>1.13495510577009</v>
      </c>
      <c r="AW221" s="49">
        <f>AJ221*AO221*'Molecular Weight'!$B$10/'Molecular Weight'!$D$10</f>
        <v>0.744781870775552</v>
      </c>
      <c r="AX221" s="49">
        <f>AK221*AO221*'Molecular Weight'!$B$11/'Molecular Weight'!$D$11</f>
        <v>0</v>
      </c>
      <c r="AY221" s="49">
        <f>AL221*AO221*'Molecular Weight'!$B$12/'Molecular Weight'!$D$12</f>
        <v>0</v>
      </c>
      <c r="AZ221" s="49">
        <f t="shared" si="66"/>
        <v>8.02755740824795</v>
      </c>
      <c r="BA221" s="49">
        <f t="shared" si="67"/>
        <v>0.0823884233168162</v>
      </c>
      <c r="BB221" s="49">
        <f t="shared" si="68"/>
        <v>0.0678509325177274</v>
      </c>
      <c r="BC221" s="49">
        <f t="shared" si="69"/>
        <v>1.13186789210362</v>
      </c>
      <c r="BD221" s="49">
        <f t="shared" si="63"/>
        <v>3.03899005547619</v>
      </c>
      <c r="BE221" s="49">
        <f t="shared" si="64"/>
        <v>3.12166228022003</v>
      </c>
    </row>
    <row r="222" s="42" customFormat="1" spans="1:57">
      <c r="A222" s="49" t="s">
        <v>1479</v>
      </c>
      <c r="B222" s="49" t="s">
        <v>1480</v>
      </c>
      <c r="C222" s="49" t="s">
        <v>1485</v>
      </c>
      <c r="D222" s="49">
        <v>3</v>
      </c>
      <c r="E222" s="49">
        <v>950</v>
      </c>
      <c r="F222" s="49">
        <v>-7.13</v>
      </c>
      <c r="G222" s="50">
        <f t="shared" si="56"/>
        <v>-14.3669082105899</v>
      </c>
      <c r="H222" s="49">
        <f t="shared" si="57"/>
        <v>-9.95676530337949</v>
      </c>
      <c r="I222" s="49">
        <f t="shared" si="58"/>
        <v>-9.58668803163925</v>
      </c>
      <c r="J222" s="49">
        <f t="shared" si="59"/>
        <v>-5.79923957481603</v>
      </c>
      <c r="K222" s="49">
        <f t="shared" si="60"/>
        <v>2.82676530337949</v>
      </c>
      <c r="L222" s="49">
        <f t="shared" si="61"/>
        <v>2.45668803163925</v>
      </c>
      <c r="M222" s="49">
        <f t="shared" si="62"/>
        <v>7.23690821058989</v>
      </c>
      <c r="N222" s="49" t="s">
        <v>1264</v>
      </c>
      <c r="O222" s="49" t="s">
        <v>1453</v>
      </c>
      <c r="P222" s="49" t="s">
        <v>1266</v>
      </c>
      <c r="Q222" s="49">
        <v>-7.13</v>
      </c>
      <c r="R222" s="49"/>
      <c r="S222" s="49"/>
      <c r="T222" s="49"/>
      <c r="U222" s="49"/>
      <c r="V222" s="49">
        <v>-9.66</v>
      </c>
      <c r="W222" s="49">
        <v>2.53</v>
      </c>
      <c r="X222" s="49"/>
      <c r="Y222" s="49"/>
      <c r="Z222" s="49"/>
      <c r="AA222" s="49" t="s">
        <v>507</v>
      </c>
      <c r="AB222" s="49" t="s">
        <v>49</v>
      </c>
      <c r="AC222" s="49">
        <v>38.95</v>
      </c>
      <c r="AD222" s="49">
        <v>0.96</v>
      </c>
      <c r="AE222" s="49">
        <v>21.51</v>
      </c>
      <c r="AF222" s="49"/>
      <c r="AG222" s="49">
        <v>20.48</v>
      </c>
      <c r="AH222" s="49">
        <v>0.42</v>
      </c>
      <c r="AI222" s="49">
        <v>9.65</v>
      </c>
      <c r="AJ222" s="49">
        <v>8.02</v>
      </c>
      <c r="AK222" s="49"/>
      <c r="AL222" s="49"/>
      <c r="AM222" s="49">
        <f t="shared" si="65"/>
        <v>99.99</v>
      </c>
      <c r="AN222" s="49">
        <v>12</v>
      </c>
      <c r="AO222" s="49">
        <f>AN222/(AC222*'Molecular Weight'!$C$2/'Molecular Weight'!$D$2+AD222*'Molecular Weight'!$C$3/'Molecular Weight'!$D$3+AE222*'Molecular Weight'!$C$4/'Molecular Weight'!$D$4+AF222*'Molecular Weight'!$C$5/'Molecular Weight'!$D$5+AG222*'Molecular Weight'!$C$6/'Molecular Weight'!$D$6+AH222*'Molecular Weight'!$C$8/'Molecular Weight'!$D$8+AI222*'Molecular Weight'!$C$9/'Molecular Weight'!$D$9+AJ222*'Molecular Weight'!$C$10/'Molecular Weight'!$D$10+AK222*'Molecular Weight'!$C$11/'Molecular Weight'!$D$11+AL222*'Molecular Weight'!$C$12/'Molecular Weight'!$D$12)</f>
        <v>4.56796154063667</v>
      </c>
      <c r="AP222" s="49">
        <f>AC222*AO222*'Molecular Weight'!$B$2/'Molecular Weight'!$D$2</f>
        <v>2.9614198070539</v>
      </c>
      <c r="AQ222" s="49">
        <f>AD222*AO222*'Molecular Weight'!$B$3/'Molecular Weight'!$D$3</f>
        <v>0.054884143667224</v>
      </c>
      <c r="AR222" s="49">
        <f>AO222*AE222*'Molecular Weight'!$B$4/'Molecular Weight'!$D$4</f>
        <v>1.92736078342673</v>
      </c>
      <c r="AS222" s="49">
        <f>AF222*AO222*'Molecular Weight'!$B$5/'Molecular Weight'!$D$5</f>
        <v>0</v>
      </c>
      <c r="AT222" s="49">
        <f>AG222*AO222*'Molecular Weight'!$B$6/'Molecular Weight'!$D$6</f>
        <v>1.30222511626168</v>
      </c>
      <c r="AU222" s="49">
        <f>AH222*AO222*'Molecular Weight'!$B$8/'Molecular Weight'!$D$8</f>
        <v>0.0270445989155258</v>
      </c>
      <c r="AV222" s="49">
        <f>AI222*AO222*'Molecular Weight'!$B$9/'Molecular Weight'!$D$9</f>
        <v>1.09381709347751</v>
      </c>
      <c r="AW222" s="49">
        <f>AJ222*AO222*'Molecular Weight'!$B$10/'Molecular Weight'!$D$10</f>
        <v>0.653264114762947</v>
      </c>
      <c r="AX222" s="49">
        <f>AK222*AO222*'Molecular Weight'!$B$11/'Molecular Weight'!$D$11</f>
        <v>0</v>
      </c>
      <c r="AY222" s="49">
        <f>AL222*AO222*'Molecular Weight'!$B$12/'Molecular Weight'!$D$12</f>
        <v>0</v>
      </c>
      <c r="AZ222" s="49">
        <f t="shared" si="66"/>
        <v>8.02001565756552</v>
      </c>
      <c r="BA222" s="49">
        <f t="shared" si="67"/>
        <v>0.0598971126844647</v>
      </c>
      <c r="BB222" s="49">
        <f t="shared" si="68"/>
        <v>0.0459959740727567</v>
      </c>
      <c r="BC222" s="49">
        <f t="shared" si="69"/>
        <v>1.24232800357721</v>
      </c>
      <c r="BD222" s="49">
        <f t="shared" si="63"/>
        <v>3.01630395072112</v>
      </c>
      <c r="BE222" s="49">
        <f t="shared" si="64"/>
        <v>3.07635092341766</v>
      </c>
    </row>
    <row r="223" s="42" customFormat="1" spans="1:57">
      <c r="A223" s="49" t="s">
        <v>1479</v>
      </c>
      <c r="B223" s="49" t="s">
        <v>1480</v>
      </c>
      <c r="C223" s="49" t="s">
        <v>1486</v>
      </c>
      <c r="D223" s="49">
        <v>2</v>
      </c>
      <c r="E223" s="49">
        <v>1050</v>
      </c>
      <c r="F223" s="49">
        <v>-5.55</v>
      </c>
      <c r="G223" s="50">
        <f t="shared" si="56"/>
        <v>-13.200037295171</v>
      </c>
      <c r="H223" s="49">
        <f t="shared" si="57"/>
        <v>-8.89226151992439</v>
      </c>
      <c r="I223" s="49">
        <f t="shared" si="58"/>
        <v>-8.93050446400473</v>
      </c>
      <c r="J223" s="49">
        <f t="shared" si="59"/>
        <v>-4.39555555555555</v>
      </c>
      <c r="K223" s="49">
        <f t="shared" si="60"/>
        <v>3.34226151992439</v>
      </c>
      <c r="L223" s="49">
        <f t="shared" si="61"/>
        <v>3.38050446400473</v>
      </c>
      <c r="M223" s="49">
        <f t="shared" si="62"/>
        <v>7.650037295171</v>
      </c>
      <c r="N223" s="49" t="s">
        <v>1264</v>
      </c>
      <c r="O223" s="49" t="s">
        <v>1453</v>
      </c>
      <c r="P223" s="49" t="s">
        <v>1266</v>
      </c>
      <c r="Q223" s="49">
        <v>-5.55</v>
      </c>
      <c r="R223" s="49"/>
      <c r="S223" s="49"/>
      <c r="T223" s="49"/>
      <c r="U223" s="49"/>
      <c r="V223" s="49">
        <v>-8.97</v>
      </c>
      <c r="W223" s="49">
        <v>3.42</v>
      </c>
      <c r="X223" s="49"/>
      <c r="Y223" s="49"/>
      <c r="Z223" s="49"/>
      <c r="AA223" s="49" t="s">
        <v>507</v>
      </c>
      <c r="AB223" s="49" t="s">
        <v>49</v>
      </c>
      <c r="AC223" s="49">
        <v>40.39</v>
      </c>
      <c r="AD223" s="49">
        <v>0.32</v>
      </c>
      <c r="AE223" s="49">
        <v>22.31</v>
      </c>
      <c r="AF223" s="49"/>
      <c r="AG223" s="49">
        <v>15.91</v>
      </c>
      <c r="AH223" s="49">
        <v>0.66</v>
      </c>
      <c r="AI223" s="49">
        <v>14.82</v>
      </c>
      <c r="AJ223" s="49">
        <v>5.59</v>
      </c>
      <c r="AK223" s="49"/>
      <c r="AL223" s="49"/>
      <c r="AM223" s="49">
        <f t="shared" si="65"/>
        <v>100</v>
      </c>
      <c r="AN223" s="49">
        <v>12</v>
      </c>
      <c r="AO223" s="49">
        <f>AN223/(AC223*'Molecular Weight'!$C$2/'Molecular Weight'!$D$2+AD223*'Molecular Weight'!$C$3/'Molecular Weight'!$D$3+AE223*'Molecular Weight'!$C$4/'Molecular Weight'!$D$4+AF223*'Molecular Weight'!$C$5/'Molecular Weight'!$D$5+AG223*'Molecular Weight'!$C$6/'Molecular Weight'!$D$6+AH223*'Molecular Weight'!$C$8/'Molecular Weight'!$D$8+AI223*'Molecular Weight'!$C$9/'Molecular Weight'!$D$9+AJ223*'Molecular Weight'!$C$10/'Molecular Weight'!$D$10+AK223*'Molecular Weight'!$C$11/'Molecular Weight'!$D$11+AL223*'Molecular Weight'!$C$12/'Molecular Weight'!$D$12)</f>
        <v>4.43266752281636</v>
      </c>
      <c r="AP223" s="49">
        <f>AC223*AO223*'Molecular Weight'!$B$2/'Molecular Weight'!$D$2</f>
        <v>2.97995075310507</v>
      </c>
      <c r="AQ223" s="49">
        <f>AD223*AO223*'Molecular Weight'!$B$3/'Molecular Weight'!$D$3</f>
        <v>0.0177528611677251</v>
      </c>
      <c r="AR223" s="49">
        <f>AO223*AE223*'Molecular Weight'!$B$4/'Molecular Weight'!$D$4</f>
        <v>1.93983547340198</v>
      </c>
      <c r="AS223" s="49">
        <f>AF223*AO223*'Molecular Weight'!$B$5/'Molecular Weight'!$D$5</f>
        <v>0</v>
      </c>
      <c r="AT223" s="49">
        <f>AG223*AO223*'Molecular Weight'!$B$6/'Molecular Weight'!$D$6</f>
        <v>0.981677899331963</v>
      </c>
      <c r="AU223" s="49">
        <f>AH223*AO223*'Molecular Weight'!$B$8/'Molecular Weight'!$D$8</f>
        <v>0.0412399290253566</v>
      </c>
      <c r="AV223" s="49">
        <f>AI223*AO223*'Molecular Weight'!$B$9/'Molecular Weight'!$D$9</f>
        <v>1.63007773419698</v>
      </c>
      <c r="AW223" s="49">
        <f>AJ223*AO223*'Molecular Weight'!$B$10/'Molecular Weight'!$D$10</f>
        <v>0.441843998797137</v>
      </c>
      <c r="AX223" s="49">
        <f>AK223*AO223*'Molecular Weight'!$B$11/'Molecular Weight'!$D$11</f>
        <v>0</v>
      </c>
      <c r="AY223" s="49">
        <f>AL223*AO223*'Molecular Weight'!$B$12/'Molecular Weight'!$D$12</f>
        <v>0</v>
      </c>
      <c r="AZ223" s="49">
        <f t="shared" si="66"/>
        <v>8.03237864902622</v>
      </c>
      <c r="BA223" s="49">
        <f t="shared" si="67"/>
        <v>0.0967443904955081</v>
      </c>
      <c r="BB223" s="49">
        <f t="shared" si="68"/>
        <v>0.0985500341418943</v>
      </c>
      <c r="BC223" s="49">
        <f t="shared" si="69"/>
        <v>0.884933508836455</v>
      </c>
      <c r="BD223" s="49">
        <f t="shared" si="63"/>
        <v>2.99770361427279</v>
      </c>
      <c r="BE223" s="49">
        <f t="shared" si="64"/>
        <v>3.09483956135144</v>
      </c>
    </row>
    <row r="224" s="40" customFormat="1" spans="1:57">
      <c r="A224" s="47" t="s">
        <v>1487</v>
      </c>
      <c r="B224" s="47" t="s">
        <v>1488</v>
      </c>
      <c r="C224" s="47" t="s">
        <v>1489</v>
      </c>
      <c r="D224" s="47">
        <v>2.5</v>
      </c>
      <c r="E224" s="47">
        <v>750</v>
      </c>
      <c r="F224" s="47">
        <f>H224</f>
        <v>-13.8358939595395</v>
      </c>
      <c r="G224" s="48">
        <f t="shared" si="56"/>
        <v>-18.7886625706952</v>
      </c>
      <c r="H224" s="47">
        <f t="shared" si="57"/>
        <v>-13.8358939595395</v>
      </c>
      <c r="I224" s="47">
        <f t="shared" si="58"/>
        <v>-13.5728596271684</v>
      </c>
      <c r="J224" s="47">
        <f t="shared" si="59"/>
        <v>-9.76431573802541</v>
      </c>
      <c r="K224" s="47">
        <f t="shared" si="60"/>
        <v>0</v>
      </c>
      <c r="L224" s="47">
        <f t="shared" si="61"/>
        <v>-0.263034332371054</v>
      </c>
      <c r="M224" s="47">
        <f t="shared" si="62"/>
        <v>4.95276861115572</v>
      </c>
      <c r="N224" s="47" t="s">
        <v>1264</v>
      </c>
      <c r="O224" s="47" t="s">
        <v>1326</v>
      </c>
      <c r="P224" s="47" t="s">
        <v>1266</v>
      </c>
      <c r="Q224" s="47" t="s">
        <v>294</v>
      </c>
      <c r="R224" s="47"/>
      <c r="S224" s="47"/>
      <c r="T224" s="47"/>
      <c r="U224" s="47"/>
      <c r="V224" s="47"/>
      <c r="W224" s="47"/>
      <c r="X224" s="47"/>
      <c r="Y224" s="47"/>
      <c r="Z224" s="47"/>
      <c r="AA224" s="47" t="s">
        <v>507</v>
      </c>
      <c r="AB224" s="47" t="s">
        <v>49</v>
      </c>
      <c r="AC224" s="47">
        <v>39.03</v>
      </c>
      <c r="AD224" s="47">
        <v>0.69</v>
      </c>
      <c r="AE224" s="47">
        <v>21.39</v>
      </c>
      <c r="AF224" s="47"/>
      <c r="AG224" s="47">
        <v>24.19</v>
      </c>
      <c r="AH224" s="47">
        <v>0.27</v>
      </c>
      <c r="AI224" s="47">
        <v>5.94</v>
      </c>
      <c r="AJ224" s="47">
        <v>9.66</v>
      </c>
      <c r="AK224" s="47">
        <v>0.06</v>
      </c>
      <c r="AL224" s="47">
        <v>0.01</v>
      </c>
      <c r="AM224" s="47">
        <f t="shared" si="65"/>
        <v>101.24</v>
      </c>
      <c r="AN224" s="47">
        <v>12</v>
      </c>
      <c r="AO224" s="47">
        <f>AN224/(AC224*'Molecular Weight'!$C$2/'Molecular Weight'!$D$2+AD224*'Molecular Weight'!$C$3/'Molecular Weight'!$D$3+AE224*'Molecular Weight'!$C$4/'Molecular Weight'!$D$4+AF224*'Molecular Weight'!$C$5/'Molecular Weight'!$D$5+AG224*'Molecular Weight'!$C$6/'Molecular Weight'!$D$6+AH224*'Molecular Weight'!$C$8/'Molecular Weight'!$D$8+AI224*'Molecular Weight'!$C$9/'Molecular Weight'!$D$9+AJ224*'Molecular Weight'!$C$10/'Molecular Weight'!$D$10+AK224*'Molecular Weight'!$C$11/'Molecular Weight'!$D$11+AL224*'Molecular Weight'!$C$12/'Molecular Weight'!$D$12)</f>
        <v>4.60272201770242</v>
      </c>
      <c r="AP224" s="47">
        <f>AC224*AO224*'Molecular Weight'!$B$2/'Molecular Weight'!$D$2</f>
        <v>2.9900838939901</v>
      </c>
      <c r="AQ224" s="47">
        <f>AD224*AO224*'Molecular Weight'!$B$3/'Molecular Weight'!$D$3</f>
        <v>0.0397481626059408</v>
      </c>
      <c r="AR224" s="47">
        <f>AO224*AE224*'Molecular Weight'!$B$4/'Molecular Weight'!$D$4</f>
        <v>1.93119309452049</v>
      </c>
      <c r="AS224" s="47">
        <f>AF224*AO224*'Molecular Weight'!$B$5/'Molecular Weight'!$D$5</f>
        <v>0</v>
      </c>
      <c r="AT224" s="47">
        <f>AG224*AO224*'Molecular Weight'!$B$6/'Molecular Weight'!$D$6</f>
        <v>1.54983081303204</v>
      </c>
      <c r="AU224" s="47">
        <f>AH224*AO224*'Molecular Weight'!$B$8/'Molecular Weight'!$D$8</f>
        <v>0.0175181131206604</v>
      </c>
      <c r="AV224" s="47">
        <f>AI224*AO224*'Molecular Weight'!$B$9/'Molecular Weight'!$D$9</f>
        <v>0.678416098887155</v>
      </c>
      <c r="AW224" s="47">
        <f>AJ224*AO224*'Molecular Weight'!$B$10/'Molecular Weight'!$D$10</f>
        <v>0.7928369238767</v>
      </c>
      <c r="AX224" s="47">
        <f>AK224*AO224*'Molecular Weight'!$B$11/'Molecular Weight'!$D$11</f>
        <v>0.0089113688629282</v>
      </c>
      <c r="AY224" s="47">
        <f>AL224*AO224*'Molecular Weight'!$B$12/'Molecular Weight'!$D$12</f>
        <v>0.00097722335832323</v>
      </c>
      <c r="AZ224" s="47">
        <f t="shared" si="66"/>
        <v>8.00951569225434</v>
      </c>
      <c r="BA224" s="47">
        <f t="shared" si="67"/>
        <v>0.0285131614543079</v>
      </c>
      <c r="BB224" s="47">
        <f t="shared" si="68"/>
        <v>0.0183975961856932</v>
      </c>
      <c r="BC224" s="47">
        <f t="shared" si="69"/>
        <v>1.52131765157773</v>
      </c>
      <c r="BD224" s="47">
        <f t="shared" si="63"/>
        <v>3.02983205659604</v>
      </c>
      <c r="BE224" s="47">
        <f t="shared" si="64"/>
        <v>3.03860194891656</v>
      </c>
    </row>
    <row r="225" s="40" customFormat="1" spans="1:57">
      <c r="A225" s="47" t="s">
        <v>1487</v>
      </c>
      <c r="B225" s="47" t="s">
        <v>1488</v>
      </c>
      <c r="C225" s="47" t="s">
        <v>1490</v>
      </c>
      <c r="D225" s="47">
        <v>2.5</v>
      </c>
      <c r="E225" s="47">
        <v>800</v>
      </c>
      <c r="F225" s="47">
        <f>H225</f>
        <v>-12.7841181774992</v>
      </c>
      <c r="G225" s="48">
        <f t="shared" si="56"/>
        <v>-17.5941226422843</v>
      </c>
      <c r="H225" s="47">
        <f t="shared" si="57"/>
        <v>-12.7841181774992</v>
      </c>
      <c r="I225" s="47">
        <f t="shared" si="58"/>
        <v>-12.5473957765054</v>
      </c>
      <c r="J225" s="47">
        <f t="shared" si="59"/>
        <v>-8.6506477166822</v>
      </c>
      <c r="K225" s="47">
        <f t="shared" si="60"/>
        <v>0</v>
      </c>
      <c r="L225" s="47">
        <f t="shared" si="61"/>
        <v>-0.23672240099385</v>
      </c>
      <c r="M225" s="47">
        <f t="shared" si="62"/>
        <v>4.81000446478505</v>
      </c>
      <c r="N225" s="47" t="s">
        <v>1264</v>
      </c>
      <c r="O225" s="47" t="s">
        <v>1326</v>
      </c>
      <c r="P225" s="47" t="s">
        <v>1266</v>
      </c>
      <c r="Q225" s="47" t="s">
        <v>294</v>
      </c>
      <c r="R225" s="47"/>
      <c r="S225" s="47"/>
      <c r="T225" s="47"/>
      <c r="U225" s="47"/>
      <c r="V225" s="47"/>
      <c r="W225" s="47"/>
      <c r="X225" s="47"/>
      <c r="Y225" s="47"/>
      <c r="Z225" s="47"/>
      <c r="AA225" s="47" t="s">
        <v>507</v>
      </c>
      <c r="AB225" s="47" t="s">
        <v>49</v>
      </c>
      <c r="AC225" s="47">
        <v>38.58</v>
      </c>
      <c r="AD225" s="47">
        <v>0.83</v>
      </c>
      <c r="AE225" s="47">
        <v>21.93</v>
      </c>
      <c r="AF225" s="47"/>
      <c r="AG225" s="47">
        <v>19.86</v>
      </c>
      <c r="AH225" s="47">
        <v>0.19</v>
      </c>
      <c r="AI225" s="47">
        <v>7.27</v>
      </c>
      <c r="AJ225" s="47">
        <v>11.63</v>
      </c>
      <c r="AK225" s="47">
        <v>0.06</v>
      </c>
      <c r="AL225" s="47">
        <v>0</v>
      </c>
      <c r="AM225" s="47">
        <f t="shared" si="65"/>
        <v>100.35</v>
      </c>
      <c r="AN225" s="47">
        <v>12</v>
      </c>
      <c r="AO225" s="47">
        <f>AN225/(AC225*'Molecular Weight'!$C$2/'Molecular Weight'!$D$2+AD225*'Molecular Weight'!$C$3/'Molecular Weight'!$D$3+AE225*'Molecular Weight'!$C$4/'Molecular Weight'!$D$4+AF225*'Molecular Weight'!$C$5/'Molecular Weight'!$D$5+AG225*'Molecular Weight'!$C$6/'Molecular Weight'!$D$6+AH225*'Molecular Weight'!$C$8/'Molecular Weight'!$D$8+AI225*'Molecular Weight'!$C$9/'Molecular Weight'!$D$9+AJ225*'Molecular Weight'!$C$10/'Molecular Weight'!$D$10+AK225*'Molecular Weight'!$C$11/'Molecular Weight'!$D$11+AL225*'Molecular Weight'!$C$12/'Molecular Weight'!$D$12)</f>
        <v>4.58331901818782</v>
      </c>
      <c r="AP225" s="47">
        <f>AC225*AO225*'Molecular Weight'!$B$2/'Molecular Weight'!$D$2</f>
        <v>2.94314992878971</v>
      </c>
      <c r="AQ225" s="47">
        <f>AD225*AO225*'Molecular Weight'!$B$3/'Molecular Weight'!$D$3</f>
        <v>0.047611449125105</v>
      </c>
      <c r="AR225" s="47">
        <f>AO225*AE225*'Molecular Weight'!$B$4/'Molecular Weight'!$D$4</f>
        <v>1.97160035443034</v>
      </c>
      <c r="AS225" s="47">
        <f>AF225*AO225*'Molecular Weight'!$B$5/'Molecular Weight'!$D$5</f>
        <v>0</v>
      </c>
      <c r="AT225" s="47">
        <f>AG225*AO225*'Molecular Weight'!$B$6/'Molecular Weight'!$D$6</f>
        <v>1.26704782434869</v>
      </c>
      <c r="AU225" s="47">
        <f>AH225*AO225*'Molecular Weight'!$B$8/'Molecular Weight'!$D$8</f>
        <v>0.0122755936489383</v>
      </c>
      <c r="AV225" s="47">
        <f>AI225*AO225*'Molecular Weight'!$B$9/'Molecular Weight'!$D$9</f>
        <v>0.826817103281028</v>
      </c>
      <c r="AW225" s="47">
        <f>AJ225*AO225*'Molecular Weight'!$B$10/'Molecular Weight'!$D$10</f>
        <v>0.950499289970119</v>
      </c>
      <c r="AX225" s="47">
        <f>AK225*AO225*'Molecular Weight'!$B$11/'Molecular Weight'!$D$11</f>
        <v>0.00887380255215453</v>
      </c>
      <c r="AY225" s="47">
        <f>AL225*AO225*'Molecular Weight'!$B$12/'Molecular Weight'!$D$12</f>
        <v>0</v>
      </c>
      <c r="AZ225" s="47">
        <f t="shared" si="66"/>
        <v>8.02787534614609</v>
      </c>
      <c r="BA225" s="47">
        <f t="shared" si="67"/>
        <v>0.0833356621347274</v>
      </c>
      <c r="BB225" s="47">
        <f t="shared" si="68"/>
        <v>0.0657715206429283</v>
      </c>
      <c r="BC225" s="47">
        <f t="shared" si="69"/>
        <v>1.18371216221396</v>
      </c>
      <c r="BD225" s="47">
        <f t="shared" si="63"/>
        <v>2.99076137791481</v>
      </c>
      <c r="BE225" s="47">
        <f t="shared" si="64"/>
        <v>3.05663981124878</v>
      </c>
    </row>
    <row r="226" s="40" customFormat="1" spans="1:57">
      <c r="A226" s="47" t="s">
        <v>1487</v>
      </c>
      <c r="B226" s="47" t="s">
        <v>1488</v>
      </c>
      <c r="C226" s="47" t="s">
        <v>1491</v>
      </c>
      <c r="D226" s="47">
        <v>2.5</v>
      </c>
      <c r="E226" s="47">
        <v>850</v>
      </c>
      <c r="F226" s="47">
        <f>H226</f>
        <v>-11.8259875703724</v>
      </c>
      <c r="G226" s="48">
        <f t="shared" si="56"/>
        <v>-16.5065654004544</v>
      </c>
      <c r="H226" s="47">
        <f t="shared" si="57"/>
        <v>-11.8259875703724</v>
      </c>
      <c r="I226" s="47">
        <f t="shared" si="58"/>
        <v>-11.6137271649306</v>
      </c>
      <c r="J226" s="47">
        <f t="shared" si="59"/>
        <v>-7.63614870881567</v>
      </c>
      <c r="K226" s="47">
        <f t="shared" si="60"/>
        <v>0</v>
      </c>
      <c r="L226" s="47">
        <f t="shared" si="61"/>
        <v>-0.212260405441826</v>
      </c>
      <c r="M226" s="47">
        <f t="shared" si="62"/>
        <v>4.68057783008198</v>
      </c>
      <c r="N226" s="47" t="s">
        <v>1264</v>
      </c>
      <c r="O226" s="47" t="s">
        <v>1326</v>
      </c>
      <c r="P226" s="47" t="s">
        <v>1266</v>
      </c>
      <c r="Q226" s="47" t="s">
        <v>294</v>
      </c>
      <c r="R226" s="47"/>
      <c r="S226" s="47"/>
      <c r="T226" s="47"/>
      <c r="U226" s="47"/>
      <c r="V226" s="47"/>
      <c r="W226" s="47"/>
      <c r="X226" s="47"/>
      <c r="Y226" s="47"/>
      <c r="Z226" s="47"/>
      <c r="AA226" s="47" t="s">
        <v>507</v>
      </c>
      <c r="AB226" s="47" t="s">
        <v>49</v>
      </c>
      <c r="AC226" s="47">
        <v>38.48</v>
      </c>
      <c r="AD226" s="47">
        <v>1.58</v>
      </c>
      <c r="AE226" s="47">
        <v>20.86</v>
      </c>
      <c r="AF226" s="47"/>
      <c r="AG226" s="47">
        <v>20.44</v>
      </c>
      <c r="AH226" s="47">
        <v>0.26</v>
      </c>
      <c r="AI226" s="47">
        <v>7.68</v>
      </c>
      <c r="AJ226" s="47">
        <v>11.25</v>
      </c>
      <c r="AK226" s="47">
        <v>0.14</v>
      </c>
      <c r="AL226" s="47">
        <v>0.01</v>
      </c>
      <c r="AM226" s="47">
        <f t="shared" si="65"/>
        <v>100.7</v>
      </c>
      <c r="AN226" s="47">
        <v>12</v>
      </c>
      <c r="AO226" s="47">
        <f>AN226/(AC226*'Molecular Weight'!$C$2/'Molecular Weight'!$D$2+AD226*'Molecular Weight'!$C$3/'Molecular Weight'!$D$3+AE226*'Molecular Weight'!$C$4/'Molecular Weight'!$D$4+AF226*'Molecular Weight'!$C$5/'Molecular Weight'!$D$5+AG226*'Molecular Weight'!$C$6/'Molecular Weight'!$D$6+AH226*'Molecular Weight'!$C$8/'Molecular Weight'!$D$8+AI226*'Molecular Weight'!$C$9/'Molecular Weight'!$D$9+AJ226*'Molecular Weight'!$C$10/'Molecular Weight'!$D$10+AK226*'Molecular Weight'!$C$11/'Molecular Weight'!$D$11+AL226*'Molecular Weight'!$C$12/'Molecular Weight'!$D$12)</f>
        <v>4.58714467386275</v>
      </c>
      <c r="AP226" s="47">
        <f>AC226*AO226*'Molecular Weight'!$B$2/'Molecular Weight'!$D$2</f>
        <v>2.93797148885218</v>
      </c>
      <c r="AQ226" s="47">
        <f>AD226*AO226*'Molecular Weight'!$B$3/'Molecular Weight'!$D$3</f>
        <v>0.09070949417651</v>
      </c>
      <c r="AR226" s="47">
        <f>AO226*AE226*'Molecular Weight'!$B$4/'Molecular Weight'!$D$4</f>
        <v>1.87696818157664</v>
      </c>
      <c r="AS226" s="47">
        <f>AF226*AO226*'Molecular Weight'!$B$5/'Molecular Weight'!$D$5</f>
        <v>0</v>
      </c>
      <c r="AT226" s="47">
        <f>AG226*AO226*'Molecular Weight'!$B$6/'Molecular Weight'!$D$6</f>
        <v>1.30513971511351</v>
      </c>
      <c r="AU226" s="47">
        <f>AH226*AO226*'Molecular Weight'!$B$8/'Molecular Weight'!$D$8</f>
        <v>0.0168122020750538</v>
      </c>
      <c r="AV226" s="47">
        <f>AI226*AO226*'Molecular Weight'!$B$9/'Molecular Weight'!$D$9</f>
        <v>0.874175461420991</v>
      </c>
      <c r="AW226" s="47">
        <f>AJ226*AO226*'Molecular Weight'!$B$10/'Molecular Weight'!$D$10</f>
        <v>0.920210013925748</v>
      </c>
      <c r="AX226" s="47">
        <f>AK226*AO226*'Molecular Weight'!$B$11/'Molecular Weight'!$D$11</f>
        <v>0.0207228220180957</v>
      </c>
      <c r="AY226" s="47">
        <f>AL226*AO226*'Molecular Weight'!$B$12/'Molecular Weight'!$D$12</f>
        <v>0.000973916066637527</v>
      </c>
      <c r="AZ226" s="47">
        <f t="shared" si="66"/>
        <v>8.04368329522536</v>
      </c>
      <c r="BA226" s="47">
        <f t="shared" si="67"/>
        <v>0.130338185496558</v>
      </c>
      <c r="BB226" s="47">
        <f t="shared" si="68"/>
        <v>0.0998653124927869</v>
      </c>
      <c r="BC226" s="47">
        <f t="shared" si="69"/>
        <v>1.17480152961695</v>
      </c>
      <c r="BD226" s="47">
        <f t="shared" si="63"/>
        <v>3.02868098302869</v>
      </c>
      <c r="BE226" s="47">
        <f t="shared" si="64"/>
        <v>3.1163373925353</v>
      </c>
    </row>
    <row r="227" s="40" customFormat="1" spans="1:57">
      <c r="A227" s="47" t="s">
        <v>1487</v>
      </c>
      <c r="B227" s="47" t="s">
        <v>1488</v>
      </c>
      <c r="C227" s="47" t="s">
        <v>1492</v>
      </c>
      <c r="D227" s="47">
        <v>2.5</v>
      </c>
      <c r="E227" s="47">
        <v>900</v>
      </c>
      <c r="F227" s="47">
        <f>H227</f>
        <v>-10.9495285829981</v>
      </c>
      <c r="G227" s="48">
        <f t="shared" si="56"/>
        <v>-15.5123118360939</v>
      </c>
      <c r="H227" s="47">
        <f t="shared" si="57"/>
        <v>-10.9495285829981</v>
      </c>
      <c r="I227" s="47">
        <f t="shared" si="58"/>
        <v>-10.7591750939695</v>
      </c>
      <c r="J227" s="47">
        <f t="shared" si="59"/>
        <v>-6.70813725490196</v>
      </c>
      <c r="K227" s="47">
        <f t="shared" si="60"/>
        <v>0</v>
      </c>
      <c r="L227" s="47">
        <f t="shared" si="61"/>
        <v>-0.190353489028647</v>
      </c>
      <c r="M227" s="47">
        <f t="shared" si="62"/>
        <v>4.56278325309574</v>
      </c>
      <c r="N227" s="47" t="s">
        <v>1264</v>
      </c>
      <c r="O227" s="47" t="s">
        <v>1326</v>
      </c>
      <c r="P227" s="47" t="s">
        <v>1266</v>
      </c>
      <c r="Q227" s="47" t="s">
        <v>294</v>
      </c>
      <c r="R227" s="47"/>
      <c r="S227" s="47"/>
      <c r="T227" s="47"/>
      <c r="U227" s="47"/>
      <c r="V227" s="47"/>
      <c r="W227" s="47"/>
      <c r="X227" s="47"/>
      <c r="Y227" s="47"/>
      <c r="Z227" s="47"/>
      <c r="AA227" s="47" t="s">
        <v>507</v>
      </c>
      <c r="AB227" s="47" t="s">
        <v>49</v>
      </c>
      <c r="AC227" s="47">
        <v>37.98</v>
      </c>
      <c r="AD227" s="47">
        <v>1.86</v>
      </c>
      <c r="AE227" s="47">
        <v>20.01</v>
      </c>
      <c r="AF227" s="47"/>
      <c r="AG227" s="47">
        <v>20.3</v>
      </c>
      <c r="AH227" s="47">
        <v>0.25</v>
      </c>
      <c r="AI227" s="47">
        <v>7.01</v>
      </c>
      <c r="AJ227" s="47">
        <v>12.06</v>
      </c>
      <c r="AK227" s="47">
        <v>0.08</v>
      </c>
      <c r="AL227" s="47">
        <v>0</v>
      </c>
      <c r="AM227" s="47">
        <f t="shared" si="65"/>
        <v>99.55</v>
      </c>
      <c r="AN227" s="47">
        <v>12</v>
      </c>
      <c r="AO227" s="47">
        <f>AN227/(AC227*'Molecular Weight'!$C$2/'Molecular Weight'!$D$2+AD227*'Molecular Weight'!$C$3/'Molecular Weight'!$D$3+AE227*'Molecular Weight'!$C$4/'Molecular Weight'!$D$4+AF227*'Molecular Weight'!$C$5/'Molecular Weight'!$D$5+AG227*'Molecular Weight'!$C$6/'Molecular Weight'!$D$6+AH227*'Molecular Weight'!$C$8/'Molecular Weight'!$D$8+AI227*'Molecular Weight'!$C$9/'Molecular Weight'!$D$9+AJ227*'Molecular Weight'!$C$10/'Molecular Weight'!$D$10+AK227*'Molecular Weight'!$C$11/'Molecular Weight'!$D$11+AL227*'Molecular Weight'!$C$12/'Molecular Weight'!$D$12)</f>
        <v>4.65835740962269</v>
      </c>
      <c r="AP227" s="47">
        <f>AC227*AO227*'Molecular Weight'!$B$2/'Molecular Weight'!$D$2</f>
        <v>2.94481382186201</v>
      </c>
      <c r="AQ227" s="47">
        <f>AD227*AO227*'Molecular Weight'!$B$3/'Molecular Weight'!$D$3</f>
        <v>0.108442362727136</v>
      </c>
      <c r="AR227" s="47">
        <f>AO227*AE227*'Molecular Weight'!$B$4/'Molecular Weight'!$D$4</f>
        <v>1.82843726493821</v>
      </c>
      <c r="AS227" s="47">
        <f>AF227*AO227*'Molecular Weight'!$B$5/'Molecular Weight'!$D$5</f>
        <v>0</v>
      </c>
      <c r="AT227" s="47">
        <f>AG227*AO227*'Molecular Weight'!$B$6/'Molecular Weight'!$D$6</f>
        <v>1.31632315444516</v>
      </c>
      <c r="AU227" s="47">
        <f>AH227*AO227*'Molecular Weight'!$B$8/'Molecular Weight'!$D$8</f>
        <v>0.0164165400677428</v>
      </c>
      <c r="AV227" s="47">
        <f>AI227*AO227*'Molecular Weight'!$B$9/'Molecular Weight'!$D$9</f>
        <v>0.810299886884741</v>
      </c>
      <c r="AW227" s="47">
        <f>AJ227*AO227*'Molecular Weight'!$B$10/'Molecular Weight'!$D$10</f>
        <v>1.00177942867421</v>
      </c>
      <c r="AX227" s="47">
        <f>AK227*AO227*'Molecular Weight'!$B$11/'Molecular Weight'!$D$11</f>
        <v>0.0120254466850537</v>
      </c>
      <c r="AY227" s="47">
        <f>AL227*AO227*'Molecular Weight'!$B$12/'Molecular Weight'!$D$12</f>
        <v>0</v>
      </c>
      <c r="AZ227" s="47">
        <f t="shared" si="66"/>
        <v>8.03853790628427</v>
      </c>
      <c r="BA227" s="47">
        <f t="shared" si="67"/>
        <v>0.115059450064852</v>
      </c>
      <c r="BB227" s="47">
        <f t="shared" si="68"/>
        <v>0.0874097288924084</v>
      </c>
      <c r="BC227" s="47">
        <f t="shared" si="69"/>
        <v>1.20126370438031</v>
      </c>
      <c r="BD227" s="47">
        <f t="shared" si="63"/>
        <v>3.05325618458915</v>
      </c>
      <c r="BE227" s="47">
        <f t="shared" si="64"/>
        <v>3.14481901007185</v>
      </c>
    </row>
    <row r="228" s="40" customFormat="1" spans="1:57">
      <c r="A228" s="47" t="s">
        <v>1493</v>
      </c>
      <c r="B228" s="47" t="s">
        <v>1494</v>
      </c>
      <c r="C228" s="47">
        <v>103</v>
      </c>
      <c r="D228" s="47">
        <v>1.2</v>
      </c>
      <c r="E228" s="47">
        <v>950</v>
      </c>
      <c r="F228" s="47">
        <f t="shared" ref="F228:F276" si="70">I228</f>
        <v>-10.9781714004541</v>
      </c>
      <c r="G228" s="48">
        <f t="shared" si="56"/>
        <v>-15.2095899560825</v>
      </c>
      <c r="H228" s="47">
        <f t="shared" si="57"/>
        <v>-10.635140525213</v>
      </c>
      <c r="I228" s="47">
        <f t="shared" si="58"/>
        <v>-10.9781714004541</v>
      </c>
      <c r="J228" s="47">
        <f t="shared" si="59"/>
        <v>-6.00359771054783</v>
      </c>
      <c r="K228" s="47">
        <f t="shared" si="60"/>
        <v>-0.343030875241123</v>
      </c>
      <c r="L228" s="47">
        <f t="shared" si="61"/>
        <v>0</v>
      </c>
      <c r="M228" s="47">
        <f t="shared" si="62"/>
        <v>4.23141855562837</v>
      </c>
      <c r="N228" s="47" t="s">
        <v>1264</v>
      </c>
      <c r="O228" s="47" t="s">
        <v>1265</v>
      </c>
      <c r="P228" s="47" t="s">
        <v>1292</v>
      </c>
      <c r="Q228" s="47" t="s">
        <v>294</v>
      </c>
      <c r="R228" s="47"/>
      <c r="S228" s="47"/>
      <c r="T228" s="47"/>
      <c r="U228" s="47"/>
      <c r="V228" s="47"/>
      <c r="W228" s="47"/>
      <c r="X228" s="47"/>
      <c r="Y228" s="47"/>
      <c r="Z228" s="47"/>
      <c r="AA228" s="47" t="s">
        <v>507</v>
      </c>
      <c r="AB228" s="47" t="s">
        <v>49</v>
      </c>
      <c r="AC228" s="47">
        <v>38.43</v>
      </c>
      <c r="AD228" s="47">
        <v>1.07</v>
      </c>
      <c r="AE228" s="47">
        <v>21.18</v>
      </c>
      <c r="AF228" s="47"/>
      <c r="AG228" s="47">
        <v>21.58</v>
      </c>
      <c r="AH228" s="47">
        <v>0.65</v>
      </c>
      <c r="AI228" s="47">
        <v>8.24</v>
      </c>
      <c r="AJ228" s="47">
        <v>8.57</v>
      </c>
      <c r="AK228" s="47"/>
      <c r="AL228" s="47"/>
      <c r="AM228" s="47">
        <f t="shared" si="65"/>
        <v>99.72</v>
      </c>
      <c r="AN228" s="47">
        <v>12</v>
      </c>
      <c r="AO228" s="47">
        <f>AN228/(AC228*'Molecular Weight'!$C$2/'Molecular Weight'!$D$2+AD228*'Molecular Weight'!$C$3/'Molecular Weight'!$D$3+AE228*'Molecular Weight'!$C$4/'Molecular Weight'!$D$4+AF228*'Molecular Weight'!$C$5/'Molecular Weight'!$D$5+AG228*'Molecular Weight'!$C$6/'Molecular Weight'!$D$6+AH228*'Molecular Weight'!$C$8/'Molecular Weight'!$D$8+AI228*'Molecular Weight'!$C$9/'Molecular Weight'!$D$9+AJ228*'Molecular Weight'!$C$10/'Molecular Weight'!$D$10+AK228*'Molecular Weight'!$C$11/'Molecular Weight'!$D$11+AL228*'Molecular Weight'!$C$12/'Molecular Weight'!$D$12)</f>
        <v>4.62231871701459</v>
      </c>
      <c r="AP228" s="47">
        <f>AC228*AO228*'Molecular Weight'!$B$2/'Molecular Weight'!$D$2</f>
        <v>2.95665293433539</v>
      </c>
      <c r="AQ228" s="47">
        <f>AD228*AO228*'Molecular Weight'!$B$3/'Molecular Weight'!$D$3</f>
        <v>0.0619008889512591</v>
      </c>
      <c r="AR228" s="47">
        <f>AO228*AE228*'Molecular Weight'!$B$4/'Molecular Weight'!$D$4</f>
        <v>1.92037486124694</v>
      </c>
      <c r="AS228" s="47">
        <f>AF228*AO228*'Molecular Weight'!$B$5/'Molecular Weight'!$D$5</f>
        <v>0</v>
      </c>
      <c r="AT228" s="47">
        <f>AG228*AO228*'Molecular Weight'!$B$6/'Molecular Weight'!$D$6</f>
        <v>1.3884971869874</v>
      </c>
      <c r="AU228" s="47">
        <f>AH228*AO228*'Molecular Weight'!$B$8/'Molecular Weight'!$D$8</f>
        <v>0.042352793431907</v>
      </c>
      <c r="AV228" s="47">
        <f>AI228*AO228*'Molecular Weight'!$B$9/'Molecular Weight'!$D$9</f>
        <v>0.94510933568735</v>
      </c>
      <c r="AW228" s="47">
        <f>AJ228*AO228*'Molecular Weight'!$B$10/'Molecular Weight'!$D$10</f>
        <v>0.706370745449625</v>
      </c>
      <c r="AX228" s="47">
        <f>AK228*AO228*'Molecular Weight'!$B$11/'Molecular Weight'!$D$11</f>
        <v>0</v>
      </c>
      <c r="AY228" s="47">
        <f>AL228*AO228*'Molecular Weight'!$B$12/'Molecular Weight'!$D$12</f>
        <v>0</v>
      </c>
      <c r="AZ228" s="47">
        <f t="shared" si="66"/>
        <v>8.02125874608987</v>
      </c>
      <c r="BA228" s="47">
        <f t="shared" si="67"/>
        <v>0.0636072120732516</v>
      </c>
      <c r="BB228" s="47">
        <f t="shared" si="68"/>
        <v>0.0458101123065717</v>
      </c>
      <c r="BC228" s="47">
        <f t="shared" si="69"/>
        <v>1.32488997491415</v>
      </c>
      <c r="BD228" s="47">
        <f t="shared" si="63"/>
        <v>3.01855382328665</v>
      </c>
      <c r="BE228" s="47">
        <f t="shared" si="64"/>
        <v>3.08233006155628</v>
      </c>
    </row>
    <row r="229" s="40" customFormat="1" spans="1:57">
      <c r="A229" s="47" t="s">
        <v>1493</v>
      </c>
      <c r="B229" s="47" t="s">
        <v>1494</v>
      </c>
      <c r="C229" s="47">
        <v>105</v>
      </c>
      <c r="D229" s="47">
        <v>1.4</v>
      </c>
      <c r="E229" s="47">
        <v>950</v>
      </c>
      <c r="F229" s="47">
        <f t="shared" si="70"/>
        <v>-10.8235621372525</v>
      </c>
      <c r="G229" s="48">
        <f t="shared" si="56"/>
        <v>-15.1154256234487</v>
      </c>
      <c r="H229" s="47">
        <f t="shared" si="57"/>
        <v>-10.559529134623</v>
      </c>
      <c r="I229" s="47">
        <f t="shared" si="58"/>
        <v>-10.8235621372525</v>
      </c>
      <c r="J229" s="47">
        <f t="shared" si="59"/>
        <v>-5.98089125102208</v>
      </c>
      <c r="K229" s="47">
        <f t="shared" si="60"/>
        <v>-0.264033002629471</v>
      </c>
      <c r="L229" s="47">
        <f t="shared" si="61"/>
        <v>0</v>
      </c>
      <c r="M229" s="47">
        <f t="shared" si="62"/>
        <v>4.29186348619621</v>
      </c>
      <c r="N229" s="47" t="s">
        <v>1264</v>
      </c>
      <c r="O229" s="47" t="s">
        <v>1265</v>
      </c>
      <c r="P229" s="47" t="s">
        <v>1292</v>
      </c>
      <c r="Q229" s="47" t="s">
        <v>294</v>
      </c>
      <c r="R229" s="47"/>
      <c r="S229" s="47"/>
      <c r="T229" s="47"/>
      <c r="U229" s="47"/>
      <c r="V229" s="47"/>
      <c r="W229" s="47"/>
      <c r="X229" s="47"/>
      <c r="Y229" s="47"/>
      <c r="Z229" s="47"/>
      <c r="AA229" s="47" t="s">
        <v>507</v>
      </c>
      <c r="AB229" s="47" t="s">
        <v>49</v>
      </c>
      <c r="AC229" s="47">
        <v>38.43</v>
      </c>
      <c r="AD229" s="47">
        <v>1.39</v>
      </c>
      <c r="AE229" s="47">
        <v>20.89</v>
      </c>
      <c r="AF229" s="47"/>
      <c r="AG229" s="47">
        <v>21.51</v>
      </c>
      <c r="AH229" s="47">
        <v>0.58</v>
      </c>
      <c r="AI229" s="47">
        <v>8.02</v>
      </c>
      <c r="AJ229" s="47">
        <v>8.98</v>
      </c>
      <c r="AK229" s="47"/>
      <c r="AL229" s="47"/>
      <c r="AM229" s="47">
        <f t="shared" si="65"/>
        <v>99.8</v>
      </c>
      <c r="AN229" s="47">
        <v>12</v>
      </c>
      <c r="AO229" s="47">
        <f>AN229/(AC229*'Molecular Weight'!$C$2/'Molecular Weight'!$D$2+AD229*'Molecular Weight'!$C$3/'Molecular Weight'!$D$3+AE229*'Molecular Weight'!$C$4/'Molecular Weight'!$D$4+AF229*'Molecular Weight'!$C$5/'Molecular Weight'!$D$5+AG229*'Molecular Weight'!$C$6/'Molecular Weight'!$D$6+AH229*'Molecular Weight'!$C$8/'Molecular Weight'!$D$8+AI229*'Molecular Weight'!$C$9/'Molecular Weight'!$D$9+AJ229*'Molecular Weight'!$C$10/'Molecular Weight'!$D$10+AK229*'Molecular Weight'!$C$11/'Molecular Weight'!$D$11+AL229*'Molecular Weight'!$C$12/'Molecular Weight'!$D$12)</f>
        <v>4.62344417807457</v>
      </c>
      <c r="AP229" s="47">
        <f>AC229*AO229*'Molecular Weight'!$B$2/'Molecular Weight'!$D$2</f>
        <v>2.95737283228039</v>
      </c>
      <c r="AQ229" s="47">
        <f>AD229*AO229*'Molecular Weight'!$B$3/'Molecular Weight'!$D$3</f>
        <v>0.0804328836986689</v>
      </c>
      <c r="AR229" s="47">
        <f>AO229*AE229*'Molecular Weight'!$B$4/'Molecular Weight'!$D$4</f>
        <v>1.89454195527614</v>
      </c>
      <c r="AS229" s="47">
        <f>AF229*AO229*'Molecular Weight'!$B$5/'Molecular Weight'!$D$5</f>
        <v>0</v>
      </c>
      <c r="AT229" s="47">
        <f>AG229*AO229*'Molecular Weight'!$B$6/'Molecular Weight'!$D$6</f>
        <v>1.3843302376167</v>
      </c>
      <c r="AU229" s="47">
        <f>AH229*AO229*'Molecular Weight'!$B$8/'Molecular Weight'!$D$8</f>
        <v>0.0378009250533303</v>
      </c>
      <c r="AV229" s="47">
        <f>AI229*AO229*'Molecular Weight'!$B$9/'Molecular Weight'!$D$9</f>
        <v>0.920099809135435</v>
      </c>
      <c r="AW229" s="47">
        <f>AJ229*AO229*'Molecular Weight'!$B$10/'Molecular Weight'!$D$10</f>
        <v>0.740344663322211</v>
      </c>
      <c r="AX229" s="47">
        <f>AK229*AO229*'Molecular Weight'!$B$11/'Molecular Weight'!$D$11</f>
        <v>0</v>
      </c>
      <c r="AY229" s="47">
        <f>AL229*AO229*'Molecular Weight'!$B$12/'Molecular Weight'!$D$12</f>
        <v>0</v>
      </c>
      <c r="AZ229" s="47">
        <f t="shared" si="66"/>
        <v>8.01492330638288</v>
      </c>
      <c r="BA229" s="47">
        <f t="shared" si="67"/>
        <v>0.0446865602449122</v>
      </c>
      <c r="BB229" s="47">
        <f t="shared" si="68"/>
        <v>0.0322802746271336</v>
      </c>
      <c r="BC229" s="47">
        <f t="shared" si="69"/>
        <v>1.33964367737179</v>
      </c>
      <c r="BD229" s="47">
        <f t="shared" si="63"/>
        <v>3.03780571597906</v>
      </c>
      <c r="BE229" s="47">
        <f t="shared" si="64"/>
        <v>3.08257563512768</v>
      </c>
    </row>
    <row r="230" s="40" customFormat="1" spans="1:57">
      <c r="A230" s="47" t="s">
        <v>1493</v>
      </c>
      <c r="B230" s="47" t="s">
        <v>1494</v>
      </c>
      <c r="C230" s="47">
        <v>158</v>
      </c>
      <c r="D230" s="47">
        <v>1.6</v>
      </c>
      <c r="E230" s="47">
        <v>950</v>
      </c>
      <c r="F230" s="47">
        <f t="shared" si="70"/>
        <v>-10.6689528740508</v>
      </c>
      <c r="G230" s="48">
        <f t="shared" si="56"/>
        <v>-15.0213978328802</v>
      </c>
      <c r="H230" s="47">
        <f t="shared" si="57"/>
        <v>-10.4839772651798</v>
      </c>
      <c r="I230" s="47">
        <f t="shared" si="58"/>
        <v>-10.6689528740508</v>
      </c>
      <c r="J230" s="47">
        <f t="shared" si="59"/>
        <v>-5.95818479149632</v>
      </c>
      <c r="K230" s="47">
        <f t="shared" si="60"/>
        <v>-0.184975608871037</v>
      </c>
      <c r="L230" s="47">
        <f t="shared" si="61"/>
        <v>0</v>
      </c>
      <c r="M230" s="47">
        <f t="shared" si="62"/>
        <v>4.3524449588294</v>
      </c>
      <c r="N230" s="47" t="s">
        <v>1264</v>
      </c>
      <c r="O230" s="47" t="s">
        <v>1265</v>
      </c>
      <c r="P230" s="47" t="s">
        <v>1292</v>
      </c>
      <c r="Q230" s="47" t="s">
        <v>294</v>
      </c>
      <c r="R230" s="47"/>
      <c r="S230" s="47"/>
      <c r="T230" s="47"/>
      <c r="U230" s="47"/>
      <c r="V230" s="47"/>
      <c r="W230" s="47"/>
      <c r="X230" s="47"/>
      <c r="Y230" s="47"/>
      <c r="Z230" s="47"/>
      <c r="AA230" s="47" t="s">
        <v>507</v>
      </c>
      <c r="AB230" s="47" t="s">
        <v>49</v>
      </c>
      <c r="AC230" s="47">
        <v>38.88</v>
      </c>
      <c r="AD230" s="47">
        <v>0.75</v>
      </c>
      <c r="AE230" s="47">
        <v>22.25</v>
      </c>
      <c r="AF230" s="47"/>
      <c r="AG230" s="47">
        <v>21.26</v>
      </c>
      <c r="AH230" s="47">
        <v>0.52</v>
      </c>
      <c r="AI230" s="47">
        <v>8.62</v>
      </c>
      <c r="AJ230" s="47">
        <v>8.64</v>
      </c>
      <c r="AK230" s="47"/>
      <c r="AL230" s="47"/>
      <c r="AM230" s="47">
        <f t="shared" si="65"/>
        <v>100.92</v>
      </c>
      <c r="AN230" s="47">
        <v>12</v>
      </c>
      <c r="AO230" s="47">
        <f>AN230/(AC230*'Molecular Weight'!$C$2/'Molecular Weight'!$D$2+AD230*'Molecular Weight'!$C$3/'Molecular Weight'!$D$3+AE230*'Molecular Weight'!$C$4/'Molecular Weight'!$D$4+AF230*'Molecular Weight'!$C$5/'Molecular Weight'!$D$5+AG230*'Molecular Weight'!$C$6/'Molecular Weight'!$D$6+AH230*'Molecular Weight'!$C$8/'Molecular Weight'!$D$8+AI230*'Molecular Weight'!$C$9/'Molecular Weight'!$D$9+AJ230*'Molecular Weight'!$C$10/'Molecular Weight'!$D$10+AK230*'Molecular Weight'!$C$11/'Molecular Weight'!$D$11+AL230*'Molecular Weight'!$C$12/'Molecular Weight'!$D$12)</f>
        <v>4.54727480307943</v>
      </c>
      <c r="AP230" s="47">
        <f>AC230*AO230*'Molecular Weight'!$B$2/'Molecular Weight'!$D$2</f>
        <v>2.94271045845087</v>
      </c>
      <c r="AQ230" s="47">
        <f>AD230*AO230*'Molecular Weight'!$B$3/'Molecular Weight'!$D$3</f>
        <v>0.0426840563493063</v>
      </c>
      <c r="AR230" s="47">
        <f>AO230*AE230*'Molecular Weight'!$B$4/'Molecular Weight'!$D$4</f>
        <v>1.98463837521611</v>
      </c>
      <c r="AS230" s="47">
        <f>AF230*AO230*'Molecular Weight'!$B$5/'Molecular Weight'!$D$5</f>
        <v>0</v>
      </c>
      <c r="AT230" s="47">
        <f>AG230*AO230*'Molecular Weight'!$B$6/'Molecular Weight'!$D$6</f>
        <v>1.34569964244806</v>
      </c>
      <c r="AU230" s="47">
        <f>AH230*AO230*'Molecular Weight'!$B$8/'Molecular Weight'!$D$8</f>
        <v>0.033332152489446</v>
      </c>
      <c r="AV230" s="47">
        <f>AI230*AO230*'Molecular Weight'!$B$9/'Molecular Weight'!$D$9</f>
        <v>0.97264289832617</v>
      </c>
      <c r="AW230" s="47">
        <f>AJ230*AO230*'Molecular Weight'!$B$10/'Molecular Weight'!$D$10</f>
        <v>0.700578714311809</v>
      </c>
      <c r="AX230" s="47">
        <f>AK230*AO230*'Molecular Weight'!$B$11/'Molecular Weight'!$D$11</f>
        <v>0</v>
      </c>
      <c r="AY230" s="47">
        <f>AL230*AO230*'Molecular Weight'!$B$12/'Molecular Weight'!$D$12</f>
        <v>0</v>
      </c>
      <c r="AZ230" s="47">
        <f t="shared" si="66"/>
        <v>8.02228629759177</v>
      </c>
      <c r="BA230" s="47">
        <f t="shared" si="67"/>
        <v>0.0666731555520554</v>
      </c>
      <c r="BB230" s="47">
        <f t="shared" si="68"/>
        <v>0.0495453468582079</v>
      </c>
      <c r="BC230" s="47">
        <f t="shared" si="69"/>
        <v>1.279026486896</v>
      </c>
      <c r="BD230" s="47">
        <f t="shared" si="63"/>
        <v>2.98539451480018</v>
      </c>
      <c r="BE230" s="47">
        <f t="shared" si="64"/>
        <v>3.05225340757548</v>
      </c>
    </row>
    <row r="231" s="40" customFormat="1" spans="1:57">
      <c r="A231" s="47" t="s">
        <v>1493</v>
      </c>
      <c r="B231" s="47" t="s">
        <v>1494</v>
      </c>
      <c r="C231" s="47">
        <v>93</v>
      </c>
      <c r="D231" s="47">
        <v>1</v>
      </c>
      <c r="E231" s="47">
        <v>900</v>
      </c>
      <c r="F231" s="47">
        <f t="shared" si="70"/>
        <v>-11.9681720817931</v>
      </c>
      <c r="G231" s="48">
        <f t="shared" si="56"/>
        <v>-16.2456895165699</v>
      </c>
      <c r="H231" s="47">
        <f t="shared" si="57"/>
        <v>-11.5387517318084</v>
      </c>
      <c r="I231" s="47">
        <f t="shared" si="58"/>
        <v>-11.9681720817931</v>
      </c>
      <c r="J231" s="47">
        <f t="shared" si="59"/>
        <v>-6.88889173060528</v>
      </c>
      <c r="K231" s="47">
        <f t="shared" si="60"/>
        <v>-0.429420349984742</v>
      </c>
      <c r="L231" s="47">
        <f t="shared" si="61"/>
        <v>0</v>
      </c>
      <c r="M231" s="47">
        <f t="shared" si="62"/>
        <v>4.27751743477675</v>
      </c>
      <c r="N231" s="47" t="s">
        <v>1264</v>
      </c>
      <c r="O231" s="47" t="s">
        <v>1265</v>
      </c>
      <c r="P231" s="47" t="s">
        <v>1292</v>
      </c>
      <c r="Q231" s="47" t="s">
        <v>294</v>
      </c>
      <c r="R231" s="47"/>
      <c r="S231" s="47"/>
      <c r="T231" s="47"/>
      <c r="U231" s="47"/>
      <c r="V231" s="47"/>
      <c r="W231" s="47"/>
      <c r="X231" s="47"/>
      <c r="Y231" s="47"/>
      <c r="Z231" s="47"/>
      <c r="AA231" s="47" t="s">
        <v>507</v>
      </c>
      <c r="AB231" s="47" t="s">
        <v>49</v>
      </c>
      <c r="AC231" s="47">
        <v>40.04</v>
      </c>
      <c r="AD231" s="47">
        <v>0.41</v>
      </c>
      <c r="AE231" s="47">
        <v>22.07</v>
      </c>
      <c r="AF231" s="47"/>
      <c r="AG231" s="47">
        <v>20.16</v>
      </c>
      <c r="AH231" s="47">
        <v>0.83</v>
      </c>
      <c r="AI231" s="47">
        <v>6.73</v>
      </c>
      <c r="AJ231" s="47">
        <v>10.35</v>
      </c>
      <c r="AK231" s="47"/>
      <c r="AL231" s="47"/>
      <c r="AM231" s="47">
        <f t="shared" si="65"/>
        <v>100.59</v>
      </c>
      <c r="AN231" s="47">
        <v>12</v>
      </c>
      <c r="AO231" s="47">
        <f>AN231/(AC231*'Molecular Weight'!$C$2/'Molecular Weight'!$D$2+AD231*'Molecular Weight'!$C$3/'Molecular Weight'!$D$3+AE231*'Molecular Weight'!$C$4/'Molecular Weight'!$D$4+AF231*'Molecular Weight'!$C$5/'Molecular Weight'!$D$5+AG231*'Molecular Weight'!$C$6/'Molecular Weight'!$D$6+AH231*'Molecular Weight'!$C$8/'Molecular Weight'!$D$8+AI231*'Molecular Weight'!$C$9/'Molecular Weight'!$D$9+AJ231*'Molecular Weight'!$C$10/'Molecular Weight'!$D$10+AK231*'Molecular Weight'!$C$11/'Molecular Weight'!$D$11+AL231*'Molecular Weight'!$C$12/'Molecular Weight'!$D$12)</f>
        <v>4.55165524207958</v>
      </c>
      <c r="AP231" s="47">
        <f>AC231*AO231*'Molecular Weight'!$B$2/'Molecular Weight'!$D$2</f>
        <v>3.03342669595317</v>
      </c>
      <c r="AQ231" s="47">
        <f>AD231*AO231*'Molecular Weight'!$B$3/'Molecular Weight'!$D$3</f>
        <v>0.0233564286514722</v>
      </c>
      <c r="AR231" s="47">
        <f>AO231*AE231*'Molecular Weight'!$B$4/'Molecular Weight'!$D$4</f>
        <v>1.97047923092774</v>
      </c>
      <c r="AS231" s="47">
        <f>AF231*AO231*'Molecular Weight'!$B$5/'Molecular Weight'!$D$5</f>
        <v>0</v>
      </c>
      <c r="AT231" s="47">
        <f>AG231*AO231*'Molecular Weight'!$B$6/'Molecular Weight'!$D$6</f>
        <v>1.27730191648558</v>
      </c>
      <c r="AU231" s="47">
        <f>AH231*AO231*'Molecular Weight'!$B$8/'Molecular Weight'!$D$8</f>
        <v>0.0532544946564146</v>
      </c>
      <c r="AV231" s="47">
        <f>AI231*AO231*'Molecular Weight'!$B$9/'Molecular Weight'!$D$9</f>
        <v>0.760115130997409</v>
      </c>
      <c r="AW231" s="47">
        <f>AJ231*AO231*'Molecular Weight'!$B$10/'Molecular Weight'!$D$10</f>
        <v>0.840043362259694</v>
      </c>
      <c r="AX231" s="47">
        <f>AK231*AO231*'Molecular Weight'!$B$11/'Molecular Weight'!$D$11</f>
        <v>0</v>
      </c>
      <c r="AY231" s="47">
        <f>AL231*AO231*'Molecular Weight'!$B$12/'Molecular Weight'!$D$12</f>
        <v>0</v>
      </c>
      <c r="AZ231" s="47">
        <f t="shared" si="66"/>
        <v>7.95797725993149</v>
      </c>
      <c r="BA231" s="47">
        <f t="shared" si="67"/>
        <v>0</v>
      </c>
      <c r="BB231" s="47">
        <f t="shared" si="68"/>
        <v>0</v>
      </c>
      <c r="BC231" s="47">
        <f t="shared" si="69"/>
        <v>1.27730191648558</v>
      </c>
      <c r="BD231" s="47">
        <f t="shared" si="63"/>
        <v>3.05678312460464</v>
      </c>
      <c r="BE231" s="47">
        <f t="shared" si="64"/>
        <v>2.9307149043991</v>
      </c>
    </row>
    <row r="232" s="40" customFormat="1" spans="1:57">
      <c r="A232" s="47" t="s">
        <v>1493</v>
      </c>
      <c r="B232" s="47" t="s">
        <v>1494</v>
      </c>
      <c r="C232" s="47">
        <v>94</v>
      </c>
      <c r="D232" s="47">
        <v>1.2</v>
      </c>
      <c r="E232" s="47">
        <v>900</v>
      </c>
      <c r="F232" s="47">
        <f t="shared" si="70"/>
        <v>-11.8069724834167</v>
      </c>
      <c r="G232" s="48">
        <f t="shared" si="56"/>
        <v>-16.1474438343925</v>
      </c>
      <c r="H232" s="47">
        <f t="shared" si="57"/>
        <v>-11.4599903918281</v>
      </c>
      <c r="I232" s="47">
        <f t="shared" si="58"/>
        <v>-11.8069724834167</v>
      </c>
      <c r="J232" s="47">
        <f t="shared" si="59"/>
        <v>-6.86479113384484</v>
      </c>
      <c r="K232" s="47">
        <f t="shared" si="60"/>
        <v>-0.346982091588542</v>
      </c>
      <c r="L232" s="47">
        <f t="shared" si="61"/>
        <v>0</v>
      </c>
      <c r="M232" s="47">
        <f t="shared" si="62"/>
        <v>4.34047135097587</v>
      </c>
      <c r="N232" s="47" t="s">
        <v>1264</v>
      </c>
      <c r="O232" s="47" t="s">
        <v>1265</v>
      </c>
      <c r="P232" s="47" t="s">
        <v>1292</v>
      </c>
      <c r="Q232" s="47" t="s">
        <v>294</v>
      </c>
      <c r="R232" s="47"/>
      <c r="S232" s="47"/>
      <c r="T232" s="47"/>
      <c r="U232" s="47"/>
      <c r="V232" s="47"/>
      <c r="W232" s="47"/>
      <c r="X232" s="47"/>
      <c r="Y232" s="47"/>
      <c r="Z232" s="47"/>
      <c r="AA232" s="47" t="s">
        <v>507</v>
      </c>
      <c r="AB232" s="47" t="s">
        <v>49</v>
      </c>
      <c r="AC232" s="47">
        <v>39.05</v>
      </c>
      <c r="AD232" s="47">
        <v>1.05</v>
      </c>
      <c r="AE232" s="47">
        <v>21.07</v>
      </c>
      <c r="AF232" s="47"/>
      <c r="AG232" s="47">
        <v>21.7</v>
      </c>
      <c r="AH232" s="47">
        <v>0.59</v>
      </c>
      <c r="AI232" s="47">
        <v>8.24</v>
      </c>
      <c r="AJ232" s="47">
        <v>7.72</v>
      </c>
      <c r="AK232" s="47"/>
      <c r="AL232" s="47"/>
      <c r="AM232" s="47">
        <f t="shared" si="65"/>
        <v>99.42</v>
      </c>
      <c r="AN232" s="47">
        <v>12</v>
      </c>
      <c r="AO232" s="47">
        <f>AN232/(AC232*'Molecular Weight'!$C$2/'Molecular Weight'!$D$2+AD232*'Molecular Weight'!$C$3/'Molecular Weight'!$D$3+AE232*'Molecular Weight'!$C$4/'Molecular Weight'!$D$4+AF232*'Molecular Weight'!$C$5/'Molecular Weight'!$D$5+AG232*'Molecular Weight'!$C$6/'Molecular Weight'!$D$6+AH232*'Molecular Weight'!$C$8/'Molecular Weight'!$D$8+AI232*'Molecular Weight'!$C$9/'Molecular Weight'!$D$9+AJ232*'Molecular Weight'!$C$10/'Molecular Weight'!$D$10+AK232*'Molecular Weight'!$C$11/'Molecular Weight'!$D$11+AL232*'Molecular Weight'!$C$12/'Molecular Weight'!$D$12)</f>
        <v>4.61774804511395</v>
      </c>
      <c r="AP232" s="47">
        <f>AC232*AO232*'Molecular Weight'!$B$2/'Molecular Weight'!$D$2</f>
        <v>3.0013825093492</v>
      </c>
      <c r="AQ232" s="47">
        <f>AD232*AO232*'Molecular Weight'!$B$3/'Molecular Weight'!$D$3</f>
        <v>0.0606837978394199</v>
      </c>
      <c r="AR232" s="47">
        <f>AO232*AE232*'Molecular Weight'!$B$4/'Molecular Weight'!$D$4</f>
        <v>1.90851218733917</v>
      </c>
      <c r="AS232" s="47">
        <f>AF232*AO232*'Molecular Weight'!$B$5/'Molecular Weight'!$D$5</f>
        <v>0</v>
      </c>
      <c r="AT232" s="47">
        <f>AG232*AO232*'Molecular Weight'!$B$6/'Molecular Weight'!$D$6</f>
        <v>1.39483759157813</v>
      </c>
      <c r="AU232" s="47">
        <f>AH232*AO232*'Molecular Weight'!$B$8/'Molecular Weight'!$D$8</f>
        <v>0.0384052910433779</v>
      </c>
      <c r="AV232" s="47">
        <f>AI232*AO232*'Molecular Weight'!$B$9/'Molecular Weight'!$D$9</f>
        <v>0.944174786395507</v>
      </c>
      <c r="AW232" s="47">
        <f>AJ232*AO232*'Molecular Weight'!$B$10/'Molecular Weight'!$D$10</f>
        <v>0.635681435596999</v>
      </c>
      <c r="AX232" s="47">
        <f>AK232*AO232*'Molecular Weight'!$B$11/'Molecular Weight'!$D$11</f>
        <v>0</v>
      </c>
      <c r="AY232" s="47">
        <f>AL232*AO232*'Molecular Weight'!$B$12/'Molecular Weight'!$D$12</f>
        <v>0</v>
      </c>
      <c r="AZ232" s="47">
        <f t="shared" si="66"/>
        <v>7.9836775991418</v>
      </c>
      <c r="BA232" s="47">
        <f t="shared" si="67"/>
        <v>0</v>
      </c>
      <c r="BB232" s="47">
        <f t="shared" si="68"/>
        <v>0</v>
      </c>
      <c r="BC232" s="47">
        <f t="shared" si="69"/>
        <v>1.39483759157813</v>
      </c>
      <c r="BD232" s="47">
        <f t="shared" si="63"/>
        <v>3.06206630718862</v>
      </c>
      <c r="BE232" s="47">
        <f t="shared" si="64"/>
        <v>3.01309910461401</v>
      </c>
    </row>
    <row r="233" s="40" customFormat="1" spans="1:57">
      <c r="A233" s="47" t="s">
        <v>1493</v>
      </c>
      <c r="B233" s="47" t="s">
        <v>1494</v>
      </c>
      <c r="C233" s="47">
        <v>107</v>
      </c>
      <c r="D233" s="47">
        <v>1.1</v>
      </c>
      <c r="E233" s="47">
        <v>900</v>
      </c>
      <c r="F233" s="47">
        <f t="shared" si="70"/>
        <v>-11.8875722826049</v>
      </c>
      <c r="G233" s="48">
        <f t="shared" si="56"/>
        <v>-16.1965482336666</v>
      </c>
      <c r="H233" s="47">
        <f t="shared" si="57"/>
        <v>-11.4993633820464</v>
      </c>
      <c r="I233" s="47">
        <f t="shared" si="58"/>
        <v>-11.8875722826049</v>
      </c>
      <c r="J233" s="47">
        <f t="shared" si="59"/>
        <v>-6.87684143222506</v>
      </c>
      <c r="K233" s="47">
        <f t="shared" si="60"/>
        <v>-0.388208900558531</v>
      </c>
      <c r="L233" s="47">
        <f t="shared" si="61"/>
        <v>0</v>
      </c>
      <c r="M233" s="47">
        <f t="shared" si="62"/>
        <v>4.30897595106172</v>
      </c>
      <c r="N233" s="47" t="s">
        <v>1264</v>
      </c>
      <c r="O233" s="47" t="s">
        <v>1265</v>
      </c>
      <c r="P233" s="47" t="s">
        <v>1292</v>
      </c>
      <c r="Q233" s="47" t="s">
        <v>294</v>
      </c>
      <c r="R233" s="47"/>
      <c r="S233" s="47"/>
      <c r="T233" s="47"/>
      <c r="U233" s="47"/>
      <c r="V233" s="47"/>
      <c r="W233" s="47"/>
      <c r="X233" s="47"/>
      <c r="Y233" s="47"/>
      <c r="Z233" s="47"/>
      <c r="AA233" s="47" t="s">
        <v>507</v>
      </c>
      <c r="AB233" s="47" t="s">
        <v>49</v>
      </c>
      <c r="AC233" s="47">
        <v>38.21</v>
      </c>
      <c r="AD233" s="47">
        <v>0.8</v>
      </c>
      <c r="AE233" s="47">
        <v>20.99</v>
      </c>
      <c r="AF233" s="47"/>
      <c r="AG233" s="47">
        <v>22.46</v>
      </c>
      <c r="AH233" s="47">
        <v>0.63</v>
      </c>
      <c r="AI233" s="47">
        <v>7.07</v>
      </c>
      <c r="AJ233" s="47">
        <v>9.39</v>
      </c>
      <c r="AK233" s="47"/>
      <c r="AL233" s="47"/>
      <c r="AM233" s="47">
        <f t="shared" si="65"/>
        <v>99.55</v>
      </c>
      <c r="AN233" s="47">
        <v>12</v>
      </c>
      <c r="AO233" s="47">
        <f>AN233/(AC233*'Molecular Weight'!$C$2/'Molecular Weight'!$D$2+AD233*'Molecular Weight'!$C$3/'Molecular Weight'!$D$3+AE233*'Molecular Weight'!$C$4/'Molecular Weight'!$D$4+AF233*'Molecular Weight'!$C$5/'Molecular Weight'!$D$5+AG233*'Molecular Weight'!$C$6/'Molecular Weight'!$D$6+AH233*'Molecular Weight'!$C$8/'Molecular Weight'!$D$8+AI233*'Molecular Weight'!$C$9/'Molecular Weight'!$D$9+AJ233*'Molecular Weight'!$C$10/'Molecular Weight'!$D$10+AK233*'Molecular Weight'!$C$11/'Molecular Weight'!$D$11+AL233*'Molecular Weight'!$C$12/'Molecular Weight'!$D$12)</f>
        <v>4.66203286173829</v>
      </c>
      <c r="AP233" s="47">
        <f>AC233*AO233*'Molecular Weight'!$B$2/'Molecular Weight'!$D$2</f>
        <v>2.96498461463083</v>
      </c>
      <c r="AQ233" s="47">
        <f>AD233*AO233*'Molecular Weight'!$B$3/'Molecular Weight'!$D$3</f>
        <v>0.0466786769635874</v>
      </c>
      <c r="AR233" s="47">
        <f>AO233*AE233*'Molecular Weight'!$B$4/'Molecular Weight'!$D$4</f>
        <v>1.91949921082555</v>
      </c>
      <c r="AS233" s="47">
        <f>AF233*AO233*'Molecular Weight'!$B$5/'Molecular Weight'!$D$5</f>
        <v>0</v>
      </c>
      <c r="AT233" s="47">
        <f>AG233*AO233*'Molecular Weight'!$B$6/'Molecular Weight'!$D$6</f>
        <v>1.45753421596105</v>
      </c>
      <c r="AU233" s="47">
        <f>AH233*AO233*'Molecular Weight'!$B$8/'Molecular Weight'!$D$8</f>
        <v>0.0414023217211041</v>
      </c>
      <c r="AV233" s="47">
        <f>AI233*AO233*'Molecular Weight'!$B$9/'Molecular Weight'!$D$9</f>
        <v>0.817880206761532</v>
      </c>
      <c r="AW233" s="47">
        <f>AJ233*AO233*'Molecular Weight'!$B$10/'Molecular Weight'!$D$10</f>
        <v>0.780607856129147</v>
      </c>
      <c r="AX233" s="47">
        <f>AK233*AO233*'Molecular Weight'!$B$11/'Molecular Weight'!$D$11</f>
        <v>0</v>
      </c>
      <c r="AY233" s="47">
        <f>AL233*AO233*'Molecular Weight'!$B$12/'Molecular Weight'!$D$12</f>
        <v>0</v>
      </c>
      <c r="AZ233" s="47">
        <f t="shared" si="66"/>
        <v>8.02858710299281</v>
      </c>
      <c r="BA233" s="47">
        <f t="shared" si="67"/>
        <v>0.0854559417523877</v>
      </c>
      <c r="BB233" s="47">
        <f t="shared" si="68"/>
        <v>0.0586304875841564</v>
      </c>
      <c r="BC233" s="47">
        <f t="shared" si="69"/>
        <v>1.37207827420867</v>
      </c>
      <c r="BD233" s="47">
        <f t="shared" si="63"/>
        <v>3.01166329159442</v>
      </c>
      <c r="BE233" s="47">
        <f t="shared" si="64"/>
        <v>3.09742460057283</v>
      </c>
    </row>
    <row r="234" s="40" customFormat="1" spans="1:57">
      <c r="A234" s="47" t="s">
        <v>1493</v>
      </c>
      <c r="B234" s="47" t="s">
        <v>1494</v>
      </c>
      <c r="C234" s="47">
        <v>57</v>
      </c>
      <c r="D234" s="47">
        <v>1.2</v>
      </c>
      <c r="E234" s="47">
        <v>900</v>
      </c>
      <c r="F234" s="47">
        <f t="shared" si="70"/>
        <v>-11.8069724834167</v>
      </c>
      <c r="G234" s="48">
        <f t="shared" si="56"/>
        <v>-16.1474438343925</v>
      </c>
      <c r="H234" s="47">
        <f t="shared" si="57"/>
        <v>-11.4599903918281</v>
      </c>
      <c r="I234" s="47">
        <f t="shared" si="58"/>
        <v>-11.8069724834167</v>
      </c>
      <c r="J234" s="47">
        <f t="shared" si="59"/>
        <v>-6.86479113384484</v>
      </c>
      <c r="K234" s="47">
        <f t="shared" si="60"/>
        <v>-0.346982091588542</v>
      </c>
      <c r="L234" s="47">
        <f t="shared" si="61"/>
        <v>0</v>
      </c>
      <c r="M234" s="47">
        <f t="shared" si="62"/>
        <v>4.34047135097587</v>
      </c>
      <c r="N234" s="47" t="s">
        <v>1264</v>
      </c>
      <c r="O234" s="47" t="s">
        <v>1265</v>
      </c>
      <c r="P234" s="47" t="s">
        <v>1292</v>
      </c>
      <c r="Q234" s="47" t="s">
        <v>294</v>
      </c>
      <c r="R234" s="47"/>
      <c r="S234" s="47"/>
      <c r="T234" s="47"/>
      <c r="U234" s="47"/>
      <c r="V234" s="47"/>
      <c r="W234" s="47"/>
      <c r="X234" s="47"/>
      <c r="Y234" s="47"/>
      <c r="Z234" s="47"/>
      <c r="AA234" s="47" t="s">
        <v>507</v>
      </c>
      <c r="AB234" s="47" t="s">
        <v>49</v>
      </c>
      <c r="AC234" s="47">
        <v>38.32</v>
      </c>
      <c r="AD234" s="47">
        <v>1.46</v>
      </c>
      <c r="AE234" s="47">
        <v>21.41</v>
      </c>
      <c r="AF234" s="47"/>
      <c r="AG234" s="47">
        <v>23.13</v>
      </c>
      <c r="AH234" s="47">
        <v>0.73</v>
      </c>
      <c r="AI234" s="47">
        <v>6.83</v>
      </c>
      <c r="AJ234" s="47">
        <v>9.37</v>
      </c>
      <c r="AK234" s="47"/>
      <c r="AL234" s="47"/>
      <c r="AM234" s="47">
        <f t="shared" si="65"/>
        <v>101.25</v>
      </c>
      <c r="AN234" s="47">
        <v>12</v>
      </c>
      <c r="AO234" s="47">
        <f>AN234/(AC234*'Molecular Weight'!$C$2/'Molecular Weight'!$D$2+AD234*'Molecular Weight'!$C$3/'Molecular Weight'!$D$3+AE234*'Molecular Weight'!$C$4/'Molecular Weight'!$D$4+AF234*'Molecular Weight'!$C$5/'Molecular Weight'!$D$5+AG234*'Molecular Weight'!$C$6/'Molecular Weight'!$D$6+AH234*'Molecular Weight'!$C$8/'Molecular Weight'!$D$8+AI234*'Molecular Weight'!$C$9/'Molecular Weight'!$D$9+AJ234*'Molecular Weight'!$C$10/'Molecular Weight'!$D$10+AK234*'Molecular Weight'!$C$11/'Molecular Weight'!$D$11+AL234*'Molecular Weight'!$C$12/'Molecular Weight'!$D$12)</f>
        <v>4.5960307175751</v>
      </c>
      <c r="AP234" s="47">
        <f>AC234*AO234*'Molecular Weight'!$B$2/'Molecular Weight'!$D$2</f>
        <v>2.93142305421901</v>
      </c>
      <c r="AQ234" s="47">
        <f>AD234*AO234*'Molecular Weight'!$B$3/'Molecular Weight'!$D$3</f>
        <v>0.0839825387692071</v>
      </c>
      <c r="AR234" s="47">
        <f>AO234*AE234*'Molecular Weight'!$B$4/'Molecular Weight'!$D$4</f>
        <v>1.93018865561559</v>
      </c>
      <c r="AS234" s="47">
        <f>AF234*AO234*'Molecular Weight'!$B$5/'Molecular Weight'!$D$5</f>
        <v>0</v>
      </c>
      <c r="AT234" s="47">
        <f>AG234*AO234*'Molecular Weight'!$B$6/'Molecular Weight'!$D$6</f>
        <v>1.47976323075601</v>
      </c>
      <c r="AU234" s="47">
        <f>AH234*AO234*'Molecular Weight'!$B$8/'Molecular Weight'!$D$8</f>
        <v>0.0472949312634596</v>
      </c>
      <c r="AV234" s="47">
        <f>AI234*AO234*'Molecular Weight'!$B$9/'Molecular Weight'!$D$9</f>
        <v>0.77893026801583</v>
      </c>
      <c r="AW234" s="47">
        <f>AJ234*AO234*'Molecular Weight'!$B$10/'Molecular Weight'!$D$10</f>
        <v>0.767917400564884</v>
      </c>
      <c r="AX234" s="47">
        <f>AK234*AO234*'Molecular Weight'!$B$11/'Molecular Weight'!$D$11</f>
        <v>0</v>
      </c>
      <c r="AY234" s="47">
        <f>AL234*AO234*'Molecular Weight'!$B$12/'Molecular Weight'!$D$12</f>
        <v>0</v>
      </c>
      <c r="AZ234" s="47">
        <f t="shared" si="66"/>
        <v>8.01950007920399</v>
      </c>
      <c r="BA234" s="47">
        <f t="shared" si="67"/>
        <v>0.0583579894349588</v>
      </c>
      <c r="BB234" s="47">
        <f t="shared" si="68"/>
        <v>0.0394373831042846</v>
      </c>
      <c r="BC234" s="47">
        <f t="shared" si="69"/>
        <v>1.42140524132106</v>
      </c>
      <c r="BD234" s="47">
        <f t="shared" si="63"/>
        <v>3.01540559298822</v>
      </c>
      <c r="BE234" s="47">
        <f t="shared" si="64"/>
        <v>3.07390583060018</v>
      </c>
    </row>
    <row r="235" s="40" customFormat="1" spans="1:57">
      <c r="A235" s="47" t="s">
        <v>1493</v>
      </c>
      <c r="B235" s="47" t="s">
        <v>1494</v>
      </c>
      <c r="C235" s="47">
        <v>59</v>
      </c>
      <c r="D235" s="47">
        <v>1.4</v>
      </c>
      <c r="E235" s="47">
        <v>900</v>
      </c>
      <c r="F235" s="47">
        <f t="shared" si="70"/>
        <v>-11.6457728850402</v>
      </c>
      <c r="G235" s="48">
        <f t="shared" si="56"/>
        <v>-16.0493439686125</v>
      </c>
      <c r="H235" s="47">
        <f t="shared" si="57"/>
        <v>-11.3812903960893</v>
      </c>
      <c r="I235" s="47">
        <f t="shared" si="58"/>
        <v>-11.6457728850402</v>
      </c>
      <c r="J235" s="47">
        <f t="shared" si="59"/>
        <v>-6.8406905370844</v>
      </c>
      <c r="K235" s="47">
        <f t="shared" si="60"/>
        <v>-0.26448248895089</v>
      </c>
      <c r="L235" s="47">
        <f t="shared" si="61"/>
        <v>0</v>
      </c>
      <c r="M235" s="47">
        <f t="shared" si="62"/>
        <v>4.40357108357237</v>
      </c>
      <c r="N235" s="47" t="s">
        <v>1264</v>
      </c>
      <c r="O235" s="47" t="s">
        <v>1265</v>
      </c>
      <c r="P235" s="47" t="s">
        <v>1292</v>
      </c>
      <c r="Q235" s="47" t="s">
        <v>294</v>
      </c>
      <c r="R235" s="47"/>
      <c r="S235" s="47"/>
      <c r="T235" s="47"/>
      <c r="U235" s="47"/>
      <c r="V235" s="47"/>
      <c r="W235" s="47"/>
      <c r="X235" s="47"/>
      <c r="Y235" s="47"/>
      <c r="Z235" s="47"/>
      <c r="AA235" s="47" t="s">
        <v>507</v>
      </c>
      <c r="AB235" s="47" t="s">
        <v>49</v>
      </c>
      <c r="AC235" s="47">
        <v>38.53</v>
      </c>
      <c r="AD235" s="47">
        <v>1.6</v>
      </c>
      <c r="AE235" s="47">
        <v>21.29</v>
      </c>
      <c r="AF235" s="47"/>
      <c r="AG235" s="47">
        <v>23.32</v>
      </c>
      <c r="AH235" s="47">
        <v>0.71</v>
      </c>
      <c r="AI235" s="47">
        <v>7.52</v>
      </c>
      <c r="AJ235" s="47">
        <v>8.56</v>
      </c>
      <c r="AK235" s="47"/>
      <c r="AL235" s="47"/>
      <c r="AM235" s="47">
        <f t="shared" si="65"/>
        <v>101.53</v>
      </c>
      <c r="AN235" s="47">
        <v>12</v>
      </c>
      <c r="AO235" s="47">
        <f>AN235/(AC235*'Molecular Weight'!$C$2/'Molecular Weight'!$D$2+AD235*'Molecular Weight'!$C$3/'Molecular Weight'!$D$3+AE235*'Molecular Weight'!$C$4/'Molecular Weight'!$D$4+AF235*'Molecular Weight'!$C$5/'Molecular Weight'!$D$5+AG235*'Molecular Weight'!$C$6/'Molecular Weight'!$D$6+AH235*'Molecular Weight'!$C$8/'Molecular Weight'!$D$8+AI235*'Molecular Weight'!$C$9/'Molecular Weight'!$D$9+AJ235*'Molecular Weight'!$C$10/'Molecular Weight'!$D$10+AK235*'Molecular Weight'!$C$11/'Molecular Weight'!$D$11+AL235*'Molecular Weight'!$C$12/'Molecular Weight'!$D$12)</f>
        <v>4.574995073503</v>
      </c>
      <c r="AP235" s="47">
        <f>AC235*AO235*'Molecular Weight'!$B$2/'Molecular Weight'!$D$2</f>
        <v>2.93399733991463</v>
      </c>
      <c r="AQ235" s="47">
        <f>AD235*AO235*'Molecular Weight'!$B$3/'Molecular Weight'!$D$3</f>
        <v>0.0916144194944281</v>
      </c>
      <c r="AR235" s="47">
        <f>AO235*AE235*'Molecular Weight'!$B$4/'Molecular Weight'!$D$4</f>
        <v>1.91058542791053</v>
      </c>
      <c r="AS235" s="47">
        <f>AF235*AO235*'Molecular Weight'!$B$5/'Molecular Weight'!$D$5</f>
        <v>0</v>
      </c>
      <c r="AT235" s="47">
        <f>AG235*AO235*'Molecular Weight'!$B$6/'Molecular Weight'!$D$6</f>
        <v>1.48509027163266</v>
      </c>
      <c r="AU235" s="47">
        <f>AH235*AO235*'Molecular Weight'!$B$8/'Molecular Weight'!$D$8</f>
        <v>0.0457886453649159</v>
      </c>
      <c r="AV235" s="47">
        <f>AI235*AO235*'Molecular Weight'!$B$9/'Molecular Weight'!$D$9</f>
        <v>0.85369635118468</v>
      </c>
      <c r="AW235" s="47">
        <f>AJ235*AO235*'Molecular Weight'!$B$10/'Molecular Weight'!$D$10</f>
        <v>0.69832307113384</v>
      </c>
      <c r="AX235" s="47">
        <f>AK235*AO235*'Molecular Weight'!$B$11/'Molecular Weight'!$D$11</f>
        <v>0</v>
      </c>
      <c r="AY235" s="47">
        <f>AL235*AO235*'Molecular Weight'!$B$12/'Molecular Weight'!$D$12</f>
        <v>0</v>
      </c>
      <c r="AZ235" s="47">
        <f t="shared" si="66"/>
        <v>8.01909552663568</v>
      </c>
      <c r="BA235" s="47">
        <f t="shared" si="67"/>
        <v>0.0571501658427822</v>
      </c>
      <c r="BB235" s="47">
        <f t="shared" si="68"/>
        <v>0.0384826208442893</v>
      </c>
      <c r="BC235" s="47">
        <f t="shared" si="69"/>
        <v>1.42794010578987</v>
      </c>
      <c r="BD235" s="47">
        <f t="shared" si="63"/>
        <v>3.02561175940906</v>
      </c>
      <c r="BE235" s="47">
        <f t="shared" si="64"/>
        <v>3.0828983393161</v>
      </c>
    </row>
    <row r="236" s="40" customFormat="1" spans="1:57">
      <c r="A236" s="47" t="s">
        <v>1493</v>
      </c>
      <c r="B236" s="47" t="s">
        <v>1494</v>
      </c>
      <c r="C236" s="47" t="s">
        <v>1495</v>
      </c>
      <c r="D236" s="47">
        <v>1.6</v>
      </c>
      <c r="E236" s="47">
        <v>900</v>
      </c>
      <c r="F236" s="47">
        <f t="shared" si="70"/>
        <v>-11.4845732866637</v>
      </c>
      <c r="G236" s="48">
        <f t="shared" si="56"/>
        <v>-15.9513872071418</v>
      </c>
      <c r="H236" s="47">
        <f t="shared" si="57"/>
        <v>-11.3026515569681</v>
      </c>
      <c r="I236" s="47">
        <f t="shared" si="58"/>
        <v>-11.4845732866637</v>
      </c>
      <c r="J236" s="47">
        <f t="shared" si="59"/>
        <v>-6.81658994032395</v>
      </c>
      <c r="K236" s="47">
        <f t="shared" si="60"/>
        <v>-0.181921729695581</v>
      </c>
      <c r="L236" s="47">
        <f t="shared" si="61"/>
        <v>0</v>
      </c>
      <c r="M236" s="47">
        <f t="shared" si="62"/>
        <v>4.46681392047809</v>
      </c>
      <c r="N236" s="47" t="s">
        <v>1264</v>
      </c>
      <c r="O236" s="47" t="s">
        <v>1265</v>
      </c>
      <c r="P236" s="47" t="s">
        <v>1292</v>
      </c>
      <c r="Q236" s="47" t="s">
        <v>294</v>
      </c>
      <c r="R236" s="47"/>
      <c r="S236" s="47"/>
      <c r="T236" s="47"/>
      <c r="U236" s="47"/>
      <c r="V236" s="47"/>
      <c r="W236" s="47"/>
      <c r="X236" s="47"/>
      <c r="Y236" s="47"/>
      <c r="Z236" s="47"/>
      <c r="AA236" s="47" t="s">
        <v>507</v>
      </c>
      <c r="AB236" s="47" t="s">
        <v>49</v>
      </c>
      <c r="AC236" s="47">
        <v>38.98</v>
      </c>
      <c r="AD236" s="47">
        <v>0.68</v>
      </c>
      <c r="AE236" s="47">
        <v>22.32</v>
      </c>
      <c r="AF236" s="47"/>
      <c r="AG236" s="47">
        <v>22.17</v>
      </c>
      <c r="AH236" s="47">
        <v>0.5</v>
      </c>
      <c r="AI236" s="47">
        <v>8.21</v>
      </c>
      <c r="AJ236" s="47">
        <v>8.23</v>
      </c>
      <c r="AK236" s="47"/>
      <c r="AL236" s="47"/>
      <c r="AM236" s="47">
        <f t="shared" si="65"/>
        <v>101.09</v>
      </c>
      <c r="AN236" s="47">
        <v>12</v>
      </c>
      <c r="AO236" s="47">
        <f>AN236/(AC236*'Molecular Weight'!$C$2/'Molecular Weight'!$D$2+AD236*'Molecular Weight'!$C$3/'Molecular Weight'!$D$3+AE236*'Molecular Weight'!$C$4/'Molecular Weight'!$D$4+AF236*'Molecular Weight'!$C$5/'Molecular Weight'!$D$5+AG236*'Molecular Weight'!$C$6/'Molecular Weight'!$D$6+AH236*'Molecular Weight'!$C$8/'Molecular Weight'!$D$8+AI236*'Molecular Weight'!$C$9/'Molecular Weight'!$D$9+AJ236*'Molecular Weight'!$C$10/'Molecular Weight'!$D$10+AK236*'Molecular Weight'!$C$11/'Molecular Weight'!$D$11+AL236*'Molecular Weight'!$C$12/'Molecular Weight'!$D$12)</f>
        <v>4.54979756634204</v>
      </c>
      <c r="AP236" s="47">
        <f>AC236*AO236*'Molecular Weight'!$B$2/'Molecular Weight'!$D$2</f>
        <v>2.95191593102551</v>
      </c>
      <c r="AQ236" s="47">
        <f>AD236*AO236*'Molecular Weight'!$B$3/'Molecular Weight'!$D$3</f>
        <v>0.0387216814156769</v>
      </c>
      <c r="AR236" s="47">
        <f>AO236*AE236*'Molecular Weight'!$B$4/'Molecular Weight'!$D$4</f>
        <v>1.99198669440475</v>
      </c>
      <c r="AS236" s="47">
        <f>AF236*AO236*'Molecular Weight'!$B$5/'Molecular Weight'!$D$5</f>
        <v>0</v>
      </c>
      <c r="AT236" s="47">
        <f>AG236*AO236*'Molecular Weight'!$B$6/'Molecular Weight'!$D$6</f>
        <v>1.40407867547053</v>
      </c>
      <c r="AU236" s="47">
        <f>AH236*AO236*'Molecular Weight'!$B$8/'Molecular Weight'!$D$8</f>
        <v>0.0320679275891037</v>
      </c>
      <c r="AV236" s="47">
        <f>AI236*AO236*'Molecular Weight'!$B$9/'Molecular Weight'!$D$9</f>
        <v>0.926894243664222</v>
      </c>
      <c r="AW236" s="47">
        <f>AJ236*AO236*'Molecular Weight'!$B$10/'Molecular Weight'!$D$10</f>
        <v>0.667703886786644</v>
      </c>
      <c r="AX236" s="47">
        <f>AK236*AO236*'Molecular Weight'!$B$11/'Molecular Weight'!$D$11</f>
        <v>0</v>
      </c>
      <c r="AY236" s="47">
        <f>AL236*AO236*'Molecular Weight'!$B$12/'Molecular Weight'!$D$12</f>
        <v>0</v>
      </c>
      <c r="AZ236" s="47">
        <f t="shared" si="66"/>
        <v>8.01336904035644</v>
      </c>
      <c r="BA236" s="47">
        <f t="shared" si="67"/>
        <v>0.0400402086736129</v>
      </c>
      <c r="BB236" s="47">
        <f t="shared" si="68"/>
        <v>0.0285170691451423</v>
      </c>
      <c r="BC236" s="47">
        <f t="shared" si="69"/>
        <v>1.36403846679692</v>
      </c>
      <c r="BD236" s="47">
        <f t="shared" si="63"/>
        <v>2.99063761244119</v>
      </c>
      <c r="BE236" s="47">
        <f t="shared" si="64"/>
        <v>3.0307447335105</v>
      </c>
    </row>
    <row r="237" s="40" customFormat="1" spans="1:57">
      <c r="A237" s="47" t="s">
        <v>1493</v>
      </c>
      <c r="B237" s="47" t="s">
        <v>1494</v>
      </c>
      <c r="C237" s="47">
        <v>61</v>
      </c>
      <c r="D237" s="47">
        <v>1.6</v>
      </c>
      <c r="E237" s="47">
        <v>900</v>
      </c>
      <c r="F237" s="47">
        <f t="shared" si="70"/>
        <v>-11.4845732866637</v>
      </c>
      <c r="G237" s="48">
        <f t="shared" si="56"/>
        <v>-15.9513872071418</v>
      </c>
      <c r="H237" s="47">
        <f t="shared" si="57"/>
        <v>-11.3026515569681</v>
      </c>
      <c r="I237" s="47">
        <f t="shared" si="58"/>
        <v>-11.4845732866637</v>
      </c>
      <c r="J237" s="47">
        <f t="shared" si="59"/>
        <v>-6.81658994032395</v>
      </c>
      <c r="K237" s="47">
        <f t="shared" si="60"/>
        <v>-0.181921729695581</v>
      </c>
      <c r="L237" s="47">
        <f t="shared" si="61"/>
        <v>0</v>
      </c>
      <c r="M237" s="47">
        <f t="shared" si="62"/>
        <v>4.46681392047809</v>
      </c>
      <c r="N237" s="47" t="s">
        <v>1264</v>
      </c>
      <c r="O237" s="47" t="s">
        <v>1265</v>
      </c>
      <c r="P237" s="47" t="s">
        <v>1292</v>
      </c>
      <c r="Q237" s="47" t="s">
        <v>294</v>
      </c>
      <c r="R237" s="47"/>
      <c r="S237" s="47"/>
      <c r="T237" s="47"/>
      <c r="U237" s="47"/>
      <c r="V237" s="47"/>
      <c r="W237" s="47"/>
      <c r="X237" s="47"/>
      <c r="Y237" s="47"/>
      <c r="Z237" s="47"/>
      <c r="AA237" s="47" t="s">
        <v>507</v>
      </c>
      <c r="AB237" s="47" t="s">
        <v>49</v>
      </c>
      <c r="AC237" s="47">
        <v>38.51</v>
      </c>
      <c r="AD237" s="47">
        <v>1.72</v>
      </c>
      <c r="AE237" s="47">
        <v>21.39</v>
      </c>
      <c r="AF237" s="47"/>
      <c r="AG237" s="47">
        <v>23.14</v>
      </c>
      <c r="AH237" s="47">
        <v>0.53</v>
      </c>
      <c r="AI237" s="47">
        <v>6.82</v>
      </c>
      <c r="AJ237" s="47">
        <v>9.41</v>
      </c>
      <c r="AK237" s="47"/>
      <c r="AL237" s="47"/>
      <c r="AM237" s="47">
        <f t="shared" si="65"/>
        <v>101.52</v>
      </c>
      <c r="AN237" s="47">
        <v>12</v>
      </c>
      <c r="AO237" s="47">
        <f>AN237/(AC237*'Molecular Weight'!$C$2/'Molecular Weight'!$D$2+AD237*'Molecular Weight'!$C$3/'Molecular Weight'!$D$3+AE237*'Molecular Weight'!$C$4/'Molecular Weight'!$D$4+AF237*'Molecular Weight'!$C$5/'Molecular Weight'!$D$5+AG237*'Molecular Weight'!$C$6/'Molecular Weight'!$D$6+AH237*'Molecular Weight'!$C$8/'Molecular Weight'!$D$8+AI237*'Molecular Weight'!$C$9/'Molecular Weight'!$D$9+AJ237*'Molecular Weight'!$C$10/'Molecular Weight'!$D$10+AK237*'Molecular Weight'!$C$11/'Molecular Weight'!$D$11+AL237*'Molecular Weight'!$C$12/'Molecular Weight'!$D$12)</f>
        <v>4.57844323761823</v>
      </c>
      <c r="AP237" s="47">
        <f>AC237*AO237*'Molecular Weight'!$B$2/'Molecular Weight'!$D$2</f>
        <v>2.93468457191541</v>
      </c>
      <c r="AQ237" s="47">
        <f>AD237*AO237*'Molecular Weight'!$B$3/'Molecular Weight'!$D$3</f>
        <v>0.0985597292703799</v>
      </c>
      <c r="AR237" s="47">
        <f>AO237*AE237*'Molecular Weight'!$B$4/'Molecular Weight'!$D$4</f>
        <v>1.92100629369663</v>
      </c>
      <c r="AS237" s="47">
        <f>AF237*AO237*'Molecular Weight'!$B$5/'Molecular Weight'!$D$5</f>
        <v>0</v>
      </c>
      <c r="AT237" s="47">
        <f>AG237*AO237*'Molecular Weight'!$B$6/'Molecular Weight'!$D$6</f>
        <v>1.47473798049117</v>
      </c>
      <c r="AU237" s="47">
        <f>AH237*AO237*'Molecular Weight'!$B$8/'Molecular Weight'!$D$8</f>
        <v>0.0342060179861526</v>
      </c>
      <c r="AV237" s="47">
        <f>AI237*AO237*'Molecular Weight'!$B$9/'Molecular Weight'!$D$9</f>
        <v>0.774813470981547</v>
      </c>
      <c r="AW237" s="47">
        <f>AJ237*AO237*'Molecular Weight'!$B$10/'Molecular Weight'!$D$10</f>
        <v>0.7682444876246</v>
      </c>
      <c r="AX237" s="47">
        <f>AK237*AO237*'Molecular Weight'!$B$11/'Molecular Weight'!$D$11</f>
        <v>0</v>
      </c>
      <c r="AY237" s="47">
        <f>AL237*AO237*'Molecular Weight'!$B$12/'Molecular Weight'!$D$12</f>
        <v>0</v>
      </c>
      <c r="AZ237" s="47">
        <f t="shared" si="66"/>
        <v>8.00625255196589</v>
      </c>
      <c r="BA237" s="47">
        <f t="shared" si="67"/>
        <v>0.0187430069445655</v>
      </c>
      <c r="BB237" s="47">
        <f t="shared" si="68"/>
        <v>0.0127093810510821</v>
      </c>
      <c r="BC237" s="47">
        <f t="shared" si="69"/>
        <v>1.45599497354661</v>
      </c>
      <c r="BD237" s="47">
        <f t="shared" si="63"/>
        <v>3.03324430118579</v>
      </c>
      <c r="BE237" s="47">
        <f t="shared" si="64"/>
        <v>3.05200195708347</v>
      </c>
    </row>
    <row r="238" s="40" customFormat="1" spans="1:57">
      <c r="A238" s="47" t="s">
        <v>1493</v>
      </c>
      <c r="B238" s="47" t="s">
        <v>1494</v>
      </c>
      <c r="C238" s="47">
        <v>64</v>
      </c>
      <c r="D238" s="47">
        <v>1.7</v>
      </c>
      <c r="E238" s="47">
        <v>900</v>
      </c>
      <c r="F238" s="47">
        <f t="shared" si="70"/>
        <v>-11.4039734874754</v>
      </c>
      <c r="G238" s="48">
        <f t="shared" si="56"/>
        <v>-15.9024618756237</v>
      </c>
      <c r="H238" s="47">
        <f t="shared" si="57"/>
        <v>-11.2633550126133</v>
      </c>
      <c r="I238" s="47">
        <f t="shared" si="58"/>
        <v>-11.4039734874754</v>
      </c>
      <c r="J238" s="47">
        <f t="shared" si="59"/>
        <v>-6.80453964194373</v>
      </c>
      <c r="K238" s="47">
        <f t="shared" si="60"/>
        <v>-0.140618474862169</v>
      </c>
      <c r="L238" s="47">
        <f t="shared" si="61"/>
        <v>0</v>
      </c>
      <c r="M238" s="47">
        <f t="shared" si="62"/>
        <v>4.49848838814823</v>
      </c>
      <c r="N238" s="47" t="s">
        <v>1264</v>
      </c>
      <c r="O238" s="47" t="s">
        <v>1265</v>
      </c>
      <c r="P238" s="47" t="s">
        <v>1292</v>
      </c>
      <c r="Q238" s="47" t="s">
        <v>294</v>
      </c>
      <c r="R238" s="47"/>
      <c r="S238" s="47"/>
      <c r="T238" s="47"/>
      <c r="U238" s="47"/>
      <c r="V238" s="47"/>
      <c r="W238" s="47"/>
      <c r="X238" s="47"/>
      <c r="Y238" s="47"/>
      <c r="Z238" s="47"/>
      <c r="AA238" s="47" t="s">
        <v>507</v>
      </c>
      <c r="AB238" s="47" t="s">
        <v>49</v>
      </c>
      <c r="AC238" s="47">
        <v>39.02</v>
      </c>
      <c r="AD238" s="47">
        <v>1.25</v>
      </c>
      <c r="AE238" s="47">
        <v>21.02</v>
      </c>
      <c r="AF238" s="47"/>
      <c r="AG238" s="47">
        <v>21.23</v>
      </c>
      <c r="AH238" s="47">
        <v>0.36</v>
      </c>
      <c r="AI238" s="47">
        <v>7.5</v>
      </c>
      <c r="AJ238" s="47">
        <v>9.72</v>
      </c>
      <c r="AK238" s="47"/>
      <c r="AL238" s="47"/>
      <c r="AM238" s="47">
        <f t="shared" si="65"/>
        <v>100.1</v>
      </c>
      <c r="AN238" s="47">
        <v>12</v>
      </c>
      <c r="AO238" s="47">
        <f>AN238/(AC238*'Molecular Weight'!$C$2/'Molecular Weight'!$D$2+AD238*'Molecular Weight'!$C$3/'Molecular Weight'!$D$3+AE238*'Molecular Weight'!$C$4/'Molecular Weight'!$D$4+AF238*'Molecular Weight'!$C$5/'Molecular Weight'!$D$5+AG238*'Molecular Weight'!$C$6/'Molecular Weight'!$D$6+AH238*'Molecular Weight'!$C$8/'Molecular Weight'!$D$8+AI238*'Molecular Weight'!$C$9/'Molecular Weight'!$D$9+AJ238*'Molecular Weight'!$C$10/'Molecular Weight'!$D$10+AK238*'Molecular Weight'!$C$11/'Molecular Weight'!$D$11+AL238*'Molecular Weight'!$C$12/'Molecular Weight'!$D$12)</f>
        <v>4.59995306550148</v>
      </c>
      <c r="AP238" s="47">
        <f>AC238*AO238*'Molecular Weight'!$B$2/'Molecular Weight'!$D$2</f>
        <v>2.98751945099647</v>
      </c>
      <c r="AQ238" s="47">
        <f>AD238*AO238*'Molecular Weight'!$B$3/'Molecular Weight'!$D$3</f>
        <v>0.071964221925868</v>
      </c>
      <c r="AR238" s="47">
        <f>AO238*AE238*'Molecular Weight'!$B$4/'Molecular Weight'!$D$4</f>
        <v>1.89664600699963</v>
      </c>
      <c r="AS238" s="47">
        <f>AF238*AO238*'Molecular Weight'!$B$5/'Molecular Weight'!$D$5</f>
        <v>0</v>
      </c>
      <c r="AT238" s="47">
        <f>AG238*AO238*'Molecular Weight'!$B$6/'Molecular Weight'!$D$6</f>
        <v>1.35936808993035</v>
      </c>
      <c r="AU238" s="47">
        <f>AH238*AO238*'Molecular Weight'!$B$8/'Molecular Weight'!$D$8</f>
        <v>0.0233434325286233</v>
      </c>
      <c r="AV238" s="47">
        <f>AI238*AO238*'Molecular Weight'!$B$9/'Molecular Weight'!$D$9</f>
        <v>0.856070669758341</v>
      </c>
      <c r="AW238" s="47">
        <f>AJ238*AO238*'Molecular Weight'!$B$10/'Molecular Weight'!$D$10</f>
        <v>0.79728145143856</v>
      </c>
      <c r="AX238" s="47">
        <f>AK238*AO238*'Molecular Weight'!$B$11/'Molecular Weight'!$D$11</f>
        <v>0</v>
      </c>
      <c r="AY238" s="47">
        <f>AL238*AO238*'Molecular Weight'!$B$12/'Molecular Weight'!$D$12</f>
        <v>0</v>
      </c>
      <c r="AZ238" s="47">
        <f t="shared" si="66"/>
        <v>7.99219332357785</v>
      </c>
      <c r="BA238" s="47">
        <f t="shared" si="67"/>
        <v>0</v>
      </c>
      <c r="BB238" s="47">
        <f t="shared" si="68"/>
        <v>0</v>
      </c>
      <c r="BC238" s="47">
        <f t="shared" si="69"/>
        <v>1.35936808993035</v>
      </c>
      <c r="BD238" s="47">
        <f t="shared" si="63"/>
        <v>3.05948367292234</v>
      </c>
      <c r="BE238" s="47">
        <f t="shared" si="64"/>
        <v>3.03606364365587</v>
      </c>
    </row>
    <row r="239" s="40" customFormat="1" spans="1:57">
      <c r="A239" s="47" t="s">
        <v>1493</v>
      </c>
      <c r="B239" s="47" t="s">
        <v>1494</v>
      </c>
      <c r="C239" s="47">
        <v>65</v>
      </c>
      <c r="D239" s="47">
        <v>2</v>
      </c>
      <c r="E239" s="47">
        <v>900</v>
      </c>
      <c r="F239" s="47">
        <f t="shared" si="70"/>
        <v>-11.1621740899107</v>
      </c>
      <c r="G239" s="48">
        <f t="shared" si="56"/>
        <v>-15.7558959145835</v>
      </c>
      <c r="H239" s="47">
        <f t="shared" si="57"/>
        <v>-11.1455566000324</v>
      </c>
      <c r="I239" s="47">
        <f t="shared" si="58"/>
        <v>-11.1621740899107</v>
      </c>
      <c r="J239" s="47">
        <f t="shared" si="59"/>
        <v>-6.76838874680307</v>
      </c>
      <c r="K239" s="47">
        <f t="shared" si="60"/>
        <v>-0.0166174898783336</v>
      </c>
      <c r="L239" s="47">
        <f t="shared" si="61"/>
        <v>0</v>
      </c>
      <c r="M239" s="47">
        <f t="shared" si="62"/>
        <v>4.59372182467278</v>
      </c>
      <c r="N239" s="47" t="s">
        <v>1264</v>
      </c>
      <c r="O239" s="47" t="s">
        <v>1265</v>
      </c>
      <c r="P239" s="47" t="s">
        <v>1292</v>
      </c>
      <c r="Q239" s="47" t="s">
        <v>294</v>
      </c>
      <c r="R239" s="47"/>
      <c r="S239" s="47"/>
      <c r="T239" s="47"/>
      <c r="U239" s="47"/>
      <c r="V239" s="47"/>
      <c r="W239" s="47"/>
      <c r="X239" s="47"/>
      <c r="Y239" s="47"/>
      <c r="Z239" s="47"/>
      <c r="AA239" s="47" t="s">
        <v>507</v>
      </c>
      <c r="AB239" s="47" t="s">
        <v>49</v>
      </c>
      <c r="AC239" s="47">
        <v>38.68</v>
      </c>
      <c r="AD239" s="47">
        <v>1.41</v>
      </c>
      <c r="AE239" s="47">
        <v>20.95</v>
      </c>
      <c r="AF239" s="47"/>
      <c r="AG239" s="47">
        <v>22.19</v>
      </c>
      <c r="AH239" s="47">
        <v>0.26</v>
      </c>
      <c r="AI239" s="47">
        <v>7.38</v>
      </c>
      <c r="AJ239" s="47">
        <v>9.84</v>
      </c>
      <c r="AK239" s="47"/>
      <c r="AL239" s="47"/>
      <c r="AM239" s="47">
        <f t="shared" si="65"/>
        <v>100.71</v>
      </c>
      <c r="AN239" s="47">
        <v>12</v>
      </c>
      <c r="AO239" s="47">
        <f>AN239/(AC239*'Molecular Weight'!$C$2/'Molecular Weight'!$D$2+AD239*'Molecular Weight'!$C$3/'Molecular Weight'!$D$3+AE239*'Molecular Weight'!$C$4/'Molecular Weight'!$D$4+AF239*'Molecular Weight'!$C$5/'Molecular Weight'!$D$5+AG239*'Molecular Weight'!$C$6/'Molecular Weight'!$D$6+AH239*'Molecular Weight'!$C$8/'Molecular Weight'!$D$8+AI239*'Molecular Weight'!$C$9/'Molecular Weight'!$D$9+AJ239*'Molecular Weight'!$C$10/'Molecular Weight'!$D$10+AK239*'Molecular Weight'!$C$11/'Molecular Weight'!$D$11+AL239*'Molecular Weight'!$C$12/'Molecular Weight'!$D$12)</f>
        <v>4.59688230230101</v>
      </c>
      <c r="AP239" s="47">
        <f>AC239*AO239*'Molecular Weight'!$B$2/'Molecular Weight'!$D$2</f>
        <v>2.9595107765147</v>
      </c>
      <c r="AQ239" s="47">
        <f>AD239*AO239*'Molecular Weight'!$B$3/'Molecular Weight'!$D$3</f>
        <v>0.0811214523935471</v>
      </c>
      <c r="AR239" s="47">
        <f>AO239*AE239*'Molecular Weight'!$B$4/'Molecular Weight'!$D$4</f>
        <v>1.88906795278945</v>
      </c>
      <c r="AS239" s="47">
        <f>AF239*AO239*'Molecular Weight'!$B$5/'Molecular Weight'!$D$5</f>
        <v>0</v>
      </c>
      <c r="AT239" s="47">
        <f>AG239*AO239*'Molecular Weight'!$B$6/'Molecular Weight'!$D$6</f>
        <v>1.41988889599192</v>
      </c>
      <c r="AU239" s="47">
        <f>AH239*AO239*'Molecular Weight'!$B$8/'Molecular Weight'!$D$8</f>
        <v>0.0168478911558819</v>
      </c>
      <c r="AV239" s="47">
        <f>AI239*AO239*'Molecular Weight'!$B$9/'Molecular Weight'!$D$9</f>
        <v>0.84181120076877</v>
      </c>
      <c r="AW239" s="47">
        <f>AJ239*AO239*'Molecular Weight'!$B$10/'Molecular Weight'!$D$10</f>
        <v>0.806585625082773</v>
      </c>
      <c r="AX239" s="47">
        <f>AK239*AO239*'Molecular Weight'!$B$11/'Molecular Weight'!$D$11</f>
        <v>0</v>
      </c>
      <c r="AY239" s="47">
        <f>AL239*AO239*'Molecular Weight'!$B$12/'Molecular Weight'!$D$12</f>
        <v>0</v>
      </c>
      <c r="AZ239" s="47">
        <f t="shared" si="66"/>
        <v>8.01483379469703</v>
      </c>
      <c r="BA239" s="47">
        <f t="shared" si="67"/>
        <v>0.0444190212608415</v>
      </c>
      <c r="BB239" s="47">
        <f t="shared" si="68"/>
        <v>0.0312834485756091</v>
      </c>
      <c r="BC239" s="47">
        <f t="shared" si="69"/>
        <v>1.37546987473108</v>
      </c>
      <c r="BD239" s="47">
        <f t="shared" si="63"/>
        <v>3.04063222890825</v>
      </c>
      <c r="BE239" s="47">
        <f t="shared" si="64"/>
        <v>3.08513361299934</v>
      </c>
    </row>
    <row r="240" s="40" customFormat="1" spans="1:57">
      <c r="A240" s="47" t="s">
        <v>1493</v>
      </c>
      <c r="B240" s="47" t="s">
        <v>1494</v>
      </c>
      <c r="C240" s="47">
        <v>142</v>
      </c>
      <c r="D240" s="47">
        <v>1.8</v>
      </c>
      <c r="E240" s="47">
        <v>850</v>
      </c>
      <c r="F240" s="47">
        <f t="shared" si="70"/>
        <v>-12.2030459103755</v>
      </c>
      <c r="G240" s="48">
        <f t="shared" si="56"/>
        <v>-16.86266858148</v>
      </c>
      <c r="H240" s="47">
        <f t="shared" si="57"/>
        <v>-12.1122788516314</v>
      </c>
      <c r="I240" s="47">
        <f t="shared" si="58"/>
        <v>-12.2030459103755</v>
      </c>
      <c r="J240" s="47">
        <f t="shared" si="59"/>
        <v>-7.72581478183437</v>
      </c>
      <c r="K240" s="47">
        <f t="shared" si="60"/>
        <v>-0.090767058744154</v>
      </c>
      <c r="L240" s="47">
        <f t="shared" si="61"/>
        <v>0</v>
      </c>
      <c r="M240" s="47">
        <f t="shared" si="62"/>
        <v>4.65962267110444</v>
      </c>
      <c r="N240" s="47" t="s">
        <v>1264</v>
      </c>
      <c r="O240" s="47" t="s">
        <v>1265</v>
      </c>
      <c r="P240" s="47" t="s">
        <v>1292</v>
      </c>
      <c r="Q240" s="47" t="s">
        <v>294</v>
      </c>
      <c r="R240" s="47"/>
      <c r="S240" s="47"/>
      <c r="T240" s="47"/>
      <c r="U240" s="47"/>
      <c r="V240" s="47"/>
      <c r="W240" s="47"/>
      <c r="X240" s="47"/>
      <c r="Y240" s="47"/>
      <c r="Z240" s="47"/>
      <c r="AA240" s="47" t="s">
        <v>507</v>
      </c>
      <c r="AB240" s="47" t="s">
        <v>49</v>
      </c>
      <c r="AC240" s="47">
        <v>38.48</v>
      </c>
      <c r="AD240" s="47">
        <v>1.36</v>
      </c>
      <c r="AE240" s="47">
        <v>20.46</v>
      </c>
      <c r="AF240" s="47"/>
      <c r="AG240" s="47">
        <v>22.53</v>
      </c>
      <c r="AH240" s="47">
        <v>0.43</v>
      </c>
      <c r="AI240" s="47">
        <v>7</v>
      </c>
      <c r="AJ240" s="47">
        <v>9.44</v>
      </c>
      <c r="AK240" s="47"/>
      <c r="AL240" s="47"/>
      <c r="AM240" s="47">
        <f t="shared" si="65"/>
        <v>99.7</v>
      </c>
      <c r="AN240" s="47">
        <v>12</v>
      </c>
      <c r="AO240" s="47">
        <f>AN240/(AC240*'Molecular Weight'!$C$2/'Molecular Weight'!$D$2+AD240*'Molecular Weight'!$C$3/'Molecular Weight'!$D$3+AE240*'Molecular Weight'!$C$4/'Molecular Weight'!$D$4+AF240*'Molecular Weight'!$C$5/'Molecular Weight'!$D$5+AG240*'Molecular Weight'!$C$6/'Molecular Weight'!$D$6+AH240*'Molecular Weight'!$C$8/'Molecular Weight'!$D$8+AI240*'Molecular Weight'!$C$9/'Molecular Weight'!$D$9+AJ240*'Molecular Weight'!$C$10/'Molecular Weight'!$D$10+AK240*'Molecular Weight'!$C$11/'Molecular Weight'!$D$11+AL240*'Molecular Weight'!$C$12/'Molecular Weight'!$D$12)</f>
        <v>4.65349795943993</v>
      </c>
      <c r="AP240" s="47">
        <f>AC240*AO240*'Molecular Weight'!$B$2/'Molecular Weight'!$D$2</f>
        <v>2.98046939878909</v>
      </c>
      <c r="AQ240" s="47">
        <f>AD240*AO240*'Molecular Weight'!$B$3/'Molecular Weight'!$D$3</f>
        <v>0.0792084759053605</v>
      </c>
      <c r="AR240" s="47">
        <f>AO240*AE240*'Molecular Weight'!$B$4/'Molecular Weight'!$D$4</f>
        <v>1.86760628187801</v>
      </c>
      <c r="AS240" s="47">
        <f>AF240*AO240*'Molecular Weight'!$B$5/'Molecular Weight'!$D$5</f>
        <v>0</v>
      </c>
      <c r="AT240" s="47">
        <f>AG240*AO240*'Molecular Weight'!$B$6/'Molecular Weight'!$D$6</f>
        <v>1.45940018132213</v>
      </c>
      <c r="AU240" s="47">
        <f>AH240*AO240*'Molecular Weight'!$B$8/'Molecular Weight'!$D$8</f>
        <v>0.0282069935517222</v>
      </c>
      <c r="AV240" s="47">
        <f>AI240*AO240*'Molecular Weight'!$B$9/'Molecular Weight'!$D$9</f>
        <v>0.808299893699244</v>
      </c>
      <c r="AW240" s="47">
        <f>AJ240*AO240*'Molecular Weight'!$B$10/'Molecular Weight'!$D$10</f>
        <v>0.783327759220987</v>
      </c>
      <c r="AX240" s="47">
        <f>AK240*AO240*'Molecular Weight'!$B$11/'Molecular Weight'!$D$11</f>
        <v>0</v>
      </c>
      <c r="AY240" s="47">
        <f>AL240*AO240*'Molecular Weight'!$B$12/'Molecular Weight'!$D$12</f>
        <v>0</v>
      </c>
      <c r="AZ240" s="47">
        <f t="shared" si="66"/>
        <v>8.00651898436654</v>
      </c>
      <c r="BA240" s="47">
        <f t="shared" si="67"/>
        <v>0.0195410296412843</v>
      </c>
      <c r="BB240" s="47">
        <f t="shared" si="68"/>
        <v>0.013389767858999</v>
      </c>
      <c r="BC240" s="47">
        <f t="shared" si="69"/>
        <v>1.43985915168084</v>
      </c>
      <c r="BD240" s="47">
        <f t="shared" si="63"/>
        <v>3.05967787469445</v>
      </c>
      <c r="BE240" s="47">
        <f t="shared" si="64"/>
        <v>3.07923482779408</v>
      </c>
    </row>
    <row r="241" s="40" customFormat="1" spans="1:57">
      <c r="A241" s="47" t="s">
        <v>1493</v>
      </c>
      <c r="B241" s="47" t="s">
        <v>1494</v>
      </c>
      <c r="C241" s="47">
        <v>73</v>
      </c>
      <c r="D241" s="47">
        <v>1.6</v>
      </c>
      <c r="E241" s="47">
        <v>800</v>
      </c>
      <c r="F241" s="47">
        <f t="shared" si="70"/>
        <v>-13.3403986469903</v>
      </c>
      <c r="G241" s="48">
        <f t="shared" si="56"/>
        <v>-18.0731087344274</v>
      </c>
      <c r="H241" s="47">
        <f t="shared" si="57"/>
        <v>-13.1688612387476</v>
      </c>
      <c r="I241" s="47">
        <f t="shared" si="58"/>
        <v>-13.3403986469903</v>
      </c>
      <c r="J241" s="47">
        <f t="shared" si="59"/>
        <v>-8.77340167753961</v>
      </c>
      <c r="K241" s="47">
        <f t="shared" si="60"/>
        <v>-0.171537408242665</v>
      </c>
      <c r="L241" s="47">
        <f t="shared" si="61"/>
        <v>0</v>
      </c>
      <c r="M241" s="47">
        <f t="shared" si="62"/>
        <v>4.73271008743716</v>
      </c>
      <c r="N241" s="47" t="s">
        <v>1264</v>
      </c>
      <c r="O241" s="47" t="s">
        <v>1265</v>
      </c>
      <c r="P241" s="47" t="s">
        <v>1292</v>
      </c>
      <c r="Q241" s="47" t="s">
        <v>294</v>
      </c>
      <c r="R241" s="47"/>
      <c r="S241" s="47"/>
      <c r="T241" s="47"/>
      <c r="U241" s="47"/>
      <c r="V241" s="47"/>
      <c r="W241" s="47"/>
      <c r="X241" s="47"/>
      <c r="Y241" s="47"/>
      <c r="Z241" s="47"/>
      <c r="AA241" s="47" t="s">
        <v>507</v>
      </c>
      <c r="AB241" s="47" t="s">
        <v>49</v>
      </c>
      <c r="AC241" s="47">
        <v>38.14</v>
      </c>
      <c r="AD241" s="47">
        <v>1.16</v>
      </c>
      <c r="AE241" s="47">
        <v>21.39</v>
      </c>
      <c r="AF241" s="47"/>
      <c r="AG241" s="47">
        <v>21.61</v>
      </c>
      <c r="AH241" s="47">
        <v>0.51</v>
      </c>
      <c r="AI241" s="47">
        <v>5.79</v>
      </c>
      <c r="AJ241" s="47">
        <v>10.59</v>
      </c>
      <c r="AK241" s="47"/>
      <c r="AL241" s="47"/>
      <c r="AM241" s="47">
        <f t="shared" si="65"/>
        <v>99.19</v>
      </c>
      <c r="AN241" s="47">
        <v>12</v>
      </c>
      <c r="AO241" s="47">
        <f>AN241/(AC241*'Molecular Weight'!$C$2/'Molecular Weight'!$D$2+AD241*'Molecular Weight'!$C$3/'Molecular Weight'!$D$3+AE241*'Molecular Weight'!$C$4/'Molecular Weight'!$D$4+AF241*'Molecular Weight'!$C$5/'Molecular Weight'!$D$5+AG241*'Molecular Weight'!$C$6/'Molecular Weight'!$D$6+AH241*'Molecular Weight'!$C$8/'Molecular Weight'!$D$8+AI241*'Molecular Weight'!$C$9/'Molecular Weight'!$D$9+AJ241*'Molecular Weight'!$C$10/'Molecular Weight'!$D$10+AK241*'Molecular Weight'!$C$11/'Molecular Weight'!$D$11+AL241*'Molecular Weight'!$C$12/'Molecular Weight'!$D$12)</f>
        <v>4.67190098478423</v>
      </c>
      <c r="AP241" s="47">
        <f>AC241*AO241*'Molecular Weight'!$B$2/'Molecular Weight'!$D$2</f>
        <v>2.96581730292394</v>
      </c>
      <c r="AQ241" s="47">
        <f>AD241*AO241*'Molecular Weight'!$B$3/'Molecular Weight'!$D$3</f>
        <v>0.0678273484649525</v>
      </c>
      <c r="AR241" s="47">
        <f>AO241*AE241*'Molecular Weight'!$B$4/'Molecular Weight'!$D$4</f>
        <v>1.96021894987318</v>
      </c>
      <c r="AS241" s="47">
        <f>AF241*AO241*'Molecular Weight'!$B$5/'Molecular Weight'!$D$5</f>
        <v>0</v>
      </c>
      <c r="AT241" s="47">
        <f>AG241*AO241*'Molecular Weight'!$B$6/'Molecular Weight'!$D$6</f>
        <v>1.40534215313456</v>
      </c>
      <c r="AU241" s="47">
        <f>AH241*AO241*'Molecular Weight'!$B$8/'Molecular Weight'!$D$8</f>
        <v>0.033587108855934</v>
      </c>
      <c r="AV241" s="47">
        <f>AI241*AO241*'Molecular Weight'!$B$9/'Molecular Weight'!$D$9</f>
        <v>0.6712234913623</v>
      </c>
      <c r="AW241" s="47">
        <f>AJ241*AO241*'Molecular Weight'!$B$10/'Molecular Weight'!$D$10</f>
        <v>0.882229519059646</v>
      </c>
      <c r="AX241" s="47">
        <f>AK241*AO241*'Molecular Weight'!$B$11/'Molecular Weight'!$D$11</f>
        <v>0</v>
      </c>
      <c r="AY241" s="47">
        <f>AL241*AO241*'Molecular Weight'!$B$12/'Molecular Weight'!$D$12</f>
        <v>0</v>
      </c>
      <c r="AZ241" s="47">
        <f t="shared" si="66"/>
        <v>7.98624587367452</v>
      </c>
      <c r="BA241" s="47">
        <f t="shared" si="67"/>
        <v>0</v>
      </c>
      <c r="BB241" s="47">
        <f t="shared" si="68"/>
        <v>0</v>
      </c>
      <c r="BC241" s="47">
        <f t="shared" si="69"/>
        <v>1.40534215313456</v>
      </c>
      <c r="BD241" s="47">
        <f t="shared" si="63"/>
        <v>3.03364465138889</v>
      </c>
      <c r="BE241" s="47">
        <f t="shared" si="64"/>
        <v>2.99238227241244</v>
      </c>
    </row>
    <row r="242" s="40" customFormat="1" spans="1:57">
      <c r="A242" s="47" t="s">
        <v>1493</v>
      </c>
      <c r="B242" s="47" t="s">
        <v>1494</v>
      </c>
      <c r="C242" s="47">
        <v>75</v>
      </c>
      <c r="D242" s="47">
        <v>1.8</v>
      </c>
      <c r="E242" s="47">
        <v>800</v>
      </c>
      <c r="F242" s="47">
        <f t="shared" si="70"/>
        <v>-13.1641757868825</v>
      </c>
      <c r="G242" s="48">
        <f t="shared" si="56"/>
        <v>-17.9663964738558</v>
      </c>
      <c r="H242" s="47">
        <f t="shared" si="57"/>
        <v>-13.0832501870615</v>
      </c>
      <c r="I242" s="47">
        <f t="shared" si="58"/>
        <v>-13.1641757868825</v>
      </c>
      <c r="J242" s="47">
        <f t="shared" si="59"/>
        <v>-8.74612301957129</v>
      </c>
      <c r="K242" s="47">
        <f t="shared" si="60"/>
        <v>-0.0809255998210325</v>
      </c>
      <c r="L242" s="47">
        <f t="shared" si="61"/>
        <v>0</v>
      </c>
      <c r="M242" s="47">
        <f t="shared" si="62"/>
        <v>4.80222068697323</v>
      </c>
      <c r="N242" s="47" t="s">
        <v>1264</v>
      </c>
      <c r="O242" s="47" t="s">
        <v>1265</v>
      </c>
      <c r="P242" s="47" t="s">
        <v>1292</v>
      </c>
      <c r="Q242" s="47" t="s">
        <v>294</v>
      </c>
      <c r="R242" s="47"/>
      <c r="S242" s="47"/>
      <c r="T242" s="47"/>
      <c r="U242" s="47"/>
      <c r="V242" s="47"/>
      <c r="W242" s="47"/>
      <c r="X242" s="47"/>
      <c r="Y242" s="47"/>
      <c r="Z242" s="47"/>
      <c r="AA242" s="47" t="s">
        <v>507</v>
      </c>
      <c r="AB242" s="47" t="s">
        <v>49</v>
      </c>
      <c r="AC242" s="47">
        <v>38.14</v>
      </c>
      <c r="AD242" s="47">
        <v>1.31</v>
      </c>
      <c r="AE242" s="47">
        <v>21.71</v>
      </c>
      <c r="AF242" s="47"/>
      <c r="AG242" s="47">
        <v>21.51</v>
      </c>
      <c r="AH242" s="47">
        <v>0.49</v>
      </c>
      <c r="AI242" s="47">
        <v>5.53</v>
      </c>
      <c r="AJ242" s="47">
        <v>11.3</v>
      </c>
      <c r="AK242" s="47"/>
      <c r="AL242" s="47"/>
      <c r="AM242" s="47">
        <f t="shared" si="65"/>
        <v>99.99</v>
      </c>
      <c r="AN242" s="47">
        <v>12</v>
      </c>
      <c r="AO242" s="47">
        <f>AN242/(AC242*'Molecular Weight'!$C$2/'Molecular Weight'!$D$2+AD242*'Molecular Weight'!$C$3/'Molecular Weight'!$D$3+AE242*'Molecular Weight'!$C$4/'Molecular Weight'!$D$4+AF242*'Molecular Weight'!$C$5/'Molecular Weight'!$D$5+AG242*'Molecular Weight'!$C$6/'Molecular Weight'!$D$6+AH242*'Molecular Weight'!$C$8/'Molecular Weight'!$D$8+AI242*'Molecular Weight'!$C$9/'Molecular Weight'!$D$9+AJ242*'Molecular Weight'!$C$10/'Molecular Weight'!$D$10+AK242*'Molecular Weight'!$C$11/'Molecular Weight'!$D$11+AL242*'Molecular Weight'!$C$12/'Molecular Weight'!$D$12)</f>
        <v>4.63991782628805</v>
      </c>
      <c r="AP242" s="47">
        <f>AC242*AO242*'Molecular Weight'!$B$2/'Molecular Weight'!$D$2</f>
        <v>2.94551374658166</v>
      </c>
      <c r="AQ242" s="47">
        <f>AD242*AO242*'Molecular Weight'!$B$3/'Molecular Weight'!$D$3</f>
        <v>0.0760737465887027</v>
      </c>
      <c r="AR242" s="47">
        <f>AO242*AE242*'Molecular Weight'!$B$4/'Molecular Weight'!$D$4</f>
        <v>1.97592420574173</v>
      </c>
      <c r="AS242" s="47">
        <f>AF242*AO242*'Molecular Weight'!$B$5/'Molecular Weight'!$D$5</f>
        <v>0</v>
      </c>
      <c r="AT242" s="47">
        <f>AG242*AO242*'Molecular Weight'!$B$6/'Molecular Weight'!$D$6</f>
        <v>1.38926270105033</v>
      </c>
      <c r="AU242" s="47">
        <f>AH242*AO242*'Molecular Weight'!$B$8/'Molecular Weight'!$D$8</f>
        <v>0.0320490518026663</v>
      </c>
      <c r="AV242" s="47">
        <f>AI242*AO242*'Molecular Weight'!$B$9/'Molecular Weight'!$D$9</f>
        <v>0.636693438694117</v>
      </c>
      <c r="AW242" s="47">
        <f>AJ242*AO242*'Molecular Weight'!$B$10/'Molecular Weight'!$D$10</f>
        <v>0.934933513499554</v>
      </c>
      <c r="AX242" s="47">
        <f>AK242*AO242*'Molecular Weight'!$B$11/'Molecular Weight'!$D$11</f>
        <v>0</v>
      </c>
      <c r="AY242" s="47">
        <f>AL242*AO242*'Molecular Weight'!$B$12/'Molecular Weight'!$D$12</f>
        <v>0</v>
      </c>
      <c r="AZ242" s="47">
        <f t="shared" si="66"/>
        <v>7.99045040395877</v>
      </c>
      <c r="BA242" s="47">
        <f t="shared" si="67"/>
        <v>0</v>
      </c>
      <c r="BB242" s="47">
        <f t="shared" si="68"/>
        <v>0</v>
      </c>
      <c r="BC242" s="47">
        <f t="shared" si="69"/>
        <v>1.38926270105033</v>
      </c>
      <c r="BD242" s="47">
        <f t="shared" si="63"/>
        <v>3.02158749317036</v>
      </c>
      <c r="BE242" s="47">
        <f t="shared" si="64"/>
        <v>2.99293870504667</v>
      </c>
    </row>
    <row r="243" s="40" customFormat="1" spans="1:57">
      <c r="A243" s="47" t="s">
        <v>1493</v>
      </c>
      <c r="B243" s="47" t="s">
        <v>1494</v>
      </c>
      <c r="C243" s="47">
        <v>77</v>
      </c>
      <c r="D243" s="47">
        <v>2</v>
      </c>
      <c r="E243" s="47">
        <v>800</v>
      </c>
      <c r="F243" s="47">
        <f t="shared" si="70"/>
        <v>-12.9879529267748</v>
      </c>
      <c r="G243" s="48">
        <f t="shared" si="56"/>
        <v>-17.8598397538496</v>
      </c>
      <c r="H243" s="47">
        <f t="shared" si="57"/>
        <v>-12.9977036346158</v>
      </c>
      <c r="I243" s="47">
        <f t="shared" si="58"/>
        <v>-12.9879529267748</v>
      </c>
      <c r="J243" s="47">
        <f t="shared" si="59"/>
        <v>-8.71884436160298</v>
      </c>
      <c r="K243" s="47">
        <f t="shared" si="60"/>
        <v>0.00975070784104126</v>
      </c>
      <c r="L243" s="47">
        <f t="shared" si="61"/>
        <v>0</v>
      </c>
      <c r="M243" s="47">
        <f t="shared" si="62"/>
        <v>4.87188682707488</v>
      </c>
      <c r="N243" s="47" t="s">
        <v>1264</v>
      </c>
      <c r="O243" s="47" t="s">
        <v>1265</v>
      </c>
      <c r="P243" s="47" t="s">
        <v>1292</v>
      </c>
      <c r="Q243" s="47" t="s">
        <v>294</v>
      </c>
      <c r="R243" s="47"/>
      <c r="S243" s="47"/>
      <c r="T243" s="47"/>
      <c r="U243" s="47"/>
      <c r="V243" s="47"/>
      <c r="W243" s="47"/>
      <c r="X243" s="47"/>
      <c r="Y243" s="47"/>
      <c r="Z243" s="47"/>
      <c r="AA243" s="47" t="s">
        <v>507</v>
      </c>
      <c r="AB243" s="47" t="s">
        <v>49</v>
      </c>
      <c r="AC243" s="47">
        <v>38.12</v>
      </c>
      <c r="AD243" s="47">
        <v>1.25</v>
      </c>
      <c r="AE243" s="47">
        <v>21.25</v>
      </c>
      <c r="AF243" s="47"/>
      <c r="AG243" s="47">
        <v>21.35</v>
      </c>
      <c r="AH243" s="47">
        <v>0.56</v>
      </c>
      <c r="AI243" s="47">
        <v>5.33</v>
      </c>
      <c r="AJ243" s="47">
        <v>11.02</v>
      </c>
      <c r="AK243" s="47"/>
      <c r="AL243" s="47"/>
      <c r="AM243" s="47">
        <f t="shared" si="65"/>
        <v>98.88</v>
      </c>
      <c r="AN243" s="47">
        <v>12</v>
      </c>
      <c r="AO243" s="47">
        <f>AN243/(AC243*'Molecular Weight'!$C$2/'Molecular Weight'!$D$2+AD243*'Molecular Weight'!$C$3/'Molecular Weight'!$D$3+AE243*'Molecular Weight'!$C$4/'Molecular Weight'!$D$4+AF243*'Molecular Weight'!$C$5/'Molecular Weight'!$D$5+AG243*'Molecular Weight'!$C$6/'Molecular Weight'!$D$6+AH243*'Molecular Weight'!$C$8/'Molecular Weight'!$D$8+AI243*'Molecular Weight'!$C$9/'Molecular Weight'!$D$9+AJ243*'Molecular Weight'!$C$10/'Molecular Weight'!$D$10+AK243*'Molecular Weight'!$C$11/'Molecular Weight'!$D$11+AL243*'Molecular Weight'!$C$12/'Molecular Weight'!$D$12)</f>
        <v>4.68868269405122</v>
      </c>
      <c r="AP243" s="47">
        <f>AC243*AO243*'Molecular Weight'!$B$2/'Molecular Weight'!$D$2</f>
        <v>2.97490985847591</v>
      </c>
      <c r="AQ243" s="47">
        <f>AD243*AO243*'Molecular Weight'!$B$3/'Molecular Weight'!$D$3</f>
        <v>0.0733523575414771</v>
      </c>
      <c r="AR243" s="47">
        <f>AO243*AE243*'Molecular Weight'!$B$4/'Molecular Weight'!$D$4</f>
        <v>1.95438421437011</v>
      </c>
      <c r="AS243" s="47">
        <f>AF243*AO243*'Molecular Weight'!$B$5/'Molecular Weight'!$D$5</f>
        <v>0</v>
      </c>
      <c r="AT243" s="47">
        <f>AG243*AO243*'Molecular Weight'!$B$6/'Molecular Weight'!$D$6</f>
        <v>1.39342115141973</v>
      </c>
      <c r="AU243" s="47">
        <f>AH243*AO243*'Molecular Weight'!$B$8/'Molecular Weight'!$D$8</f>
        <v>0.0370124373931306</v>
      </c>
      <c r="AV243" s="47">
        <f>AI243*AO243*'Molecular Weight'!$B$9/'Molecular Weight'!$D$9</f>
        <v>0.620116098245484</v>
      </c>
      <c r="AW243" s="47">
        <f>AJ243*AO243*'Molecular Weight'!$B$10/'Molecular Weight'!$D$10</f>
        <v>0.921349559351719</v>
      </c>
      <c r="AX243" s="47">
        <f>AK243*AO243*'Molecular Weight'!$B$11/'Molecular Weight'!$D$11</f>
        <v>0</v>
      </c>
      <c r="AY243" s="47">
        <f>AL243*AO243*'Molecular Weight'!$B$12/'Molecular Weight'!$D$12</f>
        <v>0</v>
      </c>
      <c r="AZ243" s="47">
        <f t="shared" si="66"/>
        <v>7.97454567679756</v>
      </c>
      <c r="BA243" s="47">
        <f t="shared" si="67"/>
        <v>0</v>
      </c>
      <c r="BB243" s="47">
        <f t="shared" si="68"/>
        <v>0</v>
      </c>
      <c r="BC243" s="47">
        <f t="shared" si="69"/>
        <v>1.39342115141973</v>
      </c>
      <c r="BD243" s="47">
        <f t="shared" si="63"/>
        <v>3.04826221601739</v>
      </c>
      <c r="BE243" s="47">
        <f t="shared" si="64"/>
        <v>2.97189924641006</v>
      </c>
    </row>
    <row r="244" s="40" customFormat="1" spans="1:57">
      <c r="A244" s="47" t="s">
        <v>1493</v>
      </c>
      <c r="B244" s="47" t="s">
        <v>1494</v>
      </c>
      <c r="C244" s="47">
        <v>146</v>
      </c>
      <c r="D244" s="47">
        <v>2</v>
      </c>
      <c r="E244" s="47">
        <v>800</v>
      </c>
      <c r="F244" s="47">
        <f t="shared" si="70"/>
        <v>-12.9879529267748</v>
      </c>
      <c r="G244" s="48">
        <f t="shared" si="56"/>
        <v>-17.8598397538496</v>
      </c>
      <c r="H244" s="47">
        <f t="shared" si="57"/>
        <v>-12.9977036346158</v>
      </c>
      <c r="I244" s="47">
        <f t="shared" si="58"/>
        <v>-12.9879529267748</v>
      </c>
      <c r="J244" s="47">
        <f t="shared" si="59"/>
        <v>-8.71884436160298</v>
      </c>
      <c r="K244" s="47">
        <f t="shared" si="60"/>
        <v>0.00975070784104126</v>
      </c>
      <c r="L244" s="47">
        <f t="shared" si="61"/>
        <v>0</v>
      </c>
      <c r="M244" s="47">
        <f t="shared" si="62"/>
        <v>4.87188682707488</v>
      </c>
      <c r="N244" s="47" t="s">
        <v>1264</v>
      </c>
      <c r="O244" s="47" t="s">
        <v>1265</v>
      </c>
      <c r="P244" s="47" t="s">
        <v>1292</v>
      </c>
      <c r="Q244" s="47" t="s">
        <v>294</v>
      </c>
      <c r="R244" s="47"/>
      <c r="S244" s="47"/>
      <c r="T244" s="47"/>
      <c r="U244" s="47"/>
      <c r="V244" s="47"/>
      <c r="W244" s="47"/>
      <c r="X244" s="47"/>
      <c r="Y244" s="47"/>
      <c r="Z244" s="47"/>
      <c r="AA244" s="47" t="s">
        <v>507</v>
      </c>
      <c r="AB244" s="47" t="s">
        <v>49</v>
      </c>
      <c r="AC244" s="47">
        <v>38.27</v>
      </c>
      <c r="AD244" s="47">
        <v>1.36</v>
      </c>
      <c r="AE244" s="47">
        <v>21.06</v>
      </c>
      <c r="AF244" s="47"/>
      <c r="AG244" s="47">
        <v>22.16</v>
      </c>
      <c r="AH244" s="47">
        <v>0.49</v>
      </c>
      <c r="AI244" s="47">
        <v>5.85</v>
      </c>
      <c r="AJ244" s="47">
        <v>10.49</v>
      </c>
      <c r="AK244" s="47"/>
      <c r="AL244" s="47"/>
      <c r="AM244" s="47">
        <f t="shared" si="65"/>
        <v>99.68</v>
      </c>
      <c r="AN244" s="47">
        <v>12</v>
      </c>
      <c r="AO244" s="47">
        <f>AN244/(AC244*'Molecular Weight'!$C$2/'Molecular Weight'!$D$2+AD244*'Molecular Weight'!$C$3/'Molecular Weight'!$D$3+AE244*'Molecular Weight'!$C$4/'Molecular Weight'!$D$4+AF244*'Molecular Weight'!$C$5/'Molecular Weight'!$D$5+AG244*'Molecular Weight'!$C$6/'Molecular Weight'!$D$6+AH244*'Molecular Weight'!$C$8/'Molecular Weight'!$D$8+AI244*'Molecular Weight'!$C$9/'Molecular Weight'!$D$9+AJ244*'Molecular Weight'!$C$10/'Molecular Weight'!$D$10+AK244*'Molecular Weight'!$C$11/'Molecular Weight'!$D$11+AL244*'Molecular Weight'!$C$12/'Molecular Weight'!$D$12)</f>
        <v>4.65973931506778</v>
      </c>
      <c r="AP244" s="47">
        <f>AC244*AO244*'Molecular Weight'!$B$2/'Molecular Weight'!$D$2</f>
        <v>2.96817948714454</v>
      </c>
      <c r="AQ244" s="47">
        <f>AD244*AO244*'Molecular Weight'!$B$3/'Molecular Weight'!$D$3</f>
        <v>0.0793147117458346</v>
      </c>
      <c r="AR244" s="47">
        <f>AO244*AE244*'Molecular Weight'!$B$4/'Molecular Weight'!$D$4</f>
        <v>1.92495311838618</v>
      </c>
      <c r="AS244" s="47">
        <f>AF244*AO244*'Molecular Weight'!$B$5/'Molecular Weight'!$D$5</f>
        <v>0</v>
      </c>
      <c r="AT244" s="47">
        <f>AG244*AO244*'Molecular Weight'!$B$6/'Molecular Weight'!$D$6</f>
        <v>1.43735834106211</v>
      </c>
      <c r="AU244" s="47">
        <f>AH244*AO244*'Molecular Weight'!$B$8/'Molecular Weight'!$D$8</f>
        <v>0.0321859636930253</v>
      </c>
      <c r="AV244" s="47">
        <f>AI244*AO244*'Molecular Weight'!$B$9/'Molecular Weight'!$D$9</f>
        <v>0.676413771542098</v>
      </c>
      <c r="AW244" s="47">
        <f>AJ244*AO244*'Molecular Weight'!$B$10/'Molecular Weight'!$D$10</f>
        <v>0.871623848342743</v>
      </c>
      <c r="AX244" s="47">
        <f>AK244*AO244*'Molecular Weight'!$B$11/'Molecular Weight'!$D$11</f>
        <v>0</v>
      </c>
      <c r="AY244" s="47">
        <f>AL244*AO244*'Molecular Weight'!$B$12/'Molecular Weight'!$D$12</f>
        <v>0</v>
      </c>
      <c r="AZ244" s="47">
        <f t="shared" si="66"/>
        <v>7.99002924191654</v>
      </c>
      <c r="BA244" s="47">
        <f t="shared" si="67"/>
        <v>0</v>
      </c>
      <c r="BB244" s="47">
        <f t="shared" si="68"/>
        <v>0</v>
      </c>
      <c r="BC244" s="47">
        <f t="shared" si="69"/>
        <v>1.43735834106211</v>
      </c>
      <c r="BD244" s="47">
        <f t="shared" si="63"/>
        <v>3.04749419889037</v>
      </c>
      <c r="BE244" s="47">
        <f t="shared" si="64"/>
        <v>3.01758192463998</v>
      </c>
    </row>
    <row r="245" s="40" customFormat="1" spans="1:57">
      <c r="A245" s="47" t="s">
        <v>1493</v>
      </c>
      <c r="B245" s="47" t="s">
        <v>1494</v>
      </c>
      <c r="C245" s="47">
        <v>154</v>
      </c>
      <c r="D245" s="47">
        <v>2</v>
      </c>
      <c r="E245" s="47">
        <v>800</v>
      </c>
      <c r="F245" s="47">
        <f t="shared" si="70"/>
        <v>-12.9879529267748</v>
      </c>
      <c r="G245" s="48">
        <f t="shared" si="56"/>
        <v>-17.8598397538496</v>
      </c>
      <c r="H245" s="47">
        <f t="shared" si="57"/>
        <v>-12.9977036346158</v>
      </c>
      <c r="I245" s="47">
        <f t="shared" si="58"/>
        <v>-12.9879529267748</v>
      </c>
      <c r="J245" s="47">
        <f t="shared" si="59"/>
        <v>-8.71884436160298</v>
      </c>
      <c r="K245" s="47">
        <f t="shared" si="60"/>
        <v>0.00975070784104126</v>
      </c>
      <c r="L245" s="47">
        <f t="shared" si="61"/>
        <v>0</v>
      </c>
      <c r="M245" s="47">
        <f t="shared" si="62"/>
        <v>4.87188682707488</v>
      </c>
      <c r="N245" s="47" t="s">
        <v>1264</v>
      </c>
      <c r="O245" s="47" t="s">
        <v>1265</v>
      </c>
      <c r="P245" s="47" t="s">
        <v>1292</v>
      </c>
      <c r="Q245" s="47" t="s">
        <v>294</v>
      </c>
      <c r="R245" s="47"/>
      <c r="S245" s="47"/>
      <c r="T245" s="47"/>
      <c r="U245" s="47"/>
      <c r="V245" s="47"/>
      <c r="W245" s="47"/>
      <c r="X245" s="47"/>
      <c r="Y245" s="47"/>
      <c r="Z245" s="47"/>
      <c r="AA245" s="47" t="s">
        <v>507</v>
      </c>
      <c r="AB245" s="47" t="s">
        <v>49</v>
      </c>
      <c r="AC245" s="47">
        <v>38.84</v>
      </c>
      <c r="AD245" s="47">
        <v>1.05</v>
      </c>
      <c r="AE245" s="47">
        <v>21.44</v>
      </c>
      <c r="AF245" s="47"/>
      <c r="AG245" s="47">
        <v>22.03</v>
      </c>
      <c r="AH245" s="47">
        <v>0.4</v>
      </c>
      <c r="AI245" s="47">
        <v>6.91</v>
      </c>
      <c r="AJ245" s="47">
        <v>10.56</v>
      </c>
      <c r="AK245" s="47"/>
      <c r="AL245" s="47"/>
      <c r="AM245" s="47">
        <f t="shared" si="65"/>
        <v>101.23</v>
      </c>
      <c r="AN245" s="47">
        <v>12</v>
      </c>
      <c r="AO245" s="47">
        <f>AN245/(AC245*'Molecular Weight'!$C$2/'Molecular Weight'!$D$2+AD245*'Molecular Weight'!$C$3/'Molecular Weight'!$D$3+AE245*'Molecular Weight'!$C$4/'Molecular Weight'!$D$4+AF245*'Molecular Weight'!$C$5/'Molecular Weight'!$D$5+AG245*'Molecular Weight'!$C$6/'Molecular Weight'!$D$6+AH245*'Molecular Weight'!$C$8/'Molecular Weight'!$D$8+AI245*'Molecular Weight'!$C$9/'Molecular Weight'!$D$9+AJ245*'Molecular Weight'!$C$10/'Molecular Weight'!$D$10+AK245*'Molecular Weight'!$C$11/'Molecular Weight'!$D$11+AL245*'Molecular Weight'!$C$12/'Molecular Weight'!$D$12)</f>
        <v>4.57644975449687</v>
      </c>
      <c r="AP245" s="47">
        <f>AC245*AO245*'Molecular Weight'!$B$2/'Molecular Weight'!$D$2</f>
        <v>2.95854374941176</v>
      </c>
      <c r="AQ245" s="47">
        <f>AD245*AO245*'Molecular Weight'!$B$3/'Molecular Weight'!$D$3</f>
        <v>0.0601410793769926</v>
      </c>
      <c r="AR245" s="47">
        <f>AO245*AE245*'Molecular Weight'!$B$4/'Molecular Weight'!$D$4</f>
        <v>1.92465835104772</v>
      </c>
      <c r="AS245" s="47">
        <f>AF245*AO245*'Molecular Weight'!$B$5/'Molecular Weight'!$D$5</f>
        <v>0</v>
      </c>
      <c r="AT245" s="47">
        <f>AG245*AO245*'Molecular Weight'!$B$6/'Molecular Weight'!$D$6</f>
        <v>1.40338513490487</v>
      </c>
      <c r="AU245" s="47">
        <f>AH245*AO245*'Molecular Weight'!$B$8/'Molecular Weight'!$D$8</f>
        <v>0.025804622241313</v>
      </c>
      <c r="AV245" s="47">
        <f>AI245*AO245*'Molecular Weight'!$B$9/'Molecular Weight'!$D$9</f>
        <v>0.784696471552688</v>
      </c>
      <c r="AW245" s="47">
        <f>AJ245*AO245*'Molecular Weight'!$B$10/'Molecular Weight'!$D$10</f>
        <v>0.861756587152049</v>
      </c>
      <c r="AX245" s="47">
        <f>AK245*AO245*'Molecular Weight'!$B$11/'Molecular Weight'!$D$11</f>
        <v>0</v>
      </c>
      <c r="AY245" s="47">
        <f>AL245*AO245*'Molecular Weight'!$B$12/'Molecular Weight'!$D$12</f>
        <v>0</v>
      </c>
      <c r="AZ245" s="47">
        <f t="shared" si="66"/>
        <v>8.01898599568739</v>
      </c>
      <c r="BA245" s="47">
        <f t="shared" si="67"/>
        <v>0.0568231315957446</v>
      </c>
      <c r="BB245" s="47">
        <f t="shared" si="68"/>
        <v>0.0404900480861915</v>
      </c>
      <c r="BC245" s="47">
        <f t="shared" si="69"/>
        <v>1.34656200330913</v>
      </c>
      <c r="BD245" s="47">
        <f t="shared" si="63"/>
        <v>3.01868482878875</v>
      </c>
      <c r="BE245" s="47">
        <f t="shared" si="64"/>
        <v>3.07564281585092</v>
      </c>
    </row>
    <row r="246" s="40" customFormat="1" spans="1:57">
      <c r="A246" s="47" t="s">
        <v>1493</v>
      </c>
      <c r="B246" s="47" t="s">
        <v>1494</v>
      </c>
      <c r="C246" s="47">
        <v>156</v>
      </c>
      <c r="D246" s="47">
        <v>2</v>
      </c>
      <c r="E246" s="47">
        <v>800</v>
      </c>
      <c r="F246" s="47">
        <f t="shared" si="70"/>
        <v>-12.9879529267748</v>
      </c>
      <c r="G246" s="48">
        <f t="shared" si="56"/>
        <v>-17.8598397538496</v>
      </c>
      <c r="H246" s="47">
        <f t="shared" si="57"/>
        <v>-12.9977036346158</v>
      </c>
      <c r="I246" s="47">
        <f t="shared" si="58"/>
        <v>-12.9879529267748</v>
      </c>
      <c r="J246" s="47">
        <f t="shared" si="59"/>
        <v>-8.71884436160298</v>
      </c>
      <c r="K246" s="47">
        <f t="shared" si="60"/>
        <v>0.00975070784104126</v>
      </c>
      <c r="L246" s="47">
        <f t="shared" si="61"/>
        <v>0</v>
      </c>
      <c r="M246" s="47">
        <f t="shared" si="62"/>
        <v>4.87188682707488</v>
      </c>
      <c r="N246" s="47" t="s">
        <v>1264</v>
      </c>
      <c r="O246" s="47" t="s">
        <v>1265</v>
      </c>
      <c r="P246" s="47" t="s">
        <v>1292</v>
      </c>
      <c r="Q246" s="47" t="s">
        <v>294</v>
      </c>
      <c r="R246" s="47"/>
      <c r="S246" s="47"/>
      <c r="T246" s="47"/>
      <c r="U246" s="47"/>
      <c r="V246" s="47"/>
      <c r="W246" s="47"/>
      <c r="X246" s="47"/>
      <c r="Y246" s="47"/>
      <c r="Z246" s="47"/>
      <c r="AA246" s="47" t="s">
        <v>507</v>
      </c>
      <c r="AB246" s="47" t="s">
        <v>49</v>
      </c>
      <c r="AC246" s="47">
        <v>38.98</v>
      </c>
      <c r="AD246" s="47">
        <v>1.59</v>
      </c>
      <c r="AE246" s="47">
        <v>21.32</v>
      </c>
      <c r="AF246" s="47"/>
      <c r="AG246" s="47">
        <v>22.3</v>
      </c>
      <c r="AH246" s="47">
        <v>0.48</v>
      </c>
      <c r="AI246" s="47">
        <v>6.41</v>
      </c>
      <c r="AJ246" s="47">
        <v>10.39</v>
      </c>
      <c r="AK246" s="47"/>
      <c r="AL246" s="47"/>
      <c r="AM246" s="47">
        <f t="shared" si="65"/>
        <v>101.47</v>
      </c>
      <c r="AN246" s="47">
        <v>12</v>
      </c>
      <c r="AO246" s="47">
        <f>AN246/(AC246*'Molecular Weight'!$C$2/'Molecular Weight'!$D$2+AD246*'Molecular Weight'!$C$3/'Molecular Weight'!$D$3+AE246*'Molecular Weight'!$C$4/'Molecular Weight'!$D$4+AF246*'Molecular Weight'!$C$5/'Molecular Weight'!$D$5+AG246*'Molecular Weight'!$C$6/'Molecular Weight'!$D$6+AH246*'Molecular Weight'!$C$8/'Molecular Weight'!$D$8+AI246*'Molecular Weight'!$C$9/'Molecular Weight'!$D$9+AJ246*'Molecular Weight'!$C$10/'Molecular Weight'!$D$10+AK246*'Molecular Weight'!$C$11/'Molecular Weight'!$D$11+AL246*'Molecular Weight'!$C$12/'Molecular Weight'!$D$12)</f>
        <v>4.56931503733738</v>
      </c>
      <c r="AP246" s="47">
        <f>AC246*AO246*'Molecular Weight'!$B$2/'Molecular Weight'!$D$2</f>
        <v>2.96457889739366</v>
      </c>
      <c r="AQ246" s="47">
        <f>AD246*AO246*'Molecular Weight'!$B$3/'Molecular Weight'!$D$3</f>
        <v>0.0909287973637851</v>
      </c>
      <c r="AR246" s="47">
        <f>AO246*AE246*'Molecular Weight'!$B$4/'Molecular Weight'!$D$4</f>
        <v>1.91090224786255</v>
      </c>
      <c r="AS246" s="47">
        <f>AF246*AO246*'Molecular Weight'!$B$5/'Molecular Weight'!$D$5</f>
        <v>0</v>
      </c>
      <c r="AT246" s="47">
        <f>AG246*AO246*'Molecular Weight'!$B$6/'Molecular Weight'!$D$6</f>
        <v>1.41837034148975</v>
      </c>
      <c r="AU246" s="47">
        <f>AH246*AO246*'Molecular Weight'!$B$8/'Molecular Weight'!$D$8</f>
        <v>0.0309172711858182</v>
      </c>
      <c r="AV246" s="47">
        <f>AI246*AO246*'Molecular Weight'!$B$9/'Molecular Weight'!$D$9</f>
        <v>0.726781870703042</v>
      </c>
      <c r="AW246" s="47">
        <f>AJ246*AO246*'Molecular Weight'!$B$10/'Molecular Weight'!$D$10</f>
        <v>0.846561755312684</v>
      </c>
      <c r="AX246" s="47">
        <f>AK246*AO246*'Molecular Weight'!$B$11/'Molecular Weight'!$D$11</f>
        <v>0</v>
      </c>
      <c r="AY246" s="47">
        <f>AL246*AO246*'Molecular Weight'!$B$12/'Molecular Weight'!$D$12</f>
        <v>0</v>
      </c>
      <c r="AZ246" s="47">
        <f t="shared" si="66"/>
        <v>7.98904118131129</v>
      </c>
      <c r="BA246" s="47">
        <f t="shared" si="67"/>
        <v>0</v>
      </c>
      <c r="BB246" s="47">
        <f t="shared" si="68"/>
        <v>0</v>
      </c>
      <c r="BC246" s="47">
        <f t="shared" si="69"/>
        <v>1.41837034148975</v>
      </c>
      <c r="BD246" s="47">
        <f t="shared" si="63"/>
        <v>3.05550769475745</v>
      </c>
      <c r="BE246" s="47">
        <f t="shared" si="64"/>
        <v>3.02263123869129</v>
      </c>
    </row>
    <row r="247" s="40" customFormat="1" spans="1:57">
      <c r="A247" s="47" t="s">
        <v>1493</v>
      </c>
      <c r="B247" s="47" t="s">
        <v>1494</v>
      </c>
      <c r="C247" s="47">
        <v>157</v>
      </c>
      <c r="D247" s="47">
        <v>2</v>
      </c>
      <c r="E247" s="47">
        <v>800</v>
      </c>
      <c r="F247" s="47">
        <f t="shared" si="70"/>
        <v>-12.9879529267748</v>
      </c>
      <c r="G247" s="48">
        <f t="shared" si="56"/>
        <v>-17.8598397538496</v>
      </c>
      <c r="H247" s="47">
        <f t="shared" si="57"/>
        <v>-12.9977036346158</v>
      </c>
      <c r="I247" s="47">
        <f t="shared" si="58"/>
        <v>-12.9879529267748</v>
      </c>
      <c r="J247" s="47">
        <f t="shared" si="59"/>
        <v>-8.71884436160298</v>
      </c>
      <c r="K247" s="47">
        <f t="shared" si="60"/>
        <v>0.00975070784104126</v>
      </c>
      <c r="L247" s="47">
        <f t="shared" si="61"/>
        <v>0</v>
      </c>
      <c r="M247" s="47">
        <f t="shared" si="62"/>
        <v>4.87188682707488</v>
      </c>
      <c r="N247" s="47" t="s">
        <v>1264</v>
      </c>
      <c r="O247" s="47" t="s">
        <v>1265</v>
      </c>
      <c r="P247" s="47" t="s">
        <v>1292</v>
      </c>
      <c r="Q247" s="47" t="s">
        <v>294</v>
      </c>
      <c r="R247" s="47"/>
      <c r="S247" s="47"/>
      <c r="T247" s="47"/>
      <c r="U247" s="47"/>
      <c r="V247" s="47"/>
      <c r="W247" s="47"/>
      <c r="X247" s="47"/>
      <c r="Y247" s="47"/>
      <c r="Z247" s="47"/>
      <c r="AA247" s="47" t="s">
        <v>507</v>
      </c>
      <c r="AB247" s="47" t="s">
        <v>49</v>
      </c>
      <c r="AC247" s="47">
        <v>38.55</v>
      </c>
      <c r="AD247" s="47">
        <v>1.64</v>
      </c>
      <c r="AE247" s="47">
        <v>21.02</v>
      </c>
      <c r="AF247" s="47"/>
      <c r="AG247" s="47">
        <v>22.35</v>
      </c>
      <c r="AH247" s="47">
        <v>0.56</v>
      </c>
      <c r="AI247" s="47">
        <v>6.18</v>
      </c>
      <c r="AJ247" s="47">
        <v>10.63</v>
      </c>
      <c r="AK247" s="47"/>
      <c r="AL247" s="47"/>
      <c r="AM247" s="47">
        <f t="shared" si="65"/>
        <v>100.93</v>
      </c>
      <c r="AN247" s="47">
        <v>12</v>
      </c>
      <c r="AO247" s="47">
        <f>AN247/(AC247*'Molecular Weight'!$C$2/'Molecular Weight'!$D$2+AD247*'Molecular Weight'!$C$3/'Molecular Weight'!$D$3+AE247*'Molecular Weight'!$C$4/'Molecular Weight'!$D$4+AF247*'Molecular Weight'!$C$5/'Molecular Weight'!$D$5+AG247*'Molecular Weight'!$C$6/'Molecular Weight'!$D$6+AH247*'Molecular Weight'!$C$8/'Molecular Weight'!$D$8+AI247*'Molecular Weight'!$C$9/'Molecular Weight'!$D$9+AJ247*'Molecular Weight'!$C$10/'Molecular Weight'!$D$10+AK247*'Molecular Weight'!$C$11/'Molecular Weight'!$D$11+AL247*'Molecular Weight'!$C$12/'Molecular Weight'!$D$12)</f>
        <v>4.60701999069161</v>
      </c>
      <c r="AP247" s="47">
        <f>AC247*AO247*'Molecular Weight'!$B$2/'Molecular Weight'!$D$2</f>
        <v>2.9560689187943</v>
      </c>
      <c r="AQ247" s="47">
        <f>AD247*AO247*'Molecular Weight'!$B$3/'Molecular Weight'!$D$3</f>
        <v>0.0945621124497402</v>
      </c>
      <c r="AR247" s="47">
        <f>AO247*AE247*'Molecular Weight'!$B$4/'Molecular Weight'!$D$4</f>
        <v>1.89955983139148</v>
      </c>
      <c r="AS247" s="47">
        <f>AF247*AO247*'Molecular Weight'!$B$5/'Molecular Weight'!$D$5</f>
        <v>0</v>
      </c>
      <c r="AT247" s="47">
        <f>AG247*AO247*'Molecular Weight'!$B$6/'Molecular Weight'!$D$6</f>
        <v>1.43328085734908</v>
      </c>
      <c r="AU247" s="47">
        <f>AH247*AO247*'Molecular Weight'!$B$8/'Molecular Weight'!$D$8</f>
        <v>0.0363677924272245</v>
      </c>
      <c r="AV247" s="47">
        <f>AI247*AO247*'Molecular Weight'!$B$9/'Molecular Weight'!$D$9</f>
        <v>0.706485943981989</v>
      </c>
      <c r="AW247" s="47">
        <f>AJ247*AO247*'Molecular Weight'!$B$10/'Molecular Weight'!$D$10</f>
        <v>0.873263596666403</v>
      </c>
      <c r="AX247" s="47">
        <f>AK247*AO247*'Molecular Weight'!$B$11/'Molecular Weight'!$D$11</f>
        <v>0</v>
      </c>
      <c r="AY247" s="47">
        <f>AL247*AO247*'Molecular Weight'!$B$12/'Molecular Weight'!$D$12</f>
        <v>0</v>
      </c>
      <c r="AZ247" s="47">
        <f t="shared" si="66"/>
        <v>7.99958905306022</v>
      </c>
      <c r="BA247" s="47">
        <f t="shared" si="67"/>
        <v>0</v>
      </c>
      <c r="BB247" s="47">
        <f t="shared" si="68"/>
        <v>0</v>
      </c>
      <c r="BC247" s="47">
        <f t="shared" si="69"/>
        <v>1.43328085734908</v>
      </c>
      <c r="BD247" s="47">
        <f t="shared" si="63"/>
        <v>3.05063103124404</v>
      </c>
      <c r="BE247" s="47">
        <f t="shared" si="64"/>
        <v>3.0493981904247</v>
      </c>
    </row>
    <row r="248" s="40" customFormat="1" spans="1:57">
      <c r="A248" s="47" t="s">
        <v>1493</v>
      </c>
      <c r="B248" s="47" t="s">
        <v>1494</v>
      </c>
      <c r="C248" s="47">
        <v>165</v>
      </c>
      <c r="D248" s="47">
        <v>2</v>
      </c>
      <c r="E248" s="47">
        <v>800</v>
      </c>
      <c r="F248" s="47">
        <f t="shared" si="70"/>
        <v>-12.9879529267748</v>
      </c>
      <c r="G248" s="48">
        <f t="shared" si="56"/>
        <v>-17.8598397538496</v>
      </c>
      <c r="H248" s="47">
        <f t="shared" si="57"/>
        <v>-12.9977036346158</v>
      </c>
      <c r="I248" s="47">
        <f t="shared" si="58"/>
        <v>-12.9879529267748</v>
      </c>
      <c r="J248" s="47">
        <f t="shared" si="59"/>
        <v>-8.71884436160298</v>
      </c>
      <c r="K248" s="47">
        <f t="shared" si="60"/>
        <v>0.00975070784104126</v>
      </c>
      <c r="L248" s="47">
        <f t="shared" si="61"/>
        <v>0</v>
      </c>
      <c r="M248" s="47">
        <f t="shared" si="62"/>
        <v>4.87188682707488</v>
      </c>
      <c r="N248" s="47" t="s">
        <v>1264</v>
      </c>
      <c r="O248" s="47" t="s">
        <v>1265</v>
      </c>
      <c r="P248" s="47" t="s">
        <v>1292</v>
      </c>
      <c r="Q248" s="47" t="s">
        <v>294</v>
      </c>
      <c r="R248" s="47"/>
      <c r="S248" s="47"/>
      <c r="T248" s="47"/>
      <c r="U248" s="47"/>
      <c r="V248" s="47"/>
      <c r="W248" s="47"/>
      <c r="X248" s="47"/>
      <c r="Y248" s="47"/>
      <c r="Z248" s="47"/>
      <c r="AA248" s="47" t="s">
        <v>507</v>
      </c>
      <c r="AB248" s="47" t="s">
        <v>49</v>
      </c>
      <c r="AC248" s="47">
        <v>38.68</v>
      </c>
      <c r="AD248" s="47">
        <v>1.02</v>
      </c>
      <c r="AE248" s="47">
        <v>22.42</v>
      </c>
      <c r="AF248" s="47"/>
      <c r="AG248" s="47">
        <v>22.25</v>
      </c>
      <c r="AH248" s="47">
        <v>0.4</v>
      </c>
      <c r="AI248" s="47">
        <v>6.92</v>
      </c>
      <c r="AJ248" s="47">
        <v>9.01</v>
      </c>
      <c r="AK248" s="47"/>
      <c r="AL248" s="47"/>
      <c r="AM248" s="47">
        <f t="shared" si="65"/>
        <v>100.7</v>
      </c>
      <c r="AN248" s="47">
        <v>12</v>
      </c>
      <c r="AO248" s="47">
        <f>AN248/(AC248*'Molecular Weight'!$C$2/'Molecular Weight'!$D$2+AD248*'Molecular Weight'!$C$3/'Molecular Weight'!$D$3+AE248*'Molecular Weight'!$C$4/'Molecular Weight'!$D$4+AF248*'Molecular Weight'!$C$5/'Molecular Weight'!$D$5+AG248*'Molecular Weight'!$C$6/'Molecular Weight'!$D$6+AH248*'Molecular Weight'!$C$8/'Molecular Weight'!$D$8+AI248*'Molecular Weight'!$C$9/'Molecular Weight'!$D$9+AJ248*'Molecular Weight'!$C$10/'Molecular Weight'!$D$10+AK248*'Molecular Weight'!$C$11/'Molecular Weight'!$D$11+AL248*'Molecular Weight'!$C$12/'Molecular Weight'!$D$12)</f>
        <v>4.57919316378493</v>
      </c>
      <c r="AP248" s="47">
        <f>AC248*AO248*'Molecular Weight'!$B$2/'Molecular Weight'!$D$2</f>
        <v>2.94812236310255</v>
      </c>
      <c r="AQ248" s="47">
        <f>AD248*AO248*'Molecular Weight'!$B$3/'Molecular Weight'!$D$3</f>
        <v>0.0584577850695948</v>
      </c>
      <c r="AR248" s="47">
        <f>AO248*AE248*'Molecular Weight'!$B$4/'Molecular Weight'!$D$4</f>
        <v>2.01383897081322</v>
      </c>
      <c r="AS248" s="47">
        <f>AF248*AO248*'Molecular Weight'!$B$5/'Molecular Weight'!$D$5</f>
        <v>0</v>
      </c>
      <c r="AT248" s="47">
        <f>AG248*AO248*'Molecular Weight'!$B$6/'Molecular Weight'!$D$6</f>
        <v>1.41824955309319</v>
      </c>
      <c r="AU248" s="47">
        <f>AH248*AO248*'Molecular Weight'!$B$8/'Molecular Weight'!$D$8</f>
        <v>0.0258200911405973</v>
      </c>
      <c r="AV248" s="47">
        <f>AI248*AO248*'Molecular Weight'!$B$9/'Molecular Weight'!$D$9</f>
        <v>0.786303143756618</v>
      </c>
      <c r="AW248" s="47">
        <f>AJ248*AO248*'Molecular Weight'!$B$10/'Molecular Weight'!$D$10</f>
        <v>0.735708459445475</v>
      </c>
      <c r="AX248" s="47">
        <f>AK248*AO248*'Molecular Weight'!$B$11/'Molecular Weight'!$D$11</f>
        <v>0</v>
      </c>
      <c r="AY248" s="47">
        <f>AL248*AO248*'Molecular Weight'!$B$12/'Molecular Weight'!$D$12</f>
        <v>0</v>
      </c>
      <c r="AZ248" s="47">
        <f t="shared" si="66"/>
        <v>7.98650036642125</v>
      </c>
      <c r="BA248" s="47">
        <f t="shared" si="67"/>
        <v>0</v>
      </c>
      <c r="BB248" s="47">
        <f t="shared" si="68"/>
        <v>0</v>
      </c>
      <c r="BC248" s="47">
        <f t="shared" si="69"/>
        <v>1.41824955309319</v>
      </c>
      <c r="BD248" s="47">
        <f t="shared" si="63"/>
        <v>3.00658014817214</v>
      </c>
      <c r="BE248" s="47">
        <f t="shared" si="64"/>
        <v>2.96608124743588</v>
      </c>
    </row>
    <row r="249" s="40" customFormat="1" spans="1:57">
      <c r="A249" s="47" t="s">
        <v>1493</v>
      </c>
      <c r="B249" s="47" t="s">
        <v>1494</v>
      </c>
      <c r="C249" s="47">
        <v>120</v>
      </c>
      <c r="D249" s="47">
        <v>2.2</v>
      </c>
      <c r="E249" s="47">
        <v>800</v>
      </c>
      <c r="F249" s="47">
        <f t="shared" si="70"/>
        <v>-12.811730066667</v>
      </c>
      <c r="G249" s="48">
        <f t="shared" si="56"/>
        <v>-17.7534376156187</v>
      </c>
      <c r="H249" s="47">
        <f t="shared" si="57"/>
        <v>-12.9122213892371</v>
      </c>
      <c r="I249" s="47">
        <f t="shared" si="58"/>
        <v>-12.811730066667</v>
      </c>
      <c r="J249" s="47">
        <f t="shared" si="59"/>
        <v>-8.69156570363467</v>
      </c>
      <c r="K249" s="47">
        <f t="shared" si="60"/>
        <v>0.100491322570075</v>
      </c>
      <c r="L249" s="47">
        <f t="shared" si="61"/>
        <v>0</v>
      </c>
      <c r="M249" s="47">
        <f t="shared" si="62"/>
        <v>4.9417075489517</v>
      </c>
      <c r="N249" s="47" t="s">
        <v>1264</v>
      </c>
      <c r="O249" s="47" t="s">
        <v>1265</v>
      </c>
      <c r="P249" s="47" t="s">
        <v>1292</v>
      </c>
      <c r="Q249" s="47" t="s">
        <v>294</v>
      </c>
      <c r="R249" s="47"/>
      <c r="S249" s="47"/>
      <c r="T249" s="47"/>
      <c r="U249" s="47"/>
      <c r="V249" s="47"/>
      <c r="W249" s="47"/>
      <c r="X249" s="47"/>
      <c r="Y249" s="47"/>
      <c r="Z249" s="47"/>
      <c r="AA249" s="47" t="s">
        <v>507</v>
      </c>
      <c r="AB249" s="47" t="s">
        <v>49</v>
      </c>
      <c r="AC249" s="47">
        <v>38.33</v>
      </c>
      <c r="AD249" s="47">
        <v>1.47</v>
      </c>
      <c r="AE249" s="47">
        <v>20.8</v>
      </c>
      <c r="AF249" s="47"/>
      <c r="AG249" s="47">
        <v>22.92</v>
      </c>
      <c r="AH249" s="47">
        <v>0.6</v>
      </c>
      <c r="AI249" s="47">
        <v>5.95</v>
      </c>
      <c r="AJ249" s="47">
        <v>10.31</v>
      </c>
      <c r="AK249" s="47"/>
      <c r="AL249" s="47"/>
      <c r="AM249" s="47">
        <f t="shared" si="65"/>
        <v>100.38</v>
      </c>
      <c r="AN249" s="47">
        <v>12</v>
      </c>
      <c r="AO249" s="47">
        <f>AN249/(AC249*'Molecular Weight'!$C$2/'Molecular Weight'!$D$2+AD249*'Molecular Weight'!$C$3/'Molecular Weight'!$D$3+AE249*'Molecular Weight'!$C$4/'Molecular Weight'!$D$4+AF249*'Molecular Weight'!$C$5/'Molecular Weight'!$D$5+AG249*'Molecular Weight'!$C$6/'Molecular Weight'!$D$6+AH249*'Molecular Weight'!$C$8/'Molecular Weight'!$D$8+AI249*'Molecular Weight'!$C$9/'Molecular Weight'!$D$9+AJ249*'Molecular Weight'!$C$10/'Molecular Weight'!$D$10+AK249*'Molecular Weight'!$C$11/'Molecular Weight'!$D$11+AL249*'Molecular Weight'!$C$12/'Molecular Weight'!$D$12)</f>
        <v>4.64440601175474</v>
      </c>
      <c r="AP249" s="47">
        <f>AC249*AO249*'Molecular Weight'!$B$2/'Molecular Weight'!$D$2</f>
        <v>2.96305063965645</v>
      </c>
      <c r="AQ249" s="47">
        <f>AD249*AO249*'Molecular Weight'!$B$3/'Molecular Weight'!$D$3</f>
        <v>0.0854477701787168</v>
      </c>
      <c r="AR249" s="47">
        <f>AO249*AE249*'Molecular Weight'!$B$4/'Molecular Weight'!$D$4</f>
        <v>1.8949322291977</v>
      </c>
      <c r="AS249" s="47">
        <f>AF249*AO249*'Molecular Weight'!$B$5/'Molecular Weight'!$D$5</f>
        <v>0</v>
      </c>
      <c r="AT249" s="47">
        <f>AG249*AO249*'Molecular Weight'!$B$6/'Molecular Weight'!$D$6</f>
        <v>1.48176205163445</v>
      </c>
      <c r="AU249" s="47">
        <f>AH249*AO249*'Molecular Weight'!$B$8/'Molecular Weight'!$D$8</f>
        <v>0.0392816973083288</v>
      </c>
      <c r="AV249" s="47">
        <f>AI249*AO249*'Molecular Weight'!$B$9/'Molecular Weight'!$D$9</f>
        <v>0.685712550122599</v>
      </c>
      <c r="AW249" s="47">
        <f>AJ249*AO249*'Molecular Weight'!$B$10/'Molecular Weight'!$D$10</f>
        <v>0.85384853746775</v>
      </c>
      <c r="AX249" s="47">
        <f>AK249*AO249*'Molecular Weight'!$B$11/'Molecular Weight'!$D$11</f>
        <v>0</v>
      </c>
      <c r="AY249" s="47">
        <f>AL249*AO249*'Molecular Weight'!$B$12/'Molecular Weight'!$D$12</f>
        <v>0</v>
      </c>
      <c r="AZ249" s="47">
        <f t="shared" si="66"/>
        <v>8.00403547556599</v>
      </c>
      <c r="BA249" s="47">
        <f t="shared" si="67"/>
        <v>0.0121003228782994</v>
      </c>
      <c r="BB249" s="47">
        <f t="shared" si="68"/>
        <v>0.00816617139368109</v>
      </c>
      <c r="BC249" s="47">
        <f t="shared" si="69"/>
        <v>1.46966172875615</v>
      </c>
      <c r="BD249" s="47">
        <f t="shared" si="63"/>
        <v>3.04849840983517</v>
      </c>
      <c r="BE249" s="47">
        <f t="shared" si="64"/>
        <v>3.06060483653313</v>
      </c>
    </row>
    <row r="250" s="40" customFormat="1" spans="1:57">
      <c r="A250" s="47" t="s">
        <v>1493</v>
      </c>
      <c r="B250" s="47" t="s">
        <v>1494</v>
      </c>
      <c r="C250" s="47">
        <v>155</v>
      </c>
      <c r="D250" s="47">
        <v>2.2</v>
      </c>
      <c r="E250" s="47">
        <v>800</v>
      </c>
      <c r="F250" s="47">
        <f t="shared" si="70"/>
        <v>-12.811730066667</v>
      </c>
      <c r="G250" s="48">
        <f t="shared" si="56"/>
        <v>-17.7534376156187</v>
      </c>
      <c r="H250" s="47">
        <f t="shared" si="57"/>
        <v>-12.9122213892371</v>
      </c>
      <c r="I250" s="47">
        <f t="shared" si="58"/>
        <v>-12.811730066667</v>
      </c>
      <c r="J250" s="47">
        <f t="shared" si="59"/>
        <v>-8.69156570363467</v>
      </c>
      <c r="K250" s="47">
        <f t="shared" si="60"/>
        <v>0.100491322570075</v>
      </c>
      <c r="L250" s="47">
        <f t="shared" si="61"/>
        <v>0</v>
      </c>
      <c r="M250" s="47">
        <f t="shared" si="62"/>
        <v>4.9417075489517</v>
      </c>
      <c r="N250" s="47" t="s">
        <v>1264</v>
      </c>
      <c r="O250" s="47" t="s">
        <v>1265</v>
      </c>
      <c r="P250" s="47" t="s">
        <v>1292</v>
      </c>
      <c r="Q250" s="47" t="s">
        <v>294</v>
      </c>
      <c r="R250" s="47"/>
      <c r="S250" s="47"/>
      <c r="T250" s="47"/>
      <c r="U250" s="47"/>
      <c r="V250" s="47"/>
      <c r="W250" s="47"/>
      <c r="X250" s="47"/>
      <c r="Y250" s="47"/>
      <c r="Z250" s="47"/>
      <c r="AA250" s="47" t="s">
        <v>507</v>
      </c>
      <c r="AB250" s="47" t="s">
        <v>49</v>
      </c>
      <c r="AC250" s="47">
        <v>38.52</v>
      </c>
      <c r="AD250" s="47">
        <v>1.44</v>
      </c>
      <c r="AE250" s="47">
        <v>20.6</v>
      </c>
      <c r="AF250" s="47"/>
      <c r="AG250" s="47">
        <v>23.07</v>
      </c>
      <c r="AH250" s="47">
        <v>0.57</v>
      </c>
      <c r="AI250" s="47">
        <v>6.22</v>
      </c>
      <c r="AJ250" s="47">
        <v>10.35</v>
      </c>
      <c r="AK250" s="47"/>
      <c r="AL250" s="47"/>
      <c r="AM250" s="47">
        <f t="shared" si="65"/>
        <v>100.77</v>
      </c>
      <c r="AN250" s="47">
        <v>12</v>
      </c>
      <c r="AO250" s="47">
        <f>AN250/(AC250*'Molecular Weight'!$C$2/'Molecular Weight'!$D$2+AD250*'Molecular Weight'!$C$3/'Molecular Weight'!$D$3+AE250*'Molecular Weight'!$C$4/'Molecular Weight'!$D$4+AF250*'Molecular Weight'!$C$5/'Molecular Weight'!$D$5+AG250*'Molecular Weight'!$C$6/'Molecular Weight'!$D$6+AH250*'Molecular Weight'!$C$8/'Molecular Weight'!$D$8+AI250*'Molecular Weight'!$C$9/'Molecular Weight'!$D$9+AJ250*'Molecular Weight'!$C$10/'Molecular Weight'!$D$10+AK250*'Molecular Weight'!$C$11/'Molecular Weight'!$D$11+AL250*'Molecular Weight'!$C$12/'Molecular Weight'!$D$12)</f>
        <v>4.62869953594655</v>
      </c>
      <c r="AP250" s="47">
        <f>AC250*AO250*'Molecular Weight'!$B$2/'Molecular Weight'!$D$2</f>
        <v>2.96766821112952</v>
      </c>
      <c r="AQ250" s="47">
        <f>AD250*AO250*'Molecular Weight'!$B$3/'Molecular Weight'!$D$3</f>
        <v>0.0834208677317026</v>
      </c>
      <c r="AR250" s="47">
        <f>AO250*AE250*'Molecular Weight'!$B$4/'Molecular Weight'!$D$4</f>
        <v>1.87036505375636</v>
      </c>
      <c r="AS250" s="47">
        <f>AF250*AO250*'Molecular Weight'!$B$5/'Molecular Weight'!$D$5</f>
        <v>0</v>
      </c>
      <c r="AT250" s="47">
        <f>AG250*AO250*'Molecular Weight'!$B$6/'Molecular Weight'!$D$6</f>
        <v>1.48641562213651</v>
      </c>
      <c r="AU250" s="47">
        <f>AH250*AO250*'Molecular Weight'!$B$8/'Molecular Weight'!$D$8</f>
        <v>0.0371914115518683</v>
      </c>
      <c r="AV250" s="47">
        <f>AI250*AO250*'Molecular Weight'!$B$9/'Molecular Weight'!$D$9</f>
        <v>0.714404742272644</v>
      </c>
      <c r="AW250" s="47">
        <f>AJ250*AO250*'Molecular Weight'!$B$10/'Molecular Weight'!$D$10</f>
        <v>0.854262485682005</v>
      </c>
      <c r="AX250" s="47">
        <f>AK250*AO250*'Molecular Weight'!$B$11/'Molecular Weight'!$D$11</f>
        <v>0</v>
      </c>
      <c r="AY250" s="47">
        <f>AL250*AO250*'Molecular Weight'!$B$12/'Molecular Weight'!$D$12</f>
        <v>0</v>
      </c>
      <c r="AZ250" s="47">
        <f t="shared" si="66"/>
        <v>8.0137283942606</v>
      </c>
      <c r="BA250" s="47">
        <f t="shared" si="67"/>
        <v>0.041114628053835</v>
      </c>
      <c r="BB250" s="47">
        <f t="shared" si="68"/>
        <v>0.0276602502298372</v>
      </c>
      <c r="BC250" s="47">
        <f t="shared" si="69"/>
        <v>1.44530099408268</v>
      </c>
      <c r="BD250" s="47">
        <f t="shared" si="63"/>
        <v>3.05108907886122</v>
      </c>
      <c r="BE250" s="47">
        <f t="shared" si="64"/>
        <v>3.09227426164303</v>
      </c>
    </row>
    <row r="251" s="40" customFormat="1" spans="1:57">
      <c r="A251" s="47" t="s">
        <v>1493</v>
      </c>
      <c r="B251" s="47" t="s">
        <v>1494</v>
      </c>
      <c r="C251" s="47">
        <v>122</v>
      </c>
      <c r="D251" s="47">
        <v>2.4</v>
      </c>
      <c r="E251" s="47">
        <v>800</v>
      </c>
      <c r="F251" s="47">
        <f t="shared" si="70"/>
        <v>-12.6355072065593</v>
      </c>
      <c r="G251" s="48">
        <f t="shared" si="56"/>
        <v>-17.647189305781</v>
      </c>
      <c r="H251" s="47">
        <f t="shared" si="57"/>
        <v>-12.8268032591416</v>
      </c>
      <c r="I251" s="47">
        <f t="shared" si="58"/>
        <v>-12.6355072065593</v>
      </c>
      <c r="J251" s="47">
        <f t="shared" si="59"/>
        <v>-8.66428704566635</v>
      </c>
      <c r="K251" s="47">
        <f t="shared" si="60"/>
        <v>0.191296052582345</v>
      </c>
      <c r="L251" s="47">
        <f t="shared" si="61"/>
        <v>0</v>
      </c>
      <c r="M251" s="47">
        <f t="shared" si="62"/>
        <v>5.01168209922172</v>
      </c>
      <c r="N251" s="47" t="s">
        <v>1264</v>
      </c>
      <c r="O251" s="47" t="s">
        <v>1265</v>
      </c>
      <c r="P251" s="47" t="s">
        <v>1292</v>
      </c>
      <c r="Q251" s="47" t="s">
        <v>294</v>
      </c>
      <c r="R251" s="47"/>
      <c r="S251" s="47"/>
      <c r="T251" s="47"/>
      <c r="U251" s="47"/>
      <c r="V251" s="47"/>
      <c r="W251" s="47"/>
      <c r="X251" s="47"/>
      <c r="Y251" s="47"/>
      <c r="Z251" s="47"/>
      <c r="AA251" s="47" t="s">
        <v>507</v>
      </c>
      <c r="AB251" s="47" t="s">
        <v>49</v>
      </c>
      <c r="AC251" s="47">
        <v>38.22</v>
      </c>
      <c r="AD251" s="47">
        <v>1.52</v>
      </c>
      <c r="AE251" s="47">
        <v>20.53</v>
      </c>
      <c r="AF251" s="47"/>
      <c r="AG251" s="47">
        <v>23.07</v>
      </c>
      <c r="AH251" s="47">
        <v>0.57</v>
      </c>
      <c r="AI251" s="47">
        <v>6.24</v>
      </c>
      <c r="AJ251" s="47">
        <v>9.83</v>
      </c>
      <c r="AK251" s="47"/>
      <c r="AL251" s="47"/>
      <c r="AM251" s="47">
        <f t="shared" si="65"/>
        <v>99.98</v>
      </c>
      <c r="AN251" s="47">
        <v>12</v>
      </c>
      <c r="AO251" s="47">
        <f>AN251/(AC251*'Molecular Weight'!$C$2/'Molecular Weight'!$D$2+AD251*'Molecular Weight'!$C$3/'Molecular Weight'!$D$3+AE251*'Molecular Weight'!$C$4/'Molecular Weight'!$D$4+AF251*'Molecular Weight'!$C$5/'Molecular Weight'!$D$5+AG251*'Molecular Weight'!$C$6/'Molecular Weight'!$D$6+AH251*'Molecular Weight'!$C$8/'Molecular Weight'!$D$8+AI251*'Molecular Weight'!$C$9/'Molecular Weight'!$D$9+AJ251*'Molecular Weight'!$C$10/'Molecular Weight'!$D$10+AK251*'Molecular Weight'!$C$11/'Molecular Weight'!$D$11+AL251*'Molecular Weight'!$C$12/'Molecular Weight'!$D$12)</f>
        <v>4.66254656885282</v>
      </c>
      <c r="AP251" s="47">
        <f>AC251*AO251*'Molecular Weight'!$B$2/'Molecular Weight'!$D$2</f>
        <v>2.96608738118433</v>
      </c>
      <c r="AQ251" s="47">
        <f>AD251*AO251*'Molecular Weight'!$B$3/'Molecular Weight'!$D$3</f>
        <v>0.0886992588818058</v>
      </c>
      <c r="AR251" s="47">
        <f>AO251*AE251*'Molecular Weight'!$B$4/'Molecular Weight'!$D$4</f>
        <v>1.87763987953214</v>
      </c>
      <c r="AS251" s="47">
        <f>AF251*AO251*'Molecular Weight'!$B$5/'Molecular Weight'!$D$5</f>
        <v>0</v>
      </c>
      <c r="AT251" s="47">
        <f>AG251*AO251*'Molecular Weight'!$B$6/'Molecular Weight'!$D$6</f>
        <v>1.49728492961351</v>
      </c>
      <c r="AU251" s="47">
        <f>AH251*AO251*'Molecular Weight'!$B$8/'Molecular Weight'!$D$8</f>
        <v>0.0374633710776164</v>
      </c>
      <c r="AV251" s="47">
        <f>AI251*AO251*'Molecular Weight'!$B$9/'Molecular Weight'!$D$9</f>
        <v>0.721942694532049</v>
      </c>
      <c r="AW251" s="47">
        <f>AJ251*AO251*'Molecular Weight'!$B$10/'Molecular Weight'!$D$10</f>
        <v>0.817275905346348</v>
      </c>
      <c r="AX251" s="47">
        <f>AK251*AO251*'Molecular Weight'!$B$11/'Molecular Weight'!$D$11</f>
        <v>0</v>
      </c>
      <c r="AY251" s="47">
        <f>AL251*AO251*'Molecular Weight'!$B$12/'Molecular Weight'!$D$12</f>
        <v>0</v>
      </c>
      <c r="AZ251" s="47">
        <f t="shared" si="66"/>
        <v>8.0063934201678</v>
      </c>
      <c r="BA251" s="47">
        <f t="shared" si="67"/>
        <v>0.0191649443107051</v>
      </c>
      <c r="BB251" s="47">
        <f t="shared" si="68"/>
        <v>0.0127997977750649</v>
      </c>
      <c r="BC251" s="47">
        <f t="shared" si="69"/>
        <v>1.4781199853028</v>
      </c>
      <c r="BD251" s="47">
        <f t="shared" si="63"/>
        <v>3.05478664006614</v>
      </c>
      <c r="BE251" s="47">
        <f t="shared" si="64"/>
        <v>3.07396690056952</v>
      </c>
    </row>
    <row r="252" s="40" customFormat="1" spans="1:57">
      <c r="A252" s="47" t="s">
        <v>1493</v>
      </c>
      <c r="B252" s="47" t="s">
        <v>1494</v>
      </c>
      <c r="C252" s="47">
        <v>175</v>
      </c>
      <c r="D252" s="47">
        <v>1.6</v>
      </c>
      <c r="E252" s="47">
        <v>800</v>
      </c>
      <c r="F252" s="47">
        <f t="shared" si="70"/>
        <v>-13.3403986469903</v>
      </c>
      <c r="G252" s="48">
        <f t="shared" si="56"/>
        <v>-18.0731087344274</v>
      </c>
      <c r="H252" s="47">
        <f t="shared" si="57"/>
        <v>-13.1688612387476</v>
      </c>
      <c r="I252" s="47">
        <f t="shared" si="58"/>
        <v>-13.3403986469903</v>
      </c>
      <c r="J252" s="47">
        <f t="shared" si="59"/>
        <v>-8.77340167753961</v>
      </c>
      <c r="K252" s="47">
        <f t="shared" si="60"/>
        <v>-0.171537408242665</v>
      </c>
      <c r="L252" s="47">
        <f t="shared" si="61"/>
        <v>0</v>
      </c>
      <c r="M252" s="47">
        <f t="shared" si="62"/>
        <v>4.73271008743716</v>
      </c>
      <c r="N252" s="47" t="s">
        <v>1264</v>
      </c>
      <c r="O252" s="47" t="s">
        <v>1265</v>
      </c>
      <c r="P252" s="47" t="s">
        <v>1292</v>
      </c>
      <c r="Q252" s="47" t="s">
        <v>294</v>
      </c>
      <c r="R252" s="47"/>
      <c r="S252" s="47"/>
      <c r="T252" s="47"/>
      <c r="U252" s="47"/>
      <c r="V252" s="47"/>
      <c r="W252" s="47"/>
      <c r="X252" s="47"/>
      <c r="Y252" s="47"/>
      <c r="Z252" s="47"/>
      <c r="AA252" s="47" t="s">
        <v>507</v>
      </c>
      <c r="AB252" s="47" t="s">
        <v>49</v>
      </c>
      <c r="AC252" s="47">
        <v>38.26</v>
      </c>
      <c r="AD252" s="47">
        <v>1.08</v>
      </c>
      <c r="AE252" s="47">
        <v>21.76</v>
      </c>
      <c r="AF252" s="47"/>
      <c r="AG252" s="47">
        <v>22.69</v>
      </c>
      <c r="AH252" s="47">
        <v>0.57</v>
      </c>
      <c r="AI252" s="47">
        <v>5.7</v>
      </c>
      <c r="AJ252" s="47">
        <v>10.14</v>
      </c>
      <c r="AK252" s="47"/>
      <c r="AL252" s="47"/>
      <c r="AM252" s="47">
        <f t="shared" si="65"/>
        <v>100.2</v>
      </c>
      <c r="AN252" s="47">
        <v>12</v>
      </c>
      <c r="AO252" s="47">
        <f>AN252/(AC252*'Molecular Weight'!$C$2/'Molecular Weight'!$D$2+AD252*'Molecular Weight'!$C$3/'Molecular Weight'!$D$3+AE252*'Molecular Weight'!$C$4/'Molecular Weight'!$D$4+AF252*'Molecular Weight'!$C$5/'Molecular Weight'!$D$5+AG252*'Molecular Weight'!$C$6/'Molecular Weight'!$D$6+AH252*'Molecular Weight'!$C$8/'Molecular Weight'!$D$8+AI252*'Molecular Weight'!$C$9/'Molecular Weight'!$D$9+AJ252*'Molecular Weight'!$C$10/'Molecular Weight'!$D$10+AK252*'Molecular Weight'!$C$11/'Molecular Weight'!$D$11+AL252*'Molecular Weight'!$C$12/'Molecular Weight'!$D$12)</f>
        <v>4.63849131222439</v>
      </c>
      <c r="AP252" s="47">
        <f>AC252*AO252*'Molecular Weight'!$B$2/'Molecular Weight'!$D$2</f>
        <v>2.9538727963666</v>
      </c>
      <c r="AQ252" s="47">
        <f>AD252*AO252*'Molecular Weight'!$B$3/'Molecular Weight'!$D$3</f>
        <v>0.0626980052215562</v>
      </c>
      <c r="AR252" s="47">
        <f>AO252*AE252*'Molecular Weight'!$B$4/'Molecular Weight'!$D$4</f>
        <v>1.97986604460578</v>
      </c>
      <c r="AS252" s="47">
        <f>AF252*AO252*'Molecular Weight'!$B$5/'Molecular Weight'!$D$5</f>
        <v>0</v>
      </c>
      <c r="AT252" s="47">
        <f>AG252*AO252*'Molecular Weight'!$B$6/'Molecular Weight'!$D$6</f>
        <v>1.46502460849626</v>
      </c>
      <c r="AU252" s="47">
        <f>AH252*AO252*'Molecular Weight'!$B$8/'Molecular Weight'!$D$8</f>
        <v>0.0372700880739766</v>
      </c>
      <c r="AV252" s="47">
        <f>AI252*AO252*'Molecular Weight'!$B$9/'Molecular Weight'!$D$9</f>
        <v>0.656064528031738</v>
      </c>
      <c r="AW252" s="47">
        <f>AJ252*AO252*'Molecular Weight'!$B$10/'Molecular Weight'!$D$10</f>
        <v>0.838700105313041</v>
      </c>
      <c r="AX252" s="47">
        <f>AK252*AO252*'Molecular Weight'!$B$11/'Molecular Weight'!$D$11</f>
        <v>0</v>
      </c>
      <c r="AY252" s="47">
        <f>AL252*AO252*'Molecular Weight'!$B$12/'Molecular Weight'!$D$12</f>
        <v>0</v>
      </c>
      <c r="AZ252" s="47">
        <f t="shared" si="66"/>
        <v>7.99349617610896</v>
      </c>
      <c r="BA252" s="47">
        <f t="shared" si="67"/>
        <v>0</v>
      </c>
      <c r="BB252" s="47">
        <f t="shared" si="68"/>
        <v>0</v>
      </c>
      <c r="BC252" s="47">
        <f t="shared" si="69"/>
        <v>1.46502460849626</v>
      </c>
      <c r="BD252" s="47">
        <f t="shared" si="63"/>
        <v>3.01657080158816</v>
      </c>
      <c r="BE252" s="47">
        <f t="shared" si="64"/>
        <v>2.99705932991502</v>
      </c>
    </row>
    <row r="253" s="40" customFormat="1" spans="1:57">
      <c r="A253" s="47" t="s">
        <v>1493</v>
      </c>
      <c r="B253" s="47" t="s">
        <v>1494</v>
      </c>
      <c r="C253" s="47">
        <v>144</v>
      </c>
      <c r="D253" s="47">
        <v>2.2</v>
      </c>
      <c r="E253" s="47">
        <v>750</v>
      </c>
      <c r="F253" s="47">
        <f t="shared" si="70"/>
        <v>-13.8501134818541</v>
      </c>
      <c r="G253" s="48">
        <f t="shared" si="56"/>
        <v>-18.9555439514757</v>
      </c>
      <c r="H253" s="47">
        <f t="shared" si="57"/>
        <v>-13.9700350187172</v>
      </c>
      <c r="I253" s="47">
        <f t="shared" si="58"/>
        <v>-13.8501134818541</v>
      </c>
      <c r="J253" s="47">
        <f t="shared" si="59"/>
        <v>-9.80796676441838</v>
      </c>
      <c r="K253" s="47">
        <f t="shared" si="60"/>
        <v>0.119921536863089</v>
      </c>
      <c r="L253" s="47">
        <f t="shared" si="61"/>
        <v>0</v>
      </c>
      <c r="M253" s="47">
        <f t="shared" si="62"/>
        <v>5.1054304696216</v>
      </c>
      <c r="N253" s="47" t="s">
        <v>1264</v>
      </c>
      <c r="O253" s="47" t="s">
        <v>1265</v>
      </c>
      <c r="P253" s="47" t="s">
        <v>1292</v>
      </c>
      <c r="Q253" s="47" t="s">
        <v>294</v>
      </c>
      <c r="R253" s="47"/>
      <c r="S253" s="47"/>
      <c r="T253" s="47"/>
      <c r="U253" s="47"/>
      <c r="V253" s="47"/>
      <c r="W253" s="47"/>
      <c r="X253" s="47"/>
      <c r="Y253" s="47"/>
      <c r="Z253" s="47"/>
      <c r="AA253" s="47" t="s">
        <v>507</v>
      </c>
      <c r="AB253" s="47" t="s">
        <v>49</v>
      </c>
      <c r="AC253" s="47">
        <v>37.79</v>
      </c>
      <c r="AD253" s="47">
        <v>1.39</v>
      </c>
      <c r="AE253" s="47">
        <v>20.59</v>
      </c>
      <c r="AF253" s="47"/>
      <c r="AG253" s="47">
        <v>24.1</v>
      </c>
      <c r="AH253" s="47">
        <v>1.41</v>
      </c>
      <c r="AI253" s="47">
        <v>4.97</v>
      </c>
      <c r="AJ253" s="47">
        <v>10.07</v>
      </c>
      <c r="AK253" s="47"/>
      <c r="AL253" s="47"/>
      <c r="AM253" s="47">
        <f t="shared" si="65"/>
        <v>100.32</v>
      </c>
      <c r="AN253" s="47">
        <v>12</v>
      </c>
      <c r="AO253" s="47">
        <f>AN253/(AC253*'Molecular Weight'!$C$2/'Molecular Weight'!$D$2+AD253*'Molecular Weight'!$C$3/'Molecular Weight'!$D$3+AE253*'Molecular Weight'!$C$4/'Molecular Weight'!$D$4+AF253*'Molecular Weight'!$C$5/'Molecular Weight'!$D$5+AG253*'Molecular Weight'!$C$6/'Molecular Weight'!$D$6+AH253*'Molecular Weight'!$C$8/'Molecular Weight'!$D$8+AI253*'Molecular Weight'!$C$9/'Molecular Weight'!$D$9+AJ253*'Molecular Weight'!$C$10/'Molecular Weight'!$D$10+AK253*'Molecular Weight'!$C$11/'Molecular Weight'!$D$11+AL253*'Molecular Weight'!$C$12/'Molecular Weight'!$D$12)</f>
        <v>4.69328909826056</v>
      </c>
      <c r="AP253" s="47">
        <f>AC253*AO253*'Molecular Weight'!$B$2/'Molecular Weight'!$D$2</f>
        <v>2.95205384526076</v>
      </c>
      <c r="AQ253" s="47">
        <f>AD253*AO253*'Molecular Weight'!$B$3/'Molecular Weight'!$D$3</f>
        <v>0.0816479580298145</v>
      </c>
      <c r="AR253" s="47">
        <f>AO253*AE253*'Molecular Weight'!$B$4/'Molecular Weight'!$D$4</f>
        <v>1.89554379233395</v>
      </c>
      <c r="AS253" s="47">
        <f>AF253*AO253*'Molecular Weight'!$B$5/'Molecular Weight'!$D$5</f>
        <v>0</v>
      </c>
      <c r="AT253" s="47">
        <f>AG253*AO253*'Molecular Weight'!$B$6/'Molecular Weight'!$D$6</f>
        <v>1.574446927451</v>
      </c>
      <c r="AU253" s="47">
        <f>AH253*AO253*'Molecular Weight'!$B$8/'Molecular Weight'!$D$8</f>
        <v>0.0932835865315392</v>
      </c>
      <c r="AV253" s="47">
        <f>AI253*AO253*'Molecular Weight'!$B$9/'Molecular Weight'!$D$9</f>
        <v>0.57880016918995</v>
      </c>
      <c r="AW253" s="47">
        <f>AJ253*AO253*'Molecular Weight'!$B$10/'Molecular Weight'!$D$10</f>
        <v>0.842750021745432</v>
      </c>
      <c r="AX253" s="47">
        <f>AK253*AO253*'Molecular Weight'!$B$11/'Molecular Weight'!$D$11</f>
        <v>0</v>
      </c>
      <c r="AY253" s="47">
        <f>AL253*AO253*'Molecular Weight'!$B$12/'Molecular Weight'!$D$12</f>
        <v>0</v>
      </c>
      <c r="AZ253" s="47">
        <f t="shared" si="66"/>
        <v>8.01852630054245</v>
      </c>
      <c r="BA253" s="47">
        <f t="shared" si="67"/>
        <v>0.0554504900717987</v>
      </c>
      <c r="BB253" s="47">
        <f t="shared" si="68"/>
        <v>0.0352190277773111</v>
      </c>
      <c r="BC253" s="47">
        <f t="shared" si="69"/>
        <v>1.5189964373792</v>
      </c>
      <c r="BD253" s="47">
        <f t="shared" si="63"/>
        <v>3.03370180329057</v>
      </c>
      <c r="BE253" s="47">
        <f t="shared" si="64"/>
        <v>3.08928070491792</v>
      </c>
    </row>
    <row r="254" s="40" customFormat="1" spans="1:57">
      <c r="A254" s="47" t="s">
        <v>1493</v>
      </c>
      <c r="B254" s="47" t="s">
        <v>1494</v>
      </c>
      <c r="C254" s="47">
        <v>160</v>
      </c>
      <c r="D254" s="47">
        <v>1.8</v>
      </c>
      <c r="E254" s="47">
        <v>700</v>
      </c>
      <c r="F254" s="47">
        <f t="shared" si="70"/>
        <v>-15.3856839696289</v>
      </c>
      <c r="G254" s="48">
        <f t="shared" si="56"/>
        <v>-20.5160695677267</v>
      </c>
      <c r="H254" s="47">
        <f t="shared" si="57"/>
        <v>-15.3245212252125</v>
      </c>
      <c r="I254" s="47">
        <f t="shared" si="58"/>
        <v>-15.3856839696289</v>
      </c>
      <c r="J254" s="47">
        <f t="shared" si="59"/>
        <v>-11.1013257965057</v>
      </c>
      <c r="K254" s="47">
        <f t="shared" si="60"/>
        <v>-0.0611627444163343</v>
      </c>
      <c r="L254" s="47">
        <f t="shared" si="61"/>
        <v>0</v>
      </c>
      <c r="M254" s="47">
        <f t="shared" si="62"/>
        <v>5.1303855980978</v>
      </c>
      <c r="N254" s="47" t="s">
        <v>1264</v>
      </c>
      <c r="O254" s="47" t="s">
        <v>1265</v>
      </c>
      <c r="P254" s="47" t="s">
        <v>1292</v>
      </c>
      <c r="Q254" s="47" t="s">
        <v>294</v>
      </c>
      <c r="R254" s="47"/>
      <c r="S254" s="47"/>
      <c r="T254" s="47"/>
      <c r="U254" s="47"/>
      <c r="V254" s="47"/>
      <c r="W254" s="47"/>
      <c r="X254" s="47"/>
      <c r="Y254" s="47"/>
      <c r="Z254" s="47"/>
      <c r="AA254" s="47" t="s">
        <v>507</v>
      </c>
      <c r="AB254" s="47" t="s">
        <v>49</v>
      </c>
      <c r="AC254" s="47">
        <v>38.27</v>
      </c>
      <c r="AD254" s="47">
        <v>0.85</v>
      </c>
      <c r="AE254" s="47">
        <v>21.33</v>
      </c>
      <c r="AF254" s="47"/>
      <c r="AG254" s="47">
        <v>23.9</v>
      </c>
      <c r="AH254" s="47">
        <v>1.41</v>
      </c>
      <c r="AI254" s="47">
        <v>3.01</v>
      </c>
      <c r="AJ254" s="47">
        <v>11.87</v>
      </c>
      <c r="AK254" s="47"/>
      <c r="AL254" s="47"/>
      <c r="AM254" s="47">
        <f t="shared" si="65"/>
        <v>100.64</v>
      </c>
      <c r="AN254" s="47">
        <v>12</v>
      </c>
      <c r="AO254" s="47">
        <f>AN254/(AC254*'Molecular Weight'!$C$2/'Molecular Weight'!$D$2+AD254*'Molecular Weight'!$C$3/'Molecular Weight'!$D$3+AE254*'Molecular Weight'!$C$4/'Molecular Weight'!$D$4+AF254*'Molecular Weight'!$C$5/'Molecular Weight'!$D$5+AG254*'Molecular Weight'!$C$6/'Molecular Weight'!$D$6+AH254*'Molecular Weight'!$C$8/'Molecular Weight'!$D$8+AI254*'Molecular Weight'!$C$9/'Molecular Weight'!$D$9+AJ254*'Molecular Weight'!$C$10/'Molecular Weight'!$D$10+AK254*'Molecular Weight'!$C$11/'Molecular Weight'!$D$11+AL254*'Molecular Weight'!$C$12/'Molecular Weight'!$D$12)</f>
        <v>4.68428846678962</v>
      </c>
      <c r="AP254" s="47">
        <f>AC254*AO254*'Molecular Weight'!$B$2/'Molecular Weight'!$D$2</f>
        <v>2.98381690452794</v>
      </c>
      <c r="AQ254" s="47">
        <f>AD254*AO254*'Molecular Weight'!$B$3/'Molecular Weight'!$D$3</f>
        <v>0.0498328560296768</v>
      </c>
      <c r="AR254" s="47">
        <f>AO254*AE254*'Molecular Weight'!$B$4/'Molecular Weight'!$D$4</f>
        <v>1.95990335419032</v>
      </c>
      <c r="AS254" s="47">
        <f>AF254*AO254*'Molecular Weight'!$B$5/'Molecular Weight'!$D$5</f>
        <v>0</v>
      </c>
      <c r="AT254" s="47">
        <f>AG254*AO254*'Molecular Weight'!$B$6/'Molecular Weight'!$D$6</f>
        <v>1.55838661409064</v>
      </c>
      <c r="AU254" s="47">
        <f>AH254*AO254*'Molecular Weight'!$B$8/'Molecular Weight'!$D$8</f>
        <v>0.0931046904168785</v>
      </c>
      <c r="AV254" s="47">
        <f>AI254*AO254*'Molecular Weight'!$B$9/'Molecular Weight'!$D$9</f>
        <v>0.349868691936396</v>
      </c>
      <c r="AW254" s="47">
        <f>AJ254*AO254*'Molecular Weight'!$B$10/'Molecular Weight'!$D$10</f>
        <v>0.991485451155363</v>
      </c>
      <c r="AX254" s="47">
        <f>AK254*AO254*'Molecular Weight'!$B$11/'Molecular Weight'!$D$11</f>
        <v>0</v>
      </c>
      <c r="AY254" s="47">
        <f>AL254*AO254*'Molecular Weight'!$B$12/'Molecular Weight'!$D$12</f>
        <v>0</v>
      </c>
      <c r="AZ254" s="47">
        <f t="shared" si="66"/>
        <v>7.98639856234722</v>
      </c>
      <c r="BA254" s="47">
        <f t="shared" si="67"/>
        <v>0</v>
      </c>
      <c r="BB254" s="47">
        <f t="shared" si="68"/>
        <v>0</v>
      </c>
      <c r="BC254" s="47">
        <f t="shared" si="69"/>
        <v>1.55838661409064</v>
      </c>
      <c r="BD254" s="47">
        <f t="shared" si="63"/>
        <v>3.03364976055762</v>
      </c>
      <c r="BE254" s="47">
        <f t="shared" si="64"/>
        <v>2.99284544759928</v>
      </c>
    </row>
    <row r="255" s="40" customFormat="1" spans="1:57">
      <c r="A255" s="47" t="s">
        <v>1493</v>
      </c>
      <c r="B255" s="47" t="s">
        <v>1494</v>
      </c>
      <c r="C255" s="47">
        <v>184</v>
      </c>
      <c r="D255" s="47">
        <v>1.8</v>
      </c>
      <c r="E255" s="47">
        <v>700</v>
      </c>
      <c r="F255" s="47">
        <f t="shared" si="70"/>
        <v>-15.3856839696289</v>
      </c>
      <c r="G255" s="48">
        <f t="shared" si="56"/>
        <v>-20.5160695677267</v>
      </c>
      <c r="H255" s="47">
        <f t="shared" si="57"/>
        <v>-15.3245212252125</v>
      </c>
      <c r="I255" s="47">
        <f t="shared" si="58"/>
        <v>-15.3856839696289</v>
      </c>
      <c r="J255" s="47">
        <f t="shared" si="59"/>
        <v>-11.1013257965057</v>
      </c>
      <c r="K255" s="47">
        <f t="shared" si="60"/>
        <v>-0.0611627444163343</v>
      </c>
      <c r="L255" s="47">
        <f t="shared" si="61"/>
        <v>0</v>
      </c>
      <c r="M255" s="47">
        <f t="shared" si="62"/>
        <v>5.1303855980978</v>
      </c>
      <c r="N255" s="47" t="s">
        <v>1264</v>
      </c>
      <c r="O255" s="47" t="s">
        <v>1265</v>
      </c>
      <c r="P255" s="47" t="s">
        <v>1292</v>
      </c>
      <c r="Q255" s="47" t="s">
        <v>294</v>
      </c>
      <c r="R255" s="47"/>
      <c r="S255" s="47"/>
      <c r="T255" s="47"/>
      <c r="U255" s="47"/>
      <c r="V255" s="47"/>
      <c r="W255" s="47"/>
      <c r="X255" s="47"/>
      <c r="Y255" s="47"/>
      <c r="Z255" s="47"/>
      <c r="AA255" s="47" t="s">
        <v>507</v>
      </c>
      <c r="AB255" s="47" t="s">
        <v>49</v>
      </c>
      <c r="AC255" s="47">
        <v>38</v>
      </c>
      <c r="AD255" s="47">
        <v>0.95</v>
      </c>
      <c r="AE255" s="47">
        <v>20.59</v>
      </c>
      <c r="AF255" s="47"/>
      <c r="AG255" s="47">
        <v>24.08</v>
      </c>
      <c r="AH255" s="47">
        <v>1.47</v>
      </c>
      <c r="AI255" s="47">
        <v>3.06</v>
      </c>
      <c r="AJ255" s="47">
        <v>11.84</v>
      </c>
      <c r="AK255" s="47"/>
      <c r="AL255" s="47"/>
      <c r="AM255" s="47">
        <f t="shared" si="65"/>
        <v>99.99</v>
      </c>
      <c r="AN255" s="47">
        <v>12</v>
      </c>
      <c r="AO255" s="47">
        <f>AN255/(AC255*'Molecular Weight'!$C$2/'Molecular Weight'!$D$2+AD255*'Molecular Weight'!$C$3/'Molecular Weight'!$D$3+AE255*'Molecular Weight'!$C$4/'Molecular Weight'!$D$4+AF255*'Molecular Weight'!$C$5/'Molecular Weight'!$D$5+AG255*'Molecular Weight'!$C$6/'Molecular Weight'!$D$6+AH255*'Molecular Weight'!$C$8/'Molecular Weight'!$D$8+AI255*'Molecular Weight'!$C$9/'Molecular Weight'!$D$9+AJ255*'Molecular Weight'!$C$10/'Molecular Weight'!$D$10+AK255*'Molecular Weight'!$C$11/'Molecular Weight'!$D$11+AL255*'Molecular Weight'!$C$12/'Molecular Weight'!$D$12)</f>
        <v>4.72896322785937</v>
      </c>
      <c r="AP255" s="47">
        <f>AC255*AO255*'Molecular Weight'!$B$2/'Molecular Weight'!$D$2</f>
        <v>2.99102201495766</v>
      </c>
      <c r="AQ255" s="47">
        <f>AD255*AO255*'Molecular Weight'!$B$3/'Molecular Weight'!$D$3</f>
        <v>0.0562267217329962</v>
      </c>
      <c r="AR255" s="47">
        <f>AO255*AE255*'Molecular Weight'!$B$4/'Molecular Weight'!$D$4</f>
        <v>1.90995199807031</v>
      </c>
      <c r="AS255" s="47">
        <f>AF255*AO255*'Molecular Weight'!$B$5/'Molecular Weight'!$D$5</f>
        <v>0</v>
      </c>
      <c r="AT255" s="47">
        <f>AG255*AO255*'Molecular Weight'!$B$6/'Molecular Weight'!$D$6</f>
        <v>1.58509791936043</v>
      </c>
      <c r="AU255" s="47">
        <f>AH255*AO255*'Molecular Weight'!$B$8/'Molecular Weight'!$D$8</f>
        <v>0.0979923307718251</v>
      </c>
      <c r="AV255" s="47">
        <f>AI255*AO255*'Molecular Weight'!$B$9/'Molecular Weight'!$D$9</f>
        <v>0.359072642115376</v>
      </c>
      <c r="AW255" s="47">
        <f>AJ255*AO255*'Molecular Weight'!$B$10/'Molecular Weight'!$D$10</f>
        <v>0.998411637265601</v>
      </c>
      <c r="AX255" s="47">
        <f>AK255*AO255*'Molecular Weight'!$B$11/'Molecular Weight'!$D$11</f>
        <v>0</v>
      </c>
      <c r="AY255" s="47">
        <f>AL255*AO255*'Molecular Weight'!$B$12/'Molecular Weight'!$D$12</f>
        <v>0</v>
      </c>
      <c r="AZ255" s="47">
        <f t="shared" si="66"/>
        <v>7.9977752642742</v>
      </c>
      <c r="BA255" s="47">
        <f t="shared" si="67"/>
        <v>0</v>
      </c>
      <c r="BB255" s="47">
        <f t="shared" si="68"/>
        <v>0</v>
      </c>
      <c r="BC255" s="47">
        <f t="shared" si="69"/>
        <v>1.58509791936043</v>
      </c>
      <c r="BD255" s="47">
        <f t="shared" si="63"/>
        <v>3.04724873669066</v>
      </c>
      <c r="BE255" s="47">
        <f t="shared" si="64"/>
        <v>3.04057452951323</v>
      </c>
    </row>
    <row r="256" s="40" customFormat="1" spans="1:57">
      <c r="A256" s="47" t="s">
        <v>1493</v>
      </c>
      <c r="B256" s="47" t="s">
        <v>1494</v>
      </c>
      <c r="C256" s="47">
        <v>159</v>
      </c>
      <c r="D256" s="47">
        <v>2</v>
      </c>
      <c r="E256" s="47">
        <v>700</v>
      </c>
      <c r="F256" s="47">
        <f t="shared" si="70"/>
        <v>-15.191349818657</v>
      </c>
      <c r="G256" s="48">
        <f t="shared" si="56"/>
        <v>-20.3988824548712</v>
      </c>
      <c r="H256" s="47">
        <f t="shared" si="57"/>
        <v>-15.2305005247372</v>
      </c>
      <c r="I256" s="47">
        <f t="shared" si="58"/>
        <v>-15.191349818657</v>
      </c>
      <c r="J256" s="47">
        <f t="shared" si="59"/>
        <v>-11.0702158273381</v>
      </c>
      <c r="K256" s="47">
        <f t="shared" si="60"/>
        <v>0.0391507060801448</v>
      </c>
      <c r="L256" s="47">
        <f t="shared" si="61"/>
        <v>0</v>
      </c>
      <c r="M256" s="47">
        <f t="shared" si="62"/>
        <v>5.2075326362142</v>
      </c>
      <c r="N256" s="47" t="s">
        <v>1264</v>
      </c>
      <c r="O256" s="47" t="s">
        <v>1265</v>
      </c>
      <c r="P256" s="47" t="s">
        <v>1292</v>
      </c>
      <c r="Q256" s="47" t="s">
        <v>294</v>
      </c>
      <c r="R256" s="47"/>
      <c r="S256" s="47"/>
      <c r="T256" s="47"/>
      <c r="U256" s="47"/>
      <c r="V256" s="47"/>
      <c r="W256" s="47"/>
      <c r="X256" s="47"/>
      <c r="Y256" s="47"/>
      <c r="Z256" s="47"/>
      <c r="AA256" s="47" t="s">
        <v>507</v>
      </c>
      <c r="AB256" s="47" t="s">
        <v>49</v>
      </c>
      <c r="AC256" s="47">
        <v>38.68</v>
      </c>
      <c r="AD256" s="47">
        <v>0.87</v>
      </c>
      <c r="AE256" s="47">
        <v>21.62</v>
      </c>
      <c r="AF256" s="47"/>
      <c r="AG256" s="47">
        <v>23.8</v>
      </c>
      <c r="AH256" s="47">
        <v>1.06</v>
      </c>
      <c r="AI256" s="47">
        <v>3.08</v>
      </c>
      <c r="AJ256" s="47">
        <v>11.91</v>
      </c>
      <c r="AK256" s="47"/>
      <c r="AL256" s="47"/>
      <c r="AM256" s="47">
        <f t="shared" si="65"/>
        <v>101.02</v>
      </c>
      <c r="AN256" s="47">
        <v>12</v>
      </c>
      <c r="AO256" s="47">
        <f>AN256/(AC256*'Molecular Weight'!$C$2/'Molecular Weight'!$D$2+AD256*'Molecular Weight'!$C$3/'Molecular Weight'!$D$3+AE256*'Molecular Weight'!$C$4/'Molecular Weight'!$D$4+AF256*'Molecular Weight'!$C$5/'Molecular Weight'!$D$5+AG256*'Molecular Weight'!$C$6/'Molecular Weight'!$D$6+AH256*'Molecular Weight'!$C$8/'Molecular Weight'!$D$8+AI256*'Molecular Weight'!$C$9/'Molecular Weight'!$D$9+AJ256*'Molecular Weight'!$C$10/'Molecular Weight'!$D$10+AK256*'Molecular Weight'!$C$11/'Molecular Weight'!$D$11+AL256*'Molecular Weight'!$C$12/'Molecular Weight'!$D$12)</f>
        <v>4.65015076880914</v>
      </c>
      <c r="AP256" s="47">
        <f>AC256*AO256*'Molecular Weight'!$B$2/'Molecular Weight'!$D$2</f>
        <v>2.99380545501893</v>
      </c>
      <c r="AQ256" s="47">
        <f>AD256*AO256*'Molecular Weight'!$B$3/'Molecular Weight'!$D$3</f>
        <v>0.0506336817129405</v>
      </c>
      <c r="AR256" s="47">
        <f>AO256*AE256*'Molecular Weight'!$B$4/'Molecular Weight'!$D$4</f>
        <v>1.9720725700599</v>
      </c>
      <c r="AS256" s="47">
        <f>AF256*AO256*'Molecular Weight'!$B$5/'Molecular Weight'!$D$5</f>
        <v>0</v>
      </c>
      <c r="AT256" s="47">
        <f>AG256*AO256*'Molecular Weight'!$B$6/'Molecular Weight'!$D$6</f>
        <v>1.54055662997853</v>
      </c>
      <c r="AU256" s="47">
        <f>AH256*AO256*'Molecular Weight'!$B$8/'Molecular Weight'!$D$8</f>
        <v>0.0694835045804579</v>
      </c>
      <c r="AV256" s="47">
        <f>AI256*AO256*'Molecular Weight'!$B$9/'Molecular Weight'!$D$9</f>
        <v>0.355396138162088</v>
      </c>
      <c r="AW256" s="47">
        <f>AJ256*AO256*'Molecular Weight'!$B$10/'Molecular Weight'!$D$10</f>
        <v>0.987576598725336</v>
      </c>
      <c r="AX256" s="47">
        <f>AK256*AO256*'Molecular Weight'!$B$11/'Molecular Weight'!$D$11</f>
        <v>0</v>
      </c>
      <c r="AY256" s="47">
        <f>AL256*AO256*'Molecular Weight'!$B$12/'Molecular Weight'!$D$12</f>
        <v>0</v>
      </c>
      <c r="AZ256" s="47">
        <f t="shared" si="66"/>
        <v>7.96952457823818</v>
      </c>
      <c r="BA256" s="47">
        <f t="shared" si="67"/>
        <v>0</v>
      </c>
      <c r="BB256" s="47">
        <f t="shared" si="68"/>
        <v>0</v>
      </c>
      <c r="BC256" s="47">
        <f t="shared" si="69"/>
        <v>1.54055662997853</v>
      </c>
      <c r="BD256" s="47">
        <f t="shared" si="63"/>
        <v>3.04443913673187</v>
      </c>
      <c r="BE256" s="47">
        <f t="shared" si="64"/>
        <v>2.95301287144641</v>
      </c>
    </row>
    <row r="257" s="40" customFormat="1" spans="1:57">
      <c r="A257" s="47" t="s">
        <v>1493</v>
      </c>
      <c r="B257" s="47" t="s">
        <v>1494</v>
      </c>
      <c r="C257" s="47">
        <v>197</v>
      </c>
      <c r="D257" s="47">
        <v>2</v>
      </c>
      <c r="E257" s="47">
        <v>700</v>
      </c>
      <c r="F257" s="47">
        <f t="shared" si="70"/>
        <v>-15.191349818657</v>
      </c>
      <c r="G257" s="48">
        <f t="shared" si="56"/>
        <v>-20.3988824548712</v>
      </c>
      <c r="H257" s="47">
        <f t="shared" si="57"/>
        <v>-15.2305005247372</v>
      </c>
      <c r="I257" s="47">
        <f t="shared" si="58"/>
        <v>-15.191349818657</v>
      </c>
      <c r="J257" s="47">
        <f t="shared" si="59"/>
        <v>-11.0702158273381</v>
      </c>
      <c r="K257" s="47">
        <f t="shared" si="60"/>
        <v>0.0391507060801448</v>
      </c>
      <c r="L257" s="47">
        <f t="shared" si="61"/>
        <v>0</v>
      </c>
      <c r="M257" s="47">
        <f t="shared" si="62"/>
        <v>5.2075326362142</v>
      </c>
      <c r="N257" s="47" t="s">
        <v>1264</v>
      </c>
      <c r="O257" s="47" t="s">
        <v>1265</v>
      </c>
      <c r="P257" s="47" t="s">
        <v>1292</v>
      </c>
      <c r="Q257" s="47" t="s">
        <v>294</v>
      </c>
      <c r="R257" s="47"/>
      <c r="S257" s="47"/>
      <c r="T257" s="47"/>
      <c r="U257" s="47"/>
      <c r="V257" s="47"/>
      <c r="W257" s="47"/>
      <c r="X257" s="47"/>
      <c r="Y257" s="47"/>
      <c r="Z257" s="47"/>
      <c r="AA257" s="47" t="s">
        <v>507</v>
      </c>
      <c r="AB257" s="47" t="s">
        <v>49</v>
      </c>
      <c r="AC257" s="47">
        <v>37.76</v>
      </c>
      <c r="AD257" s="47">
        <v>0.82</v>
      </c>
      <c r="AE257" s="47">
        <v>21.74</v>
      </c>
      <c r="AF257" s="47"/>
      <c r="AG257" s="47">
        <v>24.12</v>
      </c>
      <c r="AH257" s="47">
        <v>1.08</v>
      </c>
      <c r="AI257" s="47">
        <v>3.23</v>
      </c>
      <c r="AJ257" s="47">
        <v>12.42</v>
      </c>
      <c r="AK257" s="47"/>
      <c r="AL257" s="47"/>
      <c r="AM257" s="47">
        <f t="shared" si="65"/>
        <v>101.17</v>
      </c>
      <c r="AN257" s="47">
        <v>12</v>
      </c>
      <c r="AO257" s="47">
        <f>AN257/(AC257*'Molecular Weight'!$C$2/'Molecular Weight'!$D$2+AD257*'Molecular Weight'!$C$3/'Molecular Weight'!$D$3+AE257*'Molecular Weight'!$C$4/'Molecular Weight'!$D$4+AF257*'Molecular Weight'!$C$5/'Molecular Weight'!$D$5+AG257*'Molecular Weight'!$C$6/'Molecular Weight'!$D$6+AH257*'Molecular Weight'!$C$8/'Molecular Weight'!$D$8+AI257*'Molecular Weight'!$C$9/'Molecular Weight'!$D$9+AJ257*'Molecular Weight'!$C$10/'Molecular Weight'!$D$10+AK257*'Molecular Weight'!$C$11/'Molecular Weight'!$D$11+AL257*'Molecular Weight'!$C$12/'Molecular Weight'!$D$12)</f>
        <v>4.66968333874815</v>
      </c>
      <c r="AP257" s="47">
        <f>AC257*AO257*'Molecular Weight'!$B$2/'Molecular Weight'!$D$2</f>
        <v>2.93487421556475</v>
      </c>
      <c r="AQ257" s="47">
        <f>AD257*AO257*'Molecular Weight'!$B$3/'Molecular Weight'!$D$3</f>
        <v>0.0479241594214454</v>
      </c>
      <c r="AR257" s="47">
        <f>AO257*AE257*'Molecular Weight'!$B$4/'Molecular Weight'!$D$4</f>
        <v>1.99134789690829</v>
      </c>
      <c r="AS257" s="47">
        <f>AF257*AO257*'Molecular Weight'!$B$5/'Molecular Weight'!$D$5</f>
        <v>0</v>
      </c>
      <c r="AT257" s="47">
        <f>AG257*AO257*'Molecular Weight'!$B$6/'Molecular Weight'!$D$6</f>
        <v>1.56782798065988</v>
      </c>
      <c r="AU257" s="47">
        <f>AH257*AO257*'Molecular Weight'!$B$8/'Molecular Weight'!$D$8</f>
        <v>0.0710918805447985</v>
      </c>
      <c r="AV257" s="47">
        <f>AI257*AO257*'Molecular Weight'!$B$9/'Molecular Weight'!$D$9</f>
        <v>0.374269905314058</v>
      </c>
      <c r="AW257" s="47">
        <f>AJ257*AO257*'Molecular Weight'!$B$10/'Molecular Weight'!$D$10</f>
        <v>1.03419163814643</v>
      </c>
      <c r="AX257" s="47">
        <f>AK257*AO257*'Molecular Weight'!$B$11/'Molecular Weight'!$D$11</f>
        <v>0</v>
      </c>
      <c r="AY257" s="47">
        <f>AL257*AO257*'Molecular Weight'!$B$12/'Molecular Weight'!$D$12</f>
        <v>0</v>
      </c>
      <c r="AZ257" s="47">
        <f t="shared" si="66"/>
        <v>8.02152767655966</v>
      </c>
      <c r="BA257" s="47">
        <f t="shared" si="67"/>
        <v>0.0644097057648514</v>
      </c>
      <c r="BB257" s="47">
        <f t="shared" si="68"/>
        <v>0.0410821254368367</v>
      </c>
      <c r="BC257" s="47">
        <f t="shared" si="69"/>
        <v>1.50341827489502</v>
      </c>
      <c r="BD257" s="47">
        <f t="shared" si="63"/>
        <v>2.9827983749862</v>
      </c>
      <c r="BE257" s="47">
        <f t="shared" si="64"/>
        <v>3.04738140466517</v>
      </c>
    </row>
    <row r="258" s="40" customFormat="1" spans="1:57">
      <c r="A258" s="47" t="s">
        <v>1493</v>
      </c>
      <c r="B258" s="47" t="s">
        <v>1494</v>
      </c>
      <c r="C258" s="47">
        <v>125</v>
      </c>
      <c r="D258" s="47">
        <v>2.2</v>
      </c>
      <c r="E258" s="47">
        <v>700</v>
      </c>
      <c r="F258" s="47">
        <f t="shared" si="70"/>
        <v>-14.9970156676851</v>
      </c>
      <c r="G258" s="48">
        <f t="shared" ref="G258:G321" si="71">IF(D258&lt;=(-18.64+0.04359*(E258+273.15)-0.000005069*(E258+273.15)^2),(6.844864+0.1175691*D258+0.001143873*D258^2)+(0.0005791364-0.0002891434*D258-0.0000002737171*D258^2)*(E258+273.15)+(-0.00007971469+0.00003198005*D258+0.0000000001059554*D258^3+0.0000002014461*SQRT(D258))*(E258+273.15)*LN(E258+273.15)+(-27690.02+528.5977*D258-2.919275*D258^2)/(E258+273.15),(8.463095-0.003000307*D258+0.00007213445*D258^2)+(0.001148738-0.00009352312*D258+0.0000005161592*D258^2)*(E258+273.15)+(-0.0007448624-0.000006329325*D258-0.0000000001407339*D258^3+0.0001830014*SQRT(D258))*(E258+273.15)*LN(E258+273.15)+(-27820.82+528.5977*D258-0.8473231*D258^2)/(E258+273.15))</f>
        <v>-20.2818695705323</v>
      </c>
      <c r="H258" s="47">
        <f t="shared" ref="H258:H321" si="72">(8.699+0.01642*D258-0.0002755*D258^2+0.000002683*D258^3-0.00000001015*D258^4)+((-24205+444.73*D258-0.593*D258^2+0.0015*D258^3)/(E258+273.15))</f>
        <v>-15.136548604985</v>
      </c>
      <c r="I258" s="47">
        <f t="shared" ref="I258:I321" si="73">(-587474+1584.427*(E258+273)-203.3164*LN(E258+273)*(E258+273)+0.09271*(E258+273)*(E258+273)+1810*(D258*10))/(8.3144*(E258+273)*LN(10))</f>
        <v>-14.9970156676851</v>
      </c>
      <c r="J258" s="47">
        <f t="shared" ref="J258:J321" si="74">14.26-24949/(273+E258)+200*D258/(273+E258)-0.05*D258</f>
        <v>-11.0391058581706</v>
      </c>
      <c r="K258" s="47">
        <f t="shared" ref="K258:K321" si="75">F258-H258</f>
        <v>0.139532937299904</v>
      </c>
      <c r="L258" s="47">
        <f t="shared" ref="L258:L321" si="76">F258-I258</f>
        <v>0</v>
      </c>
      <c r="M258" s="47">
        <f t="shared" ref="M258:M321" si="77">F258-G258</f>
        <v>5.28485390284717</v>
      </c>
      <c r="N258" s="47" t="s">
        <v>1264</v>
      </c>
      <c r="O258" s="47" t="s">
        <v>1265</v>
      </c>
      <c r="P258" s="47" t="s">
        <v>1292</v>
      </c>
      <c r="Q258" s="47" t="s">
        <v>294</v>
      </c>
      <c r="R258" s="47"/>
      <c r="S258" s="47"/>
      <c r="T258" s="47"/>
      <c r="U258" s="47"/>
      <c r="V258" s="47"/>
      <c r="W258" s="47"/>
      <c r="X258" s="47"/>
      <c r="Y258" s="47"/>
      <c r="Z258" s="47"/>
      <c r="AA258" s="47" t="s">
        <v>507</v>
      </c>
      <c r="AB258" s="47" t="s">
        <v>49</v>
      </c>
      <c r="AC258" s="47">
        <v>38.3</v>
      </c>
      <c r="AD258" s="47">
        <v>1.4</v>
      </c>
      <c r="AE258" s="47">
        <v>21.26</v>
      </c>
      <c r="AF258" s="47"/>
      <c r="AG258" s="47">
        <v>24.77</v>
      </c>
      <c r="AH258" s="47">
        <v>0.59</v>
      </c>
      <c r="AI258" s="47">
        <v>5.55</v>
      </c>
      <c r="AJ258" s="47">
        <v>9.25</v>
      </c>
      <c r="AK258" s="47"/>
      <c r="AL258" s="47"/>
      <c r="AM258" s="47">
        <f t="shared" si="65"/>
        <v>101.12</v>
      </c>
      <c r="AN258" s="47">
        <v>12</v>
      </c>
      <c r="AO258" s="47">
        <f>AN258/(AC258*'Molecular Weight'!$C$2/'Molecular Weight'!$D$2+AD258*'Molecular Weight'!$C$3/'Molecular Weight'!$D$3+AE258*'Molecular Weight'!$C$4/'Molecular Weight'!$D$4+AF258*'Molecular Weight'!$C$5/'Molecular Weight'!$D$5+AG258*'Molecular Weight'!$C$6/'Molecular Weight'!$D$6+AH258*'Molecular Weight'!$C$8/'Molecular Weight'!$D$8+AI258*'Molecular Weight'!$C$9/'Molecular Weight'!$D$9+AJ258*'Molecular Weight'!$C$10/'Molecular Weight'!$D$10+AK258*'Molecular Weight'!$C$11/'Molecular Weight'!$D$11+AL258*'Molecular Weight'!$C$12/'Molecular Weight'!$D$12)</f>
        <v>4.63084294365977</v>
      </c>
      <c r="AP258" s="47">
        <f>AC258*AO258*'Molecular Weight'!$B$2/'Molecular Weight'!$D$2</f>
        <v>2.95208529863797</v>
      </c>
      <c r="AQ258" s="47">
        <f>AD258*AO258*'Molecular Weight'!$B$3/'Molecular Weight'!$D$3</f>
        <v>0.0811411779865291</v>
      </c>
      <c r="AR258" s="47">
        <f>AO258*AE258*'Molecular Weight'!$B$4/'Molecular Weight'!$D$4</f>
        <v>1.93118322836812</v>
      </c>
      <c r="AS258" s="47">
        <f>AF258*AO258*'Molecular Weight'!$B$5/'Molecular Weight'!$D$5</f>
        <v>0</v>
      </c>
      <c r="AT258" s="47">
        <f>AG258*AO258*'Molecular Weight'!$B$6/'Molecular Weight'!$D$6</f>
        <v>1.59668680003414</v>
      </c>
      <c r="AU258" s="47">
        <f>AH258*AO258*'Molecular Weight'!$B$8/'Molecular Weight'!$D$8</f>
        <v>0.0385141998415459</v>
      </c>
      <c r="AV258" s="47">
        <f>AI258*AO258*'Molecular Weight'!$B$9/'Molecular Weight'!$D$9</f>
        <v>0.637746360727338</v>
      </c>
      <c r="AW258" s="47">
        <f>AJ258*AO258*'Molecular Weight'!$B$10/'Molecular Weight'!$D$10</f>
        <v>0.763824843595807</v>
      </c>
      <c r="AX258" s="47">
        <f>AK258*AO258*'Molecular Weight'!$B$11/'Molecular Weight'!$D$11</f>
        <v>0</v>
      </c>
      <c r="AY258" s="47">
        <f>AL258*AO258*'Molecular Weight'!$B$12/'Molecular Weight'!$D$12</f>
        <v>0</v>
      </c>
      <c r="AZ258" s="47">
        <f t="shared" si="66"/>
        <v>8.00118190919144</v>
      </c>
      <c r="BA258" s="47">
        <f t="shared" si="67"/>
        <v>0.00354520381071222</v>
      </c>
      <c r="BB258" s="47">
        <f t="shared" si="68"/>
        <v>0.00222035017176595</v>
      </c>
      <c r="BC258" s="47">
        <f t="shared" si="69"/>
        <v>1.59314159622343</v>
      </c>
      <c r="BD258" s="47">
        <f t="shared" ref="BD258:BD321" si="78">SUM(AP258,AQ258)</f>
        <v>3.0332264766245</v>
      </c>
      <c r="BE258" s="47">
        <f t="shared" ref="BE258:BE321" si="79">SUM(AV258,AW258,AU258,AT258)</f>
        <v>3.03677220419883</v>
      </c>
    </row>
    <row r="259" s="40" customFormat="1" spans="1:57">
      <c r="A259" s="47" t="s">
        <v>1493</v>
      </c>
      <c r="B259" s="47" t="s">
        <v>1494</v>
      </c>
      <c r="C259" s="47">
        <v>128</v>
      </c>
      <c r="D259" s="47">
        <v>2.6</v>
      </c>
      <c r="E259" s="47">
        <v>700</v>
      </c>
      <c r="F259" s="47">
        <f t="shared" si="70"/>
        <v>-14.6083473657414</v>
      </c>
      <c r="G259" s="48">
        <f t="shared" si="71"/>
        <v>-20.0483639239414</v>
      </c>
      <c r="H259" s="47">
        <f t="shared" si="72"/>
        <v>-14.9488503133282</v>
      </c>
      <c r="I259" s="47">
        <f t="shared" si="73"/>
        <v>-14.6083473657414</v>
      </c>
      <c r="J259" s="47">
        <f t="shared" si="74"/>
        <v>-10.9768859198356</v>
      </c>
      <c r="K259" s="47">
        <f t="shared" si="75"/>
        <v>0.340502947586785</v>
      </c>
      <c r="L259" s="47">
        <f t="shared" si="76"/>
        <v>0</v>
      </c>
      <c r="M259" s="47">
        <f t="shared" si="77"/>
        <v>5.44001655819999</v>
      </c>
      <c r="N259" s="47" t="s">
        <v>1264</v>
      </c>
      <c r="O259" s="47" t="s">
        <v>1265</v>
      </c>
      <c r="P259" s="47" t="s">
        <v>1292</v>
      </c>
      <c r="Q259" s="47" t="s">
        <v>294</v>
      </c>
      <c r="R259" s="47"/>
      <c r="S259" s="47"/>
      <c r="T259" s="47"/>
      <c r="U259" s="47"/>
      <c r="V259" s="47"/>
      <c r="W259" s="47"/>
      <c r="X259" s="47"/>
      <c r="Y259" s="47"/>
      <c r="Z259" s="47"/>
      <c r="AA259" s="47" t="s">
        <v>507</v>
      </c>
      <c r="AB259" s="47" t="s">
        <v>49</v>
      </c>
      <c r="AC259" s="47">
        <v>38.03</v>
      </c>
      <c r="AD259" s="47">
        <v>1.36</v>
      </c>
      <c r="AE259" s="47">
        <v>21.63</v>
      </c>
      <c r="AF259" s="47"/>
      <c r="AG259" s="47">
        <v>26.01</v>
      </c>
      <c r="AH259" s="47">
        <v>0.81</v>
      </c>
      <c r="AI259" s="47">
        <v>4.12</v>
      </c>
      <c r="AJ259" s="47">
        <v>9.24</v>
      </c>
      <c r="AK259" s="47"/>
      <c r="AL259" s="47"/>
      <c r="AM259" s="47">
        <f t="shared" si="65"/>
        <v>101.2</v>
      </c>
      <c r="AN259" s="47">
        <v>12</v>
      </c>
      <c r="AO259" s="47">
        <f>AN259/(AC259*'Molecular Weight'!$C$2/'Molecular Weight'!$D$2+AD259*'Molecular Weight'!$C$3/'Molecular Weight'!$D$3+AE259*'Molecular Weight'!$C$4/'Molecular Weight'!$D$4+AF259*'Molecular Weight'!$C$5/'Molecular Weight'!$D$5+AG259*'Molecular Weight'!$C$6/'Molecular Weight'!$D$6+AH259*'Molecular Weight'!$C$8/'Molecular Weight'!$D$8+AI259*'Molecular Weight'!$C$9/'Molecular Weight'!$D$9+AJ259*'Molecular Weight'!$C$10/'Molecular Weight'!$D$10+AK259*'Molecular Weight'!$C$11/'Molecular Weight'!$D$11+AL259*'Molecular Weight'!$C$12/'Molecular Weight'!$D$12)</f>
        <v>4.65672588909907</v>
      </c>
      <c r="AP259" s="47">
        <f>AC259*AO259*'Molecular Weight'!$B$2/'Molecular Weight'!$D$2</f>
        <v>2.9476578821977</v>
      </c>
      <c r="AQ259" s="47">
        <f>AD259*AO259*'Molecular Weight'!$B$3/'Molecular Weight'!$D$3</f>
        <v>0.0792634193889203</v>
      </c>
      <c r="AR259" s="47">
        <f>AO259*AE259*'Molecular Weight'!$B$4/'Molecular Weight'!$D$4</f>
        <v>1.97577444058872</v>
      </c>
      <c r="AS259" s="47">
        <f>AF259*AO259*'Molecular Weight'!$B$5/'Molecular Weight'!$D$5</f>
        <v>0</v>
      </c>
      <c r="AT259" s="47">
        <f>AG259*AO259*'Molecular Weight'!$B$6/'Molecular Weight'!$D$6</f>
        <v>1.68598886936897</v>
      </c>
      <c r="AU259" s="47">
        <f>AH259*AO259*'Molecular Weight'!$B$8/'Molecular Weight'!$D$8</f>
        <v>0.0531709609553178</v>
      </c>
      <c r="AV259" s="47">
        <f>AI259*AO259*'Molecular Weight'!$B$9/'Molecular Weight'!$D$9</f>
        <v>0.476072224890525</v>
      </c>
      <c r="AW259" s="47">
        <f>AJ259*AO259*'Molecular Weight'!$B$10/'Molecular Weight'!$D$10</f>
        <v>0.767263680728877</v>
      </c>
      <c r="AX259" s="47">
        <f>AK259*AO259*'Molecular Weight'!$B$11/'Molecular Weight'!$D$11</f>
        <v>0</v>
      </c>
      <c r="AY259" s="47">
        <f>AL259*AO259*'Molecular Weight'!$B$12/'Molecular Weight'!$D$12</f>
        <v>0</v>
      </c>
      <c r="AZ259" s="47">
        <f t="shared" si="66"/>
        <v>7.98519147811902</v>
      </c>
      <c r="BA259" s="47">
        <f t="shared" si="67"/>
        <v>0</v>
      </c>
      <c r="BB259" s="47">
        <f t="shared" si="68"/>
        <v>0</v>
      </c>
      <c r="BC259" s="47">
        <f t="shared" si="69"/>
        <v>1.68598886936897</v>
      </c>
      <c r="BD259" s="47">
        <f t="shared" si="78"/>
        <v>3.02692130158662</v>
      </c>
      <c r="BE259" s="47">
        <f t="shared" si="79"/>
        <v>2.98249573594369</v>
      </c>
    </row>
    <row r="260" s="40" customFormat="1" spans="1:57">
      <c r="A260" s="47" t="s">
        <v>1493</v>
      </c>
      <c r="B260" s="47" t="s">
        <v>1494</v>
      </c>
      <c r="C260" s="47">
        <v>182</v>
      </c>
      <c r="D260" s="47">
        <v>3</v>
      </c>
      <c r="E260" s="47">
        <v>700</v>
      </c>
      <c r="F260" s="47">
        <f t="shared" si="70"/>
        <v>-14.2196790637977</v>
      </c>
      <c r="G260" s="48">
        <f t="shared" si="71"/>
        <v>-19.8155486132091</v>
      </c>
      <c r="H260" s="47">
        <f t="shared" si="72"/>
        <v>-14.7614247654947</v>
      </c>
      <c r="I260" s="47">
        <f t="shared" si="73"/>
        <v>-14.2196790637977</v>
      </c>
      <c r="J260" s="47">
        <f t="shared" si="74"/>
        <v>-10.9146659815005</v>
      </c>
      <c r="K260" s="47">
        <f t="shared" si="75"/>
        <v>0.541745701696962</v>
      </c>
      <c r="L260" s="47">
        <f t="shared" si="76"/>
        <v>0</v>
      </c>
      <c r="M260" s="47">
        <f t="shared" si="77"/>
        <v>5.59586954941138</v>
      </c>
      <c r="N260" s="47" t="s">
        <v>1264</v>
      </c>
      <c r="O260" s="47" t="s">
        <v>1265</v>
      </c>
      <c r="P260" s="47" t="s">
        <v>1292</v>
      </c>
      <c r="Q260" s="47" t="s">
        <v>294</v>
      </c>
      <c r="R260" s="47"/>
      <c r="S260" s="47"/>
      <c r="T260" s="47"/>
      <c r="U260" s="47"/>
      <c r="V260" s="47"/>
      <c r="W260" s="47"/>
      <c r="X260" s="47"/>
      <c r="Y260" s="47"/>
      <c r="Z260" s="47"/>
      <c r="AA260" s="47" t="s">
        <v>507</v>
      </c>
      <c r="AB260" s="47" t="s">
        <v>49</v>
      </c>
      <c r="AC260" s="47">
        <v>37.53</v>
      </c>
      <c r="AD260" s="47">
        <v>1.24</v>
      </c>
      <c r="AE260" s="47">
        <v>20.71</v>
      </c>
      <c r="AF260" s="47"/>
      <c r="AG260" s="47">
        <v>25.64</v>
      </c>
      <c r="AH260" s="47">
        <v>0.68</v>
      </c>
      <c r="AI260" s="47">
        <v>4.2</v>
      </c>
      <c r="AJ260" s="47">
        <v>9.36</v>
      </c>
      <c r="AK260" s="47"/>
      <c r="AL260" s="47"/>
      <c r="AM260" s="47">
        <f t="shared" si="65"/>
        <v>99.36</v>
      </c>
      <c r="AN260" s="47">
        <v>12</v>
      </c>
      <c r="AO260" s="47">
        <f>AN260/(AC260*'Molecular Weight'!$C$2/'Molecular Weight'!$D$2+AD260*'Molecular Weight'!$C$3/'Molecular Weight'!$D$3+AE260*'Molecular Weight'!$C$4/'Molecular Weight'!$D$4+AF260*'Molecular Weight'!$C$5/'Molecular Weight'!$D$5+AG260*'Molecular Weight'!$C$6/'Molecular Weight'!$D$6+AH260*'Molecular Weight'!$C$8/'Molecular Weight'!$D$8+AI260*'Molecular Weight'!$C$9/'Molecular Weight'!$D$9+AJ260*'Molecular Weight'!$C$10/'Molecular Weight'!$D$10+AK260*'Molecular Weight'!$C$11/'Molecular Weight'!$D$11+AL260*'Molecular Weight'!$C$12/'Molecular Weight'!$D$12)</f>
        <v>4.74807089671751</v>
      </c>
      <c r="AP260" s="47">
        <f>AC260*AO260*'Molecular Weight'!$B$2/'Molecular Weight'!$D$2</f>
        <v>2.96596372759334</v>
      </c>
      <c r="AQ260" s="47">
        <f>AD260*AO260*'Molecular Weight'!$B$3/'Molecular Weight'!$D$3</f>
        <v>0.0736872079090076</v>
      </c>
      <c r="AR260" s="47">
        <f>AO260*AE260*'Molecular Weight'!$B$4/'Molecular Weight'!$D$4</f>
        <v>1.92884559182071</v>
      </c>
      <c r="AS260" s="47">
        <f>AF260*AO260*'Molecular Weight'!$B$5/'Molecular Weight'!$D$5</f>
        <v>0</v>
      </c>
      <c r="AT260" s="47">
        <f>AG260*AO260*'Molecular Weight'!$B$6/'Molecular Weight'!$D$6</f>
        <v>1.69460659509795</v>
      </c>
      <c r="AU260" s="47">
        <f>AH260*AO260*'Molecular Weight'!$B$8/'Molecular Weight'!$D$8</f>
        <v>0.0455129434700861</v>
      </c>
      <c r="AV260" s="47">
        <f>AI260*AO260*'Molecular Weight'!$B$9/'Molecular Weight'!$D$9</f>
        <v>0.494836172858897</v>
      </c>
      <c r="AW260" s="47">
        <f>AJ260*AO260*'Molecular Weight'!$B$10/'Molecular Weight'!$D$10</f>
        <v>0.792474029837302</v>
      </c>
      <c r="AX260" s="47">
        <f>AK260*AO260*'Molecular Weight'!$B$11/'Molecular Weight'!$D$11</f>
        <v>0</v>
      </c>
      <c r="AY260" s="47">
        <f>AL260*AO260*'Molecular Weight'!$B$12/'Molecular Weight'!$D$12</f>
        <v>0</v>
      </c>
      <c r="AZ260" s="47">
        <f t="shared" si="66"/>
        <v>7.9959262685873</v>
      </c>
      <c r="BA260" s="47">
        <f t="shared" si="67"/>
        <v>0</v>
      </c>
      <c r="BB260" s="47">
        <f t="shared" si="68"/>
        <v>0</v>
      </c>
      <c r="BC260" s="47">
        <f t="shared" si="69"/>
        <v>1.69460659509795</v>
      </c>
      <c r="BD260" s="47">
        <f t="shared" si="78"/>
        <v>3.03965093550235</v>
      </c>
      <c r="BE260" s="47">
        <f t="shared" si="79"/>
        <v>3.02742974126424</v>
      </c>
    </row>
    <row r="261" s="40" customFormat="1" spans="1:57">
      <c r="A261" s="47" t="s">
        <v>1493</v>
      </c>
      <c r="B261" s="47" t="s">
        <v>1494</v>
      </c>
      <c r="C261" s="47">
        <v>180</v>
      </c>
      <c r="D261" s="47">
        <v>3</v>
      </c>
      <c r="E261" s="47">
        <v>700</v>
      </c>
      <c r="F261" s="47">
        <f t="shared" si="70"/>
        <v>-14.2196790637977</v>
      </c>
      <c r="G261" s="48">
        <f t="shared" si="71"/>
        <v>-19.8155486132091</v>
      </c>
      <c r="H261" s="47">
        <f t="shared" si="72"/>
        <v>-14.7614247654947</v>
      </c>
      <c r="I261" s="47">
        <f t="shared" si="73"/>
        <v>-14.2196790637977</v>
      </c>
      <c r="J261" s="47">
        <f t="shared" si="74"/>
        <v>-10.9146659815005</v>
      </c>
      <c r="K261" s="47">
        <f t="shared" si="75"/>
        <v>0.541745701696962</v>
      </c>
      <c r="L261" s="47">
        <f t="shared" si="76"/>
        <v>0</v>
      </c>
      <c r="M261" s="47">
        <f t="shared" si="77"/>
        <v>5.59586954941138</v>
      </c>
      <c r="N261" s="47" t="s">
        <v>1264</v>
      </c>
      <c r="O261" s="47" t="s">
        <v>1265</v>
      </c>
      <c r="P261" s="47" t="s">
        <v>1292</v>
      </c>
      <c r="Q261" s="47" t="s">
        <v>294</v>
      </c>
      <c r="R261" s="47"/>
      <c r="S261" s="47"/>
      <c r="T261" s="47"/>
      <c r="U261" s="47"/>
      <c r="V261" s="47"/>
      <c r="W261" s="47"/>
      <c r="X261" s="47"/>
      <c r="Y261" s="47"/>
      <c r="Z261" s="47"/>
      <c r="AA261" s="47" t="s">
        <v>507</v>
      </c>
      <c r="AB261" s="47" t="s">
        <v>49</v>
      </c>
      <c r="AC261" s="47">
        <v>38.36</v>
      </c>
      <c r="AD261" s="47">
        <v>1.59</v>
      </c>
      <c r="AE261" s="47">
        <v>19.85</v>
      </c>
      <c r="AF261" s="47"/>
      <c r="AG261" s="47">
        <v>21.95</v>
      </c>
      <c r="AH261" s="47">
        <v>0.53</v>
      </c>
      <c r="AI261" s="47">
        <v>6.8</v>
      </c>
      <c r="AJ261" s="47">
        <v>10.23</v>
      </c>
      <c r="AK261" s="47"/>
      <c r="AL261" s="47"/>
      <c r="AM261" s="47">
        <f t="shared" si="65"/>
        <v>99.31</v>
      </c>
      <c r="AN261" s="47">
        <v>12</v>
      </c>
      <c r="AO261" s="47">
        <f>AN261/(AC261*'Molecular Weight'!$C$2/'Molecular Weight'!$D$2+AD261*'Molecular Weight'!$C$3/'Molecular Weight'!$D$3+AE261*'Molecular Weight'!$C$4/'Molecular Weight'!$D$4+AF261*'Molecular Weight'!$C$5/'Molecular Weight'!$D$5+AG261*'Molecular Weight'!$C$6/'Molecular Weight'!$D$6+AH261*'Molecular Weight'!$C$8/'Molecular Weight'!$D$8+AI261*'Molecular Weight'!$C$9/'Molecular Weight'!$D$9+AJ261*'Molecular Weight'!$C$10/'Molecular Weight'!$D$10+AK261*'Molecular Weight'!$C$11/'Molecular Weight'!$D$11+AL261*'Molecular Weight'!$C$12/'Molecular Weight'!$D$12)</f>
        <v>4.67839900748096</v>
      </c>
      <c r="AP261" s="47">
        <f>AC261*AO261*'Molecular Weight'!$B$2/'Molecular Weight'!$D$2</f>
        <v>2.98707366722652</v>
      </c>
      <c r="AQ261" s="47">
        <f>AD261*AO261*'Molecular Weight'!$B$3/'Molecular Weight'!$D$3</f>
        <v>0.0930995547170803</v>
      </c>
      <c r="AR261" s="47">
        <f>AO261*AE261*'Molecular Weight'!$B$4/'Molecular Weight'!$D$4</f>
        <v>1.82162064139853</v>
      </c>
      <c r="AS261" s="47">
        <f>AF261*AO261*'Molecular Weight'!$B$5/'Molecular Weight'!$D$5</f>
        <v>0</v>
      </c>
      <c r="AT261" s="47">
        <f>AG261*AO261*'Molecular Weight'!$B$6/'Molecular Weight'!$D$6</f>
        <v>1.42943844952961</v>
      </c>
      <c r="AU261" s="47">
        <f>AH261*AO261*'Molecular Weight'!$B$8/'Molecular Weight'!$D$8</f>
        <v>0.034952797772271</v>
      </c>
      <c r="AV261" s="47">
        <f>AI261*AO261*'Molecular Weight'!$B$9/'Molecular Weight'!$D$9</f>
        <v>0.789407276696538</v>
      </c>
      <c r="AW261" s="47">
        <f>AJ261*AO261*'Molecular Weight'!$B$10/'Molecular Weight'!$D$10</f>
        <v>0.853424070016587</v>
      </c>
      <c r="AX261" s="47">
        <f>AK261*AO261*'Molecular Weight'!$B$11/'Molecular Weight'!$D$11</f>
        <v>0</v>
      </c>
      <c r="AY261" s="47">
        <f>AL261*AO261*'Molecular Weight'!$B$12/'Molecular Weight'!$D$12</f>
        <v>0</v>
      </c>
      <c r="AZ261" s="47">
        <f t="shared" si="66"/>
        <v>8.00901645735713</v>
      </c>
      <c r="BA261" s="47">
        <f t="shared" si="67"/>
        <v>0.0270189202036661</v>
      </c>
      <c r="BB261" s="47">
        <f t="shared" si="68"/>
        <v>0.0189017723796064</v>
      </c>
      <c r="BC261" s="47">
        <f t="shared" si="69"/>
        <v>1.40241952932594</v>
      </c>
      <c r="BD261" s="47">
        <f t="shared" si="78"/>
        <v>3.0801732219436</v>
      </c>
      <c r="BE261" s="47">
        <f t="shared" si="79"/>
        <v>3.10722259401501</v>
      </c>
    </row>
    <row r="262" s="40" customFormat="1" spans="1:57">
      <c r="A262" s="47" t="s">
        <v>1493</v>
      </c>
      <c r="B262" s="47" t="s">
        <v>1494</v>
      </c>
      <c r="C262" s="47" t="s">
        <v>1496</v>
      </c>
      <c r="D262" s="47">
        <v>3</v>
      </c>
      <c r="E262" s="47">
        <v>650</v>
      </c>
      <c r="F262" s="47">
        <f t="shared" si="70"/>
        <v>-15.452073293584</v>
      </c>
      <c r="G262" s="48">
        <f t="shared" si="71"/>
        <v>-21.261860023585</v>
      </c>
      <c r="H262" s="47">
        <f t="shared" si="72"/>
        <v>-16.0346348009355</v>
      </c>
      <c r="I262" s="47">
        <f t="shared" si="73"/>
        <v>-15.452073293584</v>
      </c>
      <c r="J262" s="47">
        <f t="shared" si="74"/>
        <v>-12.2702816901408</v>
      </c>
      <c r="K262" s="47">
        <f t="shared" si="75"/>
        <v>0.582561507351532</v>
      </c>
      <c r="L262" s="47">
        <f t="shared" si="76"/>
        <v>0</v>
      </c>
      <c r="M262" s="47">
        <f t="shared" si="77"/>
        <v>5.80978673000103</v>
      </c>
      <c r="N262" s="47" t="s">
        <v>1264</v>
      </c>
      <c r="O262" s="47" t="s">
        <v>1265</v>
      </c>
      <c r="P262" s="47" t="s">
        <v>1292</v>
      </c>
      <c r="Q262" s="47" t="s">
        <v>294</v>
      </c>
      <c r="R262" s="47"/>
      <c r="S262" s="47"/>
      <c r="T262" s="47"/>
      <c r="U262" s="47"/>
      <c r="V262" s="47"/>
      <c r="W262" s="47"/>
      <c r="X262" s="47"/>
      <c r="Y262" s="47"/>
      <c r="Z262" s="47"/>
      <c r="AA262" s="47" t="s">
        <v>507</v>
      </c>
      <c r="AB262" s="47" t="s">
        <v>49</v>
      </c>
      <c r="AC262" s="47">
        <v>37.68</v>
      </c>
      <c r="AD262" s="47">
        <v>1.51</v>
      </c>
      <c r="AE262" s="47">
        <v>21.57</v>
      </c>
      <c r="AF262" s="47"/>
      <c r="AG262" s="47">
        <v>22.44</v>
      </c>
      <c r="AH262" s="47">
        <v>0.87</v>
      </c>
      <c r="AI262" s="47">
        <v>4.68</v>
      </c>
      <c r="AJ262" s="47">
        <v>11.03</v>
      </c>
      <c r="AK262" s="47"/>
      <c r="AL262" s="47"/>
      <c r="AM262" s="47">
        <f t="shared" si="65"/>
        <v>99.78</v>
      </c>
      <c r="AN262" s="47">
        <v>12</v>
      </c>
      <c r="AO262" s="47">
        <f>AN262/(AC262*'Molecular Weight'!$C$2/'Molecular Weight'!$D$2+AD262*'Molecular Weight'!$C$3/'Molecular Weight'!$D$3+AE262*'Molecular Weight'!$C$4/'Molecular Weight'!$D$4+AF262*'Molecular Weight'!$C$5/'Molecular Weight'!$D$5+AG262*'Molecular Weight'!$C$6/'Molecular Weight'!$D$6+AH262*'Molecular Weight'!$C$8/'Molecular Weight'!$D$8+AI262*'Molecular Weight'!$C$9/'Molecular Weight'!$D$9+AJ262*'Molecular Weight'!$C$10/'Molecular Weight'!$D$10+AK262*'Molecular Weight'!$C$11/'Molecular Weight'!$D$11+AL262*'Molecular Weight'!$C$12/'Molecular Weight'!$D$12)</f>
        <v>4.67978112219407</v>
      </c>
      <c r="AP262" s="47">
        <f>AC262*AO262*'Molecular Weight'!$B$2/'Molecular Weight'!$D$2</f>
        <v>2.93498922577018</v>
      </c>
      <c r="AQ262" s="47">
        <f>AD262*AO262*'Molecular Weight'!$B$3/'Molecular Weight'!$D$3</f>
        <v>0.0884414204569842</v>
      </c>
      <c r="AR262" s="47">
        <f>AO262*AE262*'Molecular Weight'!$B$4/'Molecular Weight'!$D$4</f>
        <v>1.98004862310173</v>
      </c>
      <c r="AS262" s="47">
        <f>AF262*AO262*'Molecular Weight'!$B$5/'Molecular Weight'!$D$5</f>
        <v>0</v>
      </c>
      <c r="AT262" s="47">
        <f>AG262*AO262*'Molecular Weight'!$B$6/'Molecular Weight'!$D$6</f>
        <v>1.46178018349158</v>
      </c>
      <c r="AU262" s="47">
        <f>AH262*AO262*'Molecular Weight'!$B$8/'Molecular Weight'!$D$8</f>
        <v>0.0573922973824195</v>
      </c>
      <c r="AV262" s="47">
        <f>AI262*AO262*'Molecular Weight'!$B$9/'Molecular Weight'!$D$9</f>
        <v>0.543458452899956</v>
      </c>
      <c r="AW262" s="47">
        <f>AJ262*AO262*'Molecular Weight'!$B$10/'Molecular Weight'!$D$10</f>
        <v>0.920434839119126</v>
      </c>
      <c r="AX262" s="47">
        <f>AK262*AO262*'Molecular Weight'!$B$11/'Molecular Weight'!$D$11</f>
        <v>0</v>
      </c>
      <c r="AY262" s="47">
        <f>AL262*AO262*'Molecular Weight'!$B$12/'Molecular Weight'!$D$12</f>
        <v>0</v>
      </c>
      <c r="AZ262" s="47">
        <f t="shared" si="66"/>
        <v>7.98654504222197</v>
      </c>
      <c r="BA262" s="47">
        <f t="shared" si="67"/>
        <v>0</v>
      </c>
      <c r="BB262" s="47">
        <f t="shared" si="68"/>
        <v>0</v>
      </c>
      <c r="BC262" s="47">
        <f t="shared" si="69"/>
        <v>1.46178018349158</v>
      </c>
      <c r="BD262" s="47">
        <f t="shared" si="78"/>
        <v>3.02343064622716</v>
      </c>
      <c r="BE262" s="47">
        <f t="shared" si="79"/>
        <v>2.98306577289308</v>
      </c>
    </row>
    <row r="263" s="40" customFormat="1" spans="1:57">
      <c r="A263" s="47" t="s">
        <v>1493</v>
      </c>
      <c r="B263" s="47" t="s">
        <v>1494</v>
      </c>
      <c r="C263" s="47">
        <v>153</v>
      </c>
      <c r="D263" s="47">
        <v>3</v>
      </c>
      <c r="E263" s="47">
        <v>650</v>
      </c>
      <c r="F263" s="47">
        <f t="shared" si="70"/>
        <v>-15.452073293584</v>
      </c>
      <c r="G263" s="48">
        <f t="shared" si="71"/>
        <v>-21.261860023585</v>
      </c>
      <c r="H263" s="47">
        <f t="shared" si="72"/>
        <v>-16.0346348009355</v>
      </c>
      <c r="I263" s="47">
        <f t="shared" si="73"/>
        <v>-15.452073293584</v>
      </c>
      <c r="J263" s="47">
        <f t="shared" si="74"/>
        <v>-12.2702816901408</v>
      </c>
      <c r="K263" s="47">
        <f t="shared" si="75"/>
        <v>0.582561507351532</v>
      </c>
      <c r="L263" s="47">
        <f t="shared" si="76"/>
        <v>0</v>
      </c>
      <c r="M263" s="47">
        <f t="shared" si="77"/>
        <v>5.80978673000103</v>
      </c>
      <c r="N263" s="47" t="s">
        <v>1264</v>
      </c>
      <c r="O263" s="47" t="s">
        <v>1265</v>
      </c>
      <c r="P263" s="47" t="s">
        <v>1292</v>
      </c>
      <c r="Q263" s="47" t="s">
        <v>294</v>
      </c>
      <c r="R263" s="47"/>
      <c r="S263" s="47"/>
      <c r="T263" s="47"/>
      <c r="U263" s="47"/>
      <c r="V263" s="47"/>
      <c r="W263" s="47"/>
      <c r="X263" s="47"/>
      <c r="Y263" s="47"/>
      <c r="Z263" s="47"/>
      <c r="AA263" s="47" t="s">
        <v>507</v>
      </c>
      <c r="AB263" s="47" t="s">
        <v>49</v>
      </c>
      <c r="AC263" s="47">
        <v>38.13</v>
      </c>
      <c r="AD263" s="47">
        <v>1.38</v>
      </c>
      <c r="AE263" s="47">
        <v>21.54</v>
      </c>
      <c r="AF263" s="47"/>
      <c r="AG263" s="47">
        <v>24.7</v>
      </c>
      <c r="AH263" s="47">
        <v>0.5</v>
      </c>
      <c r="AI263" s="47">
        <v>5.01</v>
      </c>
      <c r="AJ263" s="47">
        <v>9.57</v>
      </c>
      <c r="AK263" s="47"/>
      <c r="AL263" s="47"/>
      <c r="AM263" s="47">
        <f t="shared" si="65"/>
        <v>100.83</v>
      </c>
      <c r="AN263" s="47">
        <v>12</v>
      </c>
      <c r="AO263" s="47">
        <f>AN263/(AC263*'Molecular Weight'!$C$2/'Molecular Weight'!$D$2+AD263*'Molecular Weight'!$C$3/'Molecular Weight'!$D$3+AE263*'Molecular Weight'!$C$4/'Molecular Weight'!$D$4+AF263*'Molecular Weight'!$C$5/'Molecular Weight'!$D$5+AG263*'Molecular Weight'!$C$6/'Molecular Weight'!$D$6+AH263*'Molecular Weight'!$C$8/'Molecular Weight'!$D$8+AI263*'Molecular Weight'!$C$9/'Molecular Weight'!$D$9+AJ263*'Molecular Weight'!$C$10/'Molecular Weight'!$D$10+AK263*'Molecular Weight'!$C$11/'Molecular Weight'!$D$11+AL263*'Molecular Weight'!$C$12/'Molecular Weight'!$D$12)</f>
        <v>4.6449277484947</v>
      </c>
      <c r="AP263" s="47">
        <f>AC263*AO263*'Molecular Weight'!$B$2/'Molecular Weight'!$D$2</f>
        <v>2.94792102280464</v>
      </c>
      <c r="AQ263" s="47">
        <f>AD263*AO263*'Molecular Weight'!$B$3/'Molecular Weight'!$D$3</f>
        <v>0.0802252852681188</v>
      </c>
      <c r="AR263" s="47">
        <f>AO263*AE263*'Molecular Weight'!$B$4/'Molecular Weight'!$D$4</f>
        <v>1.96256853084692</v>
      </c>
      <c r="AS263" s="47">
        <f>AF263*AO263*'Molecular Weight'!$B$5/'Molecular Weight'!$D$5</f>
        <v>0</v>
      </c>
      <c r="AT263" s="47">
        <f>AG263*AO263*'Molecular Weight'!$B$6/'Molecular Weight'!$D$6</f>
        <v>1.59701719637833</v>
      </c>
      <c r="AU263" s="47">
        <f>AH263*AO263*'Molecular Weight'!$B$8/'Molecular Weight'!$D$8</f>
        <v>0.0327384250669207</v>
      </c>
      <c r="AV263" s="47">
        <f>AI263*AO263*'Molecular Weight'!$B$9/'Molecular Weight'!$D$9</f>
        <v>0.577446352852567</v>
      </c>
      <c r="AW263" s="47">
        <f>AJ263*AO263*'Molecular Weight'!$B$10/'Molecular Weight'!$D$10</f>
        <v>0.792652613286275</v>
      </c>
      <c r="AX263" s="47">
        <f>AK263*AO263*'Molecular Weight'!$B$11/'Molecular Weight'!$D$11</f>
        <v>0</v>
      </c>
      <c r="AY263" s="47">
        <f>AL263*AO263*'Molecular Weight'!$B$12/'Molecular Weight'!$D$12</f>
        <v>0</v>
      </c>
      <c r="AZ263" s="47">
        <f t="shared" si="66"/>
        <v>7.99056942650378</v>
      </c>
      <c r="BA263" s="47">
        <f t="shared" si="67"/>
        <v>0</v>
      </c>
      <c r="BB263" s="47">
        <f t="shared" si="68"/>
        <v>0</v>
      </c>
      <c r="BC263" s="47">
        <f t="shared" si="69"/>
        <v>1.59701719637833</v>
      </c>
      <c r="BD263" s="47">
        <f t="shared" si="78"/>
        <v>3.02814630807276</v>
      </c>
      <c r="BE263" s="47">
        <f t="shared" si="79"/>
        <v>2.99985458758409</v>
      </c>
    </row>
    <row r="264" s="40" customFormat="1" spans="1:57">
      <c r="A264" s="47" t="s">
        <v>1493</v>
      </c>
      <c r="B264" s="47" t="s">
        <v>1494</v>
      </c>
      <c r="C264" s="47">
        <v>152</v>
      </c>
      <c r="D264" s="47">
        <v>3</v>
      </c>
      <c r="E264" s="47">
        <v>650</v>
      </c>
      <c r="F264" s="47">
        <f t="shared" si="70"/>
        <v>-15.452073293584</v>
      </c>
      <c r="G264" s="48">
        <f t="shared" si="71"/>
        <v>-21.261860023585</v>
      </c>
      <c r="H264" s="47">
        <f t="shared" si="72"/>
        <v>-16.0346348009355</v>
      </c>
      <c r="I264" s="47">
        <f t="shared" si="73"/>
        <v>-15.452073293584</v>
      </c>
      <c r="J264" s="47">
        <f t="shared" si="74"/>
        <v>-12.2702816901408</v>
      </c>
      <c r="K264" s="47">
        <f t="shared" si="75"/>
        <v>0.582561507351532</v>
      </c>
      <c r="L264" s="47">
        <f t="shared" si="76"/>
        <v>0</v>
      </c>
      <c r="M264" s="47">
        <f t="shared" si="77"/>
        <v>5.80978673000103</v>
      </c>
      <c r="N264" s="47" t="s">
        <v>1264</v>
      </c>
      <c r="O264" s="47" t="s">
        <v>1265</v>
      </c>
      <c r="P264" s="47" t="s">
        <v>1292</v>
      </c>
      <c r="Q264" s="47" t="s">
        <v>294</v>
      </c>
      <c r="R264" s="47"/>
      <c r="S264" s="47"/>
      <c r="T264" s="47"/>
      <c r="U264" s="47"/>
      <c r="V264" s="47"/>
      <c r="W264" s="47"/>
      <c r="X264" s="47"/>
      <c r="Y264" s="47"/>
      <c r="Z264" s="47"/>
      <c r="AA264" s="47" t="s">
        <v>507</v>
      </c>
      <c r="AB264" s="47" t="s">
        <v>49</v>
      </c>
      <c r="AC264" s="47">
        <v>39.11</v>
      </c>
      <c r="AD264" s="47">
        <v>1.42</v>
      </c>
      <c r="AE264" s="47">
        <v>21.42</v>
      </c>
      <c r="AF264" s="47"/>
      <c r="AG264" s="47">
        <v>22.8</v>
      </c>
      <c r="AH264" s="47">
        <v>0.47</v>
      </c>
      <c r="AI264" s="47">
        <v>5.95</v>
      </c>
      <c r="AJ264" s="47">
        <v>10.04</v>
      </c>
      <c r="AK264" s="47"/>
      <c r="AL264" s="47"/>
      <c r="AM264" s="47">
        <f t="shared" si="65"/>
        <v>101.21</v>
      </c>
      <c r="AN264" s="47">
        <v>12</v>
      </c>
      <c r="AO264" s="47">
        <f>AN264/(AC264*'Molecular Weight'!$C$2/'Molecular Weight'!$D$2+AD264*'Molecular Weight'!$C$3/'Molecular Weight'!$D$3+AE264*'Molecular Weight'!$C$4/'Molecular Weight'!$D$4+AF264*'Molecular Weight'!$C$5/'Molecular Weight'!$D$5+AG264*'Molecular Weight'!$C$6/'Molecular Weight'!$D$6+AH264*'Molecular Weight'!$C$8/'Molecular Weight'!$D$8+AI264*'Molecular Weight'!$C$9/'Molecular Weight'!$D$9+AJ264*'Molecular Weight'!$C$10/'Molecular Weight'!$D$10+AK264*'Molecular Weight'!$C$11/'Molecular Weight'!$D$11+AL264*'Molecular Weight'!$C$12/'Molecular Weight'!$D$12)</f>
        <v>4.58296500790587</v>
      </c>
      <c r="AP264" s="47">
        <f>AC264*AO264*'Molecular Weight'!$B$2/'Molecular Weight'!$D$2</f>
        <v>2.9833515555792</v>
      </c>
      <c r="AQ264" s="47">
        <f>AD264*AO264*'Molecular Weight'!$B$3/'Molecular Weight'!$D$3</f>
        <v>0.0814494406911931</v>
      </c>
      <c r="AR264" s="47">
        <f>AO264*AE264*'Molecular Weight'!$B$4/'Molecular Weight'!$D$4</f>
        <v>1.92560044074821</v>
      </c>
      <c r="AS264" s="47">
        <f>AF264*AO264*'Molecular Weight'!$B$5/'Molecular Weight'!$D$5</f>
        <v>0</v>
      </c>
      <c r="AT264" s="47">
        <f>AG264*AO264*'Molecular Weight'!$B$6/'Molecular Weight'!$D$6</f>
        <v>1.45450448469173</v>
      </c>
      <c r="AU264" s="47">
        <f>AH264*AO264*'Molecular Weight'!$B$8/'Molecular Weight'!$D$8</f>
        <v>0.0303635967538167</v>
      </c>
      <c r="AV264" s="47">
        <f>AI264*AO264*'Molecular Weight'!$B$9/'Molecular Weight'!$D$9</f>
        <v>0.676641235658559</v>
      </c>
      <c r="AW264" s="47">
        <f>AJ264*AO264*'Molecular Weight'!$B$10/'Molecular Weight'!$D$10</f>
        <v>0.820488029232791</v>
      </c>
      <c r="AX264" s="47">
        <f>AK264*AO264*'Molecular Weight'!$B$11/'Molecular Weight'!$D$11</f>
        <v>0</v>
      </c>
      <c r="AY264" s="47">
        <f>AL264*AO264*'Molecular Weight'!$B$12/'Molecular Weight'!$D$12</f>
        <v>0</v>
      </c>
      <c r="AZ264" s="47">
        <f t="shared" si="66"/>
        <v>7.9723987833555</v>
      </c>
      <c r="BA264" s="47">
        <f t="shared" si="67"/>
        <v>0</v>
      </c>
      <c r="BB264" s="47">
        <f t="shared" si="68"/>
        <v>0</v>
      </c>
      <c r="BC264" s="47">
        <f t="shared" si="69"/>
        <v>1.45450448469173</v>
      </c>
      <c r="BD264" s="47">
        <f t="shared" si="78"/>
        <v>3.06480099627039</v>
      </c>
      <c r="BE264" s="47">
        <f t="shared" si="79"/>
        <v>2.9819973463369</v>
      </c>
    </row>
    <row r="265" s="40" customFormat="1" spans="1:57">
      <c r="A265" s="47" t="s">
        <v>1493</v>
      </c>
      <c r="B265" s="47" t="s">
        <v>1494</v>
      </c>
      <c r="C265" s="47">
        <v>140</v>
      </c>
      <c r="D265" s="47">
        <v>2.2</v>
      </c>
      <c r="E265" s="47">
        <v>600</v>
      </c>
      <c r="F265" s="47">
        <f t="shared" si="70"/>
        <v>-17.6972440747052</v>
      </c>
      <c r="G265" s="48">
        <f t="shared" si="71"/>
        <v>-23.3925275317301</v>
      </c>
      <c r="H265" s="47">
        <f t="shared" si="72"/>
        <v>-17.8703706877657</v>
      </c>
      <c r="I265" s="47">
        <f t="shared" si="73"/>
        <v>-17.6972440747052</v>
      </c>
      <c r="J265" s="47">
        <f t="shared" si="74"/>
        <v>-13.9244558991982</v>
      </c>
      <c r="K265" s="47">
        <f t="shared" si="75"/>
        <v>0.173126613060468</v>
      </c>
      <c r="L265" s="47">
        <f t="shared" si="76"/>
        <v>0</v>
      </c>
      <c r="M265" s="47">
        <f t="shared" si="77"/>
        <v>5.69528345702485</v>
      </c>
      <c r="N265" s="47" t="s">
        <v>1264</v>
      </c>
      <c r="O265" s="47" t="s">
        <v>1265</v>
      </c>
      <c r="P265" s="47" t="s">
        <v>1292</v>
      </c>
      <c r="Q265" s="47" t="s">
        <v>294</v>
      </c>
      <c r="R265" s="47"/>
      <c r="S265" s="47"/>
      <c r="T265" s="47"/>
      <c r="U265" s="47"/>
      <c r="V265" s="47"/>
      <c r="W265" s="47"/>
      <c r="X265" s="47"/>
      <c r="Y265" s="47"/>
      <c r="Z265" s="47"/>
      <c r="AA265" s="47" t="s">
        <v>507</v>
      </c>
      <c r="AB265" s="47" t="s">
        <v>49</v>
      </c>
      <c r="AC265" s="47">
        <v>37.47</v>
      </c>
      <c r="AD265" s="47">
        <v>0.78</v>
      </c>
      <c r="AE265" s="47">
        <v>21.58</v>
      </c>
      <c r="AF265" s="47"/>
      <c r="AG265" s="47">
        <v>26.91</v>
      </c>
      <c r="AH265" s="47">
        <v>1.66</v>
      </c>
      <c r="AI265" s="47">
        <v>2.73</v>
      </c>
      <c r="AJ265" s="47">
        <v>10.09</v>
      </c>
      <c r="AK265" s="47"/>
      <c r="AL265" s="47"/>
      <c r="AM265" s="47">
        <f t="shared" si="65"/>
        <v>101.22</v>
      </c>
      <c r="AN265" s="47">
        <v>12</v>
      </c>
      <c r="AO265" s="47">
        <f>AN265/(AC265*'Molecular Weight'!$C$2/'Molecular Weight'!$D$2+AD265*'Molecular Weight'!$C$3/'Molecular Weight'!$D$3+AE265*'Molecular Weight'!$C$4/'Molecular Weight'!$D$4+AF265*'Molecular Weight'!$C$5/'Molecular Weight'!$D$5+AG265*'Molecular Weight'!$C$6/'Molecular Weight'!$D$6+AH265*'Molecular Weight'!$C$8/'Molecular Weight'!$D$8+AI265*'Molecular Weight'!$C$9/'Molecular Weight'!$D$9+AJ265*'Molecular Weight'!$C$10/'Molecular Weight'!$D$10+AK265*'Molecular Weight'!$C$11/'Molecular Weight'!$D$11+AL265*'Molecular Weight'!$C$12/'Molecular Weight'!$D$12)</f>
        <v>4.71057054957253</v>
      </c>
      <c r="AP265" s="47">
        <f>AC265*AO265*'Molecular Weight'!$B$2/'Molecular Weight'!$D$2</f>
        <v>2.93783419594678</v>
      </c>
      <c r="AQ265" s="47">
        <f>AD265*AO265*'Molecular Weight'!$B$3/'Molecular Weight'!$D$3</f>
        <v>0.0459855447893189</v>
      </c>
      <c r="AR265" s="47">
        <f>AO265*AE265*'Molecular Weight'!$B$4/'Molecular Weight'!$D$4</f>
        <v>1.99399985209445</v>
      </c>
      <c r="AS265" s="47">
        <f>AF265*AO265*'Molecular Weight'!$B$5/'Molecular Weight'!$D$5</f>
        <v>0</v>
      </c>
      <c r="AT265" s="47">
        <f>AG265*AO265*'Molecular Weight'!$B$6/'Molecular Weight'!$D$6</f>
        <v>1.76449684700719</v>
      </c>
      <c r="AU265" s="47">
        <f>AH265*AO265*'Molecular Weight'!$B$8/'Molecular Weight'!$D$8</f>
        <v>0.110227616468712</v>
      </c>
      <c r="AV265" s="47">
        <f>AI265*AO265*'Molecular Weight'!$B$9/'Molecular Weight'!$D$9</f>
        <v>0.319103166261365</v>
      </c>
      <c r="AW265" s="47">
        <f>AJ265*AO265*'Molecular Weight'!$B$10/'Molecular Weight'!$D$10</f>
        <v>0.847533110648839</v>
      </c>
      <c r="AX265" s="47">
        <f>AK265*AO265*'Molecular Weight'!$B$11/'Molecular Weight'!$D$11</f>
        <v>0</v>
      </c>
      <c r="AY265" s="47">
        <f>AL265*AO265*'Molecular Weight'!$B$12/'Molecular Weight'!$D$12</f>
        <v>0</v>
      </c>
      <c r="AZ265" s="47">
        <f t="shared" si="66"/>
        <v>8.01918033321667</v>
      </c>
      <c r="BA265" s="47">
        <f t="shared" si="67"/>
        <v>0.0574033726730478</v>
      </c>
      <c r="BB265" s="47">
        <f t="shared" si="68"/>
        <v>0.0325324314239558</v>
      </c>
      <c r="BC265" s="47">
        <f t="shared" si="69"/>
        <v>1.70709347433415</v>
      </c>
      <c r="BD265" s="47">
        <f t="shared" si="78"/>
        <v>2.9838197407361</v>
      </c>
      <c r="BE265" s="47">
        <f t="shared" si="79"/>
        <v>3.04136074038611</v>
      </c>
    </row>
    <row r="266" s="40" customFormat="1" spans="1:57">
      <c r="A266" s="47" t="s">
        <v>1493</v>
      </c>
      <c r="B266" s="47" t="s">
        <v>1494</v>
      </c>
      <c r="C266" s="47">
        <v>176</v>
      </c>
      <c r="D266" s="47">
        <v>2.2</v>
      </c>
      <c r="E266" s="47">
        <v>600</v>
      </c>
      <c r="F266" s="47">
        <f t="shared" si="70"/>
        <v>-17.6972440747052</v>
      </c>
      <c r="G266" s="48">
        <f t="shared" si="71"/>
        <v>-23.3925275317301</v>
      </c>
      <c r="H266" s="47">
        <f t="shared" si="72"/>
        <v>-17.8703706877657</v>
      </c>
      <c r="I266" s="47">
        <f t="shared" si="73"/>
        <v>-17.6972440747052</v>
      </c>
      <c r="J266" s="47">
        <f t="shared" si="74"/>
        <v>-13.9244558991982</v>
      </c>
      <c r="K266" s="47">
        <f t="shared" si="75"/>
        <v>0.173126613060468</v>
      </c>
      <c r="L266" s="47">
        <f t="shared" si="76"/>
        <v>0</v>
      </c>
      <c r="M266" s="47">
        <f t="shared" si="77"/>
        <v>5.69528345702485</v>
      </c>
      <c r="N266" s="47" t="s">
        <v>1264</v>
      </c>
      <c r="O266" s="47" t="s">
        <v>1265</v>
      </c>
      <c r="P266" s="47" t="s">
        <v>1292</v>
      </c>
      <c r="Q266" s="47" t="s">
        <v>294</v>
      </c>
      <c r="R266" s="47"/>
      <c r="S266" s="47"/>
      <c r="T266" s="47"/>
      <c r="U266" s="47"/>
      <c r="V266" s="47"/>
      <c r="W266" s="47"/>
      <c r="X266" s="47"/>
      <c r="Y266" s="47"/>
      <c r="Z266" s="47"/>
      <c r="AA266" s="47" t="s">
        <v>507</v>
      </c>
      <c r="AB266" s="47" t="s">
        <v>49</v>
      </c>
      <c r="AC266" s="47">
        <v>37.65</v>
      </c>
      <c r="AD266" s="47">
        <v>0.81</v>
      </c>
      <c r="AE266" s="47">
        <v>21.65</v>
      </c>
      <c r="AF266" s="47"/>
      <c r="AG266" s="47">
        <v>26.17</v>
      </c>
      <c r="AH266" s="47">
        <v>1.35</v>
      </c>
      <c r="AI266" s="47">
        <v>3.06</v>
      </c>
      <c r="AJ266" s="47">
        <v>9.41</v>
      </c>
      <c r="AK266" s="47"/>
      <c r="AL266" s="47"/>
      <c r="AM266" s="47">
        <f t="shared" si="65"/>
        <v>100.1</v>
      </c>
      <c r="AN266" s="47">
        <v>12</v>
      </c>
      <c r="AO266" s="47">
        <f>AN266/(AC266*'Molecular Weight'!$C$2/'Molecular Weight'!$D$2+AD266*'Molecular Weight'!$C$3/'Molecular Weight'!$D$3+AE266*'Molecular Weight'!$C$4/'Molecular Weight'!$D$4+AF266*'Molecular Weight'!$C$5/'Molecular Weight'!$D$5+AG266*'Molecular Weight'!$C$6/'Molecular Weight'!$D$6+AH266*'Molecular Weight'!$C$8/'Molecular Weight'!$D$8+AI266*'Molecular Weight'!$C$9/'Molecular Weight'!$D$9+AJ266*'Molecular Weight'!$C$10/'Molecular Weight'!$D$10+AK266*'Molecular Weight'!$C$11/'Molecular Weight'!$D$11+AL266*'Molecular Weight'!$C$12/'Molecular Weight'!$D$12)</f>
        <v>4.72877111684604</v>
      </c>
      <c r="AP266" s="47">
        <f>AC266*AO266*'Molecular Weight'!$B$2/'Molecular Weight'!$D$2</f>
        <v>2.96335273883578</v>
      </c>
      <c r="AQ266" s="47">
        <f>AD266*AO266*'Molecular Weight'!$B$3/'Molecular Weight'!$D$3</f>
        <v>0.0479387309717809</v>
      </c>
      <c r="AR266" s="47">
        <f>AO266*AE266*'Molecular Weight'!$B$4/'Molecular Weight'!$D$4</f>
        <v>2.00819722792697</v>
      </c>
      <c r="AS266" s="47">
        <f>AF266*AO266*'Molecular Weight'!$B$5/'Molecular Weight'!$D$5</f>
        <v>0</v>
      </c>
      <c r="AT266" s="47">
        <f>AG266*AO266*'Molecular Weight'!$B$6/'Molecular Weight'!$D$6</f>
        <v>1.72260495723637</v>
      </c>
      <c r="AU266" s="47">
        <f>AH266*AO266*'Molecular Weight'!$B$8/'Molecular Weight'!$D$8</f>
        <v>0.0899893009267291</v>
      </c>
      <c r="AV266" s="47">
        <f>AI266*AO266*'Molecular Weight'!$B$9/'Molecular Weight'!$D$9</f>
        <v>0.359058055026027</v>
      </c>
      <c r="AW266" s="47">
        <f>AJ266*AO266*'Molecular Weight'!$B$10/'Molecular Weight'!$D$10</f>
        <v>0.793468905305301</v>
      </c>
      <c r="AX266" s="47">
        <f>AK266*AO266*'Molecular Weight'!$B$11/'Molecular Weight'!$D$11</f>
        <v>0</v>
      </c>
      <c r="AY266" s="47">
        <f>AL266*AO266*'Molecular Weight'!$B$12/'Molecular Weight'!$D$12</f>
        <v>0</v>
      </c>
      <c r="AZ266" s="47">
        <f t="shared" si="66"/>
        <v>7.98460991622896</v>
      </c>
      <c r="BA266" s="47">
        <f t="shared" si="67"/>
        <v>0</v>
      </c>
      <c r="BB266" s="47">
        <f t="shared" si="68"/>
        <v>0</v>
      </c>
      <c r="BC266" s="47">
        <f t="shared" si="69"/>
        <v>1.72260495723637</v>
      </c>
      <c r="BD266" s="47">
        <f t="shared" si="78"/>
        <v>3.01129146980756</v>
      </c>
      <c r="BE266" s="47">
        <f t="shared" si="79"/>
        <v>2.96512121849443</v>
      </c>
    </row>
    <row r="267" s="40" customFormat="1" spans="1:57">
      <c r="A267" s="47" t="s">
        <v>1493</v>
      </c>
      <c r="B267" s="47" t="s">
        <v>1494</v>
      </c>
      <c r="C267" s="47">
        <v>177</v>
      </c>
      <c r="D267" s="47">
        <v>2.2</v>
      </c>
      <c r="E267" s="47">
        <v>600</v>
      </c>
      <c r="F267" s="47">
        <f t="shared" si="70"/>
        <v>-17.6972440747052</v>
      </c>
      <c r="G267" s="48">
        <f t="shared" si="71"/>
        <v>-23.3925275317301</v>
      </c>
      <c r="H267" s="47">
        <f t="shared" si="72"/>
        <v>-17.8703706877657</v>
      </c>
      <c r="I267" s="47">
        <f t="shared" si="73"/>
        <v>-17.6972440747052</v>
      </c>
      <c r="J267" s="47">
        <f t="shared" si="74"/>
        <v>-13.9244558991982</v>
      </c>
      <c r="K267" s="47">
        <f t="shared" si="75"/>
        <v>0.173126613060468</v>
      </c>
      <c r="L267" s="47">
        <f t="shared" si="76"/>
        <v>0</v>
      </c>
      <c r="M267" s="47">
        <f t="shared" si="77"/>
        <v>5.69528345702485</v>
      </c>
      <c r="N267" s="47" t="s">
        <v>1264</v>
      </c>
      <c r="O267" s="47" t="s">
        <v>1265</v>
      </c>
      <c r="P267" s="47" t="s">
        <v>1292</v>
      </c>
      <c r="Q267" s="47" t="s">
        <v>294</v>
      </c>
      <c r="R267" s="47"/>
      <c r="S267" s="47"/>
      <c r="T267" s="47"/>
      <c r="U267" s="47"/>
      <c r="V267" s="47"/>
      <c r="W267" s="47"/>
      <c r="X267" s="47"/>
      <c r="Y267" s="47"/>
      <c r="Z267" s="47"/>
      <c r="AA267" s="47" t="s">
        <v>507</v>
      </c>
      <c r="AB267" s="47" t="s">
        <v>49</v>
      </c>
      <c r="AC267" s="47">
        <v>37.87</v>
      </c>
      <c r="AD267" s="47">
        <v>0.79</v>
      </c>
      <c r="AE267" s="47">
        <v>21.79</v>
      </c>
      <c r="AF267" s="47"/>
      <c r="AG267" s="47">
        <v>25.87</v>
      </c>
      <c r="AH267" s="47">
        <v>1.11</v>
      </c>
      <c r="AI267" s="47">
        <v>3.13</v>
      </c>
      <c r="AJ267" s="47">
        <v>10.11</v>
      </c>
      <c r="AK267" s="47"/>
      <c r="AL267" s="47"/>
      <c r="AM267" s="47">
        <f t="shared" si="65"/>
        <v>100.67</v>
      </c>
      <c r="AN267" s="47">
        <v>12</v>
      </c>
      <c r="AO267" s="47">
        <f>AN267/(AC267*'Molecular Weight'!$C$2/'Molecular Weight'!$D$2+AD267*'Molecular Weight'!$C$3/'Molecular Weight'!$D$3+AE267*'Molecular Weight'!$C$4/'Molecular Weight'!$D$4+AF267*'Molecular Weight'!$C$5/'Molecular Weight'!$D$5+AG267*'Molecular Weight'!$C$6/'Molecular Weight'!$D$6+AH267*'Molecular Weight'!$C$8/'Molecular Weight'!$D$8+AI267*'Molecular Weight'!$C$9/'Molecular Weight'!$D$9+AJ267*'Molecular Weight'!$C$10/'Molecular Weight'!$D$10+AK267*'Molecular Weight'!$C$11/'Molecular Weight'!$D$11+AL267*'Molecular Weight'!$C$12/'Molecular Weight'!$D$12)</f>
        <v>4.69619632119959</v>
      </c>
      <c r="AP267" s="47">
        <f>AC267*AO267*'Molecular Weight'!$B$2/'Molecular Weight'!$D$2</f>
        <v>2.96013573042325</v>
      </c>
      <c r="AQ267" s="47">
        <f>AD267*AO267*'Molecular Weight'!$B$3/'Molecular Weight'!$D$3</f>
        <v>0.0464329798967169</v>
      </c>
      <c r="AR267" s="47">
        <f>AO267*AE267*'Molecular Weight'!$B$4/'Molecular Weight'!$D$4</f>
        <v>2.00726005961042</v>
      </c>
      <c r="AS267" s="47">
        <f>AF267*AO267*'Molecular Weight'!$B$5/'Molecular Weight'!$D$5</f>
        <v>0</v>
      </c>
      <c r="AT267" s="47">
        <f>AG267*AO267*'Molecular Weight'!$B$6/'Molecular Weight'!$D$6</f>
        <v>1.69112748927385</v>
      </c>
      <c r="AU267" s="47">
        <f>AH267*AO267*'Molecular Weight'!$B$8/'Molecular Weight'!$D$8</f>
        <v>0.0734815043209973</v>
      </c>
      <c r="AV267" s="47">
        <f>AI267*AO267*'Molecular Weight'!$B$9/'Molecular Weight'!$D$9</f>
        <v>0.364741798644038</v>
      </c>
      <c r="AW267" s="47">
        <f>AJ267*AO267*'Molecular Weight'!$B$10/'Molecular Weight'!$D$10</f>
        <v>0.846621697705561</v>
      </c>
      <c r="AX267" s="47">
        <f>AK267*AO267*'Molecular Weight'!$B$11/'Molecular Weight'!$D$11</f>
        <v>0</v>
      </c>
      <c r="AY267" s="47">
        <f>AL267*AO267*'Molecular Weight'!$B$12/'Molecular Weight'!$D$12</f>
        <v>0</v>
      </c>
      <c r="AZ267" s="47">
        <f t="shared" si="66"/>
        <v>7.98980125987483</v>
      </c>
      <c r="BA267" s="47">
        <f t="shared" si="67"/>
        <v>0</v>
      </c>
      <c r="BB267" s="47">
        <f t="shared" si="68"/>
        <v>0</v>
      </c>
      <c r="BC267" s="47">
        <f t="shared" si="69"/>
        <v>1.69112748927385</v>
      </c>
      <c r="BD267" s="47">
        <f t="shared" si="78"/>
        <v>3.00656871031997</v>
      </c>
      <c r="BE267" s="47">
        <f t="shared" si="79"/>
        <v>2.97597248994445</v>
      </c>
    </row>
    <row r="268" s="40" customFormat="1" spans="1:57">
      <c r="A268" s="47" t="s">
        <v>1493</v>
      </c>
      <c r="B268" s="47" t="s">
        <v>1494</v>
      </c>
      <c r="C268" s="47">
        <v>178</v>
      </c>
      <c r="D268" s="47">
        <v>2.2</v>
      </c>
      <c r="E268" s="47">
        <v>600</v>
      </c>
      <c r="F268" s="47">
        <f t="shared" si="70"/>
        <v>-17.6972440747052</v>
      </c>
      <c r="G268" s="48">
        <f t="shared" si="71"/>
        <v>-23.3925275317301</v>
      </c>
      <c r="H268" s="47">
        <f t="shared" si="72"/>
        <v>-17.8703706877657</v>
      </c>
      <c r="I268" s="47">
        <f t="shared" si="73"/>
        <v>-17.6972440747052</v>
      </c>
      <c r="J268" s="47">
        <f t="shared" si="74"/>
        <v>-13.9244558991982</v>
      </c>
      <c r="K268" s="47">
        <f t="shared" si="75"/>
        <v>0.173126613060468</v>
      </c>
      <c r="L268" s="47">
        <f t="shared" si="76"/>
        <v>0</v>
      </c>
      <c r="M268" s="47">
        <f t="shared" si="77"/>
        <v>5.69528345702485</v>
      </c>
      <c r="N268" s="47" t="s">
        <v>1264</v>
      </c>
      <c r="O268" s="47" t="s">
        <v>1265</v>
      </c>
      <c r="P268" s="47" t="s">
        <v>1292</v>
      </c>
      <c r="Q268" s="47" t="s">
        <v>294</v>
      </c>
      <c r="R268" s="47"/>
      <c r="S268" s="47"/>
      <c r="T268" s="47"/>
      <c r="U268" s="47"/>
      <c r="V268" s="47"/>
      <c r="W268" s="47"/>
      <c r="X268" s="47"/>
      <c r="Y268" s="47"/>
      <c r="Z268" s="47"/>
      <c r="AA268" s="47" t="s">
        <v>507</v>
      </c>
      <c r="AB268" s="47" t="s">
        <v>49</v>
      </c>
      <c r="AC268" s="47">
        <v>37.81</v>
      </c>
      <c r="AD268" s="47">
        <v>0.84</v>
      </c>
      <c r="AE268" s="47">
        <v>21.85</v>
      </c>
      <c r="AF268" s="47"/>
      <c r="AG268" s="47">
        <v>25.97</v>
      </c>
      <c r="AH268" s="47">
        <v>1.21</v>
      </c>
      <c r="AI268" s="47">
        <v>2.93</v>
      </c>
      <c r="AJ268" s="47">
        <v>10.05</v>
      </c>
      <c r="AK268" s="47"/>
      <c r="AL268" s="47"/>
      <c r="AM268" s="47">
        <f t="shared" ref="AM268:AM289" si="80">SUM(AC268:AL268)</f>
        <v>100.66</v>
      </c>
      <c r="AN268" s="47">
        <v>12</v>
      </c>
      <c r="AO268" s="47">
        <f>AN268/(AC268*'Molecular Weight'!$C$2/'Molecular Weight'!$D$2+AD268*'Molecular Weight'!$C$3/'Molecular Weight'!$D$3+AE268*'Molecular Weight'!$C$4/'Molecular Weight'!$D$4+AF268*'Molecular Weight'!$C$5/'Molecular Weight'!$D$5+AG268*'Molecular Weight'!$C$6/'Molecular Weight'!$D$6+AH268*'Molecular Weight'!$C$8/'Molecular Weight'!$D$8+AI268*'Molecular Weight'!$C$9/'Molecular Weight'!$D$9+AJ268*'Molecular Weight'!$C$10/'Molecular Weight'!$D$10+AK268*'Molecular Weight'!$C$11/'Molecular Weight'!$D$11+AL268*'Molecular Weight'!$C$12/'Molecular Weight'!$D$12)</f>
        <v>4.70026412820814</v>
      </c>
      <c r="AP268" s="47">
        <f>AC268*AO268*'Molecular Weight'!$B$2/'Molecular Weight'!$D$2</f>
        <v>2.95800577043192</v>
      </c>
      <c r="AQ268" s="47">
        <f>AD268*AO268*'Molecular Weight'!$B$3/'Molecular Weight'!$D$3</f>
        <v>0.0494145415230893</v>
      </c>
      <c r="AR268" s="47">
        <f>AO268*AE268*'Molecular Weight'!$B$4/'Molecular Weight'!$D$4</f>
        <v>2.01453062380047</v>
      </c>
      <c r="AS268" s="47">
        <f>AF268*AO268*'Molecular Weight'!$B$5/'Molecular Weight'!$D$5</f>
        <v>0</v>
      </c>
      <c r="AT268" s="47">
        <f>AG268*AO268*'Molecular Weight'!$B$6/'Molecular Weight'!$D$6</f>
        <v>1.69913501405297</v>
      </c>
      <c r="AU268" s="47">
        <f>AH268*AO268*'Molecular Weight'!$B$8/'Molecular Weight'!$D$8</f>
        <v>0.0801708428972631</v>
      </c>
      <c r="AV268" s="47">
        <f>AI268*AO268*'Molecular Weight'!$B$9/'Molecular Weight'!$D$9</f>
        <v>0.341731362174934</v>
      </c>
      <c r="AW268" s="47">
        <f>AJ268*AO268*'Molecular Weight'!$B$10/'Molecular Weight'!$D$10</f>
        <v>0.842326221264118</v>
      </c>
      <c r="AX268" s="47">
        <f>AK268*AO268*'Molecular Weight'!$B$11/'Molecular Weight'!$D$11</f>
        <v>0</v>
      </c>
      <c r="AY268" s="47">
        <f>AL268*AO268*'Molecular Weight'!$B$12/'Molecular Weight'!$D$12</f>
        <v>0</v>
      </c>
      <c r="AZ268" s="47">
        <f t="shared" ref="AZ268:AZ289" si="81">SUM(AP268:AY268)</f>
        <v>7.98531437614476</v>
      </c>
      <c r="BA268" s="47">
        <f t="shared" ref="BA268:BA289" si="82">IF(IF(2*12*(1-8/AZ268)&lt;0,0,2*12*(1-8/AZ268))&lt;AT268,IF(2*12*(1-8/AZ268)&lt;0,0,2*12*(1-8/AZ268)),AT268)</f>
        <v>0</v>
      </c>
      <c r="BB268" s="47">
        <f t="shared" ref="BB268:BB289" si="83">BA268/AT268</f>
        <v>0</v>
      </c>
      <c r="BC268" s="47">
        <f t="shared" ref="BC268:BC289" si="84">AT268-BA268</f>
        <v>1.69913501405297</v>
      </c>
      <c r="BD268" s="47">
        <f t="shared" si="78"/>
        <v>3.00742031195501</v>
      </c>
      <c r="BE268" s="47">
        <f t="shared" si="79"/>
        <v>2.96336344038929</v>
      </c>
    </row>
    <row r="269" s="40" customFormat="1" spans="1:57">
      <c r="A269" s="47" t="s">
        <v>1493</v>
      </c>
      <c r="B269" s="47" t="s">
        <v>1494</v>
      </c>
      <c r="C269" s="47">
        <v>179</v>
      </c>
      <c r="D269" s="47">
        <v>2.2</v>
      </c>
      <c r="E269" s="47">
        <v>600</v>
      </c>
      <c r="F269" s="47">
        <f t="shared" si="70"/>
        <v>-17.6972440747052</v>
      </c>
      <c r="G269" s="48">
        <f t="shared" si="71"/>
        <v>-23.3925275317301</v>
      </c>
      <c r="H269" s="47">
        <f t="shared" si="72"/>
        <v>-17.8703706877657</v>
      </c>
      <c r="I269" s="47">
        <f t="shared" si="73"/>
        <v>-17.6972440747052</v>
      </c>
      <c r="J269" s="47">
        <f t="shared" si="74"/>
        <v>-13.9244558991982</v>
      </c>
      <c r="K269" s="47">
        <f t="shared" si="75"/>
        <v>0.173126613060468</v>
      </c>
      <c r="L269" s="47">
        <f t="shared" si="76"/>
        <v>0</v>
      </c>
      <c r="M269" s="47">
        <f t="shared" si="77"/>
        <v>5.69528345702485</v>
      </c>
      <c r="N269" s="47" t="s">
        <v>1264</v>
      </c>
      <c r="O269" s="47" t="s">
        <v>1265</v>
      </c>
      <c r="P269" s="47" t="s">
        <v>1292</v>
      </c>
      <c r="Q269" s="47" t="s">
        <v>294</v>
      </c>
      <c r="R269" s="47"/>
      <c r="S269" s="47"/>
      <c r="T269" s="47"/>
      <c r="U269" s="47"/>
      <c r="V269" s="47"/>
      <c r="W269" s="47"/>
      <c r="X269" s="47"/>
      <c r="Y269" s="47"/>
      <c r="Z269" s="47"/>
      <c r="AA269" s="47" t="s">
        <v>507</v>
      </c>
      <c r="AB269" s="47" t="s">
        <v>49</v>
      </c>
      <c r="AC269" s="47">
        <v>37.45</v>
      </c>
      <c r="AD269" s="47">
        <v>0.76</v>
      </c>
      <c r="AE269" s="47">
        <v>21.52</v>
      </c>
      <c r="AF269" s="47"/>
      <c r="AG269" s="47">
        <v>25.81</v>
      </c>
      <c r="AH269" s="47">
        <v>1.28</v>
      </c>
      <c r="AI269" s="47">
        <v>3</v>
      </c>
      <c r="AJ269" s="47">
        <v>10.13</v>
      </c>
      <c r="AK269" s="47"/>
      <c r="AL269" s="47"/>
      <c r="AM269" s="47">
        <f t="shared" si="80"/>
        <v>99.95</v>
      </c>
      <c r="AN269" s="47">
        <v>12</v>
      </c>
      <c r="AO269" s="47">
        <f>AN269/(AC269*'Molecular Weight'!$C$2/'Molecular Weight'!$D$2+AD269*'Molecular Weight'!$C$3/'Molecular Weight'!$D$3+AE269*'Molecular Weight'!$C$4/'Molecular Weight'!$D$4+AF269*'Molecular Weight'!$C$5/'Molecular Weight'!$D$5+AG269*'Molecular Weight'!$C$6/'Molecular Weight'!$D$6+AH269*'Molecular Weight'!$C$8/'Molecular Weight'!$D$8+AI269*'Molecular Weight'!$C$9/'Molecular Weight'!$D$9+AJ269*'Molecular Weight'!$C$10/'Molecular Weight'!$D$10+AK269*'Molecular Weight'!$C$11/'Molecular Weight'!$D$11+AL269*'Molecular Weight'!$C$12/'Molecular Weight'!$D$12)</f>
        <v>4.74069413620673</v>
      </c>
      <c r="AP269" s="47">
        <f>AC269*AO269*'Molecular Weight'!$B$2/'Molecular Weight'!$D$2</f>
        <v>2.95504319908359</v>
      </c>
      <c r="AQ269" s="47">
        <f>AD269*AO269*'Molecular Weight'!$B$3/'Molecular Weight'!$D$3</f>
        <v>0.0450929604945822</v>
      </c>
      <c r="AR269" s="47">
        <f>AO269*AE269*'Molecular Weight'!$B$4/'Molecular Weight'!$D$4</f>
        <v>2.00117178915592</v>
      </c>
      <c r="AS269" s="47">
        <f>AF269*AO269*'Molecular Weight'!$B$5/'Molecular Weight'!$D$5</f>
        <v>0</v>
      </c>
      <c r="AT269" s="47">
        <f>AG269*AO269*'Molecular Weight'!$B$6/'Molecular Weight'!$D$6</f>
        <v>1.70319203306648</v>
      </c>
      <c r="AU269" s="47">
        <f>AH269*AO269*'Molecular Weight'!$B$8/'Molecular Weight'!$D$8</f>
        <v>0.0855383210367157</v>
      </c>
      <c r="AV269" s="47">
        <f>AI269*AO269*'Molecular Weight'!$B$9/'Molecular Weight'!$D$9</f>
        <v>0.352905270685364</v>
      </c>
      <c r="AW269" s="47">
        <f>AJ269*AO269*'Molecular Weight'!$B$10/'Molecular Weight'!$D$10</f>
        <v>0.856334372321223</v>
      </c>
      <c r="AX269" s="47">
        <f>AK269*AO269*'Molecular Weight'!$B$11/'Molecular Weight'!$D$11</f>
        <v>0</v>
      </c>
      <c r="AY269" s="47">
        <f>AL269*AO269*'Molecular Weight'!$B$12/'Molecular Weight'!$D$12</f>
        <v>0</v>
      </c>
      <c r="AZ269" s="47">
        <f t="shared" si="81"/>
        <v>7.99927794584387</v>
      </c>
      <c r="BA269" s="47">
        <f t="shared" si="82"/>
        <v>0</v>
      </c>
      <c r="BB269" s="47">
        <f t="shared" si="83"/>
        <v>0</v>
      </c>
      <c r="BC269" s="47">
        <f t="shared" si="84"/>
        <v>1.70319203306648</v>
      </c>
      <c r="BD269" s="47">
        <f t="shared" si="78"/>
        <v>3.00013615957817</v>
      </c>
      <c r="BE269" s="47">
        <f t="shared" si="79"/>
        <v>2.99796999710978</v>
      </c>
    </row>
    <row r="270" s="40" customFormat="1" spans="1:57">
      <c r="A270" s="47" t="s">
        <v>1493</v>
      </c>
      <c r="B270" s="47" t="s">
        <v>1494</v>
      </c>
      <c r="C270" s="47">
        <v>181</v>
      </c>
      <c r="D270" s="47">
        <v>2.2</v>
      </c>
      <c r="E270" s="47">
        <v>650</v>
      </c>
      <c r="F270" s="47">
        <f t="shared" si="70"/>
        <v>-16.2715191392855</v>
      </c>
      <c r="G270" s="48">
        <f t="shared" si="71"/>
        <v>-21.752596049122</v>
      </c>
      <c r="H270" s="47">
        <f t="shared" si="72"/>
        <v>-16.4294244927497</v>
      </c>
      <c r="I270" s="47">
        <f t="shared" si="73"/>
        <v>-16.2715191392855</v>
      </c>
      <c r="J270" s="47">
        <f t="shared" si="74"/>
        <v>-12.4036294691224</v>
      </c>
      <c r="K270" s="47">
        <f t="shared" si="75"/>
        <v>0.157905353464226</v>
      </c>
      <c r="L270" s="47">
        <f t="shared" si="76"/>
        <v>0</v>
      </c>
      <c r="M270" s="47">
        <f t="shared" si="77"/>
        <v>5.48107690983646</v>
      </c>
      <c r="N270" s="47" t="s">
        <v>1264</v>
      </c>
      <c r="O270" s="47" t="s">
        <v>1265</v>
      </c>
      <c r="P270" s="47" t="s">
        <v>1292</v>
      </c>
      <c r="Q270" s="47" t="s">
        <v>294</v>
      </c>
      <c r="R270" s="47"/>
      <c r="S270" s="47"/>
      <c r="T270" s="47"/>
      <c r="U270" s="47"/>
      <c r="V270" s="47"/>
      <c r="W270" s="47"/>
      <c r="X270" s="47"/>
      <c r="Y270" s="47"/>
      <c r="Z270" s="47"/>
      <c r="AA270" s="47" t="s">
        <v>507</v>
      </c>
      <c r="AB270" s="47" t="s">
        <v>49</v>
      </c>
      <c r="AC270" s="47">
        <v>37.71</v>
      </c>
      <c r="AD270" s="47">
        <v>0.61</v>
      </c>
      <c r="AE270" s="47">
        <v>21.79</v>
      </c>
      <c r="AF270" s="47"/>
      <c r="AG270" s="47">
        <v>25.82</v>
      </c>
      <c r="AH270" s="47">
        <v>0.91</v>
      </c>
      <c r="AI270" s="47">
        <v>3.29</v>
      </c>
      <c r="AJ270" s="47">
        <v>10.05</v>
      </c>
      <c r="AK270" s="47"/>
      <c r="AL270" s="47"/>
      <c r="AM270" s="47">
        <f t="shared" si="80"/>
        <v>100.18</v>
      </c>
      <c r="AN270" s="47">
        <v>12</v>
      </c>
      <c r="AO270" s="47">
        <f>AN270/(AC270*'Molecular Weight'!$C$2/'Molecular Weight'!$D$2+AD270*'Molecular Weight'!$C$3/'Molecular Weight'!$D$3+AE270*'Molecular Weight'!$C$4/'Molecular Weight'!$D$4+AF270*'Molecular Weight'!$C$5/'Molecular Weight'!$D$5+AG270*'Molecular Weight'!$C$6/'Molecular Weight'!$D$6+AH270*'Molecular Weight'!$C$8/'Molecular Weight'!$D$8+AI270*'Molecular Weight'!$C$9/'Molecular Weight'!$D$9+AJ270*'Molecular Weight'!$C$10/'Molecular Weight'!$D$10+AK270*'Molecular Weight'!$C$11/'Molecular Weight'!$D$11+AL270*'Molecular Weight'!$C$12/'Molecular Weight'!$D$12)</f>
        <v>4.71547487089325</v>
      </c>
      <c r="AP270" s="47">
        <f>AC270*AO270*'Molecular Weight'!$B$2/'Molecular Weight'!$D$2</f>
        <v>2.9597296501562</v>
      </c>
      <c r="AQ270" s="47">
        <f>AD270*AO270*'Molecular Weight'!$B$3/'Molecular Weight'!$D$3</f>
        <v>0.0360004965112001</v>
      </c>
      <c r="AR270" s="47">
        <f>AO270*AE270*'Molecular Weight'!$B$4/'Molecular Weight'!$D$4</f>
        <v>2.01550014587611</v>
      </c>
      <c r="AS270" s="47">
        <f>AF270*AO270*'Molecular Weight'!$B$5/'Molecular Weight'!$D$5</f>
        <v>0</v>
      </c>
      <c r="AT270" s="47">
        <f>AG270*AO270*'Molecular Weight'!$B$6/'Molecular Weight'!$D$6</f>
        <v>1.69478787815234</v>
      </c>
      <c r="AU270" s="47">
        <f>AH270*AO270*'Molecular Weight'!$B$8/'Molecular Weight'!$D$8</f>
        <v>0.0604888938893834</v>
      </c>
      <c r="AV270" s="47">
        <f>AI270*AO270*'Molecular Weight'!$B$9/'Molecular Weight'!$D$9</f>
        <v>0.384960603603941</v>
      </c>
      <c r="AW270" s="47">
        <f>AJ270*AO270*'Molecular Weight'!$B$10/'Molecular Weight'!$D$10</f>
        <v>0.845052112205371</v>
      </c>
      <c r="AX270" s="47">
        <f>AK270*AO270*'Molecular Weight'!$B$11/'Molecular Weight'!$D$11</f>
        <v>0</v>
      </c>
      <c r="AY270" s="47">
        <f>AL270*AO270*'Molecular Weight'!$B$12/'Molecular Weight'!$D$12</f>
        <v>0</v>
      </c>
      <c r="AZ270" s="47">
        <f t="shared" si="81"/>
        <v>7.99651978039454</v>
      </c>
      <c r="BA270" s="47">
        <f t="shared" si="82"/>
        <v>0</v>
      </c>
      <c r="BB270" s="47">
        <f t="shared" si="83"/>
        <v>0</v>
      </c>
      <c r="BC270" s="47">
        <f t="shared" si="84"/>
        <v>1.69478787815234</v>
      </c>
      <c r="BD270" s="47">
        <f t="shared" si="78"/>
        <v>2.9957301466674</v>
      </c>
      <c r="BE270" s="47">
        <f t="shared" si="79"/>
        <v>2.98528948785104</v>
      </c>
    </row>
    <row r="271" s="40" customFormat="1" spans="1:57">
      <c r="A271" s="47" t="s">
        <v>1493</v>
      </c>
      <c r="B271" s="47" t="s">
        <v>1494</v>
      </c>
      <c r="C271" s="47">
        <v>168</v>
      </c>
      <c r="D271" s="47">
        <v>3</v>
      </c>
      <c r="E271" s="47">
        <v>600</v>
      </c>
      <c r="F271" s="47">
        <f t="shared" si="70"/>
        <v>-16.8308654772453</v>
      </c>
      <c r="G271" s="48">
        <f t="shared" si="71"/>
        <v>-22.8746888579436</v>
      </c>
      <c r="H271" s="47">
        <f t="shared" si="72"/>
        <v>-17.4536628556676</v>
      </c>
      <c r="I271" s="47">
        <f t="shared" si="73"/>
        <v>-16.8308654772453</v>
      </c>
      <c r="J271" s="47">
        <f t="shared" si="74"/>
        <v>-13.7811798396335</v>
      </c>
      <c r="K271" s="47">
        <f t="shared" si="75"/>
        <v>0.622797378422231</v>
      </c>
      <c r="L271" s="47">
        <f t="shared" si="76"/>
        <v>0</v>
      </c>
      <c r="M271" s="47">
        <f t="shared" si="77"/>
        <v>6.04382338069825</v>
      </c>
      <c r="N271" s="47" t="s">
        <v>1264</v>
      </c>
      <c r="O271" s="47" t="s">
        <v>1265</v>
      </c>
      <c r="P271" s="47" t="s">
        <v>1292</v>
      </c>
      <c r="Q271" s="47" t="s">
        <v>294</v>
      </c>
      <c r="R271" s="47"/>
      <c r="S271" s="47"/>
      <c r="T271" s="47"/>
      <c r="U271" s="47"/>
      <c r="V271" s="47"/>
      <c r="W271" s="47"/>
      <c r="X271" s="47"/>
      <c r="Y271" s="47"/>
      <c r="Z271" s="47"/>
      <c r="AA271" s="47" t="s">
        <v>507</v>
      </c>
      <c r="AB271" s="47" t="s">
        <v>49</v>
      </c>
      <c r="AC271" s="47">
        <v>37.5</v>
      </c>
      <c r="AD271" s="47">
        <v>0.96</v>
      </c>
      <c r="AE271" s="47">
        <v>22.3</v>
      </c>
      <c r="AF271" s="47"/>
      <c r="AG271" s="47">
        <v>28.06</v>
      </c>
      <c r="AH271" s="47">
        <v>0.63</v>
      </c>
      <c r="AI271" s="47">
        <v>3.14</v>
      </c>
      <c r="AJ271" s="47">
        <v>9.63</v>
      </c>
      <c r="AK271" s="47"/>
      <c r="AL271" s="47"/>
      <c r="AM271" s="47">
        <f t="shared" si="80"/>
        <v>102.22</v>
      </c>
      <c r="AN271" s="47">
        <v>12</v>
      </c>
      <c r="AO271" s="47">
        <f>AN271/(AC271*'Molecular Weight'!$C$2/'Molecular Weight'!$D$2+AD271*'Molecular Weight'!$C$3/'Molecular Weight'!$D$3+AE271*'Molecular Weight'!$C$4/'Molecular Weight'!$D$4+AF271*'Molecular Weight'!$C$5/'Molecular Weight'!$D$5+AG271*'Molecular Weight'!$C$6/'Molecular Weight'!$D$6+AH271*'Molecular Weight'!$C$8/'Molecular Weight'!$D$8+AI271*'Molecular Weight'!$C$9/'Molecular Weight'!$D$9+AJ271*'Molecular Weight'!$C$10/'Molecular Weight'!$D$10+AK271*'Molecular Weight'!$C$11/'Molecular Weight'!$D$11+AL271*'Molecular Weight'!$C$12/'Molecular Weight'!$D$12)</f>
        <v>4.65547397045688</v>
      </c>
      <c r="AP271" s="47">
        <f>AC271*AO271*'Molecular Weight'!$B$2/'Molecular Weight'!$D$2</f>
        <v>2.90579683575454</v>
      </c>
      <c r="AQ271" s="47">
        <f>AD271*AO271*'Molecular Weight'!$B$3/'Molecular Weight'!$D$3</f>
        <v>0.0559356071544256</v>
      </c>
      <c r="AR271" s="47">
        <f>AO271*AE271*'Molecular Weight'!$B$4/'Molecular Weight'!$D$4</f>
        <v>2.0364274135188</v>
      </c>
      <c r="AS271" s="47">
        <f>AF271*AO271*'Molecular Weight'!$B$5/'Molecular Weight'!$D$5</f>
        <v>0</v>
      </c>
      <c r="AT271" s="47">
        <f>AG271*AO271*'Molecular Weight'!$B$6/'Molecular Weight'!$D$6</f>
        <v>1.81838251128925</v>
      </c>
      <c r="AU271" s="47">
        <f>AH271*AO271*'Molecular Weight'!$B$8/'Molecular Weight'!$D$8</f>
        <v>0.0413440738848017</v>
      </c>
      <c r="AV271" s="47">
        <f>AI271*AO271*'Molecular Weight'!$B$9/'Molecular Weight'!$D$9</f>
        <v>0.362734200179519</v>
      </c>
      <c r="AW271" s="47">
        <f>AJ271*AO271*'Molecular Weight'!$B$10/'Molecular Weight'!$D$10</f>
        <v>0.799433208550281</v>
      </c>
      <c r="AX271" s="47">
        <f>AK271*AO271*'Molecular Weight'!$B$11/'Molecular Weight'!$D$11</f>
        <v>0</v>
      </c>
      <c r="AY271" s="47">
        <f>AL271*AO271*'Molecular Weight'!$B$12/'Molecular Weight'!$D$12</f>
        <v>0</v>
      </c>
      <c r="AZ271" s="47">
        <f t="shared" si="81"/>
        <v>8.02005385033163</v>
      </c>
      <c r="BA271" s="47">
        <f t="shared" si="82"/>
        <v>0.0600111192444386</v>
      </c>
      <c r="BB271" s="47">
        <f t="shared" si="83"/>
        <v>0.0330024727315981</v>
      </c>
      <c r="BC271" s="47">
        <f t="shared" si="84"/>
        <v>1.75837139204482</v>
      </c>
      <c r="BD271" s="47">
        <f t="shared" si="78"/>
        <v>2.96173244290897</v>
      </c>
      <c r="BE271" s="47">
        <f t="shared" si="79"/>
        <v>3.02189399390385</v>
      </c>
    </row>
    <row r="272" s="40" customFormat="1" spans="1:57">
      <c r="A272" s="47" t="s">
        <v>1493</v>
      </c>
      <c r="B272" s="47" t="s">
        <v>1494</v>
      </c>
      <c r="C272" s="47">
        <v>171</v>
      </c>
      <c r="D272" s="47">
        <v>3</v>
      </c>
      <c r="E272" s="47">
        <v>600</v>
      </c>
      <c r="F272" s="47">
        <f t="shared" si="70"/>
        <v>-16.8308654772453</v>
      </c>
      <c r="G272" s="48">
        <f t="shared" si="71"/>
        <v>-22.8746888579436</v>
      </c>
      <c r="H272" s="47">
        <f t="shared" si="72"/>
        <v>-17.4536628556676</v>
      </c>
      <c r="I272" s="47">
        <f t="shared" si="73"/>
        <v>-16.8308654772453</v>
      </c>
      <c r="J272" s="47">
        <f t="shared" si="74"/>
        <v>-13.7811798396335</v>
      </c>
      <c r="K272" s="47">
        <f t="shared" si="75"/>
        <v>0.622797378422231</v>
      </c>
      <c r="L272" s="47">
        <f t="shared" si="76"/>
        <v>0</v>
      </c>
      <c r="M272" s="47">
        <f t="shared" si="77"/>
        <v>6.04382338069825</v>
      </c>
      <c r="N272" s="47" t="s">
        <v>1264</v>
      </c>
      <c r="O272" s="47" t="s">
        <v>1265</v>
      </c>
      <c r="P272" s="47" t="s">
        <v>1292</v>
      </c>
      <c r="Q272" s="47" t="s">
        <v>294</v>
      </c>
      <c r="R272" s="47"/>
      <c r="S272" s="47"/>
      <c r="T272" s="47"/>
      <c r="U272" s="47"/>
      <c r="V272" s="47"/>
      <c r="W272" s="47"/>
      <c r="X272" s="47"/>
      <c r="Y272" s="47"/>
      <c r="Z272" s="47"/>
      <c r="AA272" s="47" t="s">
        <v>507</v>
      </c>
      <c r="AB272" s="47" t="s">
        <v>49</v>
      </c>
      <c r="AC272" s="47">
        <v>37.23</v>
      </c>
      <c r="AD272" s="47">
        <v>1.13</v>
      </c>
      <c r="AE272" s="47">
        <v>22.31</v>
      </c>
      <c r="AF272" s="47"/>
      <c r="AG272" s="47">
        <v>28.35</v>
      </c>
      <c r="AH272" s="47">
        <v>0.57</v>
      </c>
      <c r="AI272" s="47">
        <v>3.16</v>
      </c>
      <c r="AJ272" s="47">
        <v>9.42</v>
      </c>
      <c r="AK272" s="47"/>
      <c r="AL272" s="47"/>
      <c r="AM272" s="47">
        <f t="shared" si="80"/>
        <v>102.17</v>
      </c>
      <c r="AN272" s="47">
        <v>12</v>
      </c>
      <c r="AO272" s="47">
        <f>AN272/(AC272*'Molecular Weight'!$C$2/'Molecular Weight'!$D$2+AD272*'Molecular Weight'!$C$3/'Molecular Weight'!$D$3+AE272*'Molecular Weight'!$C$4/'Molecular Weight'!$D$4+AF272*'Molecular Weight'!$C$5/'Molecular Weight'!$D$5+AG272*'Molecular Weight'!$C$6/'Molecular Weight'!$D$6+AH272*'Molecular Weight'!$C$8/'Molecular Weight'!$D$8+AI272*'Molecular Weight'!$C$9/'Molecular Weight'!$D$9+AJ272*'Molecular Weight'!$C$10/'Molecular Weight'!$D$10+AK272*'Molecular Weight'!$C$11/'Molecular Weight'!$D$11+AL272*'Molecular Weight'!$C$12/'Molecular Weight'!$D$12)</f>
        <v>4.66360824402359</v>
      </c>
      <c r="AP272" s="47">
        <f>AC272*AO272*'Molecular Weight'!$B$2/'Molecular Weight'!$D$2</f>
        <v>2.88991569449065</v>
      </c>
      <c r="AQ272" s="47">
        <f>AD272*AO272*'Molecular Weight'!$B$3/'Molecular Weight'!$D$3</f>
        <v>0.0659559113360031</v>
      </c>
      <c r="AR272" s="47">
        <f>AO272*AE272*'Molecular Weight'!$B$4/'Molecular Weight'!$D$4</f>
        <v>2.04090035159212</v>
      </c>
      <c r="AS272" s="47">
        <f>AF272*AO272*'Molecular Weight'!$B$5/'Molecular Weight'!$D$5</f>
        <v>0</v>
      </c>
      <c r="AT272" s="47">
        <f>AG272*AO272*'Molecular Weight'!$B$6/'Molecular Weight'!$D$6</f>
        <v>1.84038549162122</v>
      </c>
      <c r="AU272" s="47">
        <f>AH272*AO272*'Molecular Weight'!$B$8/'Molecular Weight'!$D$8</f>
        <v>0.0374719015942126</v>
      </c>
      <c r="AV272" s="47">
        <f>AI272*AO272*'Molecular Weight'!$B$9/'Molecular Weight'!$D$9</f>
        <v>0.365682433030137</v>
      </c>
      <c r="AW272" s="47">
        <f>AJ272*AO272*'Molecular Weight'!$B$10/'Molecular Weight'!$D$10</f>
        <v>0.783366434712949</v>
      </c>
      <c r="AX272" s="47">
        <f>AK272*AO272*'Molecular Weight'!$B$11/'Molecular Weight'!$D$11</f>
        <v>0</v>
      </c>
      <c r="AY272" s="47">
        <f>AL272*AO272*'Molecular Weight'!$B$12/'Molecular Weight'!$D$12</f>
        <v>0</v>
      </c>
      <c r="AZ272" s="47">
        <f t="shared" si="81"/>
        <v>8.02367821837729</v>
      </c>
      <c r="BA272" s="47">
        <f t="shared" si="82"/>
        <v>0.0708250288195051</v>
      </c>
      <c r="BB272" s="47">
        <f t="shared" si="83"/>
        <v>0.038483800889516</v>
      </c>
      <c r="BC272" s="47">
        <f t="shared" si="84"/>
        <v>1.76956046280172</v>
      </c>
      <c r="BD272" s="47">
        <f t="shared" si="78"/>
        <v>2.95587160582665</v>
      </c>
      <c r="BE272" s="47">
        <f t="shared" si="79"/>
        <v>3.02690626095852</v>
      </c>
    </row>
    <row r="273" s="40" customFormat="1" spans="1:57">
      <c r="A273" s="47" t="s">
        <v>1493</v>
      </c>
      <c r="B273" s="47" t="s">
        <v>1494</v>
      </c>
      <c r="C273" s="47">
        <v>170</v>
      </c>
      <c r="D273" s="47">
        <v>3</v>
      </c>
      <c r="E273" s="47">
        <v>600</v>
      </c>
      <c r="F273" s="47">
        <f t="shared" si="70"/>
        <v>-16.8308654772453</v>
      </c>
      <c r="G273" s="48">
        <f t="shared" si="71"/>
        <v>-22.8746888579436</v>
      </c>
      <c r="H273" s="47">
        <f t="shared" si="72"/>
        <v>-17.4536628556676</v>
      </c>
      <c r="I273" s="47">
        <f t="shared" si="73"/>
        <v>-16.8308654772453</v>
      </c>
      <c r="J273" s="47">
        <f t="shared" si="74"/>
        <v>-13.7811798396335</v>
      </c>
      <c r="K273" s="47">
        <f t="shared" si="75"/>
        <v>0.622797378422231</v>
      </c>
      <c r="L273" s="47">
        <f t="shared" si="76"/>
        <v>0</v>
      </c>
      <c r="M273" s="47">
        <f t="shared" si="77"/>
        <v>6.04382338069825</v>
      </c>
      <c r="N273" s="47" t="s">
        <v>1264</v>
      </c>
      <c r="O273" s="47" t="s">
        <v>1265</v>
      </c>
      <c r="P273" s="47" t="s">
        <v>1292</v>
      </c>
      <c r="Q273" s="47" t="s">
        <v>294</v>
      </c>
      <c r="R273" s="47"/>
      <c r="S273" s="47"/>
      <c r="T273" s="47"/>
      <c r="U273" s="47"/>
      <c r="V273" s="47"/>
      <c r="W273" s="47"/>
      <c r="X273" s="47"/>
      <c r="Y273" s="47"/>
      <c r="Z273" s="47"/>
      <c r="AA273" s="47" t="s">
        <v>507</v>
      </c>
      <c r="AB273" s="47" t="s">
        <v>49</v>
      </c>
      <c r="AC273" s="47">
        <v>37.68</v>
      </c>
      <c r="AD273" s="47">
        <v>0.98</v>
      </c>
      <c r="AE273" s="47">
        <v>21.51</v>
      </c>
      <c r="AF273" s="47"/>
      <c r="AG273" s="47">
        <v>26.84</v>
      </c>
      <c r="AH273" s="47">
        <v>0.52</v>
      </c>
      <c r="AI273" s="47">
        <v>4.39</v>
      </c>
      <c r="AJ273" s="47">
        <v>9.18</v>
      </c>
      <c r="AK273" s="47"/>
      <c r="AL273" s="47"/>
      <c r="AM273" s="47">
        <f t="shared" si="80"/>
        <v>101.1</v>
      </c>
      <c r="AN273" s="47">
        <v>12</v>
      </c>
      <c r="AO273" s="47">
        <f>AN273/(AC273*'Molecular Weight'!$C$2/'Molecular Weight'!$D$2+AD273*'Molecular Weight'!$C$3/'Molecular Weight'!$D$3+AE273*'Molecular Weight'!$C$4/'Molecular Weight'!$D$4+AF273*'Molecular Weight'!$C$5/'Molecular Weight'!$D$5+AG273*'Molecular Weight'!$C$6/'Molecular Weight'!$D$6+AH273*'Molecular Weight'!$C$8/'Molecular Weight'!$D$8+AI273*'Molecular Weight'!$C$9/'Molecular Weight'!$D$9+AJ273*'Molecular Weight'!$C$10/'Molecular Weight'!$D$10+AK273*'Molecular Weight'!$C$11/'Molecular Weight'!$D$11+AL273*'Molecular Weight'!$C$12/'Molecular Weight'!$D$12)</f>
        <v>4.67778015775897</v>
      </c>
      <c r="AP273" s="47">
        <f>AC273*AO273*'Molecular Weight'!$B$2/'Molecular Weight'!$D$2</f>
        <v>2.93373429334817</v>
      </c>
      <c r="AQ273" s="47">
        <f>AD273*AO273*'Molecular Weight'!$B$3/'Molecular Weight'!$D$3</f>
        <v>0.0573745250889085</v>
      </c>
      <c r="AR273" s="47">
        <f>AO273*AE273*'Molecular Weight'!$B$4/'Molecular Weight'!$D$4</f>
        <v>1.97369657107484</v>
      </c>
      <c r="AS273" s="47">
        <f>AF273*AO273*'Molecular Weight'!$B$5/'Molecular Weight'!$D$5</f>
        <v>0</v>
      </c>
      <c r="AT273" s="47">
        <f>AG273*AO273*'Molecular Weight'!$B$6/'Molecular Weight'!$D$6</f>
        <v>1.74765617252576</v>
      </c>
      <c r="AU273" s="47">
        <f>AH273*AO273*'Molecular Weight'!$B$8/'Molecular Weight'!$D$8</f>
        <v>0.0342887747678977</v>
      </c>
      <c r="AV273" s="47">
        <f>AI273*AO273*'Molecular Weight'!$B$9/'Molecular Weight'!$D$9</f>
        <v>0.509564637532553</v>
      </c>
      <c r="AW273" s="47">
        <f>AJ273*AO273*'Molecular Weight'!$B$10/'Molecular Weight'!$D$10</f>
        <v>0.765727921687364</v>
      </c>
      <c r="AX273" s="47">
        <f>AK273*AO273*'Molecular Weight'!$B$11/'Molecular Weight'!$D$11</f>
        <v>0</v>
      </c>
      <c r="AY273" s="47">
        <f>AL273*AO273*'Molecular Weight'!$B$12/'Molecular Weight'!$D$12</f>
        <v>0</v>
      </c>
      <c r="AZ273" s="47">
        <f t="shared" si="81"/>
        <v>8.0220428960255</v>
      </c>
      <c r="BA273" s="47">
        <f t="shared" si="82"/>
        <v>0.0659469802728267</v>
      </c>
      <c r="BB273" s="47">
        <f t="shared" si="83"/>
        <v>0.0377345277117743</v>
      </c>
      <c r="BC273" s="47">
        <f t="shared" si="84"/>
        <v>1.68170919225294</v>
      </c>
      <c r="BD273" s="47">
        <f t="shared" si="78"/>
        <v>2.99110881843708</v>
      </c>
      <c r="BE273" s="47">
        <f t="shared" si="79"/>
        <v>3.05723750651357</v>
      </c>
    </row>
    <row r="274" s="40" customFormat="1" spans="1:57">
      <c r="A274" s="47" t="s">
        <v>1493</v>
      </c>
      <c r="B274" s="47" t="s">
        <v>1494</v>
      </c>
      <c r="C274" s="47">
        <v>172</v>
      </c>
      <c r="D274" s="47">
        <v>3</v>
      </c>
      <c r="E274" s="47">
        <v>600</v>
      </c>
      <c r="F274" s="47">
        <f t="shared" si="70"/>
        <v>-16.8308654772453</v>
      </c>
      <c r="G274" s="48">
        <f t="shared" si="71"/>
        <v>-22.8746888579436</v>
      </c>
      <c r="H274" s="47">
        <f t="shared" si="72"/>
        <v>-17.4536628556676</v>
      </c>
      <c r="I274" s="47">
        <f t="shared" si="73"/>
        <v>-16.8308654772453</v>
      </c>
      <c r="J274" s="47">
        <f t="shared" si="74"/>
        <v>-13.7811798396335</v>
      </c>
      <c r="K274" s="47">
        <f t="shared" si="75"/>
        <v>0.622797378422231</v>
      </c>
      <c r="L274" s="47">
        <f t="shared" si="76"/>
        <v>0</v>
      </c>
      <c r="M274" s="47">
        <f t="shared" si="77"/>
        <v>6.04382338069825</v>
      </c>
      <c r="N274" s="47" t="s">
        <v>1264</v>
      </c>
      <c r="O274" s="47" t="s">
        <v>1265</v>
      </c>
      <c r="P274" s="47" t="s">
        <v>1292</v>
      </c>
      <c r="Q274" s="47" t="s">
        <v>294</v>
      </c>
      <c r="R274" s="47"/>
      <c r="S274" s="47"/>
      <c r="T274" s="47"/>
      <c r="U274" s="47"/>
      <c r="V274" s="47"/>
      <c r="W274" s="47"/>
      <c r="X274" s="47"/>
      <c r="Y274" s="47"/>
      <c r="Z274" s="47"/>
      <c r="AA274" s="47" t="s">
        <v>507</v>
      </c>
      <c r="AB274" s="47" t="s">
        <v>49</v>
      </c>
      <c r="AC274" s="47">
        <v>37.43</v>
      </c>
      <c r="AD274" s="47">
        <v>0.8</v>
      </c>
      <c r="AE274" s="47">
        <v>20.47</v>
      </c>
      <c r="AF274" s="47"/>
      <c r="AG274" s="47">
        <v>27.86</v>
      </c>
      <c r="AH274" s="47">
        <v>0.65</v>
      </c>
      <c r="AI274" s="47">
        <v>3.04</v>
      </c>
      <c r="AJ274" s="47">
        <v>9.8</v>
      </c>
      <c r="AK274" s="47"/>
      <c r="AL274" s="47"/>
      <c r="AM274" s="47">
        <f t="shared" si="80"/>
        <v>100.05</v>
      </c>
      <c r="AN274" s="47">
        <v>12</v>
      </c>
      <c r="AO274" s="47">
        <f>AN274/(AC274*'Molecular Weight'!$C$2/'Molecular Weight'!$D$2+AD274*'Molecular Weight'!$C$3/'Molecular Weight'!$D$3+AE274*'Molecular Weight'!$C$4/'Molecular Weight'!$D$4+AF274*'Molecular Weight'!$C$5/'Molecular Weight'!$D$5+AG274*'Molecular Weight'!$C$6/'Molecular Weight'!$D$6+AH274*'Molecular Weight'!$C$8/'Molecular Weight'!$D$8+AI274*'Molecular Weight'!$C$9/'Molecular Weight'!$D$9+AJ274*'Molecular Weight'!$C$10/'Molecular Weight'!$D$10+AK274*'Molecular Weight'!$C$11/'Molecular Weight'!$D$11+AL274*'Molecular Weight'!$C$12/'Molecular Weight'!$D$12)</f>
        <v>4.77046342052033</v>
      </c>
      <c r="AP274" s="47">
        <f>AC274*AO274*'Molecular Weight'!$B$2/'Molecular Weight'!$D$2</f>
        <v>2.97201141528089</v>
      </c>
      <c r="AQ274" s="47">
        <f>AD274*AO274*'Molecular Weight'!$B$3/'Molecular Weight'!$D$3</f>
        <v>0.0477643396297405</v>
      </c>
      <c r="AR274" s="47">
        <f>AO274*AE274*'Molecular Weight'!$B$4/'Molecular Weight'!$D$4</f>
        <v>1.91548423338665</v>
      </c>
      <c r="AS274" s="47">
        <f>AF274*AO274*'Molecular Weight'!$B$5/'Molecular Weight'!$D$5</f>
        <v>0</v>
      </c>
      <c r="AT274" s="47">
        <f>AG274*AO274*'Molecular Weight'!$B$6/'Molecular Weight'!$D$6</f>
        <v>1.85001546347016</v>
      </c>
      <c r="AU274" s="47">
        <f>AH274*AO274*'Molecular Weight'!$B$8/'Molecular Weight'!$D$8</f>
        <v>0.0437101948595745</v>
      </c>
      <c r="AV274" s="47">
        <f>AI274*AO274*'Molecular Weight'!$B$9/'Molecular Weight'!$D$9</f>
        <v>0.359856297726596</v>
      </c>
      <c r="AW274" s="47">
        <f>AJ274*AO274*'Molecular Weight'!$B$10/'Molecular Weight'!$D$10</f>
        <v>0.833640184042426</v>
      </c>
      <c r="AX274" s="47">
        <f>AK274*AO274*'Molecular Weight'!$B$11/'Molecular Weight'!$D$11</f>
        <v>0</v>
      </c>
      <c r="AY274" s="47">
        <f>AL274*AO274*'Molecular Weight'!$B$12/'Molecular Weight'!$D$12</f>
        <v>0</v>
      </c>
      <c r="AZ274" s="47">
        <f t="shared" si="81"/>
        <v>8.02248212839604</v>
      </c>
      <c r="BA274" s="47">
        <f t="shared" si="82"/>
        <v>0.0672573740731863</v>
      </c>
      <c r="BB274" s="47">
        <f t="shared" si="83"/>
        <v>0.0363550334584925</v>
      </c>
      <c r="BC274" s="47">
        <f t="shared" si="84"/>
        <v>1.78275808939698</v>
      </c>
      <c r="BD274" s="47">
        <f t="shared" si="78"/>
        <v>3.01977575491063</v>
      </c>
      <c r="BE274" s="47">
        <f t="shared" si="79"/>
        <v>3.08722214009876</v>
      </c>
    </row>
    <row r="275" s="40" customFormat="1" spans="1:57">
      <c r="A275" s="47" t="s">
        <v>1493</v>
      </c>
      <c r="B275" s="47" t="s">
        <v>1494</v>
      </c>
      <c r="C275" s="47">
        <v>169</v>
      </c>
      <c r="D275" s="47">
        <v>3</v>
      </c>
      <c r="E275" s="47">
        <v>600</v>
      </c>
      <c r="F275" s="47">
        <f t="shared" si="70"/>
        <v>-16.8308654772453</v>
      </c>
      <c r="G275" s="48">
        <f t="shared" si="71"/>
        <v>-22.8746888579436</v>
      </c>
      <c r="H275" s="47">
        <f t="shared" si="72"/>
        <v>-17.4536628556676</v>
      </c>
      <c r="I275" s="47">
        <f t="shared" si="73"/>
        <v>-16.8308654772453</v>
      </c>
      <c r="J275" s="47">
        <f t="shared" si="74"/>
        <v>-13.7811798396335</v>
      </c>
      <c r="K275" s="47">
        <f t="shared" si="75"/>
        <v>0.622797378422231</v>
      </c>
      <c r="L275" s="47">
        <f t="shared" si="76"/>
        <v>0</v>
      </c>
      <c r="M275" s="47">
        <f t="shared" si="77"/>
        <v>6.04382338069825</v>
      </c>
      <c r="N275" s="47" t="s">
        <v>1264</v>
      </c>
      <c r="O275" s="47" t="s">
        <v>1265</v>
      </c>
      <c r="P275" s="47" t="s">
        <v>1292</v>
      </c>
      <c r="Q275" s="47" t="s">
        <v>294</v>
      </c>
      <c r="R275" s="47"/>
      <c r="S275" s="47"/>
      <c r="T275" s="47"/>
      <c r="U275" s="47"/>
      <c r="V275" s="47"/>
      <c r="W275" s="47"/>
      <c r="X275" s="47"/>
      <c r="Y275" s="47"/>
      <c r="Z275" s="47"/>
      <c r="AA275" s="47" t="s">
        <v>507</v>
      </c>
      <c r="AB275" s="47" t="s">
        <v>49</v>
      </c>
      <c r="AC275" s="47">
        <v>37.67</v>
      </c>
      <c r="AD275" s="47">
        <v>0.71</v>
      </c>
      <c r="AE275" s="47">
        <v>20.75</v>
      </c>
      <c r="AF275" s="47"/>
      <c r="AG275" s="47">
        <v>27.26</v>
      </c>
      <c r="AH275" s="47">
        <v>0.46</v>
      </c>
      <c r="AI275" s="47">
        <v>4.36</v>
      </c>
      <c r="AJ275" s="47">
        <v>9.04</v>
      </c>
      <c r="AK275" s="47"/>
      <c r="AL275" s="47"/>
      <c r="AM275" s="47">
        <f t="shared" si="80"/>
        <v>100.25</v>
      </c>
      <c r="AN275" s="47">
        <v>12</v>
      </c>
      <c r="AO275" s="47">
        <f>AN275/(AC275*'Molecular Weight'!$C$2/'Molecular Weight'!$D$2+AD275*'Molecular Weight'!$C$3/'Molecular Weight'!$D$3+AE275*'Molecular Weight'!$C$4/'Molecular Weight'!$D$4+AF275*'Molecular Weight'!$C$5/'Molecular Weight'!$D$5+AG275*'Molecular Weight'!$C$6/'Molecular Weight'!$D$6+AH275*'Molecular Weight'!$C$8/'Molecular Weight'!$D$8+AI275*'Molecular Weight'!$C$9/'Molecular Weight'!$D$9+AJ275*'Molecular Weight'!$C$10/'Molecular Weight'!$D$10+AK275*'Molecular Weight'!$C$11/'Molecular Weight'!$D$11+AL275*'Molecular Weight'!$C$12/'Molecular Weight'!$D$12)</f>
        <v>4.72882922610056</v>
      </c>
      <c r="AP275" s="47">
        <f>AC275*AO275*'Molecular Weight'!$B$2/'Molecular Weight'!$D$2</f>
        <v>2.96496333134501</v>
      </c>
      <c r="AQ275" s="47">
        <f>AD275*AO275*'Molecular Weight'!$B$3/'Molecular Weight'!$D$3</f>
        <v>0.0420208854885031</v>
      </c>
      <c r="AR275" s="47">
        <f>AO275*AE275*'Molecular Weight'!$B$4/'Molecular Weight'!$D$4</f>
        <v>1.92473923973297</v>
      </c>
      <c r="AS275" s="47">
        <f>AF275*AO275*'Molecular Weight'!$B$5/'Molecular Weight'!$D$5</f>
        <v>0</v>
      </c>
      <c r="AT275" s="47">
        <f>AG275*AO275*'Molecular Weight'!$B$6/'Molecular Weight'!$D$6</f>
        <v>1.79437478707546</v>
      </c>
      <c r="AU275" s="47">
        <f>AH275*AO275*'Molecular Weight'!$B$8/'Molecular Weight'!$D$8</f>
        <v>0.0306633978574325</v>
      </c>
      <c r="AV275" s="47">
        <f>AI275*AO275*'Molecular Weight'!$B$9/'Molecular Weight'!$D$9</f>
        <v>0.511605345553312</v>
      </c>
      <c r="AW275" s="47">
        <f>AJ275*AO275*'Molecular Weight'!$B$10/'Molecular Weight'!$D$10</f>
        <v>0.762279176247309</v>
      </c>
      <c r="AX275" s="47">
        <f>AK275*AO275*'Molecular Weight'!$B$11/'Molecular Weight'!$D$11</f>
        <v>0</v>
      </c>
      <c r="AY275" s="47">
        <f>AL275*AO275*'Molecular Weight'!$B$12/'Molecular Weight'!$D$12</f>
        <v>0</v>
      </c>
      <c r="AZ275" s="47">
        <f t="shared" si="81"/>
        <v>8.0306461633</v>
      </c>
      <c r="BA275" s="47">
        <f t="shared" si="82"/>
        <v>0.0915876386835794</v>
      </c>
      <c r="BB275" s="47">
        <f t="shared" si="83"/>
        <v>0.0510415323171433</v>
      </c>
      <c r="BC275" s="47">
        <f t="shared" si="84"/>
        <v>1.70278714839189</v>
      </c>
      <c r="BD275" s="47">
        <f t="shared" si="78"/>
        <v>3.00698421683351</v>
      </c>
      <c r="BE275" s="47">
        <f t="shared" si="79"/>
        <v>3.09892270673351</v>
      </c>
    </row>
    <row r="276" s="40" customFormat="1" spans="1:57">
      <c r="A276" s="47" t="s">
        <v>1493</v>
      </c>
      <c r="B276" s="47" t="s">
        <v>1494</v>
      </c>
      <c r="C276" s="47">
        <v>167</v>
      </c>
      <c r="D276" s="47">
        <v>3</v>
      </c>
      <c r="E276" s="47">
        <v>600</v>
      </c>
      <c r="F276" s="47">
        <f t="shared" si="70"/>
        <v>-16.8308654772453</v>
      </c>
      <c r="G276" s="48">
        <f t="shared" si="71"/>
        <v>-22.8746888579436</v>
      </c>
      <c r="H276" s="47">
        <f t="shared" si="72"/>
        <v>-17.4536628556676</v>
      </c>
      <c r="I276" s="47">
        <f t="shared" si="73"/>
        <v>-16.8308654772453</v>
      </c>
      <c r="J276" s="47">
        <f t="shared" si="74"/>
        <v>-13.7811798396335</v>
      </c>
      <c r="K276" s="47">
        <f t="shared" si="75"/>
        <v>0.622797378422231</v>
      </c>
      <c r="L276" s="47">
        <f t="shared" si="76"/>
        <v>0</v>
      </c>
      <c r="M276" s="47">
        <f t="shared" si="77"/>
        <v>6.04382338069825</v>
      </c>
      <c r="N276" s="47" t="s">
        <v>1264</v>
      </c>
      <c r="O276" s="47" t="s">
        <v>1265</v>
      </c>
      <c r="P276" s="47" t="s">
        <v>1292</v>
      </c>
      <c r="Q276" s="47" t="s">
        <v>294</v>
      </c>
      <c r="R276" s="47"/>
      <c r="S276" s="47"/>
      <c r="T276" s="47"/>
      <c r="U276" s="47"/>
      <c r="V276" s="47"/>
      <c r="W276" s="47"/>
      <c r="X276" s="47"/>
      <c r="Y276" s="47"/>
      <c r="Z276" s="47"/>
      <c r="AA276" s="47" t="s">
        <v>507</v>
      </c>
      <c r="AB276" s="47" t="s">
        <v>49</v>
      </c>
      <c r="AC276" s="47">
        <v>37.45</v>
      </c>
      <c r="AD276" s="47">
        <v>0.78</v>
      </c>
      <c r="AE276" s="47">
        <v>20.49</v>
      </c>
      <c r="AF276" s="47"/>
      <c r="AG276" s="47">
        <v>27.25</v>
      </c>
      <c r="AH276" s="47">
        <v>0.88</v>
      </c>
      <c r="AI276" s="47">
        <v>2.83</v>
      </c>
      <c r="AJ276" s="47">
        <v>9.4</v>
      </c>
      <c r="AK276" s="47"/>
      <c r="AL276" s="47"/>
      <c r="AM276" s="47">
        <f t="shared" si="80"/>
        <v>99.08</v>
      </c>
      <c r="AN276" s="47">
        <v>12</v>
      </c>
      <c r="AO276" s="47">
        <f>AN276/(AC276*'Molecular Weight'!$C$2/'Molecular Weight'!$D$2+AD276*'Molecular Weight'!$C$3/'Molecular Weight'!$D$3+AE276*'Molecular Weight'!$C$4/'Molecular Weight'!$D$4+AF276*'Molecular Weight'!$C$5/'Molecular Weight'!$D$5+AG276*'Molecular Weight'!$C$6/'Molecular Weight'!$D$6+AH276*'Molecular Weight'!$C$8/'Molecular Weight'!$D$8+AI276*'Molecular Weight'!$C$9/'Molecular Weight'!$D$9+AJ276*'Molecular Weight'!$C$10/'Molecular Weight'!$D$10+AK276*'Molecular Weight'!$C$11/'Molecular Weight'!$D$11+AL276*'Molecular Weight'!$C$12/'Molecular Weight'!$D$12)</f>
        <v>4.80261261659289</v>
      </c>
      <c r="AP276" s="47">
        <f>AC276*AO276*'Molecular Weight'!$B$2/'Molecular Weight'!$D$2</f>
        <v>2.99363918927103</v>
      </c>
      <c r="AQ276" s="47">
        <f>AD276*AO276*'Molecular Weight'!$B$3/'Molecular Weight'!$D$3</f>
        <v>0.0468840781094174</v>
      </c>
      <c r="AR276" s="47">
        <f>AO276*AE276*'Molecular Weight'!$B$4/'Molecular Weight'!$D$4</f>
        <v>1.9302772168299</v>
      </c>
      <c r="AS276" s="47">
        <f>AF276*AO276*'Molecular Weight'!$B$5/'Molecular Weight'!$D$5</f>
        <v>0</v>
      </c>
      <c r="AT276" s="47">
        <f>AG276*AO276*'Molecular Weight'!$B$6/'Molecular Weight'!$D$6</f>
        <v>1.82170369991865</v>
      </c>
      <c r="AU276" s="47">
        <f>AH276*AO276*'Molecular Weight'!$B$8/'Molecular Weight'!$D$8</f>
        <v>0.0595756851226634</v>
      </c>
      <c r="AV276" s="47">
        <f>AI276*AO276*'Molecular Weight'!$B$9/'Molecular Weight'!$D$9</f>
        <v>0.337255426922031</v>
      </c>
      <c r="AW276" s="47">
        <f>AJ276*AO276*'Molecular Weight'!$B$10/'Molecular Weight'!$D$10</f>
        <v>0.805002828030905</v>
      </c>
      <c r="AX276" s="47">
        <f>AK276*AO276*'Molecular Weight'!$B$11/'Molecular Weight'!$D$11</f>
        <v>0</v>
      </c>
      <c r="AY276" s="47">
        <f>AL276*AO276*'Molecular Weight'!$B$12/'Molecular Weight'!$D$12</f>
        <v>0</v>
      </c>
      <c r="AZ276" s="47">
        <f t="shared" si="81"/>
        <v>7.9943381242046</v>
      </c>
      <c r="BA276" s="47">
        <f t="shared" si="82"/>
        <v>0</v>
      </c>
      <c r="BB276" s="47">
        <f t="shared" si="83"/>
        <v>0</v>
      </c>
      <c r="BC276" s="47">
        <f t="shared" si="84"/>
        <v>1.82170369991865</v>
      </c>
      <c r="BD276" s="47">
        <f t="shared" si="78"/>
        <v>3.04052326738045</v>
      </c>
      <c r="BE276" s="47">
        <f t="shared" si="79"/>
        <v>3.02353763999425</v>
      </c>
    </row>
    <row r="277" s="40" customFormat="1" spans="1:57">
      <c r="A277" s="47" t="s">
        <v>1497</v>
      </c>
      <c r="B277" s="47" t="s">
        <v>1498</v>
      </c>
      <c r="C277" s="47" t="s">
        <v>1499</v>
      </c>
      <c r="D277" s="47">
        <v>6</v>
      </c>
      <c r="E277" s="47">
        <v>1500</v>
      </c>
      <c r="F277" s="47">
        <f t="shared" ref="F277:F285" si="85">SUM(G277,S277)</f>
        <v>-5.51754864294668</v>
      </c>
      <c r="G277" s="48">
        <f t="shared" si="71"/>
        <v>-6.86754864294668</v>
      </c>
      <c r="H277" s="47">
        <f t="shared" si="72"/>
        <v>-3.36965470961349</v>
      </c>
      <c r="I277" s="47">
        <f t="shared" si="73"/>
        <v>-2.20346168102369</v>
      </c>
      <c r="J277" s="47">
        <f t="shared" si="74"/>
        <v>0.565188945290468</v>
      </c>
      <c r="K277" s="47">
        <f t="shared" si="75"/>
        <v>-2.14789393333319</v>
      </c>
      <c r="L277" s="47">
        <f t="shared" si="76"/>
        <v>-3.31408696192299</v>
      </c>
      <c r="M277" s="47">
        <f t="shared" si="77"/>
        <v>1.35</v>
      </c>
      <c r="N277" s="47" t="s">
        <v>1264</v>
      </c>
      <c r="O277" s="47" t="s">
        <v>1319</v>
      </c>
      <c r="P277" s="47" t="s">
        <v>1266</v>
      </c>
      <c r="Q277" s="47" t="s">
        <v>294</v>
      </c>
      <c r="R277" s="47" t="s">
        <v>1500</v>
      </c>
      <c r="S277" s="47">
        <v>1.35</v>
      </c>
      <c r="T277" s="47"/>
      <c r="U277" s="47"/>
      <c r="V277" s="47"/>
      <c r="W277" s="47"/>
      <c r="X277" s="47"/>
      <c r="Y277" s="47"/>
      <c r="Z277" s="47"/>
      <c r="AA277" s="47" t="s">
        <v>38</v>
      </c>
      <c r="AB277" s="47" t="s">
        <v>39</v>
      </c>
      <c r="AC277" s="47">
        <v>44.5</v>
      </c>
      <c r="AD277" s="47"/>
      <c r="AE277" s="47">
        <v>23.7</v>
      </c>
      <c r="AF277" s="47"/>
      <c r="AG277" s="47">
        <v>1</v>
      </c>
      <c r="AH277" s="47"/>
      <c r="AI277" s="47">
        <v>26.3</v>
      </c>
      <c r="AJ277" s="47">
        <v>4</v>
      </c>
      <c r="AK277" s="47">
        <v>0.08</v>
      </c>
      <c r="AL277" s="47">
        <v>0</v>
      </c>
      <c r="AM277" s="47">
        <f t="shared" si="80"/>
        <v>99.58</v>
      </c>
      <c r="AN277" s="47">
        <v>12</v>
      </c>
      <c r="AO277" s="47">
        <f>AN277/(AC277*'Molecular Weight'!$C$2/'Molecular Weight'!$D$2+AD277*'Molecular Weight'!$C$3/'Molecular Weight'!$D$3+AE277*'Molecular Weight'!$C$4/'Molecular Weight'!$D$4+AF277*'Molecular Weight'!$C$5/'Molecular Weight'!$D$5+AG277*'Molecular Weight'!$C$6/'Molecular Weight'!$D$6+AH277*'Molecular Weight'!$C$8/'Molecular Weight'!$D$8+AI277*'Molecular Weight'!$C$9/'Molecular Weight'!$D$9+AJ277*'Molecular Weight'!$C$10/'Molecular Weight'!$D$10+AK277*'Molecular Weight'!$C$11/'Molecular Weight'!$D$11+AL277*'Molecular Weight'!$C$12/'Molecular Weight'!$D$12)</f>
        <v>4.11264088505153</v>
      </c>
      <c r="AP277" s="47">
        <f>AC277*AO277*'Molecular Weight'!$B$2/'Molecular Weight'!$D$2</f>
        <v>3.04614712691067</v>
      </c>
      <c r="AQ277" s="47">
        <f>AD277*AO277*'Molecular Weight'!$B$3/'Molecular Weight'!$D$3</f>
        <v>0</v>
      </c>
      <c r="AR277" s="47">
        <f>AO277*AE277*'Molecular Weight'!$B$4/'Molecular Weight'!$D$4</f>
        <v>1.91191818312517</v>
      </c>
      <c r="AS277" s="47">
        <f>AF277*AO277*'Molecular Weight'!$B$5/'Molecular Weight'!$D$5</f>
        <v>0</v>
      </c>
      <c r="AT277" s="47">
        <f>AG277*AO277*'Molecular Weight'!$B$6/'Molecular Weight'!$D$6</f>
        <v>0.0572472283553943</v>
      </c>
      <c r="AU277" s="47">
        <f>AH277*AO277*'Molecular Weight'!$B$8/'Molecular Weight'!$D$8</f>
        <v>0</v>
      </c>
      <c r="AV277" s="47">
        <f>AI277*AO277*'Molecular Weight'!$B$9/'Molecular Weight'!$D$9</f>
        <v>2.68393189272593</v>
      </c>
      <c r="AW277" s="47">
        <f>AJ277*AO277*'Molecular Weight'!$B$10/'Molecular Weight'!$D$10</f>
        <v>0.293341004639909</v>
      </c>
      <c r="AX277" s="47">
        <f>AK277*AO277*'Molecular Weight'!$B$11/'Molecular Weight'!$D$11</f>
        <v>0.0106166915393392</v>
      </c>
      <c r="AY277" s="47">
        <f>AL277*AO277*'Molecular Weight'!$B$12/'Molecular Weight'!$D$12</f>
        <v>0</v>
      </c>
      <c r="AZ277" s="47">
        <f t="shared" si="81"/>
        <v>8.00320212729642</v>
      </c>
      <c r="BA277" s="47">
        <f t="shared" si="82"/>
        <v>0.0096025383204914</v>
      </c>
      <c r="BB277" s="47">
        <f t="shared" si="83"/>
        <v>0.167738047698628</v>
      </c>
      <c r="BC277" s="47">
        <f t="shared" si="84"/>
        <v>0.0476446900349029</v>
      </c>
      <c r="BD277" s="47">
        <f t="shared" si="78"/>
        <v>3.04614712691067</v>
      </c>
      <c r="BE277" s="47">
        <f t="shared" si="79"/>
        <v>3.03452012572123</v>
      </c>
    </row>
    <row r="278" s="40" customFormat="1" spans="1:57">
      <c r="A278" s="47" t="s">
        <v>1497</v>
      </c>
      <c r="B278" s="47" t="s">
        <v>1498</v>
      </c>
      <c r="C278" s="47" t="s">
        <v>1501</v>
      </c>
      <c r="D278" s="47">
        <v>6</v>
      </c>
      <c r="E278" s="47">
        <v>1450</v>
      </c>
      <c r="F278" s="47">
        <f t="shared" si="85"/>
        <v>-6.73992010514702</v>
      </c>
      <c r="G278" s="48">
        <f t="shared" si="71"/>
        <v>-7.25992010514702</v>
      </c>
      <c r="H278" s="47">
        <f t="shared" si="72"/>
        <v>-3.72243372140043</v>
      </c>
      <c r="I278" s="47">
        <f t="shared" si="73"/>
        <v>-2.55119773567845</v>
      </c>
      <c r="J278" s="47">
        <f t="shared" si="74"/>
        <v>0.176482878699941</v>
      </c>
      <c r="K278" s="47">
        <f t="shared" si="75"/>
        <v>-3.01748638374658</v>
      </c>
      <c r="L278" s="47">
        <f t="shared" si="76"/>
        <v>-4.18872236946856</v>
      </c>
      <c r="M278" s="47">
        <f t="shared" si="77"/>
        <v>0.52</v>
      </c>
      <c r="N278" s="47" t="s">
        <v>1264</v>
      </c>
      <c r="O278" s="47" t="s">
        <v>1319</v>
      </c>
      <c r="P278" s="47" t="s">
        <v>1266</v>
      </c>
      <c r="Q278" s="47" t="s">
        <v>294</v>
      </c>
      <c r="R278" s="47" t="s">
        <v>1500</v>
      </c>
      <c r="S278" s="47">
        <v>0.52</v>
      </c>
      <c r="T278" s="47"/>
      <c r="U278" s="47"/>
      <c r="V278" s="47"/>
      <c r="W278" s="47"/>
      <c r="X278" s="47"/>
      <c r="Y278" s="47"/>
      <c r="Z278" s="47"/>
      <c r="AA278" s="47" t="s">
        <v>38</v>
      </c>
      <c r="AB278" s="47" t="s">
        <v>39</v>
      </c>
      <c r="AC278" s="47">
        <v>44.8</v>
      </c>
      <c r="AD278" s="47"/>
      <c r="AE278" s="47">
        <v>23.7</v>
      </c>
      <c r="AF278" s="47"/>
      <c r="AG278" s="47">
        <v>0.6</v>
      </c>
      <c r="AH278" s="47"/>
      <c r="AI278" s="47">
        <v>26.2</v>
      </c>
      <c r="AJ278" s="47">
        <v>4.7</v>
      </c>
      <c r="AK278" s="47">
        <v>0.06</v>
      </c>
      <c r="AL278" s="47"/>
      <c r="AM278" s="47">
        <f t="shared" si="80"/>
        <v>100.06</v>
      </c>
      <c r="AN278" s="47">
        <v>12</v>
      </c>
      <c r="AO278" s="47">
        <f>AN278/(AC278*'Molecular Weight'!$C$2/'Molecular Weight'!$D$2+AD278*'Molecular Weight'!$C$3/'Molecular Weight'!$D$3+AE278*'Molecular Weight'!$C$4/'Molecular Weight'!$D$4+AF278*'Molecular Weight'!$C$5/'Molecular Weight'!$D$5+AG278*'Molecular Weight'!$C$6/'Molecular Weight'!$D$6+AH278*'Molecular Weight'!$C$8/'Molecular Weight'!$D$8+AI278*'Molecular Weight'!$C$9/'Molecular Weight'!$D$9+AJ278*'Molecular Weight'!$C$10/'Molecular Weight'!$D$10+AK278*'Molecular Weight'!$C$11/'Molecular Weight'!$D$11+AL278*'Molecular Weight'!$C$12/'Molecular Weight'!$D$12)</f>
        <v>4.09286712509917</v>
      </c>
      <c r="AP278" s="47">
        <f>AC278*AO278*'Molecular Weight'!$B$2/'Molecular Weight'!$D$2</f>
        <v>3.05193820247075</v>
      </c>
      <c r="AQ278" s="47">
        <f>AD278*AO278*'Molecular Weight'!$B$3/'Molecular Weight'!$D$3</f>
        <v>0</v>
      </c>
      <c r="AR278" s="47">
        <f>AO278*AE278*'Molecular Weight'!$B$4/'Molecular Weight'!$D$4</f>
        <v>1.9027255956228</v>
      </c>
      <c r="AS278" s="47">
        <f>AF278*AO278*'Molecular Weight'!$B$5/'Molecular Weight'!$D$5</f>
        <v>0</v>
      </c>
      <c r="AT278" s="47">
        <f>AG278*AO278*'Molecular Weight'!$B$6/'Molecular Weight'!$D$6</f>
        <v>0.0341831886840131</v>
      </c>
      <c r="AU278" s="47">
        <f>AH278*AO278*'Molecular Weight'!$B$8/'Molecular Weight'!$D$8</f>
        <v>0</v>
      </c>
      <c r="AV278" s="47">
        <f>AI278*AO278*'Molecular Weight'!$B$9/'Molecular Weight'!$D$9</f>
        <v>2.66087143120591</v>
      </c>
      <c r="AW278" s="47">
        <f>AJ278*AO278*'Molecular Weight'!$B$10/'Molecular Weight'!$D$10</f>
        <v>0.343018464478711</v>
      </c>
      <c r="AX278" s="47">
        <f>AK278*AO278*'Molecular Weight'!$B$11/'Molecular Weight'!$D$11</f>
        <v>0.00792423451132463</v>
      </c>
      <c r="AY278" s="47">
        <f>AL278*AO278*'Molecular Weight'!$B$12/'Molecular Weight'!$D$12</f>
        <v>0</v>
      </c>
      <c r="AZ278" s="47">
        <f t="shared" si="81"/>
        <v>8.00066111697351</v>
      </c>
      <c r="BA278" s="47">
        <f t="shared" si="82"/>
        <v>0.00198318703070566</v>
      </c>
      <c r="BB278" s="47">
        <f t="shared" si="83"/>
        <v>0.0580164433762483</v>
      </c>
      <c r="BC278" s="47">
        <f t="shared" si="84"/>
        <v>0.0322000016533074</v>
      </c>
      <c r="BD278" s="47">
        <f t="shared" si="78"/>
        <v>3.05193820247075</v>
      </c>
      <c r="BE278" s="47">
        <f t="shared" si="79"/>
        <v>3.03807308436863</v>
      </c>
    </row>
    <row r="279" s="42" customFormat="1" spans="1:57">
      <c r="A279" s="49" t="s">
        <v>1497</v>
      </c>
      <c r="B279" s="49" t="s">
        <v>1498</v>
      </c>
      <c r="C279" s="49" t="s">
        <v>1502</v>
      </c>
      <c r="D279" s="49">
        <v>6</v>
      </c>
      <c r="E279" s="49">
        <v>1300</v>
      </c>
      <c r="F279" s="49">
        <f t="shared" si="85"/>
        <v>-9.10971908537923</v>
      </c>
      <c r="G279" s="50">
        <f t="shared" si="71"/>
        <v>-8.58971908537923</v>
      </c>
      <c r="H279" s="49">
        <f t="shared" si="72"/>
        <v>-4.91532080416436</v>
      </c>
      <c r="I279" s="49">
        <f t="shared" si="73"/>
        <v>-3.69466194081733</v>
      </c>
      <c r="J279" s="49">
        <f t="shared" si="74"/>
        <v>-1.1379020979021</v>
      </c>
      <c r="K279" s="49">
        <f t="shared" si="75"/>
        <v>-4.19439828121487</v>
      </c>
      <c r="L279" s="49">
        <f t="shared" si="76"/>
        <v>-5.4150571445619</v>
      </c>
      <c r="M279" s="49">
        <f t="shared" si="77"/>
        <v>-0.52</v>
      </c>
      <c r="N279" s="49" t="s">
        <v>1264</v>
      </c>
      <c r="O279" s="49" t="s">
        <v>1319</v>
      </c>
      <c r="P279" s="49" t="s">
        <v>1266</v>
      </c>
      <c r="Q279" s="49" t="s">
        <v>294</v>
      </c>
      <c r="R279" s="49" t="s">
        <v>1503</v>
      </c>
      <c r="S279" s="49">
        <v>-0.52</v>
      </c>
      <c r="T279" s="49"/>
      <c r="U279" s="49"/>
      <c r="V279" s="49"/>
      <c r="W279" s="49"/>
      <c r="X279" s="49"/>
      <c r="Y279" s="49"/>
      <c r="Z279" s="49"/>
      <c r="AA279" s="49" t="s">
        <v>38</v>
      </c>
      <c r="AB279" s="49" t="s">
        <v>39</v>
      </c>
      <c r="AC279" s="49">
        <v>43.4</v>
      </c>
      <c r="AD279" s="49"/>
      <c r="AE279" s="49">
        <v>23.6</v>
      </c>
      <c r="AF279" s="49"/>
      <c r="AG279" s="49">
        <v>5.8</v>
      </c>
      <c r="AH279" s="49"/>
      <c r="AI279" s="49">
        <v>23.2</v>
      </c>
      <c r="AJ279" s="49">
        <v>4.2</v>
      </c>
      <c r="AK279" s="49">
        <v>0.08</v>
      </c>
      <c r="AL279" s="49">
        <v>0.02</v>
      </c>
      <c r="AM279" s="49">
        <f t="shared" si="80"/>
        <v>100.3</v>
      </c>
      <c r="AN279" s="49">
        <v>12</v>
      </c>
      <c r="AO279" s="49">
        <f>AN279/(AC279*'Molecular Weight'!$C$2/'Molecular Weight'!$D$2+AD279*'Molecular Weight'!$C$3/'Molecular Weight'!$D$3+AE279*'Molecular Weight'!$C$4/'Molecular Weight'!$D$4+AF279*'Molecular Weight'!$C$5/'Molecular Weight'!$D$5+AG279*'Molecular Weight'!$C$6/'Molecular Weight'!$D$6+AH279*'Molecular Weight'!$C$8/'Molecular Weight'!$D$8+AI279*'Molecular Weight'!$C$9/'Molecular Weight'!$D$9+AJ279*'Molecular Weight'!$C$10/'Molecular Weight'!$D$10+AK279*'Molecular Weight'!$C$11/'Molecular Weight'!$D$11+AL279*'Molecular Weight'!$C$12/'Molecular Weight'!$D$12)</f>
        <v>4.17835486732957</v>
      </c>
      <c r="AP279" s="49">
        <f>AC279*AO279*'Molecular Weight'!$B$2/'Molecular Weight'!$D$2</f>
        <v>3.01831892879666</v>
      </c>
      <c r="AQ279" s="49">
        <f>AD279*AO279*'Molecular Weight'!$B$3/'Molecular Weight'!$D$3</f>
        <v>0</v>
      </c>
      <c r="AR279" s="49">
        <f>AO279*AE279*'Molecular Weight'!$B$4/'Molecular Weight'!$D$4</f>
        <v>1.93427177067434</v>
      </c>
      <c r="AS279" s="49">
        <f>AF279*AO279*'Molecular Weight'!$B$5/'Molecular Weight'!$D$5</f>
        <v>0</v>
      </c>
      <c r="AT279" s="49">
        <f>AG279*AO279*'Molecular Weight'!$B$6/'Molecular Weight'!$D$6</f>
        <v>0.33733934062516</v>
      </c>
      <c r="AU279" s="49">
        <f>AH279*AO279*'Molecular Weight'!$B$8/'Molecular Weight'!$D$8</f>
        <v>0</v>
      </c>
      <c r="AV279" s="49">
        <f>AI279*AO279*'Molecular Weight'!$B$9/'Molecular Weight'!$D$9</f>
        <v>2.40540528342546</v>
      </c>
      <c r="AW279" s="49">
        <f>AJ279*AO279*'Molecular Weight'!$B$10/'Molecular Weight'!$D$10</f>
        <v>0.312929572802857</v>
      </c>
      <c r="AX279" s="49">
        <f>AK279*AO279*'Molecular Weight'!$B$11/'Molecular Weight'!$D$11</f>
        <v>0.0107863307320544</v>
      </c>
      <c r="AY279" s="49">
        <f>AL279*AO279*'Molecular Weight'!$B$12/'Molecular Weight'!$D$12</f>
        <v>0.00177424835130767</v>
      </c>
      <c r="AZ279" s="49">
        <f t="shared" si="81"/>
        <v>8.02082547540784</v>
      </c>
      <c r="BA279" s="49">
        <f t="shared" si="82"/>
        <v>0.0623142108403583</v>
      </c>
      <c r="BB279" s="49">
        <f t="shared" si="83"/>
        <v>0.184722631890123</v>
      </c>
      <c r="BC279" s="49">
        <f t="shared" si="84"/>
        <v>0.275025129784802</v>
      </c>
      <c r="BD279" s="49">
        <f t="shared" si="78"/>
        <v>3.01831892879666</v>
      </c>
      <c r="BE279" s="49">
        <f t="shared" si="79"/>
        <v>3.05567419685348</v>
      </c>
    </row>
    <row r="280" s="41" customFormat="1" spans="1:57">
      <c r="A280" s="49" t="s">
        <v>1497</v>
      </c>
      <c r="B280" s="49" t="s">
        <v>1498</v>
      </c>
      <c r="C280" s="49" t="s">
        <v>1504</v>
      </c>
      <c r="D280" s="49">
        <v>6</v>
      </c>
      <c r="E280" s="49">
        <v>1500</v>
      </c>
      <c r="F280" s="49">
        <f t="shared" si="85"/>
        <v>-7.35754864294668</v>
      </c>
      <c r="G280" s="50">
        <f t="shared" si="71"/>
        <v>-6.86754864294668</v>
      </c>
      <c r="H280" s="49">
        <f t="shared" si="72"/>
        <v>-3.36965470961349</v>
      </c>
      <c r="I280" s="49">
        <f t="shared" si="73"/>
        <v>-2.20346168102369</v>
      </c>
      <c r="J280" s="49">
        <f t="shared" si="74"/>
        <v>0.565188945290468</v>
      </c>
      <c r="K280" s="49">
        <f t="shared" si="75"/>
        <v>-3.98789393333319</v>
      </c>
      <c r="L280" s="49">
        <f t="shared" si="76"/>
        <v>-5.15408696192299</v>
      </c>
      <c r="M280" s="49">
        <f t="shared" si="77"/>
        <v>-0.49</v>
      </c>
      <c r="N280" s="49" t="s">
        <v>1264</v>
      </c>
      <c r="O280" s="49" t="s">
        <v>1319</v>
      </c>
      <c r="P280" s="49" t="s">
        <v>1266</v>
      </c>
      <c r="Q280" s="49" t="s">
        <v>294</v>
      </c>
      <c r="R280" s="49" t="s">
        <v>1503</v>
      </c>
      <c r="S280" s="49">
        <v>-0.49</v>
      </c>
      <c r="T280" s="49"/>
      <c r="U280" s="49"/>
      <c r="V280" s="49"/>
      <c r="W280" s="49"/>
      <c r="X280" s="49"/>
      <c r="Y280" s="49"/>
      <c r="Z280" s="49"/>
      <c r="AA280" s="49" t="s">
        <v>320</v>
      </c>
      <c r="AB280" s="49" t="s">
        <v>49</v>
      </c>
      <c r="AC280" s="49">
        <v>43</v>
      </c>
      <c r="AD280" s="49">
        <v>1.1</v>
      </c>
      <c r="AE280" s="49">
        <v>23.5</v>
      </c>
      <c r="AF280" s="49">
        <v>0.17</v>
      </c>
      <c r="AG280" s="49">
        <v>3.6</v>
      </c>
      <c r="AH280" s="49">
        <v>0.21</v>
      </c>
      <c r="AI280" s="49">
        <v>18.6</v>
      </c>
      <c r="AJ280" s="49">
        <v>10.8</v>
      </c>
      <c r="AK280" s="49">
        <v>0.11</v>
      </c>
      <c r="AL280" s="49">
        <v>0</v>
      </c>
      <c r="AM280" s="49">
        <f t="shared" si="80"/>
        <v>101.09</v>
      </c>
      <c r="AN280" s="49">
        <v>12</v>
      </c>
      <c r="AO280" s="49">
        <f>AN280/(AC280*'Molecular Weight'!$C$2/'Molecular Weight'!$D$2+AD280*'Molecular Weight'!$C$3/'Molecular Weight'!$D$3+AE280*'Molecular Weight'!$C$4/'Molecular Weight'!$D$4+AF280*'Molecular Weight'!$C$5/'Molecular Weight'!$D$5+AG280*'Molecular Weight'!$C$6/'Molecular Weight'!$D$6+AH280*'Molecular Weight'!$C$8/'Molecular Weight'!$D$8+AI280*'Molecular Weight'!$C$9/'Molecular Weight'!$D$9+AJ280*'Molecular Weight'!$C$10/'Molecular Weight'!$D$10+AK280*'Molecular Weight'!$C$11/'Molecular Weight'!$D$11+AL280*'Molecular Weight'!$C$12/'Molecular Weight'!$D$12)</f>
        <v>4.19180416612943</v>
      </c>
      <c r="AP280" s="49">
        <f>AC280*AO280*'Molecular Weight'!$B$2/'Molecular Weight'!$D$2</f>
        <v>3.00012615085828</v>
      </c>
      <c r="AQ280" s="49">
        <f>AD280*AO280*'Molecular Weight'!$B$3/'Molecular Weight'!$D$3</f>
        <v>0.0577094440893914</v>
      </c>
      <c r="AR280" s="49">
        <f>AO280*AE280*'Molecular Weight'!$B$4/'Molecular Weight'!$D$4</f>
        <v>1.93227536100513</v>
      </c>
      <c r="AS280" s="49">
        <f>AF280*AO280*'Molecular Weight'!$B$5/'Molecular Weight'!$D$5</f>
        <v>0.00937702096508985</v>
      </c>
      <c r="AT280" s="49">
        <f>AG280*AO280*'Molecular Weight'!$B$6/'Molecular Weight'!$D$6</f>
        <v>0.210057001643457</v>
      </c>
      <c r="AU280" s="49">
        <f>AH280*AO280*'Molecular Weight'!$B$8/'Molecular Weight'!$D$8</f>
        <v>0.0124087803057116</v>
      </c>
      <c r="AV280" s="49">
        <f>AI280*AO280*'Molecular Weight'!$B$9/'Molecular Weight'!$D$9</f>
        <v>1.93467884590589</v>
      </c>
      <c r="AW280" s="49">
        <f>AJ280*AO280*'Molecular Weight'!$B$10/'Molecular Weight'!$D$10</f>
        <v>0.807266137557023</v>
      </c>
      <c r="AX280" s="49">
        <f>AK280*AO280*'Molecular Weight'!$B$11/'Molecular Weight'!$D$11</f>
        <v>0.0148789434744833</v>
      </c>
      <c r="AY280" s="49">
        <f>AL280*AO280*'Molecular Weight'!$B$12/'Molecular Weight'!$D$12</f>
        <v>0</v>
      </c>
      <c r="AZ280" s="49">
        <f t="shared" si="81"/>
        <v>7.97877768580446</v>
      </c>
      <c r="BA280" s="49">
        <f t="shared" si="82"/>
        <v>0</v>
      </c>
      <c r="BB280" s="49">
        <f t="shared" si="83"/>
        <v>0</v>
      </c>
      <c r="BC280" s="49">
        <f t="shared" si="84"/>
        <v>0.210057001643457</v>
      </c>
      <c r="BD280" s="49">
        <f t="shared" si="78"/>
        <v>3.05783559494767</v>
      </c>
      <c r="BE280" s="49">
        <f t="shared" si="79"/>
        <v>2.96441076541208</v>
      </c>
    </row>
    <row r="281" s="41" customFormat="1" spans="1:57">
      <c r="A281" s="49" t="s">
        <v>1497</v>
      </c>
      <c r="B281" s="49" t="s">
        <v>1498</v>
      </c>
      <c r="C281" s="49" t="s">
        <v>1505</v>
      </c>
      <c r="D281" s="49">
        <v>2</v>
      </c>
      <c r="E281" s="49">
        <v>950</v>
      </c>
      <c r="F281" s="49">
        <f t="shared" si="85"/>
        <v>-15.573744449926</v>
      </c>
      <c r="G281" s="50">
        <f t="shared" si="71"/>
        <v>-14.833744449926</v>
      </c>
      <c r="H281" s="49">
        <f t="shared" si="72"/>
        <v>-10.3330513512226</v>
      </c>
      <c r="I281" s="49">
        <f t="shared" si="73"/>
        <v>-10.3597343476475</v>
      </c>
      <c r="J281" s="49">
        <f t="shared" si="74"/>
        <v>-5.91277187244481</v>
      </c>
      <c r="K281" s="49">
        <f t="shared" si="75"/>
        <v>-5.24069309870335</v>
      </c>
      <c r="L281" s="49">
        <f t="shared" si="76"/>
        <v>-5.21401010227845</v>
      </c>
      <c r="M281" s="49">
        <f t="shared" si="77"/>
        <v>-0.74</v>
      </c>
      <c r="N281" s="49" t="s">
        <v>1264</v>
      </c>
      <c r="O281" s="49" t="s">
        <v>1319</v>
      </c>
      <c r="P281" s="49" t="s">
        <v>1266</v>
      </c>
      <c r="Q281" s="49" t="s">
        <v>294</v>
      </c>
      <c r="R281" s="49" t="s">
        <v>1503</v>
      </c>
      <c r="S281" s="49">
        <v>-0.74</v>
      </c>
      <c r="T281" s="49"/>
      <c r="U281" s="49"/>
      <c r="V281" s="49"/>
      <c r="W281" s="49"/>
      <c r="X281" s="49"/>
      <c r="Y281" s="49"/>
      <c r="Z281" s="49"/>
      <c r="AA281" s="49" t="s">
        <v>320</v>
      </c>
      <c r="AB281" s="49" t="s">
        <v>49</v>
      </c>
      <c r="AC281" s="49">
        <v>38.9</v>
      </c>
      <c r="AD281" s="49">
        <v>1.8</v>
      </c>
      <c r="AE281" s="49">
        <v>20.9</v>
      </c>
      <c r="AF281" s="49">
        <v>0.07</v>
      </c>
      <c r="AG281" s="49">
        <v>19.5</v>
      </c>
      <c r="AH281" s="49">
        <v>0.43</v>
      </c>
      <c r="AI281" s="49">
        <v>9.3</v>
      </c>
      <c r="AJ281" s="49">
        <v>8.7</v>
      </c>
      <c r="AK281" s="49">
        <v>0.05</v>
      </c>
      <c r="AL281" s="49">
        <v>0.03</v>
      </c>
      <c r="AM281" s="49">
        <f t="shared" si="80"/>
        <v>99.68</v>
      </c>
      <c r="AN281" s="49">
        <v>12</v>
      </c>
      <c r="AO281" s="49">
        <f>AN281/(AC281*'Molecular Weight'!$C$2/'Molecular Weight'!$D$2+AD281*'Molecular Weight'!$C$3/'Molecular Weight'!$D$3+AE281*'Molecular Weight'!$C$4/'Molecular Weight'!$D$4+AF281*'Molecular Weight'!$C$5/'Molecular Weight'!$D$5+AG281*'Molecular Weight'!$C$6/'Molecular Weight'!$D$6+AH281*'Molecular Weight'!$C$8/'Molecular Weight'!$D$8+AI281*'Molecular Weight'!$C$9/'Molecular Weight'!$D$9+AJ281*'Molecular Weight'!$C$10/'Molecular Weight'!$D$10+AK281*'Molecular Weight'!$C$11/'Molecular Weight'!$D$11+AL281*'Molecular Weight'!$C$12/'Molecular Weight'!$D$12)</f>
        <v>4.57866193487206</v>
      </c>
      <c r="AP281" s="49">
        <f>AC281*AO281*'Molecular Weight'!$B$2/'Molecular Weight'!$D$2</f>
        <v>2.96454642587422</v>
      </c>
      <c r="AQ281" s="49">
        <f>AD281*AO281*'Molecular Weight'!$B$3/'Molecular Weight'!$D$3</f>
        <v>0.103148829571586</v>
      </c>
      <c r="AR281" s="49">
        <f>AO281*AE281*'Molecular Weight'!$B$4/'Molecular Weight'!$D$4</f>
        <v>1.8770897300672</v>
      </c>
      <c r="AS281" s="49">
        <f>AF281*AO281*'Molecular Weight'!$B$5/'Molecular Weight'!$D$5</f>
        <v>0.00421746608909854</v>
      </c>
      <c r="AT281" s="49">
        <f>AG281*AO281*'Molecular Weight'!$B$6/'Molecular Weight'!$D$6</f>
        <v>1.24281608755575</v>
      </c>
      <c r="AU281" s="49">
        <f>AH281*AO281*'Molecular Weight'!$B$8/'Molecular Weight'!$D$8</f>
        <v>0.0277533779531292</v>
      </c>
      <c r="AV281" s="49">
        <f>AI281*AO281*'Molecular Weight'!$B$9/'Molecular Weight'!$D$9</f>
        <v>1.05661429266278</v>
      </c>
      <c r="AW281" s="49">
        <f>AJ281*AO281*'Molecular Weight'!$B$10/'Molecular Weight'!$D$10</f>
        <v>0.710313103305757</v>
      </c>
      <c r="AX281" s="49">
        <f>AK281*AO281*'Molecular Weight'!$B$11/'Molecular Weight'!$D$11</f>
        <v>0.00738732161160383</v>
      </c>
      <c r="AY281" s="49">
        <f>AL281*AO281*'Molecular Weight'!$B$12/'Molecular Weight'!$D$12</f>
        <v>0.00291634518144717</v>
      </c>
      <c r="AZ281" s="49">
        <f t="shared" si="81"/>
        <v>7.99680297987257</v>
      </c>
      <c r="BA281" s="49">
        <f t="shared" si="82"/>
        <v>0</v>
      </c>
      <c r="BB281" s="49">
        <f t="shared" si="83"/>
        <v>0</v>
      </c>
      <c r="BC281" s="49">
        <f t="shared" si="84"/>
        <v>1.24281608755575</v>
      </c>
      <c r="BD281" s="49">
        <f t="shared" si="78"/>
        <v>3.06769525544581</v>
      </c>
      <c r="BE281" s="49">
        <f t="shared" si="79"/>
        <v>3.03749686147742</v>
      </c>
    </row>
    <row r="282" s="41" customFormat="1" spans="1:57">
      <c r="A282" s="49" t="s">
        <v>1497</v>
      </c>
      <c r="B282" s="49" t="s">
        <v>1498</v>
      </c>
      <c r="C282" s="49" t="s">
        <v>1506</v>
      </c>
      <c r="D282" s="49">
        <v>6</v>
      </c>
      <c r="E282" s="49">
        <v>1400</v>
      </c>
      <c r="F282" s="49">
        <f t="shared" si="85"/>
        <v>-8.06621140864292</v>
      </c>
      <c r="G282" s="50">
        <f t="shared" si="71"/>
        <v>-7.67621140864292</v>
      </c>
      <c r="H282" s="49">
        <f t="shared" si="72"/>
        <v>-4.09629745432935</v>
      </c>
      <c r="I282" s="49">
        <f t="shared" si="73"/>
        <v>-2.91445794324673</v>
      </c>
      <c r="J282" s="49">
        <f t="shared" si="74"/>
        <v>-0.23545726240287</v>
      </c>
      <c r="K282" s="49">
        <f t="shared" si="75"/>
        <v>-3.96991395431356</v>
      </c>
      <c r="L282" s="49">
        <f t="shared" si="76"/>
        <v>-5.15175346539618</v>
      </c>
      <c r="M282" s="49">
        <f t="shared" si="77"/>
        <v>-0.390000000000001</v>
      </c>
      <c r="N282" s="49" t="s">
        <v>1264</v>
      </c>
      <c r="O282" s="49" t="s">
        <v>1319</v>
      </c>
      <c r="P282" s="49" t="s">
        <v>1266</v>
      </c>
      <c r="Q282" s="49" t="s">
        <v>294</v>
      </c>
      <c r="R282" s="49" t="s">
        <v>1503</v>
      </c>
      <c r="S282" s="49">
        <v>-0.39</v>
      </c>
      <c r="T282" s="49"/>
      <c r="U282" s="49"/>
      <c r="V282" s="49"/>
      <c r="W282" s="49"/>
      <c r="X282" s="49"/>
      <c r="Y282" s="49"/>
      <c r="Z282" s="49"/>
      <c r="AA282" s="49" t="s">
        <v>320</v>
      </c>
      <c r="AB282" s="49" t="s">
        <v>49</v>
      </c>
      <c r="AC282" s="49">
        <v>40.4</v>
      </c>
      <c r="AD282" s="49">
        <v>2.2</v>
      </c>
      <c r="AE282" s="49">
        <v>21.1</v>
      </c>
      <c r="AF282" s="49">
        <v>0.14</v>
      </c>
      <c r="AG282" s="49">
        <v>15.5</v>
      </c>
      <c r="AH282" s="49">
        <v>0.29</v>
      </c>
      <c r="AI282" s="49">
        <v>11.8</v>
      </c>
      <c r="AJ282" s="49">
        <v>9</v>
      </c>
      <c r="AK282" s="49">
        <v>0.29</v>
      </c>
      <c r="AL282" s="49">
        <v>0</v>
      </c>
      <c r="AM282" s="49">
        <f t="shared" si="80"/>
        <v>100.72</v>
      </c>
      <c r="AN282" s="49">
        <v>12</v>
      </c>
      <c r="AO282" s="49">
        <f>AN282/(AC282*'Molecular Weight'!$C$2/'Molecular Weight'!$D$2+AD282*'Molecular Weight'!$C$3/'Molecular Weight'!$D$3+AE282*'Molecular Weight'!$C$4/'Molecular Weight'!$D$4+AF282*'Molecular Weight'!$C$5/'Molecular Weight'!$D$5+AG282*'Molecular Weight'!$C$6/'Molecular Weight'!$D$6+AH282*'Molecular Weight'!$C$8/'Molecular Weight'!$D$8+AI282*'Molecular Weight'!$C$9/'Molecular Weight'!$D$9+AJ282*'Molecular Weight'!$C$10/'Molecular Weight'!$D$10+AK282*'Molecular Weight'!$C$11/'Molecular Weight'!$D$11+AL282*'Molecular Weight'!$C$12/'Molecular Weight'!$D$12)</f>
        <v>4.44222251595859</v>
      </c>
      <c r="AP282" s="49">
        <f>AC282*AO282*'Molecular Weight'!$B$2/'Molecular Weight'!$D$2</f>
        <v>2.98711367584433</v>
      </c>
      <c r="AQ282" s="49">
        <f>AD282*AO282*'Molecular Weight'!$B$3/'Molecular Weight'!$D$3</f>
        <v>0.122314011703491</v>
      </c>
      <c r="AR282" s="49">
        <f>AO282*AE282*'Molecular Weight'!$B$4/'Molecular Weight'!$D$4</f>
        <v>1.83858170040656</v>
      </c>
      <c r="AS282" s="49">
        <f>AF282*AO282*'Molecular Weight'!$B$5/'Molecular Weight'!$D$5</f>
        <v>0.00818357987017834</v>
      </c>
      <c r="AT282" s="49">
        <f>AG282*AO282*'Molecular Weight'!$B$6/'Molecular Weight'!$D$6</f>
        <v>0.958441661989952</v>
      </c>
      <c r="AU282" s="49">
        <f>AH282*AO282*'Molecular Weight'!$B$8/'Molecular Weight'!$D$8</f>
        <v>0.0181596353203833</v>
      </c>
      <c r="AV282" s="49">
        <f>AI282*AO282*'Molecular Weight'!$B$9/'Molecular Weight'!$D$9</f>
        <v>1.30070038928812</v>
      </c>
      <c r="AW282" s="49">
        <f>AJ282*AO282*'Molecular Weight'!$B$10/'Molecular Weight'!$D$10</f>
        <v>0.712910175528304</v>
      </c>
      <c r="AX282" s="49">
        <f>AK282*AO282*'Molecular Weight'!$B$11/'Molecular Weight'!$D$11</f>
        <v>0.0415696847250078</v>
      </c>
      <c r="AY282" s="49">
        <f>AL282*AO282*'Molecular Weight'!$B$12/'Molecular Weight'!$D$12</f>
        <v>0</v>
      </c>
      <c r="AZ282" s="49">
        <f t="shared" si="81"/>
        <v>7.98797451467632</v>
      </c>
      <c r="BA282" s="49">
        <f t="shared" si="82"/>
        <v>0</v>
      </c>
      <c r="BB282" s="49">
        <f t="shared" si="83"/>
        <v>0</v>
      </c>
      <c r="BC282" s="49">
        <f t="shared" si="84"/>
        <v>0.958441661989952</v>
      </c>
      <c r="BD282" s="49">
        <f t="shared" si="78"/>
        <v>3.10942768754782</v>
      </c>
      <c r="BE282" s="49">
        <f t="shared" si="79"/>
        <v>2.99021186212676</v>
      </c>
    </row>
    <row r="283" s="40" customFormat="1" spans="1:57">
      <c r="A283" s="47" t="s">
        <v>1507</v>
      </c>
      <c r="B283" s="47" t="s">
        <v>1508</v>
      </c>
      <c r="C283" s="47" t="s">
        <v>1509</v>
      </c>
      <c r="D283" s="47">
        <v>16</v>
      </c>
      <c r="E283" s="47">
        <v>1600</v>
      </c>
      <c r="F283" s="47">
        <f t="shared" si="85"/>
        <v>-1.24514643309521</v>
      </c>
      <c r="G283" s="48">
        <f t="shared" si="71"/>
        <v>-3.2451464330952</v>
      </c>
      <c r="H283" s="47">
        <f t="shared" si="72"/>
        <v>-0.29955347799085</v>
      </c>
      <c r="I283" s="47">
        <f t="shared" si="73"/>
        <v>3.49903433921198</v>
      </c>
      <c r="J283" s="47">
        <f t="shared" si="74"/>
        <v>1.84814735718099</v>
      </c>
      <c r="K283" s="47">
        <f t="shared" si="75"/>
        <v>-0.945592955104355</v>
      </c>
      <c r="L283" s="47">
        <f t="shared" si="76"/>
        <v>-4.74418077230718</v>
      </c>
      <c r="M283" s="47">
        <f t="shared" si="77"/>
        <v>2</v>
      </c>
      <c r="N283" s="47" t="s">
        <v>1402</v>
      </c>
      <c r="O283" s="47" t="s">
        <v>1453</v>
      </c>
      <c r="P283" s="47" t="s">
        <v>1266</v>
      </c>
      <c r="Q283" s="47" t="s">
        <v>294</v>
      </c>
      <c r="R283" s="47"/>
      <c r="S283" s="47">
        <v>2</v>
      </c>
      <c r="T283" s="47"/>
      <c r="U283" s="47"/>
      <c r="V283" s="47"/>
      <c r="W283" s="47"/>
      <c r="X283" s="47"/>
      <c r="Y283" s="47"/>
      <c r="Z283" s="47"/>
      <c r="AA283" s="47" t="s">
        <v>303</v>
      </c>
      <c r="AB283" s="47" t="s">
        <v>39</v>
      </c>
      <c r="AC283" s="47">
        <v>51.19</v>
      </c>
      <c r="AD283" s="47">
        <v>0.3</v>
      </c>
      <c r="AE283" s="47">
        <v>6.39</v>
      </c>
      <c r="AF283" s="47">
        <v>0.61</v>
      </c>
      <c r="AG283" s="47">
        <v>8.35</v>
      </c>
      <c r="AH283" s="47"/>
      <c r="AI283" s="47">
        <v>27.6</v>
      </c>
      <c r="AJ283" s="47">
        <v>5.37</v>
      </c>
      <c r="AK283" s="47">
        <v>0.27</v>
      </c>
      <c r="AL283" s="47"/>
      <c r="AM283" s="47">
        <f t="shared" si="80"/>
        <v>100.08</v>
      </c>
      <c r="AN283" s="47">
        <v>12</v>
      </c>
      <c r="AO283" s="47">
        <f>AN283/(AC283*'Molecular Weight'!$C$2/'Molecular Weight'!$D$2+AD283*'Molecular Weight'!$C$3/'Molecular Weight'!$D$3+AE283*'Molecular Weight'!$C$4/'Molecular Weight'!$D$4+AF283*'Molecular Weight'!$C$5/'Molecular Weight'!$D$5+AG283*'Molecular Weight'!$C$6/'Molecular Weight'!$D$6+AH283*'Molecular Weight'!$C$8/'Molecular Weight'!$D$8+AI283*'Molecular Weight'!$C$9/'Molecular Weight'!$D$9+AJ283*'Molecular Weight'!$C$10/'Molecular Weight'!$D$10+AK283*'Molecular Weight'!$C$11/'Molecular Weight'!$D$11+AL283*'Molecular Weight'!$C$12/'Molecular Weight'!$D$12)</f>
        <v>4.26616283541205</v>
      </c>
      <c r="AP283" s="47">
        <f>AC283*AO283*'Molecular Weight'!$B$2/'Molecular Weight'!$D$2</f>
        <v>3.63490139055831</v>
      </c>
      <c r="AQ283" s="47">
        <f>AD283*AO283*'Molecular Weight'!$B$3/'Molecular Weight'!$D$3</f>
        <v>0.0160181332994195</v>
      </c>
      <c r="AR283" s="47">
        <f>AO283*AE283*'Molecular Weight'!$B$4/'Molecular Weight'!$D$4</f>
        <v>0.534734808126383</v>
      </c>
      <c r="AS283" s="47">
        <f>AF283*AO283*'Molecular Weight'!$B$5/'Molecular Weight'!$D$5</f>
        <v>0.0342438230094263</v>
      </c>
      <c r="AT283" s="47">
        <f>AG283*AO283*'Molecular Weight'!$B$6/'Molecular Weight'!$D$6</f>
        <v>0.49585829169948</v>
      </c>
      <c r="AU283" s="47">
        <f>AH283*AO283*'Molecular Weight'!$B$8/'Molecular Weight'!$D$8</f>
        <v>0</v>
      </c>
      <c r="AV283" s="47">
        <f>AI283*AO283*'Molecular Weight'!$B$9/'Molecular Weight'!$D$9</f>
        <v>2.92173931159734</v>
      </c>
      <c r="AW283" s="47">
        <f>AJ283*AO283*'Molecular Weight'!$B$10/'Molecular Weight'!$D$10</f>
        <v>0.408510956243986</v>
      </c>
      <c r="AX283" s="47">
        <f>AK283*AO283*'Molecular Weight'!$B$11/'Molecular Weight'!$D$11</f>
        <v>0.0371688920800663</v>
      </c>
      <c r="AY283" s="47">
        <f>AL283*AO283*'Molecular Weight'!$B$12/'Molecular Weight'!$D$12</f>
        <v>0</v>
      </c>
      <c r="AZ283" s="47">
        <f t="shared" si="81"/>
        <v>8.0831756066144</v>
      </c>
      <c r="BA283" s="47">
        <f t="shared" si="82"/>
        <v>0.24695919721355</v>
      </c>
      <c r="BB283" s="47">
        <f t="shared" si="83"/>
        <v>0.498043899532534</v>
      </c>
      <c r="BC283" s="47">
        <f t="shared" si="84"/>
        <v>0.24889909448593</v>
      </c>
      <c r="BD283" s="47">
        <f t="shared" si="78"/>
        <v>3.65091952385773</v>
      </c>
      <c r="BE283" s="47">
        <f t="shared" si="79"/>
        <v>3.82610855954081</v>
      </c>
    </row>
    <row r="284" s="40" customFormat="1" spans="1:57">
      <c r="A284" s="47" t="s">
        <v>1507</v>
      </c>
      <c r="B284" s="47" t="s">
        <v>1508</v>
      </c>
      <c r="C284" s="47" t="s">
        <v>1510</v>
      </c>
      <c r="D284" s="47">
        <v>16</v>
      </c>
      <c r="E284" s="47">
        <v>1800</v>
      </c>
      <c r="F284" s="47">
        <f t="shared" si="85"/>
        <v>-0.295602775445247</v>
      </c>
      <c r="G284" s="48">
        <f t="shared" si="71"/>
        <v>-2.29560277544525</v>
      </c>
      <c r="H284" s="47">
        <f t="shared" si="72"/>
        <v>0.58808801978701</v>
      </c>
      <c r="I284" s="47">
        <f t="shared" si="73"/>
        <v>4.19155233094105</v>
      </c>
      <c r="J284" s="47">
        <f t="shared" si="74"/>
        <v>2.96844187168355</v>
      </c>
      <c r="K284" s="47">
        <f t="shared" si="75"/>
        <v>-0.883690795232257</v>
      </c>
      <c r="L284" s="47">
        <f t="shared" si="76"/>
        <v>-4.4871551063863</v>
      </c>
      <c r="M284" s="47">
        <f t="shared" si="77"/>
        <v>2</v>
      </c>
      <c r="N284" s="47" t="s">
        <v>1402</v>
      </c>
      <c r="O284" s="47" t="s">
        <v>1453</v>
      </c>
      <c r="P284" s="47" t="s">
        <v>1266</v>
      </c>
      <c r="Q284" s="47" t="s">
        <v>294</v>
      </c>
      <c r="R284" s="47"/>
      <c r="S284" s="47">
        <v>2</v>
      </c>
      <c r="T284" s="47"/>
      <c r="U284" s="47"/>
      <c r="V284" s="47"/>
      <c r="W284" s="47"/>
      <c r="X284" s="47"/>
      <c r="Y284" s="47"/>
      <c r="Z284" s="47"/>
      <c r="AA284" s="47" t="s">
        <v>303</v>
      </c>
      <c r="AB284" s="47" t="s">
        <v>39</v>
      </c>
      <c r="AC284" s="47">
        <v>51.1</v>
      </c>
      <c r="AD284" s="47">
        <v>0.17</v>
      </c>
      <c r="AE284" s="47">
        <v>7.11</v>
      </c>
      <c r="AF284" s="47">
        <v>0.56</v>
      </c>
      <c r="AG284" s="47">
        <v>6.42</v>
      </c>
      <c r="AH284" s="47"/>
      <c r="AI284" s="47">
        <v>30.29</v>
      </c>
      <c r="AJ284" s="47">
        <v>3.86</v>
      </c>
      <c r="AK284" s="47">
        <v>0.17</v>
      </c>
      <c r="AL284" s="47"/>
      <c r="AM284" s="47">
        <f t="shared" si="80"/>
        <v>99.68</v>
      </c>
      <c r="AN284" s="47">
        <v>12</v>
      </c>
      <c r="AO284" s="47">
        <f>AN284/(AC284*'Molecular Weight'!$C$2/'Molecular Weight'!$D$2+AD284*'Molecular Weight'!$C$3/'Molecular Weight'!$D$3+AE284*'Molecular Weight'!$C$4/'Molecular Weight'!$D$4+AF284*'Molecular Weight'!$C$5/'Molecular Weight'!$D$5+AG284*'Molecular Weight'!$C$6/'Molecular Weight'!$D$6+AH284*'Molecular Weight'!$C$8/'Molecular Weight'!$D$8+AI284*'Molecular Weight'!$C$9/'Molecular Weight'!$D$9+AJ284*'Molecular Weight'!$C$10/'Molecular Weight'!$D$10+AK284*'Molecular Weight'!$C$11/'Molecular Weight'!$D$11+AL284*'Molecular Weight'!$C$12/'Molecular Weight'!$D$12)</f>
        <v>4.22814383018837</v>
      </c>
      <c r="AP284" s="47">
        <f>AC284*AO284*'Molecular Weight'!$B$2/'Molecular Weight'!$D$2</f>
        <v>3.59617426302639</v>
      </c>
      <c r="AQ284" s="47">
        <f>AD284*AO284*'Molecular Weight'!$B$3/'Molecular Weight'!$D$3</f>
        <v>0.00899605070252844</v>
      </c>
      <c r="AR284" s="47">
        <f>AO284*AE284*'Molecular Weight'!$B$4/'Molecular Weight'!$D$4</f>
        <v>0.589684241519013</v>
      </c>
      <c r="AS284" s="47">
        <f>AF284*AO284*'Molecular Weight'!$B$5/'Molecular Weight'!$D$5</f>
        <v>0.0311567938009801</v>
      </c>
      <c r="AT284" s="47">
        <f>AG284*AO284*'Molecular Weight'!$B$6/'Molecular Weight'!$D$6</f>
        <v>0.377849156316945</v>
      </c>
      <c r="AU284" s="47">
        <f>AH284*AO284*'Molecular Weight'!$B$8/'Molecular Weight'!$D$8</f>
        <v>0</v>
      </c>
      <c r="AV284" s="47">
        <f>AI284*AO284*'Molecular Weight'!$B$9/'Molecular Weight'!$D$9</f>
        <v>3.17792745946416</v>
      </c>
      <c r="AW284" s="47">
        <f>AJ284*AO284*'Molecular Weight'!$B$10/'Molecular Weight'!$D$10</f>
        <v>0.291024165201981</v>
      </c>
      <c r="AX284" s="47">
        <f>AK284*AO284*'Molecular Weight'!$B$11/'Molecular Weight'!$D$11</f>
        <v>0.0231940771581808</v>
      </c>
      <c r="AY284" s="47">
        <f>AL284*AO284*'Molecular Weight'!$B$12/'Molecular Weight'!$D$12</f>
        <v>0</v>
      </c>
      <c r="AZ284" s="47">
        <f t="shared" si="81"/>
        <v>8.09600620719018</v>
      </c>
      <c r="BA284" s="47">
        <f t="shared" si="82"/>
        <v>0.284603162793757</v>
      </c>
      <c r="BB284" s="47">
        <f t="shared" si="83"/>
        <v>0.753218997675962</v>
      </c>
      <c r="BC284" s="47">
        <f t="shared" si="84"/>
        <v>0.0932459935231878</v>
      </c>
      <c r="BD284" s="47">
        <f t="shared" si="78"/>
        <v>3.60517031372892</v>
      </c>
      <c r="BE284" s="47">
        <f t="shared" si="79"/>
        <v>3.84680078098309</v>
      </c>
    </row>
    <row r="285" s="40" customFormat="1" spans="1:57">
      <c r="A285" s="47" t="s">
        <v>1507</v>
      </c>
      <c r="B285" s="47" t="s">
        <v>1508</v>
      </c>
      <c r="C285" s="47" t="s">
        <v>1511</v>
      </c>
      <c r="D285" s="47">
        <v>21</v>
      </c>
      <c r="E285" s="47">
        <v>1800</v>
      </c>
      <c r="F285" s="47">
        <f t="shared" si="85"/>
        <v>0.958160977181969</v>
      </c>
      <c r="G285" s="48">
        <f t="shared" si="71"/>
        <v>-1.04183902281803</v>
      </c>
      <c r="H285" s="47">
        <f t="shared" si="72"/>
        <v>1.65518427483259</v>
      </c>
      <c r="I285" s="47">
        <f t="shared" si="73"/>
        <v>6.47190844400935</v>
      </c>
      <c r="J285" s="47">
        <f t="shared" si="74"/>
        <v>3.200834539315</v>
      </c>
      <c r="K285" s="47">
        <f t="shared" si="75"/>
        <v>-0.697023297650619</v>
      </c>
      <c r="L285" s="47">
        <f t="shared" si="76"/>
        <v>-5.51374746682738</v>
      </c>
      <c r="M285" s="47">
        <f t="shared" si="77"/>
        <v>2</v>
      </c>
      <c r="N285" s="47" t="s">
        <v>1402</v>
      </c>
      <c r="O285" s="47" t="s">
        <v>1453</v>
      </c>
      <c r="P285" s="47" t="s">
        <v>1266</v>
      </c>
      <c r="Q285" s="47" t="s">
        <v>294</v>
      </c>
      <c r="R285" s="47"/>
      <c r="S285" s="47">
        <v>2</v>
      </c>
      <c r="T285" s="47"/>
      <c r="U285" s="47"/>
      <c r="V285" s="47"/>
      <c r="W285" s="47"/>
      <c r="X285" s="47"/>
      <c r="Y285" s="47"/>
      <c r="Z285" s="47"/>
      <c r="AA285" s="47" t="s">
        <v>303</v>
      </c>
      <c r="AB285" s="47" t="s">
        <v>39</v>
      </c>
      <c r="AC285" s="47">
        <v>51.03</v>
      </c>
      <c r="AD285" s="47">
        <v>0.08</v>
      </c>
      <c r="AE285" s="47">
        <v>7.54</v>
      </c>
      <c r="AF285" s="47">
        <v>0.49</v>
      </c>
      <c r="AG285" s="47">
        <v>6.69</v>
      </c>
      <c r="AH285" s="47"/>
      <c r="AI285" s="47">
        <v>28.46</v>
      </c>
      <c r="AJ285" s="47">
        <v>5.15</v>
      </c>
      <c r="AK285" s="47">
        <v>0.33</v>
      </c>
      <c r="AL285" s="47"/>
      <c r="AM285" s="47">
        <f t="shared" si="80"/>
        <v>99.77</v>
      </c>
      <c r="AN285" s="47">
        <v>12</v>
      </c>
      <c r="AO285" s="47">
        <f>AN285/(AC285*'Molecular Weight'!$C$2/'Molecular Weight'!$D$2+AD285*'Molecular Weight'!$C$3/'Molecular Weight'!$D$3+AE285*'Molecular Weight'!$C$4/'Molecular Weight'!$D$4+AF285*'Molecular Weight'!$C$5/'Molecular Weight'!$D$5+AG285*'Molecular Weight'!$C$6/'Molecular Weight'!$D$6+AH285*'Molecular Weight'!$C$8/'Molecular Weight'!$D$8+AI285*'Molecular Weight'!$C$9/'Molecular Weight'!$D$9+AJ285*'Molecular Weight'!$C$10/'Molecular Weight'!$D$10+AK285*'Molecular Weight'!$C$11/'Molecular Weight'!$D$11+AL285*'Molecular Weight'!$C$12/'Molecular Weight'!$D$12)</f>
        <v>4.24216333652891</v>
      </c>
      <c r="AP285" s="47">
        <f>AC285*AO285*'Molecular Weight'!$B$2/'Molecular Weight'!$D$2</f>
        <v>3.60315571010437</v>
      </c>
      <c r="AQ285" s="47">
        <f>AD285*AO285*'Molecular Weight'!$B$3/'Molecular Weight'!$D$3</f>
        <v>0.00424747267737563</v>
      </c>
      <c r="AR285" s="47">
        <f>AO285*AE285*'Molecular Weight'!$B$4/'Molecular Weight'!$D$4</f>
        <v>0.627420783786348</v>
      </c>
      <c r="AS285" s="47">
        <f>AF285*AO285*'Molecular Weight'!$B$5/'Molecular Weight'!$D$5</f>
        <v>0.0273525894453473</v>
      </c>
      <c r="AT285" s="47">
        <f>AG285*AO285*'Molecular Weight'!$B$6/'Molecular Weight'!$D$6</f>
        <v>0.395045555698475</v>
      </c>
      <c r="AU285" s="47">
        <f>AH285*AO285*'Molecular Weight'!$B$8/'Molecular Weight'!$D$8</f>
        <v>0</v>
      </c>
      <c r="AV285" s="47">
        <f>AI285*AO285*'Molecular Weight'!$B$9/'Molecular Weight'!$D$9</f>
        <v>2.99583048530057</v>
      </c>
      <c r="AW285" s="47">
        <f>AJ285*AO285*'Molecular Weight'!$B$10/'Molecular Weight'!$D$10</f>
        <v>0.38957099113987</v>
      </c>
      <c r="AX285" s="47">
        <f>AK285*AO285*'Molecular Weight'!$B$11/'Molecular Weight'!$D$11</f>
        <v>0.0451730849001143</v>
      </c>
      <c r="AY285" s="47">
        <f>AL285*AO285*'Molecular Weight'!$B$12/'Molecular Weight'!$D$12</f>
        <v>0</v>
      </c>
      <c r="AZ285" s="47">
        <f t="shared" si="81"/>
        <v>8.08779667305247</v>
      </c>
      <c r="BA285" s="47">
        <f t="shared" si="82"/>
        <v>0.260530801952507</v>
      </c>
      <c r="BB285" s="47">
        <f t="shared" si="83"/>
        <v>0.65949559030443</v>
      </c>
      <c r="BC285" s="47">
        <f t="shared" si="84"/>
        <v>0.134514753745968</v>
      </c>
      <c r="BD285" s="47">
        <f t="shared" si="78"/>
        <v>3.60740318278175</v>
      </c>
      <c r="BE285" s="47">
        <f t="shared" si="79"/>
        <v>3.78044703213891</v>
      </c>
    </row>
    <row r="286" s="40" customFormat="1" spans="1:57">
      <c r="A286" s="47" t="s">
        <v>1512</v>
      </c>
      <c r="B286" s="47" t="s">
        <v>1513</v>
      </c>
      <c r="C286" s="47" t="s">
        <v>1514</v>
      </c>
      <c r="D286" s="47">
        <v>3</v>
      </c>
      <c r="E286" s="47">
        <v>1250</v>
      </c>
      <c r="F286" s="47">
        <f>SUM(V286:W286)</f>
        <v>-7.84771052485424</v>
      </c>
      <c r="G286" s="48">
        <f t="shared" si="71"/>
        <v>-10.2055240492288</v>
      </c>
      <c r="H286" s="47">
        <f t="shared" si="72"/>
        <v>-6.27309315902808</v>
      </c>
      <c r="I286" s="47">
        <f t="shared" si="73"/>
        <v>-5.97810911598822</v>
      </c>
      <c r="J286" s="47">
        <f t="shared" si="74"/>
        <v>-1.87752462245568</v>
      </c>
      <c r="K286" s="47">
        <f t="shared" si="75"/>
        <v>-1.57461736582616</v>
      </c>
      <c r="L286" s="47">
        <f t="shared" si="76"/>
        <v>-1.86960140886602</v>
      </c>
      <c r="M286" s="47">
        <f t="shared" si="77"/>
        <v>2.3578135243746</v>
      </c>
      <c r="N286" s="47" t="s">
        <v>1291</v>
      </c>
      <c r="O286" s="47" t="s">
        <v>1264</v>
      </c>
      <c r="P286" s="47" t="s">
        <v>1292</v>
      </c>
      <c r="Q286" s="47" t="s">
        <v>294</v>
      </c>
      <c r="R286" s="47"/>
      <c r="S286" s="47"/>
      <c r="T286" s="47"/>
      <c r="U286" s="47"/>
      <c r="V286" s="48">
        <f>82.75+0.00484*(E286+273.15)-30681/(E286+273.15)-24.45*LOG10(E286+273.15)+940*D286/(E286+273.15)-0.02*D286</f>
        <v>-6.04771052485424</v>
      </c>
      <c r="W286" s="47">
        <v>-1.8</v>
      </c>
      <c r="X286" s="47"/>
      <c r="Y286" s="47"/>
      <c r="Z286" s="47" t="s">
        <v>1343</v>
      </c>
      <c r="AA286" s="47" t="s">
        <v>1515</v>
      </c>
      <c r="AB286" s="47" t="s">
        <v>49</v>
      </c>
      <c r="AC286" s="47">
        <v>44.4</v>
      </c>
      <c r="AD286" s="47">
        <v>0.3</v>
      </c>
      <c r="AE286" s="47">
        <v>25</v>
      </c>
      <c r="AF286" s="47">
        <v>0.4</v>
      </c>
      <c r="AG286" s="47">
        <v>4.5</v>
      </c>
      <c r="AH286" s="47">
        <v>0.1</v>
      </c>
      <c r="AI286" s="47">
        <v>23</v>
      </c>
      <c r="AJ286" s="47">
        <v>3.7</v>
      </c>
      <c r="AK286" s="47">
        <v>0</v>
      </c>
      <c r="AL286" s="47">
        <v>0</v>
      </c>
      <c r="AM286" s="47">
        <f t="shared" si="80"/>
        <v>101.4</v>
      </c>
      <c r="AN286" s="47">
        <v>12</v>
      </c>
      <c r="AO286" s="47">
        <f>AN286/(AC286*'Molecular Weight'!$C$2/'Molecular Weight'!$D$2+AD286*'Molecular Weight'!$C$3/'Molecular Weight'!$D$3+AE286*'Molecular Weight'!$C$4/'Molecular Weight'!$D$4+AF286*'Molecular Weight'!$C$5/'Molecular Weight'!$D$5+AG286*'Molecular Weight'!$C$6/'Molecular Weight'!$D$6+AH286*'Molecular Weight'!$C$8/'Molecular Weight'!$D$8+AI286*'Molecular Weight'!$C$9/'Molecular Weight'!$D$9+AJ286*'Molecular Weight'!$C$10/'Molecular Weight'!$D$10+AK286*'Molecular Weight'!$C$11/'Molecular Weight'!$D$11+AL286*'Molecular Weight'!$C$12/'Molecular Weight'!$D$12)</f>
        <v>4.09589565216435</v>
      </c>
      <c r="AP286" s="47">
        <f>AC286*AO286*'Molecular Weight'!$B$2/'Molecular Weight'!$D$2</f>
        <v>3.02692688009483</v>
      </c>
      <c r="AQ286" s="47">
        <f>AD286*AO286*'Molecular Weight'!$B$3/'Molecular Weight'!$D$3</f>
        <v>0.0153788322359112</v>
      </c>
      <c r="AR286" s="47">
        <f>AO286*AE286*'Molecular Weight'!$B$4/'Molecular Weight'!$D$4</f>
        <v>2.00857966465494</v>
      </c>
      <c r="AS286" s="47">
        <f>AF286*AO286*'Molecular Weight'!$B$5/'Molecular Weight'!$D$5</f>
        <v>0.0215587638774359</v>
      </c>
      <c r="AT286" s="47">
        <f>AG286*AO286*'Molecular Weight'!$B$6/'Molecular Weight'!$D$6</f>
        <v>0.256563619637244</v>
      </c>
      <c r="AU286" s="47">
        <f>AH286*AO286*'Molecular Weight'!$B$8/'Molecular Weight'!$D$8</f>
        <v>0.00577374633798189</v>
      </c>
      <c r="AV286" s="47">
        <f>AI286*AO286*'Molecular Weight'!$B$9/'Molecular Weight'!$D$9</f>
        <v>2.33760794044119</v>
      </c>
      <c r="AW286" s="47">
        <f>AJ286*AO286*'Molecular Weight'!$B$10/'Molecular Weight'!$D$10</f>
        <v>0.27023562612354</v>
      </c>
      <c r="AX286" s="47">
        <f>AK286*AO286*'Molecular Weight'!$B$11/'Molecular Weight'!$D$11</f>
        <v>0</v>
      </c>
      <c r="AY286" s="47">
        <f>AL286*AO286*'Molecular Weight'!$B$12/'Molecular Weight'!$D$12</f>
        <v>0</v>
      </c>
      <c r="AZ286" s="47">
        <f t="shared" si="81"/>
        <v>7.94262507340308</v>
      </c>
      <c r="BA286" s="47">
        <f t="shared" si="82"/>
        <v>0</v>
      </c>
      <c r="BB286" s="47">
        <f t="shared" si="83"/>
        <v>0</v>
      </c>
      <c r="BC286" s="47">
        <f t="shared" si="84"/>
        <v>0.256563619637244</v>
      </c>
      <c r="BD286" s="47">
        <f t="shared" si="78"/>
        <v>3.04230571233074</v>
      </c>
      <c r="BE286" s="47">
        <f t="shared" si="79"/>
        <v>2.87018093253996</v>
      </c>
    </row>
    <row r="287" s="40" customFormat="1" spans="1:57">
      <c r="A287" s="47" t="s">
        <v>1516</v>
      </c>
      <c r="B287" s="47" t="s">
        <v>1517</v>
      </c>
      <c r="C287" s="47"/>
      <c r="D287" s="47">
        <v>2.2</v>
      </c>
      <c r="E287" s="47">
        <v>710</v>
      </c>
      <c r="F287" s="47">
        <f>H287</f>
        <v>-14.8937538380034</v>
      </c>
      <c r="G287" s="48">
        <f t="shared" si="71"/>
        <v>-20.0057573058208</v>
      </c>
      <c r="H287" s="47">
        <f t="shared" si="72"/>
        <v>-14.8937538380034</v>
      </c>
      <c r="I287" s="47">
        <f t="shared" si="73"/>
        <v>-14.7580956554027</v>
      </c>
      <c r="J287" s="47">
        <f t="shared" si="74"/>
        <v>-10.7828585961343</v>
      </c>
      <c r="K287" s="47">
        <f t="shared" si="75"/>
        <v>0</v>
      </c>
      <c r="L287" s="47">
        <f t="shared" si="76"/>
        <v>-0.135658182600714</v>
      </c>
      <c r="M287" s="47">
        <f t="shared" si="77"/>
        <v>5.11200346781737</v>
      </c>
      <c r="N287" s="47" t="s">
        <v>1264</v>
      </c>
      <c r="O287" s="47" t="s">
        <v>1326</v>
      </c>
      <c r="P287" s="47" t="s">
        <v>1266</v>
      </c>
      <c r="Q287" s="47" t="s">
        <v>294</v>
      </c>
      <c r="R287" s="47"/>
      <c r="S287" s="47"/>
      <c r="T287" s="47"/>
      <c r="U287" s="47"/>
      <c r="V287" s="47"/>
      <c r="W287" s="47"/>
      <c r="X287" s="47"/>
      <c r="Y287" s="47"/>
      <c r="Z287" s="47"/>
      <c r="AA287" s="47" t="s">
        <v>49</v>
      </c>
      <c r="AB287" s="47" t="s">
        <v>49</v>
      </c>
      <c r="AC287" s="47">
        <v>38.5</v>
      </c>
      <c r="AD287" s="47">
        <v>0</v>
      </c>
      <c r="AE287" s="47">
        <v>21.32</v>
      </c>
      <c r="AF287" s="47"/>
      <c r="AG287" s="47">
        <v>24.631984</v>
      </c>
      <c r="AH287" s="47">
        <v>0</v>
      </c>
      <c r="AI287" s="47">
        <v>5.84</v>
      </c>
      <c r="AJ287" s="47">
        <v>8.46</v>
      </c>
      <c r="AK287" s="47">
        <v>0.05</v>
      </c>
      <c r="AL287" s="47">
        <v>0</v>
      </c>
      <c r="AM287" s="47">
        <f t="shared" si="80"/>
        <v>98.801984</v>
      </c>
      <c r="AN287" s="47">
        <v>12</v>
      </c>
      <c r="AO287" s="47">
        <f>AN287/(AC287*'Molecular Weight'!$C$2/'Molecular Weight'!$D$2+AD287*'Molecular Weight'!$C$3/'Molecular Weight'!$D$3+AE287*'Molecular Weight'!$C$4/'Molecular Weight'!$D$4+AF287*'Molecular Weight'!$C$5/'Molecular Weight'!$D$5+AG287*'Molecular Weight'!$C$6/'Molecular Weight'!$D$6+AH287*'Molecular Weight'!$C$8/'Molecular Weight'!$D$8+AI287*'Molecular Weight'!$C$9/'Molecular Weight'!$D$9+AJ287*'Molecular Weight'!$C$10/'Molecular Weight'!$D$10+AK287*'Molecular Weight'!$C$11/'Molecular Weight'!$D$11+AL287*'Molecular Weight'!$C$12/'Molecular Weight'!$D$12)</f>
        <v>4.70887768311551</v>
      </c>
      <c r="AP287" s="47">
        <f>AC287*AO287*'Molecular Weight'!$B$2/'Molecular Weight'!$D$2</f>
        <v>3.01750650465958</v>
      </c>
      <c r="AQ287" s="47">
        <f>AD287*AO287*'Molecular Weight'!$B$3/'Molecular Weight'!$D$3</f>
        <v>0</v>
      </c>
      <c r="AR287" s="47">
        <f>AO287*AE287*'Molecular Weight'!$B$4/'Molecular Weight'!$D$4</f>
        <v>1.96926779529272</v>
      </c>
      <c r="AS287" s="47">
        <f>AF287*AO287*'Molecular Weight'!$B$5/'Molecular Weight'!$D$5</f>
        <v>0</v>
      </c>
      <c r="AT287" s="47">
        <f>AG287*AO287*'Molecular Weight'!$B$6/'Molecular Weight'!$D$6</f>
        <v>1.61454621030705</v>
      </c>
      <c r="AU287" s="47">
        <f>AH287*AO287*'Molecular Weight'!$B$8/'Molecular Weight'!$D$8</f>
        <v>0</v>
      </c>
      <c r="AV287" s="47">
        <f>AI287*AO287*'Molecular Weight'!$B$9/'Molecular Weight'!$D$9</f>
        <v>0.682378304451479</v>
      </c>
      <c r="AW287" s="47">
        <f>AJ287*AO287*'Molecular Weight'!$B$10/'Molecular Weight'!$D$10</f>
        <v>0.710362075591249</v>
      </c>
      <c r="AX287" s="47">
        <f>AK287*AO287*'Molecular Weight'!$B$11/'Molecular Weight'!$D$11</f>
        <v>0.0075974147839876</v>
      </c>
      <c r="AY287" s="47">
        <f>AL287*AO287*'Molecular Weight'!$B$12/'Molecular Weight'!$D$12</f>
        <v>0</v>
      </c>
      <c r="AZ287" s="47">
        <f t="shared" si="81"/>
        <v>8.00165830508606</v>
      </c>
      <c r="BA287" s="47">
        <f t="shared" si="82"/>
        <v>0.0049738842309921</v>
      </c>
      <c r="BB287" s="47">
        <f t="shared" si="83"/>
        <v>0.00308067009741776</v>
      </c>
      <c r="BC287" s="47">
        <f t="shared" si="84"/>
        <v>1.60957232607606</v>
      </c>
      <c r="BD287" s="47">
        <f t="shared" si="78"/>
        <v>3.01750650465958</v>
      </c>
      <c r="BE287" s="47">
        <f t="shared" si="79"/>
        <v>3.00728659034978</v>
      </c>
    </row>
    <row r="288" s="40" customFormat="1" spans="1:57">
      <c r="A288" s="47" t="s">
        <v>1516</v>
      </c>
      <c r="B288" s="47" t="s">
        <v>1518</v>
      </c>
      <c r="C288" s="47"/>
      <c r="D288" s="47">
        <v>3.8</v>
      </c>
      <c r="E288" s="47">
        <v>650</v>
      </c>
      <c r="F288" s="47">
        <f>H288</f>
        <v>-15.6409710605663</v>
      </c>
      <c r="G288" s="48">
        <f t="shared" si="71"/>
        <v>-20.7740633211741</v>
      </c>
      <c r="H288" s="47">
        <f t="shared" si="72"/>
        <v>-15.6409710605663</v>
      </c>
      <c r="I288" s="47">
        <f t="shared" si="73"/>
        <v>-14.6326274478825</v>
      </c>
      <c r="J288" s="47">
        <f t="shared" si="74"/>
        <v>-12.1369339111593</v>
      </c>
      <c r="K288" s="47">
        <f t="shared" si="75"/>
        <v>0</v>
      </c>
      <c r="L288" s="47">
        <f t="shared" si="76"/>
        <v>-1.00834361268386</v>
      </c>
      <c r="M288" s="47">
        <f t="shared" si="77"/>
        <v>5.13309226060779</v>
      </c>
      <c r="N288" s="47" t="s">
        <v>1264</v>
      </c>
      <c r="O288" s="47" t="s">
        <v>1326</v>
      </c>
      <c r="P288" s="47" t="s">
        <v>1266</v>
      </c>
      <c r="Q288" s="47" t="s">
        <v>294</v>
      </c>
      <c r="R288" s="47"/>
      <c r="S288" s="47"/>
      <c r="T288" s="47"/>
      <c r="U288" s="47"/>
      <c r="V288" s="47"/>
      <c r="W288" s="47"/>
      <c r="X288" s="47"/>
      <c r="Y288" s="47"/>
      <c r="Z288" s="47"/>
      <c r="AA288" s="47" t="s">
        <v>49</v>
      </c>
      <c r="AB288" s="47" t="s">
        <v>49</v>
      </c>
      <c r="AC288" s="47">
        <v>38.15</v>
      </c>
      <c r="AD288" s="47">
        <v>0.52</v>
      </c>
      <c r="AE288" s="47">
        <v>21.69</v>
      </c>
      <c r="AF288" s="47"/>
      <c r="AG288" s="47">
        <v>27.428918</v>
      </c>
      <c r="AH288" s="47">
        <v>0.64</v>
      </c>
      <c r="AI288" s="47">
        <v>3.06</v>
      </c>
      <c r="AJ288" s="47">
        <v>9.44</v>
      </c>
      <c r="AK288" s="47">
        <v>0.16</v>
      </c>
      <c r="AL288" s="47">
        <v>0.03</v>
      </c>
      <c r="AM288" s="47">
        <f t="shared" si="80"/>
        <v>101.118918</v>
      </c>
      <c r="AN288" s="47">
        <v>12</v>
      </c>
      <c r="AO288" s="47">
        <f>AN288/(AC288*'Molecular Weight'!$C$2/'Molecular Weight'!$D$2+AD288*'Molecular Weight'!$C$3/'Molecular Weight'!$D$3+AE288*'Molecular Weight'!$C$4/'Molecular Weight'!$D$4+AF288*'Molecular Weight'!$C$5/'Molecular Weight'!$D$5+AG288*'Molecular Weight'!$C$6/'Molecular Weight'!$D$6+AH288*'Molecular Weight'!$C$8/'Molecular Weight'!$D$8+AI288*'Molecular Weight'!$C$9/'Molecular Weight'!$D$9+AJ288*'Molecular Weight'!$C$10/'Molecular Weight'!$D$10+AK288*'Molecular Weight'!$C$11/'Molecular Weight'!$D$11+AL288*'Molecular Weight'!$C$12/'Molecular Weight'!$D$12)</f>
        <v>4.68902050127325</v>
      </c>
      <c r="AP288" s="47">
        <f>AC288*AO288*'Molecular Weight'!$B$2/'Molecular Weight'!$D$2</f>
        <v>2.97746558128453</v>
      </c>
      <c r="AQ288" s="47">
        <f>AD288*AO288*'Molecular Weight'!$B$3/'Molecular Weight'!$D$3</f>
        <v>0.0305167792323165</v>
      </c>
      <c r="AR288" s="47">
        <f>AO288*AE288*'Molecular Weight'!$B$4/'Molecular Weight'!$D$4</f>
        <v>1.994995187772</v>
      </c>
      <c r="AS288" s="47">
        <f>AF288*AO288*'Molecular Weight'!$B$5/'Molecular Weight'!$D$5</f>
        <v>0</v>
      </c>
      <c r="AT288" s="47">
        <f>AG288*AO288*'Molecular Weight'!$B$6/'Molecular Weight'!$D$6</f>
        <v>1.79029452714007</v>
      </c>
      <c r="AU288" s="47">
        <f>AH288*AO288*'Molecular Weight'!$B$8/'Molecular Weight'!$D$8</f>
        <v>0.0423029760475737</v>
      </c>
      <c r="AV288" s="47">
        <f>AI288*AO288*'Molecular Weight'!$B$9/'Molecular Weight'!$D$9</f>
        <v>0.356039770071865</v>
      </c>
      <c r="AW288" s="47">
        <f>AJ288*AO288*'Molecular Weight'!$B$10/'Molecular Weight'!$D$10</f>
        <v>0.789307302639434</v>
      </c>
      <c r="AX288" s="47">
        <f>AK288*AO288*'Molecular Weight'!$B$11/'Molecular Weight'!$D$11</f>
        <v>0.0242092055567512</v>
      </c>
      <c r="AY288" s="47">
        <f>AL288*AO288*'Molecular Weight'!$B$12/'Molecular Weight'!$D$12</f>
        <v>0.00298663726195748</v>
      </c>
      <c r="AZ288" s="47">
        <f t="shared" si="81"/>
        <v>8.0081179670065</v>
      </c>
      <c r="BA288" s="47">
        <f t="shared" si="82"/>
        <v>0.0243292130509056</v>
      </c>
      <c r="BB288" s="47">
        <f t="shared" si="83"/>
        <v>0.0135895031136416</v>
      </c>
      <c r="BC288" s="47">
        <f t="shared" si="84"/>
        <v>1.76596531408917</v>
      </c>
      <c r="BD288" s="47">
        <f t="shared" si="78"/>
        <v>3.00798236051685</v>
      </c>
      <c r="BE288" s="47">
        <f t="shared" si="79"/>
        <v>2.97794457589894</v>
      </c>
    </row>
    <row r="289" s="40" customFormat="1" spans="1:57">
      <c r="A289" s="47" t="s">
        <v>1516</v>
      </c>
      <c r="B289" s="47" t="s">
        <v>1518</v>
      </c>
      <c r="C289" s="47"/>
      <c r="D289" s="47">
        <v>3.2</v>
      </c>
      <c r="E289" s="47">
        <v>740</v>
      </c>
      <c r="F289" s="47">
        <f>H289</f>
        <v>-13.7433061124036</v>
      </c>
      <c r="G289" s="48">
        <f t="shared" si="71"/>
        <v>-18.6501160998479</v>
      </c>
      <c r="H289" s="47">
        <f t="shared" si="72"/>
        <v>-13.7433061124036</v>
      </c>
      <c r="I289" s="47">
        <f t="shared" si="73"/>
        <v>-13.13695520621</v>
      </c>
      <c r="J289" s="47">
        <f t="shared" si="74"/>
        <v>-9.89703849950642</v>
      </c>
      <c r="K289" s="47">
        <f t="shared" si="75"/>
        <v>0</v>
      </c>
      <c r="L289" s="47">
        <f t="shared" si="76"/>
        <v>-0.60635090619359</v>
      </c>
      <c r="M289" s="47">
        <f t="shared" si="77"/>
        <v>4.90680998744429</v>
      </c>
      <c r="N289" s="47" t="s">
        <v>1264</v>
      </c>
      <c r="O289" s="47" t="s">
        <v>1326</v>
      </c>
      <c r="P289" s="47" t="s">
        <v>1266</v>
      </c>
      <c r="Q289" s="47" t="s">
        <v>294</v>
      </c>
      <c r="R289" s="47"/>
      <c r="S289" s="47"/>
      <c r="T289" s="47"/>
      <c r="U289" s="47"/>
      <c r="V289" s="47"/>
      <c r="W289" s="47"/>
      <c r="X289" s="47"/>
      <c r="Y289" s="47"/>
      <c r="Z289" s="47"/>
      <c r="AA289" s="47" t="s">
        <v>49</v>
      </c>
      <c r="AB289" s="47" t="s">
        <v>49</v>
      </c>
      <c r="AC289" s="47">
        <v>37.59</v>
      </c>
      <c r="AD289" s="47">
        <v>0.54</v>
      </c>
      <c r="AE289" s="47">
        <v>21.34</v>
      </c>
      <c r="AF289" s="47"/>
      <c r="AG289" s="47">
        <f>22.54+0.8998*1.24</f>
        <v>23.655752</v>
      </c>
      <c r="AH289" s="47">
        <v>0.18</v>
      </c>
      <c r="AI289" s="47">
        <v>4.29</v>
      </c>
      <c r="AJ289" s="47">
        <v>11.36</v>
      </c>
      <c r="AK289" s="47">
        <v>0.08</v>
      </c>
      <c r="AL289" s="47">
        <v>0.04</v>
      </c>
      <c r="AM289" s="47">
        <f t="shared" si="80"/>
        <v>99.075752</v>
      </c>
      <c r="AN289" s="47">
        <v>12</v>
      </c>
      <c r="AO289" s="47">
        <f>AN289/(AC289*'Molecular Weight'!$C$2/'Molecular Weight'!$D$2+AD289*'Molecular Weight'!$C$3/'Molecular Weight'!$D$3+AE289*'Molecular Weight'!$C$4/'Molecular Weight'!$D$4+AF289*'Molecular Weight'!$C$5/'Molecular Weight'!$D$5+AG289*'Molecular Weight'!$C$6/'Molecular Weight'!$D$6+AH289*'Molecular Weight'!$C$8/'Molecular Weight'!$D$8+AI289*'Molecular Weight'!$C$9/'Molecular Weight'!$D$9+AJ289*'Molecular Weight'!$C$10/'Molecular Weight'!$D$10+AK289*'Molecular Weight'!$C$11/'Molecular Weight'!$D$11+AL289*'Molecular Weight'!$C$12/'Molecular Weight'!$D$12)</f>
        <v>4.73317197626303</v>
      </c>
      <c r="AP289" s="47">
        <f>AC289*AO289*'Molecular Weight'!$B$2/'Molecular Weight'!$D$2</f>
        <v>2.96138373148681</v>
      </c>
      <c r="AQ289" s="47">
        <f>AD289*AO289*'Molecular Weight'!$B$3/'Molecular Weight'!$D$3</f>
        <v>0.0319888969609767</v>
      </c>
      <c r="AR289" s="47">
        <f>AO289*AE289*'Molecular Weight'!$B$4/'Molecular Weight'!$D$4</f>
        <v>1.98128462089943</v>
      </c>
      <c r="AS289" s="47">
        <f>AF289*AO289*'Molecular Weight'!$B$5/'Molecular Weight'!$D$5</f>
        <v>0</v>
      </c>
      <c r="AT289" s="47">
        <f>AG289*AO289*'Molecular Weight'!$B$6/'Molecular Weight'!$D$6</f>
        <v>1.55855710528714</v>
      </c>
      <c r="AU289" s="47">
        <f>AH289*AO289*'Molecular Weight'!$B$8/'Molecular Weight'!$D$8</f>
        <v>0.0120097400017951</v>
      </c>
      <c r="AV289" s="47">
        <f>AI289*AO289*'Molecular Weight'!$B$9/'Molecular Weight'!$D$9</f>
        <v>0.503853791021549</v>
      </c>
      <c r="AW289" s="47">
        <f>AJ289*AO289*'Molecular Weight'!$B$10/'Molecular Weight'!$D$10</f>
        <v>0.958788046546862</v>
      </c>
      <c r="AX289" s="47">
        <f>AK289*AO289*'Molecular Weight'!$B$11/'Molecular Weight'!$D$11</f>
        <v>0.0122185788351417</v>
      </c>
      <c r="AY289" s="47">
        <f>AL289*AO289*'Molecular Weight'!$B$12/'Molecular Weight'!$D$12</f>
        <v>0.00401967896073294</v>
      </c>
      <c r="AZ289" s="47">
        <f t="shared" si="81"/>
        <v>8.02410419000044</v>
      </c>
      <c r="BA289" s="47">
        <f t="shared" si="82"/>
        <v>0.0720953450145156</v>
      </c>
      <c r="BB289" s="47">
        <f t="shared" si="83"/>
        <v>0.0462577500496738</v>
      </c>
      <c r="BC289" s="47">
        <f t="shared" si="84"/>
        <v>1.48646176027262</v>
      </c>
      <c r="BD289" s="47">
        <f t="shared" si="78"/>
        <v>2.99337262844779</v>
      </c>
      <c r="BE289" s="47">
        <f t="shared" si="79"/>
        <v>3.03320868285735</v>
      </c>
    </row>
    <row r="290" s="40" customFormat="1" spans="1:57">
      <c r="A290" s="47" t="s">
        <v>1519</v>
      </c>
      <c r="B290" s="47" t="s">
        <v>1520</v>
      </c>
      <c r="C290" s="47" t="s">
        <v>1521</v>
      </c>
      <c r="D290" s="47">
        <v>14</v>
      </c>
      <c r="E290" s="47">
        <v>1450</v>
      </c>
      <c r="F290" s="47">
        <v>-2.06271016053463</v>
      </c>
      <c r="G290" s="48">
        <f t="shared" si="71"/>
        <v>-4.72271016053463</v>
      </c>
      <c r="H290" s="47">
        <f t="shared" si="72"/>
        <v>-1.61687890448583</v>
      </c>
      <c r="I290" s="47">
        <f t="shared" si="73"/>
        <v>1.83852086897908</v>
      </c>
      <c r="J290" s="47">
        <f t="shared" si="74"/>
        <v>0.705095763203714</v>
      </c>
      <c r="K290" s="47">
        <f t="shared" si="75"/>
        <v>-0.445831256048802</v>
      </c>
      <c r="L290" s="47">
        <f t="shared" si="76"/>
        <v>-3.90123102951371</v>
      </c>
      <c r="M290" s="47">
        <f t="shared" si="77"/>
        <v>2.66</v>
      </c>
      <c r="N290" s="47" t="s">
        <v>1522</v>
      </c>
      <c r="O290" s="47" t="s">
        <v>1264</v>
      </c>
      <c r="P290" s="47" t="s">
        <v>1292</v>
      </c>
      <c r="Q290" s="47" t="s">
        <v>294</v>
      </c>
      <c r="R290" s="47"/>
      <c r="S290" s="47">
        <v>2.66</v>
      </c>
      <c r="T290" s="47"/>
      <c r="U290" s="47"/>
      <c r="V290" s="47"/>
      <c r="W290" s="47"/>
      <c r="X290" s="47"/>
      <c r="Y290" s="47"/>
      <c r="Z290" s="47"/>
      <c r="AA290" s="47" t="s">
        <v>38</v>
      </c>
      <c r="AB290" s="47" t="s">
        <v>39</v>
      </c>
      <c r="AC290" s="47">
        <v>46.14</v>
      </c>
      <c r="AD290" s="47"/>
      <c r="AE290" s="47">
        <v>16.6</v>
      </c>
      <c r="AF290" s="47"/>
      <c r="AG290" s="47">
        <v>7.53</v>
      </c>
      <c r="AH290" s="47"/>
      <c r="AI290" s="47">
        <v>22.83</v>
      </c>
      <c r="AJ290" s="47">
        <v>6.78</v>
      </c>
      <c r="AK290" s="47">
        <v>0.24</v>
      </c>
      <c r="AL290" s="47"/>
      <c r="AM290" s="47">
        <v>100.12</v>
      </c>
      <c r="AN290" s="47">
        <v>12</v>
      </c>
      <c r="AO290" s="47">
        <v>4.25461407492835</v>
      </c>
      <c r="AP290" s="47">
        <v>3.26744163477354</v>
      </c>
      <c r="AQ290" s="47">
        <v>0</v>
      </c>
      <c r="AR290" s="47">
        <v>1.38537845515517</v>
      </c>
      <c r="AS290" s="47">
        <v>0</v>
      </c>
      <c r="AT290" s="47">
        <v>0.445952728065291</v>
      </c>
      <c r="AU290" s="47">
        <v>0</v>
      </c>
      <c r="AV290" s="47">
        <v>2.41024415212442</v>
      </c>
      <c r="AW290" s="47">
        <v>0.514377379244191</v>
      </c>
      <c r="AX290" s="47">
        <v>0.0329495765725332</v>
      </c>
      <c r="AY290" s="47">
        <v>0</v>
      </c>
      <c r="AZ290" s="47">
        <v>8.05634392593515</v>
      </c>
      <c r="BA290" s="47">
        <v>0.167849614524312</v>
      </c>
      <c r="BB290" s="47">
        <v>0.376384320491784</v>
      </c>
      <c r="BC290" s="47">
        <v>0.278103113540979</v>
      </c>
      <c r="BD290" s="47">
        <f t="shared" si="78"/>
        <v>3.26744163477354</v>
      </c>
      <c r="BE290" s="47">
        <f t="shared" si="79"/>
        <v>3.3705742594339</v>
      </c>
    </row>
    <row r="291" s="40" customFormat="1" spans="1:57">
      <c r="A291" s="47" t="s">
        <v>1523</v>
      </c>
      <c r="B291" s="47" t="s">
        <v>1524</v>
      </c>
      <c r="C291" s="47" t="s">
        <v>1525</v>
      </c>
      <c r="D291" s="47">
        <v>3</v>
      </c>
      <c r="E291" s="47">
        <v>1400</v>
      </c>
      <c r="F291" s="47">
        <v>-9.07029136375363</v>
      </c>
      <c r="G291" s="48">
        <f t="shared" si="71"/>
        <v>-8.69029136375362</v>
      </c>
      <c r="H291" s="47">
        <f t="shared" si="72"/>
        <v>-4.92662584188275</v>
      </c>
      <c r="I291" s="47">
        <f t="shared" si="73"/>
        <v>-4.60979980423559</v>
      </c>
      <c r="J291" s="47">
        <f t="shared" si="74"/>
        <v>-0.44409444112373</v>
      </c>
      <c r="K291" s="47">
        <f t="shared" si="75"/>
        <v>-4.14366552187088</v>
      </c>
      <c r="L291" s="47">
        <f t="shared" si="76"/>
        <v>-4.46049155951804</v>
      </c>
      <c r="M291" s="47">
        <f t="shared" si="77"/>
        <v>-0.380000000000006</v>
      </c>
      <c r="N291" s="47" t="s">
        <v>1406</v>
      </c>
      <c r="O291" s="47" t="s">
        <v>1264</v>
      </c>
      <c r="P291" s="47" t="s">
        <v>1292</v>
      </c>
      <c r="Q291" s="47" t="s">
        <v>294</v>
      </c>
      <c r="R291" s="47">
        <v>-8.69029136375362</v>
      </c>
      <c r="S291" s="47">
        <v>-0.38</v>
      </c>
      <c r="T291" s="47"/>
      <c r="U291" s="47"/>
      <c r="V291" s="47"/>
      <c r="W291" s="47"/>
      <c r="X291" s="47"/>
      <c r="Y291" s="47"/>
      <c r="Z291" s="47" t="s">
        <v>1343</v>
      </c>
      <c r="AA291" s="47" t="s">
        <v>38</v>
      </c>
      <c r="AB291" s="47" t="s">
        <v>39</v>
      </c>
      <c r="AC291" s="47">
        <v>39.4</v>
      </c>
      <c r="AD291" s="47">
        <v>0.56</v>
      </c>
      <c r="AE291" s="47">
        <v>21.2</v>
      </c>
      <c r="AF291" s="47">
        <v>1.3</v>
      </c>
      <c r="AG291" s="47">
        <v>24.8</v>
      </c>
      <c r="AH291" s="47"/>
      <c r="AI291" s="47">
        <v>9.21</v>
      </c>
      <c r="AJ291" s="47">
        <v>4.01</v>
      </c>
      <c r="AK291" s="47">
        <v>0.03</v>
      </c>
      <c r="AL291" s="47"/>
      <c r="AM291" s="47">
        <v>100.51</v>
      </c>
      <c r="AN291" s="47">
        <v>12</v>
      </c>
      <c r="AO291" s="47">
        <v>4.57880302737157</v>
      </c>
      <c r="AP291" s="47">
        <v>3.00274366308988</v>
      </c>
      <c r="AQ291" s="47">
        <v>0.0320917358614277</v>
      </c>
      <c r="AR291" s="47">
        <v>1.90409227501525</v>
      </c>
      <c r="AS291" s="47">
        <v>0.0783267838092379</v>
      </c>
      <c r="AT291" s="47">
        <v>1.58065583350243</v>
      </c>
      <c r="AU291" s="47">
        <v>0</v>
      </c>
      <c r="AV291" s="47">
        <v>1.04642123776904</v>
      </c>
      <c r="AW291" s="47">
        <v>0.327407277813124</v>
      </c>
      <c r="AX291" s="47">
        <v>0.0044325295521506</v>
      </c>
      <c r="AY291" s="47">
        <v>0</v>
      </c>
      <c r="AZ291" s="47">
        <v>7.97617133641253</v>
      </c>
      <c r="BA291" s="47">
        <v>0</v>
      </c>
      <c r="BB291" s="47">
        <v>0</v>
      </c>
      <c r="BC291" s="47">
        <v>1.58065583350243</v>
      </c>
      <c r="BD291" s="47">
        <f t="shared" si="78"/>
        <v>3.03483539895131</v>
      </c>
      <c r="BE291" s="47">
        <f t="shared" si="79"/>
        <v>2.95448434908459</v>
      </c>
    </row>
    <row r="292" s="40" customFormat="1" spans="1:57">
      <c r="A292" s="47" t="s">
        <v>1523</v>
      </c>
      <c r="B292" s="47" t="s">
        <v>1524</v>
      </c>
      <c r="C292" s="47" t="s">
        <v>1526</v>
      </c>
      <c r="D292" s="47">
        <v>6</v>
      </c>
      <c r="E292" s="47">
        <v>1400</v>
      </c>
      <c r="F292" s="47">
        <v>-8.23621140864292</v>
      </c>
      <c r="G292" s="48">
        <f t="shared" si="71"/>
        <v>-7.67621140864292</v>
      </c>
      <c r="H292" s="47">
        <f t="shared" si="72"/>
        <v>-4.09629745432935</v>
      </c>
      <c r="I292" s="47">
        <f t="shared" si="73"/>
        <v>-2.91445794324673</v>
      </c>
      <c r="J292" s="47">
        <f t="shared" si="74"/>
        <v>-0.23545726240287</v>
      </c>
      <c r="K292" s="47">
        <f t="shared" si="75"/>
        <v>-4.13991395431357</v>
      </c>
      <c r="L292" s="47">
        <f t="shared" si="76"/>
        <v>-5.32175346539618</v>
      </c>
      <c r="M292" s="47">
        <f t="shared" si="77"/>
        <v>-0.560000000000002</v>
      </c>
      <c r="N292" s="47" t="s">
        <v>1406</v>
      </c>
      <c r="O292" s="47" t="s">
        <v>1264</v>
      </c>
      <c r="P292" s="47" t="s">
        <v>1292</v>
      </c>
      <c r="Q292" s="47" t="s">
        <v>294</v>
      </c>
      <c r="R292" s="47">
        <v>-7.67621140864292</v>
      </c>
      <c r="S292" s="47">
        <v>-0.56</v>
      </c>
      <c r="T292" s="47"/>
      <c r="U292" s="47"/>
      <c r="V292" s="47"/>
      <c r="W292" s="47"/>
      <c r="X292" s="47"/>
      <c r="Y292" s="47"/>
      <c r="Z292" s="47" t="s">
        <v>1343</v>
      </c>
      <c r="AA292" s="47" t="s">
        <v>38</v>
      </c>
      <c r="AB292" s="47" t="s">
        <v>39</v>
      </c>
      <c r="AC292" s="47">
        <v>40.3</v>
      </c>
      <c r="AD292" s="47">
        <v>0.82</v>
      </c>
      <c r="AE292" s="47">
        <v>19.9</v>
      </c>
      <c r="AF292" s="47">
        <v>1.04</v>
      </c>
      <c r="AG292" s="47">
        <v>26.1</v>
      </c>
      <c r="AH292" s="47"/>
      <c r="AI292" s="47">
        <v>9.86</v>
      </c>
      <c r="AJ292" s="47">
        <v>3.84</v>
      </c>
      <c r="AK292" s="47">
        <v>0.04</v>
      </c>
      <c r="AL292" s="47"/>
      <c r="AM292" s="47">
        <v>101.9</v>
      </c>
      <c r="AN292" s="47">
        <v>12</v>
      </c>
      <c r="AO292" s="47">
        <v>4.53649667253403</v>
      </c>
      <c r="AP292" s="47">
        <v>3.04295632328764</v>
      </c>
      <c r="AQ292" s="47">
        <v>0.0465572875028524</v>
      </c>
      <c r="AR292" s="47">
        <v>1.77081764973376</v>
      </c>
      <c r="AS292" s="47">
        <v>0.062082459891248</v>
      </c>
      <c r="AT292" s="47">
        <v>1.64814258286662</v>
      </c>
      <c r="AU292" s="47">
        <v>0</v>
      </c>
      <c r="AV292" s="47">
        <v>1.10992201466962</v>
      </c>
      <c r="AW292" s="47">
        <v>0.310630299973799</v>
      </c>
      <c r="AX292" s="47">
        <v>0.00585543294292873</v>
      </c>
      <c r="AY292" s="47">
        <v>0</v>
      </c>
      <c r="AZ292" s="47">
        <v>7.99696405086847</v>
      </c>
      <c r="BA292" s="47">
        <v>0</v>
      </c>
      <c r="BB292" s="47">
        <v>0</v>
      </c>
      <c r="BC292" s="47">
        <v>1.64814258286662</v>
      </c>
      <c r="BD292" s="47">
        <f t="shared" si="78"/>
        <v>3.08951361079049</v>
      </c>
      <c r="BE292" s="47">
        <f t="shared" si="79"/>
        <v>3.06869489751004</v>
      </c>
    </row>
    <row r="293" s="40" customFormat="1" spans="1:57">
      <c r="A293" s="47" t="s">
        <v>1523</v>
      </c>
      <c r="B293" s="47" t="s">
        <v>1524</v>
      </c>
      <c r="C293" s="47" t="s">
        <v>1527</v>
      </c>
      <c r="D293" s="47">
        <v>7</v>
      </c>
      <c r="E293" s="47">
        <v>1450</v>
      </c>
      <c r="F293" s="47">
        <v>-7.38578261122762</v>
      </c>
      <c r="G293" s="48">
        <f t="shared" si="71"/>
        <v>-6.93578261122762</v>
      </c>
      <c r="H293" s="47">
        <f t="shared" si="72"/>
        <v>-3.45553763997424</v>
      </c>
      <c r="I293" s="47">
        <f t="shared" si="73"/>
        <v>-2.00248291009626</v>
      </c>
      <c r="J293" s="47">
        <f t="shared" si="74"/>
        <v>0.242559489262913</v>
      </c>
      <c r="K293" s="47">
        <f t="shared" si="75"/>
        <v>-3.93024497125338</v>
      </c>
      <c r="L293" s="47">
        <f t="shared" si="76"/>
        <v>-5.38329970113136</v>
      </c>
      <c r="M293" s="47">
        <f t="shared" si="77"/>
        <v>-0.450000000000003</v>
      </c>
      <c r="N293" s="47" t="s">
        <v>1406</v>
      </c>
      <c r="O293" s="47" t="s">
        <v>1264</v>
      </c>
      <c r="P293" s="47" t="s">
        <v>1292</v>
      </c>
      <c r="Q293" s="47" t="s">
        <v>294</v>
      </c>
      <c r="R293" s="47">
        <v>-6.93578261122762</v>
      </c>
      <c r="S293" s="47">
        <v>-0.45</v>
      </c>
      <c r="T293" s="47"/>
      <c r="U293" s="47"/>
      <c r="V293" s="47"/>
      <c r="W293" s="47"/>
      <c r="X293" s="47"/>
      <c r="Y293" s="47"/>
      <c r="Z293" s="47" t="s">
        <v>1343</v>
      </c>
      <c r="AA293" s="47" t="s">
        <v>38</v>
      </c>
      <c r="AB293" s="47" t="s">
        <v>39</v>
      </c>
      <c r="AC293" s="47">
        <v>40.6</v>
      </c>
      <c r="AD293" s="47">
        <v>0.7</v>
      </c>
      <c r="AE293" s="47">
        <v>18.3</v>
      </c>
      <c r="AF293" s="47">
        <v>1.02</v>
      </c>
      <c r="AG293" s="47">
        <v>25.1</v>
      </c>
      <c r="AH293" s="47"/>
      <c r="AI293" s="47">
        <v>11.4</v>
      </c>
      <c r="AJ293" s="47">
        <v>3.1</v>
      </c>
      <c r="AK293" s="47">
        <v>0.16</v>
      </c>
      <c r="AL293" s="47"/>
      <c r="AM293" s="47">
        <v>100.38</v>
      </c>
      <c r="AN293" s="47">
        <v>12</v>
      </c>
      <c r="AO293" s="47">
        <v>4.58407513757949</v>
      </c>
      <c r="AP293" s="47">
        <v>3.09776049576776</v>
      </c>
      <c r="AQ293" s="47">
        <v>0.0401608585269793</v>
      </c>
      <c r="AR293" s="47">
        <v>1.64551932164976</v>
      </c>
      <c r="AS293" s="47">
        <v>0.061527161528141</v>
      </c>
      <c r="AT293" s="47">
        <v>1.60161867975007</v>
      </c>
      <c r="AU293" s="47">
        <v>0</v>
      </c>
      <c r="AV293" s="47">
        <v>1.29673589499767</v>
      </c>
      <c r="AW293" s="47">
        <v>0.253399303254216</v>
      </c>
      <c r="AX293" s="47">
        <v>0.0236673772834049</v>
      </c>
      <c r="AY293" s="47">
        <v>0</v>
      </c>
      <c r="AZ293" s="47">
        <v>8.02038909275801</v>
      </c>
      <c r="BA293" s="47">
        <v>0.0610117814151954</v>
      </c>
      <c r="BB293" s="47">
        <v>0.0380938248202225</v>
      </c>
      <c r="BC293" s="47">
        <v>1.54060689833488</v>
      </c>
      <c r="BD293" s="47">
        <f t="shared" si="78"/>
        <v>3.13792135429474</v>
      </c>
      <c r="BE293" s="47">
        <f t="shared" si="79"/>
        <v>3.15175387800196</v>
      </c>
    </row>
    <row r="294" s="41" customFormat="1" spans="1:57">
      <c r="A294" s="49" t="s">
        <v>1523</v>
      </c>
      <c r="B294" s="49" t="s">
        <v>1524</v>
      </c>
      <c r="C294" s="49" t="s">
        <v>1528</v>
      </c>
      <c r="D294" s="49">
        <v>8</v>
      </c>
      <c r="E294" s="49">
        <v>1650</v>
      </c>
      <c r="F294" s="49">
        <v>-5.75600647054987</v>
      </c>
      <c r="G294" s="50">
        <f t="shared" si="71"/>
        <v>-5.23600647054987</v>
      </c>
      <c r="H294" s="49">
        <f t="shared" si="72"/>
        <v>-1.94139005129343</v>
      </c>
      <c r="I294" s="49">
        <f t="shared" si="73"/>
        <v>-0.255797057018946</v>
      </c>
      <c r="J294" s="49">
        <f t="shared" si="74"/>
        <v>1.71803432137285</v>
      </c>
      <c r="K294" s="49">
        <f t="shared" si="75"/>
        <v>-3.81461641925644</v>
      </c>
      <c r="L294" s="49">
        <f t="shared" si="76"/>
        <v>-5.50020941353092</v>
      </c>
      <c r="M294" s="49">
        <f t="shared" si="77"/>
        <v>-0.519999999999998</v>
      </c>
      <c r="N294" s="49" t="s">
        <v>1406</v>
      </c>
      <c r="O294" s="49" t="s">
        <v>1264</v>
      </c>
      <c r="P294" s="49" t="s">
        <v>1292</v>
      </c>
      <c r="Q294" s="49" t="s">
        <v>294</v>
      </c>
      <c r="R294" s="49">
        <v>-5.23600647054987</v>
      </c>
      <c r="S294" s="49">
        <v>-0.52</v>
      </c>
      <c r="T294" s="49"/>
      <c r="U294" s="49"/>
      <c r="V294" s="49"/>
      <c r="W294" s="49"/>
      <c r="X294" s="49"/>
      <c r="Y294" s="49"/>
      <c r="Z294" s="49" t="s">
        <v>1343</v>
      </c>
      <c r="AA294" s="49" t="s">
        <v>38</v>
      </c>
      <c r="AB294" s="49" t="s">
        <v>39</v>
      </c>
      <c r="AC294" s="49">
        <v>43.9</v>
      </c>
      <c r="AD294" s="49">
        <v>0.4</v>
      </c>
      <c r="AE294" s="49">
        <v>18.1</v>
      </c>
      <c r="AF294" s="49">
        <v>0.96</v>
      </c>
      <c r="AG294" s="49">
        <v>16.1</v>
      </c>
      <c r="AH294" s="49"/>
      <c r="AI294" s="49">
        <v>18.4</v>
      </c>
      <c r="AJ294" s="49">
        <v>3.41</v>
      </c>
      <c r="AK294" s="49">
        <v>0.19</v>
      </c>
      <c r="AL294" s="49"/>
      <c r="AM294" s="49">
        <v>101.46</v>
      </c>
      <c r="AN294" s="49">
        <v>12</v>
      </c>
      <c r="AO294" s="49">
        <v>4.33609968650296</v>
      </c>
      <c r="AP294" s="49">
        <v>3.16835513045073</v>
      </c>
      <c r="AQ294" s="49">
        <v>0.021707632973732</v>
      </c>
      <c r="AR294" s="49">
        <v>1.53949400403499</v>
      </c>
      <c r="AS294" s="49">
        <v>0.0547753891577451</v>
      </c>
      <c r="AT294" s="49">
        <v>0.971759534419511</v>
      </c>
      <c r="AU294" s="49">
        <v>0</v>
      </c>
      <c r="AV294" s="49">
        <v>1.97975767324205</v>
      </c>
      <c r="AW294" s="49">
        <v>0.26366084042395</v>
      </c>
      <c r="AX294" s="49">
        <v>0.0265846705529385</v>
      </c>
      <c r="AY294" s="49">
        <v>0</v>
      </c>
      <c r="AZ294" s="49">
        <v>8.02609487525564</v>
      </c>
      <c r="BA294" s="49">
        <v>0.0780301025429218</v>
      </c>
      <c r="BB294" s="49">
        <v>0.0802977483411405</v>
      </c>
      <c r="BC294" s="49">
        <v>0.893729431876589</v>
      </c>
      <c r="BD294" s="49">
        <f t="shared" si="78"/>
        <v>3.19006276342446</v>
      </c>
      <c r="BE294" s="49">
        <f t="shared" si="79"/>
        <v>3.21517804808551</v>
      </c>
    </row>
    <row r="295" s="40" customFormat="1" spans="1:57">
      <c r="A295" s="47" t="s">
        <v>1523</v>
      </c>
      <c r="B295" s="47" t="s">
        <v>1524</v>
      </c>
      <c r="C295" s="47" t="s">
        <v>1529</v>
      </c>
      <c r="D295" s="47">
        <v>10</v>
      </c>
      <c r="E295" s="47">
        <v>1500</v>
      </c>
      <c r="F295" s="47">
        <v>-5.67907489890397</v>
      </c>
      <c r="G295" s="48">
        <f t="shared" si="71"/>
        <v>-5.61907489890397</v>
      </c>
      <c r="H295" s="47">
        <f t="shared" si="72"/>
        <v>-2.33707797748357</v>
      </c>
      <c r="I295" s="47">
        <f t="shared" si="73"/>
        <v>-0.0704991441300249</v>
      </c>
      <c r="J295" s="47">
        <f t="shared" si="74"/>
        <v>0.816401579244219</v>
      </c>
      <c r="K295" s="47">
        <f t="shared" si="75"/>
        <v>-3.3419969214204</v>
      </c>
      <c r="L295" s="47">
        <f t="shared" si="76"/>
        <v>-5.60857575477394</v>
      </c>
      <c r="M295" s="47">
        <f t="shared" si="77"/>
        <v>-0.0600000000000005</v>
      </c>
      <c r="N295" s="47" t="s">
        <v>1406</v>
      </c>
      <c r="O295" s="47" t="s">
        <v>1264</v>
      </c>
      <c r="P295" s="47" t="s">
        <v>1292</v>
      </c>
      <c r="Q295" s="47" t="s">
        <v>294</v>
      </c>
      <c r="R295" s="47">
        <v>-5.61907489890397</v>
      </c>
      <c r="S295" s="47">
        <v>-0.06</v>
      </c>
      <c r="T295" s="47"/>
      <c r="U295" s="47"/>
      <c r="V295" s="47"/>
      <c r="W295" s="47"/>
      <c r="X295" s="47"/>
      <c r="Y295" s="47"/>
      <c r="Z295" s="47" t="s">
        <v>1343</v>
      </c>
      <c r="AA295" s="47" t="s">
        <v>38</v>
      </c>
      <c r="AB295" s="47" t="s">
        <v>39</v>
      </c>
      <c r="AC295" s="47">
        <v>43.5</v>
      </c>
      <c r="AD295" s="47">
        <v>0.68</v>
      </c>
      <c r="AE295" s="47">
        <v>15.2</v>
      </c>
      <c r="AF295" s="47">
        <v>0.88</v>
      </c>
      <c r="AG295" s="47">
        <v>25.4</v>
      </c>
      <c r="AH295" s="47"/>
      <c r="AI295" s="47">
        <v>12.9</v>
      </c>
      <c r="AJ295" s="47">
        <v>2.91</v>
      </c>
      <c r="AK295" s="47">
        <v>0.14</v>
      </c>
      <c r="AL295" s="47"/>
      <c r="AM295" s="47">
        <v>101.61</v>
      </c>
      <c r="AN295" s="47">
        <v>12</v>
      </c>
      <c r="AO295" s="47">
        <v>4.51551196167895</v>
      </c>
      <c r="AP295" s="47">
        <v>3.26938698956449</v>
      </c>
      <c r="AQ295" s="47">
        <v>0.0384298890355655</v>
      </c>
      <c r="AR295" s="47">
        <v>1.34632761509455</v>
      </c>
      <c r="AS295" s="47">
        <v>0.0522883153665041</v>
      </c>
      <c r="AT295" s="47">
        <v>1.59652009780965</v>
      </c>
      <c r="AU295" s="47">
        <v>0</v>
      </c>
      <c r="AV295" s="47">
        <v>1.44541201751014</v>
      </c>
      <c r="AW295" s="47">
        <v>0.234310624259732</v>
      </c>
      <c r="AX295" s="47">
        <v>0.0203992150576009</v>
      </c>
      <c r="AY295" s="47">
        <v>0</v>
      </c>
      <c r="AZ295" s="47">
        <v>8.00307476369822</v>
      </c>
      <c r="BA295" s="47">
        <v>0.00922074714234444</v>
      </c>
      <c r="BB295" s="47">
        <v>0.00577552838513895</v>
      </c>
      <c r="BC295" s="47">
        <v>1.58729935066731</v>
      </c>
      <c r="BD295" s="47">
        <f t="shared" si="78"/>
        <v>3.30781687860006</v>
      </c>
      <c r="BE295" s="47">
        <f t="shared" si="79"/>
        <v>3.27624273957952</v>
      </c>
    </row>
    <row r="296" s="40" customFormat="1" spans="1:57">
      <c r="A296" s="47" t="s">
        <v>1523</v>
      </c>
      <c r="B296" s="47" t="s">
        <v>1524</v>
      </c>
      <c r="C296" s="47" t="s">
        <v>1530</v>
      </c>
      <c r="D296" s="47">
        <v>12</v>
      </c>
      <c r="E296" s="47">
        <v>1500</v>
      </c>
      <c r="F296" s="47">
        <v>-4.99636577997665</v>
      </c>
      <c r="G296" s="48">
        <f t="shared" si="71"/>
        <v>-5.00636577997665</v>
      </c>
      <c r="H296" s="47">
        <f t="shared" si="72"/>
        <v>-1.82698787795965</v>
      </c>
      <c r="I296" s="47">
        <f t="shared" si="73"/>
        <v>0.995982124316808</v>
      </c>
      <c r="J296" s="47">
        <f t="shared" si="74"/>
        <v>0.942007896221094</v>
      </c>
      <c r="K296" s="47">
        <f t="shared" si="75"/>
        <v>-3.169377902017</v>
      </c>
      <c r="L296" s="47">
        <f t="shared" si="76"/>
        <v>-5.99234790429346</v>
      </c>
      <c r="M296" s="47">
        <f t="shared" si="77"/>
        <v>0.00999999999999623</v>
      </c>
      <c r="N296" s="47" t="s">
        <v>1406</v>
      </c>
      <c r="O296" s="47" t="s">
        <v>1264</v>
      </c>
      <c r="P296" s="47" t="s">
        <v>1292</v>
      </c>
      <c r="Q296" s="47" t="s">
        <v>294</v>
      </c>
      <c r="R296" s="47">
        <v>-5.00636577997665</v>
      </c>
      <c r="S296" s="47">
        <v>0.01</v>
      </c>
      <c r="T296" s="47"/>
      <c r="U296" s="47"/>
      <c r="V296" s="47"/>
      <c r="W296" s="47"/>
      <c r="X296" s="47"/>
      <c r="Y296" s="47"/>
      <c r="Z296" s="47" t="s">
        <v>1343</v>
      </c>
      <c r="AA296" s="47" t="s">
        <v>38</v>
      </c>
      <c r="AB296" s="47" t="s">
        <v>39</v>
      </c>
      <c r="AC296" s="47">
        <v>43.8</v>
      </c>
      <c r="AD296" s="47">
        <v>0.46</v>
      </c>
      <c r="AE296" s="47">
        <v>14</v>
      </c>
      <c r="AF296" s="47">
        <v>1.1</v>
      </c>
      <c r="AG296" s="47">
        <v>24.4</v>
      </c>
      <c r="AH296" s="47"/>
      <c r="AI296" s="47">
        <v>12.4</v>
      </c>
      <c r="AJ296" s="47">
        <v>2.72</v>
      </c>
      <c r="AK296" s="47">
        <v>0.32</v>
      </c>
      <c r="AL296" s="47"/>
      <c r="AM296" s="47">
        <v>99.2</v>
      </c>
      <c r="AN296" s="47">
        <v>12</v>
      </c>
      <c r="AO296" s="47">
        <v>4.60792407688134</v>
      </c>
      <c r="AP296" s="47">
        <v>3.35930550212055</v>
      </c>
      <c r="AQ296" s="47">
        <v>0.0265287243475021</v>
      </c>
      <c r="AR296" s="47">
        <v>1.26541657662493</v>
      </c>
      <c r="AS296" s="47">
        <v>0.0666980259828867</v>
      </c>
      <c r="AT296" s="47">
        <v>1.56505216419689</v>
      </c>
      <c r="AU296" s="47">
        <v>0</v>
      </c>
      <c r="AV296" s="47">
        <v>1.41782279288657</v>
      </c>
      <c r="AW296" s="47">
        <v>0.223494177766</v>
      </c>
      <c r="AX296" s="47">
        <v>0.047581016605422</v>
      </c>
      <c r="AY296" s="47">
        <v>0</v>
      </c>
      <c r="AZ296" s="47">
        <v>7.97189898053075</v>
      </c>
      <c r="BA296" s="47">
        <v>0</v>
      </c>
      <c r="BB296" s="47">
        <v>0</v>
      </c>
      <c r="BC296" s="47">
        <v>1.56505216419689</v>
      </c>
      <c r="BD296" s="47">
        <f t="shared" si="78"/>
        <v>3.38583422646805</v>
      </c>
      <c r="BE296" s="47">
        <f t="shared" si="79"/>
        <v>3.20636913484946</v>
      </c>
    </row>
    <row r="297" s="40" customFormat="1" spans="1:57">
      <c r="A297" s="47" t="s">
        <v>1531</v>
      </c>
      <c r="B297" s="47" t="s">
        <v>1532</v>
      </c>
      <c r="C297" s="47" t="s">
        <v>1533</v>
      </c>
      <c r="D297" s="47">
        <v>10</v>
      </c>
      <c r="E297" s="47">
        <v>1550</v>
      </c>
      <c r="F297" s="47">
        <v>-0.582737203253687</v>
      </c>
      <c r="G297" s="48">
        <f t="shared" si="71"/>
        <v>-5.28273720325369</v>
      </c>
      <c r="H297" s="47">
        <f t="shared" si="72"/>
        <v>-2.0305944331377</v>
      </c>
      <c r="I297" s="47">
        <f t="shared" si="73"/>
        <v>0.204727143844796</v>
      </c>
      <c r="J297" s="47">
        <f t="shared" si="74"/>
        <v>1.17140976412507</v>
      </c>
      <c r="K297" s="47">
        <f t="shared" si="75"/>
        <v>1.44785722988402</v>
      </c>
      <c r="L297" s="47">
        <f t="shared" si="76"/>
        <v>-0.787464347098483</v>
      </c>
      <c r="M297" s="47">
        <f t="shared" si="77"/>
        <v>4.7</v>
      </c>
      <c r="N297" s="47" t="s">
        <v>1534</v>
      </c>
      <c r="O297" s="47" t="s">
        <v>1264</v>
      </c>
      <c r="P297" s="47" t="s">
        <v>1292</v>
      </c>
      <c r="Q297" s="47" t="s">
        <v>294</v>
      </c>
      <c r="R297" s="47"/>
      <c r="S297" s="47">
        <v>4.7</v>
      </c>
      <c r="T297" s="47"/>
      <c r="U297" s="47"/>
      <c r="V297" s="47"/>
      <c r="W297" s="47"/>
      <c r="X297" s="47"/>
      <c r="Y297" s="47"/>
      <c r="Z297" s="47"/>
      <c r="AA297" s="47" t="s">
        <v>303</v>
      </c>
      <c r="AB297" s="47" t="s">
        <v>39</v>
      </c>
      <c r="AC297" s="47">
        <v>44.38</v>
      </c>
      <c r="AD297" s="47"/>
      <c r="AE297" s="47">
        <v>18.73</v>
      </c>
      <c r="AF297" s="47"/>
      <c r="AG297" s="47">
        <v>8.33</v>
      </c>
      <c r="AH297" s="47"/>
      <c r="AI297" s="47">
        <v>23.87</v>
      </c>
      <c r="AJ297" s="47">
        <v>3.22</v>
      </c>
      <c r="AK297" s="47">
        <v>0.13</v>
      </c>
      <c r="AL297" s="47"/>
      <c r="AM297" s="47">
        <v>98.66</v>
      </c>
      <c r="AN297" s="47">
        <v>12</v>
      </c>
      <c r="AO297" s="47">
        <v>4.29148139523305</v>
      </c>
      <c r="AP297" s="47">
        <v>3.17003901998074</v>
      </c>
      <c r="AQ297" s="47">
        <v>0</v>
      </c>
      <c r="AR297" s="47">
        <v>1.57668588726393</v>
      </c>
      <c r="AS297" s="47">
        <v>0</v>
      </c>
      <c r="AT297" s="47">
        <v>0.497606347749043</v>
      </c>
      <c r="AU297" s="47">
        <v>0</v>
      </c>
      <c r="AV297" s="47">
        <v>2.54187744179188</v>
      </c>
      <c r="AW297" s="47">
        <v>0.246408168556534</v>
      </c>
      <c r="AX297" s="47">
        <v>0.0180023420903613</v>
      </c>
      <c r="AY297" s="47">
        <v>0</v>
      </c>
      <c r="AZ297" s="47">
        <v>8.05061920743248</v>
      </c>
      <c r="BA297" s="47">
        <v>0.1509027997819</v>
      </c>
      <c r="BB297" s="47">
        <v>0.303257385008288</v>
      </c>
      <c r="BC297" s="47">
        <v>0.346703547967144</v>
      </c>
      <c r="BD297" s="47">
        <f t="shared" si="78"/>
        <v>3.17003901998074</v>
      </c>
      <c r="BE297" s="47">
        <f t="shared" si="79"/>
        <v>3.28589195809746</v>
      </c>
    </row>
    <row r="298" s="40" customFormat="1" spans="1:57">
      <c r="A298" s="47" t="s">
        <v>1531</v>
      </c>
      <c r="B298" s="47" t="s">
        <v>1532</v>
      </c>
      <c r="C298" s="47" t="s">
        <v>1535</v>
      </c>
      <c r="D298" s="47">
        <v>10</v>
      </c>
      <c r="E298" s="47">
        <v>1500</v>
      </c>
      <c r="F298" s="47">
        <v>-2.21907489890397</v>
      </c>
      <c r="G298" s="48">
        <f t="shared" si="71"/>
        <v>-5.61907489890397</v>
      </c>
      <c r="H298" s="47">
        <f t="shared" si="72"/>
        <v>-2.33707797748357</v>
      </c>
      <c r="I298" s="47">
        <f t="shared" si="73"/>
        <v>-0.0704991441300249</v>
      </c>
      <c r="J298" s="47">
        <f t="shared" si="74"/>
        <v>0.816401579244219</v>
      </c>
      <c r="K298" s="47">
        <f t="shared" si="75"/>
        <v>0.118003078579604</v>
      </c>
      <c r="L298" s="47">
        <f t="shared" si="76"/>
        <v>-2.14857575477394</v>
      </c>
      <c r="M298" s="47">
        <f t="shared" si="77"/>
        <v>3.4</v>
      </c>
      <c r="N298" s="47" t="s">
        <v>1534</v>
      </c>
      <c r="O298" s="47" t="s">
        <v>1264</v>
      </c>
      <c r="P298" s="47" t="s">
        <v>1292</v>
      </c>
      <c r="Q298" s="47" t="s">
        <v>294</v>
      </c>
      <c r="R298" s="47"/>
      <c r="S298" s="47">
        <v>3.4</v>
      </c>
      <c r="T298" s="47"/>
      <c r="U298" s="47"/>
      <c r="V298" s="47"/>
      <c r="W298" s="47"/>
      <c r="X298" s="47"/>
      <c r="Y298" s="47"/>
      <c r="Z298" s="47"/>
      <c r="AA298" s="47" t="s">
        <v>303</v>
      </c>
      <c r="AB298" s="47" t="s">
        <v>39</v>
      </c>
      <c r="AC298" s="47">
        <v>42.91</v>
      </c>
      <c r="AD298" s="47"/>
      <c r="AE298" s="47">
        <v>21.01</v>
      </c>
      <c r="AF298" s="47"/>
      <c r="AG298" s="47">
        <v>8.29</v>
      </c>
      <c r="AH298" s="47"/>
      <c r="AI298" s="47">
        <v>22.56</v>
      </c>
      <c r="AJ298" s="47">
        <v>3.82</v>
      </c>
      <c r="AK298" s="47">
        <v>0.14</v>
      </c>
      <c r="AL298" s="47"/>
      <c r="AM298" s="47">
        <v>98.73</v>
      </c>
      <c r="AN298" s="47">
        <v>12</v>
      </c>
      <c r="AO298" s="47">
        <v>4.29770958649492</v>
      </c>
      <c r="AP298" s="47">
        <v>3.06948599128657</v>
      </c>
      <c r="AQ298" s="47">
        <v>0</v>
      </c>
      <c r="AR298" s="47">
        <v>1.77118239333578</v>
      </c>
      <c r="AS298" s="47">
        <v>0</v>
      </c>
      <c r="AT298" s="47">
        <v>0.495935585635341</v>
      </c>
      <c r="AU298" s="47">
        <v>0</v>
      </c>
      <c r="AV298" s="47">
        <v>2.40586422509492</v>
      </c>
      <c r="AW298" s="47">
        <v>0.292746979679219</v>
      </c>
      <c r="AX298" s="47">
        <v>0.0194152740274053</v>
      </c>
      <c r="AY298" s="47">
        <v>0</v>
      </c>
      <c r="AZ298" s="47">
        <v>8.05463044905924</v>
      </c>
      <c r="BA298" s="47">
        <v>0.162779755783199</v>
      </c>
      <c r="BB298" s="47">
        <v>0.328227617654544</v>
      </c>
      <c r="BC298" s="47">
        <v>0.333155829852142</v>
      </c>
      <c r="BD298" s="47">
        <f t="shared" si="78"/>
        <v>3.06948599128657</v>
      </c>
      <c r="BE298" s="47">
        <f t="shared" si="79"/>
        <v>3.19454679040948</v>
      </c>
    </row>
    <row r="299" s="40" customFormat="1" spans="1:57">
      <c r="A299" s="47" t="s">
        <v>1531</v>
      </c>
      <c r="B299" s="47" t="s">
        <v>1532</v>
      </c>
      <c r="C299" s="47" t="s">
        <v>1536</v>
      </c>
      <c r="D299" s="47">
        <v>10</v>
      </c>
      <c r="E299" s="47">
        <v>1450</v>
      </c>
      <c r="F299" s="47">
        <v>-2.67544472493165</v>
      </c>
      <c r="G299" s="48">
        <f t="shared" si="71"/>
        <v>-5.97544472493165</v>
      </c>
      <c r="H299" s="47">
        <f t="shared" si="72"/>
        <v>-2.66134775891536</v>
      </c>
      <c r="I299" s="47">
        <f t="shared" si="73"/>
        <v>-0.356338433349686</v>
      </c>
      <c r="J299" s="47">
        <f t="shared" si="74"/>
        <v>0.440789320951828</v>
      </c>
      <c r="K299" s="47">
        <f t="shared" si="75"/>
        <v>-0.0140969660162917</v>
      </c>
      <c r="L299" s="47">
        <f t="shared" si="76"/>
        <v>-2.31910629158196</v>
      </c>
      <c r="M299" s="47">
        <f t="shared" si="77"/>
        <v>3.3</v>
      </c>
      <c r="N299" s="47" t="s">
        <v>1534</v>
      </c>
      <c r="O299" s="47" t="s">
        <v>1264</v>
      </c>
      <c r="P299" s="47" t="s">
        <v>1292</v>
      </c>
      <c r="Q299" s="47" t="s">
        <v>294</v>
      </c>
      <c r="R299" s="47"/>
      <c r="S299" s="47">
        <v>3.3</v>
      </c>
      <c r="T299" s="47"/>
      <c r="U299" s="47"/>
      <c r="V299" s="47"/>
      <c r="W299" s="47"/>
      <c r="X299" s="47"/>
      <c r="Y299" s="47"/>
      <c r="Z299" s="47"/>
      <c r="AA299" s="47" t="s">
        <v>303</v>
      </c>
      <c r="AB299" s="47" t="s">
        <v>39</v>
      </c>
      <c r="AC299" s="47">
        <v>44.76</v>
      </c>
      <c r="AD299" s="47"/>
      <c r="AE299" s="47">
        <v>20.31</v>
      </c>
      <c r="AF299" s="47"/>
      <c r="AG299" s="47">
        <v>5.13</v>
      </c>
      <c r="AH299" s="47"/>
      <c r="AI299" s="47">
        <v>24.23</v>
      </c>
      <c r="AJ299" s="47">
        <v>4.16</v>
      </c>
      <c r="AK299" s="47">
        <v>0.13</v>
      </c>
      <c r="AL299" s="47"/>
      <c r="AM299" s="47">
        <v>98.72</v>
      </c>
      <c r="AN299" s="47">
        <v>12</v>
      </c>
      <c r="AO299" s="47">
        <v>4.23052530107613</v>
      </c>
      <c r="AP299" s="47">
        <v>3.15176951524913</v>
      </c>
      <c r="AQ299" s="47">
        <v>0</v>
      </c>
      <c r="AR299" s="47">
        <v>1.68540543085242</v>
      </c>
      <c r="AS299" s="47">
        <v>0</v>
      </c>
      <c r="AT299" s="47">
        <v>0.302096252707692</v>
      </c>
      <c r="AU299" s="47">
        <v>0</v>
      </c>
      <c r="AV299" s="47">
        <v>2.5435639713418</v>
      </c>
      <c r="AW299" s="47">
        <v>0.313819280536318</v>
      </c>
      <c r="AX299" s="47">
        <v>0.0177466372746014</v>
      </c>
      <c r="AY299" s="47">
        <v>0</v>
      </c>
      <c r="AZ299" s="47">
        <v>8.01440108796196</v>
      </c>
      <c r="BA299" s="47">
        <v>0.0431256318836155</v>
      </c>
      <c r="BB299" s="47">
        <v>0.142754607172648</v>
      </c>
      <c r="BC299" s="47">
        <v>0.258970620824076</v>
      </c>
      <c r="BD299" s="47">
        <f t="shared" si="78"/>
        <v>3.15176951524913</v>
      </c>
      <c r="BE299" s="47">
        <f t="shared" si="79"/>
        <v>3.15947950458581</v>
      </c>
    </row>
    <row r="300" s="40" customFormat="1" spans="1:57">
      <c r="A300" s="47" t="s">
        <v>1531</v>
      </c>
      <c r="B300" s="47" t="s">
        <v>1532</v>
      </c>
      <c r="C300" s="47" t="s">
        <v>1537</v>
      </c>
      <c r="D300" s="47">
        <v>10</v>
      </c>
      <c r="E300" s="47">
        <v>1450</v>
      </c>
      <c r="F300" s="47">
        <v>-5.07544472493165</v>
      </c>
      <c r="G300" s="48">
        <f t="shared" si="71"/>
        <v>-5.97544472493165</v>
      </c>
      <c r="H300" s="47">
        <f t="shared" si="72"/>
        <v>-2.66134775891536</v>
      </c>
      <c r="I300" s="47">
        <f t="shared" si="73"/>
        <v>-0.356338433349686</v>
      </c>
      <c r="J300" s="47">
        <f t="shared" si="74"/>
        <v>0.440789320951828</v>
      </c>
      <c r="K300" s="47">
        <f t="shared" si="75"/>
        <v>-2.41409696601629</v>
      </c>
      <c r="L300" s="47">
        <f t="shared" si="76"/>
        <v>-4.71910629158196</v>
      </c>
      <c r="M300" s="47">
        <f t="shared" si="77"/>
        <v>0.900000000000005</v>
      </c>
      <c r="N300" s="47" t="s">
        <v>1534</v>
      </c>
      <c r="O300" s="47" t="s">
        <v>1264</v>
      </c>
      <c r="P300" s="47" t="s">
        <v>1292</v>
      </c>
      <c r="Q300" s="47" t="s">
        <v>294</v>
      </c>
      <c r="R300" s="47"/>
      <c r="S300" s="47">
        <v>0.9</v>
      </c>
      <c r="T300" s="47"/>
      <c r="U300" s="47"/>
      <c r="V300" s="47"/>
      <c r="W300" s="47"/>
      <c r="X300" s="47"/>
      <c r="Y300" s="47"/>
      <c r="Z300" s="47"/>
      <c r="AA300" s="47" t="s">
        <v>303</v>
      </c>
      <c r="AB300" s="47" t="s">
        <v>39</v>
      </c>
      <c r="AC300" s="47">
        <v>43.58</v>
      </c>
      <c r="AD300" s="47"/>
      <c r="AE300" s="47">
        <v>22.52</v>
      </c>
      <c r="AF300" s="47"/>
      <c r="AG300" s="47">
        <v>7.23</v>
      </c>
      <c r="AH300" s="47"/>
      <c r="AI300" s="47">
        <v>22.31</v>
      </c>
      <c r="AJ300" s="47">
        <v>3.54</v>
      </c>
      <c r="AK300" s="47">
        <v>0.21</v>
      </c>
      <c r="AL300" s="47"/>
      <c r="AM300" s="47">
        <v>99.39</v>
      </c>
      <c r="AN300" s="47">
        <v>12</v>
      </c>
      <c r="AO300" s="47">
        <v>4.23415472499049</v>
      </c>
      <c r="AP300" s="47">
        <v>3.07131263174244</v>
      </c>
      <c r="AQ300" s="47">
        <v>0</v>
      </c>
      <c r="AR300" s="47">
        <v>1.87040338185143</v>
      </c>
      <c r="AS300" s="47">
        <v>0</v>
      </c>
      <c r="AT300" s="47">
        <v>0.426126651749461</v>
      </c>
      <c r="AU300" s="47">
        <v>0</v>
      </c>
      <c r="AV300" s="47">
        <v>2.34401965048481</v>
      </c>
      <c r="AW300" s="47">
        <v>0.267277241912738</v>
      </c>
      <c r="AX300" s="47">
        <v>0.0286922391819298</v>
      </c>
      <c r="AY300" s="47">
        <v>0</v>
      </c>
      <c r="AZ300" s="47">
        <v>8.00783179692281</v>
      </c>
      <c r="BA300" s="47">
        <v>0.0234724118730458</v>
      </c>
      <c r="BB300" s="47">
        <v>0.0550831819053794</v>
      </c>
      <c r="BC300" s="47">
        <v>0.402654239876415</v>
      </c>
      <c r="BD300" s="47">
        <f t="shared" si="78"/>
        <v>3.07131263174244</v>
      </c>
      <c r="BE300" s="47">
        <f t="shared" si="79"/>
        <v>3.03742354414701</v>
      </c>
    </row>
    <row r="301" s="41" customFormat="1" spans="1:57">
      <c r="A301" s="49" t="s">
        <v>1531</v>
      </c>
      <c r="B301" s="49" t="s">
        <v>1532</v>
      </c>
      <c r="C301" s="49" t="s">
        <v>1538</v>
      </c>
      <c r="D301" s="49">
        <v>10</v>
      </c>
      <c r="E301" s="49">
        <v>1450</v>
      </c>
      <c r="F301" s="49">
        <v>-1.37544472493166</v>
      </c>
      <c r="G301" s="50">
        <f t="shared" si="71"/>
        <v>-5.97544472493165</v>
      </c>
      <c r="H301" s="49">
        <f t="shared" si="72"/>
        <v>-2.66134775891536</v>
      </c>
      <c r="I301" s="49">
        <f t="shared" si="73"/>
        <v>-0.356338433349686</v>
      </c>
      <c r="J301" s="49">
        <f t="shared" si="74"/>
        <v>0.440789320951828</v>
      </c>
      <c r="K301" s="49">
        <f t="shared" si="75"/>
        <v>1.2859030339837</v>
      </c>
      <c r="L301" s="49">
        <f t="shared" si="76"/>
        <v>-1.01910629158197</v>
      </c>
      <c r="M301" s="49">
        <f t="shared" si="77"/>
        <v>4.59999999999999</v>
      </c>
      <c r="N301" s="49" t="s">
        <v>1534</v>
      </c>
      <c r="O301" s="49" t="s">
        <v>1264</v>
      </c>
      <c r="P301" s="49" t="s">
        <v>1292</v>
      </c>
      <c r="Q301" s="49" t="s">
        <v>294</v>
      </c>
      <c r="R301" s="49"/>
      <c r="S301" s="49">
        <v>4.6</v>
      </c>
      <c r="T301" s="49"/>
      <c r="U301" s="49"/>
      <c r="V301" s="49"/>
      <c r="W301" s="49"/>
      <c r="X301" s="49"/>
      <c r="Y301" s="49"/>
      <c r="Z301" s="49"/>
      <c r="AA301" s="49" t="s">
        <v>303</v>
      </c>
      <c r="AB301" s="49" t="s">
        <v>39</v>
      </c>
      <c r="AC301" s="49">
        <v>44.41</v>
      </c>
      <c r="AD301" s="49"/>
      <c r="AE301" s="49">
        <v>20.82</v>
      </c>
      <c r="AF301" s="49"/>
      <c r="AG301" s="49">
        <v>3.64</v>
      </c>
      <c r="AH301" s="49"/>
      <c r="AI301" s="49">
        <v>24.61</v>
      </c>
      <c r="AJ301" s="49">
        <v>4.63</v>
      </c>
      <c r="AK301" s="49">
        <v>0.16</v>
      </c>
      <c r="AL301" s="49"/>
      <c r="AM301" s="49">
        <v>98.27</v>
      </c>
      <c r="AN301" s="49">
        <v>12</v>
      </c>
      <c r="AO301" s="49">
        <v>4.22917089055176</v>
      </c>
      <c r="AP301" s="49">
        <v>3.12612315661457</v>
      </c>
      <c r="AQ301" s="49">
        <v>0</v>
      </c>
      <c r="AR301" s="49">
        <v>1.72717414557253</v>
      </c>
      <c r="AS301" s="49">
        <v>0</v>
      </c>
      <c r="AT301" s="49">
        <v>0.214284271180518</v>
      </c>
      <c r="AU301" s="49">
        <v>0</v>
      </c>
      <c r="AV301" s="49">
        <v>2.58262768279104</v>
      </c>
      <c r="AW301" s="49">
        <v>0.349163003267736</v>
      </c>
      <c r="AX301" s="49">
        <v>0.0218350223455399</v>
      </c>
      <c r="AY301" s="49">
        <v>0</v>
      </c>
      <c r="AZ301" s="49">
        <v>8.02120728177193</v>
      </c>
      <c r="BA301" s="49">
        <v>0.0634536354250583</v>
      </c>
      <c r="BB301" s="49">
        <v>0.296118959527382</v>
      </c>
      <c r="BC301" s="49">
        <v>0.150830635755459</v>
      </c>
      <c r="BD301" s="49">
        <f t="shared" si="78"/>
        <v>3.12612315661457</v>
      </c>
      <c r="BE301" s="49">
        <f t="shared" si="79"/>
        <v>3.14607495723929</v>
      </c>
    </row>
    <row r="302" s="40" customFormat="1" spans="1:57">
      <c r="A302" s="47" t="s">
        <v>1539</v>
      </c>
      <c r="B302" s="47" t="s">
        <v>1540</v>
      </c>
      <c r="C302" s="47" t="s">
        <v>1541</v>
      </c>
      <c r="D302" s="47">
        <v>3</v>
      </c>
      <c r="E302" s="47">
        <v>800</v>
      </c>
      <c r="F302" s="47">
        <f t="shared" ref="F302:F308" si="86">SUM(V302:W302)</f>
        <v>-17.5574894113003</v>
      </c>
      <c r="G302" s="48">
        <f t="shared" si="71"/>
        <v>-17.3293617890024</v>
      </c>
      <c r="H302" s="47">
        <f t="shared" si="72"/>
        <v>-12.5709316485637</v>
      </c>
      <c r="I302" s="47">
        <f t="shared" si="73"/>
        <v>-12.106838626236</v>
      </c>
      <c r="J302" s="47">
        <f t="shared" si="74"/>
        <v>-8.58245107176142</v>
      </c>
      <c r="K302" s="47">
        <f t="shared" si="75"/>
        <v>-4.98655776273659</v>
      </c>
      <c r="L302" s="47">
        <f t="shared" si="76"/>
        <v>-5.45065078506429</v>
      </c>
      <c r="M302" s="47">
        <f t="shared" si="77"/>
        <v>-0.228127622297887</v>
      </c>
      <c r="N302" s="47" t="s">
        <v>1291</v>
      </c>
      <c r="O302" s="47" t="s">
        <v>1264</v>
      </c>
      <c r="P302" s="47" t="s">
        <v>1266</v>
      </c>
      <c r="Q302" s="47" t="s">
        <v>294</v>
      </c>
      <c r="R302" s="47"/>
      <c r="S302" s="47"/>
      <c r="T302" s="47"/>
      <c r="U302" s="47"/>
      <c r="V302" s="48">
        <f t="shared" ref="V302:V308" si="87">82.75+0.00484*(E302+273.15)-30681/(E302+273.15)-24.45*LOG10(E302+273.15)+940*D302/(E302+273.15)-0.02*D302</f>
        <v>-12.1774894113003</v>
      </c>
      <c r="W302" s="47">
        <v>-5.38</v>
      </c>
      <c r="X302" s="47"/>
      <c r="Y302" s="47"/>
      <c r="Z302" s="47" t="s">
        <v>1343</v>
      </c>
      <c r="AA302" s="47" t="s">
        <v>1542</v>
      </c>
      <c r="AB302" s="47" t="s">
        <v>49</v>
      </c>
      <c r="AC302" s="47">
        <v>41.023875</v>
      </c>
      <c r="AD302" s="47">
        <v>0.0062375</v>
      </c>
      <c r="AE302" s="47">
        <v>22.9367625</v>
      </c>
      <c r="AF302" s="47">
        <v>0.23485</v>
      </c>
      <c r="AG302" s="47">
        <v>13.5673625</v>
      </c>
      <c r="AH302" s="47">
        <v>0.276875</v>
      </c>
      <c r="AI302" s="47">
        <v>18.486825</v>
      </c>
      <c r="AJ302" s="47">
        <v>3.1406875</v>
      </c>
      <c r="AK302" s="47">
        <v>0.0276</v>
      </c>
      <c r="AL302" s="47">
        <v>0.0106375</v>
      </c>
      <c r="AM302" s="47">
        <v>99.7117125</v>
      </c>
      <c r="AN302" s="47">
        <v>12</v>
      </c>
      <c r="AO302" s="47">
        <v>4.35831305421789</v>
      </c>
      <c r="AP302" s="47">
        <v>2.97594690324738</v>
      </c>
      <c r="AQ302" s="47">
        <v>0.000340237517843355</v>
      </c>
      <c r="AR302" s="47">
        <v>1.96087860779218</v>
      </c>
      <c r="AS302" s="47">
        <v>0.0134686468949677</v>
      </c>
      <c r="AT302" s="47">
        <v>0.823090382726284</v>
      </c>
      <c r="AU302" s="47">
        <v>0.0170102611627654</v>
      </c>
      <c r="AV302" s="47">
        <v>1.99928959624173</v>
      </c>
      <c r="AW302" s="47">
        <v>0.244081657105366</v>
      </c>
      <c r="AX302" s="47">
        <v>0.00388155664073616</v>
      </c>
      <c r="AY302" s="47">
        <v>0.000984321764633604</v>
      </c>
      <c r="AZ302" s="47">
        <v>8.03897217109388</v>
      </c>
      <c r="BA302" s="47">
        <v>0.116349713165624</v>
      </c>
      <c r="BB302" s="47">
        <v>0.141357153002134</v>
      </c>
      <c r="BC302" s="47">
        <v>0.70674066956066</v>
      </c>
      <c r="BD302" s="47">
        <f t="shared" si="78"/>
        <v>2.97628714076522</v>
      </c>
      <c r="BE302" s="47">
        <f t="shared" si="79"/>
        <v>3.08347189723615</v>
      </c>
    </row>
    <row r="303" s="40" customFormat="1" spans="1:57">
      <c r="A303" s="47" t="s">
        <v>1539</v>
      </c>
      <c r="B303" s="47" t="s">
        <v>1540</v>
      </c>
      <c r="C303" s="47" t="s">
        <v>1543</v>
      </c>
      <c r="D303" s="47">
        <v>3</v>
      </c>
      <c r="E303" s="47">
        <v>900</v>
      </c>
      <c r="F303" s="47">
        <f t="shared" si="86"/>
        <v>-15.6565293911084</v>
      </c>
      <c r="G303" s="48">
        <f t="shared" si="71"/>
        <v>-15.2695840317958</v>
      </c>
      <c r="H303" s="47">
        <f t="shared" si="72"/>
        <v>-10.7538763898658</v>
      </c>
      <c r="I303" s="47">
        <f t="shared" si="73"/>
        <v>-10.3561760980282</v>
      </c>
      <c r="J303" s="47">
        <f t="shared" si="74"/>
        <v>-6.64788576300085</v>
      </c>
      <c r="K303" s="47">
        <f t="shared" si="75"/>
        <v>-4.90265300124264</v>
      </c>
      <c r="L303" s="47">
        <f t="shared" si="76"/>
        <v>-5.30035329308024</v>
      </c>
      <c r="M303" s="47">
        <f t="shared" si="77"/>
        <v>-0.386945359312644</v>
      </c>
      <c r="N303" s="47" t="s">
        <v>1291</v>
      </c>
      <c r="O303" s="47" t="s">
        <v>1264</v>
      </c>
      <c r="P303" s="47" t="s">
        <v>1266</v>
      </c>
      <c r="Q303" s="47" t="s">
        <v>294</v>
      </c>
      <c r="R303" s="47"/>
      <c r="S303" s="47"/>
      <c r="T303" s="47"/>
      <c r="U303" s="47"/>
      <c r="V303" s="48">
        <f t="shared" si="87"/>
        <v>-10.4265293911084</v>
      </c>
      <c r="W303" s="47">
        <v>-5.23</v>
      </c>
      <c r="X303" s="47"/>
      <c r="Y303" s="47"/>
      <c r="Z303" s="47" t="s">
        <v>1343</v>
      </c>
      <c r="AA303" s="47" t="s">
        <v>1542</v>
      </c>
      <c r="AB303" s="47" t="s">
        <v>49</v>
      </c>
      <c r="AC303" s="47">
        <v>39.00956</v>
      </c>
      <c r="AD303" s="47">
        <v>1.13022</v>
      </c>
      <c r="AE303" s="47">
        <v>21.8076</v>
      </c>
      <c r="AF303" s="47">
        <v>0.17312</v>
      </c>
      <c r="AG303" s="47">
        <v>16.48662</v>
      </c>
      <c r="AH303" s="47">
        <v>0.36366</v>
      </c>
      <c r="AI303" s="47">
        <v>16.21432</v>
      </c>
      <c r="AJ303" s="47">
        <v>4.0244</v>
      </c>
      <c r="AK303" s="47">
        <v>0.07416</v>
      </c>
      <c r="AL303" s="47">
        <v>0.00606</v>
      </c>
      <c r="AM303" s="47">
        <v>99.28972</v>
      </c>
      <c r="AN303" s="47">
        <v>12</v>
      </c>
      <c r="AO303" s="47">
        <v>4.47439479329629</v>
      </c>
      <c r="AP303" s="47">
        <v>2.90519594129126</v>
      </c>
      <c r="AQ303" s="47">
        <v>0.0632922463489278</v>
      </c>
      <c r="AR303" s="47">
        <v>1.91400180255567</v>
      </c>
      <c r="AS303" s="47">
        <v>0.0101928709338174</v>
      </c>
      <c r="AT303" s="47">
        <v>1.02683249842782</v>
      </c>
      <c r="AU303" s="47">
        <v>0.0229371075631538</v>
      </c>
      <c r="AV303" s="47">
        <v>1.80022999962382</v>
      </c>
      <c r="AW303" s="47">
        <v>0.321090485130913</v>
      </c>
      <c r="AX303" s="47">
        <v>0.0107073610155164</v>
      </c>
      <c r="AY303" s="47">
        <v>0.00057568646385086</v>
      </c>
      <c r="AZ303" s="47">
        <v>8.07505599935475</v>
      </c>
      <c r="BA303" s="47">
        <v>0.223075107424385</v>
      </c>
      <c r="BB303" s="47">
        <v>0.217245858273803</v>
      </c>
      <c r="BC303" s="47">
        <v>0.803757391003433</v>
      </c>
      <c r="BD303" s="47">
        <f t="shared" si="78"/>
        <v>2.96848818764019</v>
      </c>
      <c r="BE303" s="47">
        <f t="shared" si="79"/>
        <v>3.17109009074571</v>
      </c>
    </row>
    <row r="304" s="40" customFormat="1" spans="1:57">
      <c r="A304" s="47" t="s">
        <v>1539</v>
      </c>
      <c r="B304" s="47" t="s">
        <v>1540</v>
      </c>
      <c r="C304" s="47" t="s">
        <v>1544</v>
      </c>
      <c r="D304" s="47">
        <v>3</v>
      </c>
      <c r="E304" s="47">
        <v>800</v>
      </c>
      <c r="F304" s="47">
        <f t="shared" si="86"/>
        <v>-18.1774894113003</v>
      </c>
      <c r="G304" s="48">
        <f t="shared" si="71"/>
        <v>-17.3293617890024</v>
      </c>
      <c r="H304" s="47">
        <f t="shared" si="72"/>
        <v>-12.5709316485637</v>
      </c>
      <c r="I304" s="47">
        <f t="shared" si="73"/>
        <v>-12.106838626236</v>
      </c>
      <c r="J304" s="47">
        <f t="shared" si="74"/>
        <v>-8.58245107176142</v>
      </c>
      <c r="K304" s="47">
        <f t="shared" si="75"/>
        <v>-5.60655776273659</v>
      </c>
      <c r="L304" s="47">
        <f t="shared" si="76"/>
        <v>-6.07065078506429</v>
      </c>
      <c r="M304" s="47">
        <f t="shared" si="77"/>
        <v>-0.848127622297884</v>
      </c>
      <c r="N304" s="47" t="s">
        <v>1291</v>
      </c>
      <c r="O304" s="47" t="s">
        <v>1264</v>
      </c>
      <c r="P304" s="47" t="s">
        <v>1266</v>
      </c>
      <c r="Q304" s="47" t="s">
        <v>294</v>
      </c>
      <c r="R304" s="47"/>
      <c r="S304" s="47"/>
      <c r="T304" s="47"/>
      <c r="U304" s="47"/>
      <c r="V304" s="48">
        <f t="shared" si="87"/>
        <v>-12.1774894113003</v>
      </c>
      <c r="W304" s="47">
        <v>-6</v>
      </c>
      <c r="X304" s="47"/>
      <c r="Y304" s="47"/>
      <c r="Z304" s="47" t="s">
        <v>1343</v>
      </c>
      <c r="AA304" s="47" t="s">
        <v>1542</v>
      </c>
      <c r="AB304" s="47" t="s">
        <v>49</v>
      </c>
      <c r="AC304" s="47">
        <v>40.87588</v>
      </c>
      <c r="AD304" s="47">
        <v>0.00828</v>
      </c>
      <c r="AE304" s="47">
        <v>23.08392</v>
      </c>
      <c r="AF304" s="47">
        <v>0.16854</v>
      </c>
      <c r="AG304" s="47">
        <v>15.55358</v>
      </c>
      <c r="AH304" s="47">
        <v>0.367</v>
      </c>
      <c r="AI304" s="47">
        <v>16.81096</v>
      </c>
      <c r="AJ304" s="47">
        <v>3.27332</v>
      </c>
      <c r="AK304" s="47">
        <v>0.02884</v>
      </c>
      <c r="AL304" s="47">
        <v>0.01274</v>
      </c>
      <c r="AM304" s="47">
        <v>100.18306</v>
      </c>
      <c r="AN304" s="47">
        <v>12</v>
      </c>
      <c r="AO304" s="47">
        <v>4.37757244889902</v>
      </c>
      <c r="AP304" s="47">
        <v>2.97831434940916</v>
      </c>
      <c r="AQ304" s="47">
        <v>0.000453645805718197</v>
      </c>
      <c r="AR304" s="47">
        <v>1.98217991770477</v>
      </c>
      <c r="AS304" s="47">
        <v>0.00970848161770434</v>
      </c>
      <c r="AT304" s="47">
        <v>0.947757840892913</v>
      </c>
      <c r="AU304" s="47">
        <v>0.0226468718458689</v>
      </c>
      <c r="AV304" s="47">
        <v>1.82608425150232</v>
      </c>
      <c r="AW304" s="47">
        <v>0.255513470906386</v>
      </c>
      <c r="AX304" s="47">
        <v>0.00407386864879793</v>
      </c>
      <c r="AY304" s="47">
        <v>0.00118408222927757</v>
      </c>
      <c r="AZ304" s="47">
        <v>8.02791678056292</v>
      </c>
      <c r="BA304" s="47">
        <v>0.083459103005687</v>
      </c>
      <c r="BB304" s="47">
        <v>0.0880595225960437</v>
      </c>
      <c r="BC304" s="47">
        <v>0.864298737887226</v>
      </c>
      <c r="BD304" s="47">
        <f t="shared" si="78"/>
        <v>2.97876799521488</v>
      </c>
      <c r="BE304" s="47">
        <f t="shared" si="79"/>
        <v>3.05200243514749</v>
      </c>
    </row>
    <row r="305" s="41" customFormat="1" spans="1:57">
      <c r="A305" s="49" t="s">
        <v>1539</v>
      </c>
      <c r="B305" s="49" t="s">
        <v>1540</v>
      </c>
      <c r="C305" s="49" t="s">
        <v>1545</v>
      </c>
      <c r="D305" s="49">
        <v>2</v>
      </c>
      <c r="E305" s="49">
        <v>900</v>
      </c>
      <c r="F305" s="49">
        <f t="shared" si="86"/>
        <v>-14.0577909518637</v>
      </c>
      <c r="G305" s="50">
        <f t="shared" si="71"/>
        <v>-15.7558959145835</v>
      </c>
      <c r="H305" s="49">
        <f t="shared" si="72"/>
        <v>-11.1455566000324</v>
      </c>
      <c r="I305" s="49">
        <f t="shared" si="73"/>
        <v>-11.1621740899107</v>
      </c>
      <c r="J305" s="49">
        <f t="shared" si="74"/>
        <v>-6.76838874680307</v>
      </c>
      <c r="K305" s="49">
        <f t="shared" si="75"/>
        <v>-2.91223435183127</v>
      </c>
      <c r="L305" s="49">
        <f t="shared" si="76"/>
        <v>-2.89561686195297</v>
      </c>
      <c r="M305" s="49">
        <f t="shared" si="77"/>
        <v>1.69810496271983</v>
      </c>
      <c r="N305" s="49" t="s">
        <v>1291</v>
      </c>
      <c r="O305" s="49" t="s">
        <v>1264</v>
      </c>
      <c r="P305" s="49" t="s">
        <v>1266</v>
      </c>
      <c r="Q305" s="49" t="s">
        <v>294</v>
      </c>
      <c r="R305" s="49"/>
      <c r="S305" s="49"/>
      <c r="T305" s="49"/>
      <c r="U305" s="49"/>
      <c r="V305" s="50">
        <f t="shared" si="87"/>
        <v>-11.2077909518637</v>
      </c>
      <c r="W305" s="49">
        <v>-2.85</v>
      </c>
      <c r="X305" s="49"/>
      <c r="Y305" s="49"/>
      <c r="Z305" s="49" t="s">
        <v>1343</v>
      </c>
      <c r="AA305" s="49" t="s">
        <v>1542</v>
      </c>
      <c r="AB305" s="49" t="s">
        <v>49</v>
      </c>
      <c r="AC305" s="49">
        <v>38.82746</v>
      </c>
      <c r="AD305" s="49">
        <v>0.59014</v>
      </c>
      <c r="AE305" s="49">
        <v>22.70282</v>
      </c>
      <c r="AF305" s="49">
        <v>0.1196</v>
      </c>
      <c r="AG305" s="49">
        <v>17.5991</v>
      </c>
      <c r="AH305" s="49">
        <v>0.5414</v>
      </c>
      <c r="AI305" s="49">
        <v>14.4806</v>
      </c>
      <c r="AJ305" s="49">
        <v>4.43426</v>
      </c>
      <c r="AK305" s="49">
        <v>0.0473</v>
      </c>
      <c r="AL305" s="49">
        <v>0.03232</v>
      </c>
      <c r="AM305" s="49">
        <v>99.375</v>
      </c>
      <c r="AN305" s="49">
        <v>12</v>
      </c>
      <c r="AO305" s="49">
        <v>4.49479506070714</v>
      </c>
      <c r="AP305" s="49">
        <v>2.90481816624174</v>
      </c>
      <c r="AQ305" s="49">
        <v>0.0331984775610227</v>
      </c>
      <c r="AR305" s="49">
        <v>2.00165796783294</v>
      </c>
      <c r="AS305" s="49">
        <v>0.00707385340167871</v>
      </c>
      <c r="AT305" s="49">
        <v>1.10111842640438</v>
      </c>
      <c r="AU305" s="49">
        <v>0.0343033837872406</v>
      </c>
      <c r="AV305" s="49">
        <v>1.61507020734679</v>
      </c>
      <c r="AW305" s="49">
        <v>0.355404599605764</v>
      </c>
      <c r="AX305" s="49">
        <v>0.00686040033467079</v>
      </c>
      <c r="AY305" s="49">
        <v>0.00308432646203938</v>
      </c>
      <c r="AZ305" s="49">
        <v>8.06258980897828</v>
      </c>
      <c r="BA305" s="49">
        <v>0.186311774636716</v>
      </c>
      <c r="BB305" s="49">
        <v>0.169202303920299</v>
      </c>
      <c r="BC305" s="49">
        <v>0.914806651767668</v>
      </c>
      <c r="BD305" s="49">
        <f t="shared" si="78"/>
        <v>2.93801664380276</v>
      </c>
      <c r="BE305" s="49">
        <f t="shared" si="79"/>
        <v>3.10589661714417</v>
      </c>
    </row>
    <row r="306" s="43" customFormat="1" spans="1:57">
      <c r="A306" s="47" t="s">
        <v>1539</v>
      </c>
      <c r="B306" s="47" t="s">
        <v>1540</v>
      </c>
      <c r="C306" s="47" t="s">
        <v>1546</v>
      </c>
      <c r="D306" s="47">
        <v>2</v>
      </c>
      <c r="E306" s="47">
        <v>950</v>
      </c>
      <c r="F306" s="47">
        <f t="shared" si="86"/>
        <v>-14.1954136956832</v>
      </c>
      <c r="G306" s="48">
        <f t="shared" si="71"/>
        <v>-14.833744449926</v>
      </c>
      <c r="H306" s="47">
        <f t="shared" si="72"/>
        <v>-10.3330513512226</v>
      </c>
      <c r="I306" s="47">
        <f t="shared" si="73"/>
        <v>-10.3597343476475</v>
      </c>
      <c r="J306" s="47">
        <f t="shared" si="74"/>
        <v>-5.91277187244481</v>
      </c>
      <c r="K306" s="47">
        <f t="shared" si="75"/>
        <v>-3.86236234446055</v>
      </c>
      <c r="L306" s="47">
        <f t="shared" si="76"/>
        <v>-3.83567934803565</v>
      </c>
      <c r="M306" s="47">
        <f t="shared" si="77"/>
        <v>0.638330754242846</v>
      </c>
      <c r="N306" s="47" t="s">
        <v>1291</v>
      </c>
      <c r="O306" s="47" t="s">
        <v>1264</v>
      </c>
      <c r="P306" s="47" t="s">
        <v>1266</v>
      </c>
      <c r="Q306" s="47" t="s">
        <v>294</v>
      </c>
      <c r="R306" s="47"/>
      <c r="S306" s="47"/>
      <c r="T306" s="47"/>
      <c r="U306" s="47"/>
      <c r="V306" s="48">
        <f t="shared" si="87"/>
        <v>-10.4054136956832</v>
      </c>
      <c r="W306" s="47">
        <v>-3.79</v>
      </c>
      <c r="X306" s="47"/>
      <c r="Y306" s="47"/>
      <c r="Z306" s="47" t="s">
        <v>1343</v>
      </c>
      <c r="AA306" s="47" t="s">
        <v>1542</v>
      </c>
      <c r="AB306" s="47" t="s">
        <v>49</v>
      </c>
      <c r="AC306" s="47">
        <v>40.59302</v>
      </c>
      <c r="AD306" s="47">
        <v>0.87324</v>
      </c>
      <c r="AE306" s="47">
        <v>22.41982</v>
      </c>
      <c r="AF306" s="47">
        <v>0.10304</v>
      </c>
      <c r="AG306" s="47">
        <v>14.6306</v>
      </c>
      <c r="AH306" s="47">
        <v>0.47286</v>
      </c>
      <c r="AI306" s="47">
        <v>16.8454</v>
      </c>
      <c r="AJ306" s="47">
        <v>4.41536</v>
      </c>
      <c r="AK306" s="47">
        <v>0.04504</v>
      </c>
      <c r="AL306" s="47">
        <v>0.01228</v>
      </c>
      <c r="AM306" s="47">
        <v>100.41066</v>
      </c>
      <c r="AN306" s="47">
        <v>12</v>
      </c>
      <c r="AO306" s="47">
        <v>4.37514298680497</v>
      </c>
      <c r="AP306" s="47">
        <v>2.95606302873226</v>
      </c>
      <c r="AQ306" s="47">
        <v>0.0478166440775667</v>
      </c>
      <c r="AR306" s="47">
        <v>1.92408627380208</v>
      </c>
      <c r="AS306" s="47">
        <v>0.00593216308126041</v>
      </c>
      <c r="AT306" s="47">
        <v>0.891021255327796</v>
      </c>
      <c r="AU306" s="47">
        <v>0.0291630971629631</v>
      </c>
      <c r="AV306" s="47">
        <v>1.82880976848448</v>
      </c>
      <c r="AW306" s="47">
        <v>0.344469175075236</v>
      </c>
      <c r="AX306" s="47">
        <v>0.00635871055584692</v>
      </c>
      <c r="AY306" s="47">
        <v>0.00114069545388461</v>
      </c>
      <c r="AZ306" s="47">
        <v>8.03486081175337</v>
      </c>
      <c r="BA306" s="47">
        <v>0.104128683953932</v>
      </c>
      <c r="BB306" s="47">
        <v>0.116864421955483</v>
      </c>
      <c r="BC306" s="47">
        <v>0.786892571373864</v>
      </c>
      <c r="BD306" s="47">
        <f t="shared" si="78"/>
        <v>3.00387967280983</v>
      </c>
      <c r="BE306" s="47">
        <f t="shared" si="79"/>
        <v>3.09346329605047</v>
      </c>
    </row>
    <row r="307" s="40" customFormat="1" spans="1:57">
      <c r="A307" s="47" t="s">
        <v>1539</v>
      </c>
      <c r="B307" s="47" t="s">
        <v>1540</v>
      </c>
      <c r="C307" s="47" t="s">
        <v>1547</v>
      </c>
      <c r="D307" s="47">
        <v>3</v>
      </c>
      <c r="E307" s="47">
        <v>1000</v>
      </c>
      <c r="F307" s="47">
        <f t="shared" si="86"/>
        <v>-12.765776853928</v>
      </c>
      <c r="G307" s="48">
        <f t="shared" si="71"/>
        <v>-13.5357147736363</v>
      </c>
      <c r="H307" s="47">
        <f t="shared" si="72"/>
        <v>-9.22226357843626</v>
      </c>
      <c r="I307" s="47">
        <f t="shared" si="73"/>
        <v>-8.87568445722789</v>
      </c>
      <c r="J307" s="47">
        <f t="shared" si="74"/>
        <v>-5.01725844461901</v>
      </c>
      <c r="K307" s="47">
        <f t="shared" si="75"/>
        <v>-3.54351327549172</v>
      </c>
      <c r="L307" s="47">
        <f t="shared" si="76"/>
        <v>-3.89009239670009</v>
      </c>
      <c r="M307" s="47">
        <f t="shared" si="77"/>
        <v>0.769937919708317</v>
      </c>
      <c r="N307" s="47" t="s">
        <v>1291</v>
      </c>
      <c r="O307" s="47" t="s">
        <v>1264</v>
      </c>
      <c r="P307" s="47" t="s">
        <v>1266</v>
      </c>
      <c r="Q307" s="47" t="s">
        <v>294</v>
      </c>
      <c r="R307" s="47"/>
      <c r="S307" s="47"/>
      <c r="T307" s="47"/>
      <c r="U307" s="47"/>
      <c r="V307" s="48">
        <f t="shared" si="87"/>
        <v>-8.94577685392798</v>
      </c>
      <c r="W307" s="47">
        <v>-3.82</v>
      </c>
      <c r="X307" s="47"/>
      <c r="Y307" s="47"/>
      <c r="Z307" s="47" t="s">
        <v>1343</v>
      </c>
      <c r="AA307" s="47" t="s">
        <v>1542</v>
      </c>
      <c r="AB307" s="47" t="s">
        <v>49</v>
      </c>
      <c r="AC307" s="47">
        <v>39.579925</v>
      </c>
      <c r="AD307" s="47">
        <v>0.180375</v>
      </c>
      <c r="AE307" s="47">
        <v>23.325025</v>
      </c>
      <c r="AF307" s="47">
        <v>0.17165</v>
      </c>
      <c r="AG307" s="47">
        <v>15.77845</v>
      </c>
      <c r="AH307" s="47">
        <v>0.3198</v>
      </c>
      <c r="AI307" s="47">
        <v>17.190675</v>
      </c>
      <c r="AJ307" s="47">
        <v>2.506825</v>
      </c>
      <c r="AK307" s="47">
        <v>0.025125</v>
      </c>
      <c r="AL307" s="47">
        <v>0.008475</v>
      </c>
      <c r="AM307" s="47">
        <v>99.086325</v>
      </c>
      <c r="AN307" s="47">
        <v>12</v>
      </c>
      <c r="AO307" s="47">
        <v>4.43183586699249</v>
      </c>
      <c r="AP307" s="47">
        <v>2.91963600579016</v>
      </c>
      <c r="AQ307" s="47">
        <v>0.0100049110701974</v>
      </c>
      <c r="AR307" s="47">
        <v>2.02771052164568</v>
      </c>
      <c r="AS307" s="47">
        <v>0.0100101931254591</v>
      </c>
      <c r="AT307" s="47">
        <v>0.973378349603949</v>
      </c>
      <c r="AU307" s="47">
        <v>0.0199788710214857</v>
      </c>
      <c r="AV307" s="47">
        <v>1.89047766855611</v>
      </c>
      <c r="AW307" s="47">
        <v>0.198106935579056</v>
      </c>
      <c r="AX307" s="47">
        <v>0.00359309055044164</v>
      </c>
      <c r="AY307" s="47">
        <v>0.00079744817351935</v>
      </c>
      <c r="AZ307" s="47">
        <v>8.05369399511605</v>
      </c>
      <c r="BA307" s="47">
        <v>0.160008051406817</v>
      </c>
      <c r="BB307" s="47">
        <v>0.164384230933348</v>
      </c>
      <c r="BC307" s="47">
        <v>0.813370298197132</v>
      </c>
      <c r="BD307" s="47">
        <f t="shared" si="78"/>
        <v>2.92964091686036</v>
      </c>
      <c r="BE307" s="47">
        <f t="shared" si="79"/>
        <v>3.0819418247606</v>
      </c>
    </row>
    <row r="308" s="41" customFormat="1" spans="1:57">
      <c r="A308" s="49" t="s">
        <v>1539</v>
      </c>
      <c r="B308" s="49" t="s">
        <v>1540</v>
      </c>
      <c r="C308" s="49" t="s">
        <v>1548</v>
      </c>
      <c r="D308" s="49">
        <v>3</v>
      </c>
      <c r="E308" s="49">
        <v>1000</v>
      </c>
      <c r="F308" s="49">
        <f t="shared" si="86"/>
        <v>-13.005776853928</v>
      </c>
      <c r="G308" s="50">
        <f t="shared" si="71"/>
        <v>-13.5357147736363</v>
      </c>
      <c r="H308" s="49">
        <f t="shared" si="72"/>
        <v>-9.22226357843626</v>
      </c>
      <c r="I308" s="49">
        <f t="shared" si="73"/>
        <v>-8.87568445722789</v>
      </c>
      <c r="J308" s="49">
        <f t="shared" si="74"/>
        <v>-5.01725844461901</v>
      </c>
      <c r="K308" s="49">
        <f t="shared" si="75"/>
        <v>-3.78351327549172</v>
      </c>
      <c r="L308" s="49">
        <f t="shared" si="76"/>
        <v>-4.13009239670009</v>
      </c>
      <c r="M308" s="49">
        <f t="shared" si="77"/>
        <v>0.529937919708317</v>
      </c>
      <c r="N308" s="49" t="s">
        <v>1291</v>
      </c>
      <c r="O308" s="49" t="s">
        <v>1264</v>
      </c>
      <c r="P308" s="49" t="s">
        <v>1266</v>
      </c>
      <c r="Q308" s="49" t="s">
        <v>294</v>
      </c>
      <c r="R308" s="49"/>
      <c r="S308" s="49"/>
      <c r="T308" s="49"/>
      <c r="U308" s="49"/>
      <c r="V308" s="50">
        <f t="shared" si="87"/>
        <v>-8.94577685392798</v>
      </c>
      <c r="W308" s="49">
        <v>-4.06</v>
      </c>
      <c r="X308" s="49"/>
      <c r="Y308" s="49"/>
      <c r="Z308" s="49" t="s">
        <v>1343</v>
      </c>
      <c r="AA308" s="49" t="s">
        <v>1542</v>
      </c>
      <c r="AB308" s="49" t="s">
        <v>49</v>
      </c>
      <c r="AC308" s="49">
        <v>40.61436</v>
      </c>
      <c r="AD308" s="49">
        <v>0.28342</v>
      </c>
      <c r="AE308" s="49">
        <v>23.51256</v>
      </c>
      <c r="AF308" s="49">
        <v>0.19156</v>
      </c>
      <c r="AG308" s="49">
        <v>13.29716</v>
      </c>
      <c r="AH308" s="49">
        <v>0.28904</v>
      </c>
      <c r="AI308" s="49">
        <v>18.842</v>
      </c>
      <c r="AJ308" s="49">
        <v>2.20658</v>
      </c>
      <c r="AK308" s="49">
        <v>0.0306</v>
      </c>
      <c r="AL308" s="49">
        <v>0.02528</v>
      </c>
      <c r="AM308" s="49">
        <v>99.29256</v>
      </c>
      <c r="AN308" s="49">
        <v>12</v>
      </c>
      <c r="AO308" s="49">
        <v>4.36122113710641</v>
      </c>
      <c r="AP308" s="49">
        <v>2.94820581394888</v>
      </c>
      <c r="AQ308" s="49">
        <v>0.0154700537506721</v>
      </c>
      <c r="AR308" s="49">
        <v>2.0114451482833</v>
      </c>
      <c r="AS308" s="49">
        <v>0.0109932958882045</v>
      </c>
      <c r="AT308" s="49">
        <v>0.807236292531818</v>
      </c>
      <c r="AU308" s="49">
        <v>0.0177694862907984</v>
      </c>
      <c r="AV308" s="49">
        <v>2.0390602646491</v>
      </c>
      <c r="AW308" s="49">
        <v>0.17160098674601</v>
      </c>
      <c r="AX308" s="49">
        <v>0.00430633645677496</v>
      </c>
      <c r="AY308" s="49">
        <v>0.00234079979503291</v>
      </c>
      <c r="AZ308" s="49">
        <v>8.0284284783406</v>
      </c>
      <c r="BA308" s="49">
        <v>0.0849834412818247</v>
      </c>
      <c r="BB308" s="49">
        <v>0.105277032348586</v>
      </c>
      <c r="BC308" s="49">
        <v>0.722252851249993</v>
      </c>
      <c r="BD308" s="49">
        <f t="shared" si="78"/>
        <v>2.96367586769955</v>
      </c>
      <c r="BE308" s="49">
        <f t="shared" si="79"/>
        <v>3.03566703021773</v>
      </c>
    </row>
    <row r="309" s="40" customFormat="1" spans="1:57">
      <c r="A309" s="47" t="s">
        <v>1549</v>
      </c>
      <c r="B309" s="47" t="s">
        <v>1550</v>
      </c>
      <c r="C309" s="47"/>
      <c r="D309" s="53">
        <v>7</v>
      </c>
      <c r="E309" s="53">
        <v>900</v>
      </c>
      <c r="F309" s="53">
        <v>-9.20184520623033</v>
      </c>
      <c r="G309" s="48">
        <f t="shared" si="71"/>
        <v>-13.3580359252509</v>
      </c>
      <c r="H309" s="47">
        <f t="shared" si="72"/>
        <v>-9.20184520623033</v>
      </c>
      <c r="I309" s="47">
        <f t="shared" si="73"/>
        <v>-7.13218413049843</v>
      </c>
      <c r="J309" s="47">
        <f t="shared" si="74"/>
        <v>-6.16587382779198</v>
      </c>
      <c r="K309" s="47">
        <f t="shared" si="75"/>
        <v>0</v>
      </c>
      <c r="L309" s="47">
        <f t="shared" si="76"/>
        <v>-2.0696610757319</v>
      </c>
      <c r="M309" s="47">
        <f t="shared" si="77"/>
        <v>4.15619071902061</v>
      </c>
      <c r="N309" s="47" t="s">
        <v>1264</v>
      </c>
      <c r="O309" s="47" t="s">
        <v>1326</v>
      </c>
      <c r="P309" s="47" t="s">
        <v>1266</v>
      </c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 t="s">
        <v>507</v>
      </c>
      <c r="AB309" s="47" t="s">
        <v>49</v>
      </c>
      <c r="AC309" s="47">
        <v>40.93</v>
      </c>
      <c r="AD309" s="47">
        <v>0</v>
      </c>
      <c r="AE309" s="47">
        <v>22.87</v>
      </c>
      <c r="AF309" s="47"/>
      <c r="AG309" s="47">
        <v>14.2</v>
      </c>
      <c r="AH309" s="47"/>
      <c r="AI309" s="47">
        <v>10.12</v>
      </c>
      <c r="AJ309" s="47">
        <v>12.19</v>
      </c>
      <c r="AK309" s="47">
        <v>0.17</v>
      </c>
      <c r="AL309" s="47">
        <v>0.05</v>
      </c>
      <c r="AM309" s="47">
        <v>100.53</v>
      </c>
      <c r="AN309" s="47">
        <v>12</v>
      </c>
      <c r="AO309" s="47">
        <v>4.43647958882837</v>
      </c>
      <c r="AP309" s="47">
        <v>3.02238864132398</v>
      </c>
      <c r="AQ309" s="47">
        <v>0</v>
      </c>
      <c r="AR309" s="47">
        <v>1.99023711644772</v>
      </c>
      <c r="AS309" s="47">
        <v>0</v>
      </c>
      <c r="AT309" s="47">
        <v>0.876921076856386</v>
      </c>
      <c r="AU309" s="47">
        <v>0</v>
      </c>
      <c r="AV309" s="47">
        <v>1.11407378260405</v>
      </c>
      <c r="AW309" s="47">
        <v>0.964348897785624</v>
      </c>
      <c r="AX309" s="47">
        <v>0.0243369322394586</v>
      </c>
      <c r="AY309" s="47">
        <v>0.00470963862932948</v>
      </c>
      <c r="AZ309" s="47">
        <v>7.99701608588655</v>
      </c>
      <c r="BA309" s="47">
        <v>0</v>
      </c>
      <c r="BB309" s="47">
        <v>0</v>
      </c>
      <c r="BC309" s="47">
        <v>0.876921076856386</v>
      </c>
      <c r="BD309" s="47">
        <f t="shared" si="78"/>
        <v>3.02238864132398</v>
      </c>
      <c r="BE309" s="47">
        <f t="shared" si="79"/>
        <v>2.95534375724606</v>
      </c>
    </row>
    <row r="310" s="40" customFormat="1" spans="1:57">
      <c r="A310" s="47" t="s">
        <v>1549</v>
      </c>
      <c r="B310" s="47" t="s">
        <v>1550</v>
      </c>
      <c r="C310" s="47"/>
      <c r="D310" s="53">
        <v>10</v>
      </c>
      <c r="E310" s="53">
        <v>900</v>
      </c>
      <c r="F310" s="53">
        <v>-8.05261792249499</v>
      </c>
      <c r="G310" s="48">
        <f t="shared" si="71"/>
        <v>-11.9592662817556</v>
      </c>
      <c r="H310" s="47">
        <f t="shared" si="72"/>
        <v>-8.05261792249499</v>
      </c>
      <c r="I310" s="47">
        <f t="shared" si="73"/>
        <v>-4.71419015485107</v>
      </c>
      <c r="J310" s="47">
        <f t="shared" si="74"/>
        <v>-5.80436487638534</v>
      </c>
      <c r="K310" s="47">
        <f t="shared" si="75"/>
        <v>0</v>
      </c>
      <c r="L310" s="47">
        <f t="shared" si="76"/>
        <v>-3.33842776764392</v>
      </c>
      <c r="M310" s="47">
        <f t="shared" si="77"/>
        <v>3.9066483592606</v>
      </c>
      <c r="N310" s="47" t="s">
        <v>1264</v>
      </c>
      <c r="O310" s="47" t="s">
        <v>1326</v>
      </c>
      <c r="P310" s="47" t="s">
        <v>1266</v>
      </c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 t="s">
        <v>507</v>
      </c>
      <c r="AB310" s="47" t="s">
        <v>49</v>
      </c>
      <c r="AC310" s="47">
        <v>41.29</v>
      </c>
      <c r="AD310" s="47">
        <v>0</v>
      </c>
      <c r="AE310" s="47">
        <v>20.11</v>
      </c>
      <c r="AF310" s="47"/>
      <c r="AG310" s="47">
        <v>19.94</v>
      </c>
      <c r="AH310" s="47"/>
      <c r="AI310" s="47">
        <v>10.17</v>
      </c>
      <c r="AJ310" s="47">
        <v>7.08</v>
      </c>
      <c r="AK310" s="47">
        <v>0.35</v>
      </c>
      <c r="AL310" s="47">
        <v>0.2</v>
      </c>
      <c r="AM310" s="47">
        <v>99.14</v>
      </c>
      <c r="AN310" s="47">
        <v>12</v>
      </c>
      <c r="AO310" s="47">
        <v>4.56249441903121</v>
      </c>
      <c r="AP310" s="47">
        <v>3.1355758082856</v>
      </c>
      <c r="AQ310" s="47">
        <v>0</v>
      </c>
      <c r="AR310" s="47">
        <v>1.79975996011608</v>
      </c>
      <c r="AS310" s="47">
        <v>0</v>
      </c>
      <c r="AT310" s="47">
        <v>1.2663716413625</v>
      </c>
      <c r="AU310" s="47">
        <v>0</v>
      </c>
      <c r="AV310" s="47">
        <v>1.15137886455453</v>
      </c>
      <c r="AW310" s="47">
        <v>0.576006784713641</v>
      </c>
      <c r="AX310" s="47">
        <v>0.0515286559103234</v>
      </c>
      <c r="AY310" s="47">
        <v>0.0193736493377121</v>
      </c>
      <c r="AZ310" s="47">
        <v>7.99999536428038</v>
      </c>
      <c r="BA310" s="47">
        <v>0</v>
      </c>
      <c r="BB310" s="47">
        <v>0</v>
      </c>
      <c r="BC310" s="47">
        <v>1.2663716413625</v>
      </c>
      <c r="BD310" s="47">
        <f t="shared" si="78"/>
        <v>3.1355758082856</v>
      </c>
      <c r="BE310" s="47">
        <f t="shared" si="79"/>
        <v>2.99375729063067</v>
      </c>
    </row>
    <row r="311" s="40" customFormat="1" spans="1:57">
      <c r="A311" s="47" t="s">
        <v>1549</v>
      </c>
      <c r="B311" s="47" t="s">
        <v>1550</v>
      </c>
      <c r="C311" s="47"/>
      <c r="D311" s="53">
        <v>11</v>
      </c>
      <c r="E311" s="53">
        <v>800</v>
      </c>
      <c r="F311" s="53">
        <v>-9.21181891489999</v>
      </c>
      <c r="G311" s="48">
        <f t="shared" si="71"/>
        <v>-13.2207203856272</v>
      </c>
      <c r="H311" s="47">
        <f t="shared" si="72"/>
        <v>-9.21181891489999</v>
      </c>
      <c r="I311" s="47">
        <f t="shared" si="73"/>
        <v>-5.0579242219257</v>
      </c>
      <c r="J311" s="47">
        <f t="shared" si="74"/>
        <v>-7.49130475302889</v>
      </c>
      <c r="K311" s="47">
        <f t="shared" si="75"/>
        <v>0</v>
      </c>
      <c r="L311" s="47">
        <f t="shared" si="76"/>
        <v>-4.15389469297429</v>
      </c>
      <c r="M311" s="47">
        <f t="shared" si="77"/>
        <v>4.00890147072726</v>
      </c>
      <c r="N311" s="47" t="s">
        <v>1264</v>
      </c>
      <c r="O311" s="47" t="s">
        <v>1326</v>
      </c>
      <c r="P311" s="47" t="s">
        <v>1266</v>
      </c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 t="s">
        <v>507</v>
      </c>
      <c r="AB311" s="47" t="s">
        <v>49</v>
      </c>
      <c r="AC311" s="47">
        <v>41.76</v>
      </c>
      <c r="AD311" s="47">
        <v>1.52</v>
      </c>
      <c r="AE311" s="47">
        <v>21.06</v>
      </c>
      <c r="AF311" s="47"/>
      <c r="AG311" s="47">
        <v>15.14</v>
      </c>
      <c r="AH311" s="47"/>
      <c r="AI311" s="47">
        <v>7.5</v>
      </c>
      <c r="AJ311" s="47">
        <v>13.28</v>
      </c>
      <c r="AK311" s="47">
        <v>0.69</v>
      </c>
      <c r="AL311" s="47">
        <v>0</v>
      </c>
      <c r="AM311" s="47">
        <v>100.95</v>
      </c>
      <c r="AN311" s="47">
        <v>12</v>
      </c>
      <c r="AO311" s="47">
        <v>4.45659889931796</v>
      </c>
      <c r="AP311" s="47">
        <v>3.0976626171025</v>
      </c>
      <c r="AQ311" s="47">
        <v>0.0847813557817685</v>
      </c>
      <c r="AR311" s="47">
        <v>1.84103516711723</v>
      </c>
      <c r="AS311" s="47">
        <v>0</v>
      </c>
      <c r="AT311" s="47">
        <v>0.939210848213724</v>
      </c>
      <c r="AU311" s="47">
        <v>0</v>
      </c>
      <c r="AV311" s="47">
        <v>0.829391854711779</v>
      </c>
      <c r="AW311" s="47">
        <v>1.05534296331923</v>
      </c>
      <c r="AX311" s="47">
        <v>0.0992272746217939</v>
      </c>
      <c r="AY311" s="47">
        <v>0</v>
      </c>
      <c r="AZ311" s="47">
        <v>7.94665208086802</v>
      </c>
      <c r="BA311" s="47">
        <v>0</v>
      </c>
      <c r="BB311" s="47">
        <v>0</v>
      </c>
      <c r="BC311" s="47">
        <v>0.939210848213724</v>
      </c>
      <c r="BD311" s="47">
        <f t="shared" si="78"/>
        <v>3.18244397288427</v>
      </c>
      <c r="BE311" s="47">
        <f t="shared" si="79"/>
        <v>2.82394566624473</v>
      </c>
    </row>
    <row r="312" s="40" customFormat="1" spans="1:57">
      <c r="A312" s="47" t="s">
        <v>1551</v>
      </c>
      <c r="B312" s="47" t="s">
        <v>1552</v>
      </c>
      <c r="C312" s="47" t="s">
        <v>1553</v>
      </c>
      <c r="D312" s="47">
        <v>7.8</v>
      </c>
      <c r="E312" s="47">
        <v>1070</v>
      </c>
      <c r="F312" s="47">
        <f>G312</f>
        <v>-10.4725408303248</v>
      </c>
      <c r="G312" s="48">
        <f t="shared" si="71"/>
        <v>-10.4725408303248</v>
      </c>
      <c r="H312" s="47">
        <f t="shared" si="72"/>
        <v>-6.6531948009553</v>
      </c>
      <c r="I312" s="47">
        <f t="shared" si="73"/>
        <v>-4.58582558453952</v>
      </c>
      <c r="J312" s="47">
        <f t="shared" si="74"/>
        <v>-3.54548771407297</v>
      </c>
      <c r="K312" s="47">
        <f t="shared" si="75"/>
        <v>-3.81934602936951</v>
      </c>
      <c r="L312" s="47">
        <f t="shared" si="76"/>
        <v>-5.88671524578529</v>
      </c>
      <c r="M312" s="47">
        <f t="shared" si="77"/>
        <v>0</v>
      </c>
      <c r="N312" s="47" t="s">
        <v>1264</v>
      </c>
      <c r="O312" s="47" t="s">
        <v>1319</v>
      </c>
      <c r="P312" s="47" t="s">
        <v>1266</v>
      </c>
      <c r="Q312" s="47" t="s">
        <v>294</v>
      </c>
      <c r="R312" s="47"/>
      <c r="S312" s="47"/>
      <c r="T312" s="47"/>
      <c r="U312" s="47"/>
      <c r="V312" s="47"/>
      <c r="W312" s="47"/>
      <c r="X312" s="47"/>
      <c r="Y312" s="47"/>
      <c r="Z312" s="47"/>
      <c r="AA312" s="47" t="s">
        <v>320</v>
      </c>
      <c r="AB312" s="47" t="s">
        <v>49</v>
      </c>
      <c r="AC312" s="47">
        <v>39.7</v>
      </c>
      <c r="AD312" s="47">
        <v>1</v>
      </c>
      <c r="AE312" s="47">
        <v>22.2</v>
      </c>
      <c r="AF312" s="47"/>
      <c r="AG312" s="47">
        <v>25.3</v>
      </c>
      <c r="AH312" s="47">
        <v>0.3</v>
      </c>
      <c r="AI312" s="47">
        <v>11.6</v>
      </c>
      <c r="AJ312" s="47"/>
      <c r="AK312" s="47">
        <v>0.5</v>
      </c>
      <c r="AL312" s="47"/>
      <c r="AM312" s="47">
        <v>100.6</v>
      </c>
      <c r="AN312" s="47">
        <v>12</v>
      </c>
      <c r="AO312" s="47">
        <v>4.52470161194576</v>
      </c>
      <c r="AP312" s="47">
        <v>2.98985775622914</v>
      </c>
      <c r="AQ312" s="47">
        <v>0.0566295570956916</v>
      </c>
      <c r="AR312" s="47">
        <v>1.97034868154562</v>
      </c>
      <c r="AS312" s="47">
        <v>0</v>
      </c>
      <c r="AT312" s="47">
        <v>1.59347091846085</v>
      </c>
      <c r="AU312" s="47">
        <v>0.0191346276231143</v>
      </c>
      <c r="AV312" s="47">
        <v>1.30239550120523</v>
      </c>
      <c r="AW312" s="47">
        <v>0</v>
      </c>
      <c r="AX312" s="47">
        <v>0.0730026074854108</v>
      </c>
      <c r="AY312" s="47">
        <v>0</v>
      </c>
      <c r="AZ312" s="47">
        <v>8.00483964964506</v>
      </c>
      <c r="BA312" s="47">
        <v>0.0145101709172435</v>
      </c>
      <c r="BB312" s="47">
        <v>0.0091060155219268</v>
      </c>
      <c r="BC312" s="47">
        <v>1.57896074754361</v>
      </c>
      <c r="BD312" s="47">
        <f t="shared" si="78"/>
        <v>3.04648731332483</v>
      </c>
      <c r="BE312" s="47">
        <f t="shared" si="79"/>
        <v>2.91500104728919</v>
      </c>
    </row>
    <row r="313" s="40" customFormat="1" spans="1:57">
      <c r="A313" s="47" t="s">
        <v>1551</v>
      </c>
      <c r="B313" s="47" t="s">
        <v>1552</v>
      </c>
      <c r="C313" s="47" t="s">
        <v>1554</v>
      </c>
      <c r="D313" s="47">
        <v>6.3</v>
      </c>
      <c r="E313" s="47">
        <v>1000</v>
      </c>
      <c r="F313" s="47">
        <f>G313</f>
        <v>-12.076158852647</v>
      </c>
      <c r="G313" s="48">
        <f t="shared" si="71"/>
        <v>-12.076158852647</v>
      </c>
      <c r="H313" s="47">
        <f t="shared" si="72"/>
        <v>-8.03724273262129</v>
      </c>
      <c r="I313" s="47">
        <f t="shared" si="73"/>
        <v>-6.42483007641266</v>
      </c>
      <c r="J313" s="47">
        <f t="shared" si="74"/>
        <v>-4.66379811468971</v>
      </c>
      <c r="K313" s="47">
        <f t="shared" si="75"/>
        <v>-4.03891612002575</v>
      </c>
      <c r="L313" s="47">
        <f t="shared" si="76"/>
        <v>-5.65132877623438</v>
      </c>
      <c r="M313" s="47">
        <f t="shared" si="77"/>
        <v>0</v>
      </c>
      <c r="N313" s="47" t="s">
        <v>1264</v>
      </c>
      <c r="O313" s="47" t="s">
        <v>1319</v>
      </c>
      <c r="P313" s="47" t="s">
        <v>1266</v>
      </c>
      <c r="Q313" s="47" t="s">
        <v>294</v>
      </c>
      <c r="R313" s="47"/>
      <c r="S313" s="47"/>
      <c r="T313" s="47"/>
      <c r="U313" s="47"/>
      <c r="V313" s="47"/>
      <c r="W313" s="47"/>
      <c r="X313" s="47"/>
      <c r="Y313" s="47"/>
      <c r="Z313" s="47"/>
      <c r="AA313" s="47" t="s">
        <v>320</v>
      </c>
      <c r="AB313" s="47" t="s">
        <v>49</v>
      </c>
      <c r="AC313" s="47">
        <v>37.8</v>
      </c>
      <c r="AD313" s="47">
        <v>0.6</v>
      </c>
      <c r="AE313" s="47">
        <v>23.8</v>
      </c>
      <c r="AF313" s="47"/>
      <c r="AG313" s="47">
        <v>32.7</v>
      </c>
      <c r="AH313" s="47">
        <v>0.4</v>
      </c>
      <c r="AI313" s="47">
        <v>5.4</v>
      </c>
      <c r="AJ313" s="47">
        <v>0.6</v>
      </c>
      <c r="AK313" s="47">
        <v>0.4</v>
      </c>
      <c r="AL313" s="47">
        <v>0.2</v>
      </c>
      <c r="AM313" s="47">
        <v>101.9</v>
      </c>
      <c r="AN313" s="47">
        <v>12</v>
      </c>
      <c r="AO313" s="47">
        <v>4.63731690352275</v>
      </c>
      <c r="AP313" s="47">
        <v>2.91761948989947</v>
      </c>
      <c r="AQ313" s="47">
        <v>0.0348234060339631</v>
      </c>
      <c r="AR313" s="47">
        <v>2.16493021388469</v>
      </c>
      <c r="AS313" s="47">
        <v>0</v>
      </c>
      <c r="AT313" s="47">
        <v>2.11080543910348</v>
      </c>
      <c r="AU313" s="47">
        <v>0.0261478257881181</v>
      </c>
      <c r="AV313" s="47">
        <v>0.621377451092378</v>
      </c>
      <c r="AW313" s="47">
        <v>0.0496146601660779</v>
      </c>
      <c r="AX313" s="47">
        <v>0.0598556554181704</v>
      </c>
      <c r="AY313" s="47">
        <v>0.0196913668939395</v>
      </c>
      <c r="AZ313" s="47">
        <v>8.00486550828028</v>
      </c>
      <c r="BA313" s="47">
        <v>0.0145876527976565</v>
      </c>
      <c r="BB313" s="47">
        <v>0.00691094144794904</v>
      </c>
      <c r="BC313" s="47">
        <v>2.09621778630582</v>
      </c>
      <c r="BD313" s="47">
        <f t="shared" si="78"/>
        <v>2.95244289593343</v>
      </c>
      <c r="BE313" s="47">
        <f t="shared" si="79"/>
        <v>2.80794537615005</v>
      </c>
    </row>
    <row r="314" s="40" customFormat="1" spans="1:57">
      <c r="A314" s="47" t="s">
        <v>1551</v>
      </c>
      <c r="B314" s="47" t="s">
        <v>1552</v>
      </c>
      <c r="C314" s="47" t="s">
        <v>1555</v>
      </c>
      <c r="D314" s="47">
        <v>7.8</v>
      </c>
      <c r="E314" s="47">
        <v>1000</v>
      </c>
      <c r="F314" s="47">
        <f>G314</f>
        <v>-11.4235177686511</v>
      </c>
      <c r="G314" s="48">
        <f t="shared" si="71"/>
        <v>-11.4235177686511</v>
      </c>
      <c r="H314" s="47">
        <f t="shared" si="72"/>
        <v>-7.50347336385697</v>
      </c>
      <c r="I314" s="47">
        <f t="shared" si="73"/>
        <v>-5.31080535786028</v>
      </c>
      <c r="J314" s="47">
        <f t="shared" si="74"/>
        <v>-4.50313432835821</v>
      </c>
      <c r="K314" s="47">
        <f t="shared" si="75"/>
        <v>-3.92004440479414</v>
      </c>
      <c r="L314" s="47">
        <f t="shared" si="76"/>
        <v>-6.11271241079083</v>
      </c>
      <c r="M314" s="47">
        <f t="shared" si="77"/>
        <v>0</v>
      </c>
      <c r="N314" s="47" t="s">
        <v>1264</v>
      </c>
      <c r="O314" s="47" t="s">
        <v>1319</v>
      </c>
      <c r="P314" s="47" t="s">
        <v>1266</v>
      </c>
      <c r="Q314" s="47" t="s">
        <v>294</v>
      </c>
      <c r="R314" s="47"/>
      <c r="S314" s="47"/>
      <c r="T314" s="47"/>
      <c r="U314" s="47"/>
      <c r="V314" s="47"/>
      <c r="W314" s="47"/>
      <c r="X314" s="47"/>
      <c r="Y314" s="47"/>
      <c r="Z314" s="47"/>
      <c r="AA314" s="47" t="s">
        <v>320</v>
      </c>
      <c r="AB314" s="47" t="s">
        <v>49</v>
      </c>
      <c r="AC314" s="47">
        <v>38.2</v>
      </c>
      <c r="AD314" s="47">
        <v>0.1</v>
      </c>
      <c r="AE314" s="47">
        <v>21.8</v>
      </c>
      <c r="AF314" s="47"/>
      <c r="AG314" s="47">
        <v>31.7</v>
      </c>
      <c r="AH314" s="47">
        <v>0.1</v>
      </c>
      <c r="AI314" s="47">
        <v>7.7</v>
      </c>
      <c r="AJ314" s="47">
        <v>0.1</v>
      </c>
      <c r="AK314" s="47">
        <v>0.1</v>
      </c>
      <c r="AL314" s="47"/>
      <c r="AM314" s="47">
        <v>99.8</v>
      </c>
      <c r="AN314" s="47">
        <v>12</v>
      </c>
      <c r="AO314" s="47">
        <v>4.70090393327716</v>
      </c>
      <c r="AP314" s="47">
        <v>2.98892360604506</v>
      </c>
      <c r="AQ314" s="47">
        <v>0.00588348427193637</v>
      </c>
      <c r="AR314" s="47">
        <v>2.01019430650141</v>
      </c>
      <c r="AS314" s="47">
        <v>0</v>
      </c>
      <c r="AT314" s="47">
        <v>2.07431312200565</v>
      </c>
      <c r="AU314" s="47">
        <v>0.0066265913917073</v>
      </c>
      <c r="AV314" s="47">
        <v>0.898187600154693</v>
      </c>
      <c r="AW314" s="47">
        <v>0.00838249631468823</v>
      </c>
      <c r="AX314" s="47">
        <v>0.0151690994942793</v>
      </c>
      <c r="AY314" s="47">
        <v>0</v>
      </c>
      <c r="AZ314" s="47">
        <v>8.00768030617943</v>
      </c>
      <c r="BA314" s="47">
        <v>0.0230188195904955</v>
      </c>
      <c r="BB314" s="47">
        <v>0.0110970804486058</v>
      </c>
      <c r="BC314" s="47">
        <v>2.05129430241515</v>
      </c>
      <c r="BD314" s="47">
        <f t="shared" si="78"/>
        <v>2.994807090317</v>
      </c>
      <c r="BE314" s="47">
        <f t="shared" si="79"/>
        <v>2.98750980986674</v>
      </c>
    </row>
    <row r="315" s="40" customFormat="1" spans="1:57">
      <c r="A315" s="47" t="s">
        <v>1551</v>
      </c>
      <c r="B315" s="47" t="s">
        <v>1552</v>
      </c>
      <c r="C315" s="47" t="s">
        <v>1556</v>
      </c>
      <c r="D315" s="47">
        <v>7.8</v>
      </c>
      <c r="E315" s="47">
        <v>1070</v>
      </c>
      <c r="F315" s="47">
        <f>G315</f>
        <v>-10.4725408303248</v>
      </c>
      <c r="G315" s="48">
        <f t="shared" si="71"/>
        <v>-10.4725408303248</v>
      </c>
      <c r="H315" s="47">
        <f t="shared" si="72"/>
        <v>-6.6531948009553</v>
      </c>
      <c r="I315" s="47">
        <f t="shared" si="73"/>
        <v>-4.58582558453952</v>
      </c>
      <c r="J315" s="47">
        <f t="shared" si="74"/>
        <v>-3.54548771407297</v>
      </c>
      <c r="K315" s="47">
        <f t="shared" si="75"/>
        <v>-3.81934602936951</v>
      </c>
      <c r="L315" s="47">
        <f t="shared" si="76"/>
        <v>-5.88671524578529</v>
      </c>
      <c r="M315" s="47">
        <f t="shared" si="77"/>
        <v>0</v>
      </c>
      <c r="N315" s="47" t="s">
        <v>1264</v>
      </c>
      <c r="O315" s="47" t="s">
        <v>1319</v>
      </c>
      <c r="P315" s="47" t="s">
        <v>1266</v>
      </c>
      <c r="Q315" s="47" t="s">
        <v>294</v>
      </c>
      <c r="R315" s="47"/>
      <c r="S315" s="47"/>
      <c r="T315" s="47"/>
      <c r="U315" s="47"/>
      <c r="V315" s="47"/>
      <c r="W315" s="47"/>
      <c r="X315" s="47"/>
      <c r="Y315" s="47"/>
      <c r="Z315" s="47"/>
      <c r="AA315" s="47" t="s">
        <v>320</v>
      </c>
      <c r="AB315" s="47" t="s">
        <v>49</v>
      </c>
      <c r="AC315" s="47">
        <v>37.7</v>
      </c>
      <c r="AD315" s="47">
        <v>1.5</v>
      </c>
      <c r="AE315" s="47">
        <v>23.9</v>
      </c>
      <c r="AF315" s="47"/>
      <c r="AG315" s="47">
        <v>26.7</v>
      </c>
      <c r="AH315" s="47">
        <v>0.2</v>
      </c>
      <c r="AI315" s="47">
        <v>9.6</v>
      </c>
      <c r="AJ315" s="47"/>
      <c r="AK315" s="47">
        <v>0.7</v>
      </c>
      <c r="AL315" s="47"/>
      <c r="AM315" s="47">
        <v>100.3</v>
      </c>
      <c r="AN315" s="47">
        <v>12</v>
      </c>
      <c r="AO315" s="47">
        <v>4.58060178811222</v>
      </c>
      <c r="AP315" s="47">
        <v>2.87431237369891</v>
      </c>
      <c r="AQ315" s="47">
        <v>0.0859937757467875</v>
      </c>
      <c r="AR315" s="47">
        <v>2.14743787241824</v>
      </c>
      <c r="AS315" s="47">
        <v>0</v>
      </c>
      <c r="AT315" s="47">
        <v>1.70242299196264</v>
      </c>
      <c r="AU315" s="47">
        <v>0.0129140168821884</v>
      </c>
      <c r="AV315" s="47">
        <v>1.09116072371904</v>
      </c>
      <c r="AW315" s="47">
        <v>0</v>
      </c>
      <c r="AX315" s="47">
        <v>0.103466319834739</v>
      </c>
      <c r="AY315" s="47">
        <v>0</v>
      </c>
      <c r="AZ315" s="47">
        <v>8.01770807426255</v>
      </c>
      <c r="BA315" s="47">
        <v>0.0530068915411679</v>
      </c>
      <c r="BB315" s="47">
        <v>0.0311361464168542</v>
      </c>
      <c r="BC315" s="47">
        <v>1.64941610042147</v>
      </c>
      <c r="BD315" s="47">
        <f t="shared" si="78"/>
        <v>2.9603061494457</v>
      </c>
      <c r="BE315" s="47">
        <f t="shared" si="79"/>
        <v>2.80649773256387</v>
      </c>
    </row>
    <row r="316" s="40" customFormat="1" spans="1:57">
      <c r="A316" s="47" t="s">
        <v>1557</v>
      </c>
      <c r="B316" s="47" t="s">
        <v>1558</v>
      </c>
      <c r="C316" s="47">
        <v>15</v>
      </c>
      <c r="D316" s="47">
        <v>3</v>
      </c>
      <c r="E316" s="47">
        <v>1100</v>
      </c>
      <c r="F316" s="47">
        <v>-10.23</v>
      </c>
      <c r="G316" s="48">
        <f t="shared" si="71"/>
        <v>-12.0565311320884</v>
      </c>
      <c r="H316" s="47">
        <f t="shared" si="72"/>
        <v>-7.91373095656055</v>
      </c>
      <c r="I316" s="47">
        <f t="shared" si="73"/>
        <v>-7.60113401211237</v>
      </c>
      <c r="J316" s="47">
        <f t="shared" si="74"/>
        <v>-3.62415877640204</v>
      </c>
      <c r="K316" s="47">
        <f t="shared" si="75"/>
        <v>-2.31626904343945</v>
      </c>
      <c r="L316" s="47">
        <f t="shared" si="76"/>
        <v>-2.62886598788763</v>
      </c>
      <c r="M316" s="47">
        <f t="shared" si="77"/>
        <v>1.82653113208841</v>
      </c>
      <c r="N316" s="47" t="s">
        <v>1402</v>
      </c>
      <c r="O316" s="47" t="s">
        <v>1319</v>
      </c>
      <c r="P316" s="47" t="s">
        <v>1292</v>
      </c>
      <c r="Q316" s="47">
        <v>-10.23</v>
      </c>
      <c r="R316" s="47"/>
      <c r="S316" s="47"/>
      <c r="T316" s="47"/>
      <c r="U316" s="47"/>
      <c r="V316" s="47"/>
      <c r="W316" s="47"/>
      <c r="X316" s="47"/>
      <c r="Y316" s="47"/>
      <c r="Z316" s="47"/>
      <c r="AA316" s="47" t="s">
        <v>38</v>
      </c>
      <c r="AB316" s="47" t="s">
        <v>39</v>
      </c>
      <c r="AC316" s="47">
        <v>41.5366666666667</v>
      </c>
      <c r="AD316" s="47">
        <v>0.133930666666667</v>
      </c>
      <c r="AE316" s="47">
        <v>21.564</v>
      </c>
      <c r="AF316" s="47">
        <v>2.2</v>
      </c>
      <c r="AG316" s="47">
        <v>6.878</v>
      </c>
      <c r="AH316" s="47"/>
      <c r="AI316" s="47">
        <v>21.102</v>
      </c>
      <c r="AJ316" s="47">
        <v>6.77066666666667</v>
      </c>
      <c r="AK316" s="47">
        <v>0.0349333333333333</v>
      </c>
      <c r="AL316" s="47"/>
      <c r="AM316" s="47">
        <v>100.220197333333</v>
      </c>
      <c r="AN316" s="47">
        <v>12</v>
      </c>
      <c r="AO316" s="47">
        <v>4.27863667045401</v>
      </c>
      <c r="AP316" s="47">
        <v>2.95806100480068</v>
      </c>
      <c r="AQ316" s="47">
        <v>0.00717197323777665</v>
      </c>
      <c r="AR316" s="47">
        <v>1.80981799061731</v>
      </c>
      <c r="AS316" s="47">
        <v>0.123863420948731</v>
      </c>
      <c r="AT316" s="47">
        <v>0.409638961851095</v>
      </c>
      <c r="AU316" s="47">
        <v>0</v>
      </c>
      <c r="AV316" s="47">
        <v>2.24039183672259</v>
      </c>
      <c r="AW316" s="47">
        <v>0.516569591359141</v>
      </c>
      <c r="AX316" s="47">
        <v>0.00482307328238765</v>
      </c>
      <c r="AY316" s="47">
        <v>0</v>
      </c>
      <c r="AZ316" s="47">
        <v>8.07033785281972</v>
      </c>
      <c r="BA316" s="47">
        <v>0.209174448264692</v>
      </c>
      <c r="BB316" s="47">
        <v>0.510631233219284</v>
      </c>
      <c r="BC316" s="47">
        <v>0.200464513586403</v>
      </c>
      <c r="BD316" s="47">
        <f t="shared" si="78"/>
        <v>2.96523297803846</v>
      </c>
      <c r="BE316" s="47">
        <f t="shared" si="79"/>
        <v>3.16660038993283</v>
      </c>
    </row>
    <row r="317" s="41" customFormat="1" spans="1:57">
      <c r="A317" s="49" t="s">
        <v>1557</v>
      </c>
      <c r="B317" s="49" t="s">
        <v>1558</v>
      </c>
      <c r="C317" s="49">
        <v>11</v>
      </c>
      <c r="D317" s="49">
        <v>3</v>
      </c>
      <c r="E317" s="49">
        <v>900</v>
      </c>
      <c r="F317" s="49">
        <v>-10.56</v>
      </c>
      <c r="G317" s="50">
        <f t="shared" si="71"/>
        <v>-15.2695840317958</v>
      </c>
      <c r="H317" s="49">
        <f t="shared" si="72"/>
        <v>-10.7538763898658</v>
      </c>
      <c r="I317" s="49">
        <f t="shared" si="73"/>
        <v>-10.3561760980282</v>
      </c>
      <c r="J317" s="49">
        <f t="shared" si="74"/>
        <v>-6.64788576300085</v>
      </c>
      <c r="K317" s="49">
        <f t="shared" si="75"/>
        <v>0.193876389865849</v>
      </c>
      <c r="L317" s="49">
        <f t="shared" si="76"/>
        <v>-0.203823901971765</v>
      </c>
      <c r="M317" s="49">
        <f t="shared" si="77"/>
        <v>4.70958403179578</v>
      </c>
      <c r="N317" s="49" t="s">
        <v>1402</v>
      </c>
      <c r="O317" s="49" t="s">
        <v>1298</v>
      </c>
      <c r="P317" s="49" t="s">
        <v>1292</v>
      </c>
      <c r="Q317" s="49">
        <v>-10.56</v>
      </c>
      <c r="R317" s="49"/>
      <c r="S317" s="49"/>
      <c r="T317" s="49"/>
      <c r="U317" s="49"/>
      <c r="V317" s="49"/>
      <c r="W317" s="49"/>
      <c r="X317" s="49"/>
      <c r="Y317" s="49"/>
      <c r="Z317" s="49"/>
      <c r="AA317" s="49" t="s">
        <v>38</v>
      </c>
      <c r="AB317" s="49" t="s">
        <v>39</v>
      </c>
      <c r="AC317" s="49">
        <v>42.1072727272727</v>
      </c>
      <c r="AD317" s="49">
        <v>0.220136363636364</v>
      </c>
      <c r="AE317" s="49">
        <v>22.8418181818182</v>
      </c>
      <c r="AF317" s="49">
        <v>0.52</v>
      </c>
      <c r="AG317" s="49">
        <v>6.84727272727273</v>
      </c>
      <c r="AH317" s="49"/>
      <c r="AI317" s="49">
        <v>21.18</v>
      </c>
      <c r="AJ317" s="49">
        <v>6.25909090909091</v>
      </c>
      <c r="AK317" s="49">
        <v>0.00656363636363636</v>
      </c>
      <c r="AL317" s="49"/>
      <c r="AM317" s="49">
        <v>99.9821545454545</v>
      </c>
      <c r="AN317" s="49">
        <v>12</v>
      </c>
      <c r="AO317" s="49">
        <v>4.25207768692309</v>
      </c>
      <c r="AP317" s="49">
        <v>2.98008313616547</v>
      </c>
      <c r="AQ317" s="49">
        <v>0.0117151053804577</v>
      </c>
      <c r="AR317" s="49">
        <v>1.90516252294357</v>
      </c>
      <c r="AS317" s="49">
        <v>0.0290950772708732</v>
      </c>
      <c r="AT317" s="49">
        <v>0.405277499720398</v>
      </c>
      <c r="AU317" s="49">
        <v>0</v>
      </c>
      <c r="AV317" s="49">
        <v>2.23471477441765</v>
      </c>
      <c r="AW317" s="49">
        <v>0.474574550552222</v>
      </c>
      <c r="AX317" s="49">
        <v>0.000900583792413527</v>
      </c>
      <c r="AY317" s="49">
        <v>0</v>
      </c>
      <c r="AZ317" s="49">
        <v>8.04152325024306</v>
      </c>
      <c r="BA317" s="49">
        <v>0.123926521732463</v>
      </c>
      <c r="BB317" s="49">
        <v>0.30578189467207</v>
      </c>
      <c r="BC317" s="49">
        <v>0.281350977987936</v>
      </c>
      <c r="BD317" s="49">
        <f t="shared" si="78"/>
        <v>2.99179824154593</v>
      </c>
      <c r="BE317" s="49">
        <f t="shared" si="79"/>
        <v>3.11456682469027</v>
      </c>
    </row>
    <row r="318" s="40" customFormat="1" spans="1:57">
      <c r="A318" s="47" t="s">
        <v>1557</v>
      </c>
      <c r="B318" s="47" t="s">
        <v>1558</v>
      </c>
      <c r="C318" s="47">
        <v>10</v>
      </c>
      <c r="D318" s="47">
        <v>3</v>
      </c>
      <c r="E318" s="47">
        <v>1000</v>
      </c>
      <c r="F318" s="47">
        <v>-10.16</v>
      </c>
      <c r="G318" s="48">
        <f t="shared" si="71"/>
        <v>-13.5357147736363</v>
      </c>
      <c r="H318" s="47">
        <f t="shared" si="72"/>
        <v>-9.22226357843626</v>
      </c>
      <c r="I318" s="47">
        <f t="shared" si="73"/>
        <v>-8.87568445722789</v>
      </c>
      <c r="J318" s="47">
        <f t="shared" si="74"/>
        <v>-5.01725844461901</v>
      </c>
      <c r="K318" s="47">
        <f t="shared" si="75"/>
        <v>-0.937736421563743</v>
      </c>
      <c r="L318" s="47">
        <f t="shared" si="76"/>
        <v>-1.28431554277211</v>
      </c>
      <c r="M318" s="47">
        <f t="shared" si="77"/>
        <v>3.37571477363628</v>
      </c>
      <c r="N318" s="47" t="s">
        <v>1402</v>
      </c>
      <c r="O318" s="47" t="s">
        <v>1298</v>
      </c>
      <c r="P318" s="47" t="s">
        <v>1292</v>
      </c>
      <c r="Q318" s="47">
        <v>-10.16</v>
      </c>
      <c r="R318" s="47"/>
      <c r="S318" s="47"/>
      <c r="T318" s="47"/>
      <c r="U318" s="47"/>
      <c r="V318" s="47"/>
      <c r="W318" s="47"/>
      <c r="X318" s="47"/>
      <c r="Y318" s="47"/>
      <c r="Z318" s="47"/>
      <c r="AA318" s="47" t="s">
        <v>38</v>
      </c>
      <c r="AB318" s="47" t="s">
        <v>39</v>
      </c>
      <c r="AC318" s="47">
        <v>41.5366666666667</v>
      </c>
      <c r="AD318" s="47">
        <v>0.133930666666667</v>
      </c>
      <c r="AE318" s="47">
        <v>21.564</v>
      </c>
      <c r="AF318" s="47">
        <v>2.2</v>
      </c>
      <c r="AG318" s="47">
        <v>6.878</v>
      </c>
      <c r="AH318" s="47"/>
      <c r="AI318" s="47">
        <v>21.102</v>
      </c>
      <c r="AJ318" s="47">
        <v>6.77066666666667</v>
      </c>
      <c r="AK318" s="47">
        <v>0.0349333333333333</v>
      </c>
      <c r="AL318" s="47"/>
      <c r="AM318" s="47">
        <v>100.220197333333</v>
      </c>
      <c r="AN318" s="47">
        <v>12</v>
      </c>
      <c r="AO318" s="47">
        <v>4.27863667045401</v>
      </c>
      <c r="AP318" s="47">
        <v>2.95806100480068</v>
      </c>
      <c r="AQ318" s="47">
        <v>0.00717197323777665</v>
      </c>
      <c r="AR318" s="47">
        <v>1.80981799061731</v>
      </c>
      <c r="AS318" s="47">
        <v>0.123863420948731</v>
      </c>
      <c r="AT318" s="47">
        <v>0.409638961851095</v>
      </c>
      <c r="AU318" s="47">
        <v>0</v>
      </c>
      <c r="AV318" s="47">
        <v>2.24039183672259</v>
      </c>
      <c r="AW318" s="47">
        <v>0.516569591359141</v>
      </c>
      <c r="AX318" s="47">
        <v>0.00482307328238765</v>
      </c>
      <c r="AY318" s="47">
        <v>0</v>
      </c>
      <c r="AZ318" s="47">
        <v>8.07033785281972</v>
      </c>
      <c r="BA318" s="47">
        <v>0.209174448264692</v>
      </c>
      <c r="BB318" s="47">
        <v>0.510631233219284</v>
      </c>
      <c r="BC318" s="47">
        <v>0.200464513586403</v>
      </c>
      <c r="BD318" s="47">
        <f t="shared" si="78"/>
        <v>2.96523297803846</v>
      </c>
      <c r="BE318" s="47">
        <f t="shared" si="79"/>
        <v>3.16660038993283</v>
      </c>
    </row>
    <row r="319" s="40" customFormat="1" spans="1:57">
      <c r="A319" s="47" t="s">
        <v>1557</v>
      </c>
      <c r="B319" s="47" t="s">
        <v>1558</v>
      </c>
      <c r="C319" s="47">
        <v>9</v>
      </c>
      <c r="D319" s="47">
        <v>3</v>
      </c>
      <c r="E319" s="47">
        <v>1000</v>
      </c>
      <c r="F319" s="47">
        <v>-11.48</v>
      </c>
      <c r="G319" s="48">
        <f t="shared" si="71"/>
        <v>-13.5357147736363</v>
      </c>
      <c r="H319" s="47">
        <f t="shared" si="72"/>
        <v>-9.22226357843626</v>
      </c>
      <c r="I319" s="47">
        <f t="shared" si="73"/>
        <v>-8.87568445722789</v>
      </c>
      <c r="J319" s="47">
        <f t="shared" si="74"/>
        <v>-5.01725844461901</v>
      </c>
      <c r="K319" s="47">
        <f t="shared" si="75"/>
        <v>-2.25773642156374</v>
      </c>
      <c r="L319" s="47">
        <f t="shared" si="76"/>
        <v>-2.60431554277211</v>
      </c>
      <c r="M319" s="47">
        <f t="shared" si="77"/>
        <v>2.05571477363628</v>
      </c>
      <c r="N319" s="47" t="s">
        <v>1402</v>
      </c>
      <c r="O319" s="47" t="s">
        <v>1319</v>
      </c>
      <c r="P319" s="47" t="s">
        <v>1292</v>
      </c>
      <c r="Q319" s="47">
        <v>-11.48</v>
      </c>
      <c r="R319" s="47"/>
      <c r="S319" s="47"/>
      <c r="T319" s="47"/>
      <c r="U319" s="47"/>
      <c r="V319" s="47"/>
      <c r="W319" s="47"/>
      <c r="X319" s="47"/>
      <c r="Y319" s="47"/>
      <c r="Z319" s="47"/>
      <c r="AA319" s="47" t="s">
        <v>38</v>
      </c>
      <c r="AB319" s="47" t="s">
        <v>39</v>
      </c>
      <c r="AC319" s="47">
        <v>42.1771428571429</v>
      </c>
      <c r="AD319" s="47">
        <v>0.0630428571428571</v>
      </c>
      <c r="AE319" s="47">
        <v>23.3657142857143</v>
      </c>
      <c r="AF319" s="47">
        <v>1.7</v>
      </c>
      <c r="AG319" s="47">
        <v>6.29857142857143</v>
      </c>
      <c r="AH319" s="47"/>
      <c r="AI319" s="47">
        <v>20.34</v>
      </c>
      <c r="AJ319" s="47">
        <v>6.55714285714286</v>
      </c>
      <c r="AK319" s="47">
        <v>0.0228857142857143</v>
      </c>
      <c r="AL319" s="47"/>
      <c r="AM319" s="47">
        <v>100.5245</v>
      </c>
      <c r="AN319" s="47">
        <v>12</v>
      </c>
      <c r="AO319" s="47">
        <v>4.23079587220204</v>
      </c>
      <c r="AP319" s="47">
        <v>2.97008791446864</v>
      </c>
      <c r="AQ319" s="47">
        <v>0.00333819098588014</v>
      </c>
      <c r="AR319" s="47">
        <v>1.93910489507753</v>
      </c>
      <c r="AS319" s="47">
        <v>0.0946424499341203</v>
      </c>
      <c r="AT319" s="47">
        <v>0.370934994442786</v>
      </c>
      <c r="AU319" s="47">
        <v>0</v>
      </c>
      <c r="AV319" s="47">
        <v>2.1353446163918</v>
      </c>
      <c r="AW319" s="47">
        <v>0.494684966716104</v>
      </c>
      <c r="AX319" s="47">
        <v>0.00312438804557584</v>
      </c>
      <c r="AY319" s="47">
        <v>0</v>
      </c>
      <c r="AZ319" s="47">
        <v>8.01126241606244</v>
      </c>
      <c r="BA319" s="47">
        <v>0.0337397493005174</v>
      </c>
      <c r="BB319" s="47">
        <v>0.09095865800206</v>
      </c>
      <c r="BC319" s="47">
        <v>0.337195245142269</v>
      </c>
      <c r="BD319" s="47">
        <f t="shared" si="78"/>
        <v>2.97342610545452</v>
      </c>
      <c r="BE319" s="47">
        <f t="shared" si="79"/>
        <v>3.00096457755069</v>
      </c>
    </row>
    <row r="320" s="42" customFormat="1" spans="1:57">
      <c r="A320" s="49" t="s">
        <v>1557</v>
      </c>
      <c r="B320" s="49" t="s">
        <v>1558</v>
      </c>
      <c r="C320" s="49">
        <v>5</v>
      </c>
      <c r="D320" s="49">
        <v>3</v>
      </c>
      <c r="E320" s="49">
        <v>1100</v>
      </c>
      <c r="F320" s="49">
        <v>-7.18</v>
      </c>
      <c r="G320" s="50">
        <f t="shared" si="71"/>
        <v>-12.0565311320884</v>
      </c>
      <c r="H320" s="49">
        <f t="shared" si="72"/>
        <v>-7.91373095656055</v>
      </c>
      <c r="I320" s="49">
        <f t="shared" si="73"/>
        <v>-7.60113401211237</v>
      </c>
      <c r="J320" s="49">
        <f t="shared" si="74"/>
        <v>-3.62415877640204</v>
      </c>
      <c r="K320" s="49">
        <f t="shared" si="75"/>
        <v>0.733730956560551</v>
      </c>
      <c r="L320" s="49">
        <f t="shared" si="76"/>
        <v>0.421134012112369</v>
      </c>
      <c r="M320" s="49">
        <f t="shared" si="77"/>
        <v>4.87653113208841</v>
      </c>
      <c r="N320" s="49" t="s">
        <v>1402</v>
      </c>
      <c r="O320" s="49" t="s">
        <v>1298</v>
      </c>
      <c r="P320" s="49" t="s">
        <v>1292</v>
      </c>
      <c r="Q320" s="49">
        <v>-7.18</v>
      </c>
      <c r="R320" s="49"/>
      <c r="S320" s="49"/>
      <c r="T320" s="49"/>
      <c r="U320" s="49"/>
      <c r="V320" s="49"/>
      <c r="W320" s="49"/>
      <c r="X320" s="49"/>
      <c r="Y320" s="49"/>
      <c r="Z320" s="49"/>
      <c r="AA320" s="49" t="s">
        <v>38</v>
      </c>
      <c r="AB320" s="49" t="s">
        <v>39</v>
      </c>
      <c r="AC320" s="49">
        <v>41.7664705882353</v>
      </c>
      <c r="AD320" s="49">
        <v>0.0962117647058823</v>
      </c>
      <c r="AE320" s="49">
        <v>23.4982352941176</v>
      </c>
      <c r="AF320" s="49">
        <v>2.67</v>
      </c>
      <c r="AG320" s="49">
        <v>5.82470588235294</v>
      </c>
      <c r="AH320" s="49"/>
      <c r="AI320" s="49">
        <v>21.5482352941176</v>
      </c>
      <c r="AJ320" s="49">
        <v>5.12647058823529</v>
      </c>
      <c r="AK320" s="49">
        <v>0.0146</v>
      </c>
      <c r="AL320" s="49"/>
      <c r="AM320" s="49">
        <v>100.544929411765</v>
      </c>
      <c r="AN320" s="49">
        <v>12</v>
      </c>
      <c r="AO320" s="49">
        <v>4.21897858304652</v>
      </c>
      <c r="AP320" s="49">
        <v>2.93295347705072</v>
      </c>
      <c r="AQ320" s="49">
        <v>0.00508029254982764</v>
      </c>
      <c r="AR320" s="49">
        <v>1.94465577570165</v>
      </c>
      <c r="AS320" s="49">
        <v>0.148229131084074</v>
      </c>
      <c r="AT320" s="49">
        <v>0.342070007936973</v>
      </c>
      <c r="AU320" s="49">
        <v>0</v>
      </c>
      <c r="AV320" s="49">
        <v>2.25586955851934</v>
      </c>
      <c r="AW320" s="49">
        <v>0.38567171216802</v>
      </c>
      <c r="AX320" s="49">
        <v>0.00198764399201288</v>
      </c>
      <c r="AY320" s="49">
        <v>0</v>
      </c>
      <c r="AZ320" s="49">
        <v>8.0165175990026</v>
      </c>
      <c r="BA320" s="49">
        <v>0.0494506961616139</v>
      </c>
      <c r="BB320" s="49">
        <v>0.144563086544335</v>
      </c>
      <c r="BC320" s="49">
        <v>0.292619311775359</v>
      </c>
      <c r="BD320" s="49">
        <f t="shared" si="78"/>
        <v>2.93803376960055</v>
      </c>
      <c r="BE320" s="49">
        <f t="shared" si="79"/>
        <v>2.98361127862433</v>
      </c>
    </row>
    <row r="321" s="41" customFormat="1" spans="1:57">
      <c r="A321" s="49" t="s">
        <v>1557</v>
      </c>
      <c r="B321" s="49" t="s">
        <v>1558</v>
      </c>
      <c r="C321" s="49">
        <v>14</v>
      </c>
      <c r="D321" s="49">
        <v>3</v>
      </c>
      <c r="E321" s="49">
        <v>1200</v>
      </c>
      <c r="F321" s="49">
        <v>-7.97</v>
      </c>
      <c r="G321" s="50">
        <f t="shared" si="71"/>
        <v>-10.7801505574279</v>
      </c>
      <c r="H321" s="49">
        <f t="shared" si="72"/>
        <v>-6.78284930327266</v>
      </c>
      <c r="I321" s="49">
        <f t="shared" si="73"/>
        <v>-6.48644467571847</v>
      </c>
      <c r="J321" s="49">
        <f t="shared" si="74"/>
        <v>-2.42021045485404</v>
      </c>
      <c r="K321" s="49">
        <f t="shared" si="75"/>
        <v>-1.18715069672734</v>
      </c>
      <c r="L321" s="49">
        <f t="shared" si="76"/>
        <v>-1.48355532428153</v>
      </c>
      <c r="M321" s="49">
        <f t="shared" si="77"/>
        <v>2.81015055742787</v>
      </c>
      <c r="N321" s="49" t="s">
        <v>1402</v>
      </c>
      <c r="O321" s="49" t="s">
        <v>1319</v>
      </c>
      <c r="P321" s="49" t="s">
        <v>1292</v>
      </c>
      <c r="Q321" s="49">
        <v>-7.97</v>
      </c>
      <c r="R321" s="49"/>
      <c r="S321" s="49"/>
      <c r="T321" s="49"/>
      <c r="U321" s="49"/>
      <c r="V321" s="49"/>
      <c r="W321" s="49"/>
      <c r="X321" s="49"/>
      <c r="Y321" s="49"/>
      <c r="Z321" s="49"/>
      <c r="AA321" s="49" t="s">
        <v>38</v>
      </c>
      <c r="AB321" s="49" t="s">
        <v>39</v>
      </c>
      <c r="AC321" s="49">
        <v>42.5695</v>
      </c>
      <c r="AD321" s="49">
        <v>0.20776</v>
      </c>
      <c r="AE321" s="49">
        <v>21.962</v>
      </c>
      <c r="AF321" s="49">
        <v>2.59</v>
      </c>
      <c r="AG321" s="49">
        <v>6.3825</v>
      </c>
      <c r="AH321" s="49"/>
      <c r="AI321" s="49">
        <v>19.8645</v>
      </c>
      <c r="AJ321" s="49">
        <v>6.3405</v>
      </c>
      <c r="AK321" s="49">
        <v>0.016415</v>
      </c>
      <c r="AL321" s="49"/>
      <c r="AM321" s="49">
        <v>99.933175</v>
      </c>
      <c r="AN321" s="49">
        <v>12</v>
      </c>
      <c r="AO321" s="49">
        <v>4.26333757599433</v>
      </c>
      <c r="AP321" s="49">
        <v>3.02077478264465</v>
      </c>
      <c r="AQ321" s="49">
        <v>0.0110857448659397</v>
      </c>
      <c r="AR321" s="49">
        <v>1.83663044025083</v>
      </c>
      <c r="AS321" s="49">
        <v>0.145299616051389</v>
      </c>
      <c r="AT321" s="49">
        <v>0.378768820695766</v>
      </c>
      <c r="AU321" s="49">
        <v>0</v>
      </c>
      <c r="AV321" s="49">
        <v>2.10146573891661</v>
      </c>
      <c r="AW321" s="49">
        <v>0.482020183676748</v>
      </c>
      <c r="AX321" s="49">
        <v>0.00225823447273143</v>
      </c>
      <c r="AY321" s="49">
        <v>0</v>
      </c>
      <c r="AZ321" s="49">
        <v>7.97830356157467</v>
      </c>
      <c r="BA321" s="49">
        <v>0</v>
      </c>
      <c r="BB321" s="49">
        <v>0</v>
      </c>
      <c r="BC321" s="49">
        <v>0.378768820695766</v>
      </c>
      <c r="BD321" s="49">
        <f t="shared" si="78"/>
        <v>3.03186052751059</v>
      </c>
      <c r="BE321" s="49">
        <f t="shared" si="79"/>
        <v>2.96225474328912</v>
      </c>
    </row>
    <row r="322" s="40" customFormat="1" spans="1:57">
      <c r="A322" s="47" t="s">
        <v>1559</v>
      </c>
      <c r="B322" s="47" t="s">
        <v>1560</v>
      </c>
      <c r="C322" s="47" t="s">
        <v>1561</v>
      </c>
      <c r="D322" s="47">
        <v>6</v>
      </c>
      <c r="E322" s="47">
        <v>1150</v>
      </c>
      <c r="F322" s="47">
        <v>-6.9</v>
      </c>
      <c r="G322" s="48">
        <f t="shared" ref="G322:G385" si="88">IF(D322&lt;=(-18.64+0.04359*(E322+273.15)-0.000005069*(E322+273.15)^2),(6.844864+0.1175691*D322+0.001143873*D322^2)+(0.0005791364-0.0002891434*D322-0.0000002737171*D322^2)*(E322+273.15)+(-0.00007971469+0.00003198005*D322+0.0000000001059554*D322^3+0.0000002014461*SQRT(D322))*(E322+273.15)*LN(E322+273.15)+(-27690.02+528.5977*D322-2.919275*D322^2)/(E322+273.15),(8.463095-0.003000307*D322+0.00007213445*D322^2)+(0.001148738-0.00009352312*D322+0.0000005161592*D322^2)*(E322+273.15)+(-0.0007448624-0.000006329325*D322-0.0000000001407339*D322^3+0.0001830014*SQRT(D322))*(E322+273.15)*LN(E322+273.15)+(-27820.82+528.5977*D322-0.8473231*D322^2)/(E322+273.15))</f>
        <v>-10.2051267653949</v>
      </c>
      <c r="H322" s="47">
        <f t="shared" ref="H322:H385" si="89">(8.699+0.01642*D322-0.0002755*D322^2+0.000002683*D322^3-0.00000001015*D322^4)+((-24205+444.73*D322-0.593*D322^2+0.0015*D322^3)/(E322+273.15))</f>
        <v>-6.35966846721088</v>
      </c>
      <c r="I322" s="47">
        <f t="shared" ref="I322:I385" si="90">(-587474+1584.427*(E322+273)-203.3164*LN(E322+273)*(E322+273)+0.09271*(E322+273)*(E322+273)+1810*(D322*10))/(8.3144*(E322+273)*LN(10))</f>
        <v>-5.03296822002595</v>
      </c>
      <c r="J322" s="47">
        <f t="shared" ref="J322:J385" si="91">14.26-24949/(273+E322)+200*D322/(273+E322)-0.05*D322</f>
        <v>-2.72938861560084</v>
      </c>
      <c r="K322" s="47">
        <f t="shared" ref="K322:K385" si="92">F322-H322</f>
        <v>-0.540331532789123</v>
      </c>
      <c r="L322" s="47">
        <f t="shared" ref="L322:L385" si="93">F322-I322</f>
        <v>-1.86703177997405</v>
      </c>
      <c r="M322" s="47">
        <f t="shared" ref="M322:M385" si="94">F322-G322</f>
        <v>3.3051267653949</v>
      </c>
      <c r="N322" s="47" t="s">
        <v>1402</v>
      </c>
      <c r="O322" s="47" t="s">
        <v>1264</v>
      </c>
      <c r="P322" s="47" t="s">
        <v>1292</v>
      </c>
      <c r="Q322" s="47">
        <v>-6.9</v>
      </c>
      <c r="R322" s="47"/>
      <c r="S322" s="47"/>
      <c r="T322" s="47"/>
      <c r="U322" s="47"/>
      <c r="V322" s="47"/>
      <c r="W322" s="47"/>
      <c r="X322" s="47"/>
      <c r="Y322" s="47"/>
      <c r="Z322" s="47"/>
      <c r="AA322" s="47" t="s">
        <v>38</v>
      </c>
      <c r="AB322" s="47" t="s">
        <v>39</v>
      </c>
      <c r="AC322" s="47">
        <v>42.99</v>
      </c>
      <c r="AD322" s="47"/>
      <c r="AE322" s="47">
        <v>23.35</v>
      </c>
      <c r="AF322" s="47"/>
      <c r="AG322" s="47">
        <v>8.61</v>
      </c>
      <c r="AH322" s="47"/>
      <c r="AI322" s="47">
        <v>21.18</v>
      </c>
      <c r="AJ322" s="47">
        <v>5.36</v>
      </c>
      <c r="AK322" s="47"/>
      <c r="AL322" s="47"/>
      <c r="AM322" s="47">
        <v>101.49</v>
      </c>
      <c r="AN322" s="47">
        <v>12</v>
      </c>
      <c r="AO322" s="47">
        <v>4.19710774529013</v>
      </c>
      <c r="AP322" s="47">
        <v>3.00322340163154</v>
      </c>
      <c r="AQ322" s="47">
        <v>0</v>
      </c>
      <c r="AR322" s="47">
        <v>1.92237084842143</v>
      </c>
      <c r="AS322" s="47">
        <v>0</v>
      </c>
      <c r="AT322" s="47">
        <v>0.503021961121214</v>
      </c>
      <c r="AU322" s="47">
        <v>0</v>
      </c>
      <c r="AV322" s="47">
        <v>2.20582486464628</v>
      </c>
      <c r="AW322" s="47">
        <v>0.401150098337288</v>
      </c>
      <c r="AX322" s="47">
        <v>0</v>
      </c>
      <c r="AY322" s="47">
        <v>0</v>
      </c>
      <c r="AZ322" s="47">
        <v>8.03559117415775</v>
      </c>
      <c r="BA322" s="47">
        <v>0.106300602068084</v>
      </c>
      <c r="BB322" s="47">
        <v>0.211323978442502</v>
      </c>
      <c r="BC322" s="47">
        <v>0.39672135905313</v>
      </c>
      <c r="BD322" s="47">
        <f t="shared" ref="BD322:BD385" si="95">SUM(AP322,AQ322)</f>
        <v>3.00322340163154</v>
      </c>
      <c r="BE322" s="47">
        <f t="shared" ref="BE322:BE385" si="96">SUM(AV322,AW322,AU322,AT322)</f>
        <v>3.10999692410478</v>
      </c>
    </row>
    <row r="323" s="40" customFormat="1" spans="1:57">
      <c r="A323" s="47" t="s">
        <v>1559</v>
      </c>
      <c r="B323" s="47" t="s">
        <v>1560</v>
      </c>
      <c r="C323" s="47" t="s">
        <v>1562</v>
      </c>
      <c r="D323" s="47">
        <v>6</v>
      </c>
      <c r="E323" s="47">
        <v>1300</v>
      </c>
      <c r="F323" s="47">
        <v>-5.56</v>
      </c>
      <c r="G323" s="48">
        <f t="shared" si="88"/>
        <v>-8.58971908537923</v>
      </c>
      <c r="H323" s="47">
        <f t="shared" si="89"/>
        <v>-4.91532080416436</v>
      </c>
      <c r="I323" s="47">
        <f t="shared" si="90"/>
        <v>-3.69466194081733</v>
      </c>
      <c r="J323" s="47">
        <f t="shared" si="91"/>
        <v>-1.1379020979021</v>
      </c>
      <c r="K323" s="47">
        <f t="shared" si="92"/>
        <v>-0.644679195835642</v>
      </c>
      <c r="L323" s="47">
        <f t="shared" si="93"/>
        <v>-1.86533805918267</v>
      </c>
      <c r="M323" s="47">
        <f t="shared" si="94"/>
        <v>3.02971908537923</v>
      </c>
      <c r="N323" s="47" t="s">
        <v>1402</v>
      </c>
      <c r="O323" s="47" t="s">
        <v>1264</v>
      </c>
      <c r="P323" s="47" t="s">
        <v>1292</v>
      </c>
      <c r="Q323" s="47">
        <v>-5.56</v>
      </c>
      <c r="R323" s="47"/>
      <c r="S323" s="47"/>
      <c r="T323" s="47"/>
      <c r="U323" s="47"/>
      <c r="V323" s="47"/>
      <c r="W323" s="47"/>
      <c r="X323" s="47"/>
      <c r="Y323" s="47"/>
      <c r="Z323" s="47"/>
      <c r="AA323" s="47" t="s">
        <v>38</v>
      </c>
      <c r="AB323" s="47" t="s">
        <v>39</v>
      </c>
      <c r="AC323" s="47">
        <v>42.2</v>
      </c>
      <c r="AD323" s="47"/>
      <c r="AE323" s="47">
        <v>22.63</v>
      </c>
      <c r="AF323" s="47"/>
      <c r="AG323" s="47">
        <v>6.86</v>
      </c>
      <c r="AH323" s="47"/>
      <c r="AI323" s="47">
        <v>22</v>
      </c>
      <c r="AJ323" s="47">
        <v>5.35</v>
      </c>
      <c r="AK323" s="47"/>
      <c r="AL323" s="47"/>
      <c r="AM323" s="47">
        <v>99.04</v>
      </c>
      <c r="AN323" s="47">
        <v>12</v>
      </c>
      <c r="AO323" s="47">
        <v>4.27435963935784</v>
      </c>
      <c r="AP323" s="47">
        <v>3.00229655094708</v>
      </c>
      <c r="AQ323" s="47">
        <v>0</v>
      </c>
      <c r="AR323" s="47">
        <v>1.89738639934617</v>
      </c>
      <c r="AS323" s="47">
        <v>0</v>
      </c>
      <c r="AT323" s="47">
        <v>0.40815850676496</v>
      </c>
      <c r="AU323" s="47">
        <v>0</v>
      </c>
      <c r="AV323" s="47">
        <v>2.33339732173381</v>
      </c>
      <c r="AW323" s="47">
        <v>0.407771470587811</v>
      </c>
      <c r="AX323" s="47">
        <v>0</v>
      </c>
      <c r="AY323" s="47">
        <v>0</v>
      </c>
      <c r="AZ323" s="47">
        <v>8.04901024937983</v>
      </c>
      <c r="BA323" s="47">
        <v>0.146135481093043</v>
      </c>
      <c r="BB323" s="47">
        <v>0.35803610281531</v>
      </c>
      <c r="BC323" s="47">
        <v>0.262023025671918</v>
      </c>
      <c r="BD323" s="47">
        <f t="shared" si="95"/>
        <v>3.00229655094708</v>
      </c>
      <c r="BE323" s="47">
        <f t="shared" si="96"/>
        <v>3.14932729908658</v>
      </c>
    </row>
    <row r="324" s="40" customFormat="1" spans="1:57">
      <c r="A324" s="47" t="s">
        <v>1559</v>
      </c>
      <c r="B324" s="47" t="s">
        <v>1560</v>
      </c>
      <c r="C324" s="47" t="s">
        <v>1563</v>
      </c>
      <c r="D324" s="47">
        <v>6</v>
      </c>
      <c r="E324" s="47">
        <v>1450</v>
      </c>
      <c r="F324" s="47">
        <v>-4.98</v>
      </c>
      <c r="G324" s="48">
        <f t="shared" si="88"/>
        <v>-7.25992010514702</v>
      </c>
      <c r="H324" s="47">
        <f t="shared" si="89"/>
        <v>-3.72243372140043</v>
      </c>
      <c r="I324" s="47">
        <f t="shared" si="90"/>
        <v>-2.55119773567845</v>
      </c>
      <c r="J324" s="47">
        <f t="shared" si="91"/>
        <v>0.176482878699941</v>
      </c>
      <c r="K324" s="47">
        <f t="shared" si="92"/>
        <v>-1.25756627859957</v>
      </c>
      <c r="L324" s="47">
        <f t="shared" si="93"/>
        <v>-2.42880226432155</v>
      </c>
      <c r="M324" s="47">
        <f t="shared" si="94"/>
        <v>2.27992010514702</v>
      </c>
      <c r="N324" s="47" t="s">
        <v>1402</v>
      </c>
      <c r="O324" s="47" t="s">
        <v>1264</v>
      </c>
      <c r="P324" s="47" t="s">
        <v>1292</v>
      </c>
      <c r="Q324" s="47">
        <v>-4.98</v>
      </c>
      <c r="R324" s="47"/>
      <c r="S324" s="47"/>
      <c r="T324" s="47"/>
      <c r="U324" s="47"/>
      <c r="V324" s="47"/>
      <c r="W324" s="47"/>
      <c r="X324" s="47"/>
      <c r="Y324" s="47"/>
      <c r="Z324" s="47"/>
      <c r="AA324" s="47" t="s">
        <v>38</v>
      </c>
      <c r="AB324" s="47" t="s">
        <v>39</v>
      </c>
      <c r="AC324" s="47">
        <v>42.95</v>
      </c>
      <c r="AD324" s="47"/>
      <c r="AE324" s="47">
        <v>23.22</v>
      </c>
      <c r="AF324" s="47"/>
      <c r="AG324" s="47">
        <v>6.4</v>
      </c>
      <c r="AH324" s="47"/>
      <c r="AI324" s="47">
        <v>23.17</v>
      </c>
      <c r="AJ324" s="47">
        <v>5.02</v>
      </c>
      <c r="AK324" s="47"/>
      <c r="AL324" s="47"/>
      <c r="AM324" s="47">
        <v>100.76</v>
      </c>
      <c r="AN324" s="47">
        <v>12</v>
      </c>
      <c r="AO324" s="47">
        <v>4.1862764286472</v>
      </c>
      <c r="AP324" s="47">
        <v>2.99268596222366</v>
      </c>
      <c r="AQ324" s="47">
        <v>0</v>
      </c>
      <c r="AR324" s="47">
        <v>1.90673477193386</v>
      </c>
      <c r="AS324" s="47">
        <v>0</v>
      </c>
      <c r="AT324" s="47">
        <v>0.372942220814895</v>
      </c>
      <c r="AU324" s="47">
        <v>0</v>
      </c>
      <c r="AV324" s="47">
        <v>2.40684925190461</v>
      </c>
      <c r="AW324" s="47">
        <v>0.374734444932399</v>
      </c>
      <c r="AX324" s="47">
        <v>0</v>
      </c>
      <c r="AY324" s="47">
        <v>0</v>
      </c>
      <c r="AZ324" s="47">
        <v>8.05394665180942</v>
      </c>
      <c r="BA324" s="47">
        <v>0.160755924939618</v>
      </c>
      <c r="BB324" s="47">
        <v>0.431047803030613</v>
      </c>
      <c r="BC324" s="47">
        <v>0.212186295875277</v>
      </c>
      <c r="BD324" s="47">
        <f t="shared" si="95"/>
        <v>2.99268596222366</v>
      </c>
      <c r="BE324" s="47">
        <f t="shared" si="96"/>
        <v>3.1545259176519</v>
      </c>
    </row>
    <row r="325" s="40" customFormat="1" spans="1:57">
      <c r="A325" s="47" t="s">
        <v>1559</v>
      </c>
      <c r="B325" s="47" t="s">
        <v>1560</v>
      </c>
      <c r="C325" s="47" t="s">
        <v>1564</v>
      </c>
      <c r="D325" s="47">
        <v>7</v>
      </c>
      <c r="E325" s="47">
        <v>1350</v>
      </c>
      <c r="F325" s="47">
        <v>-4.6</v>
      </c>
      <c r="G325" s="48">
        <f t="shared" si="88"/>
        <v>-7.77467250760476</v>
      </c>
      <c r="H325" s="47">
        <f t="shared" si="89"/>
        <v>-4.21066649675422</v>
      </c>
      <c r="I325" s="47">
        <f t="shared" si="90"/>
        <v>-2.71243743916327</v>
      </c>
      <c r="J325" s="47">
        <f t="shared" si="91"/>
        <v>-0.599550215650032</v>
      </c>
      <c r="K325" s="47">
        <f t="shared" si="92"/>
        <v>-0.389333503245776</v>
      </c>
      <c r="L325" s="47">
        <f t="shared" si="93"/>
        <v>-1.88756256083673</v>
      </c>
      <c r="M325" s="47">
        <f t="shared" si="94"/>
        <v>3.17467250760476</v>
      </c>
      <c r="N325" s="47" t="s">
        <v>1402</v>
      </c>
      <c r="O325" s="47" t="s">
        <v>1264</v>
      </c>
      <c r="P325" s="47" t="s">
        <v>1292</v>
      </c>
      <c r="Q325" s="47">
        <v>-4.6</v>
      </c>
      <c r="R325" s="47"/>
      <c r="S325" s="47"/>
      <c r="T325" s="47"/>
      <c r="U325" s="47"/>
      <c r="V325" s="47"/>
      <c r="W325" s="47"/>
      <c r="X325" s="47"/>
      <c r="Y325" s="47"/>
      <c r="Z325" s="47"/>
      <c r="AA325" s="47" t="s">
        <v>38</v>
      </c>
      <c r="AB325" s="47" t="s">
        <v>39</v>
      </c>
      <c r="AC325" s="47">
        <v>42.54</v>
      </c>
      <c r="AD325" s="47"/>
      <c r="AE325" s="47">
        <v>22.88</v>
      </c>
      <c r="AF325" s="47"/>
      <c r="AG325" s="47">
        <v>8.65</v>
      </c>
      <c r="AH325" s="47"/>
      <c r="AI325" s="47">
        <v>21.19</v>
      </c>
      <c r="AJ325" s="47">
        <v>4.78</v>
      </c>
      <c r="AK325" s="47"/>
      <c r="AL325" s="47"/>
      <c r="AM325" s="47">
        <v>100.04</v>
      </c>
      <c r="AN325" s="47">
        <v>12</v>
      </c>
      <c r="AO325" s="47">
        <v>4.25416461420584</v>
      </c>
      <c r="AP325" s="47">
        <v>3.0121864628548</v>
      </c>
      <c r="AQ325" s="47">
        <v>0</v>
      </c>
      <c r="AR325" s="47">
        <v>1.90928376565378</v>
      </c>
      <c r="AS325" s="47">
        <v>0</v>
      </c>
      <c r="AT325" s="47">
        <v>0.512228896337423</v>
      </c>
      <c r="AU325" s="47">
        <v>0</v>
      </c>
      <c r="AV325" s="47">
        <v>2.23686720037275</v>
      </c>
      <c r="AW325" s="47">
        <v>0.36260532909957</v>
      </c>
      <c r="AX325" s="47">
        <v>0</v>
      </c>
      <c r="AY325" s="47">
        <v>0</v>
      </c>
      <c r="AZ325" s="47">
        <v>8.03317165431831</v>
      </c>
      <c r="BA325" s="47">
        <v>0.0991040323670394</v>
      </c>
      <c r="BB325" s="47">
        <v>0.193476067195077</v>
      </c>
      <c r="BC325" s="47">
        <v>0.413124863970384</v>
      </c>
      <c r="BD325" s="47">
        <f t="shared" si="95"/>
        <v>3.0121864628548</v>
      </c>
      <c r="BE325" s="47">
        <f t="shared" si="96"/>
        <v>3.11170142580974</v>
      </c>
    </row>
    <row r="326" s="40" customFormat="1" spans="1:57">
      <c r="A326" s="47" t="s">
        <v>1559</v>
      </c>
      <c r="B326" s="47" t="s">
        <v>1560</v>
      </c>
      <c r="C326" s="47" t="s">
        <v>1565</v>
      </c>
      <c r="D326" s="47">
        <v>7</v>
      </c>
      <c r="E326" s="47">
        <v>1400</v>
      </c>
      <c r="F326" s="47">
        <v>-4.43</v>
      </c>
      <c r="G326" s="48">
        <f t="shared" si="88"/>
        <v>-7.34244332731481</v>
      </c>
      <c r="H326" s="47">
        <f t="shared" si="89"/>
        <v>-3.82181902654521</v>
      </c>
      <c r="I326" s="47">
        <f t="shared" si="90"/>
        <v>-2.34934398958378</v>
      </c>
      <c r="J326" s="47">
        <f t="shared" si="91"/>
        <v>-0.165911536162583</v>
      </c>
      <c r="K326" s="47">
        <f t="shared" si="92"/>
        <v>-0.60818097345479</v>
      </c>
      <c r="L326" s="47">
        <f t="shared" si="93"/>
        <v>-2.08065601041622</v>
      </c>
      <c r="M326" s="47">
        <f t="shared" si="94"/>
        <v>2.91244332731481</v>
      </c>
      <c r="N326" s="47" t="s">
        <v>1402</v>
      </c>
      <c r="O326" s="47" t="s">
        <v>1264</v>
      </c>
      <c r="P326" s="47" t="s">
        <v>1292</v>
      </c>
      <c r="Q326" s="47">
        <v>-4.43</v>
      </c>
      <c r="R326" s="47"/>
      <c r="S326" s="47"/>
      <c r="T326" s="47"/>
      <c r="U326" s="47"/>
      <c r="V326" s="47"/>
      <c r="W326" s="47"/>
      <c r="X326" s="47"/>
      <c r="Y326" s="47"/>
      <c r="Z326" s="47"/>
      <c r="AA326" s="47" t="s">
        <v>38</v>
      </c>
      <c r="AB326" s="47" t="s">
        <v>39</v>
      </c>
      <c r="AC326" s="47">
        <v>42.94</v>
      </c>
      <c r="AD326" s="47"/>
      <c r="AE326" s="47">
        <v>22.78</v>
      </c>
      <c r="AF326" s="47"/>
      <c r="AG326" s="47">
        <v>6.82</v>
      </c>
      <c r="AH326" s="47"/>
      <c r="AI326" s="47">
        <v>22.49</v>
      </c>
      <c r="AJ326" s="47">
        <v>4.89</v>
      </c>
      <c r="AK326" s="47"/>
      <c r="AL326" s="47"/>
      <c r="AM326" s="47">
        <v>99.92</v>
      </c>
      <c r="AN326" s="47">
        <v>12</v>
      </c>
      <c r="AO326" s="47">
        <v>4.22552345336783</v>
      </c>
      <c r="AP326" s="47">
        <v>3.02003956537308</v>
      </c>
      <c r="AQ326" s="47">
        <v>0</v>
      </c>
      <c r="AR326" s="47">
        <v>1.88814092325852</v>
      </c>
      <c r="AS326" s="47">
        <v>0</v>
      </c>
      <c r="AT326" s="47">
        <v>0.401142399108694</v>
      </c>
      <c r="AU326" s="47">
        <v>0</v>
      </c>
      <c r="AV326" s="47">
        <v>2.35811470139559</v>
      </c>
      <c r="AW326" s="47">
        <v>0.368452383861781</v>
      </c>
      <c r="AX326" s="47">
        <v>0</v>
      </c>
      <c r="AY326" s="47">
        <v>0</v>
      </c>
      <c r="AZ326" s="47">
        <v>8.03588997299766</v>
      </c>
      <c r="BA326" s="47">
        <v>0.107189042512812</v>
      </c>
      <c r="BB326" s="47">
        <v>0.267209456669196</v>
      </c>
      <c r="BC326" s="47">
        <v>0.293953356595882</v>
      </c>
      <c r="BD326" s="47">
        <f t="shared" si="95"/>
        <v>3.02003956537308</v>
      </c>
      <c r="BE326" s="47">
        <f t="shared" si="96"/>
        <v>3.12770948436606</v>
      </c>
    </row>
    <row r="327" s="40" customFormat="1" spans="1:57">
      <c r="A327" s="47" t="s">
        <v>1559</v>
      </c>
      <c r="B327" s="47" t="s">
        <v>1560</v>
      </c>
      <c r="C327" s="47" t="s">
        <v>1566</v>
      </c>
      <c r="D327" s="47">
        <v>7</v>
      </c>
      <c r="E327" s="47">
        <v>1500</v>
      </c>
      <c r="F327" s="47">
        <v>-3.81</v>
      </c>
      <c r="G327" s="48">
        <f t="shared" si="88"/>
        <v>-6.55251537186344</v>
      </c>
      <c r="H327" s="47">
        <f t="shared" si="89"/>
        <v>-3.10991335441396</v>
      </c>
      <c r="I327" s="47">
        <f t="shared" si="90"/>
        <v>-1.67022104680027</v>
      </c>
      <c r="J327" s="47">
        <f t="shared" si="91"/>
        <v>0.627992103778906</v>
      </c>
      <c r="K327" s="47">
        <f t="shared" si="92"/>
        <v>-0.700086645586036</v>
      </c>
      <c r="L327" s="47">
        <f t="shared" si="93"/>
        <v>-2.13977895319973</v>
      </c>
      <c r="M327" s="47">
        <f t="shared" si="94"/>
        <v>2.74251537186344</v>
      </c>
      <c r="N327" s="47" t="s">
        <v>1402</v>
      </c>
      <c r="O327" s="47" t="s">
        <v>1264</v>
      </c>
      <c r="P327" s="47" t="s">
        <v>1292</v>
      </c>
      <c r="Q327" s="47">
        <v>-3.81</v>
      </c>
      <c r="R327" s="47"/>
      <c r="S327" s="47"/>
      <c r="T327" s="47"/>
      <c r="U327" s="47"/>
      <c r="V327" s="47"/>
      <c r="W327" s="47"/>
      <c r="X327" s="47"/>
      <c r="Y327" s="47"/>
      <c r="Z327" s="47"/>
      <c r="AA327" s="47" t="s">
        <v>38</v>
      </c>
      <c r="AB327" s="47" t="s">
        <v>39</v>
      </c>
      <c r="AC327" s="47">
        <v>42.78</v>
      </c>
      <c r="AD327" s="47"/>
      <c r="AE327" s="47">
        <v>22.71</v>
      </c>
      <c r="AF327" s="47"/>
      <c r="AG327" s="47">
        <v>6.44</v>
      </c>
      <c r="AH327" s="47"/>
      <c r="AI327" s="47">
        <v>22.91</v>
      </c>
      <c r="AJ327" s="47">
        <v>4.78</v>
      </c>
      <c r="AK327" s="47"/>
      <c r="AL327" s="47"/>
      <c r="AM327" s="47">
        <v>99.62</v>
      </c>
      <c r="AN327" s="47">
        <v>12</v>
      </c>
      <c r="AO327" s="47">
        <v>4.23180442489971</v>
      </c>
      <c r="AP327" s="47">
        <v>3.01325887645156</v>
      </c>
      <c r="AQ327" s="47">
        <v>0</v>
      </c>
      <c r="AR327" s="47">
        <v>1.88513688680801</v>
      </c>
      <c r="AS327" s="47">
        <v>0</v>
      </c>
      <c r="AT327" s="47">
        <v>0.379354405572858</v>
      </c>
      <c r="AU327" s="47">
        <v>0</v>
      </c>
      <c r="AV327" s="47">
        <v>2.4057230614008</v>
      </c>
      <c r="AW327" s="47">
        <v>0.360699449911209</v>
      </c>
      <c r="AX327" s="47">
        <v>0</v>
      </c>
      <c r="AY327" s="47">
        <v>0</v>
      </c>
      <c r="AZ327" s="47">
        <v>8.04417268014444</v>
      </c>
      <c r="BA327" s="47">
        <v>0.131790348817757</v>
      </c>
      <c r="BB327" s="47">
        <v>0.347406928407072</v>
      </c>
      <c r="BC327" s="47">
        <v>0.247564056755101</v>
      </c>
      <c r="BD327" s="47">
        <f t="shared" si="95"/>
        <v>3.01325887645156</v>
      </c>
      <c r="BE327" s="47">
        <f t="shared" si="96"/>
        <v>3.14577691688487</v>
      </c>
    </row>
    <row r="328" s="40" customFormat="1" spans="1:57">
      <c r="A328" s="47" t="s">
        <v>1559</v>
      </c>
      <c r="B328" s="47" t="s">
        <v>1560</v>
      </c>
      <c r="C328" s="47" t="s">
        <v>1567</v>
      </c>
      <c r="D328" s="47">
        <v>7</v>
      </c>
      <c r="E328" s="47">
        <v>1600</v>
      </c>
      <c r="F328" s="47">
        <v>-3.33</v>
      </c>
      <c r="G328" s="48">
        <f t="shared" si="88"/>
        <v>-5.84862412182531</v>
      </c>
      <c r="H328" s="47">
        <f t="shared" si="89"/>
        <v>-2.47401928542515</v>
      </c>
      <c r="I328" s="47">
        <f t="shared" si="90"/>
        <v>-1.04390255363536</v>
      </c>
      <c r="J328" s="47">
        <f t="shared" si="91"/>
        <v>1.337122263748</v>
      </c>
      <c r="K328" s="47">
        <f t="shared" si="92"/>
        <v>-0.855980714574851</v>
      </c>
      <c r="L328" s="47">
        <f t="shared" si="93"/>
        <v>-2.28609744636464</v>
      </c>
      <c r="M328" s="47">
        <f t="shared" si="94"/>
        <v>2.51862412182531</v>
      </c>
      <c r="N328" s="47" t="s">
        <v>1402</v>
      </c>
      <c r="O328" s="47" t="s">
        <v>1264</v>
      </c>
      <c r="P328" s="47" t="s">
        <v>1292</v>
      </c>
      <c r="Q328" s="47">
        <v>-3.33</v>
      </c>
      <c r="R328" s="47"/>
      <c r="S328" s="47"/>
      <c r="T328" s="47"/>
      <c r="U328" s="47"/>
      <c r="V328" s="47"/>
      <c r="W328" s="47"/>
      <c r="X328" s="47"/>
      <c r="Y328" s="47"/>
      <c r="Z328" s="47"/>
      <c r="AA328" s="47" t="s">
        <v>38</v>
      </c>
      <c r="AB328" s="47" t="s">
        <v>39</v>
      </c>
      <c r="AC328" s="47">
        <v>44.39</v>
      </c>
      <c r="AD328" s="47"/>
      <c r="AE328" s="47">
        <v>22.57</v>
      </c>
      <c r="AF328" s="47"/>
      <c r="AG328" s="47">
        <v>5.08</v>
      </c>
      <c r="AH328" s="47"/>
      <c r="AI328" s="47">
        <v>23.89</v>
      </c>
      <c r="AJ328" s="47">
        <v>4.69</v>
      </c>
      <c r="AK328" s="47"/>
      <c r="AL328" s="47"/>
      <c r="AM328" s="47">
        <v>100.62</v>
      </c>
      <c r="AN328" s="47">
        <v>12</v>
      </c>
      <c r="AO328" s="47">
        <v>4.15379056177642</v>
      </c>
      <c r="AP328" s="47">
        <v>3.06902068970132</v>
      </c>
      <c r="AQ328" s="47">
        <v>0</v>
      </c>
      <c r="AR328" s="47">
        <v>1.8389771082639</v>
      </c>
      <c r="AS328" s="47">
        <v>0</v>
      </c>
      <c r="AT328" s="47">
        <v>0.293725724579958</v>
      </c>
      <c r="AU328" s="47">
        <v>0</v>
      </c>
      <c r="AV328" s="47">
        <v>2.46238353649724</v>
      </c>
      <c r="AW328" s="47">
        <v>0.347383697124312</v>
      </c>
      <c r="AX328" s="47">
        <v>0</v>
      </c>
      <c r="AY328" s="47">
        <v>0</v>
      </c>
      <c r="AZ328" s="47">
        <v>8.01149075616673</v>
      </c>
      <c r="BA328" s="47">
        <v>0.0344228254634356</v>
      </c>
      <c r="BB328" s="47">
        <v>0.117193771545417</v>
      </c>
      <c r="BC328" s="47">
        <v>0.259302899116523</v>
      </c>
      <c r="BD328" s="47">
        <f t="shared" si="95"/>
        <v>3.06902068970132</v>
      </c>
      <c r="BE328" s="47">
        <f t="shared" si="96"/>
        <v>3.10349295820151</v>
      </c>
    </row>
    <row r="329" s="40" customFormat="1" spans="1:57">
      <c r="A329" s="47" t="s">
        <v>1559</v>
      </c>
      <c r="B329" s="47" t="s">
        <v>1560</v>
      </c>
      <c r="C329" s="47" t="s">
        <v>1568</v>
      </c>
      <c r="D329" s="47">
        <v>7</v>
      </c>
      <c r="E329" s="47">
        <v>1400</v>
      </c>
      <c r="F329" s="47">
        <v>-4.36</v>
      </c>
      <c r="G329" s="48">
        <f t="shared" si="88"/>
        <v>-7.34244332731481</v>
      </c>
      <c r="H329" s="47">
        <f t="shared" si="89"/>
        <v>-3.82181902654521</v>
      </c>
      <c r="I329" s="47">
        <f t="shared" si="90"/>
        <v>-2.34934398958378</v>
      </c>
      <c r="J329" s="47">
        <f t="shared" si="91"/>
        <v>-0.165911536162583</v>
      </c>
      <c r="K329" s="47">
        <f t="shared" si="92"/>
        <v>-0.53818097345479</v>
      </c>
      <c r="L329" s="47">
        <f t="shared" si="93"/>
        <v>-2.01065601041622</v>
      </c>
      <c r="M329" s="47">
        <f t="shared" si="94"/>
        <v>2.98244332731481</v>
      </c>
      <c r="N329" s="47" t="s">
        <v>1402</v>
      </c>
      <c r="O329" s="47" t="s">
        <v>1264</v>
      </c>
      <c r="P329" s="47" t="s">
        <v>1292</v>
      </c>
      <c r="Q329" s="47">
        <v>-4.36</v>
      </c>
      <c r="R329" s="47"/>
      <c r="S329" s="47"/>
      <c r="T329" s="47"/>
      <c r="U329" s="47"/>
      <c r="V329" s="47"/>
      <c r="W329" s="47"/>
      <c r="X329" s="47"/>
      <c r="Y329" s="47"/>
      <c r="Z329" s="47"/>
      <c r="AA329" s="47" t="s">
        <v>38</v>
      </c>
      <c r="AB329" s="47" t="s">
        <v>39</v>
      </c>
      <c r="AC329" s="47">
        <v>43.05</v>
      </c>
      <c r="AD329" s="47"/>
      <c r="AE329" s="47">
        <v>22.64</v>
      </c>
      <c r="AF329" s="47"/>
      <c r="AG329" s="47">
        <v>6.36</v>
      </c>
      <c r="AH329" s="47"/>
      <c r="AI329" s="47">
        <v>23.2</v>
      </c>
      <c r="AJ329" s="47">
        <v>4.81</v>
      </c>
      <c r="AK329" s="47"/>
      <c r="AL329" s="47"/>
      <c r="AM329" s="47">
        <v>100.06</v>
      </c>
      <c r="AN329" s="47">
        <v>12</v>
      </c>
      <c r="AO329" s="47">
        <v>4.21168552363191</v>
      </c>
      <c r="AP329" s="47">
        <v>3.01786054914037</v>
      </c>
      <c r="AQ329" s="47">
        <v>0</v>
      </c>
      <c r="AR329" s="47">
        <v>1.87039153109114</v>
      </c>
      <c r="AS329" s="47">
        <v>0</v>
      </c>
      <c r="AT329" s="47">
        <v>0.372860800811511</v>
      </c>
      <c r="AU329" s="47">
        <v>0</v>
      </c>
      <c r="AV329" s="47">
        <v>2.42459315504368</v>
      </c>
      <c r="AW329" s="47">
        <v>0.361237649227345</v>
      </c>
      <c r="AX329" s="47">
        <v>0</v>
      </c>
      <c r="AY329" s="47">
        <v>0</v>
      </c>
      <c r="AZ329" s="47">
        <v>8.04694368531405</v>
      </c>
      <c r="BA329" s="47">
        <v>0.140009485786938</v>
      </c>
      <c r="BB329" s="47">
        <v>0.375500684121836</v>
      </c>
      <c r="BC329" s="47">
        <v>0.232851315024573</v>
      </c>
      <c r="BD329" s="47">
        <f t="shared" si="95"/>
        <v>3.01786054914037</v>
      </c>
      <c r="BE329" s="47">
        <f t="shared" si="96"/>
        <v>3.15869160508254</v>
      </c>
    </row>
    <row r="330" s="40" customFormat="1" spans="1:57">
      <c r="A330" s="47" t="s">
        <v>1559</v>
      </c>
      <c r="B330" s="47" t="s">
        <v>1560</v>
      </c>
      <c r="C330" s="47" t="s">
        <v>1569</v>
      </c>
      <c r="D330" s="47">
        <v>11</v>
      </c>
      <c r="E330" s="47">
        <v>1400</v>
      </c>
      <c r="F330" s="47">
        <v>-2.93</v>
      </c>
      <c r="G330" s="48">
        <f t="shared" si="88"/>
        <v>-6.02820251651676</v>
      </c>
      <c r="H330" s="47">
        <f t="shared" si="89"/>
        <v>-2.73486494839968</v>
      </c>
      <c r="I330" s="47">
        <f t="shared" si="90"/>
        <v>-0.0888881749319788</v>
      </c>
      <c r="J330" s="47">
        <f t="shared" si="91"/>
        <v>0.112271368798565</v>
      </c>
      <c r="K330" s="47">
        <f t="shared" si="92"/>
        <v>-0.19513505160032</v>
      </c>
      <c r="L330" s="47">
        <f t="shared" si="93"/>
        <v>-2.84111182506802</v>
      </c>
      <c r="M330" s="47">
        <f t="shared" si="94"/>
        <v>3.09820251651676</v>
      </c>
      <c r="N330" s="47" t="s">
        <v>1402</v>
      </c>
      <c r="O330" s="47" t="s">
        <v>1264</v>
      </c>
      <c r="P330" s="47" t="s">
        <v>1292</v>
      </c>
      <c r="Q330" s="47">
        <v>-2.93</v>
      </c>
      <c r="R330" s="47"/>
      <c r="S330" s="47"/>
      <c r="T330" s="47"/>
      <c r="U330" s="47"/>
      <c r="V330" s="47"/>
      <c r="W330" s="47"/>
      <c r="X330" s="47"/>
      <c r="Y330" s="47"/>
      <c r="Z330" s="47"/>
      <c r="AA330" s="47" t="s">
        <v>38</v>
      </c>
      <c r="AB330" s="47" t="s">
        <v>39</v>
      </c>
      <c r="AC330" s="47">
        <v>43.34</v>
      </c>
      <c r="AD330" s="47"/>
      <c r="AE330" s="47">
        <v>22.11</v>
      </c>
      <c r="AF330" s="47"/>
      <c r="AG330" s="47">
        <v>7.7</v>
      </c>
      <c r="AH330" s="47"/>
      <c r="AI330" s="47">
        <v>22.95</v>
      </c>
      <c r="AJ330" s="47">
        <v>4.85</v>
      </c>
      <c r="AK330" s="47"/>
      <c r="AL330" s="47"/>
      <c r="AM330" s="47">
        <v>100.95</v>
      </c>
      <c r="AN330" s="47">
        <v>12</v>
      </c>
      <c r="AO330" s="47">
        <v>4.20103731424943</v>
      </c>
      <c r="AP330" s="47">
        <v>3.03050860851482</v>
      </c>
      <c r="AQ330" s="47">
        <v>0</v>
      </c>
      <c r="AR330" s="47">
        <v>1.82198774064446</v>
      </c>
      <c r="AS330" s="47">
        <v>0</v>
      </c>
      <c r="AT330" s="47">
        <v>0.450278219929295</v>
      </c>
      <c r="AU330" s="47">
        <v>0</v>
      </c>
      <c r="AV330" s="47">
        <v>2.39240214297827</v>
      </c>
      <c r="AW330" s="47">
        <v>0.363320809096108</v>
      </c>
      <c r="AX330" s="47">
        <v>0</v>
      </c>
      <c r="AY330" s="47">
        <v>0</v>
      </c>
      <c r="AZ330" s="47">
        <v>8.05849752116295</v>
      </c>
      <c r="BA330" s="47">
        <v>0.1742186436397</v>
      </c>
      <c r="BB330" s="47">
        <v>0.386913325870072</v>
      </c>
      <c r="BC330" s="47">
        <v>0.276059576289596</v>
      </c>
      <c r="BD330" s="47">
        <f t="shared" si="95"/>
        <v>3.03050860851482</v>
      </c>
      <c r="BE330" s="47">
        <f t="shared" si="96"/>
        <v>3.20600117200367</v>
      </c>
    </row>
    <row r="331" s="40" customFormat="1" spans="1:57">
      <c r="A331" s="47" t="s">
        <v>1570</v>
      </c>
      <c r="B331" s="47" t="s">
        <v>1571</v>
      </c>
      <c r="C331" s="47" t="s">
        <v>1572</v>
      </c>
      <c r="D331" s="47">
        <v>3</v>
      </c>
      <c r="E331" s="47">
        <v>1350</v>
      </c>
      <c r="F331" s="47">
        <v>-6.79</v>
      </c>
      <c r="G331" s="48">
        <f t="shared" si="88"/>
        <v>-9.16380968617288</v>
      </c>
      <c r="H331" s="47">
        <f t="shared" si="89"/>
        <v>-5.34779695856121</v>
      </c>
      <c r="I331" s="47">
        <f t="shared" si="90"/>
        <v>-5.04253144896763</v>
      </c>
      <c r="J331" s="47">
        <f t="shared" si="91"/>
        <v>-0.892464571780654</v>
      </c>
      <c r="K331" s="47">
        <f t="shared" si="92"/>
        <v>-1.44220304143879</v>
      </c>
      <c r="L331" s="47">
        <f t="shared" si="93"/>
        <v>-1.74746855103237</v>
      </c>
      <c r="M331" s="47">
        <f t="shared" si="94"/>
        <v>2.37380968617288</v>
      </c>
      <c r="N331" s="47" t="s">
        <v>1402</v>
      </c>
      <c r="O331" s="47" t="s">
        <v>1264</v>
      </c>
      <c r="P331" s="47" t="s">
        <v>1292</v>
      </c>
      <c r="Q331" s="47">
        <v>-6.79</v>
      </c>
      <c r="R331" s="47"/>
      <c r="S331" s="47"/>
      <c r="T331" s="47"/>
      <c r="U331" s="47"/>
      <c r="V331" s="47"/>
      <c r="W331" s="47"/>
      <c r="X331" s="47"/>
      <c r="Y331" s="47"/>
      <c r="Z331" s="47"/>
      <c r="AA331" s="47" t="s">
        <v>38</v>
      </c>
      <c r="AB331" s="47" t="s">
        <v>39</v>
      </c>
      <c r="AC331" s="47">
        <v>43.98</v>
      </c>
      <c r="AD331" s="47"/>
      <c r="AE331" s="47">
        <v>24.06</v>
      </c>
      <c r="AF331" s="47"/>
      <c r="AG331" s="47">
        <v>5.18</v>
      </c>
      <c r="AH331" s="47"/>
      <c r="AI331" s="47">
        <v>24.37</v>
      </c>
      <c r="AJ331" s="47">
        <v>4.41</v>
      </c>
      <c r="AK331" s="47"/>
      <c r="AL331" s="47"/>
      <c r="AM331" s="47">
        <v>102</v>
      </c>
      <c r="AN331" s="47">
        <v>12</v>
      </c>
      <c r="AO331" s="47">
        <v>4.099159221552</v>
      </c>
      <c r="AP331" s="47">
        <v>3.00068279899895</v>
      </c>
      <c r="AQ331" s="47">
        <v>0</v>
      </c>
      <c r="AR331" s="47">
        <v>1.93459731013223</v>
      </c>
      <c r="AS331" s="47">
        <v>0</v>
      </c>
      <c r="AT331" s="47">
        <v>0.295568551888076</v>
      </c>
      <c r="AU331" s="47">
        <v>0</v>
      </c>
      <c r="AV331" s="47">
        <v>2.47882159377723</v>
      </c>
      <c r="AW331" s="47">
        <v>0.322348291138451</v>
      </c>
      <c r="AX331" s="47">
        <v>0</v>
      </c>
      <c r="AY331" s="47">
        <v>0</v>
      </c>
      <c r="AZ331" s="47">
        <v>8.03201854593493</v>
      </c>
      <c r="BA331" s="47">
        <v>0.0956727251118368</v>
      </c>
      <c r="BB331" s="47">
        <v>0.323690475528214</v>
      </c>
      <c r="BC331" s="47">
        <v>0.199895826776239</v>
      </c>
      <c r="BD331" s="47">
        <f t="shared" si="95"/>
        <v>3.00068279899895</v>
      </c>
      <c r="BE331" s="47">
        <f t="shared" si="96"/>
        <v>3.09673843680376</v>
      </c>
    </row>
    <row r="332" s="40" customFormat="1" spans="1:57">
      <c r="A332" s="47" t="s">
        <v>1570</v>
      </c>
      <c r="B332" s="47" t="s">
        <v>1571</v>
      </c>
      <c r="C332" s="47" t="s">
        <v>1572</v>
      </c>
      <c r="D332" s="47">
        <v>3</v>
      </c>
      <c r="E332" s="47">
        <v>1350</v>
      </c>
      <c r="F332" s="47">
        <v>-6.78</v>
      </c>
      <c r="G332" s="48">
        <f t="shared" si="88"/>
        <v>-9.16380968617288</v>
      </c>
      <c r="H332" s="47">
        <f t="shared" si="89"/>
        <v>-5.34779695856121</v>
      </c>
      <c r="I332" s="47">
        <f t="shared" si="90"/>
        <v>-5.04253144896763</v>
      </c>
      <c r="J332" s="47">
        <f t="shared" si="91"/>
        <v>-0.892464571780654</v>
      </c>
      <c r="K332" s="47">
        <f t="shared" si="92"/>
        <v>-1.43220304143879</v>
      </c>
      <c r="L332" s="47">
        <f t="shared" si="93"/>
        <v>-1.73746855103237</v>
      </c>
      <c r="M332" s="47">
        <f t="shared" si="94"/>
        <v>2.38380968617288</v>
      </c>
      <c r="N332" s="47" t="s">
        <v>1402</v>
      </c>
      <c r="O332" s="47" t="s">
        <v>1264</v>
      </c>
      <c r="P332" s="47" t="s">
        <v>1292</v>
      </c>
      <c r="Q332" s="47">
        <v>-6.78</v>
      </c>
      <c r="R332" s="47"/>
      <c r="S332" s="47"/>
      <c r="T332" s="47"/>
      <c r="U332" s="47"/>
      <c r="V332" s="47"/>
      <c r="W332" s="47"/>
      <c r="X332" s="47"/>
      <c r="Y332" s="47"/>
      <c r="Z332" s="47"/>
      <c r="AA332" s="47" t="s">
        <v>38</v>
      </c>
      <c r="AB332" s="47" t="s">
        <v>39</v>
      </c>
      <c r="AC332" s="47">
        <v>44.08</v>
      </c>
      <c r="AD332" s="47"/>
      <c r="AE332" s="47">
        <v>23.64</v>
      </c>
      <c r="AF332" s="47"/>
      <c r="AG332" s="47">
        <v>5.16</v>
      </c>
      <c r="AH332" s="47"/>
      <c r="AI332" s="47">
        <v>23.76</v>
      </c>
      <c r="AJ332" s="47">
        <v>5.1</v>
      </c>
      <c r="AK332" s="47"/>
      <c r="AL332" s="47"/>
      <c r="AM332" s="47">
        <v>101.74</v>
      </c>
      <c r="AN332" s="47">
        <v>12</v>
      </c>
      <c r="AO332" s="47">
        <v>4.11622903109355</v>
      </c>
      <c r="AP332" s="47">
        <v>3.02002955543615</v>
      </c>
      <c r="AQ332" s="47">
        <v>0</v>
      </c>
      <c r="AR332" s="47">
        <v>1.90874174764715</v>
      </c>
      <c r="AS332" s="47">
        <v>0</v>
      </c>
      <c r="AT332" s="47">
        <v>0.295653421498367</v>
      </c>
      <c r="AU332" s="47">
        <v>0</v>
      </c>
      <c r="AV332" s="47">
        <v>2.42683875381595</v>
      </c>
      <c r="AW332" s="47">
        <v>0.374336092342673</v>
      </c>
      <c r="AX332" s="47">
        <v>0</v>
      </c>
      <c r="AY332" s="47">
        <v>0</v>
      </c>
      <c r="AZ332" s="47">
        <v>8.02559957074028</v>
      </c>
      <c r="BA332" s="47">
        <v>0.0765537443466213</v>
      </c>
      <c r="BB332" s="47">
        <v>0.258930689719903</v>
      </c>
      <c r="BC332" s="47">
        <v>0.219099677151746</v>
      </c>
      <c r="BD332" s="47">
        <f t="shared" si="95"/>
        <v>3.02002955543615</v>
      </c>
      <c r="BE332" s="47">
        <f t="shared" si="96"/>
        <v>3.09682826765699</v>
      </c>
    </row>
    <row r="333" s="40" customFormat="1" spans="1:57">
      <c r="A333" s="47" t="s">
        <v>1570</v>
      </c>
      <c r="B333" s="47" t="s">
        <v>1571</v>
      </c>
      <c r="C333" s="47" t="s">
        <v>1573</v>
      </c>
      <c r="D333" s="47">
        <v>3</v>
      </c>
      <c r="E333" s="47">
        <v>1470</v>
      </c>
      <c r="F333" s="47">
        <v>-6.34</v>
      </c>
      <c r="G333" s="48">
        <f t="shared" si="88"/>
        <v>-8.07369015842844</v>
      </c>
      <c r="H333" s="47">
        <f t="shared" si="89"/>
        <v>-4.37757759173142</v>
      </c>
      <c r="I333" s="47">
        <f t="shared" si="90"/>
        <v>-4.03758536059765</v>
      </c>
      <c r="J333" s="47">
        <f t="shared" si="91"/>
        <v>0.140407343660356</v>
      </c>
      <c r="K333" s="47">
        <f t="shared" si="92"/>
        <v>-1.96242240826858</v>
      </c>
      <c r="L333" s="47">
        <f t="shared" si="93"/>
        <v>-2.30241463940235</v>
      </c>
      <c r="M333" s="47">
        <f t="shared" si="94"/>
        <v>1.73369015842844</v>
      </c>
      <c r="N333" s="47" t="s">
        <v>1402</v>
      </c>
      <c r="O333" s="47" t="s">
        <v>1264</v>
      </c>
      <c r="P333" s="47" t="s">
        <v>1292</v>
      </c>
      <c r="Q333" s="47">
        <v>-6.34</v>
      </c>
      <c r="R333" s="47"/>
      <c r="S333" s="47"/>
      <c r="T333" s="47"/>
      <c r="U333" s="47"/>
      <c r="V333" s="47"/>
      <c r="W333" s="47"/>
      <c r="X333" s="47"/>
      <c r="Y333" s="47"/>
      <c r="Z333" s="47"/>
      <c r="AA333" s="47" t="s">
        <v>38</v>
      </c>
      <c r="AB333" s="47" t="s">
        <v>39</v>
      </c>
      <c r="AC333" s="47">
        <v>44.13</v>
      </c>
      <c r="AD333" s="47"/>
      <c r="AE333" s="47">
        <v>24.05</v>
      </c>
      <c r="AF333" s="47"/>
      <c r="AG333" s="47">
        <v>4.59</v>
      </c>
      <c r="AH333" s="47"/>
      <c r="AI333" s="47">
        <v>25.88</v>
      </c>
      <c r="AJ333" s="47">
        <v>3.35</v>
      </c>
      <c r="AK333" s="47"/>
      <c r="AL333" s="47"/>
      <c r="AM333" s="47">
        <v>102</v>
      </c>
      <c r="AN333" s="47">
        <v>12</v>
      </c>
      <c r="AO333" s="47">
        <v>4.07818780793601</v>
      </c>
      <c r="AP333" s="47">
        <v>2.99551311524994</v>
      </c>
      <c r="AQ333" s="47">
        <v>0</v>
      </c>
      <c r="AR333" s="47">
        <v>1.9238998976238</v>
      </c>
      <c r="AS333" s="47">
        <v>0</v>
      </c>
      <c r="AT333" s="47">
        <v>0.260563502762059</v>
      </c>
      <c r="AU333" s="47">
        <v>0</v>
      </c>
      <c r="AV333" s="47">
        <v>2.61894542107653</v>
      </c>
      <c r="AW333" s="47">
        <v>0.243614999225849</v>
      </c>
      <c r="AX333" s="47">
        <v>0</v>
      </c>
      <c r="AY333" s="47">
        <v>0</v>
      </c>
      <c r="AZ333" s="47">
        <v>8.04253693593817</v>
      </c>
      <c r="BA333" s="47">
        <v>0.126935874917048</v>
      </c>
      <c r="BB333" s="47">
        <v>0.487159074741803</v>
      </c>
      <c r="BC333" s="47">
        <v>0.133627627845011</v>
      </c>
      <c r="BD333" s="47">
        <f t="shared" si="95"/>
        <v>2.99551311524994</v>
      </c>
      <c r="BE333" s="47">
        <f t="shared" si="96"/>
        <v>3.12312392306444</v>
      </c>
    </row>
    <row r="334" s="40" customFormat="1" spans="1:57">
      <c r="A334" s="47" t="s">
        <v>1570</v>
      </c>
      <c r="B334" s="47" t="s">
        <v>1571</v>
      </c>
      <c r="C334" s="47" t="s">
        <v>1574</v>
      </c>
      <c r="D334" s="47">
        <v>6</v>
      </c>
      <c r="E334" s="47">
        <v>1300</v>
      </c>
      <c r="F334" s="47">
        <v>-6.65</v>
      </c>
      <c r="G334" s="48">
        <f t="shared" si="88"/>
        <v>-8.58971908537923</v>
      </c>
      <c r="H334" s="47">
        <f t="shared" si="89"/>
        <v>-4.91532080416436</v>
      </c>
      <c r="I334" s="47">
        <f t="shared" si="90"/>
        <v>-3.69466194081733</v>
      </c>
      <c r="J334" s="47">
        <f t="shared" si="91"/>
        <v>-1.1379020979021</v>
      </c>
      <c r="K334" s="47">
        <f t="shared" si="92"/>
        <v>-1.73467919583564</v>
      </c>
      <c r="L334" s="47">
        <f t="shared" si="93"/>
        <v>-2.95533805918267</v>
      </c>
      <c r="M334" s="47">
        <f t="shared" si="94"/>
        <v>1.93971908537923</v>
      </c>
      <c r="N334" s="47" t="s">
        <v>1402</v>
      </c>
      <c r="O334" s="47" t="s">
        <v>1264</v>
      </c>
      <c r="P334" s="47" t="s">
        <v>1292</v>
      </c>
      <c r="Q334" s="47">
        <v>-6.65</v>
      </c>
      <c r="R334" s="47"/>
      <c r="S334" s="47"/>
      <c r="T334" s="47"/>
      <c r="U334" s="47"/>
      <c r="V334" s="47"/>
      <c r="W334" s="47"/>
      <c r="X334" s="47"/>
      <c r="Y334" s="47"/>
      <c r="Z334" s="47"/>
      <c r="AA334" s="47" t="s">
        <v>38</v>
      </c>
      <c r="AB334" s="47" t="s">
        <v>39</v>
      </c>
      <c r="AC334" s="47">
        <v>43.39</v>
      </c>
      <c r="AD334" s="47"/>
      <c r="AE334" s="47">
        <v>23.27</v>
      </c>
      <c r="AF334" s="47"/>
      <c r="AG334" s="47">
        <v>7.45</v>
      </c>
      <c r="AH334" s="47"/>
      <c r="AI334" s="47">
        <v>21.82</v>
      </c>
      <c r="AJ334" s="47">
        <v>5.4</v>
      </c>
      <c r="AK334" s="47"/>
      <c r="AL334" s="47"/>
      <c r="AM334" s="47">
        <v>101.33</v>
      </c>
      <c r="AN334" s="47">
        <v>12</v>
      </c>
      <c r="AO334" s="47">
        <v>4.1804263441726</v>
      </c>
      <c r="AP334" s="47">
        <v>3.01911949190494</v>
      </c>
      <c r="AQ334" s="47">
        <v>0</v>
      </c>
      <c r="AR334" s="47">
        <v>1.90817028303053</v>
      </c>
      <c r="AS334" s="47">
        <v>0</v>
      </c>
      <c r="AT334" s="47">
        <v>0.433521384522353</v>
      </c>
      <c r="AU334" s="47">
        <v>0</v>
      </c>
      <c r="AV334" s="47">
        <v>2.26344672034357</v>
      </c>
      <c r="AW334" s="47">
        <v>0.402537486778389</v>
      </c>
      <c r="AX334" s="47">
        <v>0</v>
      </c>
      <c r="AY334" s="47">
        <v>0</v>
      </c>
      <c r="AZ334" s="47">
        <v>8.02679536657979</v>
      </c>
      <c r="BA334" s="47">
        <v>0.0801177516736615</v>
      </c>
      <c r="BB334" s="47">
        <v>0.184806919644654</v>
      </c>
      <c r="BC334" s="47">
        <v>0.353403632848692</v>
      </c>
      <c r="BD334" s="47">
        <f t="shared" si="95"/>
        <v>3.01911949190494</v>
      </c>
      <c r="BE334" s="47">
        <f t="shared" si="96"/>
        <v>3.09950559164431</v>
      </c>
    </row>
    <row r="335" s="40" customFormat="1" spans="1:57">
      <c r="A335" s="47" t="s">
        <v>1570</v>
      </c>
      <c r="B335" s="47" t="s">
        <v>1571</v>
      </c>
      <c r="C335" s="47" t="s">
        <v>1575</v>
      </c>
      <c r="D335" s="47">
        <v>6</v>
      </c>
      <c r="E335" s="47">
        <v>1400</v>
      </c>
      <c r="F335" s="47">
        <v>-6.33</v>
      </c>
      <c r="G335" s="48">
        <f t="shared" si="88"/>
        <v>-7.67621140864292</v>
      </c>
      <c r="H335" s="47">
        <f t="shared" si="89"/>
        <v>-4.09629745432935</v>
      </c>
      <c r="I335" s="47">
        <f t="shared" si="90"/>
        <v>-2.91445794324673</v>
      </c>
      <c r="J335" s="47">
        <f t="shared" si="91"/>
        <v>-0.23545726240287</v>
      </c>
      <c r="K335" s="47">
        <f t="shared" si="92"/>
        <v>-2.23370254567065</v>
      </c>
      <c r="L335" s="47">
        <f t="shared" si="93"/>
        <v>-3.41554205675327</v>
      </c>
      <c r="M335" s="47">
        <f t="shared" si="94"/>
        <v>1.34621140864292</v>
      </c>
      <c r="N335" s="47" t="s">
        <v>1402</v>
      </c>
      <c r="O335" s="47" t="s">
        <v>1264</v>
      </c>
      <c r="P335" s="47" t="s">
        <v>1292</v>
      </c>
      <c r="Q335" s="47">
        <v>-6.33</v>
      </c>
      <c r="R335" s="47"/>
      <c r="S335" s="47"/>
      <c r="T335" s="47"/>
      <c r="U335" s="47"/>
      <c r="V335" s="47"/>
      <c r="W335" s="47"/>
      <c r="X335" s="47"/>
      <c r="Y335" s="47"/>
      <c r="Z335" s="47"/>
      <c r="AA335" s="47" t="s">
        <v>38</v>
      </c>
      <c r="AB335" s="47" t="s">
        <v>39</v>
      </c>
      <c r="AC335" s="47">
        <v>42.03</v>
      </c>
      <c r="AD335" s="47"/>
      <c r="AE335" s="47">
        <v>23.33</v>
      </c>
      <c r="AF335" s="47"/>
      <c r="AG335" s="47">
        <v>6.77</v>
      </c>
      <c r="AH335" s="47"/>
      <c r="AI335" s="47">
        <v>20.99</v>
      </c>
      <c r="AJ335" s="47">
        <v>6.49</v>
      </c>
      <c r="AK335" s="47"/>
      <c r="AL335" s="47"/>
      <c r="AM335" s="47">
        <v>99.61</v>
      </c>
      <c r="AN335" s="47">
        <v>12</v>
      </c>
      <c r="AO335" s="47">
        <v>4.26077573610969</v>
      </c>
      <c r="AP335" s="47">
        <v>2.980699137628</v>
      </c>
      <c r="AQ335" s="47">
        <v>0</v>
      </c>
      <c r="AR335" s="47">
        <v>1.94986068896507</v>
      </c>
      <c r="AS335" s="47">
        <v>0</v>
      </c>
      <c r="AT335" s="47">
        <v>0.401523548628377</v>
      </c>
      <c r="AU335" s="47">
        <v>0</v>
      </c>
      <c r="AV335" s="47">
        <v>2.21919808190924</v>
      </c>
      <c r="AW335" s="47">
        <v>0.493089060758772</v>
      </c>
      <c r="AX335" s="47">
        <v>0</v>
      </c>
      <c r="AY335" s="47">
        <v>0</v>
      </c>
      <c r="AZ335" s="47">
        <v>8.04437051788946</v>
      </c>
      <c r="BA335" s="47">
        <v>0.13237734723667</v>
      </c>
      <c r="BB335" s="47">
        <v>0.329687630249525</v>
      </c>
      <c r="BC335" s="47">
        <v>0.269146201391708</v>
      </c>
      <c r="BD335" s="47">
        <f t="shared" si="95"/>
        <v>2.980699137628</v>
      </c>
      <c r="BE335" s="47">
        <f t="shared" si="96"/>
        <v>3.11381069129639</v>
      </c>
    </row>
    <row r="336" s="40" customFormat="1" spans="1:57">
      <c r="A336" s="47" t="s">
        <v>1570</v>
      </c>
      <c r="B336" s="47" t="s">
        <v>1571</v>
      </c>
      <c r="C336" s="47" t="s">
        <v>1576</v>
      </c>
      <c r="D336" s="47">
        <v>6</v>
      </c>
      <c r="E336" s="47">
        <v>1350</v>
      </c>
      <c r="F336" s="47">
        <v>-5.33</v>
      </c>
      <c r="G336" s="48">
        <f t="shared" si="88"/>
        <v>-8.11864327777743</v>
      </c>
      <c r="H336" s="47">
        <f t="shared" si="89"/>
        <v>-4.4931944086444</v>
      </c>
      <c r="I336" s="47">
        <f t="shared" si="90"/>
        <v>-3.29496094161436</v>
      </c>
      <c r="J336" s="47">
        <f t="shared" si="91"/>
        <v>-0.672778804682687</v>
      </c>
      <c r="K336" s="47">
        <f t="shared" si="92"/>
        <v>-0.836805591355599</v>
      </c>
      <c r="L336" s="47">
        <f t="shared" si="93"/>
        <v>-2.03503905838564</v>
      </c>
      <c r="M336" s="47">
        <f t="shared" si="94"/>
        <v>2.78864327777743</v>
      </c>
      <c r="N336" s="47" t="s">
        <v>1402</v>
      </c>
      <c r="O336" s="47" t="s">
        <v>1264</v>
      </c>
      <c r="P336" s="47" t="s">
        <v>1292</v>
      </c>
      <c r="Q336" s="47">
        <v>-5.33</v>
      </c>
      <c r="R336" s="47"/>
      <c r="S336" s="47"/>
      <c r="T336" s="47"/>
      <c r="U336" s="47"/>
      <c r="V336" s="47"/>
      <c r="W336" s="47"/>
      <c r="X336" s="47"/>
      <c r="Y336" s="47"/>
      <c r="Z336" s="47"/>
      <c r="AA336" s="47" t="s">
        <v>38</v>
      </c>
      <c r="AB336" s="47" t="s">
        <v>39</v>
      </c>
      <c r="AC336" s="47">
        <v>42.4</v>
      </c>
      <c r="AD336" s="47"/>
      <c r="AE336" s="47">
        <v>21.53</v>
      </c>
      <c r="AF336" s="47">
        <v>1.96</v>
      </c>
      <c r="AG336" s="47">
        <v>6.81</v>
      </c>
      <c r="AH336" s="47"/>
      <c r="AI336" s="47">
        <v>22.2</v>
      </c>
      <c r="AJ336" s="47">
        <v>4.8</v>
      </c>
      <c r="AK336" s="47"/>
      <c r="AL336" s="47"/>
      <c r="AM336" s="47">
        <v>99.7</v>
      </c>
      <c r="AN336" s="47">
        <v>12</v>
      </c>
      <c r="AO336" s="47">
        <v>4.2630646879619</v>
      </c>
      <c r="AP336" s="47">
        <v>3.00855430708363</v>
      </c>
      <c r="AQ336" s="47">
        <v>0</v>
      </c>
      <c r="AR336" s="47">
        <v>1.80038804887838</v>
      </c>
      <c r="AS336" s="47">
        <v>0.109949428099287</v>
      </c>
      <c r="AT336" s="47">
        <v>0.404112897063204</v>
      </c>
      <c r="AU336" s="47">
        <v>0</v>
      </c>
      <c r="AV336" s="47">
        <v>2.34838799187976</v>
      </c>
      <c r="AW336" s="47">
        <v>0.364884281423273</v>
      </c>
      <c r="AX336" s="47">
        <v>0</v>
      </c>
      <c r="AY336" s="47">
        <v>0</v>
      </c>
      <c r="AZ336" s="47">
        <v>8.03627695442753</v>
      </c>
      <c r="BA336" s="47">
        <v>0.10833958451135</v>
      </c>
      <c r="BB336" s="47">
        <v>0.268092370470436</v>
      </c>
      <c r="BC336" s="47">
        <v>0.295773312551854</v>
      </c>
      <c r="BD336" s="47">
        <f t="shared" si="95"/>
        <v>3.00855430708363</v>
      </c>
      <c r="BE336" s="47">
        <f t="shared" si="96"/>
        <v>3.11738517036624</v>
      </c>
    </row>
    <row r="337" s="40" customFormat="1" spans="1:57">
      <c r="A337" s="47" t="s">
        <v>1570</v>
      </c>
      <c r="B337" s="47" t="s">
        <v>1571</v>
      </c>
      <c r="C337" s="47" t="s">
        <v>1577</v>
      </c>
      <c r="D337" s="47">
        <v>6</v>
      </c>
      <c r="E337" s="47">
        <v>1400</v>
      </c>
      <c r="F337" s="47">
        <v>-5.36</v>
      </c>
      <c r="G337" s="48">
        <f t="shared" si="88"/>
        <v>-7.67621140864292</v>
      </c>
      <c r="H337" s="47">
        <f t="shared" si="89"/>
        <v>-4.09629745432935</v>
      </c>
      <c r="I337" s="47">
        <f t="shared" si="90"/>
        <v>-2.91445794324673</v>
      </c>
      <c r="J337" s="47">
        <f t="shared" si="91"/>
        <v>-0.23545726240287</v>
      </c>
      <c r="K337" s="47">
        <f t="shared" si="92"/>
        <v>-1.26370254567065</v>
      </c>
      <c r="L337" s="47">
        <f t="shared" si="93"/>
        <v>-2.44554205675327</v>
      </c>
      <c r="M337" s="47">
        <f t="shared" si="94"/>
        <v>2.31621140864292</v>
      </c>
      <c r="N337" s="47" t="s">
        <v>1402</v>
      </c>
      <c r="O337" s="47" t="s">
        <v>1264</v>
      </c>
      <c r="P337" s="47" t="s">
        <v>1292</v>
      </c>
      <c r="Q337" s="47">
        <v>-5.36</v>
      </c>
      <c r="R337" s="47"/>
      <c r="S337" s="47"/>
      <c r="T337" s="47"/>
      <c r="U337" s="47"/>
      <c r="V337" s="47"/>
      <c r="W337" s="47"/>
      <c r="X337" s="47"/>
      <c r="Y337" s="47"/>
      <c r="Z337" s="47"/>
      <c r="AA337" s="47" t="s">
        <v>38</v>
      </c>
      <c r="AB337" s="47" t="s">
        <v>39</v>
      </c>
      <c r="AC337" s="47">
        <v>44.29</v>
      </c>
      <c r="AD337" s="47"/>
      <c r="AE337" s="47">
        <v>23.88</v>
      </c>
      <c r="AF337" s="47"/>
      <c r="AG337" s="47">
        <v>5.74</v>
      </c>
      <c r="AH337" s="47"/>
      <c r="AI337" s="47">
        <v>23.9</v>
      </c>
      <c r="AJ337" s="47">
        <v>4.73</v>
      </c>
      <c r="AK337" s="47"/>
      <c r="AL337" s="47"/>
      <c r="AM337" s="47">
        <v>102.54</v>
      </c>
      <c r="AN337" s="47">
        <v>12</v>
      </c>
      <c r="AO337" s="47">
        <v>4.08957300028757</v>
      </c>
      <c r="AP337" s="47">
        <v>3.01476678067138</v>
      </c>
      <c r="AQ337" s="47">
        <v>0</v>
      </c>
      <c r="AR337" s="47">
        <v>1.91563364548582</v>
      </c>
      <c r="AS337" s="47">
        <v>0</v>
      </c>
      <c r="AT337" s="47">
        <v>0.326755971904936</v>
      </c>
      <c r="AU337" s="47">
        <v>0</v>
      </c>
      <c r="AV337" s="47">
        <v>2.42532989347079</v>
      </c>
      <c r="AW337" s="47">
        <v>0.344930105052785</v>
      </c>
      <c r="AX337" s="47">
        <v>0</v>
      </c>
      <c r="AY337" s="47">
        <v>0</v>
      </c>
      <c r="AZ337" s="47">
        <v>8.02741639658571</v>
      </c>
      <c r="BA337" s="47">
        <v>0.0819682803967803</v>
      </c>
      <c r="BB337" s="47">
        <v>0.250854727823084</v>
      </c>
      <c r="BC337" s="47">
        <v>0.244787691508156</v>
      </c>
      <c r="BD337" s="47">
        <f t="shared" si="95"/>
        <v>3.01476678067138</v>
      </c>
      <c r="BE337" s="47">
        <f t="shared" si="96"/>
        <v>3.09701597042851</v>
      </c>
    </row>
    <row r="338" s="40" customFormat="1" spans="1:57">
      <c r="A338" s="47" t="s">
        <v>1570</v>
      </c>
      <c r="B338" s="47" t="s">
        <v>1571</v>
      </c>
      <c r="C338" s="47" t="s">
        <v>1578</v>
      </c>
      <c r="D338" s="47">
        <v>6</v>
      </c>
      <c r="E338" s="47">
        <v>1300</v>
      </c>
      <c r="F338" s="47">
        <v>-6.67</v>
      </c>
      <c r="G338" s="48">
        <f t="shared" si="88"/>
        <v>-8.58971908537923</v>
      </c>
      <c r="H338" s="47">
        <f t="shared" si="89"/>
        <v>-4.91532080416436</v>
      </c>
      <c r="I338" s="47">
        <f t="shared" si="90"/>
        <v>-3.69466194081733</v>
      </c>
      <c r="J338" s="47">
        <f t="shared" si="91"/>
        <v>-1.1379020979021</v>
      </c>
      <c r="K338" s="47">
        <f t="shared" si="92"/>
        <v>-1.75467919583564</v>
      </c>
      <c r="L338" s="47">
        <f t="shared" si="93"/>
        <v>-2.97533805918267</v>
      </c>
      <c r="M338" s="47">
        <f t="shared" si="94"/>
        <v>1.91971908537923</v>
      </c>
      <c r="N338" s="47" t="s">
        <v>1402</v>
      </c>
      <c r="O338" s="47" t="s">
        <v>1264</v>
      </c>
      <c r="P338" s="47" t="s">
        <v>1292</v>
      </c>
      <c r="Q338" s="47">
        <v>-6.67</v>
      </c>
      <c r="R338" s="47"/>
      <c r="S338" s="47"/>
      <c r="T338" s="47"/>
      <c r="U338" s="47"/>
      <c r="V338" s="47"/>
      <c r="W338" s="47"/>
      <c r="X338" s="47"/>
      <c r="Y338" s="47"/>
      <c r="Z338" s="47"/>
      <c r="AA338" s="47" t="s">
        <v>38</v>
      </c>
      <c r="AB338" s="47" t="s">
        <v>39</v>
      </c>
      <c r="AC338" s="47">
        <v>43.14</v>
      </c>
      <c r="AD338" s="47"/>
      <c r="AE338" s="47">
        <v>22.99</v>
      </c>
      <c r="AF338" s="47">
        <v>0.96</v>
      </c>
      <c r="AG338" s="47">
        <v>5.83</v>
      </c>
      <c r="AH338" s="47"/>
      <c r="AI338" s="47">
        <v>22.81</v>
      </c>
      <c r="AJ338" s="47">
        <v>5.02</v>
      </c>
      <c r="AK338" s="47"/>
      <c r="AL338" s="47"/>
      <c r="AM338" s="47">
        <v>100.75</v>
      </c>
      <c r="AN338" s="47">
        <v>12</v>
      </c>
      <c r="AO338" s="47">
        <v>4.18388439804643</v>
      </c>
      <c r="AP338" s="47">
        <v>3.00420727249872</v>
      </c>
      <c r="AQ338" s="47">
        <v>0</v>
      </c>
      <c r="AR338" s="47">
        <v>1.88676936663569</v>
      </c>
      <c r="AS338" s="47">
        <v>0.0528525432215879</v>
      </c>
      <c r="AT338" s="47">
        <v>0.339532934863734</v>
      </c>
      <c r="AU338" s="47">
        <v>0</v>
      </c>
      <c r="AV338" s="47">
        <v>2.36809933298856</v>
      </c>
      <c r="AW338" s="47">
        <v>0.374520322364356</v>
      </c>
      <c r="AX338" s="47">
        <v>0</v>
      </c>
      <c r="AY338" s="47">
        <v>0</v>
      </c>
      <c r="AZ338" s="47">
        <v>8.02598177257265</v>
      </c>
      <c r="BA338" s="47">
        <v>0.077692992510201</v>
      </c>
      <c r="BB338" s="47">
        <v>0.228823140651677</v>
      </c>
      <c r="BC338" s="47">
        <v>0.261839942353533</v>
      </c>
      <c r="BD338" s="47">
        <f t="shared" si="95"/>
        <v>3.00420727249872</v>
      </c>
      <c r="BE338" s="47">
        <f t="shared" si="96"/>
        <v>3.08215259021665</v>
      </c>
    </row>
    <row r="339" s="40" customFormat="1" ht="16.5" spans="1:57">
      <c r="A339" s="47" t="s">
        <v>1570</v>
      </c>
      <c r="B339" s="47" t="s">
        <v>1571</v>
      </c>
      <c r="C339" s="47" t="s">
        <v>1579</v>
      </c>
      <c r="D339" s="47">
        <v>6</v>
      </c>
      <c r="E339" s="47">
        <v>1400</v>
      </c>
      <c r="F339" s="47">
        <v>-4.62</v>
      </c>
      <c r="G339" s="48">
        <f t="shared" si="88"/>
        <v>-7.67621140864292</v>
      </c>
      <c r="H339" s="47">
        <f t="shared" si="89"/>
        <v>-4.09629745432935</v>
      </c>
      <c r="I339" s="47">
        <f t="shared" si="90"/>
        <v>-2.91445794324673</v>
      </c>
      <c r="J339" s="47">
        <f t="shared" si="91"/>
        <v>-0.23545726240287</v>
      </c>
      <c r="K339" s="47">
        <f t="shared" si="92"/>
        <v>-0.523702545670646</v>
      </c>
      <c r="L339" s="47">
        <f t="shared" si="93"/>
        <v>-1.70554205675327</v>
      </c>
      <c r="M339" s="47">
        <f t="shared" si="94"/>
        <v>3.05621140864292</v>
      </c>
      <c r="N339" s="47" t="s">
        <v>1402</v>
      </c>
      <c r="O339" s="47" t="s">
        <v>1264</v>
      </c>
      <c r="P339" s="47" t="s">
        <v>1292</v>
      </c>
      <c r="Q339" s="47">
        <v>-4.62</v>
      </c>
      <c r="R339" s="47"/>
      <c r="S339" s="47"/>
      <c r="T339" s="47"/>
      <c r="U339" s="47"/>
      <c r="V339" s="47"/>
      <c r="W339" s="47"/>
      <c r="X339" s="47"/>
      <c r="Y339" s="47"/>
      <c r="Z339" s="47"/>
      <c r="AA339" s="47" t="s">
        <v>38</v>
      </c>
      <c r="AB339" s="47" t="s">
        <v>39</v>
      </c>
      <c r="AC339" s="47">
        <v>42.7</v>
      </c>
      <c r="AD339" s="47"/>
      <c r="AE339" s="47">
        <v>22.61</v>
      </c>
      <c r="AF339" s="47"/>
      <c r="AG339" s="47">
        <v>7.08</v>
      </c>
      <c r="AH339" s="47"/>
      <c r="AI339" s="47">
        <v>21.86</v>
      </c>
      <c r="AJ339" s="47">
        <v>4.56</v>
      </c>
      <c r="AK339" s="47"/>
      <c r="AL339" s="47"/>
      <c r="AM339" s="47">
        <v>98.81</v>
      </c>
      <c r="AN339" s="47">
        <v>12</v>
      </c>
      <c r="AO339" s="47">
        <v>4.27198978567236</v>
      </c>
      <c r="AP339" s="47">
        <v>3.03618448482373</v>
      </c>
      <c r="AQ339" s="47">
        <v>0</v>
      </c>
      <c r="AR339" s="47">
        <v>1.8946584749716</v>
      </c>
      <c r="AS339" s="47">
        <v>0</v>
      </c>
      <c r="AT339" s="47">
        <v>0.42101458355457</v>
      </c>
      <c r="AU339" s="47">
        <v>0</v>
      </c>
      <c r="AV339" s="47">
        <v>2.31726294577662</v>
      </c>
      <c r="AW339" s="47">
        <v>0.347365788563944</v>
      </c>
      <c r="AX339" s="47">
        <v>0</v>
      </c>
      <c r="AY339" s="47">
        <v>0</v>
      </c>
      <c r="AZ339" s="47">
        <v>8.01648627769047</v>
      </c>
      <c r="BA339" s="47">
        <v>0.049357118675843</v>
      </c>
      <c r="BB339" s="47">
        <v>0.117233750572551</v>
      </c>
      <c r="BC339" s="47">
        <v>0.371657464878727</v>
      </c>
      <c r="BD339" s="47">
        <f t="shared" si="95"/>
        <v>3.03618448482373</v>
      </c>
      <c r="BE339" s="47">
        <f t="shared" si="96"/>
        <v>3.08564331789513</v>
      </c>
    </row>
    <row r="340" s="40" customFormat="1" spans="1:57">
      <c r="A340" s="47" t="s">
        <v>1570</v>
      </c>
      <c r="B340" s="47" t="s">
        <v>1571</v>
      </c>
      <c r="C340" s="47" t="s">
        <v>1564</v>
      </c>
      <c r="D340" s="47">
        <v>7</v>
      </c>
      <c r="E340" s="47">
        <v>1350</v>
      </c>
      <c r="F340" s="47">
        <v>-4.6</v>
      </c>
      <c r="G340" s="48">
        <f t="shared" si="88"/>
        <v>-7.77467250760476</v>
      </c>
      <c r="H340" s="47">
        <f t="shared" si="89"/>
        <v>-4.21066649675422</v>
      </c>
      <c r="I340" s="47">
        <f t="shared" si="90"/>
        <v>-2.71243743916327</v>
      </c>
      <c r="J340" s="47">
        <f t="shared" si="91"/>
        <v>-0.599550215650032</v>
      </c>
      <c r="K340" s="47">
        <f t="shared" si="92"/>
        <v>-0.389333503245776</v>
      </c>
      <c r="L340" s="47">
        <f t="shared" si="93"/>
        <v>-1.88756256083673</v>
      </c>
      <c r="M340" s="47">
        <f t="shared" si="94"/>
        <v>3.17467250760476</v>
      </c>
      <c r="N340" s="47" t="s">
        <v>1402</v>
      </c>
      <c r="O340" s="47" t="s">
        <v>1264</v>
      </c>
      <c r="P340" s="47" t="s">
        <v>1292</v>
      </c>
      <c r="Q340" s="47">
        <v>-4.6</v>
      </c>
      <c r="R340" s="47"/>
      <c r="S340" s="47"/>
      <c r="T340" s="47"/>
      <c r="U340" s="47"/>
      <c r="V340" s="47"/>
      <c r="W340" s="47"/>
      <c r="X340" s="47"/>
      <c r="Y340" s="47"/>
      <c r="Z340" s="47"/>
      <c r="AA340" s="47" t="s">
        <v>38</v>
      </c>
      <c r="AB340" s="47" t="s">
        <v>39</v>
      </c>
      <c r="AC340" s="47">
        <v>42.54</v>
      </c>
      <c r="AD340" s="47"/>
      <c r="AE340" s="47">
        <v>22.88</v>
      </c>
      <c r="AF340" s="47"/>
      <c r="AG340" s="47">
        <v>8.65</v>
      </c>
      <c r="AH340" s="47"/>
      <c r="AI340" s="47">
        <v>21.19</v>
      </c>
      <c r="AJ340" s="47">
        <v>4.48</v>
      </c>
      <c r="AK340" s="47"/>
      <c r="AL340" s="47"/>
      <c r="AM340" s="47">
        <v>99.74</v>
      </c>
      <c r="AN340" s="47">
        <v>12</v>
      </c>
      <c r="AO340" s="47">
        <v>4.26224784528661</v>
      </c>
      <c r="AP340" s="47">
        <v>3.01790984251818</v>
      </c>
      <c r="AQ340" s="47">
        <v>0</v>
      </c>
      <c r="AR340" s="47">
        <v>1.91291154766884</v>
      </c>
      <c r="AS340" s="47">
        <v>0</v>
      </c>
      <c r="AT340" s="47">
        <v>0.5132021695675</v>
      </c>
      <c r="AU340" s="47">
        <v>0</v>
      </c>
      <c r="AV340" s="47">
        <v>2.2411174154249</v>
      </c>
      <c r="AW340" s="47">
        <v>0.340493408467975</v>
      </c>
      <c r="AX340" s="47">
        <v>0</v>
      </c>
      <c r="AY340" s="47">
        <v>0</v>
      </c>
      <c r="AZ340" s="47">
        <v>8.0256343836474</v>
      </c>
      <c r="BA340" s="47">
        <v>0.0766575174158284</v>
      </c>
      <c r="BB340" s="47">
        <v>0.149370992489045</v>
      </c>
      <c r="BC340" s="47">
        <v>0.436544652151671</v>
      </c>
      <c r="BD340" s="47">
        <f t="shared" si="95"/>
        <v>3.01790984251818</v>
      </c>
      <c r="BE340" s="47">
        <f t="shared" si="96"/>
        <v>3.09481299346037</v>
      </c>
    </row>
    <row r="341" s="40" customFormat="1" spans="1:57">
      <c r="A341" s="47" t="s">
        <v>1570</v>
      </c>
      <c r="B341" s="47" t="s">
        <v>1571</v>
      </c>
      <c r="C341" s="47" t="s">
        <v>1580</v>
      </c>
      <c r="D341" s="47">
        <v>7</v>
      </c>
      <c r="E341" s="47">
        <v>1400</v>
      </c>
      <c r="F341" s="47">
        <v>-4.36</v>
      </c>
      <c r="G341" s="48">
        <f t="shared" si="88"/>
        <v>-7.34244332731481</v>
      </c>
      <c r="H341" s="47">
        <f t="shared" si="89"/>
        <v>-3.82181902654521</v>
      </c>
      <c r="I341" s="47">
        <f t="shared" si="90"/>
        <v>-2.34934398958378</v>
      </c>
      <c r="J341" s="47">
        <f t="shared" si="91"/>
        <v>-0.165911536162583</v>
      </c>
      <c r="K341" s="47">
        <f t="shared" si="92"/>
        <v>-0.53818097345479</v>
      </c>
      <c r="L341" s="47">
        <f t="shared" si="93"/>
        <v>-2.01065601041622</v>
      </c>
      <c r="M341" s="47">
        <f t="shared" si="94"/>
        <v>2.98244332731481</v>
      </c>
      <c r="N341" s="47" t="s">
        <v>1402</v>
      </c>
      <c r="O341" s="47" t="s">
        <v>1264</v>
      </c>
      <c r="P341" s="47" t="s">
        <v>1292</v>
      </c>
      <c r="Q341" s="47">
        <v>-4.36</v>
      </c>
      <c r="R341" s="47"/>
      <c r="S341" s="47"/>
      <c r="T341" s="47"/>
      <c r="U341" s="47"/>
      <c r="V341" s="47"/>
      <c r="W341" s="47"/>
      <c r="X341" s="47"/>
      <c r="Y341" s="47"/>
      <c r="Z341" s="47"/>
      <c r="AA341" s="47" t="s">
        <v>38</v>
      </c>
      <c r="AB341" s="47" t="s">
        <v>39</v>
      </c>
      <c r="AC341" s="47">
        <v>43.05</v>
      </c>
      <c r="AD341" s="47"/>
      <c r="AE341" s="47">
        <v>22.64</v>
      </c>
      <c r="AF341" s="47"/>
      <c r="AG341" s="47">
        <v>6.36</v>
      </c>
      <c r="AH341" s="47"/>
      <c r="AI341" s="47">
        <v>23.2</v>
      </c>
      <c r="AJ341" s="47">
        <v>4.81</v>
      </c>
      <c r="AK341" s="47"/>
      <c r="AL341" s="47"/>
      <c r="AM341" s="47">
        <v>100.06</v>
      </c>
      <c r="AN341" s="47">
        <v>12</v>
      </c>
      <c r="AO341" s="47">
        <v>4.21168552363191</v>
      </c>
      <c r="AP341" s="47">
        <v>3.01786054914037</v>
      </c>
      <c r="AQ341" s="47">
        <v>0</v>
      </c>
      <c r="AR341" s="47">
        <v>1.87039153109114</v>
      </c>
      <c r="AS341" s="47">
        <v>0</v>
      </c>
      <c r="AT341" s="47">
        <v>0.372860800811511</v>
      </c>
      <c r="AU341" s="47">
        <v>0</v>
      </c>
      <c r="AV341" s="47">
        <v>2.42459315504368</v>
      </c>
      <c r="AW341" s="47">
        <v>0.361237649227345</v>
      </c>
      <c r="AX341" s="47">
        <v>0</v>
      </c>
      <c r="AY341" s="47">
        <v>0</v>
      </c>
      <c r="AZ341" s="47">
        <v>8.04694368531405</v>
      </c>
      <c r="BA341" s="47">
        <v>0.140009485786938</v>
      </c>
      <c r="BB341" s="47">
        <v>0.375500684121836</v>
      </c>
      <c r="BC341" s="47">
        <v>0.232851315024573</v>
      </c>
      <c r="BD341" s="47">
        <f t="shared" si="95"/>
        <v>3.01786054914037</v>
      </c>
      <c r="BE341" s="47">
        <f t="shared" si="96"/>
        <v>3.15869160508254</v>
      </c>
    </row>
    <row r="342" s="40" customFormat="1" spans="1:57">
      <c r="A342" s="47" t="s">
        <v>1570</v>
      </c>
      <c r="B342" s="47" t="s">
        <v>1571</v>
      </c>
      <c r="C342" s="47" t="s">
        <v>1566</v>
      </c>
      <c r="D342" s="47">
        <v>7</v>
      </c>
      <c r="E342" s="47">
        <v>1500</v>
      </c>
      <c r="F342" s="47">
        <v>-4.06</v>
      </c>
      <c r="G342" s="48">
        <f t="shared" si="88"/>
        <v>-6.55251537186344</v>
      </c>
      <c r="H342" s="47">
        <f t="shared" si="89"/>
        <v>-3.10991335441396</v>
      </c>
      <c r="I342" s="47">
        <f t="shared" si="90"/>
        <v>-1.67022104680027</v>
      </c>
      <c r="J342" s="47">
        <f t="shared" si="91"/>
        <v>0.627992103778906</v>
      </c>
      <c r="K342" s="47">
        <f t="shared" si="92"/>
        <v>-0.950086645586036</v>
      </c>
      <c r="L342" s="47">
        <f t="shared" si="93"/>
        <v>-2.38977895319973</v>
      </c>
      <c r="M342" s="47">
        <f t="shared" si="94"/>
        <v>2.49251537186344</v>
      </c>
      <c r="N342" s="47" t="s">
        <v>1402</v>
      </c>
      <c r="O342" s="47" t="s">
        <v>1264</v>
      </c>
      <c r="P342" s="47" t="s">
        <v>1292</v>
      </c>
      <c r="Q342" s="47">
        <v>-4.06</v>
      </c>
      <c r="R342" s="47"/>
      <c r="S342" s="47"/>
      <c r="T342" s="47"/>
      <c r="U342" s="47"/>
      <c r="V342" s="47"/>
      <c r="W342" s="47"/>
      <c r="X342" s="47"/>
      <c r="Y342" s="47"/>
      <c r="Z342" s="47"/>
      <c r="AA342" s="47" t="s">
        <v>38</v>
      </c>
      <c r="AB342" s="47" t="s">
        <v>39</v>
      </c>
      <c r="AC342" s="47">
        <v>42.78</v>
      </c>
      <c r="AD342" s="47"/>
      <c r="AE342" s="47">
        <v>22.71</v>
      </c>
      <c r="AF342" s="47"/>
      <c r="AG342" s="47">
        <v>6.44</v>
      </c>
      <c r="AH342" s="47"/>
      <c r="AI342" s="47">
        <v>22.91</v>
      </c>
      <c r="AJ342" s="47">
        <v>4.78</v>
      </c>
      <c r="AK342" s="47"/>
      <c r="AL342" s="47"/>
      <c r="AM342" s="47">
        <v>99.62</v>
      </c>
      <c r="AN342" s="47">
        <v>12</v>
      </c>
      <c r="AO342" s="47">
        <v>4.23180442489971</v>
      </c>
      <c r="AP342" s="47">
        <v>3.01325887645156</v>
      </c>
      <c r="AQ342" s="47">
        <v>0</v>
      </c>
      <c r="AR342" s="47">
        <v>1.88513688680801</v>
      </c>
      <c r="AS342" s="47">
        <v>0</v>
      </c>
      <c r="AT342" s="47">
        <v>0.379354405572858</v>
      </c>
      <c r="AU342" s="47">
        <v>0</v>
      </c>
      <c r="AV342" s="47">
        <v>2.4057230614008</v>
      </c>
      <c r="AW342" s="47">
        <v>0.360699449911209</v>
      </c>
      <c r="AX342" s="47">
        <v>0</v>
      </c>
      <c r="AY342" s="47">
        <v>0</v>
      </c>
      <c r="AZ342" s="47">
        <v>8.04417268014444</v>
      </c>
      <c r="BA342" s="47">
        <v>0.131790348817757</v>
      </c>
      <c r="BB342" s="47">
        <v>0.347406928407072</v>
      </c>
      <c r="BC342" s="47">
        <v>0.247564056755101</v>
      </c>
      <c r="BD342" s="47">
        <f t="shared" si="95"/>
        <v>3.01325887645156</v>
      </c>
      <c r="BE342" s="47">
        <f t="shared" si="96"/>
        <v>3.14577691688487</v>
      </c>
    </row>
    <row r="343" s="40" customFormat="1" spans="1:57">
      <c r="A343" s="47" t="s">
        <v>1570</v>
      </c>
      <c r="B343" s="47" t="s">
        <v>1571</v>
      </c>
      <c r="C343" s="47" t="s">
        <v>1567</v>
      </c>
      <c r="D343" s="47">
        <v>7</v>
      </c>
      <c r="E343" s="47">
        <v>1600</v>
      </c>
      <c r="F343" s="47">
        <v>-3.31</v>
      </c>
      <c r="G343" s="48">
        <f t="shared" si="88"/>
        <v>-5.84862412182531</v>
      </c>
      <c r="H343" s="47">
        <f t="shared" si="89"/>
        <v>-2.47401928542515</v>
      </c>
      <c r="I343" s="47">
        <f t="shared" si="90"/>
        <v>-1.04390255363536</v>
      </c>
      <c r="J343" s="47">
        <f t="shared" si="91"/>
        <v>1.337122263748</v>
      </c>
      <c r="K343" s="47">
        <f t="shared" si="92"/>
        <v>-0.835980714574851</v>
      </c>
      <c r="L343" s="47">
        <f t="shared" si="93"/>
        <v>-2.26609744636464</v>
      </c>
      <c r="M343" s="47">
        <f t="shared" si="94"/>
        <v>2.53862412182531</v>
      </c>
      <c r="N343" s="47" t="s">
        <v>1402</v>
      </c>
      <c r="O343" s="47" t="s">
        <v>1264</v>
      </c>
      <c r="P343" s="47" t="s">
        <v>1292</v>
      </c>
      <c r="Q343" s="47">
        <v>-3.31</v>
      </c>
      <c r="R343" s="47"/>
      <c r="S343" s="47"/>
      <c r="T343" s="47"/>
      <c r="U343" s="47"/>
      <c r="V343" s="47"/>
      <c r="W343" s="47"/>
      <c r="X343" s="47"/>
      <c r="Y343" s="47"/>
      <c r="Z343" s="47"/>
      <c r="AA343" s="47" t="s">
        <v>38</v>
      </c>
      <c r="AB343" s="47" t="s">
        <v>39</v>
      </c>
      <c r="AC343" s="47">
        <v>44.39</v>
      </c>
      <c r="AD343" s="47"/>
      <c r="AE343" s="47">
        <v>22.57</v>
      </c>
      <c r="AF343" s="47"/>
      <c r="AG343" s="47">
        <v>5.08</v>
      </c>
      <c r="AH343" s="47"/>
      <c r="AI343" s="47">
        <v>23.89</v>
      </c>
      <c r="AJ343" s="47">
        <v>4.69</v>
      </c>
      <c r="AK343" s="47"/>
      <c r="AL343" s="47"/>
      <c r="AM343" s="47">
        <v>100.62</v>
      </c>
      <c r="AN343" s="47">
        <v>12</v>
      </c>
      <c r="AO343" s="47">
        <v>4.15379056177642</v>
      </c>
      <c r="AP343" s="47">
        <v>3.06902068970132</v>
      </c>
      <c r="AQ343" s="47">
        <v>0</v>
      </c>
      <c r="AR343" s="47">
        <v>1.8389771082639</v>
      </c>
      <c r="AS343" s="47">
        <v>0</v>
      </c>
      <c r="AT343" s="47">
        <v>0.293725724579958</v>
      </c>
      <c r="AU343" s="47">
        <v>0</v>
      </c>
      <c r="AV343" s="47">
        <v>2.46238353649724</v>
      </c>
      <c r="AW343" s="47">
        <v>0.347383697124312</v>
      </c>
      <c r="AX343" s="47">
        <v>0</v>
      </c>
      <c r="AY343" s="47">
        <v>0</v>
      </c>
      <c r="AZ343" s="47">
        <v>8.01149075616673</v>
      </c>
      <c r="BA343" s="47">
        <v>0.0344228254634356</v>
      </c>
      <c r="BB343" s="47">
        <v>0.117193771545417</v>
      </c>
      <c r="BC343" s="47">
        <v>0.259302899116523</v>
      </c>
      <c r="BD343" s="47">
        <f t="shared" si="95"/>
        <v>3.06902068970132</v>
      </c>
      <c r="BE343" s="47">
        <f t="shared" si="96"/>
        <v>3.10349295820151</v>
      </c>
    </row>
    <row r="344" s="41" customFormat="1" spans="1:57">
      <c r="A344" s="49" t="s">
        <v>1581</v>
      </c>
      <c r="B344" s="49" t="s">
        <v>1582</v>
      </c>
      <c r="C344" s="49" t="s">
        <v>1583</v>
      </c>
      <c r="D344" s="49">
        <v>3</v>
      </c>
      <c r="E344" s="49">
        <v>950</v>
      </c>
      <c r="F344" s="49">
        <v>-11.03</v>
      </c>
      <c r="G344" s="50">
        <f t="shared" si="88"/>
        <v>-14.3669082105899</v>
      </c>
      <c r="H344" s="49">
        <f t="shared" si="89"/>
        <v>-9.95676530337949</v>
      </c>
      <c r="I344" s="49">
        <f t="shared" si="90"/>
        <v>-9.58668803163925</v>
      </c>
      <c r="J344" s="49">
        <f t="shared" si="91"/>
        <v>-5.79923957481603</v>
      </c>
      <c r="K344" s="49">
        <f t="shared" si="92"/>
        <v>-1.07323469662051</v>
      </c>
      <c r="L344" s="49">
        <f t="shared" si="93"/>
        <v>-1.44331196836075</v>
      </c>
      <c r="M344" s="49">
        <f t="shared" si="94"/>
        <v>3.33690821058989</v>
      </c>
      <c r="N344" s="49" t="s">
        <v>1402</v>
      </c>
      <c r="O344" s="49" t="s">
        <v>1264</v>
      </c>
      <c r="P344" s="49" t="s">
        <v>1292</v>
      </c>
      <c r="Q344" s="49">
        <v>-11.03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 t="s">
        <v>320</v>
      </c>
      <c r="AB344" s="49" t="s">
        <v>49</v>
      </c>
      <c r="AC344" s="49">
        <v>40.23</v>
      </c>
      <c r="AD344" s="49">
        <v>0</v>
      </c>
      <c r="AE344" s="49">
        <v>22.14</v>
      </c>
      <c r="AF344" s="49"/>
      <c r="AG344" s="49">
        <v>20.18</v>
      </c>
      <c r="AH344" s="49"/>
      <c r="AI344" s="49">
        <v>8.63</v>
      </c>
      <c r="AJ344" s="49">
        <v>10.14</v>
      </c>
      <c r="AK344" s="49">
        <v>0</v>
      </c>
      <c r="AL344" s="49"/>
      <c r="AM344" s="49">
        <v>101.32</v>
      </c>
      <c r="AN344" s="49">
        <v>12</v>
      </c>
      <c r="AO344" s="49">
        <v>4.50027221458817</v>
      </c>
      <c r="AP344" s="49">
        <v>3.0134146337031</v>
      </c>
      <c r="AQ344" s="49">
        <v>0</v>
      </c>
      <c r="AR344" s="49">
        <v>1.95441402179251</v>
      </c>
      <c r="AS344" s="49">
        <v>0</v>
      </c>
      <c r="AT344" s="49">
        <v>1.264135485668</v>
      </c>
      <c r="AU344" s="49">
        <v>0</v>
      </c>
      <c r="AV344" s="49">
        <v>0.963705935779055</v>
      </c>
      <c r="AW344" s="49">
        <v>0.813708278457989</v>
      </c>
      <c r="AX344" s="49">
        <v>0</v>
      </c>
      <c r="AY344" s="49">
        <v>0</v>
      </c>
      <c r="AZ344" s="49">
        <v>8.00937835540065</v>
      </c>
      <c r="BA344" s="49">
        <v>0.0281021222407114</v>
      </c>
      <c r="BB344" s="49">
        <v>0.0222303088231571</v>
      </c>
      <c r="BC344" s="49">
        <v>1.23603336342729</v>
      </c>
      <c r="BD344" s="49">
        <f t="shared" si="95"/>
        <v>3.0134146337031</v>
      </c>
      <c r="BE344" s="49">
        <f t="shared" si="96"/>
        <v>3.04154969990504</v>
      </c>
    </row>
    <row r="345" s="40" customFormat="1" spans="1:57">
      <c r="A345" s="47" t="s">
        <v>1581</v>
      </c>
      <c r="B345" s="47" t="s">
        <v>1582</v>
      </c>
      <c r="C345" s="47" t="s">
        <v>1584</v>
      </c>
      <c r="D345" s="47">
        <v>3</v>
      </c>
      <c r="E345" s="47">
        <v>950</v>
      </c>
      <c r="F345" s="47">
        <v>-11.24</v>
      </c>
      <c r="G345" s="48">
        <f t="shared" si="88"/>
        <v>-14.3669082105899</v>
      </c>
      <c r="H345" s="47">
        <f t="shared" si="89"/>
        <v>-9.95676530337949</v>
      </c>
      <c r="I345" s="47">
        <f t="shared" si="90"/>
        <v>-9.58668803163925</v>
      </c>
      <c r="J345" s="47">
        <f t="shared" si="91"/>
        <v>-5.79923957481603</v>
      </c>
      <c r="K345" s="47">
        <f t="shared" si="92"/>
        <v>-1.28323469662051</v>
      </c>
      <c r="L345" s="47">
        <f t="shared" si="93"/>
        <v>-1.65331196836075</v>
      </c>
      <c r="M345" s="47">
        <f t="shared" si="94"/>
        <v>3.12690821058989</v>
      </c>
      <c r="N345" s="47" t="s">
        <v>1402</v>
      </c>
      <c r="O345" s="47" t="s">
        <v>1264</v>
      </c>
      <c r="P345" s="47" t="s">
        <v>1292</v>
      </c>
      <c r="Q345" s="47">
        <v>-11.24</v>
      </c>
      <c r="R345" s="47"/>
      <c r="S345" s="47"/>
      <c r="T345" s="47"/>
      <c r="U345" s="47"/>
      <c r="V345" s="47"/>
      <c r="W345" s="47"/>
      <c r="X345" s="47"/>
      <c r="Y345" s="47"/>
      <c r="Z345" s="47"/>
      <c r="AA345" s="47" t="s">
        <v>320</v>
      </c>
      <c r="AB345" s="47" t="s">
        <v>49</v>
      </c>
      <c r="AC345" s="47">
        <v>41.09</v>
      </c>
      <c r="AD345" s="47">
        <v>0</v>
      </c>
      <c r="AE345" s="47">
        <v>22.17</v>
      </c>
      <c r="AF345" s="47"/>
      <c r="AG345" s="47">
        <v>19.96</v>
      </c>
      <c r="AH345" s="47"/>
      <c r="AI345" s="47">
        <v>8.97</v>
      </c>
      <c r="AJ345" s="47">
        <v>10.02</v>
      </c>
      <c r="AK345" s="47">
        <v>0</v>
      </c>
      <c r="AL345" s="47"/>
      <c r="AM345" s="47">
        <v>102.21</v>
      </c>
      <c r="AN345" s="47">
        <v>12</v>
      </c>
      <c r="AO345" s="47">
        <v>4.44567750745109</v>
      </c>
      <c r="AP345" s="47">
        <v>3.04049415414722</v>
      </c>
      <c r="AQ345" s="47">
        <v>0</v>
      </c>
      <c r="AR345" s="47">
        <v>1.9333203283678</v>
      </c>
      <c r="AS345" s="47">
        <v>0</v>
      </c>
      <c r="AT345" s="47">
        <v>1.23518545446442</v>
      </c>
      <c r="AU345" s="47">
        <v>0</v>
      </c>
      <c r="AV345" s="47">
        <v>0.989521767787501</v>
      </c>
      <c r="AW345" s="47">
        <v>0.794323976901924</v>
      </c>
      <c r="AX345" s="47">
        <v>0</v>
      </c>
      <c r="AY345" s="47">
        <v>0</v>
      </c>
      <c r="AZ345" s="47">
        <v>7.99284568166887</v>
      </c>
      <c r="BA345" s="47">
        <v>0</v>
      </c>
      <c r="BB345" s="47">
        <v>0</v>
      </c>
      <c r="BC345" s="47">
        <v>1.23518545446442</v>
      </c>
      <c r="BD345" s="47">
        <f t="shared" si="95"/>
        <v>3.04049415414722</v>
      </c>
      <c r="BE345" s="47">
        <f t="shared" si="96"/>
        <v>3.01903119915385</v>
      </c>
    </row>
    <row r="346" s="40" customFormat="1" spans="1:57">
      <c r="A346" s="47" t="s">
        <v>1581</v>
      </c>
      <c r="B346" s="47" t="s">
        <v>1582</v>
      </c>
      <c r="C346" s="47" t="s">
        <v>1585</v>
      </c>
      <c r="D346" s="47">
        <v>3</v>
      </c>
      <c r="E346" s="47">
        <v>1100</v>
      </c>
      <c r="F346" s="47">
        <v>-8.72</v>
      </c>
      <c r="G346" s="48">
        <f t="shared" si="88"/>
        <v>-12.0565311320884</v>
      </c>
      <c r="H346" s="47">
        <f t="shared" si="89"/>
        <v>-7.91373095656055</v>
      </c>
      <c r="I346" s="47">
        <f t="shared" si="90"/>
        <v>-7.60113401211237</v>
      </c>
      <c r="J346" s="47">
        <f t="shared" si="91"/>
        <v>-3.62415877640204</v>
      </c>
      <c r="K346" s="47">
        <f t="shared" si="92"/>
        <v>-0.80626904343945</v>
      </c>
      <c r="L346" s="47">
        <f t="shared" si="93"/>
        <v>-1.11886598788763</v>
      </c>
      <c r="M346" s="47">
        <f t="shared" si="94"/>
        <v>3.33653113208841</v>
      </c>
      <c r="N346" s="47" t="s">
        <v>1402</v>
      </c>
      <c r="O346" s="47" t="s">
        <v>1264</v>
      </c>
      <c r="P346" s="47" t="s">
        <v>1292</v>
      </c>
      <c r="Q346" s="47">
        <v>-8.72</v>
      </c>
      <c r="R346" s="47"/>
      <c r="S346" s="47"/>
      <c r="T346" s="47"/>
      <c r="U346" s="47"/>
      <c r="V346" s="47"/>
      <c r="W346" s="47"/>
      <c r="X346" s="47"/>
      <c r="Y346" s="47"/>
      <c r="Z346" s="47"/>
      <c r="AA346" s="47" t="s">
        <v>320</v>
      </c>
      <c r="AB346" s="47" t="s">
        <v>49</v>
      </c>
      <c r="AC346" s="47">
        <v>39.4</v>
      </c>
      <c r="AD346" s="47">
        <v>0</v>
      </c>
      <c r="AE346" s="47">
        <v>22.27</v>
      </c>
      <c r="AF346" s="47"/>
      <c r="AG346" s="47">
        <v>21</v>
      </c>
      <c r="AH346" s="47"/>
      <c r="AI346" s="47">
        <v>8.53</v>
      </c>
      <c r="AJ346" s="47">
        <v>10.15</v>
      </c>
      <c r="AK346" s="47">
        <v>0.04</v>
      </c>
      <c r="AL346" s="47"/>
      <c r="AM346" s="47">
        <v>101.39</v>
      </c>
      <c r="AN346" s="47">
        <v>12</v>
      </c>
      <c r="AO346" s="47">
        <v>4.52410707140337</v>
      </c>
      <c r="AP346" s="47">
        <v>2.96687447758476</v>
      </c>
      <c r="AQ346" s="47">
        <v>0</v>
      </c>
      <c r="AR346" s="47">
        <v>1.97630177481665</v>
      </c>
      <c r="AS346" s="47">
        <v>0</v>
      </c>
      <c r="AT346" s="47">
        <v>1.32247005149597</v>
      </c>
      <c r="AU346" s="47">
        <v>0</v>
      </c>
      <c r="AV346" s="47">
        <v>0.957583953326817</v>
      </c>
      <c r="AW346" s="47">
        <v>0.818824657181601</v>
      </c>
      <c r="AX346" s="47">
        <v>0.0058394412021986</v>
      </c>
      <c r="AY346" s="47">
        <v>0</v>
      </c>
      <c r="AZ346" s="47">
        <v>8.04789435560801</v>
      </c>
      <c r="BA346" s="47">
        <v>0.142827985035761</v>
      </c>
      <c r="BB346" s="47">
        <v>0.108000922118572</v>
      </c>
      <c r="BC346" s="47">
        <v>1.17964206646021</v>
      </c>
      <c r="BD346" s="47">
        <f t="shared" si="95"/>
        <v>2.96687447758476</v>
      </c>
      <c r="BE346" s="47">
        <f t="shared" si="96"/>
        <v>3.09887866200439</v>
      </c>
    </row>
    <row r="347" s="40" customFormat="1" spans="1:57">
      <c r="A347" s="47" t="s">
        <v>1581</v>
      </c>
      <c r="B347" s="47" t="s">
        <v>1582</v>
      </c>
      <c r="C347" s="47" t="s">
        <v>1586</v>
      </c>
      <c r="D347" s="47">
        <v>3</v>
      </c>
      <c r="E347" s="47">
        <v>1200</v>
      </c>
      <c r="F347" s="47">
        <v>-7.84</v>
      </c>
      <c r="G347" s="48">
        <f t="shared" si="88"/>
        <v>-10.7801505574279</v>
      </c>
      <c r="H347" s="47">
        <f t="shared" si="89"/>
        <v>-6.78284930327266</v>
      </c>
      <c r="I347" s="47">
        <f t="shared" si="90"/>
        <v>-6.48644467571847</v>
      </c>
      <c r="J347" s="47">
        <f t="shared" si="91"/>
        <v>-2.42021045485404</v>
      </c>
      <c r="K347" s="47">
        <f t="shared" si="92"/>
        <v>-1.05715069672734</v>
      </c>
      <c r="L347" s="47">
        <f t="shared" si="93"/>
        <v>-1.35355532428153</v>
      </c>
      <c r="M347" s="47">
        <f t="shared" si="94"/>
        <v>2.94015055742787</v>
      </c>
      <c r="N347" s="47" t="s">
        <v>1402</v>
      </c>
      <c r="O347" s="47" t="s">
        <v>1264</v>
      </c>
      <c r="P347" s="47" t="s">
        <v>1292</v>
      </c>
      <c r="Q347" s="47">
        <v>-7.84</v>
      </c>
      <c r="R347" s="47"/>
      <c r="S347" s="47"/>
      <c r="T347" s="47"/>
      <c r="U347" s="47"/>
      <c r="V347" s="47"/>
      <c r="W347" s="47"/>
      <c r="X347" s="47"/>
      <c r="Y347" s="47"/>
      <c r="Z347" s="47"/>
      <c r="AA347" s="47" t="s">
        <v>320</v>
      </c>
      <c r="AB347" s="47" t="s">
        <v>49</v>
      </c>
      <c r="AC347" s="47">
        <v>39.68</v>
      </c>
      <c r="AD347" s="47">
        <v>1.9</v>
      </c>
      <c r="AE347" s="47">
        <v>21.54</v>
      </c>
      <c r="AF347" s="47"/>
      <c r="AG347" s="47">
        <v>17.29</v>
      </c>
      <c r="AH347" s="47"/>
      <c r="AI347" s="47">
        <v>9.85</v>
      </c>
      <c r="AJ347" s="47">
        <v>9.22</v>
      </c>
      <c r="AK347" s="47">
        <v>0.29</v>
      </c>
      <c r="AL347" s="47"/>
      <c r="AM347" s="47">
        <v>99.77</v>
      </c>
      <c r="AN347" s="47">
        <v>12</v>
      </c>
      <c r="AO347" s="47">
        <v>4.51735731712018</v>
      </c>
      <c r="AP347" s="47">
        <v>2.98350097109402</v>
      </c>
      <c r="AQ347" s="47">
        <v>0.10742151317307</v>
      </c>
      <c r="AR347" s="47">
        <v>1.90866764634697</v>
      </c>
      <c r="AS347" s="47">
        <v>0</v>
      </c>
      <c r="AT347" s="47">
        <v>1.08720918726347</v>
      </c>
      <c r="AU347" s="47">
        <v>0</v>
      </c>
      <c r="AV347" s="47">
        <v>1.10411835170307</v>
      </c>
      <c r="AW347" s="47">
        <v>0.742689630239801</v>
      </c>
      <c r="AX347" s="47">
        <v>0.0422727854780526</v>
      </c>
      <c r="AY347" s="47">
        <v>0</v>
      </c>
      <c r="AZ347" s="47">
        <v>7.97588008529845</v>
      </c>
      <c r="BA347" s="47">
        <v>0</v>
      </c>
      <c r="BB347" s="47">
        <v>0</v>
      </c>
      <c r="BC347" s="47">
        <v>1.08720918726347</v>
      </c>
      <c r="BD347" s="47">
        <f t="shared" si="95"/>
        <v>3.09092248426709</v>
      </c>
      <c r="BE347" s="47">
        <f t="shared" si="96"/>
        <v>2.93401716920634</v>
      </c>
    </row>
    <row r="348" s="40" customFormat="1" spans="1:57">
      <c r="A348" s="47" t="s">
        <v>1581</v>
      </c>
      <c r="B348" s="47" t="s">
        <v>1582</v>
      </c>
      <c r="C348" s="47" t="s">
        <v>1587</v>
      </c>
      <c r="D348" s="47">
        <v>3</v>
      </c>
      <c r="E348" s="47">
        <v>1100</v>
      </c>
      <c r="F348" s="47">
        <v>-9.16</v>
      </c>
      <c r="G348" s="48">
        <f t="shared" si="88"/>
        <v>-12.0565311320884</v>
      </c>
      <c r="H348" s="47">
        <f t="shared" si="89"/>
        <v>-7.91373095656055</v>
      </c>
      <c r="I348" s="47">
        <f t="shared" si="90"/>
        <v>-7.60113401211237</v>
      </c>
      <c r="J348" s="47">
        <f t="shared" si="91"/>
        <v>-3.62415877640204</v>
      </c>
      <c r="K348" s="47">
        <f t="shared" si="92"/>
        <v>-1.24626904343945</v>
      </c>
      <c r="L348" s="47">
        <f t="shared" si="93"/>
        <v>-1.55886598788763</v>
      </c>
      <c r="M348" s="47">
        <f t="shared" si="94"/>
        <v>2.89653113208841</v>
      </c>
      <c r="N348" s="47" t="s">
        <v>1402</v>
      </c>
      <c r="O348" s="47" t="s">
        <v>1264</v>
      </c>
      <c r="P348" s="47" t="s">
        <v>1292</v>
      </c>
      <c r="Q348" s="47">
        <v>-9.16</v>
      </c>
      <c r="R348" s="47"/>
      <c r="S348" s="47"/>
      <c r="T348" s="47"/>
      <c r="U348" s="47"/>
      <c r="V348" s="47"/>
      <c r="W348" s="47"/>
      <c r="X348" s="47"/>
      <c r="Y348" s="47"/>
      <c r="Z348" s="47"/>
      <c r="AA348" s="47" t="s">
        <v>320</v>
      </c>
      <c r="AB348" s="47" t="s">
        <v>49</v>
      </c>
      <c r="AC348" s="47">
        <v>40.45</v>
      </c>
      <c r="AD348" s="47">
        <v>0.05</v>
      </c>
      <c r="AE348" s="47">
        <v>23.78</v>
      </c>
      <c r="AF348" s="47"/>
      <c r="AG348" s="47">
        <v>14.58</v>
      </c>
      <c r="AH348" s="47"/>
      <c r="AI348" s="47">
        <v>13.04</v>
      </c>
      <c r="AJ348" s="47">
        <v>9.42</v>
      </c>
      <c r="AK348" s="47">
        <v>0</v>
      </c>
      <c r="AL348" s="47"/>
      <c r="AM348" s="47">
        <v>101.32</v>
      </c>
      <c r="AN348" s="47">
        <v>12</v>
      </c>
      <c r="AO348" s="47">
        <v>4.3764088078601</v>
      </c>
      <c r="AP348" s="47">
        <v>2.94650027093777</v>
      </c>
      <c r="AQ348" s="47">
        <v>0.00273867885347941</v>
      </c>
      <c r="AR348" s="47">
        <v>2.04140842390964</v>
      </c>
      <c r="AS348" s="47">
        <v>0</v>
      </c>
      <c r="AT348" s="47">
        <v>0.888196553711029</v>
      </c>
      <c r="AU348" s="47">
        <v>0</v>
      </c>
      <c r="AV348" s="47">
        <v>1.41608860681131</v>
      </c>
      <c r="AW348" s="47">
        <v>0.735124304030709</v>
      </c>
      <c r="AX348" s="47">
        <v>0</v>
      </c>
      <c r="AY348" s="47">
        <v>0</v>
      </c>
      <c r="AZ348" s="47">
        <v>8.03005683825393</v>
      </c>
      <c r="BA348" s="47">
        <v>0.0898330027575822</v>
      </c>
      <c r="BB348" s="47">
        <v>0.101140904434098</v>
      </c>
      <c r="BC348" s="47">
        <v>0.798363550953447</v>
      </c>
      <c r="BD348" s="47">
        <f t="shared" si="95"/>
        <v>2.94923894979125</v>
      </c>
      <c r="BE348" s="47">
        <f t="shared" si="96"/>
        <v>3.03940946455305</v>
      </c>
    </row>
    <row r="349" s="40" customFormat="1" spans="1:57">
      <c r="A349" s="47" t="s">
        <v>1581</v>
      </c>
      <c r="B349" s="47" t="s">
        <v>1582</v>
      </c>
      <c r="C349" s="47" t="s">
        <v>1588</v>
      </c>
      <c r="D349" s="47">
        <v>3</v>
      </c>
      <c r="E349" s="47">
        <v>1100</v>
      </c>
      <c r="F349" s="47">
        <v>-9.17</v>
      </c>
      <c r="G349" s="48">
        <f t="shared" si="88"/>
        <v>-12.0565311320884</v>
      </c>
      <c r="H349" s="47">
        <f t="shared" si="89"/>
        <v>-7.91373095656055</v>
      </c>
      <c r="I349" s="47">
        <f t="shared" si="90"/>
        <v>-7.60113401211237</v>
      </c>
      <c r="J349" s="47">
        <f t="shared" si="91"/>
        <v>-3.62415877640204</v>
      </c>
      <c r="K349" s="47">
        <f t="shared" si="92"/>
        <v>-1.25626904343945</v>
      </c>
      <c r="L349" s="47">
        <f t="shared" si="93"/>
        <v>-1.56886598788763</v>
      </c>
      <c r="M349" s="47">
        <f t="shared" si="94"/>
        <v>2.88653113208841</v>
      </c>
      <c r="N349" s="47" t="s">
        <v>1402</v>
      </c>
      <c r="O349" s="47" t="s">
        <v>1264</v>
      </c>
      <c r="P349" s="47" t="s">
        <v>1292</v>
      </c>
      <c r="Q349" s="47">
        <v>-9.17</v>
      </c>
      <c r="R349" s="47"/>
      <c r="S349" s="47"/>
      <c r="T349" s="47"/>
      <c r="U349" s="47"/>
      <c r="V349" s="47"/>
      <c r="W349" s="47"/>
      <c r="X349" s="47"/>
      <c r="Y349" s="47"/>
      <c r="Z349" s="47"/>
      <c r="AA349" s="47" t="s">
        <v>320</v>
      </c>
      <c r="AB349" s="47" t="s">
        <v>49</v>
      </c>
      <c r="AC349" s="47">
        <v>40.54</v>
      </c>
      <c r="AD349" s="47">
        <v>0.05</v>
      </c>
      <c r="AE349" s="47">
        <v>23.59</v>
      </c>
      <c r="AF349" s="47"/>
      <c r="AG349" s="47">
        <v>14.91</v>
      </c>
      <c r="AH349" s="47"/>
      <c r="AI349" s="47">
        <v>12.85</v>
      </c>
      <c r="AJ349" s="47">
        <v>9.29</v>
      </c>
      <c r="AK349" s="47">
        <v>0.03</v>
      </c>
      <c r="AL349" s="47"/>
      <c r="AM349" s="47">
        <v>101.26</v>
      </c>
      <c r="AN349" s="47">
        <v>12</v>
      </c>
      <c r="AO349" s="47">
        <v>4.38368241769534</v>
      </c>
      <c r="AP349" s="47">
        <v>2.95796413470987</v>
      </c>
      <c r="AQ349" s="47">
        <v>0.00274323054924614</v>
      </c>
      <c r="AR349" s="47">
        <v>2.0284634804518</v>
      </c>
      <c r="AS349" s="47">
        <v>0</v>
      </c>
      <c r="AT349" s="47">
        <v>0.909809365922014</v>
      </c>
      <c r="AU349" s="47">
        <v>0</v>
      </c>
      <c r="AV349" s="47">
        <v>1.39777466668449</v>
      </c>
      <c r="AW349" s="47">
        <v>0.726184195085408</v>
      </c>
      <c r="AX349" s="47">
        <v>0.00424364222429365</v>
      </c>
      <c r="AY349" s="47">
        <v>0</v>
      </c>
      <c r="AZ349" s="47">
        <v>8.02718271562713</v>
      </c>
      <c r="BA349" s="47">
        <v>0.0812719976812106</v>
      </c>
      <c r="BB349" s="47">
        <v>0.0893286008315032</v>
      </c>
      <c r="BC349" s="47">
        <v>0.828537368240803</v>
      </c>
      <c r="BD349" s="47">
        <f t="shared" si="95"/>
        <v>2.96070736525912</v>
      </c>
      <c r="BE349" s="47">
        <f t="shared" si="96"/>
        <v>3.03376822769191</v>
      </c>
    </row>
    <row r="350" s="40" customFormat="1" spans="1:57">
      <c r="A350" s="47" t="s">
        <v>1581</v>
      </c>
      <c r="B350" s="47" t="s">
        <v>1582</v>
      </c>
      <c r="C350" s="47" t="s">
        <v>1589</v>
      </c>
      <c r="D350" s="47">
        <v>3</v>
      </c>
      <c r="E350" s="47">
        <v>1200</v>
      </c>
      <c r="F350" s="47">
        <v>-8.12</v>
      </c>
      <c r="G350" s="48">
        <f t="shared" si="88"/>
        <v>-10.7801505574279</v>
      </c>
      <c r="H350" s="47">
        <f t="shared" si="89"/>
        <v>-6.78284930327266</v>
      </c>
      <c r="I350" s="47">
        <f t="shared" si="90"/>
        <v>-6.48644467571847</v>
      </c>
      <c r="J350" s="47">
        <f t="shared" si="91"/>
        <v>-2.42021045485404</v>
      </c>
      <c r="K350" s="47">
        <f t="shared" si="92"/>
        <v>-1.33715069672734</v>
      </c>
      <c r="L350" s="47">
        <f t="shared" si="93"/>
        <v>-1.63355532428152</v>
      </c>
      <c r="M350" s="47">
        <f t="shared" si="94"/>
        <v>2.66015055742787</v>
      </c>
      <c r="N350" s="47" t="s">
        <v>1402</v>
      </c>
      <c r="O350" s="47" t="s">
        <v>1264</v>
      </c>
      <c r="P350" s="47" t="s">
        <v>1292</v>
      </c>
      <c r="Q350" s="47">
        <v>-8.12</v>
      </c>
      <c r="R350" s="47"/>
      <c r="S350" s="47"/>
      <c r="T350" s="47"/>
      <c r="U350" s="47"/>
      <c r="V350" s="47"/>
      <c r="W350" s="47"/>
      <c r="X350" s="47"/>
      <c r="Y350" s="47"/>
      <c r="Z350" s="47"/>
      <c r="AA350" s="47" t="s">
        <v>320</v>
      </c>
      <c r="AB350" s="47" t="s">
        <v>49</v>
      </c>
      <c r="AC350" s="47">
        <v>41.36</v>
      </c>
      <c r="AD350" s="47">
        <v>0.04</v>
      </c>
      <c r="AE350" s="47">
        <v>23.97</v>
      </c>
      <c r="AF350" s="47"/>
      <c r="AG350" s="47">
        <v>11.18</v>
      </c>
      <c r="AH350" s="47"/>
      <c r="AI350" s="47">
        <v>14.34</v>
      </c>
      <c r="AJ350" s="47">
        <v>10.67</v>
      </c>
      <c r="AK350" s="47">
        <v>0.03</v>
      </c>
      <c r="AL350" s="47"/>
      <c r="AM350" s="47">
        <v>101.59</v>
      </c>
      <c r="AN350" s="47">
        <v>12</v>
      </c>
      <c r="AO350" s="47">
        <v>4.30831519624801</v>
      </c>
      <c r="AP350" s="47">
        <v>2.96591072764344</v>
      </c>
      <c r="AQ350" s="47">
        <v>0.00215685366520551</v>
      </c>
      <c r="AR350" s="47">
        <v>2.0257025353877</v>
      </c>
      <c r="AS350" s="47">
        <v>0</v>
      </c>
      <c r="AT350" s="47">
        <v>0.670475555318106</v>
      </c>
      <c r="AU350" s="47">
        <v>0</v>
      </c>
      <c r="AV350" s="47">
        <v>1.53303324849123</v>
      </c>
      <c r="AW350" s="47">
        <v>0.819716889157743</v>
      </c>
      <c r="AX350" s="47">
        <v>0.00417068266819749</v>
      </c>
      <c r="AY350" s="47">
        <v>0</v>
      </c>
      <c r="AZ350" s="47">
        <v>8.02116649233161</v>
      </c>
      <c r="BA350" s="47">
        <v>0.0633319126892982</v>
      </c>
      <c r="BB350" s="47">
        <v>0.0944581978969397</v>
      </c>
      <c r="BC350" s="47">
        <v>0.607143642628808</v>
      </c>
      <c r="BD350" s="47">
        <f t="shared" si="95"/>
        <v>2.96806758130865</v>
      </c>
      <c r="BE350" s="47">
        <f t="shared" si="96"/>
        <v>3.02322569296708</v>
      </c>
    </row>
    <row r="351" s="40" customFormat="1" spans="1:57">
      <c r="A351" s="47" t="s">
        <v>1581</v>
      </c>
      <c r="B351" s="47" t="s">
        <v>1582</v>
      </c>
      <c r="C351" s="47" t="s">
        <v>1590</v>
      </c>
      <c r="D351" s="47">
        <v>6</v>
      </c>
      <c r="E351" s="47">
        <v>1100</v>
      </c>
      <c r="F351" s="47">
        <v>-7.12</v>
      </c>
      <c r="G351" s="48">
        <f t="shared" si="88"/>
        <v>-10.823304957595</v>
      </c>
      <c r="H351" s="47">
        <f t="shared" si="89"/>
        <v>-6.91124101357547</v>
      </c>
      <c r="I351" s="47">
        <f t="shared" si="90"/>
        <v>-5.53536057188342</v>
      </c>
      <c r="J351" s="47">
        <f t="shared" si="91"/>
        <v>-3.33715950473416</v>
      </c>
      <c r="K351" s="47">
        <f t="shared" si="92"/>
        <v>-0.208758986424528</v>
      </c>
      <c r="L351" s="47">
        <f t="shared" si="93"/>
        <v>-1.58463942811658</v>
      </c>
      <c r="M351" s="47">
        <f t="shared" si="94"/>
        <v>3.70330495759495</v>
      </c>
      <c r="N351" s="47" t="s">
        <v>1402</v>
      </c>
      <c r="O351" s="47" t="s">
        <v>1264</v>
      </c>
      <c r="P351" s="47" t="s">
        <v>1292</v>
      </c>
      <c r="Q351" s="47">
        <v>-7.12</v>
      </c>
      <c r="R351" s="47"/>
      <c r="S351" s="47"/>
      <c r="T351" s="47"/>
      <c r="U351" s="47"/>
      <c r="V351" s="47"/>
      <c r="W351" s="47"/>
      <c r="X351" s="47"/>
      <c r="Y351" s="47"/>
      <c r="Z351" s="47"/>
      <c r="AA351" s="47" t="s">
        <v>320</v>
      </c>
      <c r="AB351" s="47" t="s">
        <v>49</v>
      </c>
      <c r="AC351" s="47">
        <v>39.14</v>
      </c>
      <c r="AD351" s="47">
        <v>0.08</v>
      </c>
      <c r="AE351" s="47">
        <v>21.9</v>
      </c>
      <c r="AF351" s="47"/>
      <c r="AG351" s="47">
        <v>19.9</v>
      </c>
      <c r="AH351" s="47"/>
      <c r="AI351" s="47">
        <v>7.87</v>
      </c>
      <c r="AJ351" s="47">
        <v>10.52</v>
      </c>
      <c r="AK351" s="47">
        <v>0</v>
      </c>
      <c r="AL351" s="47"/>
      <c r="AM351" s="47">
        <v>99.41</v>
      </c>
      <c r="AN351" s="47">
        <v>12</v>
      </c>
      <c r="AO351" s="47">
        <v>4.59914389847148</v>
      </c>
      <c r="AP351" s="47">
        <v>2.99617996315203</v>
      </c>
      <c r="AQ351" s="47">
        <v>0.00460490002350086</v>
      </c>
      <c r="AR351" s="47">
        <v>1.97570128239556</v>
      </c>
      <c r="AS351" s="47">
        <v>0</v>
      </c>
      <c r="AT351" s="47">
        <v>1.27398334604096</v>
      </c>
      <c r="AU351" s="47">
        <v>0</v>
      </c>
      <c r="AV351" s="47">
        <v>0.898145470991826</v>
      </c>
      <c r="AW351" s="47">
        <v>0.862749533022824</v>
      </c>
      <c r="AX351" s="47">
        <v>0</v>
      </c>
      <c r="AY351" s="47">
        <v>0</v>
      </c>
      <c r="AZ351" s="47">
        <v>8.01136449562669</v>
      </c>
      <c r="BA351" s="47">
        <v>0.034045123672696</v>
      </c>
      <c r="BB351" s="47">
        <v>0.0267233663442265</v>
      </c>
      <c r="BC351" s="47">
        <v>1.23993822236826</v>
      </c>
      <c r="BD351" s="47">
        <f t="shared" si="95"/>
        <v>3.00078486317553</v>
      </c>
      <c r="BE351" s="47">
        <f t="shared" si="96"/>
        <v>3.03487835005561</v>
      </c>
    </row>
    <row r="352" s="40" customFormat="1" spans="1:57">
      <c r="A352" s="47" t="s">
        <v>1581</v>
      </c>
      <c r="B352" s="47" t="s">
        <v>1582</v>
      </c>
      <c r="C352" s="47" t="s">
        <v>1591</v>
      </c>
      <c r="D352" s="47">
        <v>6</v>
      </c>
      <c r="E352" s="47">
        <v>1200</v>
      </c>
      <c r="F352" s="47">
        <v>-6.55</v>
      </c>
      <c r="G352" s="48">
        <f t="shared" si="88"/>
        <v>-9.62951718034489</v>
      </c>
      <c r="H352" s="47">
        <f t="shared" si="89"/>
        <v>-5.84553763054079</v>
      </c>
      <c r="I352" s="47">
        <f t="shared" si="90"/>
        <v>-4.56091383156752</v>
      </c>
      <c r="J352" s="47">
        <f t="shared" si="91"/>
        <v>-2.16287847929396</v>
      </c>
      <c r="K352" s="47">
        <f t="shared" si="92"/>
        <v>-0.704462369459214</v>
      </c>
      <c r="L352" s="47">
        <f t="shared" si="93"/>
        <v>-1.98908616843248</v>
      </c>
      <c r="M352" s="47">
        <f t="shared" si="94"/>
        <v>3.07951718034489</v>
      </c>
      <c r="N352" s="47" t="s">
        <v>1402</v>
      </c>
      <c r="O352" s="47" t="s">
        <v>1264</v>
      </c>
      <c r="P352" s="47" t="s">
        <v>1292</v>
      </c>
      <c r="Q352" s="47">
        <v>-6.55</v>
      </c>
      <c r="R352" s="47"/>
      <c r="S352" s="47"/>
      <c r="T352" s="47"/>
      <c r="U352" s="47"/>
      <c r="V352" s="47"/>
      <c r="W352" s="47"/>
      <c r="X352" s="47"/>
      <c r="Y352" s="47"/>
      <c r="Z352" s="47"/>
      <c r="AA352" s="47" t="s">
        <v>320</v>
      </c>
      <c r="AB352" s="47" t="s">
        <v>49</v>
      </c>
      <c r="AC352" s="47">
        <v>41.01</v>
      </c>
      <c r="AD352" s="47">
        <v>0.07</v>
      </c>
      <c r="AE352" s="47">
        <v>21.5</v>
      </c>
      <c r="AF352" s="47"/>
      <c r="AG352" s="47">
        <v>13.46</v>
      </c>
      <c r="AH352" s="47"/>
      <c r="AI352" s="47">
        <v>14.26</v>
      </c>
      <c r="AJ352" s="47">
        <v>9.38</v>
      </c>
      <c r="AK352" s="47">
        <v>0.11</v>
      </c>
      <c r="AL352" s="47"/>
      <c r="AM352" s="47">
        <v>99.79</v>
      </c>
      <c r="AN352" s="47">
        <v>12</v>
      </c>
      <c r="AO352" s="47">
        <v>4.4284107308074</v>
      </c>
      <c r="AP352" s="47">
        <v>3.02278835004014</v>
      </c>
      <c r="AQ352" s="47">
        <v>0.00387970902573865</v>
      </c>
      <c r="AR352" s="47">
        <v>1.86761143021497</v>
      </c>
      <c r="AS352" s="47">
        <v>0</v>
      </c>
      <c r="AT352" s="47">
        <v>0.829710585142923</v>
      </c>
      <c r="AU352" s="47">
        <v>0</v>
      </c>
      <c r="AV352" s="47">
        <v>1.56697610474723</v>
      </c>
      <c r="AW352" s="47">
        <v>0.740700653619355</v>
      </c>
      <c r="AX352" s="47">
        <v>0.0157187860725658</v>
      </c>
      <c r="AY352" s="47">
        <v>0</v>
      </c>
      <c r="AZ352" s="47">
        <v>8.04738561886292</v>
      </c>
      <c r="BA352" s="47">
        <v>0.141319790870264</v>
      </c>
      <c r="BB352" s="47">
        <v>0.170324199065052</v>
      </c>
      <c r="BC352" s="47">
        <v>0.688390794272659</v>
      </c>
      <c r="BD352" s="47">
        <f t="shared" si="95"/>
        <v>3.02666805906588</v>
      </c>
      <c r="BE352" s="47">
        <f t="shared" si="96"/>
        <v>3.13738734350951</v>
      </c>
    </row>
    <row r="353" s="40" customFormat="1" spans="1:57">
      <c r="A353" s="47" t="s">
        <v>1581</v>
      </c>
      <c r="B353" s="47" t="s">
        <v>1582</v>
      </c>
      <c r="C353" s="47" t="s">
        <v>1592</v>
      </c>
      <c r="D353" s="47">
        <v>6</v>
      </c>
      <c r="E353" s="47">
        <v>1200</v>
      </c>
      <c r="F353" s="47">
        <v>-6.63</v>
      </c>
      <c r="G353" s="48">
        <f t="shared" si="88"/>
        <v>-9.62951718034489</v>
      </c>
      <c r="H353" s="47">
        <f t="shared" si="89"/>
        <v>-5.84553763054079</v>
      </c>
      <c r="I353" s="47">
        <f t="shared" si="90"/>
        <v>-4.56091383156752</v>
      </c>
      <c r="J353" s="47">
        <f t="shared" si="91"/>
        <v>-2.16287847929396</v>
      </c>
      <c r="K353" s="47">
        <f t="shared" si="92"/>
        <v>-0.784462369459214</v>
      </c>
      <c r="L353" s="47">
        <f t="shared" si="93"/>
        <v>-2.06908616843248</v>
      </c>
      <c r="M353" s="47">
        <f t="shared" si="94"/>
        <v>2.99951718034489</v>
      </c>
      <c r="N353" s="47" t="s">
        <v>1402</v>
      </c>
      <c r="O353" s="47" t="s">
        <v>1264</v>
      </c>
      <c r="P353" s="47" t="s">
        <v>1292</v>
      </c>
      <c r="Q353" s="47">
        <v>-6.63</v>
      </c>
      <c r="R353" s="47"/>
      <c r="S353" s="47"/>
      <c r="T353" s="47"/>
      <c r="U353" s="47"/>
      <c r="V353" s="47"/>
      <c r="W353" s="47"/>
      <c r="X353" s="47"/>
      <c r="Y353" s="47"/>
      <c r="Z353" s="47"/>
      <c r="AA353" s="47" t="s">
        <v>320</v>
      </c>
      <c r="AB353" s="47" t="s">
        <v>49</v>
      </c>
      <c r="AC353" s="47">
        <v>41.1</v>
      </c>
      <c r="AD353" s="47">
        <v>0.08</v>
      </c>
      <c r="AE353" s="47">
        <v>23.32</v>
      </c>
      <c r="AF353" s="47"/>
      <c r="AG353" s="47">
        <v>12.03</v>
      </c>
      <c r="AH353" s="47"/>
      <c r="AI353" s="47">
        <v>14.5</v>
      </c>
      <c r="AJ353" s="47">
        <v>8.95</v>
      </c>
      <c r="AK353" s="47">
        <v>0.1</v>
      </c>
      <c r="AL353" s="47"/>
      <c r="AM353" s="47">
        <v>100.08</v>
      </c>
      <c r="AN353" s="47">
        <v>12</v>
      </c>
      <c r="AO353" s="47">
        <v>4.37191357606531</v>
      </c>
      <c r="AP353" s="47">
        <v>2.99077310213522</v>
      </c>
      <c r="AQ353" s="47">
        <v>0.00437738530769993</v>
      </c>
      <c r="AR353" s="47">
        <v>1.99986317367287</v>
      </c>
      <c r="AS353" s="47">
        <v>0</v>
      </c>
      <c r="AT353" s="47">
        <v>0.732100783965279</v>
      </c>
      <c r="AU353" s="47">
        <v>0</v>
      </c>
      <c r="AV353" s="47">
        <v>1.57302101372077</v>
      </c>
      <c r="AW353" s="47">
        <v>0.697728718006143</v>
      </c>
      <c r="AX353" s="47">
        <v>0.0141074978253156</v>
      </c>
      <c r="AY353" s="47">
        <v>0</v>
      </c>
      <c r="AZ353" s="47">
        <v>8.0119716746333</v>
      </c>
      <c r="BA353" s="47">
        <v>0.0358613588349144</v>
      </c>
      <c r="BB353" s="47">
        <v>0.0489841830802016</v>
      </c>
      <c r="BC353" s="47">
        <v>0.696239425130365</v>
      </c>
      <c r="BD353" s="47">
        <f t="shared" si="95"/>
        <v>2.99515048744292</v>
      </c>
      <c r="BE353" s="47">
        <f t="shared" si="96"/>
        <v>3.00285051569219</v>
      </c>
    </row>
    <row r="354" s="40" customFormat="1" spans="1:57">
      <c r="A354" s="47" t="s">
        <v>1581</v>
      </c>
      <c r="B354" s="47" t="s">
        <v>1582</v>
      </c>
      <c r="C354" s="47" t="s">
        <v>1593</v>
      </c>
      <c r="D354" s="47">
        <v>6</v>
      </c>
      <c r="E354" s="47">
        <v>1200</v>
      </c>
      <c r="F354" s="47">
        <v>-6.5</v>
      </c>
      <c r="G354" s="48">
        <f t="shared" si="88"/>
        <v>-9.62951718034489</v>
      </c>
      <c r="H354" s="47">
        <f t="shared" si="89"/>
        <v>-5.84553763054079</v>
      </c>
      <c r="I354" s="47">
        <f t="shared" si="90"/>
        <v>-4.56091383156752</v>
      </c>
      <c r="J354" s="47">
        <f t="shared" si="91"/>
        <v>-2.16287847929396</v>
      </c>
      <c r="K354" s="47">
        <f t="shared" si="92"/>
        <v>-0.654462369459214</v>
      </c>
      <c r="L354" s="47">
        <f t="shared" si="93"/>
        <v>-1.93908616843248</v>
      </c>
      <c r="M354" s="47">
        <f t="shared" si="94"/>
        <v>3.12951718034489</v>
      </c>
      <c r="N354" s="47" t="s">
        <v>1402</v>
      </c>
      <c r="O354" s="47" t="s">
        <v>1264</v>
      </c>
      <c r="P354" s="47" t="s">
        <v>1292</v>
      </c>
      <c r="Q354" s="47">
        <v>-6.5</v>
      </c>
      <c r="R354" s="47"/>
      <c r="S354" s="47"/>
      <c r="T354" s="47"/>
      <c r="U354" s="47"/>
      <c r="V354" s="47"/>
      <c r="W354" s="47"/>
      <c r="X354" s="47"/>
      <c r="Y354" s="47"/>
      <c r="Z354" s="47"/>
      <c r="AA354" s="47" t="s">
        <v>320</v>
      </c>
      <c r="AB354" s="47" t="s">
        <v>49</v>
      </c>
      <c r="AC354" s="47">
        <v>40.26</v>
      </c>
      <c r="AD354" s="47">
        <v>0.61</v>
      </c>
      <c r="AE354" s="47">
        <v>22.44</v>
      </c>
      <c r="AF354" s="47"/>
      <c r="AG354" s="47">
        <v>10.39</v>
      </c>
      <c r="AH354" s="47"/>
      <c r="AI354" s="47">
        <v>6.81</v>
      </c>
      <c r="AJ354" s="47">
        <v>19.74</v>
      </c>
      <c r="AK354" s="47">
        <v>0.17</v>
      </c>
      <c r="AL354" s="47"/>
      <c r="AM354" s="47">
        <v>100.42</v>
      </c>
      <c r="AN354" s="47">
        <v>12</v>
      </c>
      <c r="AO354" s="47">
        <v>4.47078797152883</v>
      </c>
      <c r="AP354" s="47">
        <v>2.99590418997587</v>
      </c>
      <c r="AQ354" s="47">
        <v>0.0341324238126731</v>
      </c>
      <c r="AR354" s="47">
        <v>1.96791844019433</v>
      </c>
      <c r="AS354" s="47">
        <v>0</v>
      </c>
      <c r="AT354" s="47">
        <v>0.646596422942435</v>
      </c>
      <c r="AU354" s="47">
        <v>0</v>
      </c>
      <c r="AV354" s="47">
        <v>0.755485510821621</v>
      </c>
      <c r="AW354" s="47">
        <v>1.57370461052031</v>
      </c>
      <c r="AX354" s="47">
        <v>0.0245251356940917</v>
      </c>
      <c r="AY354" s="47">
        <v>0</v>
      </c>
      <c r="AZ354" s="47">
        <v>7.99826673396134</v>
      </c>
      <c r="BA354" s="47">
        <v>0</v>
      </c>
      <c r="BB354" s="47">
        <v>0</v>
      </c>
      <c r="BC354" s="47">
        <v>0.646596422942435</v>
      </c>
      <c r="BD354" s="47">
        <f t="shared" si="95"/>
        <v>3.03003661378854</v>
      </c>
      <c r="BE354" s="47">
        <f t="shared" si="96"/>
        <v>2.97578654428437</v>
      </c>
    </row>
    <row r="355" s="40" customFormat="1" spans="1:57">
      <c r="A355" s="47" t="s">
        <v>1581</v>
      </c>
      <c r="B355" s="47" t="s">
        <v>1582</v>
      </c>
      <c r="C355" s="47" t="s">
        <v>1594</v>
      </c>
      <c r="D355" s="47">
        <v>6</v>
      </c>
      <c r="E355" s="47">
        <v>1300</v>
      </c>
      <c r="F355" s="47">
        <v>-5.78</v>
      </c>
      <c r="G355" s="48">
        <f t="shared" si="88"/>
        <v>-8.58971908537923</v>
      </c>
      <c r="H355" s="47">
        <f t="shared" si="89"/>
        <v>-4.91532080416436</v>
      </c>
      <c r="I355" s="47">
        <f t="shared" si="90"/>
        <v>-3.69466194081733</v>
      </c>
      <c r="J355" s="47">
        <f t="shared" si="91"/>
        <v>-1.1379020979021</v>
      </c>
      <c r="K355" s="47">
        <f t="shared" si="92"/>
        <v>-0.864679195835643</v>
      </c>
      <c r="L355" s="47">
        <f t="shared" si="93"/>
        <v>-2.08533805918267</v>
      </c>
      <c r="M355" s="47">
        <f t="shared" si="94"/>
        <v>2.80971908537923</v>
      </c>
      <c r="N355" s="47" t="s">
        <v>1402</v>
      </c>
      <c r="O355" s="47" t="s">
        <v>1264</v>
      </c>
      <c r="P355" s="47" t="s">
        <v>1292</v>
      </c>
      <c r="Q355" s="47">
        <v>-5.78</v>
      </c>
      <c r="R355" s="47"/>
      <c r="S355" s="47"/>
      <c r="T355" s="47"/>
      <c r="U355" s="47"/>
      <c r="V355" s="47"/>
      <c r="W355" s="47"/>
      <c r="X355" s="47"/>
      <c r="Y355" s="47"/>
      <c r="Z355" s="47"/>
      <c r="AA355" s="47" t="s">
        <v>320</v>
      </c>
      <c r="AB355" s="47" t="s">
        <v>49</v>
      </c>
      <c r="AC355" s="47">
        <v>41.28</v>
      </c>
      <c r="AD355" s="47">
        <v>0.07</v>
      </c>
      <c r="AE355" s="47">
        <v>23.65</v>
      </c>
      <c r="AF355" s="47"/>
      <c r="AG355" s="47">
        <v>10.16</v>
      </c>
      <c r="AH355" s="47"/>
      <c r="AI355" s="47">
        <v>15.09</v>
      </c>
      <c r="AJ355" s="47">
        <v>9.9</v>
      </c>
      <c r="AK355" s="47">
        <v>0.15</v>
      </c>
      <c r="AL355" s="47"/>
      <c r="AM355" s="47">
        <v>100.3</v>
      </c>
      <c r="AN355" s="47">
        <v>12</v>
      </c>
      <c r="AO355" s="47">
        <v>4.33745105378791</v>
      </c>
      <c r="AP355" s="47">
        <v>2.98019273469316</v>
      </c>
      <c r="AQ355" s="47">
        <v>0.00380001969668528</v>
      </c>
      <c r="AR355" s="47">
        <v>2.01217570463091</v>
      </c>
      <c r="AS355" s="47">
        <v>0</v>
      </c>
      <c r="AT355" s="47">
        <v>0.613425705825239</v>
      </c>
      <c r="AU355" s="47">
        <v>0</v>
      </c>
      <c r="AV355" s="47">
        <v>1.62412249135632</v>
      </c>
      <c r="AW355" s="47">
        <v>0.765705517697937</v>
      </c>
      <c r="AX355" s="47">
        <v>0.0209944387889057</v>
      </c>
      <c r="AY355" s="47">
        <v>0</v>
      </c>
      <c r="AZ355" s="47">
        <v>8.02041661268915</v>
      </c>
      <c r="BA355" s="47">
        <v>0.0610939217003343</v>
      </c>
      <c r="BB355" s="47">
        <v>0.0995946552617077</v>
      </c>
      <c r="BC355" s="47">
        <v>0.552331784124904</v>
      </c>
      <c r="BD355" s="47">
        <f t="shared" si="95"/>
        <v>2.98399275438984</v>
      </c>
      <c r="BE355" s="47">
        <f t="shared" si="96"/>
        <v>3.0032537148795</v>
      </c>
    </row>
    <row r="356" s="40" customFormat="1" spans="1:57">
      <c r="A356" s="47" t="s">
        <v>1581</v>
      </c>
      <c r="B356" s="47" t="s">
        <v>1582</v>
      </c>
      <c r="C356" s="47" t="s">
        <v>1595</v>
      </c>
      <c r="D356" s="47">
        <v>6</v>
      </c>
      <c r="E356" s="47">
        <v>1300</v>
      </c>
      <c r="F356" s="47">
        <v>-6.09</v>
      </c>
      <c r="G356" s="48">
        <f t="shared" si="88"/>
        <v>-8.58971908537923</v>
      </c>
      <c r="H356" s="47">
        <f t="shared" si="89"/>
        <v>-4.91532080416436</v>
      </c>
      <c r="I356" s="47">
        <f t="shared" si="90"/>
        <v>-3.69466194081733</v>
      </c>
      <c r="J356" s="47">
        <f t="shared" si="91"/>
        <v>-1.1379020979021</v>
      </c>
      <c r="K356" s="47">
        <f t="shared" si="92"/>
        <v>-1.17467919583564</v>
      </c>
      <c r="L356" s="47">
        <f t="shared" si="93"/>
        <v>-2.39533805918267</v>
      </c>
      <c r="M356" s="47">
        <f t="shared" si="94"/>
        <v>2.49971908537923</v>
      </c>
      <c r="N356" s="47" t="s">
        <v>1402</v>
      </c>
      <c r="O356" s="47" t="s">
        <v>1264</v>
      </c>
      <c r="P356" s="47" t="s">
        <v>1292</v>
      </c>
      <c r="Q356" s="47">
        <v>-6.09</v>
      </c>
      <c r="R356" s="47"/>
      <c r="S356" s="47"/>
      <c r="T356" s="47"/>
      <c r="U356" s="47"/>
      <c r="V356" s="47"/>
      <c r="W356" s="47"/>
      <c r="X356" s="47"/>
      <c r="Y356" s="47"/>
      <c r="Z356" s="47"/>
      <c r="AA356" s="47" t="s">
        <v>320</v>
      </c>
      <c r="AB356" s="47" t="s">
        <v>49</v>
      </c>
      <c r="AC356" s="47">
        <v>42.22</v>
      </c>
      <c r="AD356" s="47">
        <v>0.05</v>
      </c>
      <c r="AE356" s="47">
        <v>23.23</v>
      </c>
      <c r="AF356" s="47"/>
      <c r="AG356" s="47">
        <v>13.78</v>
      </c>
      <c r="AH356" s="47"/>
      <c r="AI356" s="47">
        <v>14.82</v>
      </c>
      <c r="AJ356" s="47">
        <v>8</v>
      </c>
      <c r="AK356" s="47">
        <v>0.12</v>
      </c>
      <c r="AL356" s="47"/>
      <c r="AM356" s="47">
        <v>102.22</v>
      </c>
      <c r="AN356" s="47">
        <v>12</v>
      </c>
      <c r="AO356" s="47">
        <v>4.29436309063974</v>
      </c>
      <c r="AP356" s="47">
        <v>3.01777645950083</v>
      </c>
      <c r="AQ356" s="47">
        <v>0.00268733610177706</v>
      </c>
      <c r="AR356" s="47">
        <v>1.9568076617411</v>
      </c>
      <c r="AS356" s="47">
        <v>0</v>
      </c>
      <c r="AT356" s="47">
        <v>0.82372387790946</v>
      </c>
      <c r="AU356" s="47">
        <v>0</v>
      </c>
      <c r="AV356" s="47">
        <v>1.57921739462236</v>
      </c>
      <c r="AW356" s="47">
        <v>0.6126052911041</v>
      </c>
      <c r="AX356" s="47">
        <v>0.0166287050944424</v>
      </c>
      <c r="AY356" s="47">
        <v>0</v>
      </c>
      <c r="AZ356" s="47">
        <v>8.00944672607407</v>
      </c>
      <c r="BA356" s="47">
        <v>0.0283067524551353</v>
      </c>
      <c r="BB356" s="47">
        <v>0.0343643704088988</v>
      </c>
      <c r="BC356" s="47">
        <v>0.795417125454325</v>
      </c>
      <c r="BD356" s="47">
        <f t="shared" si="95"/>
        <v>3.02046379560261</v>
      </c>
      <c r="BE356" s="47">
        <f t="shared" si="96"/>
        <v>3.01554656363592</v>
      </c>
    </row>
    <row r="357" s="40" customFormat="1" spans="1:57">
      <c r="A357" s="47" t="s">
        <v>1581</v>
      </c>
      <c r="B357" s="47" t="s">
        <v>1582</v>
      </c>
      <c r="C357" s="47" t="s">
        <v>1596</v>
      </c>
      <c r="D357" s="47">
        <v>7</v>
      </c>
      <c r="E357" s="47">
        <v>1100</v>
      </c>
      <c r="F357" s="47">
        <v>-7.23</v>
      </c>
      <c r="G357" s="48">
        <f t="shared" si="88"/>
        <v>-10.4176798016708</v>
      </c>
      <c r="H357" s="47">
        <f t="shared" si="89"/>
        <v>-6.57967259506909</v>
      </c>
      <c r="I357" s="47">
        <f t="shared" si="90"/>
        <v>-4.84676942514043</v>
      </c>
      <c r="J357" s="47">
        <f t="shared" si="91"/>
        <v>-3.24149308084487</v>
      </c>
      <c r="K357" s="47">
        <f t="shared" si="92"/>
        <v>-0.650327404930913</v>
      </c>
      <c r="L357" s="47">
        <f t="shared" si="93"/>
        <v>-2.38323057485957</v>
      </c>
      <c r="M357" s="47">
        <f t="shared" si="94"/>
        <v>3.18767980167084</v>
      </c>
      <c r="N357" s="47" t="s">
        <v>1402</v>
      </c>
      <c r="O357" s="47" t="s">
        <v>1264</v>
      </c>
      <c r="P357" s="47" t="s">
        <v>1292</v>
      </c>
      <c r="Q357" s="47">
        <v>-7.23</v>
      </c>
      <c r="R357" s="47"/>
      <c r="S357" s="47"/>
      <c r="T357" s="47"/>
      <c r="U357" s="47"/>
      <c r="V357" s="47"/>
      <c r="W357" s="47"/>
      <c r="X357" s="47"/>
      <c r="Y357" s="47"/>
      <c r="Z357" s="47"/>
      <c r="AA357" s="47" t="s">
        <v>320</v>
      </c>
      <c r="AB357" s="47" t="s">
        <v>49</v>
      </c>
      <c r="AC357" s="47">
        <v>39.16</v>
      </c>
      <c r="AD357" s="47">
        <v>0.08</v>
      </c>
      <c r="AE357" s="47">
        <v>21.97</v>
      </c>
      <c r="AF357" s="47"/>
      <c r="AG357" s="47">
        <v>20.18</v>
      </c>
      <c r="AH357" s="47"/>
      <c r="AI357" s="47">
        <v>8.83</v>
      </c>
      <c r="AJ357" s="47">
        <v>9.39</v>
      </c>
      <c r="AK357" s="47">
        <v>0</v>
      </c>
      <c r="AL357" s="47"/>
      <c r="AM357" s="47">
        <v>99.61</v>
      </c>
      <c r="AN357" s="47">
        <v>12</v>
      </c>
      <c r="AO357" s="47">
        <v>4.58106930772243</v>
      </c>
      <c r="AP357" s="47">
        <v>2.98592999484704</v>
      </c>
      <c r="AQ357" s="47">
        <v>0.00458680281123647</v>
      </c>
      <c r="AR357" s="47">
        <v>1.97422700452455</v>
      </c>
      <c r="AS357" s="47">
        <v>0</v>
      </c>
      <c r="AT357" s="47">
        <v>1.2868315510835</v>
      </c>
      <c r="AU357" s="47">
        <v>0</v>
      </c>
      <c r="AV357" s="47">
        <v>1.0037429773496</v>
      </c>
      <c r="AW357" s="47">
        <v>0.767051369463509</v>
      </c>
      <c r="AX357" s="47">
        <v>0</v>
      </c>
      <c r="AY357" s="47">
        <v>0</v>
      </c>
      <c r="AZ357" s="47">
        <v>8.02236970007944</v>
      </c>
      <c r="BA357" s="47">
        <v>0.066921972182528</v>
      </c>
      <c r="BB357" s="47">
        <v>0.0520052310857473</v>
      </c>
      <c r="BC357" s="47">
        <v>1.21990957890097</v>
      </c>
      <c r="BD357" s="47">
        <f t="shared" si="95"/>
        <v>2.99051679765828</v>
      </c>
      <c r="BE357" s="47">
        <f t="shared" si="96"/>
        <v>3.05762589789661</v>
      </c>
    </row>
    <row r="358" s="40" customFormat="1" spans="1:57">
      <c r="A358" s="47" t="s">
        <v>1581</v>
      </c>
      <c r="B358" s="47" t="s">
        <v>1582</v>
      </c>
      <c r="C358" s="47" t="s">
        <v>1597</v>
      </c>
      <c r="D358" s="47">
        <v>7</v>
      </c>
      <c r="E358" s="47">
        <v>1300</v>
      </c>
      <c r="F358" s="47">
        <v>-5.5</v>
      </c>
      <c r="G358" s="48">
        <f t="shared" si="88"/>
        <v>-8.23492206438039</v>
      </c>
      <c r="H358" s="47">
        <f t="shared" si="89"/>
        <v>-4.62423172879199</v>
      </c>
      <c r="I358" s="47">
        <f t="shared" si="90"/>
        <v>-3.09362211597428</v>
      </c>
      <c r="J358" s="47">
        <f t="shared" si="91"/>
        <v>-1.06075651621106</v>
      </c>
      <c r="K358" s="47">
        <f t="shared" si="92"/>
        <v>-0.87576827120801</v>
      </c>
      <c r="L358" s="47">
        <f t="shared" si="93"/>
        <v>-2.40637788402572</v>
      </c>
      <c r="M358" s="47">
        <f t="shared" si="94"/>
        <v>2.73492206438039</v>
      </c>
      <c r="N358" s="47" t="s">
        <v>1402</v>
      </c>
      <c r="O358" s="47" t="s">
        <v>1264</v>
      </c>
      <c r="P358" s="47" t="s">
        <v>1292</v>
      </c>
      <c r="Q358" s="47">
        <v>-5.5</v>
      </c>
      <c r="R358" s="47"/>
      <c r="S358" s="47"/>
      <c r="T358" s="47"/>
      <c r="U358" s="47"/>
      <c r="V358" s="47"/>
      <c r="W358" s="47"/>
      <c r="X358" s="47"/>
      <c r="Y358" s="47"/>
      <c r="Z358" s="47"/>
      <c r="AA358" s="47" t="s">
        <v>320</v>
      </c>
      <c r="AB358" s="47" t="s">
        <v>49</v>
      </c>
      <c r="AC358" s="47">
        <v>41.66</v>
      </c>
      <c r="AD358" s="47">
        <v>0.94</v>
      </c>
      <c r="AE358" s="47">
        <v>22.37</v>
      </c>
      <c r="AF358" s="47"/>
      <c r="AG358" s="47">
        <v>11.67</v>
      </c>
      <c r="AH358" s="47"/>
      <c r="AI358" s="47">
        <v>8.77</v>
      </c>
      <c r="AJ358" s="47">
        <v>15.71</v>
      </c>
      <c r="AK358" s="47">
        <v>0.41</v>
      </c>
      <c r="AL358" s="47"/>
      <c r="AM358" s="47">
        <v>101.53</v>
      </c>
      <c r="AN358" s="47">
        <v>12</v>
      </c>
      <c r="AO358" s="47">
        <v>4.38699267004807</v>
      </c>
      <c r="AP358" s="47">
        <v>3.04197927154132</v>
      </c>
      <c r="AQ358" s="47">
        <v>0.0516116784711537</v>
      </c>
      <c r="AR358" s="47">
        <v>1.92501031834004</v>
      </c>
      <c r="AS358" s="47">
        <v>0</v>
      </c>
      <c r="AT358" s="47">
        <v>0.71264204425753</v>
      </c>
      <c r="AU358" s="47">
        <v>0</v>
      </c>
      <c r="AV358" s="47">
        <v>0.954687983035274</v>
      </c>
      <c r="AW358" s="47">
        <v>1.22895247586404</v>
      </c>
      <c r="AX358" s="47">
        <v>0.0580402386163184</v>
      </c>
      <c r="AY358" s="47">
        <v>0</v>
      </c>
      <c r="AZ358" s="47">
        <v>7.97292401012567</v>
      </c>
      <c r="BA358" s="47">
        <v>0</v>
      </c>
      <c r="BB358" s="47">
        <v>0</v>
      </c>
      <c r="BC358" s="47">
        <v>0.71264204425753</v>
      </c>
      <c r="BD358" s="47">
        <f t="shared" si="95"/>
        <v>3.09359095001247</v>
      </c>
      <c r="BE358" s="47">
        <f t="shared" si="96"/>
        <v>2.89628250315684</v>
      </c>
    </row>
    <row r="359" s="40" customFormat="1" spans="1:57">
      <c r="A359" s="47" t="s">
        <v>1581</v>
      </c>
      <c r="B359" s="47" t="s">
        <v>1582</v>
      </c>
      <c r="C359" s="47" t="s">
        <v>1598</v>
      </c>
      <c r="D359" s="47">
        <v>7</v>
      </c>
      <c r="E359" s="47">
        <v>1300</v>
      </c>
      <c r="F359" s="47">
        <v>-5.61</v>
      </c>
      <c r="G359" s="48">
        <f t="shared" si="88"/>
        <v>-8.23492206438039</v>
      </c>
      <c r="H359" s="47">
        <f t="shared" si="89"/>
        <v>-4.62423172879199</v>
      </c>
      <c r="I359" s="47">
        <f t="shared" si="90"/>
        <v>-3.09362211597428</v>
      </c>
      <c r="J359" s="47">
        <f t="shared" si="91"/>
        <v>-1.06075651621106</v>
      </c>
      <c r="K359" s="47">
        <f t="shared" si="92"/>
        <v>-0.98576827120801</v>
      </c>
      <c r="L359" s="47">
        <f t="shared" si="93"/>
        <v>-2.51637788402572</v>
      </c>
      <c r="M359" s="47">
        <f t="shared" si="94"/>
        <v>2.62492206438039</v>
      </c>
      <c r="N359" s="47" t="s">
        <v>1402</v>
      </c>
      <c r="O359" s="47" t="s">
        <v>1264</v>
      </c>
      <c r="P359" s="47" t="s">
        <v>1292</v>
      </c>
      <c r="Q359" s="47">
        <v>-5.61</v>
      </c>
      <c r="R359" s="47"/>
      <c r="S359" s="47"/>
      <c r="T359" s="47"/>
      <c r="U359" s="47"/>
      <c r="V359" s="47"/>
      <c r="W359" s="47"/>
      <c r="X359" s="47"/>
      <c r="Y359" s="47"/>
      <c r="Z359" s="47"/>
      <c r="AA359" s="47" t="s">
        <v>320</v>
      </c>
      <c r="AB359" s="47" t="s">
        <v>49</v>
      </c>
      <c r="AC359" s="47">
        <v>40.73</v>
      </c>
      <c r="AD359" s="47">
        <v>0.79</v>
      </c>
      <c r="AE359" s="47">
        <v>22.72</v>
      </c>
      <c r="AF359" s="47"/>
      <c r="AG359" s="47">
        <v>11.31</v>
      </c>
      <c r="AH359" s="47"/>
      <c r="AI359" s="47">
        <v>8.84</v>
      </c>
      <c r="AJ359" s="47">
        <v>16.31</v>
      </c>
      <c r="AK359" s="47">
        <v>0.24</v>
      </c>
      <c r="AL359" s="47"/>
      <c r="AM359" s="47">
        <v>100.94</v>
      </c>
      <c r="AN359" s="47">
        <v>12</v>
      </c>
      <c r="AO359" s="47">
        <v>4.41887098838493</v>
      </c>
      <c r="AP359" s="47">
        <v>2.99568267904325</v>
      </c>
      <c r="AQ359" s="47">
        <v>0.0436909647161964</v>
      </c>
      <c r="AR359" s="47">
        <v>1.96933599168508</v>
      </c>
      <c r="AS359" s="47">
        <v>0</v>
      </c>
      <c r="AT359" s="47">
        <v>0.695676933165835</v>
      </c>
      <c r="AU359" s="47">
        <v>0</v>
      </c>
      <c r="AV359" s="47">
        <v>0.969300732936049</v>
      </c>
      <c r="AW359" s="47">
        <v>1.28516023217828</v>
      </c>
      <c r="AX359" s="47">
        <v>0.0342216533466403</v>
      </c>
      <c r="AY359" s="47">
        <v>0</v>
      </c>
      <c r="AZ359" s="47">
        <v>7.99306918707134</v>
      </c>
      <c r="BA359" s="47">
        <v>0</v>
      </c>
      <c r="BB359" s="47">
        <v>0</v>
      </c>
      <c r="BC359" s="47">
        <v>0.695676933165835</v>
      </c>
      <c r="BD359" s="47">
        <f t="shared" si="95"/>
        <v>3.03937364375945</v>
      </c>
      <c r="BE359" s="47">
        <f t="shared" si="96"/>
        <v>2.95013789828016</v>
      </c>
    </row>
    <row r="360" s="40" customFormat="1" spans="1:57">
      <c r="A360" s="47" t="s">
        <v>1581</v>
      </c>
      <c r="B360" s="47" t="s">
        <v>1582</v>
      </c>
      <c r="C360" s="47" t="s">
        <v>1599</v>
      </c>
      <c r="D360" s="47">
        <v>3</v>
      </c>
      <c r="E360" s="47">
        <v>800</v>
      </c>
      <c r="F360" s="47">
        <v>-12.99</v>
      </c>
      <c r="G360" s="48">
        <f t="shared" si="88"/>
        <v>-17.3293617890024</v>
      </c>
      <c r="H360" s="47">
        <f t="shared" si="89"/>
        <v>-12.5709316485637</v>
      </c>
      <c r="I360" s="47">
        <f t="shared" si="90"/>
        <v>-12.106838626236</v>
      </c>
      <c r="J360" s="47">
        <f t="shared" si="91"/>
        <v>-8.58245107176142</v>
      </c>
      <c r="K360" s="47">
        <f t="shared" si="92"/>
        <v>-0.419068351436312</v>
      </c>
      <c r="L360" s="47">
        <f t="shared" si="93"/>
        <v>-0.883161373764016</v>
      </c>
      <c r="M360" s="47">
        <f t="shared" si="94"/>
        <v>4.33936178900238</v>
      </c>
      <c r="N360" s="47" t="s">
        <v>1402</v>
      </c>
      <c r="O360" s="47" t="s">
        <v>1264</v>
      </c>
      <c r="P360" s="47" t="s">
        <v>1292</v>
      </c>
      <c r="Q360" s="47">
        <v>-12.99</v>
      </c>
      <c r="R360" s="47"/>
      <c r="S360" s="47"/>
      <c r="T360" s="47"/>
      <c r="U360" s="47"/>
      <c r="V360" s="47"/>
      <c r="W360" s="47"/>
      <c r="X360" s="47"/>
      <c r="Y360" s="47"/>
      <c r="Z360" s="47"/>
      <c r="AA360" s="47" t="s">
        <v>320</v>
      </c>
      <c r="AB360" s="47" t="s">
        <v>49</v>
      </c>
      <c r="AC360" s="47">
        <v>39.07</v>
      </c>
      <c r="AD360" s="47">
        <v>0.14</v>
      </c>
      <c r="AE360" s="47">
        <v>23.04</v>
      </c>
      <c r="AF360" s="47"/>
      <c r="AG360" s="47">
        <v>20.53</v>
      </c>
      <c r="AH360" s="47"/>
      <c r="AI360" s="47">
        <v>7.25</v>
      </c>
      <c r="AJ360" s="47">
        <v>9.79</v>
      </c>
      <c r="AK360" s="47">
        <v>0.22</v>
      </c>
      <c r="AL360" s="47"/>
      <c r="AM360" s="47">
        <v>100.04</v>
      </c>
      <c r="AN360" s="47">
        <v>12</v>
      </c>
      <c r="AO360" s="47">
        <v>4.57001361317359</v>
      </c>
      <c r="AP360" s="47">
        <v>2.97187802707544</v>
      </c>
      <c r="AQ360" s="47">
        <v>0.00800753323960329</v>
      </c>
      <c r="AR360" s="47">
        <v>2.06538080909218</v>
      </c>
      <c r="AS360" s="47">
        <v>0</v>
      </c>
      <c r="AT360" s="47">
        <v>1.30599080565777</v>
      </c>
      <c r="AU360" s="47">
        <v>0</v>
      </c>
      <c r="AV360" s="47">
        <v>0.822148851005175</v>
      </c>
      <c r="AW360" s="47">
        <v>0.797796599018714</v>
      </c>
      <c r="AX360" s="47">
        <v>0.0324428200999739</v>
      </c>
      <c r="AY360" s="47">
        <v>0</v>
      </c>
      <c r="AZ360" s="47">
        <v>8.00364544518886</v>
      </c>
      <c r="BA360" s="47">
        <v>0.0109313543599212</v>
      </c>
      <c r="BB360" s="47">
        <v>0.00837016180555391</v>
      </c>
      <c r="BC360" s="47">
        <v>1.29505945129784</v>
      </c>
      <c r="BD360" s="47">
        <f t="shared" si="95"/>
        <v>2.97988556031504</v>
      </c>
      <c r="BE360" s="47">
        <f t="shared" si="96"/>
        <v>2.92593625568166</v>
      </c>
    </row>
    <row r="361" s="40" customFormat="1" spans="1:57">
      <c r="A361" s="47" t="s">
        <v>1581</v>
      </c>
      <c r="B361" s="47" t="s">
        <v>1582</v>
      </c>
      <c r="C361" s="47" t="s">
        <v>1600</v>
      </c>
      <c r="D361" s="47">
        <v>3</v>
      </c>
      <c r="E361" s="47">
        <v>800</v>
      </c>
      <c r="F361" s="47">
        <v>-13.36</v>
      </c>
      <c r="G361" s="48">
        <f t="shared" si="88"/>
        <v>-17.3293617890024</v>
      </c>
      <c r="H361" s="47">
        <f t="shared" si="89"/>
        <v>-12.5709316485637</v>
      </c>
      <c r="I361" s="47">
        <f t="shared" si="90"/>
        <v>-12.106838626236</v>
      </c>
      <c r="J361" s="47">
        <f t="shared" si="91"/>
        <v>-8.58245107176142</v>
      </c>
      <c r="K361" s="47">
        <f t="shared" si="92"/>
        <v>-0.789068351436311</v>
      </c>
      <c r="L361" s="47">
        <f t="shared" si="93"/>
        <v>-1.25316137376402</v>
      </c>
      <c r="M361" s="47">
        <f t="shared" si="94"/>
        <v>3.96936178900238</v>
      </c>
      <c r="N361" s="47" t="s">
        <v>1402</v>
      </c>
      <c r="O361" s="47" t="s">
        <v>1264</v>
      </c>
      <c r="P361" s="47" t="s">
        <v>1292</v>
      </c>
      <c r="Q361" s="47">
        <v>-13.36</v>
      </c>
      <c r="R361" s="47"/>
      <c r="S361" s="47"/>
      <c r="T361" s="47"/>
      <c r="U361" s="47"/>
      <c r="V361" s="47"/>
      <c r="W361" s="47"/>
      <c r="X361" s="47"/>
      <c r="Y361" s="47"/>
      <c r="Z361" s="47"/>
      <c r="AA361" s="47" t="s">
        <v>320</v>
      </c>
      <c r="AB361" s="47" t="s">
        <v>49</v>
      </c>
      <c r="AC361" s="47">
        <v>38.34</v>
      </c>
      <c r="AD361" s="47">
        <v>0.1</v>
      </c>
      <c r="AE361" s="47">
        <v>22.28</v>
      </c>
      <c r="AF361" s="47"/>
      <c r="AG361" s="47">
        <v>20.59</v>
      </c>
      <c r="AH361" s="47"/>
      <c r="AI361" s="47">
        <v>7.15</v>
      </c>
      <c r="AJ361" s="47">
        <v>8.76</v>
      </c>
      <c r="AK361" s="47">
        <v>0.15</v>
      </c>
      <c r="AL361" s="47"/>
      <c r="AM361" s="47">
        <v>97.37</v>
      </c>
      <c r="AN361" s="47">
        <v>12</v>
      </c>
      <c r="AO361" s="47">
        <v>4.69298742764966</v>
      </c>
      <c r="AP361" s="47">
        <v>2.99482586511465</v>
      </c>
      <c r="AQ361" s="47">
        <v>0.00587357625488068</v>
      </c>
      <c r="AR361" s="47">
        <v>2.05099568238593</v>
      </c>
      <c r="AS361" s="47">
        <v>0</v>
      </c>
      <c r="AT361" s="47">
        <v>1.34505305032442</v>
      </c>
      <c r="AU361" s="47">
        <v>0</v>
      </c>
      <c r="AV361" s="47">
        <v>0.832626801679779</v>
      </c>
      <c r="AW361" s="47">
        <v>0.733070076073664</v>
      </c>
      <c r="AX361" s="47">
        <v>0.022715331208372</v>
      </c>
      <c r="AY361" s="47">
        <v>0</v>
      </c>
      <c r="AZ361" s="47">
        <v>7.98516038304169</v>
      </c>
      <c r="BA361" s="47">
        <v>0</v>
      </c>
      <c r="BB361" s="47">
        <v>0</v>
      </c>
      <c r="BC361" s="47">
        <v>1.34505305032442</v>
      </c>
      <c r="BD361" s="47">
        <f t="shared" si="95"/>
        <v>3.00069944136953</v>
      </c>
      <c r="BE361" s="47">
        <f t="shared" si="96"/>
        <v>2.91074992807786</v>
      </c>
    </row>
    <row r="362" s="40" customFormat="1" spans="1:57">
      <c r="A362" s="47" t="s">
        <v>1581</v>
      </c>
      <c r="B362" s="47" t="s">
        <v>1582</v>
      </c>
      <c r="C362" s="47" t="s">
        <v>1601</v>
      </c>
      <c r="D362" s="47">
        <v>3</v>
      </c>
      <c r="E362" s="47">
        <v>900</v>
      </c>
      <c r="F362" s="47">
        <v>-11.25</v>
      </c>
      <c r="G362" s="48">
        <f t="shared" si="88"/>
        <v>-15.2695840317958</v>
      </c>
      <c r="H362" s="47">
        <f t="shared" si="89"/>
        <v>-10.7538763898658</v>
      </c>
      <c r="I362" s="47">
        <f t="shared" si="90"/>
        <v>-10.3561760980282</v>
      </c>
      <c r="J362" s="47">
        <f t="shared" si="91"/>
        <v>-6.64788576300085</v>
      </c>
      <c r="K362" s="47">
        <f t="shared" si="92"/>
        <v>-0.49612361013415</v>
      </c>
      <c r="L362" s="47">
        <f t="shared" si="93"/>
        <v>-0.893823901971764</v>
      </c>
      <c r="M362" s="47">
        <f t="shared" si="94"/>
        <v>4.01958403179578</v>
      </c>
      <c r="N362" s="47" t="s">
        <v>1402</v>
      </c>
      <c r="O362" s="47" t="s">
        <v>1264</v>
      </c>
      <c r="P362" s="47" t="s">
        <v>1292</v>
      </c>
      <c r="Q362" s="47">
        <v>-11.25</v>
      </c>
      <c r="R362" s="47"/>
      <c r="S362" s="47"/>
      <c r="T362" s="47"/>
      <c r="U362" s="47"/>
      <c r="V362" s="47"/>
      <c r="W362" s="47"/>
      <c r="X362" s="47"/>
      <c r="Y362" s="47"/>
      <c r="Z362" s="47"/>
      <c r="AA362" s="47" t="s">
        <v>320</v>
      </c>
      <c r="AB362" s="47" t="s">
        <v>49</v>
      </c>
      <c r="AC362" s="47">
        <v>39.69</v>
      </c>
      <c r="AD362" s="47">
        <v>0</v>
      </c>
      <c r="AE362" s="47">
        <v>21.18</v>
      </c>
      <c r="AF362" s="47"/>
      <c r="AG362" s="47">
        <v>21.45</v>
      </c>
      <c r="AH362" s="47"/>
      <c r="AI362" s="47">
        <v>8.71</v>
      </c>
      <c r="AJ362" s="47">
        <v>8.97</v>
      </c>
      <c r="AK362" s="47">
        <v>0</v>
      </c>
      <c r="AL362" s="47"/>
      <c r="AM362" s="47">
        <v>100</v>
      </c>
      <c r="AN362" s="47">
        <v>12</v>
      </c>
      <c r="AO362" s="47">
        <v>4.58175594779027</v>
      </c>
      <c r="AP362" s="47">
        <v>3.02679583168768</v>
      </c>
      <c r="AQ362" s="47">
        <v>0</v>
      </c>
      <c r="AR362" s="47">
        <v>1.9035227731306</v>
      </c>
      <c r="AS362" s="47">
        <v>0</v>
      </c>
      <c r="AT362" s="47">
        <v>1.36802150723972</v>
      </c>
      <c r="AU362" s="47">
        <v>0</v>
      </c>
      <c r="AV362" s="47">
        <v>0.990250479038543</v>
      </c>
      <c r="AW362" s="47">
        <v>0.732852190650477</v>
      </c>
      <c r="AX362" s="47">
        <v>0</v>
      </c>
      <c r="AY362" s="47">
        <v>0</v>
      </c>
      <c r="AZ362" s="47">
        <v>8.02144278174702</v>
      </c>
      <c r="BA362" s="47">
        <v>0.0641563838240566</v>
      </c>
      <c r="BB362" s="47">
        <v>0.0468972040896536</v>
      </c>
      <c r="BC362" s="47">
        <v>1.30386512341566</v>
      </c>
      <c r="BD362" s="47">
        <f t="shared" si="95"/>
        <v>3.02679583168768</v>
      </c>
      <c r="BE362" s="47">
        <f t="shared" si="96"/>
        <v>3.09112417692874</v>
      </c>
    </row>
    <row r="363" s="40" customFormat="1" spans="1:57">
      <c r="A363" s="47" t="s">
        <v>1581</v>
      </c>
      <c r="B363" s="47" t="s">
        <v>1582</v>
      </c>
      <c r="C363" s="47" t="s">
        <v>1587</v>
      </c>
      <c r="D363" s="47">
        <v>3</v>
      </c>
      <c r="E363" s="47">
        <v>1100</v>
      </c>
      <c r="F363" s="47">
        <v>-9.18</v>
      </c>
      <c r="G363" s="48">
        <f t="shared" si="88"/>
        <v>-12.0565311320884</v>
      </c>
      <c r="H363" s="47">
        <f t="shared" si="89"/>
        <v>-7.91373095656055</v>
      </c>
      <c r="I363" s="47">
        <f t="shared" si="90"/>
        <v>-7.60113401211237</v>
      </c>
      <c r="J363" s="47">
        <f t="shared" si="91"/>
        <v>-3.62415877640204</v>
      </c>
      <c r="K363" s="47">
        <f t="shared" si="92"/>
        <v>-1.26626904343945</v>
      </c>
      <c r="L363" s="47">
        <f t="shared" si="93"/>
        <v>-1.57886598788763</v>
      </c>
      <c r="M363" s="47">
        <f t="shared" si="94"/>
        <v>2.87653113208841</v>
      </c>
      <c r="N363" s="47" t="s">
        <v>1402</v>
      </c>
      <c r="O363" s="47" t="s">
        <v>1264</v>
      </c>
      <c r="P363" s="47" t="s">
        <v>1292</v>
      </c>
      <c r="Q363" s="47">
        <v>-9.18</v>
      </c>
      <c r="R363" s="47"/>
      <c r="S363" s="47"/>
      <c r="T363" s="47"/>
      <c r="U363" s="47"/>
      <c r="V363" s="47"/>
      <c r="W363" s="47"/>
      <c r="X363" s="47"/>
      <c r="Y363" s="47"/>
      <c r="Z363" s="47"/>
      <c r="AA363" s="47" t="s">
        <v>320</v>
      </c>
      <c r="AB363" s="47" t="s">
        <v>49</v>
      </c>
      <c r="AC363" s="47">
        <v>41.49</v>
      </c>
      <c r="AD363" s="47">
        <v>0.11</v>
      </c>
      <c r="AE363" s="47">
        <v>24.02</v>
      </c>
      <c r="AF363" s="47"/>
      <c r="AG363" s="47">
        <v>10.79</v>
      </c>
      <c r="AH363" s="47"/>
      <c r="AI363" s="47">
        <v>15.82</v>
      </c>
      <c r="AJ363" s="47">
        <v>8.82</v>
      </c>
      <c r="AK363" s="47">
        <v>0.07</v>
      </c>
      <c r="AL363" s="47"/>
      <c r="AM363" s="47">
        <v>101.12</v>
      </c>
      <c r="AN363" s="47">
        <v>12</v>
      </c>
      <c r="AO363" s="47">
        <v>4.29827897223894</v>
      </c>
      <c r="AP363" s="47">
        <v>2.96830217307246</v>
      </c>
      <c r="AQ363" s="47">
        <v>0.00591753049995348</v>
      </c>
      <c r="AR363" s="47">
        <v>2.02519931175322</v>
      </c>
      <c r="AS363" s="47">
        <v>0</v>
      </c>
      <c r="AT363" s="47">
        <v>0.645579483720186</v>
      </c>
      <c r="AU363" s="47">
        <v>0</v>
      </c>
      <c r="AV363" s="47">
        <v>1.68731447495831</v>
      </c>
      <c r="AW363" s="47">
        <v>0.676013204977665</v>
      </c>
      <c r="AX363" s="47">
        <v>0.0097089231383261</v>
      </c>
      <c r="AY363" s="47">
        <v>0</v>
      </c>
      <c r="AZ363" s="47">
        <v>8.01803510212013</v>
      </c>
      <c r="BA363" s="47">
        <v>0.0539836063786696</v>
      </c>
      <c r="BB363" s="47">
        <v>0.0836203871715164</v>
      </c>
      <c r="BC363" s="47">
        <v>0.591595877341516</v>
      </c>
      <c r="BD363" s="47">
        <f t="shared" si="95"/>
        <v>2.97421970357241</v>
      </c>
      <c r="BE363" s="47">
        <f t="shared" si="96"/>
        <v>3.00890716365616</v>
      </c>
    </row>
    <row r="364" s="40" customFormat="1" spans="1:57">
      <c r="A364" s="47" t="s">
        <v>1581</v>
      </c>
      <c r="B364" s="47" t="s">
        <v>1582</v>
      </c>
      <c r="C364" s="47" t="s">
        <v>1588</v>
      </c>
      <c r="D364" s="47">
        <v>3</v>
      </c>
      <c r="E364" s="47">
        <v>1100</v>
      </c>
      <c r="F364" s="47">
        <v>-9.33</v>
      </c>
      <c r="G364" s="48">
        <f t="shared" si="88"/>
        <v>-12.0565311320884</v>
      </c>
      <c r="H364" s="47">
        <f t="shared" si="89"/>
        <v>-7.91373095656055</v>
      </c>
      <c r="I364" s="47">
        <f t="shared" si="90"/>
        <v>-7.60113401211237</v>
      </c>
      <c r="J364" s="47">
        <f t="shared" si="91"/>
        <v>-3.62415877640204</v>
      </c>
      <c r="K364" s="47">
        <f t="shared" si="92"/>
        <v>-1.41626904343945</v>
      </c>
      <c r="L364" s="47">
        <f t="shared" si="93"/>
        <v>-1.72886598788763</v>
      </c>
      <c r="M364" s="47">
        <f t="shared" si="94"/>
        <v>2.72653113208841</v>
      </c>
      <c r="N364" s="47" t="s">
        <v>1402</v>
      </c>
      <c r="O364" s="47" t="s">
        <v>1264</v>
      </c>
      <c r="P364" s="47" t="s">
        <v>1292</v>
      </c>
      <c r="Q364" s="47">
        <v>-9.33</v>
      </c>
      <c r="R364" s="47"/>
      <c r="S364" s="47"/>
      <c r="T364" s="47"/>
      <c r="U364" s="47"/>
      <c r="V364" s="47"/>
      <c r="W364" s="47"/>
      <c r="X364" s="47"/>
      <c r="Y364" s="47"/>
      <c r="Z364" s="47"/>
      <c r="AA364" s="47" t="s">
        <v>320</v>
      </c>
      <c r="AB364" s="47" t="s">
        <v>49</v>
      </c>
      <c r="AC364" s="47">
        <v>42.31</v>
      </c>
      <c r="AD364" s="47">
        <v>0.11</v>
      </c>
      <c r="AE364" s="47">
        <v>23.73</v>
      </c>
      <c r="AF364" s="47"/>
      <c r="AG364" s="47">
        <v>9.39</v>
      </c>
      <c r="AH364" s="47"/>
      <c r="AI364" s="47">
        <v>17.22</v>
      </c>
      <c r="AJ364" s="47">
        <v>8.72</v>
      </c>
      <c r="AK364" s="47">
        <v>0.07</v>
      </c>
      <c r="AL364" s="47"/>
      <c r="AM364" s="47">
        <v>101.55</v>
      </c>
      <c r="AN364" s="47">
        <v>12</v>
      </c>
      <c r="AO364" s="47">
        <v>4.24921988526182</v>
      </c>
      <c r="AP364" s="47">
        <v>2.99241833131537</v>
      </c>
      <c r="AQ364" s="47">
        <v>0.00584998982952191</v>
      </c>
      <c r="AR364" s="47">
        <v>1.97791266922838</v>
      </c>
      <c r="AS364" s="47">
        <v>0</v>
      </c>
      <c r="AT364" s="47">
        <v>0.555403322976176</v>
      </c>
      <c r="AU364" s="47">
        <v>0</v>
      </c>
      <c r="AV364" s="47">
        <v>1.81567162342949</v>
      </c>
      <c r="AW364" s="47">
        <v>0.66072035305783</v>
      </c>
      <c r="AX364" s="47">
        <v>0.0095981088082713</v>
      </c>
      <c r="AY364" s="47">
        <v>0</v>
      </c>
      <c r="AZ364" s="47">
        <v>8.01757439864505</v>
      </c>
      <c r="BA364" s="47">
        <v>0.0526076275079435</v>
      </c>
      <c r="BB364" s="47">
        <v>0.094719684473692</v>
      </c>
      <c r="BC364" s="47">
        <v>0.502795695468233</v>
      </c>
      <c r="BD364" s="47">
        <f t="shared" si="95"/>
        <v>2.99826832114489</v>
      </c>
      <c r="BE364" s="47">
        <f t="shared" si="96"/>
        <v>3.0317952994635</v>
      </c>
    </row>
    <row r="365" s="40" customFormat="1" spans="1:57">
      <c r="A365" s="47" t="s">
        <v>1581</v>
      </c>
      <c r="B365" s="47" t="s">
        <v>1582</v>
      </c>
      <c r="C365" s="47" t="s">
        <v>1589</v>
      </c>
      <c r="D365" s="47">
        <v>3</v>
      </c>
      <c r="E365" s="47">
        <v>1200</v>
      </c>
      <c r="F365" s="47">
        <v>-8.06</v>
      </c>
      <c r="G365" s="48">
        <f t="shared" si="88"/>
        <v>-10.7801505574279</v>
      </c>
      <c r="H365" s="47">
        <f t="shared" si="89"/>
        <v>-6.78284930327266</v>
      </c>
      <c r="I365" s="47">
        <f t="shared" si="90"/>
        <v>-6.48644467571847</v>
      </c>
      <c r="J365" s="47">
        <f t="shared" si="91"/>
        <v>-2.42021045485404</v>
      </c>
      <c r="K365" s="47">
        <f t="shared" si="92"/>
        <v>-1.27715069672734</v>
      </c>
      <c r="L365" s="47">
        <f t="shared" si="93"/>
        <v>-1.57355532428153</v>
      </c>
      <c r="M365" s="47">
        <f t="shared" si="94"/>
        <v>2.72015055742787</v>
      </c>
      <c r="N365" s="47" t="s">
        <v>1402</v>
      </c>
      <c r="O365" s="47" t="s">
        <v>1264</v>
      </c>
      <c r="P365" s="47" t="s">
        <v>1292</v>
      </c>
      <c r="Q365" s="47">
        <v>-8.06</v>
      </c>
      <c r="R365" s="47"/>
      <c r="S365" s="47"/>
      <c r="T365" s="47"/>
      <c r="U365" s="47"/>
      <c r="V365" s="47"/>
      <c r="W365" s="47"/>
      <c r="X365" s="47"/>
      <c r="Y365" s="47"/>
      <c r="Z365" s="47"/>
      <c r="AA365" s="47" t="s">
        <v>320</v>
      </c>
      <c r="AB365" s="47" t="s">
        <v>49</v>
      </c>
      <c r="AC365" s="47">
        <v>42.25</v>
      </c>
      <c r="AD365" s="47">
        <v>0.06</v>
      </c>
      <c r="AE365" s="47">
        <v>24.6</v>
      </c>
      <c r="AF365" s="47"/>
      <c r="AG365" s="47">
        <v>8.06</v>
      </c>
      <c r="AH365" s="47"/>
      <c r="AI365" s="47">
        <v>18.08</v>
      </c>
      <c r="AJ365" s="47">
        <v>8.59</v>
      </c>
      <c r="AK365" s="47">
        <v>0.03</v>
      </c>
      <c r="AL365" s="47"/>
      <c r="AM365" s="47">
        <v>101.67</v>
      </c>
      <c r="AN365" s="47">
        <v>12</v>
      </c>
      <c r="AO365" s="47">
        <v>4.21605858759908</v>
      </c>
      <c r="AP365" s="47">
        <v>2.96485478239117</v>
      </c>
      <c r="AQ365" s="47">
        <v>0.00316600144250244</v>
      </c>
      <c r="AR365" s="47">
        <v>2.03442607404742</v>
      </c>
      <c r="AS365" s="47">
        <v>0</v>
      </c>
      <c r="AT365" s="47">
        <v>0.473015481849229</v>
      </c>
      <c r="AU365" s="47">
        <v>0</v>
      </c>
      <c r="AV365" s="47">
        <v>1.89147243830748</v>
      </c>
      <c r="AW365" s="47">
        <v>0.645790714469974</v>
      </c>
      <c r="AX365" s="47">
        <v>0.00408137326969902</v>
      </c>
      <c r="AY365" s="47">
        <v>0</v>
      </c>
      <c r="AZ365" s="47">
        <v>8.01680686577747</v>
      </c>
      <c r="BA365" s="47">
        <v>0.0503148928760195</v>
      </c>
      <c r="BB365" s="47">
        <v>0.106370499078204</v>
      </c>
      <c r="BC365" s="47">
        <v>0.42270058897321</v>
      </c>
      <c r="BD365" s="47">
        <f t="shared" si="95"/>
        <v>2.96802078383367</v>
      </c>
      <c r="BE365" s="47">
        <f t="shared" si="96"/>
        <v>3.01027863462668</v>
      </c>
    </row>
    <row r="366" s="40" customFormat="1" spans="1:57">
      <c r="A366" s="47" t="s">
        <v>1581</v>
      </c>
      <c r="B366" s="47" t="s">
        <v>1582</v>
      </c>
      <c r="C366" s="47" t="s">
        <v>1602</v>
      </c>
      <c r="D366" s="47">
        <v>3</v>
      </c>
      <c r="E366" s="47">
        <v>1200</v>
      </c>
      <c r="F366" s="47">
        <v>-8.21</v>
      </c>
      <c r="G366" s="48">
        <f t="shared" si="88"/>
        <v>-10.7801505574279</v>
      </c>
      <c r="H366" s="47">
        <f t="shared" si="89"/>
        <v>-6.78284930327266</v>
      </c>
      <c r="I366" s="47">
        <f t="shared" si="90"/>
        <v>-6.48644467571847</v>
      </c>
      <c r="J366" s="47">
        <f t="shared" si="91"/>
        <v>-2.42021045485404</v>
      </c>
      <c r="K366" s="47">
        <f t="shared" si="92"/>
        <v>-1.42715069672734</v>
      </c>
      <c r="L366" s="47">
        <f t="shared" si="93"/>
        <v>-1.72355532428153</v>
      </c>
      <c r="M366" s="47">
        <f t="shared" si="94"/>
        <v>2.57015055742787</v>
      </c>
      <c r="N366" s="47" t="s">
        <v>1402</v>
      </c>
      <c r="O366" s="47" t="s">
        <v>1264</v>
      </c>
      <c r="P366" s="47" t="s">
        <v>1292</v>
      </c>
      <c r="Q366" s="47">
        <v>-8.21</v>
      </c>
      <c r="R366" s="47"/>
      <c r="S366" s="47"/>
      <c r="T366" s="47"/>
      <c r="U366" s="47"/>
      <c r="V366" s="47"/>
      <c r="W366" s="47"/>
      <c r="X366" s="47"/>
      <c r="Y366" s="47"/>
      <c r="Z366" s="47"/>
      <c r="AA366" s="47" t="s">
        <v>320</v>
      </c>
      <c r="AB366" s="47" t="s">
        <v>49</v>
      </c>
      <c r="AC366" s="47">
        <v>42.43</v>
      </c>
      <c r="AD366" s="47">
        <v>0.06</v>
      </c>
      <c r="AE366" s="47">
        <v>23.51</v>
      </c>
      <c r="AF366" s="47"/>
      <c r="AG366" s="47">
        <v>7.27</v>
      </c>
      <c r="AH366" s="47"/>
      <c r="AI366" s="47">
        <v>18.26</v>
      </c>
      <c r="AJ366" s="47">
        <v>8.92</v>
      </c>
      <c r="AK366" s="47">
        <v>0.09</v>
      </c>
      <c r="AL366" s="47"/>
      <c r="AM366" s="47">
        <v>100.54</v>
      </c>
      <c r="AN366" s="47">
        <v>12</v>
      </c>
      <c r="AO366" s="47">
        <v>4.25455994486468</v>
      </c>
      <c r="AP366" s="47">
        <v>3.00467673869189</v>
      </c>
      <c r="AQ366" s="47">
        <v>0.00319491360064932</v>
      </c>
      <c r="AR366" s="47">
        <v>1.96203813855961</v>
      </c>
      <c r="AS366" s="47">
        <v>0</v>
      </c>
      <c r="AT366" s="47">
        <v>0.430549148095298</v>
      </c>
      <c r="AU366" s="47">
        <v>0</v>
      </c>
      <c r="AV366" s="47">
        <v>1.92774850107268</v>
      </c>
      <c r="AW366" s="47">
        <v>0.676723871401444</v>
      </c>
      <c r="AX366" s="47">
        <v>0.0123559340121917</v>
      </c>
      <c r="AY366" s="47">
        <v>0</v>
      </c>
      <c r="AZ366" s="47">
        <v>8.01728724543376</v>
      </c>
      <c r="BA366" s="47">
        <v>0.0517499096276604</v>
      </c>
      <c r="BB366" s="47">
        <v>0.120195127215084</v>
      </c>
      <c r="BC366" s="47">
        <v>0.378799238467638</v>
      </c>
      <c r="BD366" s="47">
        <f t="shared" si="95"/>
        <v>3.00787165229254</v>
      </c>
      <c r="BE366" s="47">
        <f t="shared" si="96"/>
        <v>3.03502152056942</v>
      </c>
    </row>
    <row r="367" s="41" customFormat="1" spans="1:57">
      <c r="A367" s="49" t="s">
        <v>1581</v>
      </c>
      <c r="B367" s="49" t="s">
        <v>1582</v>
      </c>
      <c r="C367" s="49" t="s">
        <v>1590</v>
      </c>
      <c r="D367" s="49">
        <v>6</v>
      </c>
      <c r="E367" s="49">
        <v>1100</v>
      </c>
      <c r="F367" s="49">
        <v>-7.68</v>
      </c>
      <c r="G367" s="50">
        <f t="shared" si="88"/>
        <v>-10.823304957595</v>
      </c>
      <c r="H367" s="49">
        <f t="shared" si="89"/>
        <v>-6.91124101357547</v>
      </c>
      <c r="I367" s="49">
        <f t="shared" si="90"/>
        <v>-5.53536057188342</v>
      </c>
      <c r="J367" s="49">
        <f t="shared" si="91"/>
        <v>-3.33715950473416</v>
      </c>
      <c r="K367" s="49">
        <f t="shared" si="92"/>
        <v>-0.768758986424528</v>
      </c>
      <c r="L367" s="49">
        <f t="shared" si="93"/>
        <v>-2.14463942811658</v>
      </c>
      <c r="M367" s="49">
        <f t="shared" si="94"/>
        <v>3.14330495759495</v>
      </c>
      <c r="N367" s="49" t="s">
        <v>1402</v>
      </c>
      <c r="O367" s="49" t="s">
        <v>1264</v>
      </c>
      <c r="P367" s="49" t="s">
        <v>1292</v>
      </c>
      <c r="Q367" s="49">
        <v>-7.68</v>
      </c>
      <c r="R367" s="49"/>
      <c r="S367" s="49"/>
      <c r="T367" s="49"/>
      <c r="U367" s="49"/>
      <c r="V367" s="49"/>
      <c r="W367" s="49"/>
      <c r="X367" s="49"/>
      <c r="Y367" s="49"/>
      <c r="Z367" s="49"/>
      <c r="AA367" s="49" t="s">
        <v>320</v>
      </c>
      <c r="AB367" s="49" t="s">
        <v>49</v>
      </c>
      <c r="AC367" s="49">
        <v>39.67</v>
      </c>
      <c r="AD367" s="49">
        <v>0.13</v>
      </c>
      <c r="AE367" s="49">
        <v>21.09</v>
      </c>
      <c r="AF367" s="49"/>
      <c r="AG367" s="49">
        <v>16.96</v>
      </c>
      <c r="AH367" s="49"/>
      <c r="AI367" s="49">
        <v>8.44</v>
      </c>
      <c r="AJ367" s="49">
        <v>12.8</v>
      </c>
      <c r="AK367" s="49">
        <v>0.09</v>
      </c>
      <c r="AL367" s="49"/>
      <c r="AM367" s="49">
        <v>99.18</v>
      </c>
      <c r="AN367" s="49">
        <v>12</v>
      </c>
      <c r="AO367" s="49">
        <v>4.58090273894849</v>
      </c>
      <c r="AP367" s="49">
        <v>3.02470725123313</v>
      </c>
      <c r="AQ367" s="49">
        <v>0.00745328355523533</v>
      </c>
      <c r="AR367" s="49">
        <v>1.89508118408049</v>
      </c>
      <c r="AS367" s="49">
        <v>0</v>
      </c>
      <c r="AT367" s="49">
        <v>1.08146033480744</v>
      </c>
      <c r="AU367" s="49">
        <v>0</v>
      </c>
      <c r="AV367" s="49">
        <v>0.95937516418673</v>
      </c>
      <c r="AW367" s="49">
        <v>1.04556981202819</v>
      </c>
      <c r="AX367" s="49">
        <v>0.0133036865603538</v>
      </c>
      <c r="AY367" s="49">
        <v>0</v>
      </c>
      <c r="AZ367" s="49">
        <v>8.02695071645156</v>
      </c>
      <c r="BA367" s="49">
        <v>0.0805806859523699</v>
      </c>
      <c r="BB367" s="49">
        <v>0.0745109953262575</v>
      </c>
      <c r="BC367" s="49">
        <v>1.00087964885507</v>
      </c>
      <c r="BD367" s="49">
        <f t="shared" si="95"/>
        <v>3.03216053478837</v>
      </c>
      <c r="BE367" s="49">
        <f t="shared" si="96"/>
        <v>3.08640531102236</v>
      </c>
    </row>
    <row r="368" s="40" customFormat="1" spans="1:57">
      <c r="A368" s="47" t="s">
        <v>1581</v>
      </c>
      <c r="B368" s="47" t="s">
        <v>1582</v>
      </c>
      <c r="C368" s="47" t="s">
        <v>1594</v>
      </c>
      <c r="D368" s="47">
        <v>6</v>
      </c>
      <c r="E368" s="47">
        <v>1300</v>
      </c>
      <c r="F368" s="47">
        <v>-5.9</v>
      </c>
      <c r="G368" s="48">
        <f t="shared" si="88"/>
        <v>-8.58971908537923</v>
      </c>
      <c r="H368" s="47">
        <f t="shared" si="89"/>
        <v>-4.91532080416436</v>
      </c>
      <c r="I368" s="47">
        <f t="shared" si="90"/>
        <v>-3.69466194081733</v>
      </c>
      <c r="J368" s="47">
        <f t="shared" si="91"/>
        <v>-1.1379020979021</v>
      </c>
      <c r="K368" s="47">
        <f t="shared" si="92"/>
        <v>-0.984679195835643</v>
      </c>
      <c r="L368" s="47">
        <f t="shared" si="93"/>
        <v>-2.20533805918267</v>
      </c>
      <c r="M368" s="47">
        <f t="shared" si="94"/>
        <v>2.68971908537923</v>
      </c>
      <c r="N368" s="47" t="s">
        <v>1402</v>
      </c>
      <c r="O368" s="47" t="s">
        <v>1264</v>
      </c>
      <c r="P368" s="47" t="s">
        <v>1292</v>
      </c>
      <c r="Q368" s="47">
        <v>-5.9</v>
      </c>
      <c r="R368" s="47"/>
      <c r="S368" s="47"/>
      <c r="T368" s="47"/>
      <c r="U368" s="47"/>
      <c r="V368" s="47"/>
      <c r="W368" s="47"/>
      <c r="X368" s="47"/>
      <c r="Y368" s="47"/>
      <c r="Z368" s="47"/>
      <c r="AA368" s="47" t="s">
        <v>320</v>
      </c>
      <c r="AB368" s="47" t="s">
        <v>49</v>
      </c>
      <c r="AC368" s="47">
        <v>42.82</v>
      </c>
      <c r="AD368" s="47">
        <v>0.12</v>
      </c>
      <c r="AE368" s="47">
        <v>23.73</v>
      </c>
      <c r="AF368" s="47"/>
      <c r="AG368" s="47">
        <v>7.87</v>
      </c>
      <c r="AH368" s="47"/>
      <c r="AI368" s="47">
        <v>16.96</v>
      </c>
      <c r="AJ368" s="47">
        <v>9.89</v>
      </c>
      <c r="AK368" s="47">
        <v>0.17</v>
      </c>
      <c r="AL368" s="47"/>
      <c r="AM368" s="47">
        <v>101.56</v>
      </c>
      <c r="AN368" s="47">
        <v>12</v>
      </c>
      <c r="AO368" s="47">
        <v>4.23109956289436</v>
      </c>
      <c r="AP368" s="47">
        <v>3.0155739561108</v>
      </c>
      <c r="AQ368" s="47">
        <v>0.00635459258507289</v>
      </c>
      <c r="AR368" s="47">
        <v>1.96947808213973</v>
      </c>
      <c r="AS368" s="47">
        <v>0</v>
      </c>
      <c r="AT368" s="47">
        <v>0.46351271659213</v>
      </c>
      <c r="AU368" s="47">
        <v>0</v>
      </c>
      <c r="AV368" s="47">
        <v>1.78063147857788</v>
      </c>
      <c r="AW368" s="47">
        <v>0.746176438606014</v>
      </c>
      <c r="AX368" s="47">
        <v>0.0232102912453063</v>
      </c>
      <c r="AY368" s="47">
        <v>0</v>
      </c>
      <c r="AZ368" s="47">
        <v>8.00493755585692</v>
      </c>
      <c r="BA368" s="47">
        <v>0.0148035309131682</v>
      </c>
      <c r="BB368" s="47">
        <v>0.0319377017787295</v>
      </c>
      <c r="BC368" s="47">
        <v>0.448709185678962</v>
      </c>
      <c r="BD368" s="47">
        <f t="shared" si="95"/>
        <v>3.02192854869587</v>
      </c>
      <c r="BE368" s="47">
        <f t="shared" si="96"/>
        <v>2.99032063377602</v>
      </c>
    </row>
    <row r="369" s="40" customFormat="1" spans="1:57">
      <c r="A369" s="47" t="s">
        <v>1581</v>
      </c>
      <c r="B369" s="47" t="s">
        <v>1582</v>
      </c>
      <c r="C369" s="47" t="s">
        <v>1595</v>
      </c>
      <c r="D369" s="47">
        <v>6</v>
      </c>
      <c r="E369" s="47">
        <v>1300</v>
      </c>
      <c r="F369" s="47">
        <v>-6.27</v>
      </c>
      <c r="G369" s="48">
        <f t="shared" si="88"/>
        <v>-8.58971908537923</v>
      </c>
      <c r="H369" s="47">
        <f t="shared" si="89"/>
        <v>-4.91532080416436</v>
      </c>
      <c r="I369" s="47">
        <f t="shared" si="90"/>
        <v>-3.69466194081733</v>
      </c>
      <c r="J369" s="47">
        <f t="shared" si="91"/>
        <v>-1.1379020979021</v>
      </c>
      <c r="K369" s="47">
        <f t="shared" si="92"/>
        <v>-1.35467919583564</v>
      </c>
      <c r="L369" s="47">
        <f t="shared" si="93"/>
        <v>-2.57533805918267</v>
      </c>
      <c r="M369" s="47">
        <f t="shared" si="94"/>
        <v>2.31971908537923</v>
      </c>
      <c r="N369" s="47" t="s">
        <v>1402</v>
      </c>
      <c r="O369" s="47" t="s">
        <v>1264</v>
      </c>
      <c r="P369" s="47" t="s">
        <v>1292</v>
      </c>
      <c r="Q369" s="47">
        <v>-6.27</v>
      </c>
      <c r="R369" s="47"/>
      <c r="S369" s="47"/>
      <c r="T369" s="47"/>
      <c r="U369" s="47"/>
      <c r="V369" s="47"/>
      <c r="W369" s="47"/>
      <c r="X369" s="47"/>
      <c r="Y369" s="47"/>
      <c r="Z369" s="47"/>
      <c r="AA369" s="47" t="s">
        <v>320</v>
      </c>
      <c r="AB369" s="47" t="s">
        <v>49</v>
      </c>
      <c r="AC369" s="47">
        <v>42.72</v>
      </c>
      <c r="AD369" s="47">
        <v>0.11</v>
      </c>
      <c r="AE369" s="47">
        <v>23.58</v>
      </c>
      <c r="AF369" s="47"/>
      <c r="AG369" s="47">
        <v>6.82</v>
      </c>
      <c r="AH369" s="47"/>
      <c r="AI369" s="47">
        <v>17.83</v>
      </c>
      <c r="AJ369" s="47">
        <v>9.85</v>
      </c>
      <c r="AK369" s="47">
        <v>0.15</v>
      </c>
      <c r="AL369" s="47"/>
      <c r="AM369" s="47">
        <v>101.06</v>
      </c>
      <c r="AN369" s="47">
        <v>12</v>
      </c>
      <c r="AO369" s="47">
        <v>4.23416959738698</v>
      </c>
      <c r="AP369" s="47">
        <v>3.01071446738302</v>
      </c>
      <c r="AQ369" s="47">
        <v>0.00582926978363665</v>
      </c>
      <c r="AR369" s="47">
        <v>1.9584487859236</v>
      </c>
      <c r="AS369" s="47">
        <v>0</v>
      </c>
      <c r="AT369" s="47">
        <v>0.40196320509715</v>
      </c>
      <c r="AU369" s="47">
        <v>0</v>
      </c>
      <c r="AV369" s="47">
        <v>1.87333111467518</v>
      </c>
      <c r="AW369" s="47">
        <v>0.74369776273648</v>
      </c>
      <c r="AX369" s="47">
        <v>0.0204945285449515</v>
      </c>
      <c r="AY369" s="47">
        <v>0</v>
      </c>
      <c r="AZ369" s="47">
        <v>8.01447913414402</v>
      </c>
      <c r="BA369" s="47">
        <v>0.0433589274661692</v>
      </c>
      <c r="BB369" s="47">
        <v>0.107867901629678</v>
      </c>
      <c r="BC369" s="47">
        <v>0.35860427763098</v>
      </c>
      <c r="BD369" s="47">
        <f t="shared" si="95"/>
        <v>3.01654373716666</v>
      </c>
      <c r="BE369" s="47">
        <f t="shared" si="96"/>
        <v>3.01899208250881</v>
      </c>
    </row>
    <row r="370" s="40" customFormat="1" spans="1:57">
      <c r="A370" s="47" t="s">
        <v>1581</v>
      </c>
      <c r="B370" s="47" t="s">
        <v>1582</v>
      </c>
      <c r="C370" s="47" t="s">
        <v>1603</v>
      </c>
      <c r="D370" s="47">
        <v>7</v>
      </c>
      <c r="E370" s="47">
        <v>1100</v>
      </c>
      <c r="F370" s="47">
        <v>-7.1</v>
      </c>
      <c r="G370" s="48">
        <f t="shared" si="88"/>
        <v>-10.4176798016708</v>
      </c>
      <c r="H370" s="47">
        <f t="shared" si="89"/>
        <v>-6.57967259506909</v>
      </c>
      <c r="I370" s="47">
        <f t="shared" si="90"/>
        <v>-4.84676942514043</v>
      </c>
      <c r="J370" s="47">
        <f t="shared" si="91"/>
        <v>-3.24149308084487</v>
      </c>
      <c r="K370" s="47">
        <f t="shared" si="92"/>
        <v>-0.520327404930912</v>
      </c>
      <c r="L370" s="47">
        <f t="shared" si="93"/>
        <v>-2.25323057485957</v>
      </c>
      <c r="M370" s="47">
        <f t="shared" si="94"/>
        <v>3.31767980167084</v>
      </c>
      <c r="N370" s="47" t="s">
        <v>1402</v>
      </c>
      <c r="O370" s="47" t="s">
        <v>1264</v>
      </c>
      <c r="P370" s="47" t="s">
        <v>1292</v>
      </c>
      <c r="Q370" s="47">
        <v>-7.1</v>
      </c>
      <c r="R370" s="47"/>
      <c r="S370" s="47"/>
      <c r="T370" s="47"/>
      <c r="U370" s="47"/>
      <c r="V370" s="47"/>
      <c r="W370" s="47"/>
      <c r="X370" s="47"/>
      <c r="Y370" s="47"/>
      <c r="Z370" s="47"/>
      <c r="AA370" s="47" t="s">
        <v>320</v>
      </c>
      <c r="AB370" s="47" t="s">
        <v>49</v>
      </c>
      <c r="AC370" s="47">
        <v>39.36</v>
      </c>
      <c r="AD370" s="47">
        <v>0.09</v>
      </c>
      <c r="AE370" s="47">
        <v>21.42</v>
      </c>
      <c r="AF370" s="47"/>
      <c r="AG370" s="47">
        <v>19.53</v>
      </c>
      <c r="AH370" s="47"/>
      <c r="AI370" s="47">
        <v>8.22</v>
      </c>
      <c r="AJ370" s="47">
        <v>10.19</v>
      </c>
      <c r="AK370" s="47">
        <v>0.14</v>
      </c>
      <c r="AL370" s="47"/>
      <c r="AM370" s="47">
        <v>98.95</v>
      </c>
      <c r="AN370" s="47">
        <v>12</v>
      </c>
      <c r="AO370" s="47">
        <v>4.61087870141315</v>
      </c>
      <c r="AP370" s="47">
        <v>3.02070881637186</v>
      </c>
      <c r="AQ370" s="47">
        <v>0.00519373070246788</v>
      </c>
      <c r="AR370" s="47">
        <v>1.93732879137446</v>
      </c>
      <c r="AS370" s="47">
        <v>0</v>
      </c>
      <c r="AT370" s="47">
        <v>1.25348637303172</v>
      </c>
      <c r="AU370" s="47">
        <v>0</v>
      </c>
      <c r="AV370" s="47">
        <v>0.940481958452013</v>
      </c>
      <c r="AW370" s="47">
        <v>0.837818366037803</v>
      </c>
      <c r="AX370" s="47">
        <v>0.0208300425362324</v>
      </c>
      <c r="AY370" s="47">
        <v>0</v>
      </c>
      <c r="AZ370" s="47">
        <v>8.01584807850656</v>
      </c>
      <c r="BA370" s="47">
        <v>0.0474502361362443</v>
      </c>
      <c r="BB370" s="47">
        <v>0.0378546086795341</v>
      </c>
      <c r="BC370" s="47">
        <v>1.20603613689548</v>
      </c>
      <c r="BD370" s="47">
        <f t="shared" si="95"/>
        <v>3.02590254707433</v>
      </c>
      <c r="BE370" s="47">
        <f t="shared" si="96"/>
        <v>3.03178669752154</v>
      </c>
    </row>
    <row r="371" s="40" customFormat="1" spans="1:57">
      <c r="A371" s="53" t="s">
        <v>1034</v>
      </c>
      <c r="B371" s="53" t="s">
        <v>1604</v>
      </c>
      <c r="C371" s="47" t="s">
        <v>1605</v>
      </c>
      <c r="D371" s="53">
        <v>7</v>
      </c>
      <c r="E371" s="53">
        <v>1400</v>
      </c>
      <c r="F371" s="47">
        <f t="shared" ref="F371:F373" si="97">SUM(V371:W371)</f>
        <v>-3.73240011355826</v>
      </c>
      <c r="G371" s="48">
        <f t="shared" si="88"/>
        <v>-7.34244332731481</v>
      </c>
      <c r="H371" s="47">
        <f t="shared" si="89"/>
        <v>-3.82181902654521</v>
      </c>
      <c r="I371" s="47">
        <f t="shared" si="90"/>
        <v>-2.34934398958378</v>
      </c>
      <c r="J371" s="47">
        <f t="shared" si="91"/>
        <v>-0.165911536162583</v>
      </c>
      <c r="K371" s="47">
        <f t="shared" si="92"/>
        <v>0.0894189129869534</v>
      </c>
      <c r="L371" s="47">
        <f t="shared" si="93"/>
        <v>-1.38305612397448</v>
      </c>
      <c r="M371" s="47">
        <f t="shared" si="94"/>
        <v>3.61004321375655</v>
      </c>
      <c r="N371" s="47" t="s">
        <v>1368</v>
      </c>
      <c r="O371" s="47" t="s">
        <v>1264</v>
      </c>
      <c r="P371" s="47" t="s">
        <v>1292</v>
      </c>
      <c r="Q371" s="47"/>
      <c r="R371" s="47"/>
      <c r="S371" s="47"/>
      <c r="T371" s="47"/>
      <c r="U371" s="47"/>
      <c r="V371" s="48">
        <f t="shared" ref="V371:V373" si="98">(-25096.3/(E371+273.15)+8.735+0.11*((D371*10000)-1)/(E371+273.15))</f>
        <v>-1.66240011355826</v>
      </c>
      <c r="W371" s="47">
        <v>-2.07</v>
      </c>
      <c r="X371" s="47"/>
      <c r="Y371" s="47"/>
      <c r="Z371" s="47" t="s">
        <v>1380</v>
      </c>
      <c r="AA371" s="47" t="s">
        <v>1435</v>
      </c>
      <c r="AB371" s="47" t="s">
        <v>39</v>
      </c>
      <c r="AC371" s="47">
        <v>42.86</v>
      </c>
      <c r="AD371" s="47">
        <v>0.28</v>
      </c>
      <c r="AE371" s="47">
        <v>20.54</v>
      </c>
      <c r="AF371" s="47">
        <v>1.84</v>
      </c>
      <c r="AG371" s="47">
        <v>6.63</v>
      </c>
      <c r="AH371" s="47">
        <v>0.21</v>
      </c>
      <c r="AI371" s="47">
        <v>22.24</v>
      </c>
      <c r="AJ371" s="47">
        <v>4.71</v>
      </c>
      <c r="AK371" s="47">
        <v>0.06</v>
      </c>
      <c r="AL371" s="47">
        <v>0.009</v>
      </c>
      <c r="AM371" s="47">
        <v>99.379</v>
      </c>
      <c r="AN371" s="47">
        <v>12</v>
      </c>
      <c r="AO371" s="47">
        <v>4.27562629864803</v>
      </c>
      <c r="AP371" s="47">
        <v>3.05015551198493</v>
      </c>
      <c r="AQ371" s="47">
        <v>0.0149834213219205</v>
      </c>
      <c r="AR371" s="47">
        <v>1.72266308697981</v>
      </c>
      <c r="AS371" s="47">
        <v>0.103521973676063</v>
      </c>
      <c r="AT371" s="47">
        <v>0.394590790089594</v>
      </c>
      <c r="AU371" s="47">
        <v>0.0126569146139849</v>
      </c>
      <c r="AV371" s="47">
        <v>2.35955158515961</v>
      </c>
      <c r="AW371" s="47">
        <v>0.359097715168192</v>
      </c>
      <c r="AX371" s="47">
        <v>0.00827807608644342</v>
      </c>
      <c r="AY371" s="47">
        <v>0.000816998655792617</v>
      </c>
      <c r="AZ371" s="47">
        <v>8.02631607373633</v>
      </c>
      <c r="BA371" s="47">
        <v>0.0786893717951864</v>
      </c>
      <c r="BB371" s="47">
        <v>0.199420193708321</v>
      </c>
      <c r="BC371" s="47">
        <v>0.315901418294407</v>
      </c>
      <c r="BD371" s="47">
        <f t="shared" si="95"/>
        <v>3.06513893330685</v>
      </c>
      <c r="BE371" s="47">
        <f t="shared" si="96"/>
        <v>3.12589700503138</v>
      </c>
    </row>
    <row r="372" s="40" customFormat="1" spans="1:57">
      <c r="A372" s="53" t="s">
        <v>1034</v>
      </c>
      <c r="B372" s="53" t="s">
        <v>1604</v>
      </c>
      <c r="C372" s="47" t="s">
        <v>557</v>
      </c>
      <c r="D372" s="53">
        <v>7</v>
      </c>
      <c r="E372" s="53">
        <v>1400</v>
      </c>
      <c r="F372" s="47">
        <f t="shared" si="97"/>
        <v>-3.95240011355826</v>
      </c>
      <c r="G372" s="48">
        <f t="shared" si="88"/>
        <v>-7.34244332731481</v>
      </c>
      <c r="H372" s="47">
        <f t="shared" si="89"/>
        <v>-3.82181902654521</v>
      </c>
      <c r="I372" s="47">
        <f t="shared" si="90"/>
        <v>-2.34934398958378</v>
      </c>
      <c r="J372" s="47">
        <f t="shared" si="91"/>
        <v>-0.165911536162583</v>
      </c>
      <c r="K372" s="47">
        <f t="shared" si="92"/>
        <v>-0.130581087013047</v>
      </c>
      <c r="L372" s="47">
        <f t="shared" si="93"/>
        <v>-1.60305612397448</v>
      </c>
      <c r="M372" s="47">
        <f t="shared" si="94"/>
        <v>3.39004321375655</v>
      </c>
      <c r="N372" s="47" t="s">
        <v>1368</v>
      </c>
      <c r="O372" s="47" t="s">
        <v>1264</v>
      </c>
      <c r="P372" s="47" t="s">
        <v>1292</v>
      </c>
      <c r="Q372" s="47"/>
      <c r="R372" s="47"/>
      <c r="S372" s="47"/>
      <c r="T372" s="47"/>
      <c r="U372" s="47"/>
      <c r="V372" s="48">
        <f t="shared" si="98"/>
        <v>-1.66240011355826</v>
      </c>
      <c r="W372" s="47">
        <v>-2.29</v>
      </c>
      <c r="X372" s="47"/>
      <c r="Y372" s="47"/>
      <c r="Z372" s="47" t="s">
        <v>1380</v>
      </c>
      <c r="AA372" s="47" t="s">
        <v>1435</v>
      </c>
      <c r="AB372" s="47" t="s">
        <v>39</v>
      </c>
      <c r="AC372" s="47">
        <v>42.23</v>
      </c>
      <c r="AD372" s="47">
        <v>0.4</v>
      </c>
      <c r="AE372" s="47">
        <v>20.78</v>
      </c>
      <c r="AF372" s="47">
        <v>1.77</v>
      </c>
      <c r="AG372" s="47">
        <v>6.75</v>
      </c>
      <c r="AH372" s="47">
        <v>0.21</v>
      </c>
      <c r="AI372" s="47">
        <v>22.48</v>
      </c>
      <c r="AJ372" s="47">
        <v>4.83</v>
      </c>
      <c r="AK372" s="47">
        <v>0.17</v>
      </c>
      <c r="AL372" s="47">
        <v>0.032</v>
      </c>
      <c r="AM372" s="47">
        <v>99.652</v>
      </c>
      <c r="AN372" s="47">
        <v>12</v>
      </c>
      <c r="AO372" s="47">
        <v>4.27639411329208</v>
      </c>
      <c r="AP372" s="47">
        <v>3.00586090886026</v>
      </c>
      <c r="AQ372" s="47">
        <v>0.0214087314808114</v>
      </c>
      <c r="AR372" s="47">
        <v>1.74310454441368</v>
      </c>
      <c r="AS372" s="47">
        <v>0.0996015208964666</v>
      </c>
      <c r="AT372" s="47">
        <v>0.401804847782872</v>
      </c>
      <c r="AU372" s="47">
        <v>0.0126591875358237</v>
      </c>
      <c r="AV372" s="47">
        <v>2.3854426716329</v>
      </c>
      <c r="AW372" s="47">
        <v>0.368312831084179</v>
      </c>
      <c r="AX372" s="47">
        <v>0.02345876086672</v>
      </c>
      <c r="AY372" s="47">
        <v>0.0029054057669925</v>
      </c>
      <c r="AZ372" s="47">
        <v>8.06455941032071</v>
      </c>
      <c r="BA372" s="47">
        <v>0.192127773987764</v>
      </c>
      <c r="BB372" s="47">
        <v>0.478161911305724</v>
      </c>
      <c r="BC372" s="47">
        <v>0.209677073795108</v>
      </c>
      <c r="BD372" s="47">
        <f t="shared" si="95"/>
        <v>3.02726964034107</v>
      </c>
      <c r="BE372" s="47">
        <f t="shared" si="96"/>
        <v>3.16821953803577</v>
      </c>
    </row>
    <row r="373" s="40" customFormat="1" spans="1:57">
      <c r="A373" s="53" t="s">
        <v>1034</v>
      </c>
      <c r="B373" s="53" t="s">
        <v>1604</v>
      </c>
      <c r="C373" s="47" t="s">
        <v>1606</v>
      </c>
      <c r="D373" s="53">
        <v>7</v>
      </c>
      <c r="E373" s="53">
        <v>1400</v>
      </c>
      <c r="F373" s="47">
        <f t="shared" si="97"/>
        <v>-3.76240011355826</v>
      </c>
      <c r="G373" s="48">
        <f t="shared" si="88"/>
        <v>-7.34244332731481</v>
      </c>
      <c r="H373" s="47">
        <f t="shared" si="89"/>
        <v>-3.82181902654521</v>
      </c>
      <c r="I373" s="47">
        <f t="shared" si="90"/>
        <v>-2.34934398958378</v>
      </c>
      <c r="J373" s="47">
        <f t="shared" si="91"/>
        <v>-0.165911536162583</v>
      </c>
      <c r="K373" s="47">
        <f t="shared" si="92"/>
        <v>0.0594189129869531</v>
      </c>
      <c r="L373" s="47">
        <f t="shared" si="93"/>
        <v>-1.41305612397448</v>
      </c>
      <c r="M373" s="47">
        <f t="shared" si="94"/>
        <v>3.58004321375655</v>
      </c>
      <c r="N373" s="47" t="s">
        <v>1368</v>
      </c>
      <c r="O373" s="47" t="s">
        <v>1264</v>
      </c>
      <c r="P373" s="47" t="s">
        <v>1292</v>
      </c>
      <c r="Q373" s="47"/>
      <c r="R373" s="47"/>
      <c r="S373" s="47"/>
      <c r="T373" s="47"/>
      <c r="U373" s="47"/>
      <c r="V373" s="48">
        <f t="shared" si="98"/>
        <v>-1.66240011355826</v>
      </c>
      <c r="W373" s="47">
        <v>-2.1</v>
      </c>
      <c r="X373" s="47"/>
      <c r="Y373" s="47"/>
      <c r="Z373" s="47" t="s">
        <v>1380</v>
      </c>
      <c r="AA373" s="47" t="s">
        <v>1435</v>
      </c>
      <c r="AB373" s="47" t="s">
        <v>39</v>
      </c>
      <c r="AC373" s="47">
        <v>43.35</v>
      </c>
      <c r="AD373" s="47">
        <v>0.57</v>
      </c>
      <c r="AE373" s="47">
        <v>20.42</v>
      </c>
      <c r="AF373" s="47">
        <v>1.57</v>
      </c>
      <c r="AG373" s="47">
        <v>7.1</v>
      </c>
      <c r="AH373" s="47">
        <v>0.21</v>
      </c>
      <c r="AI373" s="47">
        <v>21.98</v>
      </c>
      <c r="AJ373" s="47">
        <v>4.88</v>
      </c>
      <c r="AK373" s="47">
        <v>0.05</v>
      </c>
      <c r="AL373" s="47">
        <v>0.012</v>
      </c>
      <c r="AM373" s="47">
        <v>100.142</v>
      </c>
      <c r="AN373" s="47">
        <v>12</v>
      </c>
      <c r="AO373" s="47">
        <v>4.24882609201187</v>
      </c>
      <c r="AP373" s="47">
        <v>3.06568926579086</v>
      </c>
      <c r="AQ373" s="47">
        <v>0.0303107743735515</v>
      </c>
      <c r="AR373" s="47">
        <v>1.70186404077839</v>
      </c>
      <c r="AS373" s="47">
        <v>0.0877775770045219</v>
      </c>
      <c r="AT373" s="47">
        <v>0.419914605418768</v>
      </c>
      <c r="AU373" s="47">
        <v>0.0125775793532914</v>
      </c>
      <c r="AV373" s="47">
        <v>2.31734981395585</v>
      </c>
      <c r="AW373" s="47">
        <v>0.36972666421216</v>
      </c>
      <c r="AX373" s="47">
        <v>0.00685515665055158</v>
      </c>
      <c r="AY373" s="47">
        <v>0.00108250346293296</v>
      </c>
      <c r="AZ373" s="47">
        <v>8.01314798100088</v>
      </c>
      <c r="BA373" s="47">
        <v>0.0393792233426051</v>
      </c>
      <c r="BB373" s="47">
        <v>0.093779122789343</v>
      </c>
      <c r="BC373" s="47">
        <v>0.380535382076163</v>
      </c>
      <c r="BD373" s="47">
        <f t="shared" si="95"/>
        <v>3.09600004016441</v>
      </c>
      <c r="BE373" s="47">
        <f t="shared" si="96"/>
        <v>3.11956866294007</v>
      </c>
    </row>
    <row r="374" s="40" customFormat="1" spans="1:57">
      <c r="A374" s="47" t="s">
        <v>1607</v>
      </c>
      <c r="B374" s="47" t="s">
        <v>1608</v>
      </c>
      <c r="C374" s="47" t="s">
        <v>1609</v>
      </c>
      <c r="D374" s="47">
        <v>3.5</v>
      </c>
      <c r="E374" s="47">
        <v>1000</v>
      </c>
      <c r="F374" s="47">
        <v>-7.23</v>
      </c>
      <c r="G374" s="48">
        <f t="shared" si="88"/>
        <v>-13.3124522895027</v>
      </c>
      <c r="H374" s="47">
        <f t="shared" si="89"/>
        <v>-9.04174477730441</v>
      </c>
      <c r="I374" s="47">
        <f t="shared" si="90"/>
        <v>-8.50434288437709</v>
      </c>
      <c r="J374" s="47">
        <f t="shared" si="91"/>
        <v>-4.96370384917518</v>
      </c>
      <c r="K374" s="47">
        <f t="shared" si="92"/>
        <v>1.81174477730441</v>
      </c>
      <c r="L374" s="47">
        <f t="shared" si="93"/>
        <v>1.27434288437709</v>
      </c>
      <c r="M374" s="47">
        <f t="shared" si="94"/>
        <v>6.0824522895027</v>
      </c>
      <c r="N374" s="47" t="s">
        <v>1610</v>
      </c>
      <c r="O374" s="47" t="s">
        <v>1264</v>
      </c>
      <c r="P374" s="47" t="s">
        <v>1292</v>
      </c>
      <c r="Q374" s="47">
        <v>-7.23</v>
      </c>
      <c r="R374" s="47"/>
      <c r="S374" s="47"/>
      <c r="T374" s="47"/>
      <c r="U374" s="47"/>
      <c r="V374" s="47"/>
      <c r="W374" s="47"/>
      <c r="X374" s="47"/>
      <c r="Y374" s="47"/>
      <c r="Z374" s="47"/>
      <c r="AA374" s="47" t="s">
        <v>320</v>
      </c>
      <c r="AB374" s="47" t="s">
        <v>49</v>
      </c>
      <c r="AC374" s="47">
        <v>40.2</v>
      </c>
      <c r="AD374" s="47"/>
      <c r="AE374" s="47">
        <v>21.6</v>
      </c>
      <c r="AF374" s="47"/>
      <c r="AG374" s="47">
        <v>14.8</v>
      </c>
      <c r="AH374" s="47"/>
      <c r="AI374" s="47">
        <v>9</v>
      </c>
      <c r="AJ374" s="47">
        <v>14.2</v>
      </c>
      <c r="AK374" s="47">
        <v>0.1</v>
      </c>
      <c r="AL374" s="47"/>
      <c r="AM374" s="47">
        <v>99.9</v>
      </c>
      <c r="AN374" s="47">
        <v>12</v>
      </c>
      <c r="AO374" s="47">
        <v>4.51480753273909</v>
      </c>
      <c r="AP374" s="47">
        <v>3.02089318934939</v>
      </c>
      <c r="AQ374" s="47">
        <v>0</v>
      </c>
      <c r="AR374" s="47">
        <v>1.91290393697851</v>
      </c>
      <c r="AS374" s="47">
        <v>0</v>
      </c>
      <c r="AT374" s="47">
        <v>0.93011068324803</v>
      </c>
      <c r="AU374" s="47">
        <v>0</v>
      </c>
      <c r="AV374" s="47">
        <v>1.00826967232387</v>
      </c>
      <c r="AW374" s="47">
        <v>1.14319306285476</v>
      </c>
      <c r="AX374" s="47">
        <v>0.0145685948136143</v>
      </c>
      <c r="AY374" s="47">
        <v>0</v>
      </c>
      <c r="AZ374" s="47">
        <v>8.02993913956816</v>
      </c>
      <c r="BA374" s="47">
        <v>0.0894825399230319</v>
      </c>
      <c r="BB374" s="47">
        <v>0.0962063349391396</v>
      </c>
      <c r="BC374" s="47">
        <v>0.840628143324998</v>
      </c>
      <c r="BD374" s="47">
        <f t="shared" si="95"/>
        <v>3.02089318934939</v>
      </c>
      <c r="BE374" s="47">
        <f t="shared" si="96"/>
        <v>3.08157341842666</v>
      </c>
    </row>
    <row r="375" s="40" customFormat="1" spans="1:57">
      <c r="A375" s="47" t="s">
        <v>1607</v>
      </c>
      <c r="B375" s="47" t="s">
        <v>1608</v>
      </c>
      <c r="C375" s="47" t="s">
        <v>1609</v>
      </c>
      <c r="D375" s="47">
        <v>3.5</v>
      </c>
      <c r="E375" s="47">
        <v>1000</v>
      </c>
      <c r="F375" s="47">
        <v>-7.76</v>
      </c>
      <c r="G375" s="48">
        <f t="shared" si="88"/>
        <v>-13.3124522895027</v>
      </c>
      <c r="H375" s="47">
        <f t="shared" si="89"/>
        <v>-9.04174477730441</v>
      </c>
      <c r="I375" s="47">
        <f t="shared" si="90"/>
        <v>-8.50434288437709</v>
      </c>
      <c r="J375" s="47">
        <f t="shared" si="91"/>
        <v>-4.96370384917518</v>
      </c>
      <c r="K375" s="47">
        <f t="shared" si="92"/>
        <v>1.28174477730441</v>
      </c>
      <c r="L375" s="47">
        <f t="shared" si="93"/>
        <v>0.744342884377094</v>
      </c>
      <c r="M375" s="47">
        <f t="shared" si="94"/>
        <v>5.5524522895027</v>
      </c>
      <c r="N375" s="47" t="s">
        <v>1611</v>
      </c>
      <c r="O375" s="47" t="s">
        <v>1264</v>
      </c>
      <c r="P375" s="47" t="s">
        <v>1292</v>
      </c>
      <c r="Q375" s="47">
        <v>-7.76</v>
      </c>
      <c r="R375" s="47"/>
      <c r="S375" s="47"/>
      <c r="T375" s="47"/>
      <c r="U375" s="47"/>
      <c r="V375" s="47"/>
      <c r="W375" s="47"/>
      <c r="X375" s="47"/>
      <c r="Y375" s="47"/>
      <c r="Z375" s="47"/>
      <c r="AA375" s="47" t="s">
        <v>320</v>
      </c>
      <c r="AB375" s="47" t="s">
        <v>49</v>
      </c>
      <c r="AC375" s="47">
        <v>40.2</v>
      </c>
      <c r="AD375" s="47"/>
      <c r="AE375" s="47">
        <v>21.6</v>
      </c>
      <c r="AF375" s="47"/>
      <c r="AG375" s="47">
        <v>14.8</v>
      </c>
      <c r="AH375" s="47"/>
      <c r="AI375" s="47">
        <v>9</v>
      </c>
      <c r="AJ375" s="47">
        <v>14.2</v>
      </c>
      <c r="AK375" s="47">
        <v>0.1</v>
      </c>
      <c r="AL375" s="47"/>
      <c r="AM375" s="47">
        <v>99.9</v>
      </c>
      <c r="AN375" s="47">
        <v>12</v>
      </c>
      <c r="AO375" s="47">
        <v>4.51480753273909</v>
      </c>
      <c r="AP375" s="47">
        <v>3.02089318934939</v>
      </c>
      <c r="AQ375" s="47">
        <v>0</v>
      </c>
      <c r="AR375" s="47">
        <v>1.91290393697851</v>
      </c>
      <c r="AS375" s="47">
        <v>0</v>
      </c>
      <c r="AT375" s="47">
        <v>0.93011068324803</v>
      </c>
      <c r="AU375" s="47">
        <v>0</v>
      </c>
      <c r="AV375" s="47">
        <v>1.00826967232387</v>
      </c>
      <c r="AW375" s="47">
        <v>1.14319306285476</v>
      </c>
      <c r="AX375" s="47">
        <v>0.0145685948136143</v>
      </c>
      <c r="AY375" s="47">
        <v>0</v>
      </c>
      <c r="AZ375" s="47">
        <v>8.02993913956816</v>
      </c>
      <c r="BA375" s="47">
        <v>0.0894825399230319</v>
      </c>
      <c r="BB375" s="47">
        <v>0.0962063349391396</v>
      </c>
      <c r="BC375" s="47">
        <v>0.840628143324998</v>
      </c>
      <c r="BD375" s="47">
        <f t="shared" si="95"/>
        <v>3.02089318934939</v>
      </c>
      <c r="BE375" s="47">
        <f t="shared" si="96"/>
        <v>3.08157341842666</v>
      </c>
    </row>
    <row r="376" s="40" customFormat="1" spans="1:57">
      <c r="A376" s="47" t="s">
        <v>1607</v>
      </c>
      <c r="B376" s="47" t="s">
        <v>1608</v>
      </c>
      <c r="C376" s="47" t="s">
        <v>1609</v>
      </c>
      <c r="D376" s="47">
        <v>3.5</v>
      </c>
      <c r="E376" s="47">
        <v>1000</v>
      </c>
      <c r="F376" s="47">
        <v>-6.1</v>
      </c>
      <c r="G376" s="48">
        <f t="shared" si="88"/>
        <v>-13.3124522895027</v>
      </c>
      <c r="H376" s="47">
        <f t="shared" si="89"/>
        <v>-9.04174477730441</v>
      </c>
      <c r="I376" s="47">
        <f t="shared" si="90"/>
        <v>-8.50434288437709</v>
      </c>
      <c r="J376" s="47">
        <f t="shared" si="91"/>
        <v>-4.96370384917518</v>
      </c>
      <c r="K376" s="47">
        <f t="shared" si="92"/>
        <v>2.94174477730441</v>
      </c>
      <c r="L376" s="47">
        <f t="shared" si="93"/>
        <v>2.40434288437709</v>
      </c>
      <c r="M376" s="47">
        <f t="shared" si="94"/>
        <v>7.2124522895027</v>
      </c>
      <c r="N376" s="47" t="s">
        <v>1612</v>
      </c>
      <c r="O376" s="47" t="s">
        <v>1264</v>
      </c>
      <c r="P376" s="47" t="s">
        <v>1292</v>
      </c>
      <c r="Q376" s="47">
        <v>-6.1</v>
      </c>
      <c r="R376" s="47"/>
      <c r="S376" s="47"/>
      <c r="T376" s="47"/>
      <c r="U376" s="47"/>
      <c r="V376" s="47"/>
      <c r="W376" s="47"/>
      <c r="X376" s="47"/>
      <c r="Y376" s="47"/>
      <c r="Z376" s="47"/>
      <c r="AA376" s="47" t="s">
        <v>320</v>
      </c>
      <c r="AB376" s="47" t="s">
        <v>49</v>
      </c>
      <c r="AC376" s="47">
        <v>40.2</v>
      </c>
      <c r="AD376" s="47"/>
      <c r="AE376" s="47">
        <v>21.6</v>
      </c>
      <c r="AF376" s="47"/>
      <c r="AG376" s="47">
        <v>14.8</v>
      </c>
      <c r="AH376" s="47"/>
      <c r="AI376" s="47">
        <v>9</v>
      </c>
      <c r="AJ376" s="47">
        <v>14.2</v>
      </c>
      <c r="AK376" s="47">
        <v>0.1</v>
      </c>
      <c r="AL376" s="47"/>
      <c r="AM376" s="47">
        <v>99.9</v>
      </c>
      <c r="AN376" s="47">
        <v>12</v>
      </c>
      <c r="AO376" s="47">
        <v>4.51480753273909</v>
      </c>
      <c r="AP376" s="47">
        <v>3.02089318934939</v>
      </c>
      <c r="AQ376" s="47">
        <v>0</v>
      </c>
      <c r="AR376" s="47">
        <v>1.91290393697851</v>
      </c>
      <c r="AS376" s="47">
        <v>0</v>
      </c>
      <c r="AT376" s="47">
        <v>0.93011068324803</v>
      </c>
      <c r="AU376" s="47">
        <v>0</v>
      </c>
      <c r="AV376" s="47">
        <v>1.00826967232387</v>
      </c>
      <c r="AW376" s="47">
        <v>1.14319306285476</v>
      </c>
      <c r="AX376" s="47">
        <v>0.0145685948136143</v>
      </c>
      <c r="AY376" s="47">
        <v>0</v>
      </c>
      <c r="AZ376" s="47">
        <v>8.02993913956816</v>
      </c>
      <c r="BA376" s="47">
        <v>0.0894825399230319</v>
      </c>
      <c r="BB376" s="47">
        <v>0.0962063349391396</v>
      </c>
      <c r="BC376" s="47">
        <v>0.840628143324998</v>
      </c>
      <c r="BD376" s="47">
        <f t="shared" si="95"/>
        <v>3.02089318934939</v>
      </c>
      <c r="BE376" s="47">
        <f t="shared" si="96"/>
        <v>3.08157341842666</v>
      </c>
    </row>
    <row r="377" s="40" customFormat="1" spans="1:57">
      <c r="A377" s="47" t="s">
        <v>1607</v>
      </c>
      <c r="B377" s="47" t="s">
        <v>1608</v>
      </c>
      <c r="C377" s="47" t="s">
        <v>1609</v>
      </c>
      <c r="D377" s="47">
        <v>3.5</v>
      </c>
      <c r="E377" s="47">
        <v>1000</v>
      </c>
      <c r="F377" s="47">
        <v>-6.62</v>
      </c>
      <c r="G377" s="48">
        <f t="shared" si="88"/>
        <v>-13.3124522895027</v>
      </c>
      <c r="H377" s="47">
        <f t="shared" si="89"/>
        <v>-9.04174477730441</v>
      </c>
      <c r="I377" s="47">
        <f t="shared" si="90"/>
        <v>-8.50434288437709</v>
      </c>
      <c r="J377" s="47">
        <f t="shared" si="91"/>
        <v>-4.96370384917518</v>
      </c>
      <c r="K377" s="47">
        <f t="shared" si="92"/>
        <v>2.42174477730441</v>
      </c>
      <c r="L377" s="47">
        <f t="shared" si="93"/>
        <v>1.88434288437709</v>
      </c>
      <c r="M377" s="47">
        <f t="shared" si="94"/>
        <v>6.6924522895027</v>
      </c>
      <c r="N377" s="47" t="s">
        <v>1613</v>
      </c>
      <c r="O377" s="47" t="s">
        <v>1264</v>
      </c>
      <c r="P377" s="47" t="s">
        <v>1292</v>
      </c>
      <c r="Q377" s="47">
        <v>-6.62</v>
      </c>
      <c r="R377" s="47"/>
      <c r="S377" s="47"/>
      <c r="T377" s="47"/>
      <c r="U377" s="47"/>
      <c r="V377" s="47"/>
      <c r="W377" s="47"/>
      <c r="X377" s="47"/>
      <c r="Y377" s="47"/>
      <c r="Z377" s="47"/>
      <c r="AA377" s="47" t="s">
        <v>320</v>
      </c>
      <c r="AB377" s="47" t="s">
        <v>49</v>
      </c>
      <c r="AC377" s="47">
        <v>40.2</v>
      </c>
      <c r="AD377" s="47"/>
      <c r="AE377" s="47">
        <v>21.6</v>
      </c>
      <c r="AF377" s="47"/>
      <c r="AG377" s="47">
        <v>14.8</v>
      </c>
      <c r="AH377" s="47"/>
      <c r="AI377" s="47">
        <v>9</v>
      </c>
      <c r="AJ377" s="47">
        <v>14.2</v>
      </c>
      <c r="AK377" s="47">
        <v>0.1</v>
      </c>
      <c r="AL377" s="47"/>
      <c r="AM377" s="47">
        <v>99.9</v>
      </c>
      <c r="AN377" s="47">
        <v>12</v>
      </c>
      <c r="AO377" s="47">
        <v>4.51480753273909</v>
      </c>
      <c r="AP377" s="47">
        <v>3.02089318934939</v>
      </c>
      <c r="AQ377" s="47">
        <v>0</v>
      </c>
      <c r="AR377" s="47">
        <v>1.91290393697851</v>
      </c>
      <c r="AS377" s="47">
        <v>0</v>
      </c>
      <c r="AT377" s="47">
        <v>0.93011068324803</v>
      </c>
      <c r="AU377" s="47">
        <v>0</v>
      </c>
      <c r="AV377" s="47">
        <v>1.00826967232387</v>
      </c>
      <c r="AW377" s="47">
        <v>1.14319306285476</v>
      </c>
      <c r="AX377" s="47">
        <v>0.0145685948136143</v>
      </c>
      <c r="AY377" s="47">
        <v>0</v>
      </c>
      <c r="AZ377" s="47">
        <v>8.02993913956816</v>
      </c>
      <c r="BA377" s="47">
        <v>0.0894825399230319</v>
      </c>
      <c r="BB377" s="47">
        <v>0.0962063349391396</v>
      </c>
      <c r="BC377" s="47">
        <v>0.840628143324998</v>
      </c>
      <c r="BD377" s="47">
        <f t="shared" si="95"/>
        <v>3.02089318934939</v>
      </c>
      <c r="BE377" s="47">
        <f t="shared" si="96"/>
        <v>3.08157341842666</v>
      </c>
    </row>
    <row r="378" s="40" customFormat="1" spans="1:57">
      <c r="A378" s="47" t="s">
        <v>1607</v>
      </c>
      <c r="B378" s="47" t="s">
        <v>1608</v>
      </c>
      <c r="C378" s="47" t="s">
        <v>1614</v>
      </c>
      <c r="D378" s="47">
        <v>3.5</v>
      </c>
      <c r="E378" s="47">
        <v>1000</v>
      </c>
      <c r="F378" s="47">
        <v>-7.2</v>
      </c>
      <c r="G378" s="48">
        <f t="shared" si="88"/>
        <v>-13.3124522895027</v>
      </c>
      <c r="H378" s="47">
        <f t="shared" si="89"/>
        <v>-9.04174477730441</v>
      </c>
      <c r="I378" s="47">
        <f t="shared" si="90"/>
        <v>-8.50434288437709</v>
      </c>
      <c r="J378" s="47">
        <f t="shared" si="91"/>
        <v>-4.96370384917518</v>
      </c>
      <c r="K378" s="47">
        <f t="shared" si="92"/>
        <v>1.84174477730441</v>
      </c>
      <c r="L378" s="47">
        <f t="shared" si="93"/>
        <v>1.30434288437709</v>
      </c>
      <c r="M378" s="47">
        <f t="shared" si="94"/>
        <v>6.1124522895027</v>
      </c>
      <c r="N378" s="47" t="s">
        <v>1610</v>
      </c>
      <c r="O378" s="47" t="s">
        <v>1264</v>
      </c>
      <c r="P378" s="47" t="s">
        <v>1292</v>
      </c>
      <c r="Q378" s="47">
        <v>-7.2</v>
      </c>
      <c r="R378" s="47"/>
      <c r="S378" s="47"/>
      <c r="T378" s="47"/>
      <c r="U378" s="47"/>
      <c r="V378" s="47"/>
      <c r="W378" s="47"/>
      <c r="X378" s="47"/>
      <c r="Y378" s="47"/>
      <c r="Z378" s="47"/>
      <c r="AA378" s="47" t="s">
        <v>320</v>
      </c>
      <c r="AB378" s="47" t="s">
        <v>49</v>
      </c>
      <c r="AC378" s="47">
        <v>39.9</v>
      </c>
      <c r="AD378" s="47"/>
      <c r="AE378" s="47">
        <v>22.5</v>
      </c>
      <c r="AF378" s="47"/>
      <c r="AG378" s="47">
        <v>15.6</v>
      </c>
      <c r="AH378" s="47"/>
      <c r="AI378" s="47">
        <v>8.7</v>
      </c>
      <c r="AJ378" s="47">
        <v>13.6</v>
      </c>
      <c r="AK378" s="47">
        <v>0.1</v>
      </c>
      <c r="AL378" s="47"/>
      <c r="AM378" s="47">
        <v>100.4</v>
      </c>
      <c r="AN378" s="47">
        <v>12</v>
      </c>
      <c r="AO378" s="47">
        <v>4.4987500430452</v>
      </c>
      <c r="AP378" s="47">
        <v>2.98768519836057</v>
      </c>
      <c r="AQ378" s="47">
        <v>0</v>
      </c>
      <c r="AR378" s="47">
        <v>1.985521301854</v>
      </c>
      <c r="AS378" s="47">
        <v>0</v>
      </c>
      <c r="AT378" s="47">
        <v>0.976900065026518</v>
      </c>
      <c r="AU378" s="47">
        <v>0</v>
      </c>
      <c r="AV378" s="47">
        <v>0.971194178027127</v>
      </c>
      <c r="AW378" s="47">
        <v>1.09099501757159</v>
      </c>
      <c r="AX378" s="47">
        <v>0.0145167797452249</v>
      </c>
      <c r="AY378" s="47">
        <v>0</v>
      </c>
      <c r="AZ378" s="47">
        <v>8.02681254058503</v>
      </c>
      <c r="BA378" s="47">
        <v>0.0801689301683783</v>
      </c>
      <c r="BB378" s="47">
        <v>0.0820646174961634</v>
      </c>
      <c r="BC378" s="47">
        <v>0.89673113485814</v>
      </c>
      <c r="BD378" s="47">
        <f t="shared" si="95"/>
        <v>2.98768519836057</v>
      </c>
      <c r="BE378" s="47">
        <f t="shared" si="96"/>
        <v>3.03908926062523</v>
      </c>
    </row>
    <row r="379" s="40" customFormat="1" spans="1:57">
      <c r="A379" s="47" t="s">
        <v>1607</v>
      </c>
      <c r="B379" s="47" t="s">
        <v>1608</v>
      </c>
      <c r="C379" s="47" t="s">
        <v>1614</v>
      </c>
      <c r="D379" s="47">
        <v>3.5</v>
      </c>
      <c r="E379" s="47">
        <v>1000</v>
      </c>
      <c r="F379" s="47">
        <v>-7.72</v>
      </c>
      <c r="G379" s="48">
        <f t="shared" si="88"/>
        <v>-13.3124522895027</v>
      </c>
      <c r="H379" s="47">
        <f t="shared" si="89"/>
        <v>-9.04174477730441</v>
      </c>
      <c r="I379" s="47">
        <f t="shared" si="90"/>
        <v>-8.50434288437709</v>
      </c>
      <c r="J379" s="47">
        <f t="shared" si="91"/>
        <v>-4.96370384917518</v>
      </c>
      <c r="K379" s="47">
        <f t="shared" si="92"/>
        <v>1.32174477730441</v>
      </c>
      <c r="L379" s="47">
        <f t="shared" si="93"/>
        <v>0.784342884377094</v>
      </c>
      <c r="M379" s="47">
        <f t="shared" si="94"/>
        <v>5.5924522895027</v>
      </c>
      <c r="N379" s="47" t="s">
        <v>1611</v>
      </c>
      <c r="O379" s="47" t="s">
        <v>1264</v>
      </c>
      <c r="P379" s="47" t="s">
        <v>1292</v>
      </c>
      <c r="Q379" s="47">
        <v>-7.72</v>
      </c>
      <c r="R379" s="47"/>
      <c r="S379" s="47"/>
      <c r="T379" s="47"/>
      <c r="U379" s="47"/>
      <c r="V379" s="47"/>
      <c r="W379" s="47"/>
      <c r="X379" s="47"/>
      <c r="Y379" s="47"/>
      <c r="Z379" s="47"/>
      <c r="AA379" s="47" t="s">
        <v>320</v>
      </c>
      <c r="AB379" s="47" t="s">
        <v>49</v>
      </c>
      <c r="AC379" s="47">
        <v>39.9</v>
      </c>
      <c r="AD379" s="47"/>
      <c r="AE379" s="47">
        <v>22.5</v>
      </c>
      <c r="AF379" s="47"/>
      <c r="AG379" s="47">
        <v>15.6</v>
      </c>
      <c r="AH379" s="47"/>
      <c r="AI379" s="47">
        <v>8.7</v>
      </c>
      <c r="AJ379" s="47">
        <v>13.6</v>
      </c>
      <c r="AK379" s="47">
        <v>0.1</v>
      </c>
      <c r="AL379" s="47"/>
      <c r="AM379" s="47">
        <v>100.4</v>
      </c>
      <c r="AN379" s="47">
        <v>12</v>
      </c>
      <c r="AO379" s="47">
        <v>4.4987500430452</v>
      </c>
      <c r="AP379" s="47">
        <v>2.98768519836057</v>
      </c>
      <c r="AQ379" s="47">
        <v>0</v>
      </c>
      <c r="AR379" s="47">
        <v>1.985521301854</v>
      </c>
      <c r="AS379" s="47">
        <v>0</v>
      </c>
      <c r="AT379" s="47">
        <v>0.976900065026518</v>
      </c>
      <c r="AU379" s="47">
        <v>0</v>
      </c>
      <c r="AV379" s="47">
        <v>0.971194178027127</v>
      </c>
      <c r="AW379" s="47">
        <v>1.09099501757159</v>
      </c>
      <c r="AX379" s="47">
        <v>0.0145167797452249</v>
      </c>
      <c r="AY379" s="47">
        <v>0</v>
      </c>
      <c r="AZ379" s="47">
        <v>8.02681254058503</v>
      </c>
      <c r="BA379" s="47">
        <v>0.0801689301683783</v>
      </c>
      <c r="BB379" s="47">
        <v>0.0820646174961634</v>
      </c>
      <c r="BC379" s="47">
        <v>0.89673113485814</v>
      </c>
      <c r="BD379" s="47">
        <f t="shared" si="95"/>
        <v>2.98768519836057</v>
      </c>
      <c r="BE379" s="47">
        <f t="shared" si="96"/>
        <v>3.03908926062523</v>
      </c>
    </row>
    <row r="380" s="41" customFormat="1" spans="1:57">
      <c r="A380" s="49" t="s">
        <v>1607</v>
      </c>
      <c r="B380" s="49" t="s">
        <v>1608</v>
      </c>
      <c r="C380" s="49" t="s">
        <v>1614</v>
      </c>
      <c r="D380" s="49">
        <v>3.5</v>
      </c>
      <c r="E380" s="49">
        <v>1000</v>
      </c>
      <c r="F380" s="49">
        <v>-6.07</v>
      </c>
      <c r="G380" s="50">
        <f t="shared" si="88"/>
        <v>-13.3124522895027</v>
      </c>
      <c r="H380" s="49">
        <f t="shared" si="89"/>
        <v>-9.04174477730441</v>
      </c>
      <c r="I380" s="49">
        <f t="shared" si="90"/>
        <v>-8.50434288437709</v>
      </c>
      <c r="J380" s="49">
        <f t="shared" si="91"/>
        <v>-4.96370384917518</v>
      </c>
      <c r="K380" s="49">
        <f t="shared" si="92"/>
        <v>2.97174477730441</v>
      </c>
      <c r="L380" s="49">
        <f t="shared" si="93"/>
        <v>2.43434288437709</v>
      </c>
      <c r="M380" s="49">
        <f t="shared" si="94"/>
        <v>7.2424522895027</v>
      </c>
      <c r="N380" s="49" t="s">
        <v>1612</v>
      </c>
      <c r="O380" s="49" t="s">
        <v>1264</v>
      </c>
      <c r="P380" s="49" t="s">
        <v>1292</v>
      </c>
      <c r="Q380" s="49">
        <v>-6.07</v>
      </c>
      <c r="R380" s="49"/>
      <c r="S380" s="49"/>
      <c r="T380" s="49"/>
      <c r="U380" s="49"/>
      <c r="V380" s="49"/>
      <c r="W380" s="49"/>
      <c r="X380" s="49"/>
      <c r="Y380" s="49"/>
      <c r="Z380" s="49"/>
      <c r="AA380" s="49" t="s">
        <v>320</v>
      </c>
      <c r="AB380" s="49" t="s">
        <v>49</v>
      </c>
      <c r="AC380" s="49">
        <v>39.9</v>
      </c>
      <c r="AD380" s="49"/>
      <c r="AE380" s="49">
        <v>22.5</v>
      </c>
      <c r="AF380" s="49"/>
      <c r="AG380" s="49">
        <v>15.6</v>
      </c>
      <c r="AH380" s="49"/>
      <c r="AI380" s="49">
        <v>8.7</v>
      </c>
      <c r="AJ380" s="49">
        <v>13.6</v>
      </c>
      <c r="AK380" s="49">
        <v>0.1</v>
      </c>
      <c r="AL380" s="49"/>
      <c r="AM380" s="49">
        <v>100.4</v>
      </c>
      <c r="AN380" s="49">
        <v>12</v>
      </c>
      <c r="AO380" s="49">
        <v>4.4987500430452</v>
      </c>
      <c r="AP380" s="49">
        <v>2.98768519836057</v>
      </c>
      <c r="AQ380" s="49">
        <v>0</v>
      </c>
      <c r="AR380" s="49">
        <v>1.985521301854</v>
      </c>
      <c r="AS380" s="49">
        <v>0</v>
      </c>
      <c r="AT380" s="49">
        <v>0.976900065026518</v>
      </c>
      <c r="AU380" s="49">
        <v>0</v>
      </c>
      <c r="AV380" s="49">
        <v>0.971194178027127</v>
      </c>
      <c r="AW380" s="49">
        <v>1.09099501757159</v>
      </c>
      <c r="AX380" s="49">
        <v>0.0145167797452249</v>
      </c>
      <c r="AY380" s="49">
        <v>0</v>
      </c>
      <c r="AZ380" s="49">
        <v>8.02681254058503</v>
      </c>
      <c r="BA380" s="49">
        <v>0.0801689301683783</v>
      </c>
      <c r="BB380" s="49">
        <v>0.0820646174961634</v>
      </c>
      <c r="BC380" s="49">
        <v>0.89673113485814</v>
      </c>
      <c r="BD380" s="49">
        <f t="shared" si="95"/>
        <v>2.98768519836057</v>
      </c>
      <c r="BE380" s="49">
        <f t="shared" si="96"/>
        <v>3.03908926062523</v>
      </c>
    </row>
    <row r="381" s="40" customFormat="1" spans="1:57">
      <c r="A381" s="47" t="s">
        <v>1607</v>
      </c>
      <c r="B381" s="47" t="s">
        <v>1608</v>
      </c>
      <c r="C381" s="47" t="s">
        <v>1614</v>
      </c>
      <c r="D381" s="47">
        <v>3.5</v>
      </c>
      <c r="E381" s="47">
        <v>1000</v>
      </c>
      <c r="F381" s="47">
        <v>-6.58</v>
      </c>
      <c r="G381" s="48">
        <f t="shared" si="88"/>
        <v>-13.3124522895027</v>
      </c>
      <c r="H381" s="47">
        <f t="shared" si="89"/>
        <v>-9.04174477730441</v>
      </c>
      <c r="I381" s="47">
        <f t="shared" si="90"/>
        <v>-8.50434288437709</v>
      </c>
      <c r="J381" s="47">
        <f t="shared" si="91"/>
        <v>-4.96370384917518</v>
      </c>
      <c r="K381" s="47">
        <f t="shared" si="92"/>
        <v>2.46174477730441</v>
      </c>
      <c r="L381" s="47">
        <f t="shared" si="93"/>
        <v>1.92434288437709</v>
      </c>
      <c r="M381" s="47">
        <f t="shared" si="94"/>
        <v>6.7324522895027</v>
      </c>
      <c r="N381" s="47" t="s">
        <v>1613</v>
      </c>
      <c r="O381" s="47" t="s">
        <v>1264</v>
      </c>
      <c r="P381" s="47" t="s">
        <v>1292</v>
      </c>
      <c r="Q381" s="47">
        <v>-6.58</v>
      </c>
      <c r="R381" s="47"/>
      <c r="S381" s="47"/>
      <c r="T381" s="47"/>
      <c r="U381" s="47"/>
      <c r="V381" s="47"/>
      <c r="W381" s="47"/>
      <c r="X381" s="47"/>
      <c r="Y381" s="47"/>
      <c r="Z381" s="47"/>
      <c r="AA381" s="47" t="s">
        <v>320</v>
      </c>
      <c r="AB381" s="47" t="s">
        <v>49</v>
      </c>
      <c r="AC381" s="47">
        <v>39.9</v>
      </c>
      <c r="AD381" s="47"/>
      <c r="AE381" s="47">
        <v>22.5</v>
      </c>
      <c r="AF381" s="47"/>
      <c r="AG381" s="47">
        <v>15.6</v>
      </c>
      <c r="AH381" s="47"/>
      <c r="AI381" s="47">
        <v>8.7</v>
      </c>
      <c r="AJ381" s="47">
        <v>13.6</v>
      </c>
      <c r="AK381" s="47">
        <v>0.1</v>
      </c>
      <c r="AL381" s="47"/>
      <c r="AM381" s="47">
        <v>100.4</v>
      </c>
      <c r="AN381" s="47">
        <v>12</v>
      </c>
      <c r="AO381" s="47">
        <v>4.4987500430452</v>
      </c>
      <c r="AP381" s="47">
        <v>2.98768519836057</v>
      </c>
      <c r="AQ381" s="47">
        <v>0</v>
      </c>
      <c r="AR381" s="47">
        <v>1.985521301854</v>
      </c>
      <c r="AS381" s="47">
        <v>0</v>
      </c>
      <c r="AT381" s="47">
        <v>0.976900065026518</v>
      </c>
      <c r="AU381" s="47">
        <v>0</v>
      </c>
      <c r="AV381" s="47">
        <v>0.971194178027127</v>
      </c>
      <c r="AW381" s="47">
        <v>1.09099501757159</v>
      </c>
      <c r="AX381" s="47">
        <v>0.0145167797452249</v>
      </c>
      <c r="AY381" s="47">
        <v>0</v>
      </c>
      <c r="AZ381" s="47">
        <v>8.02681254058503</v>
      </c>
      <c r="BA381" s="47">
        <v>0.0801689301683783</v>
      </c>
      <c r="BB381" s="47">
        <v>0.0820646174961634</v>
      </c>
      <c r="BC381" s="47">
        <v>0.89673113485814</v>
      </c>
      <c r="BD381" s="47">
        <f t="shared" si="95"/>
        <v>2.98768519836057</v>
      </c>
      <c r="BE381" s="47">
        <f t="shared" si="96"/>
        <v>3.03908926062523</v>
      </c>
    </row>
    <row r="382" s="40" customFormat="1" spans="1:57">
      <c r="A382" s="47" t="s">
        <v>1607</v>
      </c>
      <c r="B382" s="47" t="s">
        <v>1608</v>
      </c>
      <c r="C382" s="47" t="s">
        <v>1615</v>
      </c>
      <c r="D382" s="47">
        <v>3.5</v>
      </c>
      <c r="E382" s="47">
        <v>1100</v>
      </c>
      <c r="F382" s="47">
        <v>-6.53</v>
      </c>
      <c r="G382" s="48">
        <f t="shared" si="88"/>
        <v>-11.8492740410267</v>
      </c>
      <c r="H382" s="47">
        <f t="shared" si="89"/>
        <v>-7.74582274309147</v>
      </c>
      <c r="I382" s="47">
        <f t="shared" si="90"/>
        <v>-7.25683843874088</v>
      </c>
      <c r="J382" s="47">
        <f t="shared" si="91"/>
        <v>-3.57632556445739</v>
      </c>
      <c r="K382" s="47">
        <f t="shared" si="92"/>
        <v>1.21582274309147</v>
      </c>
      <c r="L382" s="47">
        <f t="shared" si="93"/>
        <v>0.726838438740876</v>
      </c>
      <c r="M382" s="47">
        <f t="shared" si="94"/>
        <v>5.31927404102671</v>
      </c>
      <c r="N382" s="47" t="s">
        <v>1610</v>
      </c>
      <c r="O382" s="47" t="s">
        <v>1264</v>
      </c>
      <c r="P382" s="47" t="s">
        <v>1292</v>
      </c>
      <c r="Q382" s="47">
        <v>-6.53</v>
      </c>
      <c r="R382" s="47"/>
      <c r="S382" s="47"/>
      <c r="T382" s="47"/>
      <c r="U382" s="47"/>
      <c r="V382" s="47"/>
      <c r="W382" s="47"/>
      <c r="X382" s="47"/>
      <c r="Y382" s="47"/>
      <c r="Z382" s="47"/>
      <c r="AA382" s="47" t="s">
        <v>320</v>
      </c>
      <c r="AB382" s="47" t="s">
        <v>49</v>
      </c>
      <c r="AC382" s="47">
        <v>39.8</v>
      </c>
      <c r="AD382" s="47"/>
      <c r="AE382" s="47">
        <v>22.3</v>
      </c>
      <c r="AF382" s="47"/>
      <c r="AG382" s="47">
        <v>12.6</v>
      </c>
      <c r="AH382" s="47"/>
      <c r="AI382" s="47">
        <v>8.1</v>
      </c>
      <c r="AJ382" s="47">
        <v>16.8</v>
      </c>
      <c r="AK382" s="47">
        <v>0</v>
      </c>
      <c r="AL382" s="47"/>
      <c r="AM382" s="47">
        <v>99.6</v>
      </c>
      <c r="AN382" s="47">
        <v>12</v>
      </c>
      <c r="AO382" s="47">
        <v>4.51638179766553</v>
      </c>
      <c r="AP382" s="47">
        <v>2.99187742255473</v>
      </c>
      <c r="AQ382" s="47">
        <v>0</v>
      </c>
      <c r="AR382" s="47">
        <v>1.97558481930054</v>
      </c>
      <c r="AS382" s="47">
        <v>0</v>
      </c>
      <c r="AT382" s="47">
        <v>0.792127097029311</v>
      </c>
      <c r="AU382" s="47">
        <v>0</v>
      </c>
      <c r="AV382" s="47">
        <v>0.907759120622601</v>
      </c>
      <c r="AW382" s="47">
        <v>1.35298170828782</v>
      </c>
      <c r="AX382" s="47">
        <v>0</v>
      </c>
      <c r="AY382" s="47">
        <v>0</v>
      </c>
      <c r="AZ382" s="47">
        <v>8.020330167795</v>
      </c>
      <c r="BA382" s="47">
        <v>0.0608359028708403</v>
      </c>
      <c r="BB382" s="47">
        <v>0.0768006840051189</v>
      </c>
      <c r="BC382" s="47">
        <v>0.731291194158471</v>
      </c>
      <c r="BD382" s="47">
        <f t="shared" si="95"/>
        <v>2.99187742255473</v>
      </c>
      <c r="BE382" s="47">
        <f t="shared" si="96"/>
        <v>3.05286792593973</v>
      </c>
    </row>
    <row r="383" s="40" customFormat="1" spans="1:57">
      <c r="A383" s="47" t="s">
        <v>1607</v>
      </c>
      <c r="B383" s="47" t="s">
        <v>1608</v>
      </c>
      <c r="C383" s="47" t="s">
        <v>1615</v>
      </c>
      <c r="D383" s="47">
        <v>3.5</v>
      </c>
      <c r="E383" s="47">
        <v>1100</v>
      </c>
      <c r="F383" s="47">
        <v>-7.78</v>
      </c>
      <c r="G383" s="48">
        <f t="shared" si="88"/>
        <v>-11.8492740410267</v>
      </c>
      <c r="H383" s="47">
        <f t="shared" si="89"/>
        <v>-7.74582274309147</v>
      </c>
      <c r="I383" s="47">
        <f t="shared" si="90"/>
        <v>-7.25683843874088</v>
      </c>
      <c r="J383" s="47">
        <f t="shared" si="91"/>
        <v>-3.57632556445739</v>
      </c>
      <c r="K383" s="47">
        <f t="shared" si="92"/>
        <v>-0.0341772569085341</v>
      </c>
      <c r="L383" s="47">
        <f t="shared" si="93"/>
        <v>-0.523161561259124</v>
      </c>
      <c r="M383" s="47">
        <f t="shared" si="94"/>
        <v>4.06927404102671</v>
      </c>
      <c r="N383" s="47" t="s">
        <v>1616</v>
      </c>
      <c r="O383" s="47" t="s">
        <v>1264</v>
      </c>
      <c r="P383" s="47" t="s">
        <v>1292</v>
      </c>
      <c r="Q383" s="47">
        <v>-7.78</v>
      </c>
      <c r="R383" s="47"/>
      <c r="S383" s="47"/>
      <c r="T383" s="47"/>
      <c r="U383" s="47"/>
      <c r="V383" s="47"/>
      <c r="W383" s="47"/>
      <c r="X383" s="47"/>
      <c r="Y383" s="47"/>
      <c r="Z383" s="47"/>
      <c r="AA383" s="47" t="s">
        <v>320</v>
      </c>
      <c r="AB383" s="47" t="s">
        <v>49</v>
      </c>
      <c r="AC383" s="47">
        <v>39.8</v>
      </c>
      <c r="AD383" s="47"/>
      <c r="AE383" s="47">
        <v>22.3</v>
      </c>
      <c r="AF383" s="47"/>
      <c r="AG383" s="47">
        <v>12.6</v>
      </c>
      <c r="AH383" s="47"/>
      <c r="AI383" s="47">
        <v>8.1</v>
      </c>
      <c r="AJ383" s="47">
        <v>16.8</v>
      </c>
      <c r="AK383" s="47">
        <v>0</v>
      </c>
      <c r="AL383" s="47"/>
      <c r="AM383" s="47">
        <v>99.6</v>
      </c>
      <c r="AN383" s="47">
        <v>12</v>
      </c>
      <c r="AO383" s="47">
        <v>4.51638179766553</v>
      </c>
      <c r="AP383" s="47">
        <v>2.99187742255473</v>
      </c>
      <c r="AQ383" s="47">
        <v>0</v>
      </c>
      <c r="AR383" s="47">
        <v>1.97558481930054</v>
      </c>
      <c r="AS383" s="47">
        <v>0</v>
      </c>
      <c r="AT383" s="47">
        <v>0.792127097029311</v>
      </c>
      <c r="AU383" s="47">
        <v>0</v>
      </c>
      <c r="AV383" s="47">
        <v>0.907759120622601</v>
      </c>
      <c r="AW383" s="47">
        <v>1.35298170828782</v>
      </c>
      <c r="AX383" s="47">
        <v>0</v>
      </c>
      <c r="AY383" s="47">
        <v>0</v>
      </c>
      <c r="AZ383" s="47">
        <v>8.020330167795</v>
      </c>
      <c r="BA383" s="47">
        <v>0.0608359028708403</v>
      </c>
      <c r="BB383" s="47">
        <v>0.0768006840051189</v>
      </c>
      <c r="BC383" s="47">
        <v>0.731291194158471</v>
      </c>
      <c r="BD383" s="47">
        <f t="shared" si="95"/>
        <v>2.99187742255473</v>
      </c>
      <c r="BE383" s="47">
        <f t="shared" si="96"/>
        <v>3.05286792593973</v>
      </c>
    </row>
    <row r="384" s="40" customFormat="1" spans="1:57">
      <c r="A384" s="47" t="s">
        <v>1607</v>
      </c>
      <c r="B384" s="47" t="s">
        <v>1608</v>
      </c>
      <c r="C384" s="47" t="s">
        <v>1617</v>
      </c>
      <c r="D384" s="47">
        <v>3.5</v>
      </c>
      <c r="E384" s="47">
        <v>1100</v>
      </c>
      <c r="F384" s="47">
        <v>-6.45</v>
      </c>
      <c r="G384" s="48">
        <f t="shared" si="88"/>
        <v>-11.8492740410267</v>
      </c>
      <c r="H384" s="47">
        <f t="shared" si="89"/>
        <v>-7.74582274309147</v>
      </c>
      <c r="I384" s="47">
        <f t="shared" si="90"/>
        <v>-7.25683843874088</v>
      </c>
      <c r="J384" s="47">
        <f t="shared" si="91"/>
        <v>-3.57632556445739</v>
      </c>
      <c r="K384" s="47">
        <f t="shared" si="92"/>
        <v>1.29582274309147</v>
      </c>
      <c r="L384" s="47">
        <f t="shared" si="93"/>
        <v>0.806838438740876</v>
      </c>
      <c r="M384" s="47">
        <f t="shared" si="94"/>
        <v>5.39927404102671</v>
      </c>
      <c r="N384" s="47" t="s">
        <v>1610</v>
      </c>
      <c r="O384" s="47" t="s">
        <v>1264</v>
      </c>
      <c r="P384" s="47" t="s">
        <v>1292</v>
      </c>
      <c r="Q384" s="47">
        <v>-6.45</v>
      </c>
      <c r="R384" s="47"/>
      <c r="S384" s="47"/>
      <c r="T384" s="47"/>
      <c r="U384" s="47"/>
      <c r="V384" s="47"/>
      <c r="W384" s="47"/>
      <c r="X384" s="47"/>
      <c r="Y384" s="47"/>
      <c r="Z384" s="47"/>
      <c r="AA384" s="47" t="s">
        <v>320</v>
      </c>
      <c r="AB384" s="47" t="s">
        <v>49</v>
      </c>
      <c r="AC384" s="47">
        <v>39.4</v>
      </c>
      <c r="AD384" s="47"/>
      <c r="AE384" s="47">
        <v>22.1</v>
      </c>
      <c r="AF384" s="47"/>
      <c r="AG384" s="47">
        <v>14.1</v>
      </c>
      <c r="AH384" s="47"/>
      <c r="AI384" s="47">
        <v>8.3</v>
      </c>
      <c r="AJ384" s="47">
        <v>15</v>
      </c>
      <c r="AK384" s="47">
        <v>0</v>
      </c>
      <c r="AL384" s="47"/>
      <c r="AM384" s="47">
        <v>98.9</v>
      </c>
      <c r="AN384" s="47">
        <v>12</v>
      </c>
      <c r="AO384" s="47">
        <v>4.56006850394542</v>
      </c>
      <c r="AP384" s="47">
        <v>2.99045770731441</v>
      </c>
      <c r="AQ384" s="47">
        <v>0</v>
      </c>
      <c r="AR384" s="47">
        <v>1.9768049026519</v>
      </c>
      <c r="AS384" s="47">
        <v>0</v>
      </c>
      <c r="AT384" s="47">
        <v>0.895002309376816</v>
      </c>
      <c r="AU384" s="47">
        <v>0</v>
      </c>
      <c r="AV384" s="47">
        <v>0.939170436296452</v>
      </c>
      <c r="AW384" s="47">
        <v>1.21970448572007</v>
      </c>
      <c r="AX384" s="47">
        <v>0</v>
      </c>
      <c r="AY384" s="47">
        <v>0</v>
      </c>
      <c r="AZ384" s="47">
        <v>8.02113984135964</v>
      </c>
      <c r="BA384" s="47">
        <v>0.0632523809166505</v>
      </c>
      <c r="BB384" s="47">
        <v>0.0706728689456598</v>
      </c>
      <c r="BC384" s="47">
        <v>0.831749928460165</v>
      </c>
      <c r="BD384" s="47">
        <f t="shared" si="95"/>
        <v>2.99045770731441</v>
      </c>
      <c r="BE384" s="47">
        <f t="shared" si="96"/>
        <v>3.05387723139334</v>
      </c>
    </row>
    <row r="385" s="40" customFormat="1" spans="1:57">
      <c r="A385" s="47" t="s">
        <v>1607</v>
      </c>
      <c r="B385" s="47" t="s">
        <v>1608</v>
      </c>
      <c r="C385" s="47" t="s">
        <v>1617</v>
      </c>
      <c r="D385" s="47">
        <v>3.5</v>
      </c>
      <c r="E385" s="47">
        <v>1100</v>
      </c>
      <c r="F385" s="47">
        <v>-7.68</v>
      </c>
      <c r="G385" s="48">
        <f t="shared" si="88"/>
        <v>-11.8492740410267</v>
      </c>
      <c r="H385" s="47">
        <f t="shared" si="89"/>
        <v>-7.74582274309147</v>
      </c>
      <c r="I385" s="47">
        <f t="shared" si="90"/>
        <v>-7.25683843874088</v>
      </c>
      <c r="J385" s="47">
        <f t="shared" si="91"/>
        <v>-3.57632556445739</v>
      </c>
      <c r="K385" s="47">
        <f t="shared" si="92"/>
        <v>0.0658227430914664</v>
      </c>
      <c r="L385" s="47">
        <f t="shared" si="93"/>
        <v>-0.423161561259123</v>
      </c>
      <c r="M385" s="47">
        <f t="shared" si="94"/>
        <v>4.16927404102671</v>
      </c>
      <c r="N385" s="47" t="s">
        <v>1616</v>
      </c>
      <c r="O385" s="47" t="s">
        <v>1264</v>
      </c>
      <c r="P385" s="47" t="s">
        <v>1292</v>
      </c>
      <c r="Q385" s="47">
        <v>-7.68</v>
      </c>
      <c r="R385" s="47"/>
      <c r="S385" s="47"/>
      <c r="T385" s="47"/>
      <c r="U385" s="47"/>
      <c r="V385" s="47"/>
      <c r="W385" s="47"/>
      <c r="X385" s="47"/>
      <c r="Y385" s="47"/>
      <c r="Z385" s="47"/>
      <c r="AA385" s="47" t="s">
        <v>320</v>
      </c>
      <c r="AB385" s="47" t="s">
        <v>49</v>
      </c>
      <c r="AC385" s="47">
        <v>39.4</v>
      </c>
      <c r="AD385" s="47"/>
      <c r="AE385" s="47">
        <v>22.1</v>
      </c>
      <c r="AF385" s="47"/>
      <c r="AG385" s="47">
        <v>14.1</v>
      </c>
      <c r="AH385" s="47"/>
      <c r="AI385" s="47">
        <v>8.3</v>
      </c>
      <c r="AJ385" s="47">
        <v>15</v>
      </c>
      <c r="AK385" s="47">
        <v>0</v>
      </c>
      <c r="AL385" s="47"/>
      <c r="AM385" s="47">
        <v>98.9</v>
      </c>
      <c r="AN385" s="47">
        <v>12</v>
      </c>
      <c r="AO385" s="47">
        <v>4.56006850394542</v>
      </c>
      <c r="AP385" s="47">
        <v>2.99045770731441</v>
      </c>
      <c r="AQ385" s="47">
        <v>0</v>
      </c>
      <c r="AR385" s="47">
        <v>1.9768049026519</v>
      </c>
      <c r="AS385" s="47">
        <v>0</v>
      </c>
      <c r="AT385" s="47">
        <v>0.895002309376816</v>
      </c>
      <c r="AU385" s="47">
        <v>0</v>
      </c>
      <c r="AV385" s="47">
        <v>0.939170436296452</v>
      </c>
      <c r="AW385" s="47">
        <v>1.21970448572007</v>
      </c>
      <c r="AX385" s="47">
        <v>0</v>
      </c>
      <c r="AY385" s="47">
        <v>0</v>
      </c>
      <c r="AZ385" s="47">
        <v>8.02113984135964</v>
      </c>
      <c r="BA385" s="47">
        <v>0.0632523809166505</v>
      </c>
      <c r="BB385" s="47">
        <v>0.0706728689456598</v>
      </c>
      <c r="BC385" s="47">
        <v>0.831749928460165</v>
      </c>
      <c r="BD385" s="47">
        <f t="shared" si="95"/>
        <v>2.99045770731441</v>
      </c>
      <c r="BE385" s="47">
        <f t="shared" si="96"/>
        <v>3.05387723139334</v>
      </c>
    </row>
    <row r="386" s="40" customFormat="1" spans="1:57">
      <c r="A386" s="47" t="s">
        <v>1607</v>
      </c>
      <c r="B386" s="47" t="s">
        <v>1608</v>
      </c>
      <c r="C386" s="47" t="s">
        <v>1618</v>
      </c>
      <c r="D386" s="47">
        <v>6</v>
      </c>
      <c r="E386" s="47">
        <v>1200</v>
      </c>
      <c r="F386" s="47">
        <v>-3.9</v>
      </c>
      <c r="G386" s="48">
        <f t="shared" ref="G386:G449" si="99">IF(D386&lt;=(-18.64+0.04359*(E386+273.15)-0.000005069*(E386+273.15)^2),(6.844864+0.1175691*D386+0.001143873*D386^2)+(0.0005791364-0.0002891434*D386-0.0000002737171*D386^2)*(E386+273.15)+(-0.00007971469+0.00003198005*D386+0.0000000001059554*D386^3+0.0000002014461*SQRT(D386))*(E386+273.15)*LN(E386+273.15)+(-27690.02+528.5977*D386-2.919275*D386^2)/(E386+273.15),(8.463095-0.003000307*D386+0.00007213445*D386^2)+(0.001148738-0.00009352312*D386+0.0000005161592*D386^2)*(E386+273.15)+(-0.0007448624-0.000006329325*D386-0.0000000001407339*D386^3+0.0001830014*SQRT(D386))*(E386+273.15)*LN(E386+273.15)+(-27820.82+528.5977*D386-0.8473231*D386^2)/(E386+273.15))</f>
        <v>-9.62951718034489</v>
      </c>
      <c r="H386" s="47">
        <f t="shared" ref="H386:H449" si="100">(8.699+0.01642*D386-0.0002755*D386^2+0.000002683*D386^3-0.00000001015*D386^4)+((-24205+444.73*D386-0.593*D386^2+0.0015*D386^3)/(E386+273.15))</f>
        <v>-5.84553763054079</v>
      </c>
      <c r="I386" s="47">
        <f t="shared" ref="I386:I449" si="101">(-587474+1584.427*(E386+273)-203.3164*LN(E386+273)*(E386+273)+0.09271*(E386+273)*(E386+273)+1810*(D386*10))/(8.3144*(E386+273)*LN(10))</f>
        <v>-4.56091383156752</v>
      </c>
      <c r="J386" s="47">
        <f t="shared" ref="J386:J449" si="102">14.26-24949/(273+E386)+200*D386/(273+E386)-0.05*D386</f>
        <v>-2.16287847929396</v>
      </c>
      <c r="K386" s="47">
        <f t="shared" ref="K386:K449" si="103">F386-H386</f>
        <v>1.94553763054079</v>
      </c>
      <c r="L386" s="47">
        <f t="shared" ref="L386:L449" si="104">F386-I386</f>
        <v>0.660913831567523</v>
      </c>
      <c r="M386" s="47">
        <f t="shared" ref="M386:M449" si="105">F386-G386</f>
        <v>5.72951718034489</v>
      </c>
      <c r="N386" s="47" t="s">
        <v>1612</v>
      </c>
      <c r="O386" s="47" t="s">
        <v>1264</v>
      </c>
      <c r="P386" s="47" t="s">
        <v>1292</v>
      </c>
      <c r="Q386" s="47">
        <v>-3.9</v>
      </c>
      <c r="R386" s="47"/>
      <c r="S386" s="47"/>
      <c r="T386" s="47"/>
      <c r="U386" s="47"/>
      <c r="V386" s="47"/>
      <c r="W386" s="47"/>
      <c r="X386" s="47"/>
      <c r="Y386" s="47"/>
      <c r="Z386" s="47"/>
      <c r="AA386" s="47" t="s">
        <v>320</v>
      </c>
      <c r="AB386" s="47" t="s">
        <v>49</v>
      </c>
      <c r="AC386" s="47">
        <v>40.4</v>
      </c>
      <c r="AD386" s="47"/>
      <c r="AE386" s="47">
        <v>22.2</v>
      </c>
      <c r="AF386" s="47"/>
      <c r="AG386" s="47">
        <v>12.7</v>
      </c>
      <c r="AH386" s="47"/>
      <c r="AI386" s="47">
        <v>10.2</v>
      </c>
      <c r="AJ386" s="47">
        <v>13.9</v>
      </c>
      <c r="AK386" s="47">
        <v>0.2</v>
      </c>
      <c r="AL386" s="47"/>
      <c r="AM386" s="47">
        <v>99.6</v>
      </c>
      <c r="AN386" s="47">
        <v>12</v>
      </c>
      <c r="AO386" s="47">
        <v>4.47921416935353</v>
      </c>
      <c r="AP386" s="47">
        <v>3.01198822306729</v>
      </c>
      <c r="AQ386" s="47">
        <v>0</v>
      </c>
      <c r="AR386" s="47">
        <v>1.95054049744308</v>
      </c>
      <c r="AS386" s="47">
        <v>0</v>
      </c>
      <c r="AT386" s="47">
        <v>0.791843262121239</v>
      </c>
      <c r="AU386" s="47">
        <v>0</v>
      </c>
      <c r="AV386" s="47">
        <v>1.13369688653613</v>
      </c>
      <c r="AW386" s="47">
        <v>1.11021891858085</v>
      </c>
      <c r="AX386" s="47">
        <v>0.0289074809251599</v>
      </c>
      <c r="AY386" s="47">
        <v>0</v>
      </c>
      <c r="AZ386" s="47">
        <v>8.02719526867375</v>
      </c>
      <c r="BA386" s="47">
        <v>0.081309402141633</v>
      </c>
      <c r="BB386" s="47">
        <v>0.1026837077881</v>
      </c>
      <c r="BC386" s="47">
        <v>0.710533859979606</v>
      </c>
      <c r="BD386" s="47">
        <f t="shared" ref="BD386:BD449" si="106">SUM(AP386,AQ386)</f>
        <v>3.01198822306729</v>
      </c>
      <c r="BE386" s="47">
        <f t="shared" ref="BE386:BE449" si="107">SUM(AV386,AW386,AU386,AT386)</f>
        <v>3.03575906723822</v>
      </c>
    </row>
    <row r="387" s="40" customFormat="1" spans="1:57">
      <c r="A387" s="47" t="s">
        <v>1607</v>
      </c>
      <c r="B387" s="47" t="s">
        <v>1608</v>
      </c>
      <c r="C387" s="47" t="s">
        <v>1618</v>
      </c>
      <c r="D387" s="47">
        <v>6</v>
      </c>
      <c r="E387" s="47">
        <v>1200</v>
      </c>
      <c r="F387" s="47">
        <v>-5.68</v>
      </c>
      <c r="G387" s="48">
        <f t="shared" si="99"/>
        <v>-9.62951718034489</v>
      </c>
      <c r="H387" s="47">
        <f t="shared" si="100"/>
        <v>-5.84553763054079</v>
      </c>
      <c r="I387" s="47">
        <f t="shared" si="101"/>
        <v>-4.56091383156752</v>
      </c>
      <c r="J387" s="47">
        <f t="shared" si="102"/>
        <v>-2.16287847929396</v>
      </c>
      <c r="K387" s="47">
        <f t="shared" si="103"/>
        <v>0.165537630540786</v>
      </c>
      <c r="L387" s="47">
        <f t="shared" si="104"/>
        <v>-1.11908616843248</v>
      </c>
      <c r="M387" s="47">
        <f t="shared" si="105"/>
        <v>3.94951718034489</v>
      </c>
      <c r="N387" s="47" t="s">
        <v>1613</v>
      </c>
      <c r="O387" s="47" t="s">
        <v>1264</v>
      </c>
      <c r="P387" s="47" t="s">
        <v>1292</v>
      </c>
      <c r="Q387" s="47">
        <v>-5.68</v>
      </c>
      <c r="R387" s="47"/>
      <c r="S387" s="47"/>
      <c r="T387" s="47"/>
      <c r="U387" s="47"/>
      <c r="V387" s="47"/>
      <c r="W387" s="47"/>
      <c r="X387" s="47"/>
      <c r="Y387" s="47"/>
      <c r="Z387" s="47"/>
      <c r="AA387" s="47" t="s">
        <v>320</v>
      </c>
      <c r="AB387" s="47" t="s">
        <v>49</v>
      </c>
      <c r="AC387" s="47">
        <v>40.4</v>
      </c>
      <c r="AD387" s="47"/>
      <c r="AE387" s="47">
        <v>22.2</v>
      </c>
      <c r="AF387" s="47"/>
      <c r="AG387" s="47">
        <v>12.7</v>
      </c>
      <c r="AH387" s="47"/>
      <c r="AI387" s="47">
        <v>10.2</v>
      </c>
      <c r="AJ387" s="47">
        <v>13.9</v>
      </c>
      <c r="AK387" s="47">
        <v>0.2</v>
      </c>
      <c r="AL387" s="47"/>
      <c r="AM387" s="47">
        <v>99.6</v>
      </c>
      <c r="AN387" s="47">
        <v>12</v>
      </c>
      <c r="AO387" s="47">
        <v>4.47921416935353</v>
      </c>
      <c r="AP387" s="47">
        <v>3.01198822306729</v>
      </c>
      <c r="AQ387" s="47">
        <v>0</v>
      </c>
      <c r="AR387" s="47">
        <v>1.95054049744308</v>
      </c>
      <c r="AS387" s="47">
        <v>0</v>
      </c>
      <c r="AT387" s="47">
        <v>0.791843262121239</v>
      </c>
      <c r="AU387" s="47">
        <v>0</v>
      </c>
      <c r="AV387" s="47">
        <v>1.13369688653613</v>
      </c>
      <c r="AW387" s="47">
        <v>1.11021891858085</v>
      </c>
      <c r="AX387" s="47">
        <v>0.0289074809251599</v>
      </c>
      <c r="AY387" s="47">
        <v>0</v>
      </c>
      <c r="AZ387" s="47">
        <v>8.02719526867375</v>
      </c>
      <c r="BA387" s="47">
        <v>0.081309402141633</v>
      </c>
      <c r="BB387" s="47">
        <v>0.1026837077881</v>
      </c>
      <c r="BC387" s="47">
        <v>0.710533859979606</v>
      </c>
      <c r="BD387" s="47">
        <f t="shared" si="106"/>
        <v>3.01198822306729</v>
      </c>
      <c r="BE387" s="47">
        <f t="shared" si="107"/>
        <v>3.03575906723822</v>
      </c>
    </row>
    <row r="388" s="41" customFormat="1" spans="1:57">
      <c r="A388" s="49" t="s">
        <v>1607</v>
      </c>
      <c r="B388" s="49" t="s">
        <v>1608</v>
      </c>
      <c r="C388" s="49" t="s">
        <v>1619</v>
      </c>
      <c r="D388" s="49">
        <v>6</v>
      </c>
      <c r="E388" s="49">
        <v>1200</v>
      </c>
      <c r="F388" s="49">
        <v>-3.85</v>
      </c>
      <c r="G388" s="50">
        <f t="shared" si="99"/>
        <v>-9.62951718034489</v>
      </c>
      <c r="H388" s="49">
        <f t="shared" si="100"/>
        <v>-5.84553763054079</v>
      </c>
      <c r="I388" s="49">
        <f t="shared" si="101"/>
        <v>-4.56091383156752</v>
      </c>
      <c r="J388" s="49">
        <f t="shared" si="102"/>
        <v>-2.16287847929396</v>
      </c>
      <c r="K388" s="49">
        <f t="shared" si="103"/>
        <v>1.99553763054079</v>
      </c>
      <c r="L388" s="49">
        <f t="shared" si="104"/>
        <v>0.710913831567523</v>
      </c>
      <c r="M388" s="49">
        <f t="shared" si="105"/>
        <v>5.77951718034489</v>
      </c>
      <c r="N388" s="49" t="s">
        <v>1612</v>
      </c>
      <c r="O388" s="49" t="s">
        <v>1264</v>
      </c>
      <c r="P388" s="49" t="s">
        <v>1292</v>
      </c>
      <c r="Q388" s="49">
        <v>-3.85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 t="s">
        <v>320</v>
      </c>
      <c r="AB388" s="49" t="s">
        <v>49</v>
      </c>
      <c r="AC388" s="49">
        <v>40.8</v>
      </c>
      <c r="AD388" s="49"/>
      <c r="AE388" s="49">
        <v>22.6</v>
      </c>
      <c r="AF388" s="49"/>
      <c r="AG388" s="49">
        <v>11.2</v>
      </c>
      <c r="AH388" s="49"/>
      <c r="AI388" s="49">
        <v>11.2</v>
      </c>
      <c r="AJ388" s="49">
        <v>13.7</v>
      </c>
      <c r="AK388" s="49">
        <v>0.1</v>
      </c>
      <c r="AL388" s="49"/>
      <c r="AM388" s="49">
        <v>99.6</v>
      </c>
      <c r="AN388" s="49">
        <v>12</v>
      </c>
      <c r="AO388" s="49">
        <v>4.4397076683486</v>
      </c>
      <c r="AP388" s="49">
        <v>3.01498123949106</v>
      </c>
      <c r="AQ388" s="49">
        <v>0</v>
      </c>
      <c r="AR388" s="49">
        <v>1.96817170075869</v>
      </c>
      <c r="AS388" s="49">
        <v>0</v>
      </c>
      <c r="AT388" s="49">
        <v>0.692159324686863</v>
      </c>
      <c r="AU388" s="49">
        <v>0</v>
      </c>
      <c r="AV388" s="49">
        <v>1.23386416589341</v>
      </c>
      <c r="AW388" s="49">
        <v>1.08459334979272</v>
      </c>
      <c r="AX388" s="49">
        <v>0.0143262590137096</v>
      </c>
      <c r="AY388" s="49">
        <v>0</v>
      </c>
      <c r="AZ388" s="49">
        <v>8.00809603963645</v>
      </c>
      <c r="BA388" s="49">
        <v>0.0242635640623057</v>
      </c>
      <c r="BB388" s="49">
        <v>0.0350548828816005</v>
      </c>
      <c r="BC388" s="49">
        <v>0.667895760624558</v>
      </c>
      <c r="BD388" s="49">
        <f t="shared" si="106"/>
        <v>3.01498123949106</v>
      </c>
      <c r="BE388" s="49">
        <f t="shared" si="107"/>
        <v>3.01061684037299</v>
      </c>
    </row>
    <row r="389" s="40" customFormat="1" spans="1:57">
      <c r="A389" s="47" t="s">
        <v>1607</v>
      </c>
      <c r="B389" s="47" t="s">
        <v>1608</v>
      </c>
      <c r="C389" s="47" t="s">
        <v>1619</v>
      </c>
      <c r="D389" s="47">
        <v>6</v>
      </c>
      <c r="E389" s="47">
        <v>1200</v>
      </c>
      <c r="F389" s="47">
        <v>-5.58</v>
      </c>
      <c r="G389" s="48">
        <f t="shared" si="99"/>
        <v>-9.62951718034489</v>
      </c>
      <c r="H389" s="47">
        <f t="shared" si="100"/>
        <v>-5.84553763054079</v>
      </c>
      <c r="I389" s="47">
        <f t="shared" si="101"/>
        <v>-4.56091383156752</v>
      </c>
      <c r="J389" s="47">
        <f t="shared" si="102"/>
        <v>-2.16287847929396</v>
      </c>
      <c r="K389" s="47">
        <f t="shared" si="103"/>
        <v>0.265537630540786</v>
      </c>
      <c r="L389" s="47">
        <f t="shared" si="104"/>
        <v>-1.01908616843248</v>
      </c>
      <c r="M389" s="47">
        <f t="shared" si="105"/>
        <v>4.04951718034489</v>
      </c>
      <c r="N389" s="47" t="s">
        <v>1613</v>
      </c>
      <c r="O389" s="47" t="s">
        <v>1264</v>
      </c>
      <c r="P389" s="47" t="s">
        <v>1292</v>
      </c>
      <c r="Q389" s="47">
        <v>-5.58</v>
      </c>
      <c r="R389" s="47"/>
      <c r="S389" s="47"/>
      <c r="T389" s="47"/>
      <c r="U389" s="47"/>
      <c r="V389" s="47"/>
      <c r="W389" s="47"/>
      <c r="X389" s="47"/>
      <c r="Y389" s="47"/>
      <c r="Z389" s="47"/>
      <c r="AA389" s="47" t="s">
        <v>320</v>
      </c>
      <c r="AB389" s="47" t="s">
        <v>49</v>
      </c>
      <c r="AC389" s="47">
        <v>40.8</v>
      </c>
      <c r="AD389" s="47"/>
      <c r="AE389" s="47">
        <v>22.6</v>
      </c>
      <c r="AF389" s="47"/>
      <c r="AG389" s="47">
        <v>11.2</v>
      </c>
      <c r="AH389" s="47"/>
      <c r="AI389" s="47">
        <v>11.2</v>
      </c>
      <c r="AJ389" s="47">
        <v>13.7</v>
      </c>
      <c r="AK389" s="47">
        <v>0.1</v>
      </c>
      <c r="AL389" s="47"/>
      <c r="AM389" s="47">
        <v>99.6</v>
      </c>
      <c r="AN389" s="47">
        <v>12</v>
      </c>
      <c r="AO389" s="47">
        <v>4.4397076683486</v>
      </c>
      <c r="AP389" s="47">
        <v>3.01498123949106</v>
      </c>
      <c r="AQ389" s="47">
        <v>0</v>
      </c>
      <c r="AR389" s="47">
        <v>1.96817170075869</v>
      </c>
      <c r="AS389" s="47">
        <v>0</v>
      </c>
      <c r="AT389" s="47">
        <v>0.692159324686863</v>
      </c>
      <c r="AU389" s="47">
        <v>0</v>
      </c>
      <c r="AV389" s="47">
        <v>1.23386416589341</v>
      </c>
      <c r="AW389" s="47">
        <v>1.08459334979272</v>
      </c>
      <c r="AX389" s="47">
        <v>0.0143262590137096</v>
      </c>
      <c r="AY389" s="47">
        <v>0</v>
      </c>
      <c r="AZ389" s="47">
        <v>8.00809603963645</v>
      </c>
      <c r="BA389" s="47">
        <v>0.0242635640623057</v>
      </c>
      <c r="BB389" s="47">
        <v>0.0350548828816005</v>
      </c>
      <c r="BC389" s="47">
        <v>0.667895760624558</v>
      </c>
      <c r="BD389" s="47">
        <f t="shared" si="106"/>
        <v>3.01498123949106</v>
      </c>
      <c r="BE389" s="47">
        <f t="shared" si="107"/>
        <v>3.01061684037299</v>
      </c>
    </row>
    <row r="390" s="40" customFormat="1" spans="1:57">
      <c r="A390" s="47" t="s">
        <v>1607</v>
      </c>
      <c r="B390" s="47" t="s">
        <v>1608</v>
      </c>
      <c r="C390" s="47" t="s">
        <v>1620</v>
      </c>
      <c r="D390" s="47">
        <v>3</v>
      </c>
      <c r="E390" s="47">
        <v>900</v>
      </c>
      <c r="F390" s="47">
        <v>-9.21</v>
      </c>
      <c r="G390" s="48">
        <f t="shared" si="99"/>
        <v>-15.2695840317958</v>
      </c>
      <c r="H390" s="47">
        <f t="shared" si="100"/>
        <v>-10.7538763898658</v>
      </c>
      <c r="I390" s="47">
        <f t="shared" si="101"/>
        <v>-10.3561760980282</v>
      </c>
      <c r="J390" s="47">
        <f t="shared" si="102"/>
        <v>-6.64788576300085</v>
      </c>
      <c r="K390" s="47">
        <f t="shared" si="103"/>
        <v>1.54387638986585</v>
      </c>
      <c r="L390" s="47">
        <f t="shared" si="104"/>
        <v>1.14617609802823</v>
      </c>
      <c r="M390" s="47">
        <f t="shared" si="105"/>
        <v>6.05958403179578</v>
      </c>
      <c r="N390" s="47" t="s">
        <v>1610</v>
      </c>
      <c r="O390" s="47" t="s">
        <v>1264</v>
      </c>
      <c r="P390" s="47" t="s">
        <v>1292</v>
      </c>
      <c r="Q390" s="47">
        <v>-9.21</v>
      </c>
      <c r="R390" s="47"/>
      <c r="S390" s="47"/>
      <c r="T390" s="47"/>
      <c r="U390" s="47"/>
      <c r="V390" s="47"/>
      <c r="W390" s="47"/>
      <c r="X390" s="47"/>
      <c r="Y390" s="47"/>
      <c r="Z390" s="47"/>
      <c r="AA390" s="47" t="s">
        <v>320</v>
      </c>
      <c r="AB390" s="47" t="s">
        <v>49</v>
      </c>
      <c r="AC390" s="47">
        <v>39</v>
      </c>
      <c r="AD390" s="47"/>
      <c r="AE390" s="47">
        <v>21.8</v>
      </c>
      <c r="AF390" s="47"/>
      <c r="AG390" s="47">
        <v>18.5</v>
      </c>
      <c r="AH390" s="47"/>
      <c r="AI390" s="47">
        <v>8.2</v>
      </c>
      <c r="AJ390" s="47">
        <v>11</v>
      </c>
      <c r="AK390" s="47">
        <v>0.1</v>
      </c>
      <c r="AL390" s="47"/>
      <c r="AM390" s="47">
        <v>98.6</v>
      </c>
      <c r="AN390" s="47">
        <v>12</v>
      </c>
      <c r="AO390" s="47">
        <v>4.6181387702344</v>
      </c>
      <c r="AP390" s="47">
        <v>2.99779314312819</v>
      </c>
      <c r="AQ390" s="47">
        <v>0</v>
      </c>
      <c r="AR390" s="47">
        <v>1.97480237722852</v>
      </c>
      <c r="AS390" s="47">
        <v>0</v>
      </c>
      <c r="AT390" s="47">
        <v>1.18924787373798</v>
      </c>
      <c r="AU390" s="47">
        <v>0</v>
      </c>
      <c r="AV390" s="47">
        <v>0.939670916027843</v>
      </c>
      <c r="AW390" s="47">
        <v>0.905840343662239</v>
      </c>
      <c r="AX390" s="47">
        <v>0.0149020289455773</v>
      </c>
      <c r="AY390" s="47">
        <v>0</v>
      </c>
      <c r="AZ390" s="47">
        <v>8.02225668273034</v>
      </c>
      <c r="BA390" s="47">
        <v>0.0665848035850196</v>
      </c>
      <c r="BB390" s="47">
        <v>0.0559890036849374</v>
      </c>
      <c r="BC390" s="47">
        <v>1.12266307015296</v>
      </c>
      <c r="BD390" s="47">
        <f t="shared" si="106"/>
        <v>2.99779314312819</v>
      </c>
      <c r="BE390" s="47">
        <f t="shared" si="107"/>
        <v>3.03475913342806</v>
      </c>
    </row>
    <row r="391" s="40" customFormat="1" spans="1:57">
      <c r="A391" s="47" t="s">
        <v>1607</v>
      </c>
      <c r="B391" s="47" t="s">
        <v>1608</v>
      </c>
      <c r="C391" s="47" t="s">
        <v>1620</v>
      </c>
      <c r="D391" s="47">
        <v>3</v>
      </c>
      <c r="E391" s="47">
        <v>900</v>
      </c>
      <c r="F391" s="47">
        <v>-9.35</v>
      </c>
      <c r="G391" s="48">
        <f t="shared" si="99"/>
        <v>-15.2695840317958</v>
      </c>
      <c r="H391" s="47">
        <f t="shared" si="100"/>
        <v>-10.7538763898658</v>
      </c>
      <c r="I391" s="47">
        <f t="shared" si="101"/>
        <v>-10.3561760980282</v>
      </c>
      <c r="J391" s="47">
        <f t="shared" si="102"/>
        <v>-6.64788576300085</v>
      </c>
      <c r="K391" s="47">
        <f t="shared" si="103"/>
        <v>1.40387638986585</v>
      </c>
      <c r="L391" s="47">
        <f t="shared" si="104"/>
        <v>1.00617609802824</v>
      </c>
      <c r="M391" s="47">
        <f t="shared" si="105"/>
        <v>5.91958403179578</v>
      </c>
      <c r="N391" s="47" t="s">
        <v>1616</v>
      </c>
      <c r="O391" s="47" t="s">
        <v>1264</v>
      </c>
      <c r="P391" s="47" t="s">
        <v>1292</v>
      </c>
      <c r="Q391" s="47">
        <v>-9.35</v>
      </c>
      <c r="R391" s="47"/>
      <c r="S391" s="47"/>
      <c r="T391" s="47"/>
      <c r="U391" s="47"/>
      <c r="V391" s="47"/>
      <c r="W391" s="47"/>
      <c r="X391" s="47"/>
      <c r="Y391" s="47"/>
      <c r="Z391" s="47"/>
      <c r="AA391" s="47" t="s">
        <v>320</v>
      </c>
      <c r="AB391" s="47" t="s">
        <v>49</v>
      </c>
      <c r="AC391" s="47">
        <v>39</v>
      </c>
      <c r="AD391" s="47"/>
      <c r="AE391" s="47">
        <v>21.8</v>
      </c>
      <c r="AF391" s="47"/>
      <c r="AG391" s="47">
        <v>18.5</v>
      </c>
      <c r="AH391" s="47"/>
      <c r="AI391" s="47">
        <v>8.2</v>
      </c>
      <c r="AJ391" s="47">
        <v>11</v>
      </c>
      <c r="AK391" s="47">
        <v>0.1</v>
      </c>
      <c r="AL391" s="47"/>
      <c r="AM391" s="47">
        <v>98.6</v>
      </c>
      <c r="AN391" s="47">
        <v>12</v>
      </c>
      <c r="AO391" s="47">
        <v>4.6181387702344</v>
      </c>
      <c r="AP391" s="47">
        <v>2.99779314312819</v>
      </c>
      <c r="AQ391" s="47">
        <v>0</v>
      </c>
      <c r="AR391" s="47">
        <v>1.97480237722852</v>
      </c>
      <c r="AS391" s="47">
        <v>0</v>
      </c>
      <c r="AT391" s="47">
        <v>1.18924787373798</v>
      </c>
      <c r="AU391" s="47">
        <v>0</v>
      </c>
      <c r="AV391" s="47">
        <v>0.939670916027843</v>
      </c>
      <c r="AW391" s="47">
        <v>0.905840343662239</v>
      </c>
      <c r="AX391" s="47">
        <v>0.0149020289455773</v>
      </c>
      <c r="AY391" s="47">
        <v>0</v>
      </c>
      <c r="AZ391" s="47">
        <v>8.02225668273034</v>
      </c>
      <c r="BA391" s="47">
        <v>0.0665848035850196</v>
      </c>
      <c r="BB391" s="47">
        <v>0.0559890036849374</v>
      </c>
      <c r="BC391" s="47">
        <v>1.12266307015296</v>
      </c>
      <c r="BD391" s="47">
        <f t="shared" si="106"/>
        <v>2.99779314312819</v>
      </c>
      <c r="BE391" s="47">
        <f t="shared" si="107"/>
        <v>3.03475913342806</v>
      </c>
    </row>
    <row r="392" s="40" customFormat="1" spans="1:57">
      <c r="A392" s="47" t="s">
        <v>1607</v>
      </c>
      <c r="B392" s="47" t="s">
        <v>1608</v>
      </c>
      <c r="C392" s="47" t="s">
        <v>1620</v>
      </c>
      <c r="D392" s="47">
        <v>3</v>
      </c>
      <c r="E392" s="47">
        <v>900</v>
      </c>
      <c r="F392" s="47">
        <v>-10.76</v>
      </c>
      <c r="G392" s="48">
        <f t="shared" si="99"/>
        <v>-15.2695840317958</v>
      </c>
      <c r="H392" s="47">
        <f t="shared" si="100"/>
        <v>-10.7538763898658</v>
      </c>
      <c r="I392" s="47">
        <f t="shared" si="101"/>
        <v>-10.3561760980282</v>
      </c>
      <c r="J392" s="47">
        <f t="shared" si="102"/>
        <v>-6.64788576300085</v>
      </c>
      <c r="K392" s="47">
        <f t="shared" si="103"/>
        <v>-0.00612361013414997</v>
      </c>
      <c r="L392" s="47">
        <f t="shared" si="104"/>
        <v>-0.403823901971764</v>
      </c>
      <c r="M392" s="47">
        <f t="shared" si="105"/>
        <v>4.50958403179578</v>
      </c>
      <c r="N392" s="47" t="s">
        <v>1621</v>
      </c>
      <c r="O392" s="47" t="s">
        <v>1264</v>
      </c>
      <c r="P392" s="47" t="s">
        <v>1292</v>
      </c>
      <c r="Q392" s="47">
        <v>-10.76</v>
      </c>
      <c r="R392" s="47"/>
      <c r="S392" s="47"/>
      <c r="T392" s="47"/>
      <c r="U392" s="47"/>
      <c r="V392" s="47"/>
      <c r="W392" s="47"/>
      <c r="X392" s="47"/>
      <c r="Y392" s="47"/>
      <c r="Z392" s="47"/>
      <c r="AA392" s="47" t="s">
        <v>320</v>
      </c>
      <c r="AB392" s="47" t="s">
        <v>49</v>
      </c>
      <c r="AC392" s="47">
        <v>39</v>
      </c>
      <c r="AD392" s="47"/>
      <c r="AE392" s="47">
        <v>21.8</v>
      </c>
      <c r="AF392" s="47"/>
      <c r="AG392" s="47">
        <v>18.5</v>
      </c>
      <c r="AH392" s="47"/>
      <c r="AI392" s="47">
        <v>8.2</v>
      </c>
      <c r="AJ392" s="47">
        <v>11</v>
      </c>
      <c r="AK392" s="47">
        <v>0.1</v>
      </c>
      <c r="AL392" s="47"/>
      <c r="AM392" s="47">
        <v>98.6</v>
      </c>
      <c r="AN392" s="47">
        <v>12</v>
      </c>
      <c r="AO392" s="47">
        <v>4.6181387702344</v>
      </c>
      <c r="AP392" s="47">
        <v>2.99779314312819</v>
      </c>
      <c r="AQ392" s="47">
        <v>0</v>
      </c>
      <c r="AR392" s="47">
        <v>1.97480237722852</v>
      </c>
      <c r="AS392" s="47">
        <v>0</v>
      </c>
      <c r="AT392" s="47">
        <v>1.18924787373798</v>
      </c>
      <c r="AU392" s="47">
        <v>0</v>
      </c>
      <c r="AV392" s="47">
        <v>0.939670916027843</v>
      </c>
      <c r="AW392" s="47">
        <v>0.905840343662239</v>
      </c>
      <c r="AX392" s="47">
        <v>0.0149020289455773</v>
      </c>
      <c r="AY392" s="47">
        <v>0</v>
      </c>
      <c r="AZ392" s="47">
        <v>8.02225668273034</v>
      </c>
      <c r="BA392" s="47">
        <v>0.0665848035850196</v>
      </c>
      <c r="BB392" s="47">
        <v>0.0559890036849374</v>
      </c>
      <c r="BC392" s="47">
        <v>1.12266307015296</v>
      </c>
      <c r="BD392" s="47">
        <f t="shared" si="106"/>
        <v>2.99779314312819</v>
      </c>
      <c r="BE392" s="47">
        <f t="shared" si="107"/>
        <v>3.03475913342806</v>
      </c>
    </row>
    <row r="393" s="40" customFormat="1" spans="1:57">
      <c r="A393" s="47" t="s">
        <v>1607</v>
      </c>
      <c r="B393" s="47" t="s">
        <v>1608</v>
      </c>
      <c r="C393" s="47" t="s">
        <v>1620</v>
      </c>
      <c r="D393" s="47">
        <v>3</v>
      </c>
      <c r="E393" s="47">
        <v>900</v>
      </c>
      <c r="F393" s="47">
        <v>-10.9</v>
      </c>
      <c r="G393" s="48">
        <f t="shared" si="99"/>
        <v>-15.2695840317958</v>
      </c>
      <c r="H393" s="47">
        <f t="shared" si="100"/>
        <v>-10.7538763898658</v>
      </c>
      <c r="I393" s="47">
        <f t="shared" si="101"/>
        <v>-10.3561760980282</v>
      </c>
      <c r="J393" s="47">
        <f t="shared" si="102"/>
        <v>-6.64788576300085</v>
      </c>
      <c r="K393" s="47">
        <f t="shared" si="103"/>
        <v>-0.146123610134151</v>
      </c>
      <c r="L393" s="47">
        <f t="shared" si="104"/>
        <v>-0.543823901971765</v>
      </c>
      <c r="M393" s="47">
        <f t="shared" si="105"/>
        <v>4.36958403179578</v>
      </c>
      <c r="N393" s="47" t="s">
        <v>1622</v>
      </c>
      <c r="O393" s="47" t="s">
        <v>1264</v>
      </c>
      <c r="P393" s="47" t="s">
        <v>1292</v>
      </c>
      <c r="Q393" s="47">
        <v>-10.9</v>
      </c>
      <c r="R393" s="47"/>
      <c r="S393" s="47"/>
      <c r="T393" s="47"/>
      <c r="U393" s="47"/>
      <c r="V393" s="47"/>
      <c r="W393" s="47"/>
      <c r="X393" s="47"/>
      <c r="Y393" s="47"/>
      <c r="Z393" s="47"/>
      <c r="AA393" s="47" t="s">
        <v>320</v>
      </c>
      <c r="AB393" s="47" t="s">
        <v>49</v>
      </c>
      <c r="AC393" s="47">
        <v>39</v>
      </c>
      <c r="AD393" s="47"/>
      <c r="AE393" s="47">
        <v>21.8</v>
      </c>
      <c r="AF393" s="47"/>
      <c r="AG393" s="47">
        <v>18.5</v>
      </c>
      <c r="AH393" s="47"/>
      <c r="AI393" s="47">
        <v>8.2</v>
      </c>
      <c r="AJ393" s="47">
        <v>11</v>
      </c>
      <c r="AK393" s="47">
        <v>0.1</v>
      </c>
      <c r="AL393" s="47"/>
      <c r="AM393" s="47">
        <v>98.6</v>
      </c>
      <c r="AN393" s="47">
        <v>12</v>
      </c>
      <c r="AO393" s="47">
        <v>4.6181387702344</v>
      </c>
      <c r="AP393" s="47">
        <v>2.99779314312819</v>
      </c>
      <c r="AQ393" s="47">
        <v>0</v>
      </c>
      <c r="AR393" s="47">
        <v>1.97480237722852</v>
      </c>
      <c r="AS393" s="47">
        <v>0</v>
      </c>
      <c r="AT393" s="47">
        <v>1.18924787373798</v>
      </c>
      <c r="AU393" s="47">
        <v>0</v>
      </c>
      <c r="AV393" s="47">
        <v>0.939670916027843</v>
      </c>
      <c r="AW393" s="47">
        <v>0.905840343662239</v>
      </c>
      <c r="AX393" s="47">
        <v>0.0149020289455773</v>
      </c>
      <c r="AY393" s="47">
        <v>0</v>
      </c>
      <c r="AZ393" s="47">
        <v>8.02225668273034</v>
      </c>
      <c r="BA393" s="47">
        <v>0.0665848035850196</v>
      </c>
      <c r="BB393" s="47">
        <v>0.0559890036849374</v>
      </c>
      <c r="BC393" s="47">
        <v>1.12266307015296</v>
      </c>
      <c r="BD393" s="47">
        <f t="shared" si="106"/>
        <v>2.99779314312819</v>
      </c>
      <c r="BE393" s="47">
        <f t="shared" si="107"/>
        <v>3.03475913342806</v>
      </c>
    </row>
    <row r="394" s="40" customFormat="1" spans="1:57">
      <c r="A394" s="47" t="s">
        <v>1607</v>
      </c>
      <c r="B394" s="47" t="s">
        <v>1608</v>
      </c>
      <c r="C394" s="47" t="s">
        <v>1623</v>
      </c>
      <c r="D394" s="47">
        <v>3.5</v>
      </c>
      <c r="E394" s="47">
        <v>900</v>
      </c>
      <c r="F394" s="47">
        <v>-8.44</v>
      </c>
      <c r="G394" s="48">
        <f t="shared" si="99"/>
        <v>-15.0277053636832</v>
      </c>
      <c r="H394" s="47">
        <f t="shared" si="100"/>
        <v>-10.5585971331664</v>
      </c>
      <c r="I394" s="47">
        <f t="shared" si="101"/>
        <v>-9.95317710208701</v>
      </c>
      <c r="J394" s="47">
        <f t="shared" si="102"/>
        <v>-6.58763427109974</v>
      </c>
      <c r="K394" s="47">
        <f t="shared" si="103"/>
        <v>2.11859713316641</v>
      </c>
      <c r="L394" s="47">
        <f t="shared" si="104"/>
        <v>1.51317710208701</v>
      </c>
      <c r="M394" s="47">
        <f t="shared" si="105"/>
        <v>6.58770536368317</v>
      </c>
      <c r="N394" s="47" t="s">
        <v>1610</v>
      </c>
      <c r="O394" s="47" t="s">
        <v>1264</v>
      </c>
      <c r="P394" s="47" t="s">
        <v>1292</v>
      </c>
      <c r="Q394" s="47">
        <v>-8.44</v>
      </c>
      <c r="R394" s="47"/>
      <c r="S394" s="47"/>
      <c r="T394" s="47"/>
      <c r="U394" s="47"/>
      <c r="V394" s="47"/>
      <c r="W394" s="47"/>
      <c r="X394" s="47"/>
      <c r="Y394" s="47"/>
      <c r="Z394" s="47"/>
      <c r="AA394" s="47" t="s">
        <v>320</v>
      </c>
      <c r="AB394" s="47" t="s">
        <v>49</v>
      </c>
      <c r="AC394" s="47">
        <v>39.2</v>
      </c>
      <c r="AD394" s="47"/>
      <c r="AE394" s="47">
        <v>21.7</v>
      </c>
      <c r="AF394" s="47"/>
      <c r="AG394" s="47">
        <v>18.2</v>
      </c>
      <c r="AH394" s="47"/>
      <c r="AI394" s="47">
        <v>8.3</v>
      </c>
      <c r="AJ394" s="47">
        <v>11.1</v>
      </c>
      <c r="AK394" s="47">
        <v>0</v>
      </c>
      <c r="AL394" s="47"/>
      <c r="AM394" s="47">
        <v>98.5</v>
      </c>
      <c r="AN394" s="47">
        <v>12</v>
      </c>
      <c r="AO394" s="47">
        <v>4.61424868746903</v>
      </c>
      <c r="AP394" s="47">
        <v>3.01062830474011</v>
      </c>
      <c r="AQ394" s="47">
        <v>0</v>
      </c>
      <c r="AR394" s="47">
        <v>1.96408780929929</v>
      </c>
      <c r="AS394" s="47">
        <v>0</v>
      </c>
      <c r="AT394" s="47">
        <v>1.16897725656927</v>
      </c>
      <c r="AU394" s="47">
        <v>0</v>
      </c>
      <c r="AV394" s="47">
        <v>0.950329134143746</v>
      </c>
      <c r="AW394" s="47">
        <v>0.913305285857815</v>
      </c>
      <c r="AX394" s="47">
        <v>0</v>
      </c>
      <c r="AY394" s="47">
        <v>0</v>
      </c>
      <c r="AZ394" s="47">
        <v>8.00732779061024</v>
      </c>
      <c r="BA394" s="47">
        <v>0.0219632540648522</v>
      </c>
      <c r="BB394" s="47">
        <v>0.0187884357385278</v>
      </c>
      <c r="BC394" s="47">
        <v>1.14701400250442</v>
      </c>
      <c r="BD394" s="47">
        <f t="shared" si="106"/>
        <v>3.01062830474011</v>
      </c>
      <c r="BE394" s="47">
        <f t="shared" si="107"/>
        <v>3.03261167657083</v>
      </c>
    </row>
    <row r="395" s="40" customFormat="1" spans="1:57">
      <c r="A395" s="47" t="s">
        <v>1607</v>
      </c>
      <c r="B395" s="47" t="s">
        <v>1608</v>
      </c>
      <c r="C395" s="47" t="s">
        <v>1623</v>
      </c>
      <c r="D395" s="47">
        <v>3.5</v>
      </c>
      <c r="E395" s="47">
        <v>900</v>
      </c>
      <c r="F395" s="47">
        <v>-8.51</v>
      </c>
      <c r="G395" s="48">
        <f t="shared" si="99"/>
        <v>-15.0277053636832</v>
      </c>
      <c r="H395" s="47">
        <f t="shared" si="100"/>
        <v>-10.5585971331664</v>
      </c>
      <c r="I395" s="47">
        <f t="shared" si="101"/>
        <v>-9.95317710208701</v>
      </c>
      <c r="J395" s="47">
        <f t="shared" si="102"/>
        <v>-6.58763427109974</v>
      </c>
      <c r="K395" s="47">
        <f t="shared" si="103"/>
        <v>2.04859713316641</v>
      </c>
      <c r="L395" s="47">
        <f t="shared" si="104"/>
        <v>1.44317710208701</v>
      </c>
      <c r="M395" s="47">
        <f t="shared" si="105"/>
        <v>6.51770536368317</v>
      </c>
      <c r="N395" s="47" t="s">
        <v>1616</v>
      </c>
      <c r="O395" s="47" t="s">
        <v>1264</v>
      </c>
      <c r="P395" s="47" t="s">
        <v>1292</v>
      </c>
      <c r="Q395" s="47">
        <v>-8.51</v>
      </c>
      <c r="R395" s="47"/>
      <c r="S395" s="47"/>
      <c r="T395" s="47"/>
      <c r="U395" s="47"/>
      <c r="V395" s="47"/>
      <c r="W395" s="47"/>
      <c r="X395" s="47"/>
      <c r="Y395" s="47"/>
      <c r="Z395" s="47"/>
      <c r="AA395" s="47" t="s">
        <v>320</v>
      </c>
      <c r="AB395" s="47" t="s">
        <v>49</v>
      </c>
      <c r="AC395" s="47">
        <v>39.2</v>
      </c>
      <c r="AD395" s="47"/>
      <c r="AE395" s="47">
        <v>21.7</v>
      </c>
      <c r="AF395" s="47"/>
      <c r="AG395" s="47">
        <v>18.2</v>
      </c>
      <c r="AH395" s="47"/>
      <c r="AI395" s="47">
        <v>8.3</v>
      </c>
      <c r="AJ395" s="47">
        <v>11.1</v>
      </c>
      <c r="AK395" s="47">
        <v>0</v>
      </c>
      <c r="AL395" s="47"/>
      <c r="AM395" s="47">
        <v>98.5</v>
      </c>
      <c r="AN395" s="47">
        <v>12</v>
      </c>
      <c r="AO395" s="47">
        <v>4.61424868746903</v>
      </c>
      <c r="AP395" s="47">
        <v>3.01062830474011</v>
      </c>
      <c r="AQ395" s="47">
        <v>0</v>
      </c>
      <c r="AR395" s="47">
        <v>1.96408780929929</v>
      </c>
      <c r="AS395" s="47">
        <v>0</v>
      </c>
      <c r="AT395" s="47">
        <v>1.16897725656927</v>
      </c>
      <c r="AU395" s="47">
        <v>0</v>
      </c>
      <c r="AV395" s="47">
        <v>0.950329134143746</v>
      </c>
      <c r="AW395" s="47">
        <v>0.913305285857815</v>
      </c>
      <c r="AX395" s="47">
        <v>0</v>
      </c>
      <c r="AY395" s="47">
        <v>0</v>
      </c>
      <c r="AZ395" s="47">
        <v>8.00732779061024</v>
      </c>
      <c r="BA395" s="47">
        <v>0.0219632540648522</v>
      </c>
      <c r="BB395" s="47">
        <v>0.0187884357385278</v>
      </c>
      <c r="BC395" s="47">
        <v>1.14701400250442</v>
      </c>
      <c r="BD395" s="47">
        <f t="shared" si="106"/>
        <v>3.01062830474011</v>
      </c>
      <c r="BE395" s="47">
        <f t="shared" si="107"/>
        <v>3.03261167657083</v>
      </c>
    </row>
    <row r="396" s="40" customFormat="1" spans="1:57">
      <c r="A396" s="47" t="s">
        <v>1607</v>
      </c>
      <c r="B396" s="47" t="s">
        <v>1608</v>
      </c>
      <c r="C396" s="47" t="s">
        <v>1624</v>
      </c>
      <c r="D396" s="47">
        <v>3.5</v>
      </c>
      <c r="E396" s="47">
        <v>900</v>
      </c>
      <c r="F396" s="47">
        <v>-8.5</v>
      </c>
      <c r="G396" s="48">
        <f t="shared" si="99"/>
        <v>-15.0277053636832</v>
      </c>
      <c r="H396" s="47">
        <f t="shared" si="100"/>
        <v>-10.5585971331664</v>
      </c>
      <c r="I396" s="47">
        <f t="shared" si="101"/>
        <v>-9.95317710208701</v>
      </c>
      <c r="J396" s="47">
        <f t="shared" si="102"/>
        <v>-6.58763427109974</v>
      </c>
      <c r="K396" s="47">
        <f t="shared" si="103"/>
        <v>2.05859713316641</v>
      </c>
      <c r="L396" s="47">
        <f t="shared" si="104"/>
        <v>1.45317710208701</v>
      </c>
      <c r="M396" s="47">
        <f t="shared" si="105"/>
        <v>6.52770536368317</v>
      </c>
      <c r="N396" s="47" t="s">
        <v>1610</v>
      </c>
      <c r="O396" s="47" t="s">
        <v>1264</v>
      </c>
      <c r="P396" s="47" t="s">
        <v>1292</v>
      </c>
      <c r="Q396" s="47">
        <v>-8.5</v>
      </c>
      <c r="R396" s="47"/>
      <c r="S396" s="47"/>
      <c r="T396" s="47"/>
      <c r="U396" s="47"/>
      <c r="V396" s="47"/>
      <c r="W396" s="47"/>
      <c r="X396" s="47"/>
      <c r="Y396" s="47"/>
      <c r="Z396" s="47"/>
      <c r="AA396" s="47" t="s">
        <v>320</v>
      </c>
      <c r="AB396" s="47" t="s">
        <v>49</v>
      </c>
      <c r="AC396" s="47">
        <v>39.1</v>
      </c>
      <c r="AD396" s="47"/>
      <c r="AE396" s="47">
        <v>21.8</v>
      </c>
      <c r="AF396" s="47"/>
      <c r="AG396" s="47">
        <v>17.5</v>
      </c>
      <c r="AH396" s="47"/>
      <c r="AI396" s="47">
        <v>8.4</v>
      </c>
      <c r="AJ396" s="47">
        <v>12.7</v>
      </c>
      <c r="AK396" s="47">
        <v>0</v>
      </c>
      <c r="AL396" s="47"/>
      <c r="AM396" s="47">
        <v>99.5</v>
      </c>
      <c r="AN396" s="47">
        <v>12</v>
      </c>
      <c r="AO396" s="47">
        <v>4.57749408436799</v>
      </c>
      <c r="AP396" s="47">
        <v>2.97902827394788</v>
      </c>
      <c r="AQ396" s="47">
        <v>0</v>
      </c>
      <c r="AR396" s="47">
        <v>1.9574219505536</v>
      </c>
      <c r="AS396" s="47">
        <v>0</v>
      </c>
      <c r="AT396" s="47">
        <v>1.11506328614198</v>
      </c>
      <c r="AU396" s="47">
        <v>0</v>
      </c>
      <c r="AV396" s="47">
        <v>0.954117873664793</v>
      </c>
      <c r="AW396" s="47">
        <v>1.03662936646707</v>
      </c>
      <c r="AX396" s="47">
        <v>0</v>
      </c>
      <c r="AY396" s="47">
        <v>0</v>
      </c>
      <c r="AZ396" s="47">
        <v>8.04226075077532</v>
      </c>
      <c r="BA396" s="47">
        <v>0.126116032548428</v>
      </c>
      <c r="BB396" s="47">
        <v>0.113102129821508</v>
      </c>
      <c r="BC396" s="47">
        <v>0.988947253593553</v>
      </c>
      <c r="BD396" s="47">
        <f t="shared" si="106"/>
        <v>2.97902827394788</v>
      </c>
      <c r="BE396" s="47">
        <f t="shared" si="107"/>
        <v>3.10581052627384</v>
      </c>
    </row>
    <row r="397" s="40" customFormat="1" spans="1:57">
      <c r="A397" s="47" t="s">
        <v>1607</v>
      </c>
      <c r="B397" s="47" t="s">
        <v>1608</v>
      </c>
      <c r="C397" s="47" t="s">
        <v>1624</v>
      </c>
      <c r="D397" s="47">
        <v>3.5</v>
      </c>
      <c r="E397" s="47">
        <v>900</v>
      </c>
      <c r="F397" s="47">
        <v>-8.58</v>
      </c>
      <c r="G397" s="48">
        <f t="shared" si="99"/>
        <v>-15.0277053636832</v>
      </c>
      <c r="H397" s="47">
        <f t="shared" si="100"/>
        <v>-10.5585971331664</v>
      </c>
      <c r="I397" s="47">
        <f t="shared" si="101"/>
        <v>-9.95317710208701</v>
      </c>
      <c r="J397" s="47">
        <f t="shared" si="102"/>
        <v>-6.58763427109974</v>
      </c>
      <c r="K397" s="47">
        <f t="shared" si="103"/>
        <v>1.97859713316641</v>
      </c>
      <c r="L397" s="47">
        <f t="shared" si="104"/>
        <v>1.37317710208701</v>
      </c>
      <c r="M397" s="47">
        <f t="shared" si="105"/>
        <v>6.44770536368317</v>
      </c>
      <c r="N397" s="47" t="s">
        <v>1616</v>
      </c>
      <c r="O397" s="47" t="s">
        <v>1264</v>
      </c>
      <c r="P397" s="47" t="s">
        <v>1292</v>
      </c>
      <c r="Q397" s="47">
        <v>-8.58</v>
      </c>
      <c r="R397" s="47"/>
      <c r="S397" s="47"/>
      <c r="T397" s="47"/>
      <c r="U397" s="47"/>
      <c r="V397" s="47"/>
      <c r="W397" s="47"/>
      <c r="X397" s="47"/>
      <c r="Y397" s="47"/>
      <c r="Z397" s="47"/>
      <c r="AA397" s="47" t="s">
        <v>320</v>
      </c>
      <c r="AB397" s="47" t="s">
        <v>49</v>
      </c>
      <c r="AC397" s="47">
        <v>39.1</v>
      </c>
      <c r="AD397" s="47"/>
      <c r="AE397" s="47">
        <v>21.8</v>
      </c>
      <c r="AF397" s="47"/>
      <c r="AG397" s="47">
        <v>17.5</v>
      </c>
      <c r="AH397" s="47"/>
      <c r="AI397" s="47">
        <v>8.4</v>
      </c>
      <c r="AJ397" s="47">
        <v>12.7</v>
      </c>
      <c r="AK397" s="47">
        <v>0</v>
      </c>
      <c r="AL397" s="47"/>
      <c r="AM397" s="47">
        <v>99.5</v>
      </c>
      <c r="AN397" s="47">
        <v>12</v>
      </c>
      <c r="AO397" s="47">
        <v>4.57749408436799</v>
      </c>
      <c r="AP397" s="47">
        <v>2.97902827394788</v>
      </c>
      <c r="AQ397" s="47">
        <v>0</v>
      </c>
      <c r="AR397" s="47">
        <v>1.9574219505536</v>
      </c>
      <c r="AS397" s="47">
        <v>0</v>
      </c>
      <c r="AT397" s="47">
        <v>1.11506328614198</v>
      </c>
      <c r="AU397" s="47">
        <v>0</v>
      </c>
      <c r="AV397" s="47">
        <v>0.954117873664793</v>
      </c>
      <c r="AW397" s="47">
        <v>1.03662936646707</v>
      </c>
      <c r="AX397" s="47">
        <v>0</v>
      </c>
      <c r="AY397" s="47">
        <v>0</v>
      </c>
      <c r="AZ397" s="47">
        <v>8.04226075077532</v>
      </c>
      <c r="BA397" s="47">
        <v>0.126116032548428</v>
      </c>
      <c r="BB397" s="47">
        <v>0.113102129821508</v>
      </c>
      <c r="BC397" s="47">
        <v>0.988947253593553</v>
      </c>
      <c r="BD397" s="47">
        <f t="shared" si="106"/>
        <v>2.97902827394788</v>
      </c>
      <c r="BE397" s="47">
        <f t="shared" si="107"/>
        <v>3.10581052627384</v>
      </c>
    </row>
    <row r="398" s="40" customFormat="1" spans="1:57">
      <c r="A398" s="47" t="s">
        <v>1607</v>
      </c>
      <c r="B398" s="47" t="s">
        <v>1608</v>
      </c>
      <c r="C398" s="47" t="s">
        <v>1625</v>
      </c>
      <c r="D398" s="47">
        <v>3.5</v>
      </c>
      <c r="E398" s="47">
        <v>1100</v>
      </c>
      <c r="F398" s="47">
        <v>-6.05</v>
      </c>
      <c r="G398" s="48">
        <f t="shared" si="99"/>
        <v>-11.8492740410267</v>
      </c>
      <c r="H398" s="47">
        <f t="shared" si="100"/>
        <v>-7.74582274309147</v>
      </c>
      <c r="I398" s="47">
        <f t="shared" si="101"/>
        <v>-7.25683843874088</v>
      </c>
      <c r="J398" s="47">
        <f t="shared" si="102"/>
        <v>-3.57632556445739</v>
      </c>
      <c r="K398" s="47">
        <f t="shared" si="103"/>
        <v>1.69582274309147</v>
      </c>
      <c r="L398" s="47">
        <f t="shared" si="104"/>
        <v>1.20683843874088</v>
      </c>
      <c r="M398" s="47">
        <f t="shared" si="105"/>
        <v>5.79927404102671</v>
      </c>
      <c r="N398" s="47" t="s">
        <v>1610</v>
      </c>
      <c r="O398" s="47" t="s">
        <v>1264</v>
      </c>
      <c r="P398" s="47" t="s">
        <v>1292</v>
      </c>
      <c r="Q398" s="47">
        <v>-6.05</v>
      </c>
      <c r="R398" s="47"/>
      <c r="S398" s="47"/>
      <c r="T398" s="47"/>
      <c r="U398" s="47"/>
      <c r="V398" s="47"/>
      <c r="W398" s="47"/>
      <c r="X398" s="47"/>
      <c r="Y398" s="47"/>
      <c r="Z398" s="47"/>
      <c r="AA398" s="47" t="s">
        <v>320</v>
      </c>
      <c r="AB398" s="47" t="s">
        <v>49</v>
      </c>
      <c r="AC398" s="47">
        <v>39</v>
      </c>
      <c r="AD398" s="47"/>
      <c r="AE398" s="47">
        <v>21.4</v>
      </c>
      <c r="AF398" s="47"/>
      <c r="AG398" s="47">
        <v>20.5</v>
      </c>
      <c r="AH398" s="47"/>
      <c r="AI398" s="47">
        <v>5.9</v>
      </c>
      <c r="AJ398" s="47">
        <v>13.3</v>
      </c>
      <c r="AK398" s="47">
        <v>0</v>
      </c>
      <c r="AL398" s="47"/>
      <c r="AM398" s="47">
        <v>100.1</v>
      </c>
      <c r="AN398" s="47">
        <v>12</v>
      </c>
      <c r="AO398" s="47">
        <v>4.62098810514641</v>
      </c>
      <c r="AP398" s="47">
        <v>2.99964274468559</v>
      </c>
      <c r="AQ398" s="47">
        <v>0</v>
      </c>
      <c r="AR398" s="47">
        <v>1.9397635435491</v>
      </c>
      <c r="AS398" s="47">
        <v>0</v>
      </c>
      <c r="AT398" s="47">
        <v>1.3186282872425</v>
      </c>
      <c r="AU398" s="47">
        <v>0</v>
      </c>
      <c r="AV398" s="47">
        <v>0.676521831770815</v>
      </c>
      <c r="AW398" s="47">
        <v>1.09591907629186</v>
      </c>
      <c r="AX398" s="47">
        <v>0</v>
      </c>
      <c r="AY398" s="47">
        <v>0</v>
      </c>
      <c r="AZ398" s="47">
        <v>8.03047548353987</v>
      </c>
      <c r="BA398" s="47">
        <v>0.0910794891854092</v>
      </c>
      <c r="BB398" s="47">
        <v>0.0690713903733048</v>
      </c>
      <c r="BC398" s="47">
        <v>1.22754879805709</v>
      </c>
      <c r="BD398" s="47">
        <f t="shared" si="106"/>
        <v>2.99964274468559</v>
      </c>
      <c r="BE398" s="47">
        <f t="shared" si="107"/>
        <v>3.09106919530517</v>
      </c>
    </row>
    <row r="399" s="40" customFormat="1" spans="1:57">
      <c r="A399" s="47" t="s">
        <v>1607</v>
      </c>
      <c r="B399" s="47" t="s">
        <v>1608</v>
      </c>
      <c r="C399" s="47" t="s">
        <v>1625</v>
      </c>
      <c r="D399" s="47">
        <v>3.5</v>
      </c>
      <c r="E399" s="47">
        <v>1100</v>
      </c>
      <c r="F399" s="47">
        <v>-7.58</v>
      </c>
      <c r="G399" s="48">
        <f t="shared" si="99"/>
        <v>-11.8492740410267</v>
      </c>
      <c r="H399" s="47">
        <f t="shared" si="100"/>
        <v>-7.74582274309147</v>
      </c>
      <c r="I399" s="47">
        <f t="shared" si="101"/>
        <v>-7.25683843874088</v>
      </c>
      <c r="J399" s="47">
        <f t="shared" si="102"/>
        <v>-3.57632556445739</v>
      </c>
      <c r="K399" s="47">
        <f t="shared" si="103"/>
        <v>0.165822743091466</v>
      </c>
      <c r="L399" s="47">
        <f t="shared" si="104"/>
        <v>-0.323161561259123</v>
      </c>
      <c r="M399" s="47">
        <f t="shared" si="105"/>
        <v>4.26927404102671</v>
      </c>
      <c r="N399" s="47" t="s">
        <v>1616</v>
      </c>
      <c r="O399" s="47" t="s">
        <v>1264</v>
      </c>
      <c r="P399" s="47" t="s">
        <v>1292</v>
      </c>
      <c r="Q399" s="47">
        <v>-7.58</v>
      </c>
      <c r="R399" s="47"/>
      <c r="S399" s="47"/>
      <c r="T399" s="47"/>
      <c r="U399" s="47"/>
      <c r="V399" s="47"/>
      <c r="W399" s="47"/>
      <c r="X399" s="47"/>
      <c r="Y399" s="47"/>
      <c r="Z399" s="47"/>
      <c r="AA399" s="47" t="s">
        <v>320</v>
      </c>
      <c r="AB399" s="47" t="s">
        <v>49</v>
      </c>
      <c r="AC399" s="47">
        <v>39</v>
      </c>
      <c r="AD399" s="47"/>
      <c r="AE399" s="47">
        <v>21.4</v>
      </c>
      <c r="AF399" s="47"/>
      <c r="AG399" s="47">
        <v>20.5</v>
      </c>
      <c r="AH399" s="47"/>
      <c r="AI399" s="47">
        <v>5.9</v>
      </c>
      <c r="AJ399" s="47">
        <v>13.3</v>
      </c>
      <c r="AK399" s="47">
        <v>0</v>
      </c>
      <c r="AL399" s="47"/>
      <c r="AM399" s="47">
        <v>100.1</v>
      </c>
      <c r="AN399" s="47">
        <v>12</v>
      </c>
      <c r="AO399" s="47">
        <v>4.62098810514641</v>
      </c>
      <c r="AP399" s="47">
        <v>2.99964274468559</v>
      </c>
      <c r="AQ399" s="47">
        <v>0</v>
      </c>
      <c r="AR399" s="47">
        <v>1.9397635435491</v>
      </c>
      <c r="AS399" s="47">
        <v>0</v>
      </c>
      <c r="AT399" s="47">
        <v>1.3186282872425</v>
      </c>
      <c r="AU399" s="47">
        <v>0</v>
      </c>
      <c r="AV399" s="47">
        <v>0.676521831770815</v>
      </c>
      <c r="AW399" s="47">
        <v>1.09591907629186</v>
      </c>
      <c r="AX399" s="47">
        <v>0</v>
      </c>
      <c r="AY399" s="47">
        <v>0</v>
      </c>
      <c r="AZ399" s="47">
        <v>8.03047548353987</v>
      </c>
      <c r="BA399" s="47">
        <v>0.0910794891854092</v>
      </c>
      <c r="BB399" s="47">
        <v>0.0690713903733048</v>
      </c>
      <c r="BC399" s="47">
        <v>1.22754879805709</v>
      </c>
      <c r="BD399" s="47">
        <f t="shared" si="106"/>
        <v>2.99964274468559</v>
      </c>
      <c r="BE399" s="47">
        <f t="shared" si="107"/>
        <v>3.09106919530517</v>
      </c>
    </row>
    <row r="400" s="40" customFormat="1" spans="1:57">
      <c r="A400" s="47" t="s">
        <v>1607</v>
      </c>
      <c r="B400" s="47" t="s">
        <v>1608</v>
      </c>
      <c r="C400" s="47" t="s">
        <v>1625</v>
      </c>
      <c r="D400" s="47">
        <v>3.5</v>
      </c>
      <c r="E400" s="47">
        <v>1100</v>
      </c>
      <c r="F400" s="47">
        <v>-6.64</v>
      </c>
      <c r="G400" s="48">
        <f t="shared" si="99"/>
        <v>-11.8492740410267</v>
      </c>
      <c r="H400" s="47">
        <f t="shared" si="100"/>
        <v>-7.74582274309147</v>
      </c>
      <c r="I400" s="47">
        <f t="shared" si="101"/>
        <v>-7.25683843874088</v>
      </c>
      <c r="J400" s="47">
        <f t="shared" si="102"/>
        <v>-3.57632556445739</v>
      </c>
      <c r="K400" s="47">
        <f t="shared" si="103"/>
        <v>1.10582274309147</v>
      </c>
      <c r="L400" s="47">
        <f t="shared" si="104"/>
        <v>0.616838438740877</v>
      </c>
      <c r="M400" s="47">
        <f t="shared" si="105"/>
        <v>5.20927404102671</v>
      </c>
      <c r="N400" s="47" t="s">
        <v>1621</v>
      </c>
      <c r="O400" s="47" t="s">
        <v>1264</v>
      </c>
      <c r="P400" s="47" t="s">
        <v>1292</v>
      </c>
      <c r="Q400" s="47">
        <v>-6.64</v>
      </c>
      <c r="R400" s="47"/>
      <c r="S400" s="47"/>
      <c r="T400" s="47"/>
      <c r="U400" s="47"/>
      <c r="V400" s="47"/>
      <c r="W400" s="47"/>
      <c r="X400" s="47"/>
      <c r="Y400" s="47"/>
      <c r="Z400" s="47"/>
      <c r="AA400" s="47" t="s">
        <v>320</v>
      </c>
      <c r="AB400" s="47" t="s">
        <v>49</v>
      </c>
      <c r="AC400" s="47">
        <v>39</v>
      </c>
      <c r="AD400" s="47"/>
      <c r="AE400" s="47">
        <v>21.4</v>
      </c>
      <c r="AF400" s="47"/>
      <c r="AG400" s="47">
        <v>20.5</v>
      </c>
      <c r="AH400" s="47"/>
      <c r="AI400" s="47">
        <v>5.9</v>
      </c>
      <c r="AJ400" s="47">
        <v>13.3</v>
      </c>
      <c r="AK400" s="47">
        <v>0</v>
      </c>
      <c r="AL400" s="47"/>
      <c r="AM400" s="47">
        <v>100.1</v>
      </c>
      <c r="AN400" s="47">
        <v>12</v>
      </c>
      <c r="AO400" s="47">
        <v>4.62098810514641</v>
      </c>
      <c r="AP400" s="47">
        <v>2.99964274468559</v>
      </c>
      <c r="AQ400" s="47">
        <v>0</v>
      </c>
      <c r="AR400" s="47">
        <v>1.9397635435491</v>
      </c>
      <c r="AS400" s="47">
        <v>0</v>
      </c>
      <c r="AT400" s="47">
        <v>1.3186282872425</v>
      </c>
      <c r="AU400" s="47">
        <v>0</v>
      </c>
      <c r="AV400" s="47">
        <v>0.676521831770815</v>
      </c>
      <c r="AW400" s="47">
        <v>1.09591907629186</v>
      </c>
      <c r="AX400" s="47">
        <v>0</v>
      </c>
      <c r="AY400" s="47">
        <v>0</v>
      </c>
      <c r="AZ400" s="47">
        <v>8.03047548353987</v>
      </c>
      <c r="BA400" s="47">
        <v>0.0910794891854092</v>
      </c>
      <c r="BB400" s="47">
        <v>0.0690713903733048</v>
      </c>
      <c r="BC400" s="47">
        <v>1.22754879805709</v>
      </c>
      <c r="BD400" s="47">
        <f t="shared" si="106"/>
        <v>2.99964274468559</v>
      </c>
      <c r="BE400" s="47">
        <f t="shared" si="107"/>
        <v>3.09106919530517</v>
      </c>
    </row>
    <row r="401" s="40" customFormat="1" spans="1:57">
      <c r="A401" s="47" t="s">
        <v>1607</v>
      </c>
      <c r="B401" s="47" t="s">
        <v>1608</v>
      </c>
      <c r="C401" s="47" t="s">
        <v>1625</v>
      </c>
      <c r="D401" s="47">
        <v>3.5</v>
      </c>
      <c r="E401" s="47">
        <v>1100</v>
      </c>
      <c r="F401" s="47">
        <v>-8.16</v>
      </c>
      <c r="G401" s="48">
        <f t="shared" si="99"/>
        <v>-11.8492740410267</v>
      </c>
      <c r="H401" s="47">
        <f t="shared" si="100"/>
        <v>-7.74582274309147</v>
      </c>
      <c r="I401" s="47">
        <f t="shared" si="101"/>
        <v>-7.25683843874088</v>
      </c>
      <c r="J401" s="47">
        <f t="shared" si="102"/>
        <v>-3.57632556445739</v>
      </c>
      <c r="K401" s="47">
        <f t="shared" si="103"/>
        <v>-0.414177256908534</v>
      </c>
      <c r="L401" s="47">
        <f t="shared" si="104"/>
        <v>-0.903161561259124</v>
      </c>
      <c r="M401" s="47">
        <f t="shared" si="105"/>
        <v>3.68927404102671</v>
      </c>
      <c r="N401" s="47" t="s">
        <v>1622</v>
      </c>
      <c r="O401" s="47" t="s">
        <v>1264</v>
      </c>
      <c r="P401" s="47" t="s">
        <v>1292</v>
      </c>
      <c r="Q401" s="47">
        <v>-8.16</v>
      </c>
      <c r="R401" s="47"/>
      <c r="S401" s="47"/>
      <c r="T401" s="47"/>
      <c r="U401" s="47"/>
      <c r="V401" s="47"/>
      <c r="W401" s="47"/>
      <c r="X401" s="47"/>
      <c r="Y401" s="47"/>
      <c r="Z401" s="47"/>
      <c r="AA401" s="47" t="s">
        <v>320</v>
      </c>
      <c r="AB401" s="47" t="s">
        <v>49</v>
      </c>
      <c r="AC401" s="47">
        <v>39</v>
      </c>
      <c r="AD401" s="47"/>
      <c r="AE401" s="47">
        <v>21.4</v>
      </c>
      <c r="AF401" s="47"/>
      <c r="AG401" s="47">
        <v>20.5</v>
      </c>
      <c r="AH401" s="47"/>
      <c r="AI401" s="47">
        <v>5.9</v>
      </c>
      <c r="AJ401" s="47">
        <v>13.3</v>
      </c>
      <c r="AK401" s="47">
        <v>0</v>
      </c>
      <c r="AL401" s="47"/>
      <c r="AM401" s="47">
        <v>100.1</v>
      </c>
      <c r="AN401" s="47">
        <v>12</v>
      </c>
      <c r="AO401" s="47">
        <v>4.62098810514641</v>
      </c>
      <c r="AP401" s="47">
        <v>2.99964274468559</v>
      </c>
      <c r="AQ401" s="47">
        <v>0</v>
      </c>
      <c r="AR401" s="47">
        <v>1.9397635435491</v>
      </c>
      <c r="AS401" s="47">
        <v>0</v>
      </c>
      <c r="AT401" s="47">
        <v>1.3186282872425</v>
      </c>
      <c r="AU401" s="47">
        <v>0</v>
      </c>
      <c r="AV401" s="47">
        <v>0.676521831770815</v>
      </c>
      <c r="AW401" s="47">
        <v>1.09591907629186</v>
      </c>
      <c r="AX401" s="47">
        <v>0</v>
      </c>
      <c r="AY401" s="47">
        <v>0</v>
      </c>
      <c r="AZ401" s="47">
        <v>8.03047548353987</v>
      </c>
      <c r="BA401" s="47">
        <v>0.0910794891854092</v>
      </c>
      <c r="BB401" s="47">
        <v>0.0690713903733048</v>
      </c>
      <c r="BC401" s="47">
        <v>1.22754879805709</v>
      </c>
      <c r="BD401" s="47">
        <f t="shared" si="106"/>
        <v>2.99964274468559</v>
      </c>
      <c r="BE401" s="47">
        <f t="shared" si="107"/>
        <v>3.09106919530517</v>
      </c>
    </row>
    <row r="402" s="40" customFormat="1" spans="1:57">
      <c r="A402" s="47" t="s">
        <v>1607</v>
      </c>
      <c r="B402" s="47" t="s">
        <v>1608</v>
      </c>
      <c r="C402" s="47" t="s">
        <v>1626</v>
      </c>
      <c r="D402" s="47">
        <v>3.5</v>
      </c>
      <c r="E402" s="47">
        <v>1100</v>
      </c>
      <c r="F402" s="47">
        <v>-6.16</v>
      </c>
      <c r="G402" s="48">
        <f t="shared" si="99"/>
        <v>-11.8492740410267</v>
      </c>
      <c r="H402" s="47">
        <f t="shared" si="100"/>
        <v>-7.74582274309147</v>
      </c>
      <c r="I402" s="47">
        <f t="shared" si="101"/>
        <v>-7.25683843874088</v>
      </c>
      <c r="J402" s="47">
        <f t="shared" si="102"/>
        <v>-3.57632556445739</v>
      </c>
      <c r="K402" s="47">
        <f t="shared" si="103"/>
        <v>1.58582274309147</v>
      </c>
      <c r="L402" s="47">
        <f t="shared" si="104"/>
        <v>1.09683843874088</v>
      </c>
      <c r="M402" s="47">
        <f t="shared" si="105"/>
        <v>5.68927404102671</v>
      </c>
      <c r="N402" s="47" t="s">
        <v>1610</v>
      </c>
      <c r="O402" s="47" t="s">
        <v>1264</v>
      </c>
      <c r="P402" s="47" t="s">
        <v>1292</v>
      </c>
      <c r="Q402" s="47">
        <v>-6.16</v>
      </c>
      <c r="R402" s="47"/>
      <c r="S402" s="47"/>
      <c r="T402" s="47"/>
      <c r="U402" s="47"/>
      <c r="V402" s="47"/>
      <c r="W402" s="47"/>
      <c r="X402" s="47"/>
      <c r="Y402" s="47"/>
      <c r="Z402" s="47"/>
      <c r="AA402" s="47" t="s">
        <v>320</v>
      </c>
      <c r="AB402" s="47" t="s">
        <v>49</v>
      </c>
      <c r="AC402" s="47">
        <v>39.3</v>
      </c>
      <c r="AD402" s="47"/>
      <c r="AE402" s="47">
        <v>21.8</v>
      </c>
      <c r="AF402" s="47"/>
      <c r="AG402" s="47">
        <v>16.6</v>
      </c>
      <c r="AH402" s="47"/>
      <c r="AI402" s="47">
        <v>8</v>
      </c>
      <c r="AJ402" s="47">
        <v>13.5</v>
      </c>
      <c r="AK402" s="47">
        <v>0.1</v>
      </c>
      <c r="AL402" s="47"/>
      <c r="AM402" s="47">
        <v>99.3</v>
      </c>
      <c r="AN402" s="47">
        <v>12</v>
      </c>
      <c r="AO402" s="47">
        <v>4.57734889800207</v>
      </c>
      <c r="AP402" s="47">
        <v>2.99417129979163</v>
      </c>
      <c r="AQ402" s="47">
        <v>0</v>
      </c>
      <c r="AR402" s="47">
        <v>1.95735986615232</v>
      </c>
      <c r="AS402" s="47">
        <v>0</v>
      </c>
      <c r="AT402" s="47">
        <v>1.05768362620872</v>
      </c>
      <c r="AU402" s="47">
        <v>0</v>
      </c>
      <c r="AV402" s="47">
        <v>0.908654868089741</v>
      </c>
      <c r="AW402" s="47">
        <v>1.10189390376298</v>
      </c>
      <c r="AX402" s="47">
        <v>0.0147704062536369</v>
      </c>
      <c r="AY402" s="47">
        <v>0</v>
      </c>
      <c r="AZ402" s="47">
        <v>8.03453397025903</v>
      </c>
      <c r="BA402" s="47">
        <v>0.103156609864944</v>
      </c>
      <c r="BB402" s="47">
        <v>0.0975306862173048</v>
      </c>
      <c r="BC402" s="47">
        <v>0.954527016343775</v>
      </c>
      <c r="BD402" s="47">
        <f t="shared" si="106"/>
        <v>2.99417129979163</v>
      </c>
      <c r="BE402" s="47">
        <f t="shared" si="107"/>
        <v>3.06823239806144</v>
      </c>
    </row>
    <row r="403" s="40" customFormat="1" spans="1:57">
      <c r="A403" s="47" t="s">
        <v>1607</v>
      </c>
      <c r="B403" s="47" t="s">
        <v>1608</v>
      </c>
      <c r="C403" s="47" t="s">
        <v>1626</v>
      </c>
      <c r="D403" s="47">
        <v>3.5</v>
      </c>
      <c r="E403" s="47">
        <v>1100</v>
      </c>
      <c r="F403" s="47">
        <v>-7.76</v>
      </c>
      <c r="G403" s="48">
        <f t="shared" si="99"/>
        <v>-11.8492740410267</v>
      </c>
      <c r="H403" s="47">
        <f t="shared" si="100"/>
        <v>-7.74582274309147</v>
      </c>
      <c r="I403" s="47">
        <f t="shared" si="101"/>
        <v>-7.25683843874088</v>
      </c>
      <c r="J403" s="47">
        <f t="shared" si="102"/>
        <v>-3.57632556445739</v>
      </c>
      <c r="K403" s="47">
        <f t="shared" si="103"/>
        <v>-0.0141772569085337</v>
      </c>
      <c r="L403" s="47">
        <f t="shared" si="104"/>
        <v>-0.503161561259123</v>
      </c>
      <c r="M403" s="47">
        <f t="shared" si="105"/>
        <v>4.08927404102671</v>
      </c>
      <c r="N403" s="47" t="s">
        <v>1616</v>
      </c>
      <c r="O403" s="47" t="s">
        <v>1264</v>
      </c>
      <c r="P403" s="47" t="s">
        <v>1292</v>
      </c>
      <c r="Q403" s="47">
        <v>-7.76</v>
      </c>
      <c r="R403" s="47"/>
      <c r="S403" s="47"/>
      <c r="T403" s="47"/>
      <c r="U403" s="47"/>
      <c r="V403" s="47"/>
      <c r="W403" s="47"/>
      <c r="X403" s="47"/>
      <c r="Y403" s="47"/>
      <c r="Z403" s="47"/>
      <c r="AA403" s="47" t="s">
        <v>320</v>
      </c>
      <c r="AB403" s="47" t="s">
        <v>49</v>
      </c>
      <c r="AC403" s="47">
        <v>39.3</v>
      </c>
      <c r="AD403" s="47"/>
      <c r="AE403" s="47">
        <v>21.8</v>
      </c>
      <c r="AF403" s="47"/>
      <c r="AG403" s="47">
        <v>16.6</v>
      </c>
      <c r="AH403" s="47"/>
      <c r="AI403" s="47">
        <v>8</v>
      </c>
      <c r="AJ403" s="47">
        <v>13.5</v>
      </c>
      <c r="AK403" s="47">
        <v>0.1</v>
      </c>
      <c r="AL403" s="47"/>
      <c r="AM403" s="47">
        <v>99.3</v>
      </c>
      <c r="AN403" s="47">
        <v>12</v>
      </c>
      <c r="AO403" s="47">
        <v>4.57734889800207</v>
      </c>
      <c r="AP403" s="47">
        <v>2.99417129979163</v>
      </c>
      <c r="AQ403" s="47">
        <v>0</v>
      </c>
      <c r="AR403" s="47">
        <v>1.95735986615232</v>
      </c>
      <c r="AS403" s="47">
        <v>0</v>
      </c>
      <c r="AT403" s="47">
        <v>1.05768362620872</v>
      </c>
      <c r="AU403" s="47">
        <v>0</v>
      </c>
      <c r="AV403" s="47">
        <v>0.908654868089741</v>
      </c>
      <c r="AW403" s="47">
        <v>1.10189390376298</v>
      </c>
      <c r="AX403" s="47">
        <v>0.0147704062536369</v>
      </c>
      <c r="AY403" s="47">
        <v>0</v>
      </c>
      <c r="AZ403" s="47">
        <v>8.03453397025903</v>
      </c>
      <c r="BA403" s="47">
        <v>0.103156609864944</v>
      </c>
      <c r="BB403" s="47">
        <v>0.0975306862173048</v>
      </c>
      <c r="BC403" s="47">
        <v>0.954527016343775</v>
      </c>
      <c r="BD403" s="47">
        <f t="shared" si="106"/>
        <v>2.99417129979163</v>
      </c>
      <c r="BE403" s="47">
        <f t="shared" si="107"/>
        <v>3.06823239806144</v>
      </c>
    </row>
    <row r="404" s="43" customFormat="1" spans="1:57">
      <c r="A404" s="47" t="s">
        <v>1607</v>
      </c>
      <c r="B404" s="47" t="s">
        <v>1608</v>
      </c>
      <c r="C404" s="47" t="s">
        <v>1626</v>
      </c>
      <c r="D404" s="47">
        <v>3.5</v>
      </c>
      <c r="E404" s="47">
        <v>1100</v>
      </c>
      <c r="F404" s="47">
        <v>-8.34</v>
      </c>
      <c r="G404" s="48">
        <f t="shared" si="99"/>
        <v>-11.8492740410267</v>
      </c>
      <c r="H404" s="47">
        <f t="shared" si="100"/>
        <v>-7.74582274309147</v>
      </c>
      <c r="I404" s="47">
        <f t="shared" si="101"/>
        <v>-7.25683843874088</v>
      </c>
      <c r="J404" s="47">
        <f t="shared" si="102"/>
        <v>-3.57632556445739</v>
      </c>
      <c r="K404" s="47">
        <f t="shared" si="103"/>
        <v>-0.594177256908534</v>
      </c>
      <c r="L404" s="47">
        <f t="shared" si="104"/>
        <v>-1.08316156125912</v>
      </c>
      <c r="M404" s="47">
        <f t="shared" si="105"/>
        <v>3.50927404102671</v>
      </c>
      <c r="N404" s="47" t="s">
        <v>1622</v>
      </c>
      <c r="O404" s="47" t="s">
        <v>1264</v>
      </c>
      <c r="P404" s="47" t="s">
        <v>1292</v>
      </c>
      <c r="Q404" s="47">
        <v>-8.34</v>
      </c>
      <c r="R404" s="47"/>
      <c r="S404" s="47"/>
      <c r="T404" s="47"/>
      <c r="U404" s="47"/>
      <c r="V404" s="47"/>
      <c r="W404" s="47"/>
      <c r="X404" s="47"/>
      <c r="Y404" s="47"/>
      <c r="Z404" s="47"/>
      <c r="AA404" s="47" t="s">
        <v>320</v>
      </c>
      <c r="AB404" s="47" t="s">
        <v>49</v>
      </c>
      <c r="AC404" s="47">
        <v>39.3</v>
      </c>
      <c r="AD404" s="47"/>
      <c r="AE404" s="47">
        <v>21.8</v>
      </c>
      <c r="AF404" s="47"/>
      <c r="AG404" s="47">
        <v>16.6</v>
      </c>
      <c r="AH404" s="47"/>
      <c r="AI404" s="47">
        <v>8</v>
      </c>
      <c r="AJ404" s="47">
        <v>13.5</v>
      </c>
      <c r="AK404" s="47">
        <v>0.1</v>
      </c>
      <c r="AL404" s="47"/>
      <c r="AM404" s="47">
        <v>99.3</v>
      </c>
      <c r="AN404" s="47">
        <v>12</v>
      </c>
      <c r="AO404" s="47">
        <v>4.57734889800207</v>
      </c>
      <c r="AP404" s="47">
        <v>2.99417129979163</v>
      </c>
      <c r="AQ404" s="47">
        <v>0</v>
      </c>
      <c r="AR404" s="47">
        <v>1.95735986615232</v>
      </c>
      <c r="AS404" s="47">
        <v>0</v>
      </c>
      <c r="AT404" s="47">
        <v>1.05768362620872</v>
      </c>
      <c r="AU404" s="47">
        <v>0</v>
      </c>
      <c r="AV404" s="47">
        <v>0.908654868089741</v>
      </c>
      <c r="AW404" s="47">
        <v>1.10189390376298</v>
      </c>
      <c r="AX404" s="47">
        <v>0.0147704062536369</v>
      </c>
      <c r="AY404" s="47">
        <v>0</v>
      </c>
      <c r="AZ404" s="47">
        <v>8.03453397025903</v>
      </c>
      <c r="BA404" s="47">
        <v>0.103156609864944</v>
      </c>
      <c r="BB404" s="47">
        <v>0.0975306862173048</v>
      </c>
      <c r="BC404" s="47">
        <v>0.954527016343775</v>
      </c>
      <c r="BD404" s="47">
        <f t="shared" si="106"/>
        <v>2.99417129979163</v>
      </c>
      <c r="BE404" s="47">
        <f t="shared" si="107"/>
        <v>3.06823239806144</v>
      </c>
    </row>
    <row r="405" s="40" customFormat="1" spans="1:57">
      <c r="A405" s="47" t="s">
        <v>1607</v>
      </c>
      <c r="B405" s="47" t="s">
        <v>1608</v>
      </c>
      <c r="C405" s="47" t="s">
        <v>1626</v>
      </c>
      <c r="D405" s="47">
        <v>3.5</v>
      </c>
      <c r="E405" s="47">
        <v>1100</v>
      </c>
      <c r="F405" s="47">
        <v>-6.74</v>
      </c>
      <c r="G405" s="48">
        <f t="shared" si="99"/>
        <v>-11.8492740410267</v>
      </c>
      <c r="H405" s="47">
        <f t="shared" si="100"/>
        <v>-7.74582274309147</v>
      </c>
      <c r="I405" s="47">
        <f t="shared" si="101"/>
        <v>-7.25683843874088</v>
      </c>
      <c r="J405" s="47">
        <f t="shared" si="102"/>
        <v>-3.57632556445739</v>
      </c>
      <c r="K405" s="47">
        <f t="shared" si="103"/>
        <v>1.00582274309147</v>
      </c>
      <c r="L405" s="47">
        <f t="shared" si="104"/>
        <v>0.516838438740876</v>
      </c>
      <c r="M405" s="47">
        <f t="shared" si="105"/>
        <v>5.10927404102671</v>
      </c>
      <c r="N405" s="47" t="s">
        <v>1621</v>
      </c>
      <c r="O405" s="47" t="s">
        <v>1264</v>
      </c>
      <c r="P405" s="47" t="s">
        <v>1292</v>
      </c>
      <c r="Q405" s="47">
        <v>-6.74</v>
      </c>
      <c r="R405" s="47"/>
      <c r="S405" s="47"/>
      <c r="T405" s="47"/>
      <c r="U405" s="47"/>
      <c r="V405" s="47"/>
      <c r="W405" s="47"/>
      <c r="X405" s="47"/>
      <c r="Y405" s="47"/>
      <c r="Z405" s="47"/>
      <c r="AA405" s="47" t="s">
        <v>320</v>
      </c>
      <c r="AB405" s="47" t="s">
        <v>49</v>
      </c>
      <c r="AC405" s="47">
        <v>39.3</v>
      </c>
      <c r="AD405" s="47"/>
      <c r="AE405" s="47">
        <v>21.8</v>
      </c>
      <c r="AF405" s="47"/>
      <c r="AG405" s="47">
        <v>16.6</v>
      </c>
      <c r="AH405" s="47"/>
      <c r="AI405" s="47">
        <v>8</v>
      </c>
      <c r="AJ405" s="47">
        <v>13.5</v>
      </c>
      <c r="AK405" s="47">
        <v>0.1</v>
      </c>
      <c r="AL405" s="47"/>
      <c r="AM405" s="47">
        <v>99.3</v>
      </c>
      <c r="AN405" s="47">
        <v>12</v>
      </c>
      <c r="AO405" s="47">
        <v>4.57734889800207</v>
      </c>
      <c r="AP405" s="47">
        <v>2.99417129979163</v>
      </c>
      <c r="AQ405" s="47">
        <v>0</v>
      </c>
      <c r="AR405" s="47">
        <v>1.95735986615232</v>
      </c>
      <c r="AS405" s="47">
        <v>0</v>
      </c>
      <c r="AT405" s="47">
        <v>1.05768362620872</v>
      </c>
      <c r="AU405" s="47">
        <v>0</v>
      </c>
      <c r="AV405" s="47">
        <v>0.908654868089741</v>
      </c>
      <c r="AW405" s="47">
        <v>1.10189390376298</v>
      </c>
      <c r="AX405" s="47">
        <v>0.0147704062536369</v>
      </c>
      <c r="AY405" s="47">
        <v>0</v>
      </c>
      <c r="AZ405" s="47">
        <v>8.03453397025903</v>
      </c>
      <c r="BA405" s="47">
        <v>0.103156609864944</v>
      </c>
      <c r="BB405" s="47">
        <v>0.0975306862173048</v>
      </c>
      <c r="BC405" s="47">
        <v>0.954527016343775</v>
      </c>
      <c r="BD405" s="47">
        <f t="shared" si="106"/>
        <v>2.99417129979163</v>
      </c>
      <c r="BE405" s="47">
        <f t="shared" si="107"/>
        <v>3.06823239806144</v>
      </c>
    </row>
    <row r="406" s="40" customFormat="1" spans="1:57">
      <c r="A406" s="47" t="s">
        <v>1607</v>
      </c>
      <c r="B406" s="47" t="s">
        <v>1608</v>
      </c>
      <c r="C406" s="47" t="s">
        <v>1627</v>
      </c>
      <c r="D406" s="47">
        <v>3.5</v>
      </c>
      <c r="E406" s="47">
        <v>1200</v>
      </c>
      <c r="F406" s="47">
        <v>-5.91</v>
      </c>
      <c r="G406" s="48">
        <f t="shared" si="99"/>
        <v>-10.5868032829576</v>
      </c>
      <c r="H406" s="47">
        <f t="shared" si="100"/>
        <v>-6.6258396199484</v>
      </c>
      <c r="I406" s="47">
        <f t="shared" si="101"/>
        <v>-6.16552286835998</v>
      </c>
      <c r="J406" s="47">
        <f t="shared" si="102"/>
        <v>-2.37732179226069</v>
      </c>
      <c r="K406" s="47">
        <f t="shared" si="103"/>
        <v>0.715839619948399</v>
      </c>
      <c r="L406" s="47">
        <f t="shared" si="104"/>
        <v>0.255522868359982</v>
      </c>
      <c r="M406" s="47">
        <f t="shared" si="105"/>
        <v>4.67680328295761</v>
      </c>
      <c r="N406" s="47" t="s">
        <v>1610</v>
      </c>
      <c r="O406" s="47" t="s">
        <v>1264</v>
      </c>
      <c r="P406" s="47" t="s">
        <v>1292</v>
      </c>
      <c r="Q406" s="47">
        <v>-5.91</v>
      </c>
      <c r="R406" s="47"/>
      <c r="S406" s="47"/>
      <c r="T406" s="47"/>
      <c r="U406" s="47"/>
      <c r="V406" s="47"/>
      <c r="W406" s="47"/>
      <c r="X406" s="47"/>
      <c r="Y406" s="47"/>
      <c r="Z406" s="47"/>
      <c r="AA406" s="47" t="s">
        <v>320</v>
      </c>
      <c r="AB406" s="47" t="s">
        <v>49</v>
      </c>
      <c r="AC406" s="47">
        <v>39.1</v>
      </c>
      <c r="AD406" s="47"/>
      <c r="AE406" s="47">
        <v>21.6</v>
      </c>
      <c r="AF406" s="47"/>
      <c r="AG406" s="47">
        <v>16.8</v>
      </c>
      <c r="AH406" s="47"/>
      <c r="AI406" s="47">
        <v>5.8</v>
      </c>
      <c r="AJ406" s="47">
        <v>15.6</v>
      </c>
      <c r="AK406" s="47">
        <v>0.1</v>
      </c>
      <c r="AL406" s="47"/>
      <c r="AM406" s="47">
        <v>99</v>
      </c>
      <c r="AN406" s="47">
        <v>12</v>
      </c>
      <c r="AO406" s="47">
        <v>4.62480804807726</v>
      </c>
      <c r="AP406" s="47">
        <v>3.00982015112884</v>
      </c>
      <c r="AQ406" s="47">
        <v>0</v>
      </c>
      <c r="AR406" s="47">
        <v>1.95951066768279</v>
      </c>
      <c r="AS406" s="47">
        <v>0</v>
      </c>
      <c r="AT406" s="47">
        <v>1.08152526736773</v>
      </c>
      <c r="AU406" s="47">
        <v>0</v>
      </c>
      <c r="AV406" s="47">
        <v>0.665605128507397</v>
      </c>
      <c r="AW406" s="47">
        <v>1.28650152549938</v>
      </c>
      <c r="AX406" s="47">
        <v>0.0149235496872451</v>
      </c>
      <c r="AY406" s="47">
        <v>0</v>
      </c>
      <c r="AZ406" s="47">
        <v>8.01788628987339</v>
      </c>
      <c r="BA406" s="47">
        <v>0.0535391674865036</v>
      </c>
      <c r="BB406" s="47">
        <v>0.0495033903524138</v>
      </c>
      <c r="BC406" s="47">
        <v>1.02798609988123</v>
      </c>
      <c r="BD406" s="47">
        <f t="shared" si="106"/>
        <v>3.00982015112884</v>
      </c>
      <c r="BE406" s="47">
        <f t="shared" si="107"/>
        <v>3.03363192137451</v>
      </c>
    </row>
    <row r="407" s="40" customFormat="1" spans="1:57">
      <c r="A407" s="47" t="s">
        <v>1607</v>
      </c>
      <c r="B407" s="47" t="s">
        <v>1608</v>
      </c>
      <c r="C407" s="47" t="s">
        <v>1627</v>
      </c>
      <c r="D407" s="47">
        <v>3.5</v>
      </c>
      <c r="E407" s="47">
        <v>1200</v>
      </c>
      <c r="F407" s="47">
        <v>-7.78</v>
      </c>
      <c r="G407" s="48">
        <f t="shared" si="99"/>
        <v>-10.5868032829576</v>
      </c>
      <c r="H407" s="47">
        <f t="shared" si="100"/>
        <v>-6.6258396199484</v>
      </c>
      <c r="I407" s="47">
        <f t="shared" si="101"/>
        <v>-6.16552286835998</v>
      </c>
      <c r="J407" s="47">
        <f t="shared" si="102"/>
        <v>-2.37732179226069</v>
      </c>
      <c r="K407" s="47">
        <f t="shared" si="103"/>
        <v>-1.1541603800516</v>
      </c>
      <c r="L407" s="47">
        <f t="shared" si="104"/>
        <v>-1.61447713164002</v>
      </c>
      <c r="M407" s="47">
        <f t="shared" si="105"/>
        <v>2.80680328295761</v>
      </c>
      <c r="N407" s="47" t="s">
        <v>1628</v>
      </c>
      <c r="O407" s="47" t="s">
        <v>1264</v>
      </c>
      <c r="P407" s="47" t="s">
        <v>1292</v>
      </c>
      <c r="Q407" s="47">
        <v>-7.78</v>
      </c>
      <c r="R407" s="47"/>
      <c r="S407" s="47"/>
      <c r="T407" s="47"/>
      <c r="U407" s="47"/>
      <c r="V407" s="47"/>
      <c r="W407" s="47"/>
      <c r="X407" s="47"/>
      <c r="Y407" s="47"/>
      <c r="Z407" s="47"/>
      <c r="AA407" s="47" t="s">
        <v>320</v>
      </c>
      <c r="AB407" s="47" t="s">
        <v>49</v>
      </c>
      <c r="AC407" s="47">
        <v>39.1</v>
      </c>
      <c r="AD407" s="47"/>
      <c r="AE407" s="47">
        <v>21.6</v>
      </c>
      <c r="AF407" s="47"/>
      <c r="AG407" s="47">
        <v>16.8</v>
      </c>
      <c r="AH407" s="47"/>
      <c r="AI407" s="47">
        <v>5.8</v>
      </c>
      <c r="AJ407" s="47">
        <v>15.6</v>
      </c>
      <c r="AK407" s="47">
        <v>0.1</v>
      </c>
      <c r="AL407" s="47"/>
      <c r="AM407" s="47">
        <v>99</v>
      </c>
      <c r="AN407" s="47">
        <v>12</v>
      </c>
      <c r="AO407" s="47">
        <v>4.62480804807726</v>
      </c>
      <c r="AP407" s="47">
        <v>3.00982015112884</v>
      </c>
      <c r="AQ407" s="47">
        <v>0</v>
      </c>
      <c r="AR407" s="47">
        <v>1.95951066768279</v>
      </c>
      <c r="AS407" s="47">
        <v>0</v>
      </c>
      <c r="AT407" s="47">
        <v>1.08152526736773</v>
      </c>
      <c r="AU407" s="47">
        <v>0</v>
      </c>
      <c r="AV407" s="47">
        <v>0.665605128507397</v>
      </c>
      <c r="AW407" s="47">
        <v>1.28650152549938</v>
      </c>
      <c r="AX407" s="47">
        <v>0.0149235496872451</v>
      </c>
      <c r="AY407" s="47">
        <v>0</v>
      </c>
      <c r="AZ407" s="47">
        <v>8.01788628987339</v>
      </c>
      <c r="BA407" s="47">
        <v>0.0535391674865036</v>
      </c>
      <c r="BB407" s="47">
        <v>0.0495033903524138</v>
      </c>
      <c r="BC407" s="47">
        <v>1.02798609988123</v>
      </c>
      <c r="BD407" s="47">
        <f t="shared" si="106"/>
        <v>3.00982015112884</v>
      </c>
      <c r="BE407" s="47">
        <f t="shared" si="107"/>
        <v>3.03363192137451</v>
      </c>
    </row>
    <row r="408" s="40" customFormat="1" spans="1:57">
      <c r="A408" s="47" t="s">
        <v>1607</v>
      </c>
      <c r="B408" s="47" t="s">
        <v>1608</v>
      </c>
      <c r="C408" s="47" t="s">
        <v>1629</v>
      </c>
      <c r="D408" s="47">
        <v>3.5</v>
      </c>
      <c r="E408" s="47">
        <v>1200</v>
      </c>
      <c r="F408" s="47">
        <v>-5.93</v>
      </c>
      <c r="G408" s="48">
        <f t="shared" si="99"/>
        <v>-10.5868032829576</v>
      </c>
      <c r="H408" s="47">
        <f t="shared" si="100"/>
        <v>-6.6258396199484</v>
      </c>
      <c r="I408" s="47">
        <f t="shared" si="101"/>
        <v>-6.16552286835998</v>
      </c>
      <c r="J408" s="47">
        <f t="shared" si="102"/>
        <v>-2.37732179226069</v>
      </c>
      <c r="K408" s="47">
        <f t="shared" si="103"/>
        <v>0.6958396199484</v>
      </c>
      <c r="L408" s="47">
        <f t="shared" si="104"/>
        <v>0.235522868359983</v>
      </c>
      <c r="M408" s="47">
        <f t="shared" si="105"/>
        <v>4.65680328295761</v>
      </c>
      <c r="N408" s="47" t="s">
        <v>1610</v>
      </c>
      <c r="O408" s="47" t="s">
        <v>1264</v>
      </c>
      <c r="P408" s="47" t="s">
        <v>1292</v>
      </c>
      <c r="Q408" s="47">
        <v>-5.93</v>
      </c>
      <c r="R408" s="47"/>
      <c r="S408" s="47"/>
      <c r="T408" s="47"/>
      <c r="U408" s="47"/>
      <c r="V408" s="47"/>
      <c r="W408" s="47"/>
      <c r="X408" s="47"/>
      <c r="Y408" s="47"/>
      <c r="Z408" s="47"/>
      <c r="AA408" s="47" t="s">
        <v>320</v>
      </c>
      <c r="AB408" s="47" t="s">
        <v>49</v>
      </c>
      <c r="AC408" s="47">
        <v>39.1</v>
      </c>
      <c r="AD408" s="47"/>
      <c r="AE408" s="47">
        <v>21.9</v>
      </c>
      <c r="AF408" s="47"/>
      <c r="AG408" s="47">
        <v>15.6</v>
      </c>
      <c r="AH408" s="47"/>
      <c r="AI408" s="47">
        <v>6.8</v>
      </c>
      <c r="AJ408" s="47">
        <v>15.1</v>
      </c>
      <c r="AK408" s="47">
        <v>0.1</v>
      </c>
      <c r="AL408" s="47"/>
      <c r="AM408" s="47">
        <v>98.6</v>
      </c>
      <c r="AN408" s="47">
        <v>12</v>
      </c>
      <c r="AO408" s="47">
        <v>4.61055497238046</v>
      </c>
      <c r="AP408" s="47">
        <v>3.0005442646484</v>
      </c>
      <c r="AQ408" s="47">
        <v>0</v>
      </c>
      <c r="AR408" s="47">
        <v>1.98060325412185</v>
      </c>
      <c r="AS408" s="47">
        <v>0</v>
      </c>
      <c r="AT408" s="47">
        <v>1.00117841827861</v>
      </c>
      <c r="AU408" s="47">
        <v>0</v>
      </c>
      <c r="AV408" s="47">
        <v>0.77795964794509</v>
      </c>
      <c r="AW408" s="47">
        <v>1.24142974470301</v>
      </c>
      <c r="AX408" s="47">
        <v>0.0148775571874168</v>
      </c>
      <c r="AY408" s="47">
        <v>0</v>
      </c>
      <c r="AZ408" s="47">
        <v>8.01659288688438</v>
      </c>
      <c r="BA408" s="47">
        <v>0.0496756278938166</v>
      </c>
      <c r="BB408" s="47">
        <v>0.0496171581277463</v>
      </c>
      <c r="BC408" s="47">
        <v>0.951502790384791</v>
      </c>
      <c r="BD408" s="47">
        <f t="shared" si="106"/>
        <v>3.0005442646484</v>
      </c>
      <c r="BE408" s="47">
        <f t="shared" si="107"/>
        <v>3.02056781092671</v>
      </c>
    </row>
    <row r="409" s="40" customFormat="1" spans="1:57">
      <c r="A409" s="47" t="s">
        <v>1607</v>
      </c>
      <c r="B409" s="47" t="s">
        <v>1608</v>
      </c>
      <c r="C409" s="47" t="s">
        <v>1629</v>
      </c>
      <c r="D409" s="47">
        <v>3.5</v>
      </c>
      <c r="E409" s="47">
        <v>1200</v>
      </c>
      <c r="F409" s="47">
        <v>-7.84</v>
      </c>
      <c r="G409" s="48">
        <f t="shared" si="99"/>
        <v>-10.5868032829576</v>
      </c>
      <c r="H409" s="47">
        <f t="shared" si="100"/>
        <v>-6.6258396199484</v>
      </c>
      <c r="I409" s="47">
        <f t="shared" si="101"/>
        <v>-6.16552286835998</v>
      </c>
      <c r="J409" s="47">
        <f t="shared" si="102"/>
        <v>-2.37732179226069</v>
      </c>
      <c r="K409" s="47">
        <f t="shared" si="103"/>
        <v>-1.2141603800516</v>
      </c>
      <c r="L409" s="47">
        <f t="shared" si="104"/>
        <v>-1.67447713164002</v>
      </c>
      <c r="M409" s="47">
        <f t="shared" si="105"/>
        <v>2.74680328295761</v>
      </c>
      <c r="N409" s="47" t="s">
        <v>1628</v>
      </c>
      <c r="O409" s="47" t="s">
        <v>1264</v>
      </c>
      <c r="P409" s="47" t="s">
        <v>1292</v>
      </c>
      <c r="Q409" s="47">
        <v>-7.84</v>
      </c>
      <c r="R409" s="47"/>
      <c r="S409" s="47"/>
      <c r="T409" s="47"/>
      <c r="U409" s="47"/>
      <c r="V409" s="47"/>
      <c r="W409" s="47"/>
      <c r="X409" s="47"/>
      <c r="Y409" s="47"/>
      <c r="Z409" s="47"/>
      <c r="AA409" s="47" t="s">
        <v>320</v>
      </c>
      <c r="AB409" s="47" t="s">
        <v>49</v>
      </c>
      <c r="AC409" s="47">
        <v>39.1</v>
      </c>
      <c r="AD409" s="47"/>
      <c r="AE409" s="47">
        <v>21.9</v>
      </c>
      <c r="AF409" s="47"/>
      <c r="AG409" s="47">
        <v>15.6</v>
      </c>
      <c r="AH409" s="47"/>
      <c r="AI409" s="47">
        <v>6.8</v>
      </c>
      <c r="AJ409" s="47">
        <v>15.1</v>
      </c>
      <c r="AK409" s="47">
        <v>0.1</v>
      </c>
      <c r="AL409" s="47"/>
      <c r="AM409" s="47">
        <v>98.6</v>
      </c>
      <c r="AN409" s="47">
        <v>12</v>
      </c>
      <c r="AO409" s="47">
        <v>4.61055497238046</v>
      </c>
      <c r="AP409" s="47">
        <v>3.0005442646484</v>
      </c>
      <c r="AQ409" s="47">
        <v>0</v>
      </c>
      <c r="AR409" s="47">
        <v>1.98060325412185</v>
      </c>
      <c r="AS409" s="47">
        <v>0</v>
      </c>
      <c r="AT409" s="47">
        <v>1.00117841827861</v>
      </c>
      <c r="AU409" s="47">
        <v>0</v>
      </c>
      <c r="AV409" s="47">
        <v>0.77795964794509</v>
      </c>
      <c r="AW409" s="47">
        <v>1.24142974470301</v>
      </c>
      <c r="AX409" s="47">
        <v>0.0148775571874168</v>
      </c>
      <c r="AY409" s="47">
        <v>0</v>
      </c>
      <c r="AZ409" s="47">
        <v>8.01659288688438</v>
      </c>
      <c r="BA409" s="47">
        <v>0.0496756278938166</v>
      </c>
      <c r="BB409" s="47">
        <v>0.0496171581277463</v>
      </c>
      <c r="BC409" s="47">
        <v>0.951502790384791</v>
      </c>
      <c r="BD409" s="47">
        <f t="shared" si="106"/>
        <v>3.0005442646484</v>
      </c>
      <c r="BE409" s="47">
        <f t="shared" si="107"/>
        <v>3.02056781092671</v>
      </c>
    </row>
    <row r="410" s="40" customFormat="1" spans="1:57">
      <c r="A410" s="47" t="s">
        <v>1607</v>
      </c>
      <c r="B410" s="47" t="s">
        <v>1608</v>
      </c>
      <c r="C410" s="47" t="s">
        <v>1630</v>
      </c>
      <c r="D410" s="47">
        <v>4</v>
      </c>
      <c r="E410" s="47">
        <v>1000</v>
      </c>
      <c r="F410" s="47">
        <v>-7.46</v>
      </c>
      <c r="G410" s="48">
        <f t="shared" si="99"/>
        <v>-13.0899511387965</v>
      </c>
      <c r="H410" s="47">
        <f t="shared" si="100"/>
        <v>-8.86157671619225</v>
      </c>
      <c r="I410" s="47">
        <f t="shared" si="101"/>
        <v>-8.1330013115263</v>
      </c>
      <c r="J410" s="47">
        <f t="shared" si="102"/>
        <v>-4.91014925373134</v>
      </c>
      <c r="K410" s="47">
        <f t="shared" si="103"/>
        <v>1.40157671619225</v>
      </c>
      <c r="L410" s="47">
        <f t="shared" si="104"/>
        <v>0.673001311526302</v>
      </c>
      <c r="M410" s="47">
        <f t="shared" si="105"/>
        <v>5.62995113879647</v>
      </c>
      <c r="N410" s="47" t="s">
        <v>1610</v>
      </c>
      <c r="O410" s="47" t="s">
        <v>1264</v>
      </c>
      <c r="P410" s="47" t="s">
        <v>1292</v>
      </c>
      <c r="Q410" s="47">
        <v>-7.46</v>
      </c>
      <c r="R410" s="47"/>
      <c r="S410" s="47"/>
      <c r="T410" s="47"/>
      <c r="U410" s="47"/>
      <c r="V410" s="47"/>
      <c r="W410" s="47"/>
      <c r="X410" s="47"/>
      <c r="Y410" s="47"/>
      <c r="Z410" s="47"/>
      <c r="AA410" s="47" t="s">
        <v>320</v>
      </c>
      <c r="AB410" s="47" t="s">
        <v>49</v>
      </c>
      <c r="AC410" s="47">
        <v>38.1</v>
      </c>
      <c r="AD410" s="47"/>
      <c r="AE410" s="47">
        <v>21.1</v>
      </c>
      <c r="AF410" s="47"/>
      <c r="AG410" s="47">
        <v>14.3</v>
      </c>
      <c r="AH410" s="47"/>
      <c r="AI410" s="47">
        <v>5.5</v>
      </c>
      <c r="AJ410" s="47">
        <v>16.7</v>
      </c>
      <c r="AK410" s="47"/>
      <c r="AL410" s="47"/>
      <c r="AM410" s="47">
        <v>95.7</v>
      </c>
      <c r="AN410" s="47">
        <v>12</v>
      </c>
      <c r="AO410" s="47">
        <v>4.75726195345022</v>
      </c>
      <c r="AP410" s="47">
        <v>3.01683888858943</v>
      </c>
      <c r="AQ410" s="47">
        <v>0</v>
      </c>
      <c r="AR410" s="47">
        <v>1.9689726798313</v>
      </c>
      <c r="AS410" s="47">
        <v>0</v>
      </c>
      <c r="AT410" s="47">
        <v>0.946949414453481</v>
      </c>
      <c r="AU410" s="47">
        <v>0</v>
      </c>
      <c r="AV410" s="47">
        <v>0.649254112753752</v>
      </c>
      <c r="AW410" s="47">
        <v>1.41665967586695</v>
      </c>
      <c r="AX410" s="47">
        <v>0</v>
      </c>
      <c r="AY410" s="47">
        <v>0</v>
      </c>
      <c r="AZ410" s="47">
        <v>7.99867477149492</v>
      </c>
      <c r="BA410" s="47">
        <v>0</v>
      </c>
      <c r="BB410" s="47">
        <v>0</v>
      </c>
      <c r="BC410" s="47">
        <v>0.946949414453481</v>
      </c>
      <c r="BD410" s="47">
        <f t="shared" si="106"/>
        <v>3.01683888858943</v>
      </c>
      <c r="BE410" s="47">
        <f t="shared" si="107"/>
        <v>3.01286320307418</v>
      </c>
    </row>
    <row r="411" s="40" customFormat="1" spans="1:57">
      <c r="A411" s="47" t="s">
        <v>1607</v>
      </c>
      <c r="B411" s="47" t="s">
        <v>1608</v>
      </c>
      <c r="C411" s="47" t="s">
        <v>1630</v>
      </c>
      <c r="D411" s="47">
        <v>4</v>
      </c>
      <c r="E411" s="47">
        <v>1000</v>
      </c>
      <c r="F411" s="47">
        <v>-8.34</v>
      </c>
      <c r="G411" s="48">
        <f t="shared" si="99"/>
        <v>-13.0899511387965</v>
      </c>
      <c r="H411" s="47">
        <f t="shared" si="100"/>
        <v>-8.86157671619225</v>
      </c>
      <c r="I411" s="47">
        <f t="shared" si="101"/>
        <v>-8.1330013115263</v>
      </c>
      <c r="J411" s="47">
        <f t="shared" si="102"/>
        <v>-4.91014925373134</v>
      </c>
      <c r="K411" s="47">
        <f t="shared" si="103"/>
        <v>0.521576716192248</v>
      </c>
      <c r="L411" s="47">
        <f t="shared" si="104"/>
        <v>-0.206998688473698</v>
      </c>
      <c r="M411" s="47">
        <f t="shared" si="105"/>
        <v>4.74995113879647</v>
      </c>
      <c r="N411" s="47" t="s">
        <v>1616</v>
      </c>
      <c r="O411" s="47" t="s">
        <v>1264</v>
      </c>
      <c r="P411" s="47" t="s">
        <v>1292</v>
      </c>
      <c r="Q411" s="47">
        <v>-8.34</v>
      </c>
      <c r="R411" s="47"/>
      <c r="S411" s="47"/>
      <c r="T411" s="47"/>
      <c r="U411" s="47"/>
      <c r="V411" s="47"/>
      <c r="W411" s="47"/>
      <c r="X411" s="47"/>
      <c r="Y411" s="47"/>
      <c r="Z411" s="47"/>
      <c r="AA411" s="47" t="s">
        <v>320</v>
      </c>
      <c r="AB411" s="47" t="s">
        <v>49</v>
      </c>
      <c r="AC411" s="47">
        <v>38.1</v>
      </c>
      <c r="AD411" s="47"/>
      <c r="AE411" s="47">
        <v>21.1</v>
      </c>
      <c r="AF411" s="47"/>
      <c r="AG411" s="47">
        <v>14.3</v>
      </c>
      <c r="AH411" s="47"/>
      <c r="AI411" s="47">
        <v>5.5</v>
      </c>
      <c r="AJ411" s="47">
        <v>16.7</v>
      </c>
      <c r="AK411" s="47"/>
      <c r="AL411" s="47"/>
      <c r="AM411" s="47">
        <v>95.7</v>
      </c>
      <c r="AN411" s="47">
        <v>12</v>
      </c>
      <c r="AO411" s="47">
        <v>4.75726195345022</v>
      </c>
      <c r="AP411" s="47">
        <v>3.01683888858943</v>
      </c>
      <c r="AQ411" s="47">
        <v>0</v>
      </c>
      <c r="AR411" s="47">
        <v>1.9689726798313</v>
      </c>
      <c r="AS411" s="47">
        <v>0</v>
      </c>
      <c r="AT411" s="47">
        <v>0.946949414453481</v>
      </c>
      <c r="AU411" s="47">
        <v>0</v>
      </c>
      <c r="AV411" s="47">
        <v>0.649254112753752</v>
      </c>
      <c r="AW411" s="47">
        <v>1.41665967586695</v>
      </c>
      <c r="AX411" s="47">
        <v>0</v>
      </c>
      <c r="AY411" s="47">
        <v>0</v>
      </c>
      <c r="AZ411" s="47">
        <v>7.99867477149492</v>
      </c>
      <c r="BA411" s="47">
        <v>0</v>
      </c>
      <c r="BB411" s="47">
        <v>0</v>
      </c>
      <c r="BC411" s="47">
        <v>0.946949414453481</v>
      </c>
      <c r="BD411" s="47">
        <f t="shared" si="106"/>
        <v>3.01683888858943</v>
      </c>
      <c r="BE411" s="47">
        <f t="shared" si="107"/>
        <v>3.01286320307418</v>
      </c>
    </row>
    <row r="412" s="40" customFormat="1" spans="1:57">
      <c r="A412" s="47" t="s">
        <v>1607</v>
      </c>
      <c r="B412" s="47" t="s">
        <v>1608</v>
      </c>
      <c r="C412" s="47" t="s">
        <v>1630</v>
      </c>
      <c r="D412" s="47">
        <v>4</v>
      </c>
      <c r="E412" s="47">
        <v>1000</v>
      </c>
      <c r="F412" s="47">
        <v>-7.84</v>
      </c>
      <c r="G412" s="48">
        <f t="shared" si="99"/>
        <v>-13.0899511387965</v>
      </c>
      <c r="H412" s="47">
        <f t="shared" si="100"/>
        <v>-8.86157671619225</v>
      </c>
      <c r="I412" s="47">
        <f t="shared" si="101"/>
        <v>-8.1330013115263</v>
      </c>
      <c r="J412" s="47">
        <f t="shared" si="102"/>
        <v>-4.91014925373134</v>
      </c>
      <c r="K412" s="47">
        <f t="shared" si="103"/>
        <v>1.02157671619225</v>
      </c>
      <c r="L412" s="47">
        <f t="shared" si="104"/>
        <v>0.293001311526302</v>
      </c>
      <c r="M412" s="47">
        <f t="shared" si="105"/>
        <v>5.24995113879647</v>
      </c>
      <c r="N412" s="47" t="s">
        <v>1621</v>
      </c>
      <c r="O412" s="47" t="s">
        <v>1264</v>
      </c>
      <c r="P412" s="47" t="s">
        <v>1292</v>
      </c>
      <c r="Q412" s="47">
        <v>-7.84</v>
      </c>
      <c r="R412" s="47"/>
      <c r="S412" s="47"/>
      <c r="T412" s="47"/>
      <c r="U412" s="47"/>
      <c r="V412" s="47"/>
      <c r="W412" s="47"/>
      <c r="X412" s="47"/>
      <c r="Y412" s="47"/>
      <c r="Z412" s="47"/>
      <c r="AA412" s="47" t="s">
        <v>320</v>
      </c>
      <c r="AB412" s="47" t="s">
        <v>49</v>
      </c>
      <c r="AC412" s="47">
        <v>38.1</v>
      </c>
      <c r="AD412" s="47"/>
      <c r="AE412" s="47">
        <v>21.1</v>
      </c>
      <c r="AF412" s="47"/>
      <c r="AG412" s="47">
        <v>14.3</v>
      </c>
      <c r="AH412" s="47"/>
      <c r="AI412" s="47">
        <v>5.5</v>
      </c>
      <c r="AJ412" s="47">
        <v>16.7</v>
      </c>
      <c r="AK412" s="47"/>
      <c r="AL412" s="47"/>
      <c r="AM412" s="47">
        <v>95.7</v>
      </c>
      <c r="AN412" s="47">
        <v>12</v>
      </c>
      <c r="AO412" s="47">
        <v>4.75726195345022</v>
      </c>
      <c r="AP412" s="47">
        <v>3.01683888858943</v>
      </c>
      <c r="AQ412" s="47">
        <v>0</v>
      </c>
      <c r="AR412" s="47">
        <v>1.9689726798313</v>
      </c>
      <c r="AS412" s="47">
        <v>0</v>
      </c>
      <c r="AT412" s="47">
        <v>0.946949414453481</v>
      </c>
      <c r="AU412" s="47">
        <v>0</v>
      </c>
      <c r="AV412" s="47">
        <v>0.649254112753752</v>
      </c>
      <c r="AW412" s="47">
        <v>1.41665967586695</v>
      </c>
      <c r="AX412" s="47">
        <v>0</v>
      </c>
      <c r="AY412" s="47">
        <v>0</v>
      </c>
      <c r="AZ412" s="47">
        <v>7.99867477149492</v>
      </c>
      <c r="BA412" s="47">
        <v>0</v>
      </c>
      <c r="BB412" s="47">
        <v>0</v>
      </c>
      <c r="BC412" s="47">
        <v>0.946949414453481</v>
      </c>
      <c r="BD412" s="47">
        <f t="shared" si="106"/>
        <v>3.01683888858943</v>
      </c>
      <c r="BE412" s="47">
        <f t="shared" si="107"/>
        <v>3.01286320307418</v>
      </c>
    </row>
    <row r="413" s="40" customFormat="1" spans="1:57">
      <c r="A413" s="47" t="s">
        <v>1607</v>
      </c>
      <c r="B413" s="47" t="s">
        <v>1608</v>
      </c>
      <c r="C413" s="47" t="s">
        <v>1630</v>
      </c>
      <c r="D413" s="47">
        <v>4</v>
      </c>
      <c r="E413" s="47">
        <v>1000</v>
      </c>
      <c r="F413" s="47">
        <v>-8.73</v>
      </c>
      <c r="G413" s="48">
        <f t="shared" si="99"/>
        <v>-13.0899511387965</v>
      </c>
      <c r="H413" s="47">
        <f t="shared" si="100"/>
        <v>-8.86157671619225</v>
      </c>
      <c r="I413" s="47">
        <f t="shared" si="101"/>
        <v>-8.1330013115263</v>
      </c>
      <c r="J413" s="47">
        <f t="shared" si="102"/>
        <v>-4.91014925373134</v>
      </c>
      <c r="K413" s="47">
        <f t="shared" si="103"/>
        <v>0.131576716192248</v>
      </c>
      <c r="L413" s="47">
        <f t="shared" si="104"/>
        <v>-0.596998688473699</v>
      </c>
      <c r="M413" s="47">
        <f t="shared" si="105"/>
        <v>4.35995113879647</v>
      </c>
      <c r="N413" s="47" t="s">
        <v>1622</v>
      </c>
      <c r="O413" s="47" t="s">
        <v>1264</v>
      </c>
      <c r="P413" s="47" t="s">
        <v>1292</v>
      </c>
      <c r="Q413" s="47">
        <v>-8.73</v>
      </c>
      <c r="R413" s="47"/>
      <c r="S413" s="47"/>
      <c r="T413" s="47"/>
      <c r="U413" s="47"/>
      <c r="V413" s="47"/>
      <c r="W413" s="47"/>
      <c r="X413" s="47"/>
      <c r="Y413" s="47"/>
      <c r="Z413" s="47"/>
      <c r="AA413" s="47" t="s">
        <v>320</v>
      </c>
      <c r="AB413" s="47" t="s">
        <v>49</v>
      </c>
      <c r="AC413" s="47">
        <v>38.1</v>
      </c>
      <c r="AD413" s="47"/>
      <c r="AE413" s="47">
        <v>21.1</v>
      </c>
      <c r="AF413" s="47"/>
      <c r="AG413" s="47">
        <v>14.3</v>
      </c>
      <c r="AH413" s="47"/>
      <c r="AI413" s="47">
        <v>5.5</v>
      </c>
      <c r="AJ413" s="47">
        <v>16.7</v>
      </c>
      <c r="AK413" s="47"/>
      <c r="AL413" s="47"/>
      <c r="AM413" s="47">
        <v>95.7</v>
      </c>
      <c r="AN413" s="47">
        <v>12</v>
      </c>
      <c r="AO413" s="47">
        <v>4.75726195345022</v>
      </c>
      <c r="AP413" s="47">
        <v>3.01683888858943</v>
      </c>
      <c r="AQ413" s="47">
        <v>0</v>
      </c>
      <c r="AR413" s="47">
        <v>1.9689726798313</v>
      </c>
      <c r="AS413" s="47">
        <v>0</v>
      </c>
      <c r="AT413" s="47">
        <v>0.946949414453481</v>
      </c>
      <c r="AU413" s="47">
        <v>0</v>
      </c>
      <c r="AV413" s="47">
        <v>0.649254112753752</v>
      </c>
      <c r="AW413" s="47">
        <v>1.41665967586695</v>
      </c>
      <c r="AX413" s="47">
        <v>0</v>
      </c>
      <c r="AY413" s="47">
        <v>0</v>
      </c>
      <c r="AZ413" s="47">
        <v>7.99867477149492</v>
      </c>
      <c r="BA413" s="47">
        <v>0</v>
      </c>
      <c r="BB413" s="47">
        <v>0</v>
      </c>
      <c r="BC413" s="47">
        <v>0.946949414453481</v>
      </c>
      <c r="BD413" s="47">
        <f t="shared" si="106"/>
        <v>3.01683888858943</v>
      </c>
      <c r="BE413" s="47">
        <f t="shared" si="107"/>
        <v>3.01286320307418</v>
      </c>
    </row>
    <row r="414" s="40" customFormat="1" spans="1:57">
      <c r="A414" s="47" t="s">
        <v>1607</v>
      </c>
      <c r="B414" s="47" t="s">
        <v>1608</v>
      </c>
      <c r="C414" s="47" t="s">
        <v>1631</v>
      </c>
      <c r="D414" s="47">
        <v>3</v>
      </c>
      <c r="E414" s="47">
        <v>1000</v>
      </c>
      <c r="F414" s="47">
        <v>-7.83</v>
      </c>
      <c r="G414" s="48">
        <f t="shared" si="99"/>
        <v>-13.5357147736363</v>
      </c>
      <c r="H414" s="47">
        <f t="shared" si="100"/>
        <v>-9.22226357843626</v>
      </c>
      <c r="I414" s="47">
        <f t="shared" si="101"/>
        <v>-8.87568445722789</v>
      </c>
      <c r="J414" s="47">
        <f t="shared" si="102"/>
        <v>-5.01725844461901</v>
      </c>
      <c r="K414" s="47">
        <f t="shared" si="103"/>
        <v>1.39226357843626</v>
      </c>
      <c r="L414" s="47">
        <f t="shared" si="104"/>
        <v>1.04568445722789</v>
      </c>
      <c r="M414" s="47">
        <f t="shared" si="105"/>
        <v>5.70571477363628</v>
      </c>
      <c r="N414" s="47" t="s">
        <v>1610</v>
      </c>
      <c r="O414" s="47" t="s">
        <v>1264</v>
      </c>
      <c r="P414" s="47" t="s">
        <v>1292</v>
      </c>
      <c r="Q414" s="47">
        <v>-7.83</v>
      </c>
      <c r="R414" s="47"/>
      <c r="S414" s="47"/>
      <c r="T414" s="47"/>
      <c r="U414" s="47"/>
      <c r="V414" s="47"/>
      <c r="W414" s="47"/>
      <c r="X414" s="47"/>
      <c r="Y414" s="47"/>
      <c r="Z414" s="47"/>
      <c r="AA414" s="47" t="s">
        <v>320</v>
      </c>
      <c r="AB414" s="47" t="s">
        <v>49</v>
      </c>
      <c r="AC414" s="47">
        <v>39.2</v>
      </c>
      <c r="AD414" s="47"/>
      <c r="AE414" s="47">
        <v>22</v>
      </c>
      <c r="AF414" s="47"/>
      <c r="AG414" s="47">
        <v>18.6</v>
      </c>
      <c r="AH414" s="47"/>
      <c r="AI414" s="47">
        <v>8.1</v>
      </c>
      <c r="AJ414" s="47">
        <v>11.5</v>
      </c>
      <c r="AK414" s="47">
        <v>0</v>
      </c>
      <c r="AL414" s="47"/>
      <c r="AM414" s="47">
        <v>99.4</v>
      </c>
      <c r="AN414" s="47">
        <v>12</v>
      </c>
      <c r="AO414" s="47">
        <v>4.58504419332511</v>
      </c>
      <c r="AP414" s="47">
        <v>2.99157344171678</v>
      </c>
      <c r="AQ414" s="47">
        <v>0</v>
      </c>
      <c r="AR414" s="47">
        <v>1.97863813756674</v>
      </c>
      <c r="AS414" s="47">
        <v>0</v>
      </c>
      <c r="AT414" s="47">
        <v>1.18710776720277</v>
      </c>
      <c r="AU414" s="47">
        <v>0</v>
      </c>
      <c r="AV414" s="47">
        <v>0.921559751015717</v>
      </c>
      <c r="AW414" s="47">
        <v>0.940228391997838</v>
      </c>
      <c r="AX414" s="47">
        <v>0</v>
      </c>
      <c r="AY414" s="47">
        <v>0</v>
      </c>
      <c r="AZ414" s="47">
        <v>8.01910748949985</v>
      </c>
      <c r="BA414" s="47">
        <v>0.0571858836655856</v>
      </c>
      <c r="BB414" s="47">
        <v>0.048172445034485</v>
      </c>
      <c r="BC414" s="47">
        <v>1.12992188353718</v>
      </c>
      <c r="BD414" s="47">
        <f t="shared" si="106"/>
        <v>2.99157344171678</v>
      </c>
      <c r="BE414" s="47">
        <f t="shared" si="107"/>
        <v>3.04889591021632</v>
      </c>
    </row>
    <row r="415" s="40" customFormat="1" spans="1:57">
      <c r="A415" s="47" t="s">
        <v>1607</v>
      </c>
      <c r="B415" s="47" t="s">
        <v>1608</v>
      </c>
      <c r="C415" s="47" t="s">
        <v>1631</v>
      </c>
      <c r="D415" s="47">
        <v>3</v>
      </c>
      <c r="E415" s="47">
        <v>1000</v>
      </c>
      <c r="F415" s="47">
        <v>-8.68</v>
      </c>
      <c r="G415" s="48">
        <f t="shared" si="99"/>
        <v>-13.5357147736363</v>
      </c>
      <c r="H415" s="47">
        <f t="shared" si="100"/>
        <v>-9.22226357843626</v>
      </c>
      <c r="I415" s="47">
        <f t="shared" si="101"/>
        <v>-8.87568445722789</v>
      </c>
      <c r="J415" s="47">
        <f t="shared" si="102"/>
        <v>-5.01725844461901</v>
      </c>
      <c r="K415" s="47">
        <f t="shared" si="103"/>
        <v>0.542263578436257</v>
      </c>
      <c r="L415" s="47">
        <f t="shared" si="104"/>
        <v>0.195684457227888</v>
      </c>
      <c r="M415" s="47">
        <f t="shared" si="105"/>
        <v>4.85571477363628</v>
      </c>
      <c r="N415" s="47" t="s">
        <v>1616</v>
      </c>
      <c r="O415" s="47" t="s">
        <v>1264</v>
      </c>
      <c r="P415" s="47" t="s">
        <v>1292</v>
      </c>
      <c r="Q415" s="47">
        <v>-8.68</v>
      </c>
      <c r="R415" s="47"/>
      <c r="S415" s="47"/>
      <c r="T415" s="47"/>
      <c r="U415" s="47"/>
      <c r="V415" s="47"/>
      <c r="W415" s="47"/>
      <c r="X415" s="47"/>
      <c r="Y415" s="47"/>
      <c r="Z415" s="47"/>
      <c r="AA415" s="47" t="s">
        <v>320</v>
      </c>
      <c r="AB415" s="47" t="s">
        <v>49</v>
      </c>
      <c r="AC415" s="47">
        <v>39.2</v>
      </c>
      <c r="AD415" s="47"/>
      <c r="AE415" s="47">
        <v>22</v>
      </c>
      <c r="AF415" s="47"/>
      <c r="AG415" s="47">
        <v>18.6</v>
      </c>
      <c r="AH415" s="47"/>
      <c r="AI415" s="47">
        <v>8.1</v>
      </c>
      <c r="AJ415" s="47">
        <v>11.5</v>
      </c>
      <c r="AK415" s="47">
        <v>0</v>
      </c>
      <c r="AL415" s="47"/>
      <c r="AM415" s="47">
        <v>99.4</v>
      </c>
      <c r="AN415" s="47">
        <v>12</v>
      </c>
      <c r="AO415" s="47">
        <v>4.58504419332511</v>
      </c>
      <c r="AP415" s="47">
        <v>2.99157344171678</v>
      </c>
      <c r="AQ415" s="47">
        <v>0</v>
      </c>
      <c r="AR415" s="47">
        <v>1.97863813756674</v>
      </c>
      <c r="AS415" s="47">
        <v>0</v>
      </c>
      <c r="AT415" s="47">
        <v>1.18710776720277</v>
      </c>
      <c r="AU415" s="47">
        <v>0</v>
      </c>
      <c r="AV415" s="47">
        <v>0.921559751015717</v>
      </c>
      <c r="AW415" s="47">
        <v>0.940228391997838</v>
      </c>
      <c r="AX415" s="47">
        <v>0</v>
      </c>
      <c r="AY415" s="47">
        <v>0</v>
      </c>
      <c r="AZ415" s="47">
        <v>8.01910748949985</v>
      </c>
      <c r="BA415" s="47">
        <v>0.0571858836655856</v>
      </c>
      <c r="BB415" s="47">
        <v>0.048172445034485</v>
      </c>
      <c r="BC415" s="47">
        <v>1.12992188353718</v>
      </c>
      <c r="BD415" s="47">
        <f t="shared" si="106"/>
        <v>2.99157344171678</v>
      </c>
      <c r="BE415" s="47">
        <f t="shared" si="107"/>
        <v>3.04889591021632</v>
      </c>
    </row>
    <row r="416" s="40" customFormat="1" ht="15" customHeight="1" spans="1:57">
      <c r="A416" s="47" t="s">
        <v>1607</v>
      </c>
      <c r="B416" s="47" t="s">
        <v>1608</v>
      </c>
      <c r="C416" s="47" t="s">
        <v>1631</v>
      </c>
      <c r="D416" s="47">
        <v>3</v>
      </c>
      <c r="E416" s="47">
        <v>1000</v>
      </c>
      <c r="F416" s="47">
        <v>-8.93</v>
      </c>
      <c r="G416" s="48">
        <f t="shared" si="99"/>
        <v>-13.5357147736363</v>
      </c>
      <c r="H416" s="47">
        <f t="shared" si="100"/>
        <v>-9.22226357843626</v>
      </c>
      <c r="I416" s="47">
        <f t="shared" si="101"/>
        <v>-8.87568445722789</v>
      </c>
      <c r="J416" s="47">
        <f t="shared" si="102"/>
        <v>-5.01725844461901</v>
      </c>
      <c r="K416" s="47">
        <f t="shared" si="103"/>
        <v>0.292263578436257</v>
      </c>
      <c r="L416" s="47">
        <f t="shared" si="104"/>
        <v>-0.0543155427721125</v>
      </c>
      <c r="M416" s="47">
        <f t="shared" si="105"/>
        <v>4.60571477363628</v>
      </c>
      <c r="N416" s="47" t="s">
        <v>1621</v>
      </c>
      <c r="O416" s="47" t="s">
        <v>1264</v>
      </c>
      <c r="P416" s="47" t="s">
        <v>1292</v>
      </c>
      <c r="Q416" s="47">
        <v>-8.93</v>
      </c>
      <c r="R416" s="47"/>
      <c r="S416" s="47"/>
      <c r="T416" s="47"/>
      <c r="U416" s="47"/>
      <c r="V416" s="47"/>
      <c r="W416" s="47"/>
      <c r="X416" s="47"/>
      <c r="Y416" s="47"/>
      <c r="Z416" s="47"/>
      <c r="AA416" s="47" t="s">
        <v>320</v>
      </c>
      <c r="AB416" s="47" t="s">
        <v>49</v>
      </c>
      <c r="AC416" s="47">
        <v>39.2</v>
      </c>
      <c r="AD416" s="47"/>
      <c r="AE416" s="47">
        <v>22</v>
      </c>
      <c r="AF416" s="47"/>
      <c r="AG416" s="47">
        <v>18.6</v>
      </c>
      <c r="AH416" s="47"/>
      <c r="AI416" s="47">
        <v>8.1</v>
      </c>
      <c r="AJ416" s="47">
        <v>11.5</v>
      </c>
      <c r="AK416" s="47">
        <v>0</v>
      </c>
      <c r="AL416" s="47"/>
      <c r="AM416" s="47">
        <v>99.4</v>
      </c>
      <c r="AN416" s="47">
        <v>12</v>
      </c>
      <c r="AO416" s="47">
        <v>4.58504419332511</v>
      </c>
      <c r="AP416" s="47">
        <v>2.99157344171678</v>
      </c>
      <c r="AQ416" s="47">
        <v>0</v>
      </c>
      <c r="AR416" s="47">
        <v>1.97863813756674</v>
      </c>
      <c r="AS416" s="47">
        <v>0</v>
      </c>
      <c r="AT416" s="47">
        <v>1.18710776720277</v>
      </c>
      <c r="AU416" s="47">
        <v>0</v>
      </c>
      <c r="AV416" s="47">
        <v>0.921559751015717</v>
      </c>
      <c r="AW416" s="47">
        <v>0.940228391997838</v>
      </c>
      <c r="AX416" s="47">
        <v>0</v>
      </c>
      <c r="AY416" s="47">
        <v>0</v>
      </c>
      <c r="AZ416" s="47">
        <v>8.01910748949985</v>
      </c>
      <c r="BA416" s="47">
        <v>0.0571858836655856</v>
      </c>
      <c r="BB416" s="47">
        <v>0.048172445034485</v>
      </c>
      <c r="BC416" s="47">
        <v>1.12992188353718</v>
      </c>
      <c r="BD416" s="47">
        <f t="shared" si="106"/>
        <v>2.99157344171678</v>
      </c>
      <c r="BE416" s="47">
        <f t="shared" si="107"/>
        <v>3.04889591021632</v>
      </c>
    </row>
    <row r="417" s="40" customFormat="1" spans="1:57">
      <c r="A417" s="47" t="s">
        <v>1607</v>
      </c>
      <c r="B417" s="47" t="s">
        <v>1608</v>
      </c>
      <c r="C417" s="47" t="s">
        <v>1631</v>
      </c>
      <c r="D417" s="47">
        <v>3</v>
      </c>
      <c r="E417" s="47">
        <v>1000</v>
      </c>
      <c r="F417" s="47">
        <v>-9.79</v>
      </c>
      <c r="G417" s="48">
        <f t="shared" si="99"/>
        <v>-13.5357147736363</v>
      </c>
      <c r="H417" s="47">
        <f t="shared" si="100"/>
        <v>-9.22226357843626</v>
      </c>
      <c r="I417" s="47">
        <f t="shared" si="101"/>
        <v>-8.87568445722789</v>
      </c>
      <c r="J417" s="47">
        <f t="shared" si="102"/>
        <v>-5.01725844461901</v>
      </c>
      <c r="K417" s="47">
        <f t="shared" si="103"/>
        <v>-0.567736421563742</v>
      </c>
      <c r="L417" s="47">
        <f t="shared" si="104"/>
        <v>-0.914315542772112</v>
      </c>
      <c r="M417" s="47">
        <f t="shared" si="105"/>
        <v>3.74571477363629</v>
      </c>
      <c r="N417" s="47" t="s">
        <v>1622</v>
      </c>
      <c r="O417" s="47" t="s">
        <v>1264</v>
      </c>
      <c r="P417" s="47" t="s">
        <v>1292</v>
      </c>
      <c r="Q417" s="47">
        <v>-9.79</v>
      </c>
      <c r="R417" s="47"/>
      <c r="S417" s="47"/>
      <c r="T417" s="47"/>
      <c r="U417" s="47"/>
      <c r="V417" s="47"/>
      <c r="W417" s="47"/>
      <c r="X417" s="47"/>
      <c r="Y417" s="47"/>
      <c r="Z417" s="47"/>
      <c r="AA417" s="47" t="s">
        <v>320</v>
      </c>
      <c r="AB417" s="47" t="s">
        <v>49</v>
      </c>
      <c r="AC417" s="47">
        <v>39.2</v>
      </c>
      <c r="AD417" s="47"/>
      <c r="AE417" s="47">
        <v>22</v>
      </c>
      <c r="AF417" s="47"/>
      <c r="AG417" s="47">
        <v>18.6</v>
      </c>
      <c r="AH417" s="47"/>
      <c r="AI417" s="47">
        <v>8.1</v>
      </c>
      <c r="AJ417" s="47">
        <v>11.5</v>
      </c>
      <c r="AK417" s="47">
        <v>0</v>
      </c>
      <c r="AL417" s="47"/>
      <c r="AM417" s="47">
        <v>99.4</v>
      </c>
      <c r="AN417" s="47">
        <v>12</v>
      </c>
      <c r="AO417" s="47">
        <v>4.58504419332511</v>
      </c>
      <c r="AP417" s="47">
        <v>2.99157344171678</v>
      </c>
      <c r="AQ417" s="47">
        <v>0</v>
      </c>
      <c r="AR417" s="47">
        <v>1.97863813756674</v>
      </c>
      <c r="AS417" s="47">
        <v>0</v>
      </c>
      <c r="AT417" s="47">
        <v>1.18710776720277</v>
      </c>
      <c r="AU417" s="47">
        <v>0</v>
      </c>
      <c r="AV417" s="47">
        <v>0.921559751015717</v>
      </c>
      <c r="AW417" s="47">
        <v>0.940228391997838</v>
      </c>
      <c r="AX417" s="47">
        <v>0</v>
      </c>
      <c r="AY417" s="47">
        <v>0</v>
      </c>
      <c r="AZ417" s="47">
        <v>8.01910748949985</v>
      </c>
      <c r="BA417" s="47">
        <v>0.0571858836655856</v>
      </c>
      <c r="BB417" s="47">
        <v>0.048172445034485</v>
      </c>
      <c r="BC417" s="47">
        <v>1.12992188353718</v>
      </c>
      <c r="BD417" s="47">
        <f t="shared" si="106"/>
        <v>2.99157344171678</v>
      </c>
      <c r="BE417" s="47">
        <f t="shared" si="107"/>
        <v>3.04889591021632</v>
      </c>
    </row>
    <row r="418" s="40" customFormat="1" spans="1:57">
      <c r="A418" s="47" t="s">
        <v>1607</v>
      </c>
      <c r="B418" s="47" t="s">
        <v>1608</v>
      </c>
      <c r="C418" s="47" t="s">
        <v>1632</v>
      </c>
      <c r="D418" s="47">
        <v>3.5</v>
      </c>
      <c r="E418" s="47">
        <v>1000</v>
      </c>
      <c r="F418" s="47">
        <v>-7.87</v>
      </c>
      <c r="G418" s="48">
        <f t="shared" si="99"/>
        <v>-13.3124522895027</v>
      </c>
      <c r="H418" s="47">
        <f t="shared" si="100"/>
        <v>-9.04174477730441</v>
      </c>
      <c r="I418" s="47">
        <f t="shared" si="101"/>
        <v>-8.50434288437709</v>
      </c>
      <c r="J418" s="47">
        <f t="shared" si="102"/>
        <v>-4.96370384917518</v>
      </c>
      <c r="K418" s="47">
        <f t="shared" si="103"/>
        <v>1.17174477730441</v>
      </c>
      <c r="L418" s="47">
        <f t="shared" si="104"/>
        <v>0.634342884377094</v>
      </c>
      <c r="M418" s="47">
        <f t="shared" si="105"/>
        <v>5.4424522895027</v>
      </c>
      <c r="N418" s="47" t="s">
        <v>1610</v>
      </c>
      <c r="O418" s="47" t="s">
        <v>1264</v>
      </c>
      <c r="P418" s="47" t="s">
        <v>1292</v>
      </c>
      <c r="Q418" s="47">
        <v>-7.87</v>
      </c>
      <c r="R418" s="47"/>
      <c r="S418" s="47"/>
      <c r="T418" s="47"/>
      <c r="U418" s="47"/>
      <c r="V418" s="47"/>
      <c r="W418" s="47"/>
      <c r="X418" s="47"/>
      <c r="Y418" s="47"/>
      <c r="Z418" s="47"/>
      <c r="AA418" s="47" t="s">
        <v>320</v>
      </c>
      <c r="AB418" s="47" t="s">
        <v>49</v>
      </c>
      <c r="AC418" s="47">
        <v>40.3</v>
      </c>
      <c r="AD418" s="47"/>
      <c r="AE418" s="47">
        <v>22.2</v>
      </c>
      <c r="AF418" s="47"/>
      <c r="AG418" s="47">
        <v>17.9</v>
      </c>
      <c r="AH418" s="47"/>
      <c r="AI418" s="47">
        <v>8.3</v>
      </c>
      <c r="AJ418" s="47">
        <v>11.4</v>
      </c>
      <c r="AK418" s="47">
        <v>0.2</v>
      </c>
      <c r="AL418" s="47"/>
      <c r="AM418" s="47">
        <v>100.3</v>
      </c>
      <c r="AN418" s="47">
        <v>12</v>
      </c>
      <c r="AO418" s="47">
        <v>4.51744304534753</v>
      </c>
      <c r="AP418" s="47">
        <v>3.03017567788791</v>
      </c>
      <c r="AQ418" s="47">
        <v>0</v>
      </c>
      <c r="AR418" s="47">
        <v>1.9671878306535</v>
      </c>
      <c r="AS418" s="47">
        <v>0</v>
      </c>
      <c r="AT418" s="47">
        <v>1.12558784119879</v>
      </c>
      <c r="AU418" s="47">
        <v>0</v>
      </c>
      <c r="AV418" s="47">
        <v>0.930391495691924</v>
      </c>
      <c r="AW418" s="47">
        <v>0.918310462142687</v>
      </c>
      <c r="AX418" s="47">
        <v>0.0291541984210877</v>
      </c>
      <c r="AY418" s="47">
        <v>0</v>
      </c>
      <c r="AZ418" s="47">
        <v>8.00080750599589</v>
      </c>
      <c r="BA418" s="47">
        <v>0.00242227348761936</v>
      </c>
      <c r="BB418" s="47">
        <v>0.00215200751017314</v>
      </c>
      <c r="BC418" s="47">
        <v>1.12316556771117</v>
      </c>
      <c r="BD418" s="47">
        <f t="shared" si="106"/>
        <v>3.03017567788791</v>
      </c>
      <c r="BE418" s="47">
        <f t="shared" si="107"/>
        <v>2.9742897990334</v>
      </c>
    </row>
    <row r="419" s="40" customFormat="1" spans="1:57">
      <c r="A419" s="47" t="s">
        <v>1607</v>
      </c>
      <c r="B419" s="47" t="s">
        <v>1608</v>
      </c>
      <c r="C419" s="47" t="s">
        <v>1632</v>
      </c>
      <c r="D419" s="47">
        <v>3.5</v>
      </c>
      <c r="E419" s="47">
        <v>1000</v>
      </c>
      <c r="F419" s="47">
        <v>-8.62</v>
      </c>
      <c r="G419" s="48">
        <f t="shared" si="99"/>
        <v>-13.3124522895027</v>
      </c>
      <c r="H419" s="47">
        <f t="shared" si="100"/>
        <v>-9.04174477730441</v>
      </c>
      <c r="I419" s="47">
        <f t="shared" si="101"/>
        <v>-8.50434288437709</v>
      </c>
      <c r="J419" s="47">
        <f t="shared" si="102"/>
        <v>-4.96370384917518</v>
      </c>
      <c r="K419" s="47">
        <f t="shared" si="103"/>
        <v>0.42174477730441</v>
      </c>
      <c r="L419" s="47">
        <f t="shared" si="104"/>
        <v>-0.115657115622906</v>
      </c>
      <c r="M419" s="47">
        <f t="shared" si="105"/>
        <v>4.6924522895027</v>
      </c>
      <c r="N419" s="47" t="s">
        <v>1616</v>
      </c>
      <c r="O419" s="47" t="s">
        <v>1264</v>
      </c>
      <c r="P419" s="47" t="s">
        <v>1292</v>
      </c>
      <c r="Q419" s="47">
        <v>-8.62</v>
      </c>
      <c r="R419" s="47"/>
      <c r="S419" s="47"/>
      <c r="T419" s="47"/>
      <c r="U419" s="47"/>
      <c r="V419" s="47"/>
      <c r="W419" s="47"/>
      <c r="X419" s="47"/>
      <c r="Y419" s="47"/>
      <c r="Z419" s="47"/>
      <c r="AA419" s="47" t="s">
        <v>320</v>
      </c>
      <c r="AB419" s="47" t="s">
        <v>49</v>
      </c>
      <c r="AC419" s="47">
        <v>40.3</v>
      </c>
      <c r="AD419" s="47"/>
      <c r="AE419" s="47">
        <v>22.2</v>
      </c>
      <c r="AF419" s="47"/>
      <c r="AG419" s="47">
        <v>17.9</v>
      </c>
      <c r="AH419" s="47"/>
      <c r="AI419" s="47">
        <v>8.3</v>
      </c>
      <c r="AJ419" s="47">
        <v>11.4</v>
      </c>
      <c r="AK419" s="47">
        <v>0.2</v>
      </c>
      <c r="AL419" s="47"/>
      <c r="AM419" s="47">
        <v>100.3</v>
      </c>
      <c r="AN419" s="47">
        <v>12</v>
      </c>
      <c r="AO419" s="47">
        <v>4.51744304534753</v>
      </c>
      <c r="AP419" s="47">
        <v>3.03017567788791</v>
      </c>
      <c r="AQ419" s="47">
        <v>0</v>
      </c>
      <c r="AR419" s="47">
        <v>1.9671878306535</v>
      </c>
      <c r="AS419" s="47">
        <v>0</v>
      </c>
      <c r="AT419" s="47">
        <v>1.12558784119879</v>
      </c>
      <c r="AU419" s="47">
        <v>0</v>
      </c>
      <c r="AV419" s="47">
        <v>0.930391495691924</v>
      </c>
      <c r="AW419" s="47">
        <v>0.918310462142687</v>
      </c>
      <c r="AX419" s="47">
        <v>0.0291541984210877</v>
      </c>
      <c r="AY419" s="47">
        <v>0</v>
      </c>
      <c r="AZ419" s="47">
        <v>8.00080750599589</v>
      </c>
      <c r="BA419" s="47">
        <v>0.00242227348761936</v>
      </c>
      <c r="BB419" s="47">
        <v>0.00215200751017314</v>
      </c>
      <c r="BC419" s="47">
        <v>1.12316556771117</v>
      </c>
      <c r="BD419" s="47">
        <f t="shared" si="106"/>
        <v>3.03017567788791</v>
      </c>
      <c r="BE419" s="47">
        <f t="shared" si="107"/>
        <v>2.9742897990334</v>
      </c>
    </row>
    <row r="420" s="40" customFormat="1" spans="1:57">
      <c r="A420" s="47" t="s">
        <v>1607</v>
      </c>
      <c r="B420" s="47" t="s">
        <v>1608</v>
      </c>
      <c r="C420" s="47" t="s">
        <v>1632</v>
      </c>
      <c r="D420" s="47">
        <v>3.5</v>
      </c>
      <c r="E420" s="47">
        <v>1000</v>
      </c>
      <c r="F420" s="47">
        <v>-7.86</v>
      </c>
      <c r="G420" s="48">
        <f t="shared" si="99"/>
        <v>-13.3124522895027</v>
      </c>
      <c r="H420" s="47">
        <f t="shared" si="100"/>
        <v>-9.04174477730441</v>
      </c>
      <c r="I420" s="47">
        <f t="shared" si="101"/>
        <v>-8.50434288437709</v>
      </c>
      <c r="J420" s="47">
        <f t="shared" si="102"/>
        <v>-4.96370384917518</v>
      </c>
      <c r="K420" s="47">
        <f t="shared" si="103"/>
        <v>1.18174477730441</v>
      </c>
      <c r="L420" s="47">
        <f t="shared" si="104"/>
        <v>0.644342884377093</v>
      </c>
      <c r="M420" s="47">
        <f t="shared" si="105"/>
        <v>5.4524522895027</v>
      </c>
      <c r="N420" s="47" t="s">
        <v>1612</v>
      </c>
      <c r="O420" s="47" t="s">
        <v>1264</v>
      </c>
      <c r="P420" s="47" t="s">
        <v>1292</v>
      </c>
      <c r="Q420" s="47">
        <v>-7.86</v>
      </c>
      <c r="R420" s="47"/>
      <c r="S420" s="47"/>
      <c r="T420" s="47"/>
      <c r="U420" s="47"/>
      <c r="V420" s="47"/>
      <c r="W420" s="47"/>
      <c r="X420" s="47"/>
      <c r="Y420" s="47"/>
      <c r="Z420" s="47"/>
      <c r="AA420" s="47" t="s">
        <v>320</v>
      </c>
      <c r="AB420" s="47" t="s">
        <v>49</v>
      </c>
      <c r="AC420" s="47">
        <v>40.3</v>
      </c>
      <c r="AD420" s="47"/>
      <c r="AE420" s="47">
        <v>22.2</v>
      </c>
      <c r="AF420" s="47"/>
      <c r="AG420" s="47">
        <v>17.9</v>
      </c>
      <c r="AH420" s="47"/>
      <c r="AI420" s="47">
        <v>8.3</v>
      </c>
      <c r="AJ420" s="47">
        <v>11.4</v>
      </c>
      <c r="AK420" s="47">
        <v>0.2</v>
      </c>
      <c r="AL420" s="47"/>
      <c r="AM420" s="47">
        <v>100.3</v>
      </c>
      <c r="AN420" s="47">
        <v>12</v>
      </c>
      <c r="AO420" s="47">
        <v>4.51744304534753</v>
      </c>
      <c r="AP420" s="47">
        <v>3.03017567788791</v>
      </c>
      <c r="AQ420" s="47">
        <v>0</v>
      </c>
      <c r="AR420" s="47">
        <v>1.9671878306535</v>
      </c>
      <c r="AS420" s="47">
        <v>0</v>
      </c>
      <c r="AT420" s="47">
        <v>1.12558784119879</v>
      </c>
      <c r="AU420" s="47">
        <v>0</v>
      </c>
      <c r="AV420" s="47">
        <v>0.930391495691924</v>
      </c>
      <c r="AW420" s="47">
        <v>0.918310462142687</v>
      </c>
      <c r="AX420" s="47">
        <v>0.0291541984210877</v>
      </c>
      <c r="AY420" s="47">
        <v>0</v>
      </c>
      <c r="AZ420" s="47">
        <v>8.00080750599589</v>
      </c>
      <c r="BA420" s="47">
        <v>0.00242227348761936</v>
      </c>
      <c r="BB420" s="47">
        <v>0.00215200751017314</v>
      </c>
      <c r="BC420" s="47">
        <v>1.12316556771117</v>
      </c>
      <c r="BD420" s="47">
        <f t="shared" si="106"/>
        <v>3.03017567788791</v>
      </c>
      <c r="BE420" s="47">
        <f t="shared" si="107"/>
        <v>2.9742897990334</v>
      </c>
    </row>
    <row r="421" s="40" customFormat="1" spans="1:57">
      <c r="A421" s="47" t="s">
        <v>1607</v>
      </c>
      <c r="B421" s="47" t="s">
        <v>1608</v>
      </c>
      <c r="C421" s="47" t="s">
        <v>1632</v>
      </c>
      <c r="D421" s="47">
        <v>3.5</v>
      </c>
      <c r="E421" s="47">
        <v>1000</v>
      </c>
      <c r="F421" s="47">
        <v>-8.61</v>
      </c>
      <c r="G421" s="48">
        <f t="shared" si="99"/>
        <v>-13.3124522895027</v>
      </c>
      <c r="H421" s="47">
        <f t="shared" si="100"/>
        <v>-9.04174477730441</v>
      </c>
      <c r="I421" s="47">
        <f t="shared" si="101"/>
        <v>-8.50434288437709</v>
      </c>
      <c r="J421" s="47">
        <f t="shared" si="102"/>
        <v>-4.96370384917518</v>
      </c>
      <c r="K421" s="47">
        <f t="shared" si="103"/>
        <v>0.431744777304409</v>
      </c>
      <c r="L421" s="47">
        <f t="shared" si="104"/>
        <v>-0.105657115622906</v>
      </c>
      <c r="M421" s="47">
        <f t="shared" si="105"/>
        <v>4.7024522895027</v>
      </c>
      <c r="N421" s="47" t="s">
        <v>1613</v>
      </c>
      <c r="O421" s="47" t="s">
        <v>1264</v>
      </c>
      <c r="P421" s="47" t="s">
        <v>1292</v>
      </c>
      <c r="Q421" s="47">
        <v>-8.61</v>
      </c>
      <c r="R421" s="47"/>
      <c r="S421" s="47"/>
      <c r="T421" s="47"/>
      <c r="U421" s="47"/>
      <c r="V421" s="47"/>
      <c r="W421" s="47"/>
      <c r="X421" s="47"/>
      <c r="Y421" s="47"/>
      <c r="Z421" s="47"/>
      <c r="AA421" s="47" t="s">
        <v>320</v>
      </c>
      <c r="AB421" s="47" t="s">
        <v>49</v>
      </c>
      <c r="AC421" s="47">
        <v>40.3</v>
      </c>
      <c r="AD421" s="47"/>
      <c r="AE421" s="47">
        <v>22.2</v>
      </c>
      <c r="AF421" s="47"/>
      <c r="AG421" s="47">
        <v>17.9</v>
      </c>
      <c r="AH421" s="47"/>
      <c r="AI421" s="47">
        <v>8.3</v>
      </c>
      <c r="AJ421" s="47">
        <v>11.4</v>
      </c>
      <c r="AK421" s="47">
        <v>0.2</v>
      </c>
      <c r="AL421" s="47"/>
      <c r="AM421" s="47">
        <v>100.3</v>
      </c>
      <c r="AN421" s="47">
        <v>12</v>
      </c>
      <c r="AO421" s="47">
        <v>4.51744304534753</v>
      </c>
      <c r="AP421" s="47">
        <v>3.03017567788791</v>
      </c>
      <c r="AQ421" s="47">
        <v>0</v>
      </c>
      <c r="AR421" s="47">
        <v>1.9671878306535</v>
      </c>
      <c r="AS421" s="47">
        <v>0</v>
      </c>
      <c r="AT421" s="47">
        <v>1.12558784119879</v>
      </c>
      <c r="AU421" s="47">
        <v>0</v>
      </c>
      <c r="AV421" s="47">
        <v>0.930391495691924</v>
      </c>
      <c r="AW421" s="47">
        <v>0.918310462142687</v>
      </c>
      <c r="AX421" s="47">
        <v>0.0291541984210877</v>
      </c>
      <c r="AY421" s="47">
        <v>0</v>
      </c>
      <c r="AZ421" s="47">
        <v>8.00080750599589</v>
      </c>
      <c r="BA421" s="47">
        <v>0.00242227348761936</v>
      </c>
      <c r="BB421" s="47">
        <v>0.00215200751017314</v>
      </c>
      <c r="BC421" s="47">
        <v>1.12316556771117</v>
      </c>
      <c r="BD421" s="47">
        <f t="shared" si="106"/>
        <v>3.03017567788791</v>
      </c>
      <c r="BE421" s="47">
        <f t="shared" si="107"/>
        <v>2.9742897990334</v>
      </c>
    </row>
    <row r="422" s="40" customFormat="1" spans="1:57">
      <c r="A422" s="47" t="s">
        <v>1607</v>
      </c>
      <c r="B422" s="47" t="s">
        <v>1608</v>
      </c>
      <c r="C422" s="47" t="s">
        <v>1633</v>
      </c>
      <c r="D422" s="47">
        <v>3.5</v>
      </c>
      <c r="E422" s="47">
        <v>1100</v>
      </c>
      <c r="F422" s="47">
        <v>-8.1</v>
      </c>
      <c r="G422" s="48">
        <f t="shared" si="99"/>
        <v>-11.8492740410267</v>
      </c>
      <c r="H422" s="47">
        <f t="shared" si="100"/>
        <v>-7.74582274309147</v>
      </c>
      <c r="I422" s="47">
        <f t="shared" si="101"/>
        <v>-7.25683843874088</v>
      </c>
      <c r="J422" s="47">
        <f t="shared" si="102"/>
        <v>-3.57632556445739</v>
      </c>
      <c r="K422" s="47">
        <f t="shared" si="103"/>
        <v>-0.354177256908534</v>
      </c>
      <c r="L422" s="47">
        <f t="shared" si="104"/>
        <v>-0.843161561259123</v>
      </c>
      <c r="M422" s="47">
        <f t="shared" si="105"/>
        <v>3.74927404102671</v>
      </c>
      <c r="N422" s="47" t="s">
        <v>1613</v>
      </c>
      <c r="O422" s="47" t="s">
        <v>1264</v>
      </c>
      <c r="P422" s="47" t="s">
        <v>1292</v>
      </c>
      <c r="Q422" s="47">
        <v>-8.1</v>
      </c>
      <c r="R422" s="47"/>
      <c r="S422" s="47"/>
      <c r="T422" s="47"/>
      <c r="U422" s="47"/>
      <c r="V422" s="47"/>
      <c r="W422" s="47"/>
      <c r="X422" s="47"/>
      <c r="Y422" s="47"/>
      <c r="Z422" s="47"/>
      <c r="AA422" s="47" t="s">
        <v>320</v>
      </c>
      <c r="AB422" s="47" t="s">
        <v>49</v>
      </c>
      <c r="AC422" s="47">
        <v>39.8</v>
      </c>
      <c r="AD422" s="47"/>
      <c r="AE422" s="47">
        <v>21.9</v>
      </c>
      <c r="AF422" s="47"/>
      <c r="AG422" s="47">
        <v>13.2</v>
      </c>
      <c r="AH422" s="47"/>
      <c r="AI422" s="47">
        <v>10.4</v>
      </c>
      <c r="AJ422" s="47">
        <v>13.1</v>
      </c>
      <c r="AK422" s="47">
        <v>0.1</v>
      </c>
      <c r="AL422" s="47"/>
      <c r="AM422" s="47">
        <v>98.5</v>
      </c>
      <c r="AN422" s="47">
        <v>12</v>
      </c>
      <c r="AO422" s="47">
        <v>4.53465909062548</v>
      </c>
      <c r="AP422" s="47">
        <v>3.00398521649291</v>
      </c>
      <c r="AQ422" s="47">
        <v>0</v>
      </c>
      <c r="AR422" s="47">
        <v>1.94799988396818</v>
      </c>
      <c r="AS422" s="47">
        <v>0</v>
      </c>
      <c r="AT422" s="47">
        <v>0.833205734914481</v>
      </c>
      <c r="AU422" s="47">
        <v>0</v>
      </c>
      <c r="AV422" s="47">
        <v>1.17023460403238</v>
      </c>
      <c r="AW422" s="47">
        <v>1.05927307573455</v>
      </c>
      <c r="AX422" s="47">
        <v>0.0146326527609728</v>
      </c>
      <c r="AY422" s="47">
        <v>0</v>
      </c>
      <c r="AZ422" s="47">
        <v>8.02933116790348</v>
      </c>
      <c r="BA422" s="47">
        <v>0.0876720632096459</v>
      </c>
      <c r="BB422" s="47">
        <v>0.105222587334501</v>
      </c>
      <c r="BC422" s="47">
        <v>0.745533671704835</v>
      </c>
      <c r="BD422" s="47">
        <f t="shared" si="106"/>
        <v>3.00398521649291</v>
      </c>
      <c r="BE422" s="47">
        <f t="shared" si="107"/>
        <v>3.06271341468141</v>
      </c>
    </row>
    <row r="423" s="40" customFormat="1" spans="1:57">
      <c r="A423" s="47" t="s">
        <v>1607</v>
      </c>
      <c r="B423" s="47" t="s">
        <v>1608</v>
      </c>
      <c r="C423" s="47" t="s">
        <v>1633</v>
      </c>
      <c r="D423" s="47">
        <v>3.5</v>
      </c>
      <c r="E423" s="47">
        <v>1100</v>
      </c>
      <c r="F423" s="47">
        <v>-6.71</v>
      </c>
      <c r="G423" s="48">
        <f t="shared" si="99"/>
        <v>-11.8492740410267</v>
      </c>
      <c r="H423" s="47">
        <f t="shared" si="100"/>
        <v>-7.74582274309147</v>
      </c>
      <c r="I423" s="47">
        <f t="shared" si="101"/>
        <v>-7.25683843874088</v>
      </c>
      <c r="J423" s="47">
        <f t="shared" si="102"/>
        <v>-3.57632556445739</v>
      </c>
      <c r="K423" s="47">
        <f t="shared" si="103"/>
        <v>1.03582274309147</v>
      </c>
      <c r="L423" s="47">
        <f t="shared" si="104"/>
        <v>0.546838438740877</v>
      </c>
      <c r="M423" s="47">
        <f t="shared" si="105"/>
        <v>5.13927404102671</v>
      </c>
      <c r="N423" s="47" t="s">
        <v>1612</v>
      </c>
      <c r="O423" s="47" t="s">
        <v>1264</v>
      </c>
      <c r="P423" s="47" t="s">
        <v>1292</v>
      </c>
      <c r="Q423" s="47">
        <v>-6.71</v>
      </c>
      <c r="R423" s="47"/>
      <c r="S423" s="47"/>
      <c r="T423" s="47"/>
      <c r="U423" s="47"/>
      <c r="V423" s="47"/>
      <c r="W423" s="47"/>
      <c r="X423" s="47"/>
      <c r="Y423" s="47"/>
      <c r="Z423" s="47"/>
      <c r="AA423" s="47" t="s">
        <v>320</v>
      </c>
      <c r="AB423" s="47" t="s">
        <v>49</v>
      </c>
      <c r="AC423" s="47">
        <v>39.8</v>
      </c>
      <c r="AD423" s="47"/>
      <c r="AE423" s="47">
        <v>21.9</v>
      </c>
      <c r="AF423" s="47"/>
      <c r="AG423" s="47">
        <v>13.2</v>
      </c>
      <c r="AH423" s="47"/>
      <c r="AI423" s="47">
        <v>10.4</v>
      </c>
      <c r="AJ423" s="47">
        <v>13.1</v>
      </c>
      <c r="AK423" s="47">
        <v>0.1</v>
      </c>
      <c r="AL423" s="47"/>
      <c r="AM423" s="47">
        <v>98.5</v>
      </c>
      <c r="AN423" s="47">
        <v>12</v>
      </c>
      <c r="AO423" s="47">
        <v>4.53465909062548</v>
      </c>
      <c r="AP423" s="47">
        <v>3.00398521649291</v>
      </c>
      <c r="AQ423" s="47">
        <v>0</v>
      </c>
      <c r="AR423" s="47">
        <v>1.94799988396818</v>
      </c>
      <c r="AS423" s="47">
        <v>0</v>
      </c>
      <c r="AT423" s="47">
        <v>0.833205734914481</v>
      </c>
      <c r="AU423" s="47">
        <v>0</v>
      </c>
      <c r="AV423" s="47">
        <v>1.17023460403238</v>
      </c>
      <c r="AW423" s="47">
        <v>1.05927307573455</v>
      </c>
      <c r="AX423" s="47">
        <v>0.0146326527609728</v>
      </c>
      <c r="AY423" s="47">
        <v>0</v>
      </c>
      <c r="AZ423" s="47">
        <v>8.02933116790348</v>
      </c>
      <c r="BA423" s="47">
        <v>0.0876720632096459</v>
      </c>
      <c r="BB423" s="47">
        <v>0.105222587334501</v>
      </c>
      <c r="BC423" s="47">
        <v>0.745533671704835</v>
      </c>
      <c r="BD423" s="47">
        <f t="shared" si="106"/>
        <v>3.00398521649291</v>
      </c>
      <c r="BE423" s="47">
        <f t="shared" si="107"/>
        <v>3.06271341468141</v>
      </c>
    </row>
    <row r="424" s="40" customFormat="1" spans="1:57">
      <c r="A424" s="47" t="s">
        <v>1607</v>
      </c>
      <c r="B424" s="47" t="s">
        <v>1608</v>
      </c>
      <c r="C424" s="47" t="s">
        <v>1634</v>
      </c>
      <c r="D424" s="47">
        <v>3.5</v>
      </c>
      <c r="E424" s="47">
        <v>1100</v>
      </c>
      <c r="F424" s="47">
        <v>-6.66</v>
      </c>
      <c r="G424" s="48">
        <f t="shared" si="99"/>
        <v>-11.8492740410267</v>
      </c>
      <c r="H424" s="47">
        <f t="shared" si="100"/>
        <v>-7.74582274309147</v>
      </c>
      <c r="I424" s="47">
        <f t="shared" si="101"/>
        <v>-7.25683843874088</v>
      </c>
      <c r="J424" s="47">
        <f t="shared" si="102"/>
        <v>-3.57632556445739</v>
      </c>
      <c r="K424" s="47">
        <f t="shared" si="103"/>
        <v>1.08582274309147</v>
      </c>
      <c r="L424" s="47">
        <f t="shared" si="104"/>
        <v>0.596838438740876</v>
      </c>
      <c r="M424" s="47">
        <f t="shared" si="105"/>
        <v>5.18927404102671</v>
      </c>
      <c r="N424" s="47" t="s">
        <v>1612</v>
      </c>
      <c r="O424" s="47" t="s">
        <v>1264</v>
      </c>
      <c r="P424" s="47" t="s">
        <v>1292</v>
      </c>
      <c r="Q424" s="47">
        <v>-6.66</v>
      </c>
      <c r="R424" s="47"/>
      <c r="S424" s="47"/>
      <c r="T424" s="47"/>
      <c r="U424" s="47"/>
      <c r="V424" s="47"/>
      <c r="W424" s="47"/>
      <c r="X424" s="47"/>
      <c r="Y424" s="47"/>
      <c r="Z424" s="47"/>
      <c r="AA424" s="47" t="s">
        <v>320</v>
      </c>
      <c r="AB424" s="47" t="s">
        <v>49</v>
      </c>
      <c r="AC424" s="47">
        <v>40</v>
      </c>
      <c r="AD424" s="47"/>
      <c r="AE424" s="47">
        <v>22</v>
      </c>
      <c r="AF424" s="47"/>
      <c r="AG424" s="47">
        <v>14.3</v>
      </c>
      <c r="AH424" s="47"/>
      <c r="AI424" s="47">
        <v>10.2</v>
      </c>
      <c r="AJ424" s="47">
        <v>12.7</v>
      </c>
      <c r="AK424" s="47">
        <v>0.1</v>
      </c>
      <c r="AL424" s="47"/>
      <c r="AM424" s="47">
        <v>99.3</v>
      </c>
      <c r="AN424" s="47">
        <v>12</v>
      </c>
      <c r="AO424" s="47">
        <v>4.51280270160617</v>
      </c>
      <c r="AP424" s="47">
        <v>3.00452909560997</v>
      </c>
      <c r="AQ424" s="47">
        <v>0</v>
      </c>
      <c r="AR424" s="47">
        <v>1.94746291556171</v>
      </c>
      <c r="AS424" s="47">
        <v>0</v>
      </c>
      <c r="AT424" s="47">
        <v>0.898288956472275</v>
      </c>
      <c r="AU424" s="47">
        <v>0</v>
      </c>
      <c r="AV424" s="47">
        <v>1.14219820239164</v>
      </c>
      <c r="AW424" s="47">
        <v>1.02197921380882</v>
      </c>
      <c r="AX424" s="47">
        <v>0.0145621255295456</v>
      </c>
      <c r="AY424" s="47">
        <v>0</v>
      </c>
      <c r="AZ424" s="47">
        <v>8.02902050937395</v>
      </c>
      <c r="BA424" s="47">
        <v>0.0867468484059337</v>
      </c>
      <c r="BB424" s="47">
        <v>0.0965689801493302</v>
      </c>
      <c r="BC424" s="47">
        <v>0.811542108066342</v>
      </c>
      <c r="BD424" s="47">
        <f t="shared" si="106"/>
        <v>3.00452909560997</v>
      </c>
      <c r="BE424" s="47">
        <f t="shared" si="107"/>
        <v>3.06246637267273</v>
      </c>
    </row>
    <row r="425" s="43" customFormat="1" spans="1:57">
      <c r="A425" s="47" t="s">
        <v>1607</v>
      </c>
      <c r="B425" s="47" t="s">
        <v>1608</v>
      </c>
      <c r="C425" s="47" t="s">
        <v>1634</v>
      </c>
      <c r="D425" s="47">
        <v>3.5</v>
      </c>
      <c r="E425" s="47">
        <v>1100</v>
      </c>
      <c r="F425" s="47">
        <v>-8.03</v>
      </c>
      <c r="G425" s="48">
        <f t="shared" si="99"/>
        <v>-11.8492740410267</v>
      </c>
      <c r="H425" s="47">
        <f t="shared" si="100"/>
        <v>-7.74582274309147</v>
      </c>
      <c r="I425" s="47">
        <f t="shared" si="101"/>
        <v>-7.25683843874088</v>
      </c>
      <c r="J425" s="47">
        <f t="shared" si="102"/>
        <v>-3.57632556445739</v>
      </c>
      <c r="K425" s="47">
        <f t="shared" si="103"/>
        <v>-0.284177256908533</v>
      </c>
      <c r="L425" s="47">
        <f t="shared" si="104"/>
        <v>-0.773161561259123</v>
      </c>
      <c r="M425" s="47">
        <f t="shared" si="105"/>
        <v>3.81927404102671</v>
      </c>
      <c r="N425" s="47" t="s">
        <v>1613</v>
      </c>
      <c r="O425" s="47" t="s">
        <v>1264</v>
      </c>
      <c r="P425" s="47" t="s">
        <v>1292</v>
      </c>
      <c r="Q425" s="47">
        <v>-8.03</v>
      </c>
      <c r="R425" s="47"/>
      <c r="S425" s="47"/>
      <c r="T425" s="47"/>
      <c r="U425" s="47"/>
      <c r="V425" s="47"/>
      <c r="W425" s="47"/>
      <c r="X425" s="47"/>
      <c r="Y425" s="47"/>
      <c r="Z425" s="47"/>
      <c r="AA425" s="47" t="s">
        <v>320</v>
      </c>
      <c r="AB425" s="47" t="s">
        <v>49</v>
      </c>
      <c r="AC425" s="47">
        <v>40</v>
      </c>
      <c r="AD425" s="47"/>
      <c r="AE425" s="47">
        <v>22</v>
      </c>
      <c r="AF425" s="47"/>
      <c r="AG425" s="47">
        <v>14.3</v>
      </c>
      <c r="AH425" s="47"/>
      <c r="AI425" s="47">
        <v>10.2</v>
      </c>
      <c r="AJ425" s="47">
        <v>12.7</v>
      </c>
      <c r="AK425" s="47">
        <v>0.1</v>
      </c>
      <c r="AL425" s="47"/>
      <c r="AM425" s="47">
        <v>99.3</v>
      </c>
      <c r="AN425" s="47">
        <v>12</v>
      </c>
      <c r="AO425" s="47">
        <v>4.51280270160617</v>
      </c>
      <c r="AP425" s="47">
        <v>3.00452909560997</v>
      </c>
      <c r="AQ425" s="47">
        <v>0</v>
      </c>
      <c r="AR425" s="47">
        <v>1.94746291556171</v>
      </c>
      <c r="AS425" s="47">
        <v>0</v>
      </c>
      <c r="AT425" s="47">
        <v>0.898288956472275</v>
      </c>
      <c r="AU425" s="47">
        <v>0</v>
      </c>
      <c r="AV425" s="47">
        <v>1.14219820239164</v>
      </c>
      <c r="AW425" s="47">
        <v>1.02197921380882</v>
      </c>
      <c r="AX425" s="47">
        <v>0.0145621255295456</v>
      </c>
      <c r="AY425" s="47">
        <v>0</v>
      </c>
      <c r="AZ425" s="47">
        <v>8.02902050937395</v>
      </c>
      <c r="BA425" s="47">
        <v>0.0867468484059337</v>
      </c>
      <c r="BB425" s="47">
        <v>0.0965689801493302</v>
      </c>
      <c r="BC425" s="47">
        <v>0.811542108066342</v>
      </c>
      <c r="BD425" s="47">
        <f t="shared" si="106"/>
        <v>3.00452909560997</v>
      </c>
      <c r="BE425" s="47">
        <f t="shared" si="107"/>
        <v>3.06246637267273</v>
      </c>
    </row>
    <row r="426" s="40" customFormat="1" spans="1:57">
      <c r="A426" s="47" t="s">
        <v>1607</v>
      </c>
      <c r="B426" s="47" t="s">
        <v>1608</v>
      </c>
      <c r="C426" s="47" t="s">
        <v>1635</v>
      </c>
      <c r="D426" s="47">
        <v>3.5</v>
      </c>
      <c r="E426" s="47">
        <v>900</v>
      </c>
      <c r="F426" s="47">
        <v>-9</v>
      </c>
      <c r="G426" s="48">
        <f t="shared" si="99"/>
        <v>-15.0277053636832</v>
      </c>
      <c r="H426" s="47">
        <f t="shared" si="100"/>
        <v>-10.5585971331664</v>
      </c>
      <c r="I426" s="47">
        <f t="shared" si="101"/>
        <v>-9.95317710208701</v>
      </c>
      <c r="J426" s="47">
        <f t="shared" si="102"/>
        <v>-6.58763427109974</v>
      </c>
      <c r="K426" s="47">
        <f t="shared" si="103"/>
        <v>1.55859713316641</v>
      </c>
      <c r="L426" s="47">
        <f t="shared" si="104"/>
        <v>0.953177102087009</v>
      </c>
      <c r="M426" s="47">
        <f t="shared" si="105"/>
        <v>6.02770536368317</v>
      </c>
      <c r="N426" s="47" t="s">
        <v>1612</v>
      </c>
      <c r="O426" s="47" t="s">
        <v>1264</v>
      </c>
      <c r="P426" s="47" t="s">
        <v>1292</v>
      </c>
      <c r="Q426" s="47">
        <v>-9</v>
      </c>
      <c r="R426" s="47"/>
      <c r="S426" s="47"/>
      <c r="T426" s="47"/>
      <c r="U426" s="47"/>
      <c r="V426" s="47"/>
      <c r="W426" s="47"/>
      <c r="X426" s="47"/>
      <c r="Y426" s="47"/>
      <c r="Z426" s="47"/>
      <c r="AA426" s="47" t="s">
        <v>320</v>
      </c>
      <c r="AB426" s="47" t="s">
        <v>49</v>
      </c>
      <c r="AC426" s="47">
        <v>39.3</v>
      </c>
      <c r="AD426" s="47"/>
      <c r="AE426" s="47">
        <v>21.9</v>
      </c>
      <c r="AF426" s="47"/>
      <c r="AG426" s="47">
        <v>15.8</v>
      </c>
      <c r="AH426" s="47"/>
      <c r="AI426" s="47">
        <v>9.3</v>
      </c>
      <c r="AJ426" s="47">
        <v>12.1</v>
      </c>
      <c r="AK426" s="47">
        <v>0.1</v>
      </c>
      <c r="AL426" s="47"/>
      <c r="AM426" s="47">
        <v>98.5</v>
      </c>
      <c r="AN426" s="47">
        <v>12</v>
      </c>
      <c r="AO426" s="47">
        <v>4.57892049617618</v>
      </c>
      <c r="AP426" s="47">
        <v>2.99519932589421</v>
      </c>
      <c r="AQ426" s="47">
        <v>0</v>
      </c>
      <c r="AR426" s="47">
        <v>1.9670137086359</v>
      </c>
      <c r="AS426" s="47">
        <v>0</v>
      </c>
      <c r="AT426" s="47">
        <v>1.00705656792294</v>
      </c>
      <c r="AU426" s="47">
        <v>0</v>
      </c>
      <c r="AV426" s="47">
        <v>1.05667396065604</v>
      </c>
      <c r="AW426" s="47">
        <v>0.987962517898214</v>
      </c>
      <c r="AX426" s="47">
        <v>0.0147754775610719</v>
      </c>
      <c r="AY426" s="47">
        <v>0</v>
      </c>
      <c r="AZ426" s="47">
        <v>8.02868155856837</v>
      </c>
      <c r="BA426" s="47">
        <v>0.0857372908141265</v>
      </c>
      <c r="BB426" s="47">
        <v>0.0851365191837838</v>
      </c>
      <c r="BC426" s="47">
        <v>0.921319277108809</v>
      </c>
      <c r="BD426" s="47">
        <f t="shared" si="106"/>
        <v>2.99519932589421</v>
      </c>
      <c r="BE426" s="47">
        <f t="shared" si="107"/>
        <v>3.05169304647719</v>
      </c>
    </row>
    <row r="427" s="40" customFormat="1" spans="1:57">
      <c r="A427" s="47" t="s">
        <v>1607</v>
      </c>
      <c r="B427" s="47" t="s">
        <v>1608</v>
      </c>
      <c r="C427" s="47" t="s">
        <v>1636</v>
      </c>
      <c r="D427" s="47">
        <v>3.5</v>
      </c>
      <c r="E427" s="47">
        <v>900</v>
      </c>
      <c r="F427" s="47">
        <v>-8.97</v>
      </c>
      <c r="G427" s="48">
        <f t="shared" si="99"/>
        <v>-15.0277053636832</v>
      </c>
      <c r="H427" s="47">
        <f t="shared" si="100"/>
        <v>-10.5585971331664</v>
      </c>
      <c r="I427" s="47">
        <f t="shared" si="101"/>
        <v>-9.95317710208701</v>
      </c>
      <c r="J427" s="47">
        <f t="shared" si="102"/>
        <v>-6.58763427109974</v>
      </c>
      <c r="K427" s="47">
        <f t="shared" si="103"/>
        <v>1.58859713316641</v>
      </c>
      <c r="L427" s="47">
        <f t="shared" si="104"/>
        <v>0.983177102087009</v>
      </c>
      <c r="M427" s="47">
        <f t="shared" si="105"/>
        <v>6.05770536368317</v>
      </c>
      <c r="N427" s="47" t="s">
        <v>1612</v>
      </c>
      <c r="O427" s="47" t="s">
        <v>1264</v>
      </c>
      <c r="P427" s="47" t="s">
        <v>1292</v>
      </c>
      <c r="Q427" s="47">
        <v>-8.97</v>
      </c>
      <c r="R427" s="47"/>
      <c r="S427" s="47"/>
      <c r="T427" s="47"/>
      <c r="U427" s="47"/>
      <c r="V427" s="47"/>
      <c r="W427" s="47"/>
      <c r="X427" s="47"/>
      <c r="Y427" s="47"/>
      <c r="Z427" s="47"/>
      <c r="AA427" s="47" t="s">
        <v>320</v>
      </c>
      <c r="AB427" s="47" t="s">
        <v>49</v>
      </c>
      <c r="AC427" s="47">
        <v>39.2</v>
      </c>
      <c r="AD427" s="47"/>
      <c r="AE427" s="47">
        <v>21.7</v>
      </c>
      <c r="AF427" s="47"/>
      <c r="AG427" s="47">
        <v>17.1</v>
      </c>
      <c r="AH427" s="47"/>
      <c r="AI427" s="47">
        <v>8.3</v>
      </c>
      <c r="AJ427" s="47">
        <v>12.4</v>
      </c>
      <c r="AK427" s="47">
        <v>0.1</v>
      </c>
      <c r="AL427" s="47"/>
      <c r="AM427" s="47">
        <v>98.8</v>
      </c>
      <c r="AN427" s="47">
        <v>12</v>
      </c>
      <c r="AO427" s="47">
        <v>4.59748474524806</v>
      </c>
      <c r="AP427" s="47">
        <v>2.99969044630033</v>
      </c>
      <c r="AQ427" s="47">
        <v>0</v>
      </c>
      <c r="AR427" s="47">
        <v>1.9569521179263</v>
      </c>
      <c r="AS427" s="47">
        <v>0</v>
      </c>
      <c r="AT427" s="47">
        <v>1.09433448139952</v>
      </c>
      <c r="AU427" s="47">
        <v>0</v>
      </c>
      <c r="AV427" s="47">
        <v>0.946876510807914</v>
      </c>
      <c r="AW427" s="47">
        <v>1.01656224752275</v>
      </c>
      <c r="AX427" s="47">
        <v>0.0148353815593677</v>
      </c>
      <c r="AY427" s="47">
        <v>0</v>
      </c>
      <c r="AZ427" s="47">
        <v>8.02925118551619</v>
      </c>
      <c r="BA427" s="47">
        <v>0.0874338635282772</v>
      </c>
      <c r="BB427" s="47">
        <v>0.0798968368578312</v>
      </c>
      <c r="BC427" s="47">
        <v>1.00690061787125</v>
      </c>
      <c r="BD427" s="47">
        <f t="shared" si="106"/>
        <v>2.99969044630033</v>
      </c>
      <c r="BE427" s="47">
        <f t="shared" si="107"/>
        <v>3.05777323973018</v>
      </c>
    </row>
    <row r="428" s="40" customFormat="1" spans="1:57">
      <c r="A428" s="47" t="s">
        <v>1607</v>
      </c>
      <c r="B428" s="47" t="s">
        <v>1608</v>
      </c>
      <c r="C428" s="47" t="s">
        <v>1637</v>
      </c>
      <c r="D428" s="47">
        <v>3.5</v>
      </c>
      <c r="E428" s="47">
        <v>950</v>
      </c>
      <c r="F428" s="47">
        <v>-8.41</v>
      </c>
      <c r="G428" s="48">
        <f t="shared" si="99"/>
        <v>-14.1347027053272</v>
      </c>
      <c r="H428" s="47">
        <f t="shared" si="100"/>
        <v>-9.7691679638635</v>
      </c>
      <c r="I428" s="47">
        <f t="shared" si="101"/>
        <v>-9.20016487363511</v>
      </c>
      <c r="J428" s="47">
        <f t="shared" si="102"/>
        <v>-5.74247342600164</v>
      </c>
      <c r="K428" s="47">
        <f t="shared" si="103"/>
        <v>1.3591679638635</v>
      </c>
      <c r="L428" s="47">
        <f t="shared" si="104"/>
        <v>0.790164873635113</v>
      </c>
      <c r="M428" s="47">
        <f t="shared" si="105"/>
        <v>5.72470270532724</v>
      </c>
      <c r="N428" s="47" t="s">
        <v>1612</v>
      </c>
      <c r="O428" s="47" t="s">
        <v>1264</v>
      </c>
      <c r="P428" s="47" t="s">
        <v>1292</v>
      </c>
      <c r="Q428" s="47">
        <v>-8.41</v>
      </c>
      <c r="R428" s="47"/>
      <c r="S428" s="47"/>
      <c r="T428" s="47"/>
      <c r="U428" s="47"/>
      <c r="V428" s="47"/>
      <c r="W428" s="47"/>
      <c r="X428" s="47"/>
      <c r="Y428" s="47"/>
      <c r="Z428" s="47"/>
      <c r="AA428" s="47" t="s">
        <v>320</v>
      </c>
      <c r="AB428" s="47" t="s">
        <v>49</v>
      </c>
      <c r="AC428" s="47">
        <v>40.5</v>
      </c>
      <c r="AD428" s="47"/>
      <c r="AE428" s="47">
        <v>22.2</v>
      </c>
      <c r="AF428" s="47"/>
      <c r="AG428" s="47">
        <v>14.6</v>
      </c>
      <c r="AH428" s="47"/>
      <c r="AI428" s="47">
        <v>10.3</v>
      </c>
      <c r="AJ428" s="47">
        <v>13.2</v>
      </c>
      <c r="AK428" s="47">
        <v>0.1</v>
      </c>
      <c r="AL428" s="47"/>
      <c r="AM428" s="47">
        <v>100.9</v>
      </c>
      <c r="AN428" s="47">
        <v>12</v>
      </c>
      <c r="AO428" s="47">
        <v>4.44905216402122</v>
      </c>
      <c r="AP428" s="47">
        <v>2.9991113955203</v>
      </c>
      <c r="AQ428" s="47">
        <v>0</v>
      </c>
      <c r="AR428" s="47">
        <v>1.93740600316342</v>
      </c>
      <c r="AS428" s="47">
        <v>0</v>
      </c>
      <c r="AT428" s="47">
        <v>0.904178195917453</v>
      </c>
      <c r="AU428" s="47">
        <v>0</v>
      </c>
      <c r="AV428" s="47">
        <v>1.13710266226845</v>
      </c>
      <c r="AW428" s="47">
        <v>1.04720913989087</v>
      </c>
      <c r="AX428" s="47">
        <v>0.0143564122749959</v>
      </c>
      <c r="AY428" s="47">
        <v>0</v>
      </c>
      <c r="AZ428" s="47">
        <v>8.03936380903549</v>
      </c>
      <c r="BA428" s="47">
        <v>0.117513206180562</v>
      </c>
      <c r="BB428" s="47">
        <v>0.129966865725316</v>
      </c>
      <c r="BC428" s="47">
        <v>0.786664989736891</v>
      </c>
      <c r="BD428" s="47">
        <f t="shared" si="106"/>
        <v>2.9991113955203</v>
      </c>
      <c r="BE428" s="47">
        <f t="shared" si="107"/>
        <v>3.08848999807677</v>
      </c>
    </row>
    <row r="429" s="40" customFormat="1" spans="1:57">
      <c r="A429" s="47" t="s">
        <v>1607</v>
      </c>
      <c r="B429" s="47" t="s">
        <v>1608</v>
      </c>
      <c r="C429" s="47" t="s">
        <v>1637</v>
      </c>
      <c r="D429" s="47">
        <v>3.5</v>
      </c>
      <c r="E429" s="47">
        <v>950</v>
      </c>
      <c r="F429" s="47">
        <v>-8.74</v>
      </c>
      <c r="G429" s="48">
        <f t="shared" si="99"/>
        <v>-14.1347027053272</v>
      </c>
      <c r="H429" s="47">
        <f t="shared" si="100"/>
        <v>-9.7691679638635</v>
      </c>
      <c r="I429" s="47">
        <f t="shared" si="101"/>
        <v>-9.20016487363511</v>
      </c>
      <c r="J429" s="47">
        <f t="shared" si="102"/>
        <v>-5.74247342600164</v>
      </c>
      <c r="K429" s="47">
        <f t="shared" si="103"/>
        <v>1.0291679638635</v>
      </c>
      <c r="L429" s="47">
        <f t="shared" si="104"/>
        <v>0.460164873635113</v>
      </c>
      <c r="M429" s="47">
        <f t="shared" si="105"/>
        <v>5.39470270532724</v>
      </c>
      <c r="N429" s="47" t="s">
        <v>1613</v>
      </c>
      <c r="O429" s="47" t="s">
        <v>1264</v>
      </c>
      <c r="P429" s="47" t="s">
        <v>1292</v>
      </c>
      <c r="Q429" s="47">
        <v>-8.74</v>
      </c>
      <c r="R429" s="47"/>
      <c r="S429" s="47"/>
      <c r="T429" s="47"/>
      <c r="U429" s="47"/>
      <c r="V429" s="47"/>
      <c r="W429" s="47"/>
      <c r="X429" s="47"/>
      <c r="Y429" s="47"/>
      <c r="Z429" s="47"/>
      <c r="AA429" s="47" t="s">
        <v>320</v>
      </c>
      <c r="AB429" s="47" t="s">
        <v>49</v>
      </c>
      <c r="AC429" s="47">
        <v>40.5</v>
      </c>
      <c r="AD429" s="47"/>
      <c r="AE429" s="47">
        <v>22.2</v>
      </c>
      <c r="AF429" s="47"/>
      <c r="AG429" s="47">
        <v>14.6</v>
      </c>
      <c r="AH429" s="47"/>
      <c r="AI429" s="47">
        <v>10.3</v>
      </c>
      <c r="AJ429" s="47">
        <v>13.2</v>
      </c>
      <c r="AK429" s="47">
        <v>0.1</v>
      </c>
      <c r="AL429" s="47"/>
      <c r="AM429" s="47">
        <v>100.9</v>
      </c>
      <c r="AN429" s="47">
        <v>12</v>
      </c>
      <c r="AO429" s="47">
        <v>4.44905216402122</v>
      </c>
      <c r="AP429" s="47">
        <v>2.9991113955203</v>
      </c>
      <c r="AQ429" s="47">
        <v>0</v>
      </c>
      <c r="AR429" s="47">
        <v>1.93740600316342</v>
      </c>
      <c r="AS429" s="47">
        <v>0</v>
      </c>
      <c r="AT429" s="47">
        <v>0.904178195917453</v>
      </c>
      <c r="AU429" s="47">
        <v>0</v>
      </c>
      <c r="AV429" s="47">
        <v>1.13710266226845</v>
      </c>
      <c r="AW429" s="47">
        <v>1.04720913989087</v>
      </c>
      <c r="AX429" s="47">
        <v>0.0143564122749959</v>
      </c>
      <c r="AY429" s="47">
        <v>0</v>
      </c>
      <c r="AZ429" s="47">
        <v>8.03936380903549</v>
      </c>
      <c r="BA429" s="47">
        <v>0.117513206180562</v>
      </c>
      <c r="BB429" s="47">
        <v>0.129966865725316</v>
      </c>
      <c r="BC429" s="47">
        <v>0.786664989736891</v>
      </c>
      <c r="BD429" s="47">
        <f t="shared" si="106"/>
        <v>2.9991113955203</v>
      </c>
      <c r="BE429" s="47">
        <f t="shared" si="107"/>
        <v>3.08848999807677</v>
      </c>
    </row>
    <row r="430" s="40" customFormat="1" spans="1:57">
      <c r="A430" s="47" t="s">
        <v>1607</v>
      </c>
      <c r="B430" s="47" t="s">
        <v>1608</v>
      </c>
      <c r="C430" s="47" t="s">
        <v>1638</v>
      </c>
      <c r="D430" s="47">
        <v>3.5</v>
      </c>
      <c r="E430" s="47">
        <v>950</v>
      </c>
      <c r="F430" s="47">
        <v>-8.15</v>
      </c>
      <c r="G430" s="48">
        <f t="shared" si="99"/>
        <v>-14.1347027053272</v>
      </c>
      <c r="H430" s="47">
        <f t="shared" si="100"/>
        <v>-9.7691679638635</v>
      </c>
      <c r="I430" s="47">
        <f t="shared" si="101"/>
        <v>-9.20016487363511</v>
      </c>
      <c r="J430" s="47">
        <f t="shared" si="102"/>
        <v>-5.74247342600164</v>
      </c>
      <c r="K430" s="47">
        <f t="shared" si="103"/>
        <v>1.6191679638635</v>
      </c>
      <c r="L430" s="47">
        <f t="shared" si="104"/>
        <v>1.05016487363511</v>
      </c>
      <c r="M430" s="47">
        <f t="shared" si="105"/>
        <v>5.98470270532724</v>
      </c>
      <c r="N430" s="47" t="s">
        <v>1612</v>
      </c>
      <c r="O430" s="47" t="s">
        <v>1264</v>
      </c>
      <c r="P430" s="47" t="s">
        <v>1292</v>
      </c>
      <c r="Q430" s="47">
        <v>-8.15</v>
      </c>
      <c r="R430" s="47"/>
      <c r="S430" s="47"/>
      <c r="T430" s="47"/>
      <c r="U430" s="47"/>
      <c r="V430" s="47"/>
      <c r="W430" s="47"/>
      <c r="X430" s="47"/>
      <c r="Y430" s="47"/>
      <c r="Z430" s="47"/>
      <c r="AA430" s="47" t="s">
        <v>320</v>
      </c>
      <c r="AB430" s="47" t="s">
        <v>49</v>
      </c>
      <c r="AC430" s="47">
        <v>40</v>
      </c>
      <c r="AD430" s="47"/>
      <c r="AE430" s="47">
        <v>21.7</v>
      </c>
      <c r="AF430" s="47"/>
      <c r="AG430" s="47">
        <v>17.1</v>
      </c>
      <c r="AH430" s="47"/>
      <c r="AI430" s="47">
        <v>8.5</v>
      </c>
      <c r="AJ430" s="47">
        <v>13.6</v>
      </c>
      <c r="AK430" s="47">
        <v>0.1</v>
      </c>
      <c r="AL430" s="47"/>
      <c r="AM430" s="47">
        <v>101</v>
      </c>
      <c r="AN430" s="47">
        <v>12</v>
      </c>
      <c r="AO430" s="47">
        <v>4.50600178007373</v>
      </c>
      <c r="AP430" s="47">
        <v>3.00000118513564</v>
      </c>
      <c r="AQ430" s="47">
        <v>0</v>
      </c>
      <c r="AR430" s="47">
        <v>1.91801174240094</v>
      </c>
      <c r="AS430" s="47">
        <v>0</v>
      </c>
      <c r="AT430" s="47">
        <v>1.07255888696076</v>
      </c>
      <c r="AU430" s="47">
        <v>0</v>
      </c>
      <c r="AV430" s="47">
        <v>0.950397397782301</v>
      </c>
      <c r="AW430" s="47">
        <v>1.09275364138735</v>
      </c>
      <c r="AX430" s="47">
        <v>0.0145401799937842</v>
      </c>
      <c r="AY430" s="47">
        <v>0</v>
      </c>
      <c r="AZ430" s="47">
        <v>8.04826303366078</v>
      </c>
      <c r="BA430" s="47">
        <v>0.143920843915534</v>
      </c>
      <c r="BB430" s="47">
        <v>0.134184561486739</v>
      </c>
      <c r="BC430" s="47">
        <v>0.928638043045223</v>
      </c>
      <c r="BD430" s="47">
        <f t="shared" si="106"/>
        <v>3.00000118513564</v>
      </c>
      <c r="BE430" s="47">
        <f t="shared" si="107"/>
        <v>3.11570992613041</v>
      </c>
    </row>
    <row r="431" s="40" customFormat="1" spans="1:57">
      <c r="A431" s="47" t="s">
        <v>1607</v>
      </c>
      <c r="B431" s="47" t="s">
        <v>1608</v>
      </c>
      <c r="C431" s="47" t="s">
        <v>1638</v>
      </c>
      <c r="D431" s="47">
        <v>3.5</v>
      </c>
      <c r="E431" s="47">
        <v>950</v>
      </c>
      <c r="F431" s="47">
        <v>-8.38</v>
      </c>
      <c r="G431" s="48">
        <f t="shared" si="99"/>
        <v>-14.1347027053272</v>
      </c>
      <c r="H431" s="47">
        <f t="shared" si="100"/>
        <v>-9.7691679638635</v>
      </c>
      <c r="I431" s="47">
        <f t="shared" si="101"/>
        <v>-9.20016487363511</v>
      </c>
      <c r="J431" s="47">
        <f t="shared" si="102"/>
        <v>-5.74247342600164</v>
      </c>
      <c r="K431" s="47">
        <f t="shared" si="103"/>
        <v>1.3891679638635</v>
      </c>
      <c r="L431" s="47">
        <f t="shared" si="104"/>
        <v>0.820164873635113</v>
      </c>
      <c r="M431" s="47">
        <f t="shared" si="105"/>
        <v>5.75470270532724</v>
      </c>
      <c r="N431" s="47" t="s">
        <v>1613</v>
      </c>
      <c r="O431" s="47" t="s">
        <v>1264</v>
      </c>
      <c r="P431" s="47" t="s">
        <v>1292</v>
      </c>
      <c r="Q431" s="47">
        <v>-8.38</v>
      </c>
      <c r="R431" s="47"/>
      <c r="S431" s="47"/>
      <c r="T431" s="47"/>
      <c r="U431" s="47"/>
      <c r="V431" s="47"/>
      <c r="W431" s="47"/>
      <c r="X431" s="47"/>
      <c r="Y431" s="47"/>
      <c r="Z431" s="47"/>
      <c r="AA431" s="47" t="s">
        <v>320</v>
      </c>
      <c r="AB431" s="47" t="s">
        <v>49</v>
      </c>
      <c r="AC431" s="47">
        <v>40</v>
      </c>
      <c r="AD431" s="47"/>
      <c r="AE431" s="47">
        <v>21.7</v>
      </c>
      <c r="AF431" s="47"/>
      <c r="AG431" s="47">
        <v>17.1</v>
      </c>
      <c r="AH431" s="47"/>
      <c r="AI431" s="47">
        <v>8.5</v>
      </c>
      <c r="AJ431" s="47">
        <v>13.6</v>
      </c>
      <c r="AK431" s="47">
        <v>0.1</v>
      </c>
      <c r="AL431" s="47"/>
      <c r="AM431" s="47">
        <v>101</v>
      </c>
      <c r="AN431" s="47">
        <v>12</v>
      </c>
      <c r="AO431" s="47">
        <v>4.50600178007373</v>
      </c>
      <c r="AP431" s="47">
        <v>3.00000118513564</v>
      </c>
      <c r="AQ431" s="47">
        <v>0</v>
      </c>
      <c r="AR431" s="47">
        <v>1.91801174240094</v>
      </c>
      <c r="AS431" s="47">
        <v>0</v>
      </c>
      <c r="AT431" s="47">
        <v>1.07255888696076</v>
      </c>
      <c r="AU431" s="47">
        <v>0</v>
      </c>
      <c r="AV431" s="47">
        <v>0.950397397782301</v>
      </c>
      <c r="AW431" s="47">
        <v>1.09275364138735</v>
      </c>
      <c r="AX431" s="47">
        <v>0.0145401799937842</v>
      </c>
      <c r="AY431" s="47">
        <v>0</v>
      </c>
      <c r="AZ431" s="47">
        <v>8.04826303366078</v>
      </c>
      <c r="BA431" s="47">
        <v>0.143920843915534</v>
      </c>
      <c r="BB431" s="47">
        <v>0.134184561486739</v>
      </c>
      <c r="BC431" s="47">
        <v>0.928638043045223</v>
      </c>
      <c r="BD431" s="47">
        <f t="shared" si="106"/>
        <v>3.00000118513564</v>
      </c>
      <c r="BE431" s="47">
        <f t="shared" si="107"/>
        <v>3.11570992613041</v>
      </c>
    </row>
    <row r="432" s="40" customFormat="1" spans="1:57">
      <c r="A432" s="47" t="s">
        <v>1607</v>
      </c>
      <c r="B432" s="47" t="s">
        <v>1608</v>
      </c>
      <c r="C432" s="47" t="s">
        <v>1639</v>
      </c>
      <c r="D432" s="47">
        <v>3.5</v>
      </c>
      <c r="E432" s="47">
        <v>950</v>
      </c>
      <c r="F432" s="47">
        <v>-8.24</v>
      </c>
      <c r="G432" s="48">
        <f t="shared" si="99"/>
        <v>-14.1347027053272</v>
      </c>
      <c r="H432" s="47">
        <f t="shared" si="100"/>
        <v>-9.7691679638635</v>
      </c>
      <c r="I432" s="47">
        <f t="shared" si="101"/>
        <v>-9.20016487363511</v>
      </c>
      <c r="J432" s="47">
        <f t="shared" si="102"/>
        <v>-5.74247342600164</v>
      </c>
      <c r="K432" s="47">
        <f t="shared" si="103"/>
        <v>1.5291679638635</v>
      </c>
      <c r="L432" s="47">
        <f t="shared" si="104"/>
        <v>0.960164873635113</v>
      </c>
      <c r="M432" s="47">
        <f t="shared" si="105"/>
        <v>5.89470270532724</v>
      </c>
      <c r="N432" s="47" t="s">
        <v>1612</v>
      </c>
      <c r="O432" s="47" t="s">
        <v>1264</v>
      </c>
      <c r="P432" s="47" t="s">
        <v>1292</v>
      </c>
      <c r="Q432" s="47">
        <v>-8.24</v>
      </c>
      <c r="R432" s="47"/>
      <c r="S432" s="47"/>
      <c r="T432" s="47"/>
      <c r="U432" s="47"/>
      <c r="V432" s="47"/>
      <c r="W432" s="47"/>
      <c r="X432" s="47"/>
      <c r="Y432" s="47"/>
      <c r="Z432" s="47"/>
      <c r="AA432" s="47" t="s">
        <v>320</v>
      </c>
      <c r="AB432" s="47" t="s">
        <v>49</v>
      </c>
      <c r="AC432" s="47">
        <v>41.4</v>
      </c>
      <c r="AD432" s="47"/>
      <c r="AE432" s="47">
        <v>21.7</v>
      </c>
      <c r="AF432" s="47"/>
      <c r="AG432" s="47">
        <v>12.3</v>
      </c>
      <c r="AH432" s="47"/>
      <c r="AI432" s="47">
        <v>9.2</v>
      </c>
      <c r="AJ432" s="47">
        <v>14.7</v>
      </c>
      <c r="AK432" s="47">
        <v>0.5</v>
      </c>
      <c r="AL432" s="47"/>
      <c r="AM432" s="47">
        <v>99.8</v>
      </c>
      <c r="AN432" s="47">
        <v>12</v>
      </c>
      <c r="AO432" s="47">
        <v>4.4670403330616</v>
      </c>
      <c r="AP432" s="47">
        <v>3.0781536249792</v>
      </c>
      <c r="AQ432" s="47">
        <v>0</v>
      </c>
      <c r="AR432" s="47">
        <v>1.90142752505761</v>
      </c>
      <c r="AS432" s="47">
        <v>0</v>
      </c>
      <c r="AT432" s="47">
        <v>0.764818987982429</v>
      </c>
      <c r="AU432" s="47">
        <v>0</v>
      </c>
      <c r="AV432" s="47">
        <v>1.01977099414806</v>
      </c>
      <c r="AW432" s="47">
        <v>1.17092533694732</v>
      </c>
      <c r="AX432" s="47">
        <v>0.0720722867547854</v>
      </c>
      <c r="AY432" s="47">
        <v>0</v>
      </c>
      <c r="AZ432" s="47">
        <v>8.00716875586939</v>
      </c>
      <c r="BA432" s="47">
        <v>0.0214870132141582</v>
      </c>
      <c r="BB432" s="47">
        <v>0.0280942465495534</v>
      </c>
      <c r="BC432" s="47">
        <v>0.74333197476827</v>
      </c>
      <c r="BD432" s="47">
        <f t="shared" si="106"/>
        <v>3.0781536249792</v>
      </c>
      <c r="BE432" s="47">
        <f t="shared" si="107"/>
        <v>2.95551531907781</v>
      </c>
    </row>
    <row r="433" s="40" customFormat="1" spans="1:57">
      <c r="A433" s="47" t="s">
        <v>1607</v>
      </c>
      <c r="B433" s="47" t="s">
        <v>1608</v>
      </c>
      <c r="C433" s="47" t="s">
        <v>1639</v>
      </c>
      <c r="D433" s="47">
        <v>3.5</v>
      </c>
      <c r="E433" s="47">
        <v>950</v>
      </c>
      <c r="F433" s="47">
        <v>-8.67</v>
      </c>
      <c r="G433" s="48">
        <f t="shared" si="99"/>
        <v>-14.1347027053272</v>
      </c>
      <c r="H433" s="47">
        <f t="shared" si="100"/>
        <v>-9.7691679638635</v>
      </c>
      <c r="I433" s="47">
        <f t="shared" si="101"/>
        <v>-9.20016487363511</v>
      </c>
      <c r="J433" s="47">
        <f t="shared" si="102"/>
        <v>-5.74247342600164</v>
      </c>
      <c r="K433" s="47">
        <f t="shared" si="103"/>
        <v>1.0991679638635</v>
      </c>
      <c r="L433" s="47">
        <f t="shared" si="104"/>
        <v>0.530164873635114</v>
      </c>
      <c r="M433" s="47">
        <f t="shared" si="105"/>
        <v>5.46470270532724</v>
      </c>
      <c r="N433" s="47" t="s">
        <v>1613</v>
      </c>
      <c r="O433" s="47" t="s">
        <v>1264</v>
      </c>
      <c r="P433" s="47" t="s">
        <v>1292</v>
      </c>
      <c r="Q433" s="47">
        <v>-8.67</v>
      </c>
      <c r="R433" s="47"/>
      <c r="S433" s="47"/>
      <c r="T433" s="47"/>
      <c r="U433" s="47"/>
      <c r="V433" s="47"/>
      <c r="W433" s="47"/>
      <c r="X433" s="47"/>
      <c r="Y433" s="47"/>
      <c r="Z433" s="47"/>
      <c r="AA433" s="47" t="s">
        <v>320</v>
      </c>
      <c r="AB433" s="47" t="s">
        <v>49</v>
      </c>
      <c r="AC433" s="47">
        <v>41.4</v>
      </c>
      <c r="AD433" s="47"/>
      <c r="AE433" s="47">
        <v>21.7</v>
      </c>
      <c r="AF433" s="47"/>
      <c r="AG433" s="47">
        <v>12.3</v>
      </c>
      <c r="AH433" s="47"/>
      <c r="AI433" s="47">
        <v>9.2</v>
      </c>
      <c r="AJ433" s="47">
        <v>14.7</v>
      </c>
      <c r="AK433" s="47">
        <v>0.5</v>
      </c>
      <c r="AL433" s="47"/>
      <c r="AM433" s="47">
        <v>99.8</v>
      </c>
      <c r="AN433" s="47">
        <v>12</v>
      </c>
      <c r="AO433" s="47">
        <v>4.4670403330616</v>
      </c>
      <c r="AP433" s="47">
        <v>3.0781536249792</v>
      </c>
      <c r="AQ433" s="47">
        <v>0</v>
      </c>
      <c r="AR433" s="47">
        <v>1.90142752505761</v>
      </c>
      <c r="AS433" s="47">
        <v>0</v>
      </c>
      <c r="AT433" s="47">
        <v>0.764818987982429</v>
      </c>
      <c r="AU433" s="47">
        <v>0</v>
      </c>
      <c r="AV433" s="47">
        <v>1.01977099414806</v>
      </c>
      <c r="AW433" s="47">
        <v>1.17092533694732</v>
      </c>
      <c r="AX433" s="47">
        <v>0.0720722867547854</v>
      </c>
      <c r="AY433" s="47">
        <v>0</v>
      </c>
      <c r="AZ433" s="47">
        <v>8.00716875586939</v>
      </c>
      <c r="BA433" s="47">
        <v>0.0214870132141582</v>
      </c>
      <c r="BB433" s="47">
        <v>0.0280942465495534</v>
      </c>
      <c r="BC433" s="47">
        <v>0.74333197476827</v>
      </c>
      <c r="BD433" s="47">
        <f t="shared" si="106"/>
        <v>3.0781536249792</v>
      </c>
      <c r="BE433" s="47">
        <f t="shared" si="107"/>
        <v>2.95551531907781</v>
      </c>
    </row>
    <row r="434" s="40" customFormat="1" spans="1:57">
      <c r="A434" s="47" t="s">
        <v>1607</v>
      </c>
      <c r="B434" s="47" t="s">
        <v>1608</v>
      </c>
      <c r="C434" s="47" t="s">
        <v>1640</v>
      </c>
      <c r="D434" s="47">
        <v>3.5</v>
      </c>
      <c r="E434" s="47">
        <v>950</v>
      </c>
      <c r="F434" s="47">
        <v>-8.09</v>
      </c>
      <c r="G434" s="48">
        <f t="shared" si="99"/>
        <v>-14.1347027053272</v>
      </c>
      <c r="H434" s="47">
        <f t="shared" si="100"/>
        <v>-9.7691679638635</v>
      </c>
      <c r="I434" s="47">
        <f t="shared" si="101"/>
        <v>-9.20016487363511</v>
      </c>
      <c r="J434" s="47">
        <f t="shared" si="102"/>
        <v>-5.74247342600164</v>
      </c>
      <c r="K434" s="47">
        <f t="shared" si="103"/>
        <v>1.6791679638635</v>
      </c>
      <c r="L434" s="47">
        <f t="shared" si="104"/>
        <v>1.11016487363511</v>
      </c>
      <c r="M434" s="47">
        <f t="shared" si="105"/>
        <v>6.04470270532724</v>
      </c>
      <c r="N434" s="47" t="s">
        <v>1612</v>
      </c>
      <c r="O434" s="47" t="s">
        <v>1264</v>
      </c>
      <c r="P434" s="47" t="s">
        <v>1292</v>
      </c>
      <c r="Q434" s="47">
        <v>-8.09</v>
      </c>
      <c r="R434" s="47"/>
      <c r="S434" s="47"/>
      <c r="T434" s="47"/>
      <c r="U434" s="47"/>
      <c r="V434" s="47"/>
      <c r="W434" s="47"/>
      <c r="X434" s="47"/>
      <c r="Y434" s="47"/>
      <c r="Z434" s="47"/>
      <c r="AA434" s="47" t="s">
        <v>320</v>
      </c>
      <c r="AB434" s="47" t="s">
        <v>49</v>
      </c>
      <c r="AC434" s="47">
        <v>39.6</v>
      </c>
      <c r="AD434" s="47"/>
      <c r="AE434" s="47">
        <v>22</v>
      </c>
      <c r="AF434" s="47"/>
      <c r="AG434" s="47">
        <v>15.2</v>
      </c>
      <c r="AH434" s="47"/>
      <c r="AI434" s="47">
        <v>9.8</v>
      </c>
      <c r="AJ434" s="47">
        <v>11.6</v>
      </c>
      <c r="AK434" s="47">
        <v>0.1</v>
      </c>
      <c r="AL434" s="47"/>
      <c r="AM434" s="47">
        <v>98.3</v>
      </c>
      <c r="AN434" s="47">
        <v>12</v>
      </c>
      <c r="AO434" s="47">
        <v>4.56486686625045</v>
      </c>
      <c r="AP434" s="47">
        <v>3.00880039786148</v>
      </c>
      <c r="AQ434" s="47">
        <v>0</v>
      </c>
      <c r="AR434" s="47">
        <v>1.9699307779033</v>
      </c>
      <c r="AS434" s="47">
        <v>0</v>
      </c>
      <c r="AT434" s="47">
        <v>0.965840428271254</v>
      </c>
      <c r="AU434" s="47">
        <v>0</v>
      </c>
      <c r="AV434" s="47">
        <v>1.11006688062666</v>
      </c>
      <c r="AW434" s="47">
        <v>0.944230664203018</v>
      </c>
      <c r="AX434" s="47">
        <v>0.0147301286423054</v>
      </c>
      <c r="AY434" s="47">
        <v>0</v>
      </c>
      <c r="AZ434" s="47">
        <v>8.01359927750802</v>
      </c>
      <c r="BA434" s="47">
        <v>0.0407285975864218</v>
      </c>
      <c r="BB434" s="47">
        <v>0.0421690751331681</v>
      </c>
      <c r="BC434" s="47">
        <v>0.925111830684832</v>
      </c>
      <c r="BD434" s="47">
        <f t="shared" si="106"/>
        <v>3.00880039786148</v>
      </c>
      <c r="BE434" s="47">
        <f t="shared" si="107"/>
        <v>3.02013797310093</v>
      </c>
    </row>
    <row r="435" s="40" customFormat="1" spans="1:57">
      <c r="A435" s="47" t="s">
        <v>1607</v>
      </c>
      <c r="B435" s="47" t="s">
        <v>1608</v>
      </c>
      <c r="C435" s="47" t="s">
        <v>1640</v>
      </c>
      <c r="D435" s="47">
        <v>3.5</v>
      </c>
      <c r="E435" s="47">
        <v>950</v>
      </c>
      <c r="F435" s="47">
        <v>-8.52</v>
      </c>
      <c r="G435" s="48">
        <f t="shared" si="99"/>
        <v>-14.1347027053272</v>
      </c>
      <c r="H435" s="47">
        <f t="shared" si="100"/>
        <v>-9.7691679638635</v>
      </c>
      <c r="I435" s="47">
        <f t="shared" si="101"/>
        <v>-9.20016487363511</v>
      </c>
      <c r="J435" s="47">
        <f t="shared" si="102"/>
        <v>-5.74247342600164</v>
      </c>
      <c r="K435" s="47">
        <f t="shared" si="103"/>
        <v>1.2491679638635</v>
      </c>
      <c r="L435" s="47">
        <f t="shared" si="104"/>
        <v>0.680164873635114</v>
      </c>
      <c r="M435" s="47">
        <f t="shared" si="105"/>
        <v>5.61470270532724</v>
      </c>
      <c r="N435" s="47" t="s">
        <v>1613</v>
      </c>
      <c r="O435" s="47" t="s">
        <v>1264</v>
      </c>
      <c r="P435" s="47" t="s">
        <v>1292</v>
      </c>
      <c r="Q435" s="47">
        <v>-8.52</v>
      </c>
      <c r="R435" s="47"/>
      <c r="S435" s="47"/>
      <c r="T435" s="47"/>
      <c r="U435" s="47"/>
      <c r="V435" s="47"/>
      <c r="W435" s="47"/>
      <c r="X435" s="47"/>
      <c r="Y435" s="47"/>
      <c r="Z435" s="47"/>
      <c r="AA435" s="47" t="s">
        <v>320</v>
      </c>
      <c r="AB435" s="47" t="s">
        <v>49</v>
      </c>
      <c r="AC435" s="47">
        <v>39.6</v>
      </c>
      <c r="AD435" s="47"/>
      <c r="AE435" s="47">
        <v>22</v>
      </c>
      <c r="AF435" s="47"/>
      <c r="AG435" s="47">
        <v>15.2</v>
      </c>
      <c r="AH435" s="47"/>
      <c r="AI435" s="47">
        <v>9.8</v>
      </c>
      <c r="AJ435" s="47">
        <v>11.6</v>
      </c>
      <c r="AK435" s="47">
        <v>0.1</v>
      </c>
      <c r="AL435" s="47"/>
      <c r="AM435" s="47">
        <v>98.3</v>
      </c>
      <c r="AN435" s="47">
        <v>12</v>
      </c>
      <c r="AO435" s="47">
        <v>4.56486686625045</v>
      </c>
      <c r="AP435" s="47">
        <v>3.00880039786148</v>
      </c>
      <c r="AQ435" s="47">
        <v>0</v>
      </c>
      <c r="AR435" s="47">
        <v>1.9699307779033</v>
      </c>
      <c r="AS435" s="47">
        <v>0</v>
      </c>
      <c r="AT435" s="47">
        <v>0.965840428271254</v>
      </c>
      <c r="AU435" s="47">
        <v>0</v>
      </c>
      <c r="AV435" s="47">
        <v>1.11006688062666</v>
      </c>
      <c r="AW435" s="47">
        <v>0.944230664203018</v>
      </c>
      <c r="AX435" s="47">
        <v>0.0147301286423054</v>
      </c>
      <c r="AY435" s="47">
        <v>0</v>
      </c>
      <c r="AZ435" s="47">
        <v>8.01359927750802</v>
      </c>
      <c r="BA435" s="47">
        <v>0.0407285975864218</v>
      </c>
      <c r="BB435" s="47">
        <v>0.0421690751331681</v>
      </c>
      <c r="BC435" s="47">
        <v>0.925111830684832</v>
      </c>
      <c r="BD435" s="47">
        <f t="shared" si="106"/>
        <v>3.00880039786148</v>
      </c>
      <c r="BE435" s="47">
        <f t="shared" si="107"/>
        <v>3.02013797310093</v>
      </c>
    </row>
    <row r="436" s="40" customFormat="1" spans="1:57">
      <c r="A436" s="47" t="s">
        <v>1641</v>
      </c>
      <c r="B436" s="47" t="s">
        <v>1642</v>
      </c>
      <c r="C436" s="47" t="s">
        <v>1643</v>
      </c>
      <c r="D436" s="47">
        <v>2.5</v>
      </c>
      <c r="E436" s="47">
        <v>1300</v>
      </c>
      <c r="F436" s="47">
        <v>-6.51</v>
      </c>
      <c r="G436" s="48">
        <f t="shared" si="99"/>
        <v>-9.84962536575711</v>
      </c>
      <c r="H436" s="47">
        <f t="shared" si="100"/>
        <v>-5.94354740297364</v>
      </c>
      <c r="I436" s="47">
        <f t="shared" si="101"/>
        <v>-5.798301327768</v>
      </c>
      <c r="J436" s="47">
        <f t="shared" si="102"/>
        <v>-1.40791163382073</v>
      </c>
      <c r="K436" s="47">
        <f t="shared" si="103"/>
        <v>-0.566452597026359</v>
      </c>
      <c r="L436" s="47">
        <f t="shared" si="104"/>
        <v>-0.711698672231996</v>
      </c>
      <c r="M436" s="47">
        <f t="shared" si="105"/>
        <v>3.33962536575711</v>
      </c>
      <c r="N436" s="47" t="s">
        <v>1644</v>
      </c>
      <c r="O436" s="47" t="s">
        <v>1264</v>
      </c>
      <c r="P436" s="47" t="s">
        <v>1292</v>
      </c>
      <c r="Q436" s="47">
        <v>-6.51</v>
      </c>
      <c r="R436" s="47"/>
      <c r="S436" s="47"/>
      <c r="T436" s="47"/>
      <c r="U436" s="47"/>
      <c r="V436" s="47"/>
      <c r="W436" s="47"/>
      <c r="X436" s="47"/>
      <c r="Y436" s="47"/>
      <c r="Z436" s="47"/>
      <c r="AA436" s="47" t="s">
        <v>38</v>
      </c>
      <c r="AB436" s="47" t="s">
        <v>39</v>
      </c>
      <c r="AC436" s="47">
        <v>41.43</v>
      </c>
      <c r="AD436" s="47">
        <v>0.21</v>
      </c>
      <c r="AE436" s="47">
        <v>22.64</v>
      </c>
      <c r="AF436" s="47">
        <v>1.46</v>
      </c>
      <c r="AG436" s="47">
        <v>7.13</v>
      </c>
      <c r="AH436" s="47">
        <v>0.34</v>
      </c>
      <c r="AI436" s="47">
        <v>20.24</v>
      </c>
      <c r="AJ436" s="47">
        <v>4.98</v>
      </c>
      <c r="AK436" s="47"/>
      <c r="AL436" s="47"/>
      <c r="AM436" s="47">
        <v>98.43</v>
      </c>
      <c r="AN436" s="47">
        <v>12</v>
      </c>
      <c r="AO436" s="47">
        <v>4.3251737182561</v>
      </c>
      <c r="AP436" s="47">
        <v>2.98255571150716</v>
      </c>
      <c r="AQ436" s="47">
        <v>0.0113677907488583</v>
      </c>
      <c r="AR436" s="47">
        <v>1.92079115302703</v>
      </c>
      <c r="AS436" s="47">
        <v>0.0830943302671742</v>
      </c>
      <c r="AT436" s="47">
        <v>0.429266266859215</v>
      </c>
      <c r="AU436" s="47">
        <v>0.0207296174824792</v>
      </c>
      <c r="AV436" s="47">
        <v>2.17224605601745</v>
      </c>
      <c r="AW436" s="47">
        <v>0.384082830187507</v>
      </c>
      <c r="AX436" s="47">
        <v>0</v>
      </c>
      <c r="AY436" s="47">
        <v>0</v>
      </c>
      <c r="AZ436" s="47">
        <v>8.00413375609688</v>
      </c>
      <c r="BA436" s="47">
        <v>0.0123948636227578</v>
      </c>
      <c r="BB436" s="47">
        <v>0.0288745344782074</v>
      </c>
      <c r="BC436" s="47">
        <v>0.416871403236457</v>
      </c>
      <c r="BD436" s="47">
        <f t="shared" si="106"/>
        <v>2.99392350225602</v>
      </c>
      <c r="BE436" s="47">
        <f t="shared" si="107"/>
        <v>3.00632477054665</v>
      </c>
    </row>
    <row r="437" s="40" customFormat="1" spans="1:57">
      <c r="A437" s="47" t="s">
        <v>1641</v>
      </c>
      <c r="B437" s="47" t="s">
        <v>1642</v>
      </c>
      <c r="C437" s="47" t="s">
        <v>1645</v>
      </c>
      <c r="D437" s="47">
        <v>3.5</v>
      </c>
      <c r="E437" s="47">
        <v>1300</v>
      </c>
      <c r="F437" s="47">
        <v>-5.64</v>
      </c>
      <c r="G437" s="48">
        <f t="shared" si="99"/>
        <v>-9.48673590357365</v>
      </c>
      <c r="H437" s="47">
        <f t="shared" si="100"/>
        <v>-5.64824382454179</v>
      </c>
      <c r="I437" s="47">
        <f t="shared" si="101"/>
        <v>-5.19726150292495</v>
      </c>
      <c r="J437" s="47">
        <f t="shared" si="102"/>
        <v>-1.33076605212969</v>
      </c>
      <c r="K437" s="47">
        <f t="shared" si="103"/>
        <v>0.0082438245417924</v>
      </c>
      <c r="L437" s="47">
        <f t="shared" si="104"/>
        <v>-0.442738497075046</v>
      </c>
      <c r="M437" s="47">
        <f t="shared" si="105"/>
        <v>3.84673590357365</v>
      </c>
      <c r="N437" s="47" t="s">
        <v>1644</v>
      </c>
      <c r="O437" s="47" t="s">
        <v>1264</v>
      </c>
      <c r="P437" s="47" t="s">
        <v>1292</v>
      </c>
      <c r="Q437" s="47">
        <v>-5.64</v>
      </c>
      <c r="R437" s="47"/>
      <c r="S437" s="47"/>
      <c r="T437" s="47"/>
      <c r="U437" s="47"/>
      <c r="V437" s="47"/>
      <c r="W437" s="47"/>
      <c r="X437" s="47"/>
      <c r="Y437" s="47"/>
      <c r="Z437" s="47"/>
      <c r="AA437" s="47" t="s">
        <v>38</v>
      </c>
      <c r="AB437" s="47" t="s">
        <v>39</v>
      </c>
      <c r="AC437" s="47">
        <v>42.23</v>
      </c>
      <c r="AD437" s="47">
        <v>0.16</v>
      </c>
      <c r="AE437" s="47">
        <v>22.2</v>
      </c>
      <c r="AF437" s="47">
        <v>1.28</v>
      </c>
      <c r="AG437" s="47">
        <v>6.94</v>
      </c>
      <c r="AH437" s="47">
        <v>0.26</v>
      </c>
      <c r="AI437" s="47">
        <v>21.28</v>
      </c>
      <c r="AJ437" s="47">
        <v>4.22</v>
      </c>
      <c r="AK437" s="47"/>
      <c r="AL437" s="47"/>
      <c r="AM437" s="47">
        <v>98.57</v>
      </c>
      <c r="AN437" s="47">
        <v>12</v>
      </c>
      <c r="AO437" s="47">
        <v>4.29827536036988</v>
      </c>
      <c r="AP437" s="47">
        <v>3.02124115293642</v>
      </c>
      <c r="AQ437" s="47">
        <v>0.00860730985806235</v>
      </c>
      <c r="AR437" s="47">
        <v>1.87174799921953</v>
      </c>
      <c r="AS437" s="47">
        <v>0.0723967690147174</v>
      </c>
      <c r="AT437" s="47">
        <v>0.415228716605888</v>
      </c>
      <c r="AU437" s="47">
        <v>0.0157534760881896</v>
      </c>
      <c r="AV437" s="47">
        <v>2.26966004140623</v>
      </c>
      <c r="AW437" s="47">
        <v>0.32344368795936</v>
      </c>
      <c r="AX437" s="47">
        <v>0</v>
      </c>
      <c r="AY437" s="47">
        <v>0</v>
      </c>
      <c r="AZ437" s="47">
        <v>7.9980791530884</v>
      </c>
      <c r="BA437" s="47">
        <v>0</v>
      </c>
      <c r="BB437" s="47">
        <v>0</v>
      </c>
      <c r="BC437" s="47">
        <v>0.415228716605888</v>
      </c>
      <c r="BD437" s="47">
        <f t="shared" si="106"/>
        <v>3.02984846279448</v>
      </c>
      <c r="BE437" s="47">
        <f t="shared" si="107"/>
        <v>3.02408592205967</v>
      </c>
    </row>
    <row r="438" s="41" customFormat="1" spans="1:57">
      <c r="A438" s="49" t="s">
        <v>1641</v>
      </c>
      <c r="B438" s="49" t="s">
        <v>1642</v>
      </c>
      <c r="C438" s="49" t="s">
        <v>1646</v>
      </c>
      <c r="D438" s="49">
        <v>3.5</v>
      </c>
      <c r="E438" s="49">
        <v>1300</v>
      </c>
      <c r="F438" s="49">
        <v>-5.43</v>
      </c>
      <c r="G438" s="50">
        <f t="shared" si="99"/>
        <v>-9.48673590357365</v>
      </c>
      <c r="H438" s="49">
        <f t="shared" si="100"/>
        <v>-5.64824382454179</v>
      </c>
      <c r="I438" s="49">
        <f t="shared" si="101"/>
        <v>-5.19726150292495</v>
      </c>
      <c r="J438" s="49">
        <f t="shared" si="102"/>
        <v>-1.33076605212969</v>
      </c>
      <c r="K438" s="49">
        <f t="shared" si="103"/>
        <v>0.218243824541792</v>
      </c>
      <c r="L438" s="49">
        <f t="shared" si="104"/>
        <v>-0.232738497075046</v>
      </c>
      <c r="M438" s="49">
        <f t="shared" si="105"/>
        <v>4.05673590357365</v>
      </c>
      <c r="N438" s="49" t="s">
        <v>1644</v>
      </c>
      <c r="O438" s="49" t="s">
        <v>1264</v>
      </c>
      <c r="P438" s="49" t="s">
        <v>1292</v>
      </c>
      <c r="Q438" s="49">
        <v>-5.43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 t="s">
        <v>38</v>
      </c>
      <c r="AB438" s="49" t="s">
        <v>39</v>
      </c>
      <c r="AC438" s="49">
        <v>43.36</v>
      </c>
      <c r="AD438" s="49">
        <v>0.34</v>
      </c>
      <c r="AE438" s="49">
        <v>24.7</v>
      </c>
      <c r="AF438" s="49">
        <v>0.36</v>
      </c>
      <c r="AG438" s="49">
        <v>6.25</v>
      </c>
      <c r="AH438" s="49">
        <v>0.3</v>
      </c>
      <c r="AI438" s="49">
        <v>23.38</v>
      </c>
      <c r="AJ438" s="49">
        <v>3.07</v>
      </c>
      <c r="AK438" s="49"/>
      <c r="AL438" s="49"/>
      <c r="AM438" s="49">
        <v>101.76</v>
      </c>
      <c r="AN438" s="49">
        <v>12</v>
      </c>
      <c r="AO438" s="49">
        <v>4.12101969512242</v>
      </c>
      <c r="AP438" s="49">
        <v>2.97415802231205</v>
      </c>
      <c r="AQ438" s="49">
        <v>0.0175362540217975</v>
      </c>
      <c r="AR438" s="49">
        <v>1.99664940112836</v>
      </c>
      <c r="AS438" s="49">
        <v>0.0195219039442604</v>
      </c>
      <c r="AT438" s="49">
        <v>0.358524124366858</v>
      </c>
      <c r="AU438" s="49">
        <v>0.0174274867287387</v>
      </c>
      <c r="AV438" s="49">
        <v>2.39080497449037</v>
      </c>
      <c r="AW438" s="49">
        <v>0.225597904137408</v>
      </c>
      <c r="AX438" s="49">
        <v>0</v>
      </c>
      <c r="AY438" s="49">
        <v>0</v>
      </c>
      <c r="AZ438" s="49">
        <v>8.00022007112984</v>
      </c>
      <c r="BA438" s="49">
        <v>0.000660195228293858</v>
      </c>
      <c r="BB438" s="49">
        <v>0.00184142483984792</v>
      </c>
      <c r="BC438" s="49">
        <v>0.357863929138564</v>
      </c>
      <c r="BD438" s="49">
        <f t="shared" si="106"/>
        <v>2.99169427633385</v>
      </c>
      <c r="BE438" s="49">
        <f t="shared" si="107"/>
        <v>2.99235448972337</v>
      </c>
    </row>
    <row r="439" s="41" customFormat="1" spans="1:57">
      <c r="A439" s="49" t="s">
        <v>1641</v>
      </c>
      <c r="B439" s="49" t="s">
        <v>1642</v>
      </c>
      <c r="C439" s="49" t="s">
        <v>1647</v>
      </c>
      <c r="D439" s="49">
        <v>3.5</v>
      </c>
      <c r="E439" s="49">
        <v>1300</v>
      </c>
      <c r="F439" s="49">
        <v>-7.94</v>
      </c>
      <c r="G439" s="50">
        <f t="shared" si="99"/>
        <v>-9.48673590357365</v>
      </c>
      <c r="H439" s="49">
        <f t="shared" si="100"/>
        <v>-5.64824382454179</v>
      </c>
      <c r="I439" s="49">
        <f t="shared" si="101"/>
        <v>-5.19726150292495</v>
      </c>
      <c r="J439" s="49">
        <f t="shared" si="102"/>
        <v>-1.33076605212969</v>
      </c>
      <c r="K439" s="49">
        <f t="shared" si="103"/>
        <v>-2.29175617545821</v>
      </c>
      <c r="L439" s="49">
        <f t="shared" si="104"/>
        <v>-2.74273849707505</v>
      </c>
      <c r="M439" s="49">
        <f t="shared" si="105"/>
        <v>1.54673590357365</v>
      </c>
      <c r="N439" s="49" t="s">
        <v>1644</v>
      </c>
      <c r="O439" s="49" t="s">
        <v>1264</v>
      </c>
      <c r="P439" s="49" t="s">
        <v>1292</v>
      </c>
      <c r="Q439" s="49">
        <v>-7.94</v>
      </c>
      <c r="R439" s="49"/>
      <c r="S439" s="49"/>
      <c r="T439" s="49"/>
      <c r="U439" s="49"/>
      <c r="V439" s="49"/>
      <c r="W439" s="49"/>
      <c r="X439" s="49"/>
      <c r="Y439" s="49"/>
      <c r="Z439" s="49"/>
      <c r="AA439" s="49" t="s">
        <v>38</v>
      </c>
      <c r="AB439" s="49" t="s">
        <v>39</v>
      </c>
      <c r="AC439" s="49">
        <v>41.4</v>
      </c>
      <c r="AD439" s="49">
        <v>0.57</v>
      </c>
      <c r="AE439" s="49">
        <v>22.2</v>
      </c>
      <c r="AF439" s="49">
        <v>0.24</v>
      </c>
      <c r="AG439" s="49">
        <v>10.2</v>
      </c>
      <c r="AH439" s="49">
        <v>0.25</v>
      </c>
      <c r="AI439" s="49">
        <v>19.25</v>
      </c>
      <c r="AJ439" s="49">
        <v>4.61</v>
      </c>
      <c r="AK439" s="49"/>
      <c r="AL439" s="49"/>
      <c r="AM439" s="49">
        <v>98.72</v>
      </c>
      <c r="AN439" s="49">
        <v>12</v>
      </c>
      <c r="AO439" s="49">
        <v>4.35454321203811</v>
      </c>
      <c r="AP439" s="49">
        <v>3.00063397101161</v>
      </c>
      <c r="AQ439" s="49">
        <v>0.0310649515752406</v>
      </c>
      <c r="AR439" s="49">
        <v>1.896250672955</v>
      </c>
      <c r="AS439" s="49">
        <v>0.013752093833662</v>
      </c>
      <c r="AT439" s="49">
        <v>0.618267549593384</v>
      </c>
      <c r="AU439" s="49">
        <v>0.0153458669722234</v>
      </c>
      <c r="AV439" s="49">
        <v>2.08002374272292</v>
      </c>
      <c r="AW439" s="49">
        <v>0.357960845354773</v>
      </c>
      <c r="AX439" s="49">
        <v>0</v>
      </c>
      <c r="AY439" s="49">
        <v>0</v>
      </c>
      <c r="AZ439" s="49">
        <v>8.01329969401882</v>
      </c>
      <c r="BA439" s="49">
        <v>0.0398328614478025</v>
      </c>
      <c r="BB439" s="49">
        <v>0.0644265762840042</v>
      </c>
      <c r="BC439" s="49">
        <v>0.578434688145581</v>
      </c>
      <c r="BD439" s="49">
        <f t="shared" si="106"/>
        <v>3.03169892258685</v>
      </c>
      <c r="BE439" s="49">
        <f t="shared" si="107"/>
        <v>3.0715980046433</v>
      </c>
    </row>
    <row r="440" s="40" customFormat="1" spans="1:57">
      <c r="A440" s="47" t="s">
        <v>1641</v>
      </c>
      <c r="B440" s="47" t="s">
        <v>1642</v>
      </c>
      <c r="C440" s="47" t="s">
        <v>1648</v>
      </c>
      <c r="D440" s="47">
        <v>3.5</v>
      </c>
      <c r="E440" s="47">
        <v>1300</v>
      </c>
      <c r="F440" s="47">
        <v>-6.06</v>
      </c>
      <c r="G440" s="48">
        <f t="shared" si="99"/>
        <v>-9.48673590357365</v>
      </c>
      <c r="H440" s="47">
        <f t="shared" si="100"/>
        <v>-5.64824382454179</v>
      </c>
      <c r="I440" s="47">
        <f t="shared" si="101"/>
        <v>-5.19726150292495</v>
      </c>
      <c r="J440" s="47">
        <f t="shared" si="102"/>
        <v>-1.33076605212969</v>
      </c>
      <c r="K440" s="47">
        <f t="shared" si="103"/>
        <v>-0.411756175458208</v>
      </c>
      <c r="L440" s="47">
        <f t="shared" si="104"/>
        <v>-0.862738497075046</v>
      </c>
      <c r="M440" s="47">
        <f t="shared" si="105"/>
        <v>3.42673590357365</v>
      </c>
      <c r="N440" s="47" t="s">
        <v>1644</v>
      </c>
      <c r="O440" s="47" t="s">
        <v>1264</v>
      </c>
      <c r="P440" s="47" t="s">
        <v>1292</v>
      </c>
      <c r="Q440" s="47">
        <v>-6.06</v>
      </c>
      <c r="R440" s="47"/>
      <c r="S440" s="47"/>
      <c r="T440" s="47"/>
      <c r="U440" s="47"/>
      <c r="V440" s="47"/>
      <c r="W440" s="47"/>
      <c r="X440" s="47"/>
      <c r="Y440" s="47"/>
      <c r="Z440" s="47"/>
      <c r="AA440" s="47" t="s">
        <v>38</v>
      </c>
      <c r="AB440" s="47" t="s">
        <v>39</v>
      </c>
      <c r="AC440" s="47">
        <v>41.72</v>
      </c>
      <c r="AD440" s="47">
        <v>0.42</v>
      </c>
      <c r="AE440" s="47">
        <v>22.96</v>
      </c>
      <c r="AF440" s="47">
        <v>0.3</v>
      </c>
      <c r="AG440" s="47">
        <v>9.25</v>
      </c>
      <c r="AH440" s="47">
        <v>0.26</v>
      </c>
      <c r="AI440" s="47">
        <v>19.89</v>
      </c>
      <c r="AJ440" s="47">
        <v>4.4</v>
      </c>
      <c r="AK440" s="47"/>
      <c r="AL440" s="47"/>
      <c r="AM440" s="47">
        <v>99.2</v>
      </c>
      <c r="AN440" s="47">
        <v>12</v>
      </c>
      <c r="AO440" s="47">
        <v>4.30842632172158</v>
      </c>
      <c r="AP440" s="47">
        <v>2.991803364551</v>
      </c>
      <c r="AQ440" s="47">
        <v>0.0226475476235677</v>
      </c>
      <c r="AR440" s="47">
        <v>1.94039757447484</v>
      </c>
      <c r="AS440" s="47">
        <v>0.0170080649584377</v>
      </c>
      <c r="AT440" s="47">
        <v>0.554745872437703</v>
      </c>
      <c r="AU440" s="47">
        <v>0.0157906800626954</v>
      </c>
      <c r="AV440" s="47">
        <v>2.12641686201097</v>
      </c>
      <c r="AW440" s="47">
        <v>0.338036301989568</v>
      </c>
      <c r="AX440" s="47">
        <v>0</v>
      </c>
      <c r="AY440" s="47">
        <v>0</v>
      </c>
      <c r="AZ440" s="47">
        <v>8.00684626810879</v>
      </c>
      <c r="BA440" s="47">
        <v>0.0205212425852919</v>
      </c>
      <c r="BB440" s="47">
        <v>0.03699215010851</v>
      </c>
      <c r="BC440" s="47">
        <v>0.534224629852411</v>
      </c>
      <c r="BD440" s="47">
        <f t="shared" si="106"/>
        <v>3.01445091217457</v>
      </c>
      <c r="BE440" s="47">
        <f t="shared" si="107"/>
        <v>3.03498971650094</v>
      </c>
    </row>
    <row r="441" s="40" customFormat="1" spans="1:57">
      <c r="A441" s="47" t="s">
        <v>1641</v>
      </c>
      <c r="B441" s="47" t="s">
        <v>1642</v>
      </c>
      <c r="C441" s="47" t="s">
        <v>1649</v>
      </c>
      <c r="D441" s="47">
        <v>3.5</v>
      </c>
      <c r="E441" s="47">
        <v>1300</v>
      </c>
      <c r="F441" s="47">
        <v>-5.6</v>
      </c>
      <c r="G441" s="48">
        <f t="shared" si="99"/>
        <v>-9.48673590357365</v>
      </c>
      <c r="H441" s="47">
        <f t="shared" si="100"/>
        <v>-5.64824382454179</v>
      </c>
      <c r="I441" s="47">
        <f t="shared" si="101"/>
        <v>-5.19726150292495</v>
      </c>
      <c r="J441" s="47">
        <f t="shared" si="102"/>
        <v>-1.33076605212969</v>
      </c>
      <c r="K441" s="47">
        <f t="shared" si="103"/>
        <v>0.0482438245417924</v>
      </c>
      <c r="L441" s="47">
        <f t="shared" si="104"/>
        <v>-0.402738497075046</v>
      </c>
      <c r="M441" s="47">
        <f t="shared" si="105"/>
        <v>3.88673590357365</v>
      </c>
      <c r="N441" s="47" t="s">
        <v>1644</v>
      </c>
      <c r="O441" s="47" t="s">
        <v>1264</v>
      </c>
      <c r="P441" s="47" t="s">
        <v>1292</v>
      </c>
      <c r="Q441" s="47">
        <v>-5.6</v>
      </c>
      <c r="R441" s="47"/>
      <c r="S441" s="47"/>
      <c r="T441" s="47"/>
      <c r="U441" s="47"/>
      <c r="V441" s="47"/>
      <c r="W441" s="47"/>
      <c r="X441" s="47"/>
      <c r="Y441" s="47"/>
      <c r="Z441" s="47"/>
      <c r="AA441" s="47" t="s">
        <v>38</v>
      </c>
      <c r="AB441" s="47" t="s">
        <v>39</v>
      </c>
      <c r="AC441" s="47">
        <v>41.85</v>
      </c>
      <c r="AD441" s="47">
        <v>0.6</v>
      </c>
      <c r="AE441" s="47">
        <v>22.72</v>
      </c>
      <c r="AF441" s="47">
        <v>0.3</v>
      </c>
      <c r="AG441" s="47">
        <v>9.21</v>
      </c>
      <c r="AH441" s="47">
        <v>0.28</v>
      </c>
      <c r="AI441" s="47">
        <v>19.9</v>
      </c>
      <c r="AJ441" s="47">
        <v>4.45</v>
      </c>
      <c r="AK441" s="47"/>
      <c r="AL441" s="47"/>
      <c r="AM441" s="47">
        <v>99.31</v>
      </c>
      <c r="AN441" s="47">
        <v>12</v>
      </c>
      <c r="AO441" s="47">
        <v>4.30435189555867</v>
      </c>
      <c r="AP441" s="47">
        <v>2.9982877301786</v>
      </c>
      <c r="AQ441" s="47">
        <v>0.0323230430204656</v>
      </c>
      <c r="AR441" s="47">
        <v>1.91829884399947</v>
      </c>
      <c r="AS441" s="47">
        <v>0.0169919806390894</v>
      </c>
      <c r="AT441" s="47">
        <v>0.551824623581505</v>
      </c>
      <c r="AU441" s="47">
        <v>0.0169892660100991</v>
      </c>
      <c r="AV441" s="47">
        <v>2.12547401294336</v>
      </c>
      <c r="AW441" s="47">
        <v>0.34155431410906</v>
      </c>
      <c r="AX441" s="47">
        <v>0</v>
      </c>
      <c r="AY441" s="47">
        <v>0</v>
      </c>
      <c r="AZ441" s="47">
        <v>8.00174381448165</v>
      </c>
      <c r="BA441" s="47">
        <v>0.00523030336011132</v>
      </c>
      <c r="BB441" s="47">
        <v>0.00947819857360678</v>
      </c>
      <c r="BC441" s="47">
        <v>0.546594320221394</v>
      </c>
      <c r="BD441" s="47">
        <f t="shared" si="106"/>
        <v>3.03061077319907</v>
      </c>
      <c r="BE441" s="47">
        <f t="shared" si="107"/>
        <v>3.03584221664402</v>
      </c>
    </row>
    <row r="442" s="40" customFormat="1" spans="1:57">
      <c r="A442" s="47" t="s">
        <v>1641</v>
      </c>
      <c r="B442" s="47" t="s">
        <v>1642</v>
      </c>
      <c r="C442" s="47" t="s">
        <v>1650</v>
      </c>
      <c r="D442" s="47">
        <v>3</v>
      </c>
      <c r="E442" s="47">
        <v>1300</v>
      </c>
      <c r="F442" s="47">
        <v>-7.3</v>
      </c>
      <c r="G442" s="48">
        <f t="shared" si="99"/>
        <v>-9.66788363958229</v>
      </c>
      <c r="H442" s="47">
        <f t="shared" si="100"/>
        <v>-5.79574054554945</v>
      </c>
      <c r="I442" s="47">
        <f t="shared" si="101"/>
        <v>-5.49778141534648</v>
      </c>
      <c r="J442" s="47">
        <f t="shared" si="102"/>
        <v>-1.36933884297521</v>
      </c>
      <c r="K442" s="47">
        <f t="shared" si="103"/>
        <v>-1.50425945445055</v>
      </c>
      <c r="L442" s="47">
        <f t="shared" si="104"/>
        <v>-1.80221858465352</v>
      </c>
      <c r="M442" s="47">
        <f t="shared" si="105"/>
        <v>2.36788363958229</v>
      </c>
      <c r="N442" s="47" t="s">
        <v>1644</v>
      </c>
      <c r="O442" s="47" t="s">
        <v>1264</v>
      </c>
      <c r="P442" s="47" t="s">
        <v>1292</v>
      </c>
      <c r="Q442" s="47">
        <v>-7.3</v>
      </c>
      <c r="R442" s="47"/>
      <c r="S442" s="47"/>
      <c r="T442" s="47"/>
      <c r="U442" s="47"/>
      <c r="V442" s="47"/>
      <c r="W442" s="47"/>
      <c r="X442" s="47"/>
      <c r="Y442" s="47"/>
      <c r="Z442" s="47"/>
      <c r="AA442" s="47" t="s">
        <v>38</v>
      </c>
      <c r="AB442" s="47" t="s">
        <v>39</v>
      </c>
      <c r="AC442" s="47">
        <v>42.75</v>
      </c>
      <c r="AD442" s="47">
        <v>0.41</v>
      </c>
      <c r="AE442" s="47">
        <v>23.43</v>
      </c>
      <c r="AF442" s="47">
        <v>0.33</v>
      </c>
      <c r="AG442" s="47">
        <v>7.9</v>
      </c>
      <c r="AH442" s="47">
        <v>0.31</v>
      </c>
      <c r="AI442" s="47">
        <v>20.83</v>
      </c>
      <c r="AJ442" s="47">
        <v>4.25</v>
      </c>
      <c r="AK442" s="47"/>
      <c r="AL442" s="47"/>
      <c r="AM442" s="47">
        <v>100.21</v>
      </c>
      <c r="AN442" s="47">
        <v>12</v>
      </c>
      <c r="AO442" s="47">
        <v>4.23092163646094</v>
      </c>
      <c r="AP442" s="47">
        <v>3.01051764245515</v>
      </c>
      <c r="AQ442" s="47">
        <v>0.0217106116514266</v>
      </c>
      <c r="AR442" s="47">
        <v>1.94449772346567</v>
      </c>
      <c r="AS442" s="47">
        <v>0.0183723158106732</v>
      </c>
      <c r="AT442" s="47">
        <v>0.465260035189886</v>
      </c>
      <c r="AU442" s="47">
        <v>0.0184886623527332</v>
      </c>
      <c r="AV442" s="47">
        <v>2.18685105924271</v>
      </c>
      <c r="AW442" s="47">
        <v>0.320638676087001</v>
      </c>
      <c r="AX442" s="47">
        <v>0</v>
      </c>
      <c r="AY442" s="47">
        <v>0</v>
      </c>
      <c r="AZ442" s="47">
        <v>7.98633672625525</v>
      </c>
      <c r="BA442" s="47">
        <v>0</v>
      </c>
      <c r="BB442" s="47">
        <v>0</v>
      </c>
      <c r="BC442" s="47">
        <v>0.465260035189886</v>
      </c>
      <c r="BD442" s="47">
        <f t="shared" si="106"/>
        <v>3.03222825410658</v>
      </c>
      <c r="BE442" s="47">
        <f t="shared" si="107"/>
        <v>2.99123843287233</v>
      </c>
    </row>
    <row r="443" s="40" customFormat="1" spans="1:57">
      <c r="A443" s="47" t="s">
        <v>1641</v>
      </c>
      <c r="B443" s="47" t="s">
        <v>1642</v>
      </c>
      <c r="C443" s="47" t="s">
        <v>1651</v>
      </c>
      <c r="D443" s="47">
        <v>3</v>
      </c>
      <c r="E443" s="47">
        <v>1300</v>
      </c>
      <c r="F443" s="47">
        <v>-6.61</v>
      </c>
      <c r="G443" s="48">
        <f t="shared" si="99"/>
        <v>-9.66788363958229</v>
      </c>
      <c r="H443" s="47">
        <f t="shared" si="100"/>
        <v>-5.79574054554945</v>
      </c>
      <c r="I443" s="47">
        <f t="shared" si="101"/>
        <v>-5.49778141534648</v>
      </c>
      <c r="J443" s="47">
        <f t="shared" si="102"/>
        <v>-1.36933884297521</v>
      </c>
      <c r="K443" s="47">
        <f t="shared" si="103"/>
        <v>-0.814259454450547</v>
      </c>
      <c r="L443" s="47">
        <f t="shared" si="104"/>
        <v>-1.11221858465352</v>
      </c>
      <c r="M443" s="47">
        <f t="shared" si="105"/>
        <v>3.05788363958229</v>
      </c>
      <c r="N443" s="47" t="s">
        <v>1644</v>
      </c>
      <c r="O443" s="47" t="s">
        <v>1264</v>
      </c>
      <c r="P443" s="47" t="s">
        <v>1292</v>
      </c>
      <c r="Q443" s="47">
        <v>-6.61</v>
      </c>
      <c r="R443" s="47"/>
      <c r="S443" s="47"/>
      <c r="T443" s="47"/>
      <c r="U443" s="47"/>
      <c r="V443" s="47"/>
      <c r="W443" s="47"/>
      <c r="X443" s="47"/>
      <c r="Y443" s="47"/>
      <c r="Z443" s="47"/>
      <c r="AA443" s="47" t="s">
        <v>38</v>
      </c>
      <c r="AB443" s="47" t="s">
        <v>39</v>
      </c>
      <c r="AC443" s="47">
        <v>42.95</v>
      </c>
      <c r="AD443" s="47">
        <v>0.04</v>
      </c>
      <c r="AE443" s="47">
        <v>21.32</v>
      </c>
      <c r="AF443" s="47">
        <v>3.45</v>
      </c>
      <c r="AG443" s="47">
        <v>5.89</v>
      </c>
      <c r="AH443" s="47">
        <v>0.31</v>
      </c>
      <c r="AI443" s="47">
        <v>23.35</v>
      </c>
      <c r="AJ443" s="47">
        <v>2.46</v>
      </c>
      <c r="AK443" s="47"/>
      <c r="AL443" s="47"/>
      <c r="AM443" s="47">
        <v>99.77</v>
      </c>
      <c r="AN443" s="47">
        <v>12</v>
      </c>
      <c r="AO443" s="47">
        <v>4.23162356532431</v>
      </c>
      <c r="AP443" s="47">
        <v>3.02510373053727</v>
      </c>
      <c r="AQ443" s="47">
        <v>0.00211845985748401</v>
      </c>
      <c r="AR443" s="47">
        <v>1.76967858793084</v>
      </c>
      <c r="AS443" s="47">
        <v>0.192106076720427</v>
      </c>
      <c r="AT443" s="47">
        <v>0.346941297324056</v>
      </c>
      <c r="AU443" s="47">
        <v>0.0184917297046876</v>
      </c>
      <c r="AV443" s="47">
        <v>2.45182159430081</v>
      </c>
      <c r="AW443" s="47">
        <v>0.185624000904027</v>
      </c>
      <c r="AX443" s="47">
        <v>0</v>
      </c>
      <c r="AY443" s="47">
        <v>0</v>
      </c>
      <c r="AZ443" s="47">
        <v>7.99188547727961</v>
      </c>
      <c r="BA443" s="47">
        <v>0</v>
      </c>
      <c r="BB443" s="47">
        <v>0</v>
      </c>
      <c r="BC443" s="47">
        <v>0.346941297324056</v>
      </c>
      <c r="BD443" s="47">
        <f t="shared" si="106"/>
        <v>3.02722219039475</v>
      </c>
      <c r="BE443" s="47">
        <f t="shared" si="107"/>
        <v>3.00287862223358</v>
      </c>
    </row>
    <row r="444" s="40" customFormat="1" spans="1:57">
      <c r="A444" s="47" t="s">
        <v>1641</v>
      </c>
      <c r="B444" s="47" t="s">
        <v>1642</v>
      </c>
      <c r="C444" s="47" t="s">
        <v>1652</v>
      </c>
      <c r="D444" s="47">
        <v>3.5</v>
      </c>
      <c r="E444" s="47">
        <v>1300</v>
      </c>
      <c r="F444" s="47">
        <v>-5.86</v>
      </c>
      <c r="G444" s="48">
        <f t="shared" si="99"/>
        <v>-9.48673590357365</v>
      </c>
      <c r="H444" s="47">
        <f t="shared" si="100"/>
        <v>-5.64824382454179</v>
      </c>
      <c r="I444" s="47">
        <f t="shared" si="101"/>
        <v>-5.19726150292495</v>
      </c>
      <c r="J444" s="47">
        <f t="shared" si="102"/>
        <v>-1.33076605212969</v>
      </c>
      <c r="K444" s="47">
        <f t="shared" si="103"/>
        <v>-0.211756175458208</v>
      </c>
      <c r="L444" s="47">
        <f t="shared" si="104"/>
        <v>-0.662738497075047</v>
      </c>
      <c r="M444" s="47">
        <f t="shared" si="105"/>
        <v>3.62673590357365</v>
      </c>
      <c r="N444" s="47" t="s">
        <v>1644</v>
      </c>
      <c r="O444" s="47" t="s">
        <v>1264</v>
      </c>
      <c r="P444" s="47" t="s">
        <v>1292</v>
      </c>
      <c r="Q444" s="47">
        <v>-5.86</v>
      </c>
      <c r="R444" s="47"/>
      <c r="S444" s="47"/>
      <c r="T444" s="47"/>
      <c r="U444" s="47"/>
      <c r="V444" s="47"/>
      <c r="W444" s="47"/>
      <c r="X444" s="47"/>
      <c r="Y444" s="47"/>
      <c r="Z444" s="47"/>
      <c r="AA444" s="47" t="s">
        <v>38</v>
      </c>
      <c r="AB444" s="47" t="s">
        <v>39</v>
      </c>
      <c r="AC444" s="47">
        <v>42.63</v>
      </c>
      <c r="AD444" s="47">
        <v>0.01</v>
      </c>
      <c r="AE444" s="47">
        <v>20.69</v>
      </c>
      <c r="AF444" s="47">
        <v>3.96</v>
      </c>
      <c r="AG444" s="47">
        <v>6.04</v>
      </c>
      <c r="AH444" s="47">
        <v>0.32</v>
      </c>
      <c r="AI444" s="47">
        <v>23.57</v>
      </c>
      <c r="AJ444" s="47">
        <v>2.33</v>
      </c>
      <c r="AK444" s="47"/>
      <c r="AL444" s="47"/>
      <c r="AM444" s="47">
        <v>99.55</v>
      </c>
      <c r="AN444" s="47">
        <v>12</v>
      </c>
      <c r="AO444" s="47">
        <v>4.25337761626936</v>
      </c>
      <c r="AP444" s="47">
        <v>3.01800079529898</v>
      </c>
      <c r="AQ444" s="47">
        <v>0.00053233762406375</v>
      </c>
      <c r="AR444" s="47">
        <v>1.72621386584176</v>
      </c>
      <c r="AS444" s="47">
        <v>0.22163794144913</v>
      </c>
      <c r="AT444" s="47">
        <v>0.357605801813293</v>
      </c>
      <c r="AU444" s="47">
        <v>0.0191863664675246</v>
      </c>
      <c r="AV444" s="47">
        <v>2.48764541973868</v>
      </c>
      <c r="AW444" s="47">
        <v>0.176718435198067</v>
      </c>
      <c r="AX444" s="47">
        <v>0</v>
      </c>
      <c r="AY444" s="47">
        <v>0</v>
      </c>
      <c r="AZ444" s="47">
        <v>8.00754096343151</v>
      </c>
      <c r="BA444" s="47">
        <v>0.0226015855782249</v>
      </c>
      <c r="BB444" s="47">
        <v>0.0632025136718147</v>
      </c>
      <c r="BC444" s="47">
        <v>0.335004216235068</v>
      </c>
      <c r="BD444" s="47">
        <f t="shared" si="106"/>
        <v>3.01853313292304</v>
      </c>
      <c r="BE444" s="47">
        <f t="shared" si="107"/>
        <v>3.04115602321756</v>
      </c>
    </row>
    <row r="445" s="40" customFormat="1" spans="1:57">
      <c r="A445" s="47" t="s">
        <v>1641</v>
      </c>
      <c r="B445" s="47" t="s">
        <v>1642</v>
      </c>
      <c r="C445" s="47" t="s">
        <v>1653</v>
      </c>
      <c r="D445" s="47">
        <v>3.5</v>
      </c>
      <c r="E445" s="47">
        <v>1300</v>
      </c>
      <c r="F445" s="47">
        <v>-5.57</v>
      </c>
      <c r="G445" s="48">
        <f t="shared" si="99"/>
        <v>-9.48673590357365</v>
      </c>
      <c r="H445" s="47">
        <f t="shared" si="100"/>
        <v>-5.64824382454179</v>
      </c>
      <c r="I445" s="47">
        <f t="shared" si="101"/>
        <v>-5.19726150292495</v>
      </c>
      <c r="J445" s="47">
        <f t="shared" si="102"/>
        <v>-1.33076605212969</v>
      </c>
      <c r="K445" s="47">
        <f t="shared" si="103"/>
        <v>0.0782438245417918</v>
      </c>
      <c r="L445" s="47">
        <f t="shared" si="104"/>
        <v>-0.372738497075047</v>
      </c>
      <c r="M445" s="47">
        <f t="shared" si="105"/>
        <v>3.91673590357365</v>
      </c>
      <c r="N445" s="47" t="s">
        <v>1644</v>
      </c>
      <c r="O445" s="47" t="s">
        <v>1264</v>
      </c>
      <c r="P445" s="47" t="s">
        <v>1292</v>
      </c>
      <c r="Q445" s="47">
        <v>-5.57</v>
      </c>
      <c r="R445" s="47"/>
      <c r="S445" s="47"/>
      <c r="T445" s="47"/>
      <c r="U445" s="47"/>
      <c r="V445" s="47"/>
      <c r="W445" s="47"/>
      <c r="X445" s="47"/>
      <c r="Y445" s="47"/>
      <c r="Z445" s="47"/>
      <c r="AA445" s="47" t="s">
        <v>38</v>
      </c>
      <c r="AB445" s="47" t="s">
        <v>39</v>
      </c>
      <c r="AC445" s="47">
        <v>42.54</v>
      </c>
      <c r="AD445" s="47">
        <v>0.01</v>
      </c>
      <c r="AE445" s="47">
        <v>20.59</v>
      </c>
      <c r="AF445" s="47">
        <v>3.91</v>
      </c>
      <c r="AG445" s="47">
        <v>6.01</v>
      </c>
      <c r="AH445" s="47">
        <v>0.31</v>
      </c>
      <c r="AI445" s="47">
        <v>23.21</v>
      </c>
      <c r="AJ445" s="47">
        <v>2.33</v>
      </c>
      <c r="AK445" s="47"/>
      <c r="AL445" s="47"/>
      <c r="AM445" s="47">
        <v>98.91</v>
      </c>
      <c r="AN445" s="47">
        <v>12</v>
      </c>
      <c r="AO445" s="47">
        <v>4.27827247979436</v>
      </c>
      <c r="AP445" s="47">
        <v>3.02925617993429</v>
      </c>
      <c r="AQ445" s="47">
        <v>0.000535453376695164</v>
      </c>
      <c r="AR445" s="47">
        <v>1.72792527185104</v>
      </c>
      <c r="AS445" s="47">
        <v>0.220120342075083</v>
      </c>
      <c r="AT445" s="47">
        <v>0.357912271764533</v>
      </c>
      <c r="AU445" s="47">
        <v>0.0186955803317769</v>
      </c>
      <c r="AV445" s="47">
        <v>2.46398769866072</v>
      </c>
      <c r="AW445" s="47">
        <v>0.177752761731827</v>
      </c>
      <c r="AX445" s="47">
        <v>0</v>
      </c>
      <c r="AY445" s="47">
        <v>0</v>
      </c>
      <c r="AZ445" s="47">
        <v>7.99618555972596</v>
      </c>
      <c r="BA445" s="47">
        <v>0</v>
      </c>
      <c r="BB445" s="47">
        <v>0</v>
      </c>
      <c r="BC445" s="47">
        <v>0.357912271764533</v>
      </c>
      <c r="BD445" s="47">
        <f t="shared" si="106"/>
        <v>3.02979163331098</v>
      </c>
      <c r="BE445" s="47">
        <f t="shared" si="107"/>
        <v>3.01834831248886</v>
      </c>
    </row>
    <row r="446" s="40" customFormat="1" spans="1:57">
      <c r="A446" s="47" t="s">
        <v>1654</v>
      </c>
      <c r="B446" s="47" t="s">
        <v>1655</v>
      </c>
      <c r="C446" s="47" t="s">
        <v>1656</v>
      </c>
      <c r="D446" s="47">
        <v>2</v>
      </c>
      <c r="E446" s="47">
        <v>1200</v>
      </c>
      <c r="F446" s="47">
        <v>-9.26421523395957</v>
      </c>
      <c r="G446" s="48">
        <f t="shared" si="99"/>
        <v>-11.1687793064558</v>
      </c>
      <c r="H446" s="47">
        <f t="shared" si="100"/>
        <v>-7.09783927967142</v>
      </c>
      <c r="I446" s="47">
        <f t="shared" si="101"/>
        <v>-7.12828829043546</v>
      </c>
      <c r="J446" s="47">
        <f t="shared" si="102"/>
        <v>-2.50598778004073</v>
      </c>
      <c r="K446" s="47">
        <f t="shared" si="103"/>
        <v>-2.16637595428815</v>
      </c>
      <c r="L446" s="47">
        <f t="shared" si="104"/>
        <v>-2.13592694352411</v>
      </c>
      <c r="M446" s="47">
        <f t="shared" si="105"/>
        <v>1.90456407249628</v>
      </c>
      <c r="N446" s="47" t="s">
        <v>1291</v>
      </c>
      <c r="O446" s="47" t="s">
        <v>1264</v>
      </c>
      <c r="P446" s="47" t="s">
        <v>1292</v>
      </c>
      <c r="Q446" s="47" t="s">
        <v>294</v>
      </c>
      <c r="R446" s="47"/>
      <c r="S446" s="47"/>
      <c r="T446" s="47"/>
      <c r="U446" s="47"/>
      <c r="V446" s="48">
        <f>82.75+0.00484*(E446+273.15)-30681/(E446+273.15)-24.45*LOG10(E446+273.15)+940*D446/(E446+273.15)-0.02*D446</f>
        <v>-7.17421523395957</v>
      </c>
      <c r="W446" s="47">
        <v>-2.09</v>
      </c>
      <c r="X446" s="47"/>
      <c r="Y446" s="47"/>
      <c r="Z446" s="47" t="s">
        <v>1343</v>
      </c>
      <c r="AA446" s="47" t="s">
        <v>49</v>
      </c>
      <c r="AB446" s="47" t="s">
        <v>49</v>
      </c>
      <c r="AC446" s="47">
        <v>41.8032222222222</v>
      </c>
      <c r="AD446" s="47">
        <v>0.275777777777778</v>
      </c>
      <c r="AE446" s="47">
        <v>23.2887777777778</v>
      </c>
      <c r="AF446" s="47">
        <v>1.22</v>
      </c>
      <c r="AG446" s="47">
        <v>5.85966666666667</v>
      </c>
      <c r="AH446" s="47">
        <v>0.5</v>
      </c>
      <c r="AI446" s="47">
        <v>20.307</v>
      </c>
      <c r="AJ446" s="47">
        <v>6.65188888888889</v>
      </c>
      <c r="AK446" s="47">
        <v>0.0186666666666667</v>
      </c>
      <c r="AL446" s="47">
        <v>0.00255555555555556</v>
      </c>
      <c r="AM446" s="47">
        <v>99.9275555555556</v>
      </c>
      <c r="AN446" s="47">
        <v>12</v>
      </c>
      <c r="AO446" s="47">
        <v>4.25644550765244</v>
      </c>
      <c r="AP446" s="47">
        <v>2.96160348590503</v>
      </c>
      <c r="AQ446" s="47">
        <v>0.0146912776387058</v>
      </c>
      <c r="AR446" s="47">
        <v>1.94443729993994</v>
      </c>
      <c r="AS446" s="47">
        <v>0.0683316470733071</v>
      </c>
      <c r="AT446" s="47">
        <v>0.347179173993236</v>
      </c>
      <c r="AU446" s="47">
        <v>0.0300003207474798</v>
      </c>
      <c r="AV446" s="47">
        <v>2.14480493607687</v>
      </c>
      <c r="AW446" s="47">
        <v>0.504875224295904</v>
      </c>
      <c r="AX446" s="47">
        <v>0.00256384799858596</v>
      </c>
      <c r="AY446" s="47">
        <v>0.000230946559745238</v>
      </c>
      <c r="AZ446" s="47">
        <v>8.01871816022881</v>
      </c>
      <c r="BA446" s="47">
        <v>0.0560233988169658</v>
      </c>
      <c r="BB446" s="47">
        <v>0.161367394744874</v>
      </c>
      <c r="BC446" s="47">
        <v>0.29115577517627</v>
      </c>
      <c r="BD446" s="47">
        <f t="shared" si="106"/>
        <v>2.97629476354374</v>
      </c>
      <c r="BE446" s="47">
        <f t="shared" si="107"/>
        <v>3.02685965511349</v>
      </c>
    </row>
    <row r="447" s="40" customFormat="1" spans="1:57">
      <c r="A447" s="47" t="s">
        <v>1657</v>
      </c>
      <c r="B447" s="47" t="s">
        <v>1658</v>
      </c>
      <c r="C447" s="47" t="s">
        <v>1659</v>
      </c>
      <c r="D447" s="47">
        <v>2</v>
      </c>
      <c r="E447" s="47">
        <v>850</v>
      </c>
      <c r="F447" s="47">
        <v>-12.68634172</v>
      </c>
      <c r="G447" s="48">
        <f t="shared" si="99"/>
        <v>-16.7607424815057</v>
      </c>
      <c r="H447" s="47">
        <f t="shared" si="100"/>
        <v>-12.0304034994506</v>
      </c>
      <c r="I447" s="47">
        <f t="shared" si="101"/>
        <v>-12.0346691259627</v>
      </c>
      <c r="J447" s="47">
        <f t="shared" si="102"/>
        <v>-7.70019590382903</v>
      </c>
      <c r="K447" s="47">
        <f t="shared" si="103"/>
        <v>-0.655938220549384</v>
      </c>
      <c r="L447" s="47">
        <f t="shared" si="104"/>
        <v>-0.651672594037317</v>
      </c>
      <c r="M447" s="47">
        <f t="shared" si="105"/>
        <v>4.07440076150571</v>
      </c>
      <c r="N447" s="47" t="s">
        <v>1264</v>
      </c>
      <c r="O447" s="47" t="s">
        <v>1660</v>
      </c>
      <c r="P447" s="47" t="s">
        <v>1266</v>
      </c>
      <c r="Q447" s="47" t="s">
        <v>294</v>
      </c>
      <c r="R447" s="47"/>
      <c r="S447" s="47"/>
      <c r="T447" s="47"/>
      <c r="U447" s="47"/>
      <c r="V447" s="47"/>
      <c r="W447" s="47"/>
      <c r="X447" s="47"/>
      <c r="Y447" s="47"/>
      <c r="Z447" s="47"/>
      <c r="AA447" s="47" t="s">
        <v>320</v>
      </c>
      <c r="AB447" s="47" t="s">
        <v>49</v>
      </c>
      <c r="AC447" s="47">
        <v>38.51</v>
      </c>
      <c r="AD447" s="47">
        <v>1.27</v>
      </c>
      <c r="AE447" s="47">
        <v>21.12</v>
      </c>
      <c r="AF447" s="47"/>
      <c r="AG447" s="47">
        <v>20.52</v>
      </c>
      <c r="AH447" s="47">
        <v>0.66</v>
      </c>
      <c r="AI447" s="47">
        <v>4.96</v>
      </c>
      <c r="AJ447" s="47">
        <v>12.9</v>
      </c>
      <c r="AK447" s="47">
        <v>0.12</v>
      </c>
      <c r="AL447" s="47">
        <v>0.01</v>
      </c>
      <c r="AM447" s="47">
        <f t="shared" ref="AM447:AM457" si="108">SUM(AC447:AL447)</f>
        <v>100.07</v>
      </c>
      <c r="AN447" s="47">
        <v>12</v>
      </c>
      <c r="AO447" s="47">
        <f>AN447/(AC447*'Molecular Weight'!$C$2/'Molecular Weight'!$D$2+AD447*'Molecular Weight'!$C$3/'Molecular Weight'!$D$3+AE447*'Molecular Weight'!$C$4/'Molecular Weight'!$D$4+AF447*'Molecular Weight'!$C$5/'Molecular Weight'!$D$5+AG447*'Molecular Weight'!$C$6/'Molecular Weight'!$D$6+AH447*'Molecular Weight'!$C$8/'Molecular Weight'!$D$8+AI447*'Molecular Weight'!$C$9/'Molecular Weight'!$D$9+AJ447*'Molecular Weight'!$C$10/'Molecular Weight'!$D$10+AK447*'Molecular Weight'!$C$11/'Molecular Weight'!$D$11+AL447*'Molecular Weight'!$C$12/'Molecular Weight'!$D$12)</f>
        <v>4.64171134503399</v>
      </c>
      <c r="AP447" s="47">
        <f>AC447*AO447*'Molecular Weight'!$B$2/'Molecular Weight'!$D$2</f>
        <v>2.97523808084652</v>
      </c>
      <c r="AQ447" s="47">
        <f>AD447*AO447*'Molecular Weight'!$B$3/'Molecular Weight'!$D$3</f>
        <v>0.0737793918422173</v>
      </c>
      <c r="AR447" s="47">
        <f>AO447*AE447*'Molecular Weight'!$B$4/'Molecular Weight'!$D$4</f>
        <v>1.92296868589874</v>
      </c>
      <c r="AS447" s="47">
        <f>AF447*AO447*'Molecular Weight'!$B$5/'Molecular Weight'!$D$5</f>
        <v>0</v>
      </c>
      <c r="AT447" s="47">
        <f>AG447*AO447*'Molecular Weight'!$B$6/'Molecular Weight'!$D$6</f>
        <v>1.32583403118176</v>
      </c>
      <c r="AU447" s="47">
        <f>AH447*AO447*'Molecular Weight'!$B$8/'Molecular Weight'!$D$8</f>
        <v>0.0431847968384893</v>
      </c>
      <c r="AV447" s="47">
        <f>AI447*AO447*'Molecular Weight'!$B$9/'Molecular Weight'!$D$9</f>
        <v>0.571287550158029</v>
      </c>
      <c r="AW447" s="47">
        <f>AJ447*AO447*'Molecular Weight'!$B$10/'Molecular Weight'!$D$10</f>
        <v>1.06772604049462</v>
      </c>
      <c r="AX447" s="47">
        <f>AK447*AO447*'Molecular Weight'!$B$11/'Molecular Weight'!$D$11</f>
        <v>0.0179737128558915</v>
      </c>
      <c r="AY447" s="47">
        <f>AL447*AO447*'Molecular Weight'!$B$12/'Molecular Weight'!$D$12</f>
        <v>0.000985501347140974</v>
      </c>
      <c r="AZ447" s="47">
        <f t="shared" ref="AZ447:AZ457" si="109">SUM(AP447:AY447)</f>
        <v>7.99897779146341</v>
      </c>
      <c r="BA447" s="47">
        <f t="shared" ref="BA447:BA457" si="110">IF(IF(2*12*(1-8/AZ447)&lt;0,0,2*12*(1-8/AZ447))&lt;AT447,IF(2*12*(1-8/AZ447)&lt;0,0,2*12*(1-8/AZ447)),AT447)</f>
        <v>0</v>
      </c>
      <c r="BB447" s="47">
        <f t="shared" ref="BB447:BB457" si="111">BA447/AT447</f>
        <v>0</v>
      </c>
      <c r="BC447" s="47">
        <f t="shared" ref="BC447:BC457" si="112">AT447-BA447</f>
        <v>1.32583403118176</v>
      </c>
      <c r="BD447" s="47">
        <f t="shared" si="106"/>
        <v>3.04901747268874</v>
      </c>
      <c r="BE447" s="47">
        <f t="shared" si="107"/>
        <v>3.0080324186729</v>
      </c>
    </row>
    <row r="448" s="40" customFormat="1" spans="1:57">
      <c r="A448" s="47" t="s">
        <v>1657</v>
      </c>
      <c r="B448" s="47" t="s">
        <v>1658</v>
      </c>
      <c r="C448" s="47" t="s">
        <v>1661</v>
      </c>
      <c r="D448" s="47">
        <v>2</v>
      </c>
      <c r="E448" s="47">
        <v>950</v>
      </c>
      <c r="F448" s="47">
        <v>-10.96968133</v>
      </c>
      <c r="G448" s="48">
        <f t="shared" si="99"/>
        <v>-14.833744449926</v>
      </c>
      <c r="H448" s="47">
        <f t="shared" si="100"/>
        <v>-10.3330513512226</v>
      </c>
      <c r="I448" s="47">
        <f t="shared" si="101"/>
        <v>-10.3597343476475</v>
      </c>
      <c r="J448" s="47">
        <f t="shared" si="102"/>
        <v>-5.91277187244481</v>
      </c>
      <c r="K448" s="47">
        <f t="shared" si="103"/>
        <v>-0.636629978777373</v>
      </c>
      <c r="L448" s="47">
        <f t="shared" si="104"/>
        <v>-0.609946982352479</v>
      </c>
      <c r="M448" s="47">
        <f t="shared" si="105"/>
        <v>3.86406311992597</v>
      </c>
      <c r="N448" s="47" t="s">
        <v>1264</v>
      </c>
      <c r="O448" s="47" t="s">
        <v>1660</v>
      </c>
      <c r="P448" s="47" t="s">
        <v>1266</v>
      </c>
      <c r="Q448" s="47" t="s">
        <v>294</v>
      </c>
      <c r="R448" s="47"/>
      <c r="S448" s="47"/>
      <c r="T448" s="47"/>
      <c r="U448" s="47"/>
      <c r="V448" s="47"/>
      <c r="W448" s="47"/>
      <c r="X448" s="47"/>
      <c r="Y448" s="47"/>
      <c r="Z448" s="47"/>
      <c r="AA448" s="47" t="s">
        <v>320</v>
      </c>
      <c r="AB448" s="47" t="s">
        <v>49</v>
      </c>
      <c r="AC448" s="47">
        <v>38.24</v>
      </c>
      <c r="AD448" s="47">
        <v>1.16</v>
      </c>
      <c r="AE448" s="47">
        <v>20.28</v>
      </c>
      <c r="AF448" s="47"/>
      <c r="AG448" s="47">
        <v>17.38</v>
      </c>
      <c r="AH448" s="47">
        <v>0.75</v>
      </c>
      <c r="AI448" s="47">
        <v>5.44</v>
      </c>
      <c r="AJ448" s="47">
        <v>15.38</v>
      </c>
      <c r="AK448" s="47">
        <v>0.26</v>
      </c>
      <c r="AL448" s="47">
        <v>0.01</v>
      </c>
      <c r="AM448" s="47">
        <f t="shared" si="108"/>
        <v>98.9</v>
      </c>
      <c r="AN448" s="47">
        <v>12</v>
      </c>
      <c r="AO448" s="47">
        <f>AN448/(AC448*'Molecular Weight'!$C$2/'Molecular Weight'!$D$2+AD448*'Molecular Weight'!$C$3/'Molecular Weight'!$D$3+AE448*'Molecular Weight'!$C$4/'Molecular Weight'!$D$4+AF448*'Molecular Weight'!$C$5/'Molecular Weight'!$D$5+AG448*'Molecular Weight'!$C$6/'Molecular Weight'!$D$6+AH448*'Molecular Weight'!$C$8/'Molecular Weight'!$D$8+AI448*'Molecular Weight'!$C$9/'Molecular Weight'!$D$9+AJ448*'Molecular Weight'!$C$10/'Molecular Weight'!$D$10+AK448*'Molecular Weight'!$C$11/'Molecular Weight'!$D$11+AL448*'Molecular Weight'!$C$12/'Molecular Weight'!$D$12)</f>
        <v>4.67882078891501</v>
      </c>
      <c r="AP448" s="47">
        <f>AC448*AO448*'Molecular Weight'!$B$2/'Molecular Weight'!$D$2</f>
        <v>2.97799778575416</v>
      </c>
      <c r="AQ448" s="47">
        <f>AD448*AO448*'Molecular Weight'!$B$3/'Molecular Weight'!$D$3</f>
        <v>0.0679278112032718</v>
      </c>
      <c r="AR448" s="47">
        <f>AO448*AE448*'Molecular Weight'!$B$4/'Molecular Weight'!$D$4</f>
        <v>1.86124922713214</v>
      </c>
      <c r="AS448" s="47">
        <f>AF448*AO448*'Molecular Weight'!$B$5/'Molecular Weight'!$D$5</f>
        <v>0</v>
      </c>
      <c r="AT448" s="47">
        <f>AG448*AO448*'Molecular Weight'!$B$6/'Molecular Weight'!$D$6</f>
        <v>1.13193075322025</v>
      </c>
      <c r="AU448" s="47">
        <f>AH448*AO448*'Molecular Weight'!$B$8/'Molecular Weight'!$D$8</f>
        <v>0.0494659654875424</v>
      </c>
      <c r="AV448" s="47">
        <f>AI448*AO448*'Molecular Weight'!$B$9/'Molecular Weight'!$D$9</f>
        <v>0.631582756617808</v>
      </c>
      <c r="AW448" s="47">
        <f>AJ448*AO448*'Molecular Weight'!$B$10/'Molecular Weight'!$D$10</f>
        <v>1.28317160723097</v>
      </c>
      <c r="AX448" s="47">
        <f>AK448*AO448*'Molecular Weight'!$B$11/'Molecular Weight'!$D$11</f>
        <v>0.0392543854507229</v>
      </c>
      <c r="AY448" s="47">
        <f>AL448*AO448*'Molecular Weight'!$B$12/'Molecular Weight'!$D$12</f>
        <v>0.000993380209960725</v>
      </c>
      <c r="AZ448" s="47">
        <f t="shared" si="109"/>
        <v>8.04357367230683</v>
      </c>
      <c r="BA448" s="47">
        <f t="shared" si="110"/>
        <v>0.130012874621203</v>
      </c>
      <c r="BB448" s="47">
        <f t="shared" si="111"/>
        <v>0.114859388925804</v>
      </c>
      <c r="BC448" s="47">
        <f t="shared" si="112"/>
        <v>1.00191787859905</v>
      </c>
      <c r="BD448" s="47">
        <f t="shared" si="106"/>
        <v>3.04592559695743</v>
      </c>
      <c r="BE448" s="47">
        <f t="shared" si="107"/>
        <v>3.09615108255657</v>
      </c>
    </row>
    <row r="449" s="40" customFormat="1" spans="1:57">
      <c r="A449" s="47" t="s">
        <v>1657</v>
      </c>
      <c r="B449" s="47" t="s">
        <v>1658</v>
      </c>
      <c r="C449" s="47" t="s">
        <v>1662</v>
      </c>
      <c r="D449" s="47">
        <v>3</v>
      </c>
      <c r="E449" s="47">
        <v>850</v>
      </c>
      <c r="F449" s="47">
        <v>-12.19771239</v>
      </c>
      <c r="G449" s="48">
        <f t="shared" si="99"/>
        <v>-16.2532920018168</v>
      </c>
      <c r="H449" s="47">
        <f t="shared" si="100"/>
        <v>-11.6219585030616</v>
      </c>
      <c r="I449" s="47">
        <f t="shared" si="101"/>
        <v>-11.1927852038985</v>
      </c>
      <c r="J449" s="47">
        <f t="shared" si="102"/>
        <v>-7.57210151380231</v>
      </c>
      <c r="K449" s="47">
        <f t="shared" si="103"/>
        <v>-0.575753886938413</v>
      </c>
      <c r="L449" s="47">
        <f t="shared" si="104"/>
        <v>-1.00492718610153</v>
      </c>
      <c r="M449" s="47">
        <f t="shared" si="105"/>
        <v>4.05557961181678</v>
      </c>
      <c r="N449" s="47" t="s">
        <v>1264</v>
      </c>
      <c r="O449" s="47" t="s">
        <v>1660</v>
      </c>
      <c r="P449" s="47" t="s">
        <v>1266</v>
      </c>
      <c r="Q449" s="47" t="s">
        <v>294</v>
      </c>
      <c r="R449" s="47"/>
      <c r="S449" s="47"/>
      <c r="T449" s="47"/>
      <c r="U449" s="47"/>
      <c r="V449" s="47"/>
      <c r="W449" s="47"/>
      <c r="X449" s="47"/>
      <c r="Y449" s="47"/>
      <c r="Z449" s="47"/>
      <c r="AA449" s="47" t="s">
        <v>320</v>
      </c>
      <c r="AB449" s="47" t="s">
        <v>49</v>
      </c>
      <c r="AC449" s="47">
        <v>37.95</v>
      </c>
      <c r="AD449" s="47">
        <v>1.36</v>
      </c>
      <c r="AE449" s="47">
        <v>20.73</v>
      </c>
      <c r="AF449" s="47"/>
      <c r="AG449" s="47">
        <v>21.24</v>
      </c>
      <c r="AH449" s="47">
        <v>0.43</v>
      </c>
      <c r="AI449" s="47">
        <v>6.78</v>
      </c>
      <c r="AJ449" s="47">
        <v>10.58</v>
      </c>
      <c r="AK449" s="47">
        <v>0.19</v>
      </c>
      <c r="AL449" s="47">
        <v>0.01</v>
      </c>
      <c r="AM449" s="47">
        <f t="shared" si="108"/>
        <v>99.27</v>
      </c>
      <c r="AN449" s="47">
        <v>12</v>
      </c>
      <c r="AO449" s="47">
        <f>AN449/(AC449*'Molecular Weight'!$C$2/'Molecular Weight'!$D$2+AD449*'Molecular Weight'!$C$3/'Molecular Weight'!$D$3+AE449*'Molecular Weight'!$C$4/'Molecular Weight'!$D$4+AF449*'Molecular Weight'!$C$5/'Molecular Weight'!$D$5+AG449*'Molecular Weight'!$C$6/'Molecular Weight'!$D$6+AH449*'Molecular Weight'!$C$8/'Molecular Weight'!$D$8+AI449*'Molecular Weight'!$C$9/'Molecular Weight'!$D$9+AJ449*'Molecular Weight'!$C$10/'Molecular Weight'!$D$10+AK449*'Molecular Weight'!$C$11/'Molecular Weight'!$D$11+AL449*'Molecular Weight'!$C$12/'Molecular Weight'!$D$12)</f>
        <v>4.67091347876838</v>
      </c>
      <c r="AP449" s="47">
        <f>AC449*AO449*'Molecular Weight'!$B$2/'Molecular Weight'!$D$2</f>
        <v>2.95041888347637</v>
      </c>
      <c r="AQ449" s="47">
        <f>AD449*AO449*'Molecular Weight'!$B$3/'Molecular Weight'!$D$3</f>
        <v>0.0795049102769086</v>
      </c>
      <c r="AR449" s="47">
        <f>AO449*AE449*'Molecular Weight'!$B$4/'Molecular Weight'!$D$4</f>
        <v>1.89933378609001</v>
      </c>
      <c r="AS449" s="47">
        <f>AF449*AO449*'Molecular Weight'!$B$5/'Molecular Weight'!$D$5</f>
        <v>0</v>
      </c>
      <c r="AT449" s="47">
        <f>AG449*AO449*'Molecular Weight'!$B$6/'Molecular Weight'!$D$6</f>
        <v>1.3809883392127</v>
      </c>
      <c r="AU449" s="47">
        <f>AH449*AO449*'Molecular Weight'!$B$8/'Molecular Weight'!$D$8</f>
        <v>0.0283125570322865</v>
      </c>
      <c r="AV449" s="47">
        <f>AI449*AO449*'Molecular Weight'!$B$9/'Molecular Weight'!$D$9</f>
        <v>0.785826138611654</v>
      </c>
      <c r="AW449" s="47">
        <f>AJ449*AO449*'Molecular Weight'!$B$10/'Molecular Weight'!$D$10</f>
        <v>0.881210139182765</v>
      </c>
      <c r="AX449" s="47">
        <f>AK449*AO449*'Molecular Weight'!$B$11/'Molecular Weight'!$D$11</f>
        <v>0.0286374172625361</v>
      </c>
      <c r="AY449" s="47">
        <f>AL449*AO449*'Molecular Weight'!$B$12/'Molecular Weight'!$D$12</f>
        <v>0.000991701375534688</v>
      </c>
      <c r="AZ449" s="47">
        <f t="shared" si="109"/>
        <v>8.03522387252076</v>
      </c>
      <c r="BA449" s="47">
        <f t="shared" si="110"/>
        <v>0.105208386712073</v>
      </c>
      <c r="BB449" s="47">
        <f t="shared" si="111"/>
        <v>0.0761833997614001</v>
      </c>
      <c r="BC449" s="47">
        <f t="shared" si="112"/>
        <v>1.27577995250063</v>
      </c>
      <c r="BD449" s="47">
        <f t="shared" si="106"/>
        <v>3.02992379375328</v>
      </c>
      <c r="BE449" s="47">
        <f t="shared" si="107"/>
        <v>3.07633717403941</v>
      </c>
    </row>
    <row r="450" s="40" customFormat="1" spans="1:57">
      <c r="A450" s="47" t="s">
        <v>1657</v>
      </c>
      <c r="B450" s="47" t="s">
        <v>1658</v>
      </c>
      <c r="C450" s="47" t="s">
        <v>1663</v>
      </c>
      <c r="D450" s="47">
        <v>2.5</v>
      </c>
      <c r="E450" s="47">
        <v>750</v>
      </c>
      <c r="F450" s="47">
        <v>-14.47878149</v>
      </c>
      <c r="G450" s="48">
        <f t="shared" ref="G450:G457" si="113">IF(D450&lt;=(-18.64+0.04359*(E450+273.15)-0.000005069*(E450+273.15)^2),(6.844864+0.1175691*D450+0.001143873*D450^2)+(0.0005791364-0.0002891434*D450-0.0000002737171*D450^2)*(E450+273.15)+(-0.00007971469+0.00003198005*D450+0.0000000001059554*D450^3+0.0000002014461*SQRT(D450))*(E450+273.15)*LN(E450+273.15)+(-27690.02+528.5977*D450-2.919275*D450^2)/(E450+273.15),(8.463095-0.003000307*D450+0.00007213445*D450^2)+(0.001148738-0.00009352312*D450+0.0000005161592*D450^2)*(E450+273.15)+(-0.0007448624-0.000006329325*D450-0.0000000001407339*D450^3+0.0001830014*SQRT(D450))*(E450+273.15)*LN(E450+273.15)+(-27820.82+528.5977*D450-0.8473231*D450^2)/(E450+273.15))</f>
        <v>-18.7886625706952</v>
      </c>
      <c r="H450" s="47">
        <f t="shared" ref="H450:H457" si="114">(8.699+0.01642*D450-0.0002755*D450^2+0.000002683*D450^3-0.00000001015*D450^4)+((-24205+444.73*D450-0.593*D450^2+0.0015*D450^3)/(E450+273.15))</f>
        <v>-13.8358939595395</v>
      </c>
      <c r="I450" s="47">
        <f t="shared" ref="I450:I457" si="115">(-587474+1584.427*(E450+273)-203.3164*LN(E450+273)*(E450+273)+0.09271*(E450+273)*(E450+273)+1810*(D450*10))/(8.3144*(E450+273)*LN(10))</f>
        <v>-13.5728596271684</v>
      </c>
      <c r="J450" s="47">
        <f t="shared" ref="J450:J457" si="116">14.26-24949/(273+E450)+200*D450/(273+E450)-0.05*D450</f>
        <v>-9.76431573802541</v>
      </c>
      <c r="K450" s="47">
        <f t="shared" ref="K450:K457" si="117">F450-H450</f>
        <v>-0.642887530460509</v>
      </c>
      <c r="L450" s="47">
        <f t="shared" ref="L450:L457" si="118">F450-I450</f>
        <v>-0.905921862831564</v>
      </c>
      <c r="M450" s="47">
        <f t="shared" ref="M450:M457" si="119">F450-G450</f>
        <v>4.30988108069521</v>
      </c>
      <c r="N450" s="47" t="s">
        <v>1264</v>
      </c>
      <c r="O450" s="47" t="s">
        <v>1660</v>
      </c>
      <c r="P450" s="47" t="s">
        <v>1266</v>
      </c>
      <c r="Q450" s="47" t="s">
        <v>294</v>
      </c>
      <c r="R450" s="47"/>
      <c r="S450" s="47"/>
      <c r="T450" s="47"/>
      <c r="U450" s="47"/>
      <c r="V450" s="47"/>
      <c r="W450" s="47"/>
      <c r="X450" s="47"/>
      <c r="Y450" s="47"/>
      <c r="Z450" s="47"/>
      <c r="AA450" s="47" t="s">
        <v>320</v>
      </c>
      <c r="AB450" s="47" t="s">
        <v>49</v>
      </c>
      <c r="AC450" s="47">
        <v>37.35</v>
      </c>
      <c r="AD450" s="47">
        <v>0.76</v>
      </c>
      <c r="AE450" s="47">
        <v>21.12</v>
      </c>
      <c r="AF450" s="47"/>
      <c r="AG450" s="47">
        <v>24.07</v>
      </c>
      <c r="AH450" s="47">
        <v>0.65</v>
      </c>
      <c r="AI450" s="47">
        <v>4.78</v>
      </c>
      <c r="AJ450" s="47">
        <v>10.21</v>
      </c>
      <c r="AK450" s="47">
        <v>0.11</v>
      </c>
      <c r="AL450" s="47">
        <v>0.01</v>
      </c>
      <c r="AM450" s="47">
        <f t="shared" si="108"/>
        <v>99.06</v>
      </c>
      <c r="AN450" s="47">
        <v>12</v>
      </c>
      <c r="AO450" s="47">
        <f>AN450/(AC450*'Molecular Weight'!$C$2/'Molecular Weight'!$D$2+AD450*'Molecular Weight'!$C$3/'Molecular Weight'!$D$3+AE450*'Molecular Weight'!$C$4/'Molecular Weight'!$D$4+AF450*'Molecular Weight'!$C$5/'Molecular Weight'!$D$5+AG450*'Molecular Weight'!$C$6/'Molecular Weight'!$D$6+AH450*'Molecular Weight'!$C$8/'Molecular Weight'!$D$8+AI450*'Molecular Weight'!$C$9/'Molecular Weight'!$D$9+AJ450*'Molecular Weight'!$C$10/'Molecular Weight'!$D$10+AK450*'Molecular Weight'!$C$11/'Molecular Weight'!$D$11+AL450*'Molecular Weight'!$C$12/'Molecular Weight'!$D$12)</f>
        <v>4.74204907818898</v>
      </c>
      <c r="AP450" s="47">
        <f>AC450*AO450*'Molecular Weight'!$B$2/'Molecular Weight'!$D$2</f>
        <v>2.94799489131755</v>
      </c>
      <c r="AQ450" s="47">
        <f>AD450*AO450*'Molecular Weight'!$B$3/'Molecular Weight'!$D$3</f>
        <v>0.0451058485534872</v>
      </c>
      <c r="AR450" s="47">
        <f>AO450*AE450*'Molecular Weight'!$B$4/'Molecular Weight'!$D$4</f>
        <v>1.96453661301199</v>
      </c>
      <c r="AS450" s="47">
        <f>AF450*AO450*'Molecular Weight'!$B$5/'Molecular Weight'!$D$5</f>
        <v>0</v>
      </c>
      <c r="AT450" s="47">
        <f>AG450*AO450*'Molecular Weight'!$B$6/'Molecular Weight'!$D$6</f>
        <v>1.58882407171504</v>
      </c>
      <c r="AU450" s="47">
        <f>AH450*AO450*'Molecular Weight'!$B$8/'Molecular Weight'!$D$8</f>
        <v>0.0434498435413425</v>
      </c>
      <c r="AV450" s="47">
        <f>AI450*AO450*'Molecular Weight'!$B$9/'Molecular Weight'!$D$9</f>
        <v>0.562456441532093</v>
      </c>
      <c r="AW450" s="47">
        <f>AJ450*AO450*'Molecular Weight'!$B$10/'Molecular Weight'!$D$10</f>
        <v>0.863343813985547</v>
      </c>
      <c r="AX450" s="47">
        <f>AK450*AO450*'Molecular Weight'!$B$11/'Molecular Weight'!$D$11</f>
        <v>0.0168320554566243</v>
      </c>
      <c r="AY450" s="47">
        <f>AL450*AO450*'Molecular Weight'!$B$12/'Molecular Weight'!$D$12</f>
        <v>0.00100680447519936</v>
      </c>
      <c r="AZ450" s="47">
        <f t="shared" si="109"/>
        <v>8.03355038358888</v>
      </c>
      <c r="BA450" s="47">
        <f t="shared" si="110"/>
        <v>0.100230803030498</v>
      </c>
      <c r="BB450" s="47">
        <f t="shared" si="111"/>
        <v>0.0630848970725277</v>
      </c>
      <c r="BC450" s="47">
        <f t="shared" si="112"/>
        <v>1.48859326868455</v>
      </c>
      <c r="BD450" s="47">
        <f t="shared" ref="BD450:BD457" si="120">SUM(AP450,AQ450)</f>
        <v>2.99310073987104</v>
      </c>
      <c r="BE450" s="47">
        <f t="shared" ref="BE450:BE457" si="121">SUM(AV450,AW450,AU450,AT450)</f>
        <v>3.05807417077402</v>
      </c>
    </row>
    <row r="451" s="40" customFormat="1" spans="1:57">
      <c r="A451" s="47" t="s">
        <v>1657</v>
      </c>
      <c r="B451" s="47" t="s">
        <v>1658</v>
      </c>
      <c r="C451" s="47" t="s">
        <v>1664</v>
      </c>
      <c r="D451" s="47">
        <v>2.5</v>
      </c>
      <c r="E451" s="47">
        <v>850</v>
      </c>
      <c r="F451" s="47">
        <v>-12.4414646</v>
      </c>
      <c r="G451" s="48">
        <f t="shared" si="113"/>
        <v>-16.5065654004544</v>
      </c>
      <c r="H451" s="47">
        <f t="shared" si="114"/>
        <v>-11.8259875703724</v>
      </c>
      <c r="I451" s="47">
        <f t="shared" si="115"/>
        <v>-11.6137271649306</v>
      </c>
      <c r="J451" s="47">
        <f t="shared" si="116"/>
        <v>-7.63614870881567</v>
      </c>
      <c r="K451" s="47">
        <f t="shared" si="117"/>
        <v>-0.615477029627598</v>
      </c>
      <c r="L451" s="47">
        <f t="shared" si="118"/>
        <v>-0.827737435069425</v>
      </c>
      <c r="M451" s="47">
        <f t="shared" si="119"/>
        <v>4.06510080045438</v>
      </c>
      <c r="N451" s="47" t="s">
        <v>1264</v>
      </c>
      <c r="O451" s="47" t="s">
        <v>1660</v>
      </c>
      <c r="P451" s="47" t="s">
        <v>1266</v>
      </c>
      <c r="Q451" s="47" t="s">
        <v>294</v>
      </c>
      <c r="R451" s="47"/>
      <c r="S451" s="47"/>
      <c r="T451" s="47"/>
      <c r="U451" s="47"/>
      <c r="V451" s="47"/>
      <c r="W451" s="47"/>
      <c r="X451" s="47"/>
      <c r="Y451" s="47"/>
      <c r="Z451" s="47"/>
      <c r="AA451" s="47" t="s">
        <v>320</v>
      </c>
      <c r="AB451" s="47" t="s">
        <v>49</v>
      </c>
      <c r="AC451" s="47">
        <v>37.48</v>
      </c>
      <c r="AD451" s="47">
        <v>1.46</v>
      </c>
      <c r="AE451" s="47">
        <v>20.9</v>
      </c>
      <c r="AF451" s="47"/>
      <c r="AG451" s="47">
        <v>20.89</v>
      </c>
      <c r="AH451" s="47">
        <v>0.5</v>
      </c>
      <c r="AI451" s="47">
        <v>6.67</v>
      </c>
      <c r="AJ451" s="47">
        <v>11.09</v>
      </c>
      <c r="AK451" s="47">
        <v>0.12</v>
      </c>
      <c r="AL451" s="47">
        <v>0.01</v>
      </c>
      <c r="AM451" s="47">
        <f t="shared" si="108"/>
        <v>99.12</v>
      </c>
      <c r="AN451" s="47">
        <v>12</v>
      </c>
      <c r="AO451" s="47">
        <f>AN451/(AC451*'Molecular Weight'!$C$2/'Molecular Weight'!$D$2+AD451*'Molecular Weight'!$C$3/'Molecular Weight'!$D$3+AE451*'Molecular Weight'!$C$4/'Molecular Weight'!$D$4+AF451*'Molecular Weight'!$C$5/'Molecular Weight'!$D$5+AG451*'Molecular Weight'!$C$6/'Molecular Weight'!$D$6+AH451*'Molecular Weight'!$C$8/'Molecular Weight'!$D$8+AI451*'Molecular Weight'!$C$9/'Molecular Weight'!$D$9+AJ451*'Molecular Weight'!$C$10/'Molecular Weight'!$D$10+AK451*'Molecular Weight'!$C$11/'Molecular Weight'!$D$11+AL451*'Molecular Weight'!$C$12/'Molecular Weight'!$D$12)</f>
        <v>4.6832924612739</v>
      </c>
      <c r="AP451" s="47">
        <f>AC451*AO451*'Molecular Weight'!$B$2/'Molecular Weight'!$D$2</f>
        <v>2.92160122251241</v>
      </c>
      <c r="AQ451" s="47">
        <f>AD451*AO451*'Molecular Weight'!$B$3/'Molecular Weight'!$D$3</f>
        <v>0.0855770587416757</v>
      </c>
      <c r="AR451" s="47">
        <f>AO451*AE451*'Molecular Weight'!$B$4/'Molecular Weight'!$D$4</f>
        <v>1.91998455160111</v>
      </c>
      <c r="AS451" s="47">
        <f>AF451*AO451*'Molecular Weight'!$B$5/'Molecular Weight'!$D$5</f>
        <v>0</v>
      </c>
      <c r="AT451" s="47">
        <f>AG451*AO451*'Molecular Weight'!$B$6/'Molecular Weight'!$D$6</f>
        <v>1.36183156341887</v>
      </c>
      <c r="AU451" s="47">
        <f>AH451*AO451*'Molecular Weight'!$B$8/'Molecular Weight'!$D$8</f>
        <v>0.0330088276097681</v>
      </c>
      <c r="AV451" s="47">
        <f>AI451*AO451*'Molecular Weight'!$B$9/'Molecular Weight'!$D$9</f>
        <v>0.775125576096697</v>
      </c>
      <c r="AW451" s="47">
        <f>AJ451*AO451*'Molecular Weight'!$B$10/'Molecular Weight'!$D$10</f>
        <v>0.92613611618273</v>
      </c>
      <c r="AX451" s="47">
        <f>AK451*AO451*'Molecular Weight'!$B$11/'Molecular Weight'!$D$11</f>
        <v>0.018134723954594</v>
      </c>
      <c r="AY451" s="47">
        <f>AL451*AO451*'Molecular Weight'!$B$12/'Molecular Weight'!$D$12</f>
        <v>0.000994329609612292</v>
      </c>
      <c r="AZ451" s="47">
        <f t="shared" si="109"/>
        <v>8.04239396972747</v>
      </c>
      <c r="BA451" s="47">
        <f t="shared" si="110"/>
        <v>0.126511493628518</v>
      </c>
      <c r="BB451" s="47">
        <f t="shared" si="111"/>
        <v>0.0928980477665769</v>
      </c>
      <c r="BC451" s="47">
        <f t="shared" si="112"/>
        <v>1.23532006979035</v>
      </c>
      <c r="BD451" s="47">
        <f t="shared" si="120"/>
        <v>3.00717828125409</v>
      </c>
      <c r="BE451" s="47">
        <f t="shared" si="121"/>
        <v>3.09610208330806</v>
      </c>
    </row>
    <row r="452" s="40" customFormat="1" spans="1:57">
      <c r="A452" s="47" t="s">
        <v>1657</v>
      </c>
      <c r="B452" s="47" t="s">
        <v>1658</v>
      </c>
      <c r="C452" s="47" t="s">
        <v>1665</v>
      </c>
      <c r="D452" s="47">
        <v>2.5</v>
      </c>
      <c r="E452" s="47">
        <v>950</v>
      </c>
      <c r="F452" s="47">
        <v>-10.7438377</v>
      </c>
      <c r="G452" s="48">
        <f t="shared" si="113"/>
        <v>-14.5999196300627</v>
      </c>
      <c r="H452" s="47">
        <f t="shared" si="114"/>
        <v>-10.1447254830762</v>
      </c>
      <c r="I452" s="47">
        <f t="shared" si="115"/>
        <v>-9.97321118964338</v>
      </c>
      <c r="J452" s="47">
        <f t="shared" si="116"/>
        <v>-5.85600572363042</v>
      </c>
      <c r="K452" s="47">
        <f t="shared" si="117"/>
        <v>-0.599112216923761</v>
      </c>
      <c r="L452" s="47">
        <f t="shared" si="118"/>
        <v>-0.770626510356616</v>
      </c>
      <c r="M452" s="47">
        <f t="shared" si="119"/>
        <v>3.85608193006268</v>
      </c>
      <c r="N452" s="47" t="s">
        <v>1264</v>
      </c>
      <c r="O452" s="47" t="s">
        <v>1660</v>
      </c>
      <c r="P452" s="47" t="s">
        <v>1266</v>
      </c>
      <c r="Q452" s="47" t="s">
        <v>294</v>
      </c>
      <c r="R452" s="47"/>
      <c r="S452" s="47"/>
      <c r="T452" s="47"/>
      <c r="U452" s="47"/>
      <c r="V452" s="47"/>
      <c r="W452" s="47"/>
      <c r="X452" s="47"/>
      <c r="Y452" s="47"/>
      <c r="Z452" s="47"/>
      <c r="AA452" s="47" t="s">
        <v>320</v>
      </c>
      <c r="AB452" s="47" t="s">
        <v>49</v>
      </c>
      <c r="AC452" s="47">
        <v>38.16</v>
      </c>
      <c r="AD452" s="47">
        <v>2.24</v>
      </c>
      <c r="AE452" s="47">
        <v>20.31</v>
      </c>
      <c r="AF452" s="47"/>
      <c r="AG452" s="47">
        <v>18.18</v>
      </c>
      <c r="AH452" s="47">
        <v>0.4</v>
      </c>
      <c r="AI452" s="47">
        <v>7.85</v>
      </c>
      <c r="AJ452" s="47">
        <v>11.54</v>
      </c>
      <c r="AK452" s="47">
        <v>0.19</v>
      </c>
      <c r="AL452" s="47">
        <v>0.03</v>
      </c>
      <c r="AM452" s="47">
        <f t="shared" si="108"/>
        <v>98.9</v>
      </c>
      <c r="AN452" s="47">
        <v>12</v>
      </c>
      <c r="AO452" s="47">
        <f>AN452/(AC452*'Molecular Weight'!$C$2/'Molecular Weight'!$D$2+AD452*'Molecular Weight'!$C$3/'Molecular Weight'!$D$3+AE452*'Molecular Weight'!$C$4/'Molecular Weight'!$D$4+AF452*'Molecular Weight'!$C$5/'Molecular Weight'!$D$5+AG452*'Molecular Weight'!$C$6/'Molecular Weight'!$D$6+AH452*'Molecular Weight'!$C$8/'Molecular Weight'!$D$8+AI452*'Molecular Weight'!$C$9/'Molecular Weight'!$D$9+AJ452*'Molecular Weight'!$C$10/'Molecular Weight'!$D$10+AK452*'Molecular Weight'!$C$11/'Molecular Weight'!$D$11+AL452*'Molecular Weight'!$C$12/'Molecular Weight'!$D$12)</f>
        <v>4.63926777525522</v>
      </c>
      <c r="AP452" s="47">
        <f>AC452*AO452*'Molecular Weight'!$B$2/'Molecular Weight'!$D$2</f>
        <v>2.94664544446969</v>
      </c>
      <c r="AQ452" s="47">
        <f>AD452*AO452*'Molecular Weight'!$B$3/'Molecular Weight'!$D$3</f>
        <v>0.130062075301273</v>
      </c>
      <c r="AR452" s="47">
        <f>AO452*AE452*'Molecular Weight'!$B$4/'Molecular Weight'!$D$4</f>
        <v>1.84824496891788</v>
      </c>
      <c r="AS452" s="47">
        <f>AF452*AO452*'Molecular Weight'!$B$5/'Molecular Weight'!$D$5</f>
        <v>0</v>
      </c>
      <c r="AT452" s="47">
        <f>AG452*AO452*'Molecular Weight'!$B$6/'Molecular Weight'!$D$6</f>
        <v>1.17402405559772</v>
      </c>
      <c r="AU452" s="47">
        <f>AH452*AO452*'Molecular Weight'!$B$8/'Molecular Weight'!$D$8</f>
        <v>0.0261588259106581</v>
      </c>
      <c r="AV452" s="47">
        <f>AI452*AO452*'Molecular Weight'!$B$9/'Molecular Weight'!$D$9</f>
        <v>0.903678710564602</v>
      </c>
      <c r="AW452" s="47">
        <f>AJ452*AO452*'Molecular Weight'!$B$10/'Molecular Weight'!$D$10</f>
        <v>0.954656742625628</v>
      </c>
      <c r="AX452" s="47">
        <f>AK452*AO452*'Molecular Weight'!$B$11/'Molecular Weight'!$D$11</f>
        <v>0.0284433971377377</v>
      </c>
      <c r="AY452" s="47">
        <f>AL452*AO452*'Molecular Weight'!$B$12/'Molecular Weight'!$D$12</f>
        <v>0.00295494762755109</v>
      </c>
      <c r="AZ452" s="47">
        <f t="shared" si="109"/>
        <v>8.01486916815274</v>
      </c>
      <c r="BA452" s="47">
        <f t="shared" si="110"/>
        <v>0.0445247487112681</v>
      </c>
      <c r="BB452" s="47">
        <f t="shared" si="111"/>
        <v>0.0379249032411008</v>
      </c>
      <c r="BC452" s="47">
        <f t="shared" si="112"/>
        <v>1.12949930688645</v>
      </c>
      <c r="BD452" s="47">
        <f t="shared" si="120"/>
        <v>3.07670751977096</v>
      </c>
      <c r="BE452" s="47">
        <f t="shared" si="121"/>
        <v>3.05851833469861</v>
      </c>
    </row>
    <row r="453" s="40" customFormat="1" spans="1:57">
      <c r="A453" s="47" t="s">
        <v>1657</v>
      </c>
      <c r="B453" s="47" t="s">
        <v>1658</v>
      </c>
      <c r="C453" s="47" t="s">
        <v>1666</v>
      </c>
      <c r="D453" s="47">
        <v>2.7</v>
      </c>
      <c r="E453" s="47">
        <v>1000</v>
      </c>
      <c r="F453" s="47">
        <v>-9.91058041</v>
      </c>
      <c r="G453" s="48">
        <f t="shared" si="113"/>
        <v>-13.6700398482524</v>
      </c>
      <c r="H453" s="47">
        <f t="shared" si="114"/>
        <v>-9.33074437721125</v>
      </c>
      <c r="I453" s="47">
        <f t="shared" si="115"/>
        <v>-9.09848940093836</v>
      </c>
      <c r="J453" s="47">
        <f t="shared" si="116"/>
        <v>-5.04939120188531</v>
      </c>
      <c r="K453" s="47">
        <f t="shared" si="117"/>
        <v>-0.579836032788753</v>
      </c>
      <c r="L453" s="47">
        <f t="shared" si="118"/>
        <v>-0.812091009061637</v>
      </c>
      <c r="M453" s="47">
        <f t="shared" si="119"/>
        <v>3.75945943825244</v>
      </c>
      <c r="N453" s="47" t="s">
        <v>1264</v>
      </c>
      <c r="O453" s="47" t="s">
        <v>1660</v>
      </c>
      <c r="P453" s="47" t="s">
        <v>1266</v>
      </c>
      <c r="Q453" s="47" t="s">
        <v>294</v>
      </c>
      <c r="R453" s="47"/>
      <c r="S453" s="47"/>
      <c r="T453" s="47"/>
      <c r="U453" s="47"/>
      <c r="V453" s="47"/>
      <c r="W453" s="47"/>
      <c r="X453" s="47"/>
      <c r="Y453" s="47"/>
      <c r="Z453" s="47"/>
      <c r="AA453" s="47" t="s">
        <v>320</v>
      </c>
      <c r="AB453" s="47" t="s">
        <v>49</v>
      </c>
      <c r="AC453" s="47">
        <v>38.69</v>
      </c>
      <c r="AD453" s="47">
        <v>1.77</v>
      </c>
      <c r="AE453" s="47">
        <v>20.88</v>
      </c>
      <c r="AF453" s="47"/>
      <c r="AG453" s="47">
        <v>17</v>
      </c>
      <c r="AH453" s="47">
        <v>0.26</v>
      </c>
      <c r="AI453" s="47">
        <v>9.53</v>
      </c>
      <c r="AJ453" s="47">
        <v>11.29</v>
      </c>
      <c r="AK453" s="47">
        <v>0.19</v>
      </c>
      <c r="AL453" s="47">
        <v>0.01</v>
      </c>
      <c r="AM453" s="47">
        <f t="shared" si="108"/>
        <v>99.62</v>
      </c>
      <c r="AN453" s="47">
        <v>12</v>
      </c>
      <c r="AO453" s="47">
        <f>AN453/(AC453*'Molecular Weight'!$C$2/'Molecular Weight'!$D$2+AD453*'Molecular Weight'!$C$3/'Molecular Weight'!$D$3+AE453*'Molecular Weight'!$C$4/'Molecular Weight'!$D$4+AF453*'Molecular Weight'!$C$5/'Molecular Weight'!$D$5+AG453*'Molecular Weight'!$C$6/'Molecular Weight'!$D$6+AH453*'Molecular Weight'!$C$8/'Molecular Weight'!$D$8+AI453*'Molecular Weight'!$C$9/'Molecular Weight'!$D$9+AJ453*'Molecular Weight'!$C$10/'Molecular Weight'!$D$10+AK453*'Molecular Weight'!$C$11/'Molecular Weight'!$D$11+AL453*'Molecular Weight'!$C$12/'Molecular Weight'!$D$12)</f>
        <v>4.56641329787044</v>
      </c>
      <c r="AP453" s="47">
        <f>AC453*AO453*'Molecular Weight'!$B$2/'Molecular Weight'!$D$2</f>
        <v>2.94065463539626</v>
      </c>
      <c r="AQ453" s="47">
        <f>AD453*AO453*'Molecular Weight'!$B$3/'Molecular Weight'!$D$3</f>
        <v>0.101158342143062</v>
      </c>
      <c r="AR453" s="47">
        <f>AO453*AE453*'Molecular Weight'!$B$4/'Molecular Weight'!$D$4</f>
        <v>1.87027676852756</v>
      </c>
      <c r="AS453" s="47">
        <f>AF453*AO453*'Molecular Weight'!$B$5/'Molecular Weight'!$D$5</f>
        <v>0</v>
      </c>
      <c r="AT453" s="47">
        <f>AG453*AO453*'Molecular Weight'!$B$6/'Molecular Weight'!$D$6</f>
        <v>1.08058221135576</v>
      </c>
      <c r="AU453" s="47">
        <f>AH453*AO453*'Molecular Weight'!$B$8/'Molecular Weight'!$D$8</f>
        <v>0.0167362201500749</v>
      </c>
      <c r="AV453" s="47">
        <f>AI453*AO453*'Molecular Weight'!$B$9/'Molecular Weight'!$D$9</f>
        <v>1.07984909996787</v>
      </c>
      <c r="AW453" s="47">
        <f>AJ453*AO453*'Molecular Weight'!$B$10/'Molecular Weight'!$D$10</f>
        <v>0.919308240601949</v>
      </c>
      <c r="AX453" s="47">
        <f>AK453*AO453*'Molecular Weight'!$B$11/'Molecular Weight'!$D$11</f>
        <v>0.0279967256081118</v>
      </c>
      <c r="AY453" s="47">
        <f>AL453*AO453*'Molecular Weight'!$B$12/'Molecular Weight'!$D$12</f>
        <v>0.000969514500609436</v>
      </c>
      <c r="AZ453" s="47">
        <f t="shared" si="109"/>
        <v>8.03753175825126</v>
      </c>
      <c r="BA453" s="47">
        <f t="shared" si="110"/>
        <v>0.112069504062051</v>
      </c>
      <c r="BB453" s="47">
        <f t="shared" si="111"/>
        <v>0.103712149695156</v>
      </c>
      <c r="BC453" s="47">
        <f t="shared" si="112"/>
        <v>0.968512707293706</v>
      </c>
      <c r="BD453" s="47">
        <f t="shared" si="120"/>
        <v>3.04181297753932</v>
      </c>
      <c r="BE453" s="47">
        <f t="shared" si="121"/>
        <v>3.09647577207565</v>
      </c>
    </row>
    <row r="454" s="40" customFormat="1" spans="1:57">
      <c r="A454" s="47" t="s">
        <v>1657</v>
      </c>
      <c r="B454" s="47" t="s">
        <v>1658</v>
      </c>
      <c r="C454" s="47" t="s">
        <v>1667</v>
      </c>
      <c r="D454" s="47">
        <v>3</v>
      </c>
      <c r="E454" s="47">
        <v>700</v>
      </c>
      <c r="F454" s="47">
        <v>-15.37794406</v>
      </c>
      <c r="G454" s="48">
        <f t="shared" si="113"/>
        <v>-19.8155486132091</v>
      </c>
      <c r="H454" s="47">
        <f t="shared" si="114"/>
        <v>-14.7614247654947</v>
      </c>
      <c r="I454" s="47">
        <f t="shared" si="115"/>
        <v>-14.2196790637977</v>
      </c>
      <c r="J454" s="47">
        <f t="shared" si="116"/>
        <v>-10.9146659815005</v>
      </c>
      <c r="K454" s="47">
        <f t="shared" si="117"/>
        <v>-0.616519294505347</v>
      </c>
      <c r="L454" s="47">
        <f t="shared" si="118"/>
        <v>-1.15826499620231</v>
      </c>
      <c r="M454" s="47">
        <f t="shared" si="119"/>
        <v>4.43760455320907</v>
      </c>
      <c r="N454" s="47" t="s">
        <v>1264</v>
      </c>
      <c r="O454" s="47" t="s">
        <v>1660</v>
      </c>
      <c r="P454" s="47" t="s">
        <v>1266</v>
      </c>
      <c r="Q454" s="47" t="s">
        <v>294</v>
      </c>
      <c r="R454" s="47"/>
      <c r="S454" s="47"/>
      <c r="T454" s="47"/>
      <c r="U454" s="47"/>
      <c r="V454" s="47"/>
      <c r="W454" s="47"/>
      <c r="X454" s="47"/>
      <c r="Y454" s="47"/>
      <c r="Z454" s="47"/>
      <c r="AA454" s="47" t="s">
        <v>320</v>
      </c>
      <c r="AB454" s="47" t="s">
        <v>49</v>
      </c>
      <c r="AC454" s="47">
        <v>37.75</v>
      </c>
      <c r="AD454" s="47">
        <v>0.64</v>
      </c>
      <c r="AE454" s="47">
        <v>20.58</v>
      </c>
      <c r="AF454" s="47"/>
      <c r="AG454" s="47">
        <v>22.56</v>
      </c>
      <c r="AH454" s="47">
        <v>0.54</v>
      </c>
      <c r="AI454" s="47">
        <v>4.52</v>
      </c>
      <c r="AJ454" s="47">
        <v>12.03</v>
      </c>
      <c r="AK454" s="47">
        <v>0.14</v>
      </c>
      <c r="AL454" s="47">
        <v>0</v>
      </c>
      <c r="AM454" s="47">
        <f t="shared" si="108"/>
        <v>98.76</v>
      </c>
      <c r="AN454" s="47">
        <v>12</v>
      </c>
      <c r="AO454" s="47">
        <f>AN454/(AC454*'Molecular Weight'!$C$2/'Molecular Weight'!$D$2+AD454*'Molecular Weight'!$C$3/'Molecular Weight'!$D$3+AE454*'Molecular Weight'!$C$4/'Molecular Weight'!$D$4+AF454*'Molecular Weight'!$C$5/'Molecular Weight'!$D$5+AG454*'Molecular Weight'!$C$6/'Molecular Weight'!$D$6+AH454*'Molecular Weight'!$C$8/'Molecular Weight'!$D$8+AI454*'Molecular Weight'!$C$9/'Molecular Weight'!$D$9+AJ454*'Molecular Weight'!$C$10/'Molecular Weight'!$D$10+AK454*'Molecular Weight'!$C$11/'Molecular Weight'!$D$11+AL454*'Molecular Weight'!$C$12/'Molecular Weight'!$D$12)</f>
        <v>4.74536148404103</v>
      </c>
      <c r="AP454" s="47">
        <f>AC454*AO454*'Molecular Weight'!$B$2/'Molecular Weight'!$D$2</f>
        <v>2.98164773672685</v>
      </c>
      <c r="AQ454" s="47">
        <f>AD454*AO454*'Molecular Weight'!$B$3/'Molecular Weight'!$D$3</f>
        <v>0.0380104048784263</v>
      </c>
      <c r="AR454" s="47">
        <f>AO454*AE454*'Molecular Weight'!$B$4/'Molecular Weight'!$D$4</f>
        <v>1.91564416127039</v>
      </c>
      <c r="AS454" s="47">
        <f>AF454*AO454*'Molecular Weight'!$B$5/'Molecular Weight'!$D$5</f>
        <v>0</v>
      </c>
      <c r="AT454" s="47">
        <f>AG454*AO454*'Molecular Weight'!$B$6/'Molecular Weight'!$D$6</f>
        <v>1.49019146826233</v>
      </c>
      <c r="AU454" s="47">
        <f>AH454*AO454*'Molecular Weight'!$B$8/'Molecular Weight'!$D$8</f>
        <v>0.0361220073496216</v>
      </c>
      <c r="AV454" s="47">
        <f>AI454*AO454*'Molecular Weight'!$B$9/'Molecular Weight'!$D$9</f>
        <v>0.532234092006587</v>
      </c>
      <c r="AW454" s="47">
        <f>AJ454*AO454*'Molecular Weight'!$B$10/'Molecular Weight'!$D$10</f>
        <v>1.0179511172078</v>
      </c>
      <c r="AX454" s="47">
        <f>AK454*AO454*'Molecular Weight'!$B$11/'Molecular Weight'!$D$11</f>
        <v>0.0214375801150611</v>
      </c>
      <c r="AY454" s="47">
        <f>AL454*AO454*'Molecular Weight'!$B$12/'Molecular Weight'!$D$12</f>
        <v>0</v>
      </c>
      <c r="AZ454" s="47">
        <f t="shared" si="109"/>
        <v>8.03323856781706</v>
      </c>
      <c r="BA454" s="47">
        <f t="shared" si="110"/>
        <v>0.099303116778505</v>
      </c>
      <c r="BB454" s="47">
        <f t="shared" si="111"/>
        <v>0.0666378239933823</v>
      </c>
      <c r="BC454" s="47">
        <f t="shared" si="112"/>
        <v>1.39088835148382</v>
      </c>
      <c r="BD454" s="47">
        <f t="shared" si="120"/>
        <v>3.01965814160528</v>
      </c>
      <c r="BE454" s="47">
        <f t="shared" si="121"/>
        <v>3.07649868482634</v>
      </c>
    </row>
    <row r="455" s="40" customFormat="1" spans="1:57">
      <c r="A455" s="47" t="s">
        <v>1657</v>
      </c>
      <c r="B455" s="47" t="s">
        <v>1658</v>
      </c>
      <c r="C455" s="47" t="s">
        <v>1668</v>
      </c>
      <c r="D455" s="47">
        <v>3</v>
      </c>
      <c r="E455" s="47">
        <v>900</v>
      </c>
      <c r="F455" s="47">
        <v>-11.32183323</v>
      </c>
      <c r="G455" s="48">
        <f t="shared" si="113"/>
        <v>-15.2695840317958</v>
      </c>
      <c r="H455" s="47">
        <f t="shared" si="114"/>
        <v>-10.7538763898658</v>
      </c>
      <c r="I455" s="47">
        <f t="shared" si="115"/>
        <v>-10.3561760980282</v>
      </c>
      <c r="J455" s="47">
        <f t="shared" si="116"/>
        <v>-6.64788576300085</v>
      </c>
      <c r="K455" s="47">
        <f t="shared" si="117"/>
        <v>-0.567956840134149</v>
      </c>
      <c r="L455" s="47">
        <f t="shared" si="118"/>
        <v>-0.965657131971764</v>
      </c>
      <c r="M455" s="47">
        <f t="shared" si="119"/>
        <v>3.94775080179578</v>
      </c>
      <c r="N455" s="47" t="s">
        <v>1264</v>
      </c>
      <c r="O455" s="47" t="s">
        <v>1660</v>
      </c>
      <c r="P455" s="47" t="s">
        <v>1266</v>
      </c>
      <c r="Q455" s="47" t="s">
        <v>294</v>
      </c>
      <c r="R455" s="47"/>
      <c r="S455" s="47"/>
      <c r="T455" s="47"/>
      <c r="U455" s="47"/>
      <c r="V455" s="47"/>
      <c r="W455" s="47"/>
      <c r="X455" s="47"/>
      <c r="Y455" s="47"/>
      <c r="Z455" s="47"/>
      <c r="AA455" s="47" t="s">
        <v>320</v>
      </c>
      <c r="AB455" s="47" t="s">
        <v>49</v>
      </c>
      <c r="AC455" s="47">
        <v>38.08</v>
      </c>
      <c r="AD455" s="47">
        <v>1.31</v>
      </c>
      <c r="AE455" s="47">
        <v>20.86</v>
      </c>
      <c r="AF455" s="47"/>
      <c r="AG455" s="47">
        <v>18.45</v>
      </c>
      <c r="AH455" s="47">
        <v>0.35</v>
      </c>
      <c r="AI455" s="47">
        <v>7.36</v>
      </c>
      <c r="AJ455" s="47">
        <v>11.82</v>
      </c>
      <c r="AK455" s="47">
        <v>0.22</v>
      </c>
      <c r="AL455" s="47">
        <v>0.01</v>
      </c>
      <c r="AM455" s="47">
        <f t="shared" si="108"/>
        <v>98.46</v>
      </c>
      <c r="AN455" s="47">
        <v>12</v>
      </c>
      <c r="AO455" s="47">
        <f>AN455/(AC455*'Molecular Weight'!$C$2/'Molecular Weight'!$D$2+AD455*'Molecular Weight'!$C$3/'Molecular Weight'!$D$3+AE455*'Molecular Weight'!$C$4/'Molecular Weight'!$D$4+AF455*'Molecular Weight'!$C$5/'Molecular Weight'!$D$5+AG455*'Molecular Weight'!$C$6/'Molecular Weight'!$D$6+AH455*'Molecular Weight'!$C$8/'Molecular Weight'!$D$8+AI455*'Molecular Weight'!$C$9/'Molecular Weight'!$D$9+AJ455*'Molecular Weight'!$C$10/'Molecular Weight'!$D$10+AK455*'Molecular Weight'!$C$11/'Molecular Weight'!$D$11+AL455*'Molecular Weight'!$C$12/'Molecular Weight'!$D$12)</f>
        <v>4.66378939140767</v>
      </c>
      <c r="AP455" s="47">
        <f>AC455*AO455*'Molecular Weight'!$B$2/'Molecular Weight'!$D$2</f>
        <v>2.95601031998675</v>
      </c>
      <c r="AQ455" s="47">
        <f>AD455*AO455*'Molecular Weight'!$B$3/'Molecular Weight'!$D$3</f>
        <v>0.0764651327001758</v>
      </c>
      <c r="AR455" s="47">
        <f>AO455*AE455*'Molecular Weight'!$B$4/'Molecular Weight'!$D$4</f>
        <v>1.90832967251401</v>
      </c>
      <c r="AS455" s="47">
        <f>AF455*AO455*'Molecular Weight'!$B$5/'Molecular Weight'!$D$5</f>
        <v>0</v>
      </c>
      <c r="AT455" s="47">
        <f>AG455*AO455*'Molecular Weight'!$B$6/'Molecular Weight'!$D$6</f>
        <v>1.19775771536013</v>
      </c>
      <c r="AU455" s="47">
        <f>AH455*AO455*'Molecular Weight'!$B$8/'Molecular Weight'!$D$8</f>
        <v>0.0230099561177429</v>
      </c>
      <c r="AV455" s="47">
        <f>AI455*AO455*'Molecular Weight'!$B$9/'Molecular Weight'!$D$9</f>
        <v>0.851749129547406</v>
      </c>
      <c r="AW455" s="47">
        <f>AJ455*AO455*'Molecular Weight'!$B$10/'Molecular Weight'!$D$10</f>
        <v>0.982988420228935</v>
      </c>
      <c r="AX455" s="47">
        <f>AK455*AO455*'Molecular Weight'!$B$11/'Molecular Weight'!$D$11</f>
        <v>0.0331085403714</v>
      </c>
      <c r="AY455" s="47">
        <f>AL455*AO455*'Molecular Weight'!$B$12/'Molecular Weight'!$D$12</f>
        <v>0.000990188830447488</v>
      </c>
      <c r="AZ455" s="47">
        <f t="shared" si="109"/>
        <v>8.03040907565699</v>
      </c>
      <c r="BA455" s="47">
        <f t="shared" si="110"/>
        <v>0.0908817731316027</v>
      </c>
      <c r="BB455" s="47">
        <f t="shared" si="111"/>
        <v>0.0758765917064267</v>
      </c>
      <c r="BC455" s="47">
        <f t="shared" si="112"/>
        <v>1.10687594222852</v>
      </c>
      <c r="BD455" s="47">
        <f t="shared" si="120"/>
        <v>3.03247545268693</v>
      </c>
      <c r="BE455" s="47">
        <f t="shared" si="121"/>
        <v>3.05550522125421</v>
      </c>
    </row>
    <row r="456" s="40" customFormat="1" spans="1:57">
      <c r="A456" s="47" t="s">
        <v>1657</v>
      </c>
      <c r="B456" s="47" t="s">
        <v>1658</v>
      </c>
      <c r="C456" s="47" t="s">
        <v>1669</v>
      </c>
      <c r="D456" s="47">
        <v>3.5</v>
      </c>
      <c r="E456" s="47">
        <v>750</v>
      </c>
      <c r="F456" s="47">
        <v>-13.94663764</v>
      </c>
      <c r="G456" s="48">
        <f t="shared" si="113"/>
        <v>-18.2350218567834</v>
      </c>
      <c r="H456" s="47">
        <f t="shared" si="114"/>
        <v>-13.3898250716882</v>
      </c>
      <c r="I456" s="47">
        <f t="shared" si="115"/>
        <v>-12.6486801115496</v>
      </c>
      <c r="J456" s="47">
        <f t="shared" si="116"/>
        <v>-9.61881231671554</v>
      </c>
      <c r="K456" s="47">
        <f t="shared" si="117"/>
        <v>-0.5568125683118</v>
      </c>
      <c r="L456" s="47">
        <f t="shared" si="118"/>
        <v>-1.2979575284504</v>
      </c>
      <c r="M456" s="47">
        <f t="shared" si="119"/>
        <v>4.2883842167834</v>
      </c>
      <c r="N456" s="47" t="s">
        <v>1264</v>
      </c>
      <c r="O456" s="47" t="s">
        <v>1660</v>
      </c>
      <c r="P456" s="47" t="s">
        <v>1266</v>
      </c>
      <c r="Q456" s="47" t="s">
        <v>294</v>
      </c>
      <c r="R456" s="47"/>
      <c r="S456" s="47"/>
      <c r="T456" s="47"/>
      <c r="U456" s="47"/>
      <c r="V456" s="47"/>
      <c r="W456" s="47"/>
      <c r="X456" s="47"/>
      <c r="Y456" s="47"/>
      <c r="Z456" s="47"/>
      <c r="AA456" s="47" t="s">
        <v>320</v>
      </c>
      <c r="AB456" s="47" t="s">
        <v>49</v>
      </c>
      <c r="AC456" s="47">
        <v>37.83</v>
      </c>
      <c r="AD456" s="47">
        <v>0.64</v>
      </c>
      <c r="AE456" s="47">
        <v>21.11</v>
      </c>
      <c r="AF456" s="47"/>
      <c r="AG456" s="47">
        <v>21.49</v>
      </c>
      <c r="AH456" s="47">
        <v>0.52</v>
      </c>
      <c r="AI456" s="47">
        <v>5.58</v>
      </c>
      <c r="AJ456" s="47">
        <v>11.68</v>
      </c>
      <c r="AK456" s="47">
        <v>0.11</v>
      </c>
      <c r="AL456" s="47">
        <v>0.01</v>
      </c>
      <c r="AM456" s="47">
        <f t="shared" si="108"/>
        <v>98.97</v>
      </c>
      <c r="AN456" s="47">
        <v>12</v>
      </c>
      <c r="AO456" s="47">
        <f>AN456/(AC456*'Molecular Weight'!$C$2/'Molecular Weight'!$D$2+AD456*'Molecular Weight'!$C$3/'Molecular Weight'!$D$3+AE456*'Molecular Weight'!$C$4/'Molecular Weight'!$D$4+AF456*'Molecular Weight'!$C$5/'Molecular Weight'!$D$5+AG456*'Molecular Weight'!$C$6/'Molecular Weight'!$D$6+AH456*'Molecular Weight'!$C$8/'Molecular Weight'!$D$8+AI456*'Molecular Weight'!$C$9/'Molecular Weight'!$D$9+AJ456*'Molecular Weight'!$C$10/'Molecular Weight'!$D$10+AK456*'Molecular Weight'!$C$11/'Molecular Weight'!$D$11+AL456*'Molecular Weight'!$C$12/'Molecular Weight'!$D$12)</f>
        <v>4.70302304866967</v>
      </c>
      <c r="AP456" s="47">
        <f>AC456*AO456*'Molecular Weight'!$B$2/'Molecular Weight'!$D$2</f>
        <v>2.96130762202353</v>
      </c>
      <c r="AQ456" s="47">
        <f>AD456*AO456*'Molecular Weight'!$B$3/'Molecular Weight'!$D$3</f>
        <v>0.0376712734812089</v>
      </c>
      <c r="AR456" s="47">
        <f>AO456*AE456*'Molecular Weight'!$B$4/'Molecular Weight'!$D$4</f>
        <v>1.94744638205996</v>
      </c>
      <c r="AS456" s="47">
        <f>AF456*AO456*'Molecular Weight'!$B$5/'Molecular Weight'!$D$5</f>
        <v>0</v>
      </c>
      <c r="AT456" s="47">
        <f>AG456*AO456*'Molecular Weight'!$B$6/'Molecular Weight'!$D$6</f>
        <v>1.40684806954219</v>
      </c>
      <c r="AU456" s="47">
        <f>AH456*AO456*'Molecular Weight'!$B$8/'Molecular Weight'!$D$8</f>
        <v>0.0344738086454501</v>
      </c>
      <c r="AV456" s="47">
        <f>AI456*AO456*'Molecular Weight'!$B$9/'Molecular Weight'!$D$9</f>
        <v>0.651187806738878</v>
      </c>
      <c r="AW456" s="47">
        <f>AJ456*AO456*'Molecular Weight'!$B$10/'Molecular Weight'!$D$10</f>
        <v>0.979516925971145</v>
      </c>
      <c r="AX456" s="47">
        <f>AK456*AO456*'Molecular Weight'!$B$11/'Molecular Weight'!$D$11</f>
        <v>0.0166935313118317</v>
      </c>
      <c r="AY456" s="47">
        <f>AL456*AO456*'Molecular Weight'!$B$12/'Molecular Weight'!$D$12</f>
        <v>0.000998518693985069</v>
      </c>
      <c r="AZ456" s="47">
        <f t="shared" si="109"/>
        <v>8.03614393846819</v>
      </c>
      <c r="BA456" s="47">
        <f t="shared" si="110"/>
        <v>0.107944124679511</v>
      </c>
      <c r="BB456" s="47">
        <f t="shared" si="111"/>
        <v>0.0767276346440432</v>
      </c>
      <c r="BC456" s="47">
        <f t="shared" si="112"/>
        <v>1.29890394486268</v>
      </c>
      <c r="BD456" s="47">
        <f t="shared" si="120"/>
        <v>2.99897889550474</v>
      </c>
      <c r="BE456" s="47">
        <f t="shared" si="121"/>
        <v>3.07202661089766</v>
      </c>
    </row>
    <row r="457" s="40" customFormat="1" spans="1:57">
      <c r="A457" s="47" t="s">
        <v>1657</v>
      </c>
      <c r="B457" s="47" t="s">
        <v>1658</v>
      </c>
      <c r="C457" s="47" t="s">
        <v>1670</v>
      </c>
      <c r="D457" s="47">
        <v>3</v>
      </c>
      <c r="E457" s="47">
        <v>900</v>
      </c>
      <c r="F457" s="47">
        <v>-11.32183323</v>
      </c>
      <c r="G457" s="48">
        <f t="shared" si="113"/>
        <v>-15.2695840317958</v>
      </c>
      <c r="H457" s="47">
        <f t="shared" si="114"/>
        <v>-10.7538763898658</v>
      </c>
      <c r="I457" s="47">
        <f t="shared" si="115"/>
        <v>-10.3561760980282</v>
      </c>
      <c r="J457" s="47">
        <f t="shared" si="116"/>
        <v>-6.64788576300085</v>
      </c>
      <c r="K457" s="47">
        <f t="shared" si="117"/>
        <v>-0.567956840134199</v>
      </c>
      <c r="L457" s="47">
        <f t="shared" si="118"/>
        <v>-0.965657131971799</v>
      </c>
      <c r="M457" s="47">
        <f t="shared" si="119"/>
        <v>3.9477508017958</v>
      </c>
      <c r="N457" s="47" t="s">
        <v>1264</v>
      </c>
      <c r="O457" s="47" t="s">
        <v>1660</v>
      </c>
      <c r="P457" s="47" t="s">
        <v>1266</v>
      </c>
      <c r="Q457" s="47" t="s">
        <v>294</v>
      </c>
      <c r="R457" s="47"/>
      <c r="S457" s="47"/>
      <c r="T457" s="47"/>
      <c r="U457" s="47"/>
      <c r="V457" s="47"/>
      <c r="W457" s="47"/>
      <c r="X457" s="47"/>
      <c r="Y457" s="47"/>
      <c r="Z457" s="47"/>
      <c r="AA457" s="47" t="s">
        <v>320</v>
      </c>
      <c r="AB457" s="47" t="s">
        <v>49</v>
      </c>
      <c r="AC457" s="47">
        <v>37.82</v>
      </c>
      <c r="AD457" s="47">
        <v>1.8</v>
      </c>
      <c r="AE457" s="47">
        <v>20.57</v>
      </c>
      <c r="AF457" s="47"/>
      <c r="AG457" s="47">
        <v>19.19</v>
      </c>
      <c r="AH457" s="47">
        <v>0.41</v>
      </c>
      <c r="AI457" s="47">
        <v>8.09</v>
      </c>
      <c r="AJ457" s="47">
        <v>10.71</v>
      </c>
      <c r="AK457" s="47">
        <v>0.13</v>
      </c>
      <c r="AL457" s="47">
        <v>0</v>
      </c>
      <c r="AM457" s="47">
        <f t="shared" si="108"/>
        <v>98.72</v>
      </c>
      <c r="AN457" s="47">
        <v>12</v>
      </c>
      <c r="AO457" s="47">
        <f>AN457/(AC457*'Molecular Weight'!$C$2/'Molecular Weight'!$D$2+AD457*'Molecular Weight'!$C$3/'Molecular Weight'!$D$3+AE457*'Molecular Weight'!$C$4/'Molecular Weight'!$D$4+AF457*'Molecular Weight'!$C$5/'Molecular Weight'!$D$5+AG457*'Molecular Weight'!$C$6/'Molecular Weight'!$D$6+AH457*'Molecular Weight'!$C$8/'Molecular Weight'!$D$8+AI457*'Molecular Weight'!$C$9/'Molecular Weight'!$D$9+AJ457*'Molecular Weight'!$C$10/'Molecular Weight'!$D$10+AK457*'Molecular Weight'!$C$11/'Molecular Weight'!$D$11+AL457*'Molecular Weight'!$C$12/'Molecular Weight'!$D$12)</f>
        <v>4.65838212682779</v>
      </c>
      <c r="AP457" s="47">
        <f>AC457*AO457*'Molecular Weight'!$B$2/'Molecular Weight'!$D$2</f>
        <v>2.93242363576277</v>
      </c>
      <c r="AQ457" s="47">
        <f>AD457*AO457*'Molecular Weight'!$B$3/'Molecular Weight'!$D$3</f>
        <v>0.104944778827159</v>
      </c>
      <c r="AR457" s="47">
        <f>AO457*AE457*'Molecular Weight'!$B$4/'Molecular Weight'!$D$4</f>
        <v>1.87961789621121</v>
      </c>
      <c r="AS457" s="47">
        <f>AF457*AO457*'Molecular Weight'!$B$5/'Molecular Weight'!$D$5</f>
        <v>0</v>
      </c>
      <c r="AT457" s="47">
        <f>AG457*AO457*'Molecular Weight'!$B$6/'Molecular Weight'!$D$6</f>
        <v>1.24435346622808</v>
      </c>
      <c r="AU457" s="47">
        <f>AH457*AO457*'Molecular Weight'!$B$8/'Molecular Weight'!$D$8</f>
        <v>0.026923268564976</v>
      </c>
      <c r="AV457" s="47">
        <f>AI457*AO457*'Molecular Weight'!$B$9/'Molecular Weight'!$D$9</f>
        <v>0.935144203623743</v>
      </c>
      <c r="AW457" s="47">
        <f>AJ457*AO457*'Molecular Weight'!$B$10/'Molecular Weight'!$D$10</f>
        <v>0.889644660811798</v>
      </c>
      <c r="AX457" s="47">
        <f>AK457*AO457*'Molecular Weight'!$B$11/'Molecular Weight'!$D$11</f>
        <v>0.0195414545494551</v>
      </c>
      <c r="AY457" s="47">
        <f>AL457*AO457*'Molecular Weight'!$B$12/'Molecular Weight'!$D$12</f>
        <v>0</v>
      </c>
      <c r="AZ457" s="47">
        <f t="shared" si="109"/>
        <v>8.03259336457919</v>
      </c>
      <c r="BA457" s="47">
        <f t="shared" si="110"/>
        <v>0.0973833374100588</v>
      </c>
      <c r="BB457" s="47">
        <f t="shared" si="111"/>
        <v>0.0782601889680509</v>
      </c>
      <c r="BC457" s="47">
        <f t="shared" si="112"/>
        <v>1.14697012881802</v>
      </c>
      <c r="BD457" s="47">
        <f t="shared" si="120"/>
        <v>3.03736841458993</v>
      </c>
      <c r="BE457" s="47">
        <f t="shared" si="121"/>
        <v>3.0960655992286</v>
      </c>
    </row>
    <row r="461" spans="1:57">
      <c r="D461" s="35"/>
      <c r="E461" s="35"/>
      <c r="F461" s="35"/>
      <c r="G461" s="55"/>
      <c r="H461" s="32"/>
      <c r="I461" s="32"/>
      <c r="J461" s="32"/>
      <c r="K461" s="32"/>
      <c r="L461" s="32"/>
      <c r="M461" s="32"/>
    </row>
    <row r="462" spans="1:57">
      <c r="D462" s="35"/>
      <c r="E462" s="35"/>
      <c r="F462" s="35"/>
      <c r="G462" s="55"/>
      <c r="H462" s="32"/>
      <c r="I462" s="32"/>
      <c r="J462" s="32"/>
      <c r="K462" s="32"/>
      <c r="L462" s="32"/>
      <c r="M462" s="32"/>
    </row>
  </sheetData>
  <autoFilter xmlns:etc="http://www.wps.cn/officeDocument/2017/etCustomData" ref="A1:BE45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70"/>
  <sheetViews>
    <sheetView zoomScale="40" zoomScaleNormal="40" workbookViewId="0">
      <selection activeCell="G29" sqref="G29"/>
    </sheetView>
  </sheetViews>
  <sheetFormatPr defaultColWidth="8.72727272727273" defaultRowHeight="15.5"/>
  <cols>
    <col min="1" max="5" width="8.72727272727273" style="26"/>
    <col min="6" max="6" width="18.3909090909091" style="26" customWidth="1"/>
    <col min="7" max="7" width="15.3909090909091" style="26" customWidth="1"/>
    <col min="8" max="8" width="8.72727272727273" style="26"/>
    <col min="9" max="9" width="8.72727272727273" style="27"/>
    <col min="10" max="10" width="9.18181818181818" style="27"/>
    <col min="11" max="12" width="8.72727272727273" style="27"/>
    <col min="13" max="13" width="9.27272727272727" style="27" customWidth="1"/>
    <col min="14" max="14" width="8.72727272727273" style="27"/>
    <col min="15" max="15" width="8.72727272727273" style="26"/>
    <col min="16" max="28" width="14" style="5"/>
    <col min="29" max="30" width="15.1818181818182" style="5"/>
    <col min="31" max="49" width="8.72727272727273" style="5"/>
    <col min="50" max="50" width="8.72727272727273" style="28"/>
  </cols>
  <sheetData>
    <row r="1" s="2" customFormat="1" ht="15" spans="1:50">
      <c r="A1" s="9" t="s">
        <v>1671</v>
      </c>
      <c r="B1" s="9" t="s">
        <v>1672</v>
      </c>
      <c r="C1" s="9" t="s">
        <v>1673</v>
      </c>
      <c r="D1" s="9" t="s">
        <v>1674</v>
      </c>
      <c r="E1" s="9" t="s">
        <v>2</v>
      </c>
      <c r="F1" s="9" t="s">
        <v>1675</v>
      </c>
      <c r="G1" s="9" t="s">
        <v>1676</v>
      </c>
      <c r="H1" s="9"/>
      <c r="I1" s="29" t="s">
        <v>1677</v>
      </c>
      <c r="J1" s="29" t="s">
        <v>1678</v>
      </c>
      <c r="K1" s="29" t="s">
        <v>1679</v>
      </c>
      <c r="L1" s="29" t="s">
        <v>1241</v>
      </c>
      <c r="M1" s="29" t="s">
        <v>1680</v>
      </c>
      <c r="N1" s="30" t="s">
        <v>1681</v>
      </c>
      <c r="O1" s="6" t="s">
        <v>1682</v>
      </c>
      <c r="P1" s="9" t="s">
        <v>7</v>
      </c>
      <c r="Q1" s="9" t="s">
        <v>8</v>
      </c>
      <c r="R1" s="9" t="s">
        <v>9</v>
      </c>
      <c r="S1" s="9" t="s">
        <v>10</v>
      </c>
      <c r="T1" s="9" t="s">
        <v>11</v>
      </c>
      <c r="U1" s="9" t="s">
        <v>12</v>
      </c>
      <c r="V1" s="9" t="s">
        <v>13</v>
      </c>
      <c r="W1" s="9" t="s">
        <v>14</v>
      </c>
      <c r="X1" s="9" t="s">
        <v>15</v>
      </c>
      <c r="Y1" s="9" t="s">
        <v>16</v>
      </c>
      <c r="Z1" s="9" t="s">
        <v>17</v>
      </c>
      <c r="AA1" s="9" t="s">
        <v>1683</v>
      </c>
      <c r="AB1" s="9" t="s">
        <v>1684</v>
      </c>
      <c r="AC1" s="9" t="s">
        <v>1685</v>
      </c>
      <c r="AD1" s="9" t="s">
        <v>1686</v>
      </c>
      <c r="AE1" s="10" t="s">
        <v>1687</v>
      </c>
      <c r="AF1" s="9" t="s">
        <v>18</v>
      </c>
      <c r="AG1" s="12" t="s">
        <v>19</v>
      </c>
      <c r="AH1" s="13" t="s">
        <v>20</v>
      </c>
      <c r="AI1" s="13" t="s">
        <v>21</v>
      </c>
      <c r="AJ1" s="13" t="s">
        <v>22</v>
      </c>
      <c r="AK1" s="13" t="s">
        <v>23</v>
      </c>
      <c r="AL1" s="13" t="s">
        <v>24</v>
      </c>
      <c r="AM1" s="13" t="s">
        <v>25</v>
      </c>
      <c r="AN1" s="13" t="s">
        <v>26</v>
      </c>
      <c r="AO1" s="13" t="s">
        <v>27</v>
      </c>
      <c r="AP1" s="13" t="s">
        <v>28</v>
      </c>
      <c r="AQ1" s="13" t="s">
        <v>29</v>
      </c>
      <c r="AR1" s="13" t="s">
        <v>17</v>
      </c>
      <c r="AS1" s="13" t="s">
        <v>30</v>
      </c>
      <c r="AT1" s="13" t="s">
        <v>31</v>
      </c>
      <c r="AU1" s="13" t="s">
        <v>32</v>
      </c>
      <c r="AV1" s="13" t="s">
        <v>33</v>
      </c>
      <c r="AW1" s="13" t="s">
        <v>34</v>
      </c>
      <c r="AX1" s="31"/>
    </row>
    <row r="2" s="25" customFormat="1" spans="1:50">
      <c r="A2" s="32" t="s">
        <v>1688</v>
      </c>
      <c r="B2" s="32" t="s">
        <v>1689</v>
      </c>
      <c r="C2" s="32" t="s">
        <v>1690</v>
      </c>
      <c r="D2" s="32" t="s">
        <v>1691</v>
      </c>
      <c r="E2" s="32" t="s">
        <v>1692</v>
      </c>
      <c r="F2" s="32" t="s">
        <v>1693</v>
      </c>
      <c r="G2" s="32" t="s">
        <v>1694</v>
      </c>
      <c r="H2" s="32"/>
      <c r="I2" s="33">
        <f>AA2</f>
        <v>10.382246017456</v>
      </c>
      <c r="J2" s="33">
        <f>AB2</f>
        <v>1317.21508789062</v>
      </c>
      <c r="K2" s="33">
        <f>AC2</f>
        <v>-6.61464214324951</v>
      </c>
      <c r="L2" s="34">
        <f t="shared" ref="L2:L65" si="0">IF(I2&lt;=(-18.64+0.04359*(J2+273.15)-0.000005069*(J2+273.15)^2),(6.844864+0.1175691*I2+0.001143873*I2^2)+(0.0005791364-0.0002891434*I2-0.0000002737171*I2^2)*(J2+273.15)+(-0.00007971469+0.00003198005*I2+0.0000000001059554*I2^3+0.0000002014461*SQRT(I2))*(J2+273.15)*LN(J2+273.15)+(-27690.02+528.5977*I2-2.919275*I2^2)/(J2+273.15),(8.463095-0.003000307*I2+0.00007213445*I2^2)+(0.001148738-0.00009352312*I2+0.0000005161592*I2^2)*(J2+273.15)+(-0.0007448624-0.000006329325*I2-0.0000000001407339*I2^3+0.0001830014*SQRT(I2))*(J2+273.15)*LN(J2+273.15)+(-27820.82+528.5977*I2-0.8473231*I2^2)/(J2+273.15))</f>
        <v>-6.90245589322999</v>
      </c>
      <c r="M2" s="33">
        <f t="shared" ref="M2:M65" si="1">K2-L2</f>
        <v>0.287813749980478</v>
      </c>
      <c r="N2" s="33">
        <f>AD2</f>
        <v>0.287814140319824</v>
      </c>
      <c r="O2" s="32"/>
      <c r="P2" s="32">
        <v>41.46</v>
      </c>
      <c r="Q2" s="32">
        <v>1.95</v>
      </c>
      <c r="R2" s="32">
        <v>18.82</v>
      </c>
      <c r="S2" s="32">
        <v>0.12</v>
      </c>
      <c r="T2" s="32">
        <v>13.37</v>
      </c>
      <c r="U2" s="32">
        <v>0.3</v>
      </c>
      <c r="V2" s="32">
        <v>12.46</v>
      </c>
      <c r="W2" s="32">
        <v>10.7</v>
      </c>
      <c r="X2" s="32">
        <v>0.67</v>
      </c>
      <c r="Y2" s="32"/>
      <c r="Z2" s="32">
        <v>99.85</v>
      </c>
      <c r="AA2" s="35">
        <v>10.382246017456</v>
      </c>
      <c r="AB2" s="35">
        <v>1317.21508789062</v>
      </c>
      <c r="AC2" s="35">
        <v>-6.61464214324951</v>
      </c>
      <c r="AD2" s="35">
        <v>0.287814140319824</v>
      </c>
      <c r="AE2" s="35" t="s">
        <v>1695</v>
      </c>
      <c r="AF2" s="19">
        <v>12</v>
      </c>
      <c r="AG2" s="19">
        <f>AF2/(P2*'Molecular Weight'!$C$2/'Molecular Weight'!$D$2+Q2*'Molecular Weight'!$C$3/'Molecular Weight'!$D$3+R2*'Molecular Weight'!$C$4/'Molecular Weight'!$D$4+S2*'Molecular Weight'!$C$5/'Molecular Weight'!$D$5+T2*'Molecular Weight'!$C$6/'Molecular Weight'!$D$6+U2*'Molecular Weight'!$C$8/'Molecular Weight'!$D$8+V2*'Molecular Weight'!$C$9/'Molecular Weight'!$D$9+W2*'Molecular Weight'!$C$10/'Molecular Weight'!$D$10+X2*'Molecular Weight'!$C$11/'Molecular Weight'!$D$11+Y2*'Molecular Weight'!$C$12/'Molecular Weight'!$D$12)</f>
        <v>4.46725586199496</v>
      </c>
      <c r="AH2" s="19">
        <f>P2*AG2*'Molecular Weight'!$B$2/'Molecular Weight'!$D$2</f>
        <v>3.08276344937268</v>
      </c>
      <c r="AI2" s="19">
        <f>Q2*AG2*'Molecular Weight'!$B$3/'Molecular Weight'!$D$3</f>
        <v>0.10902564369074</v>
      </c>
      <c r="AJ2" s="19">
        <f>AG2*R2*'Molecular Weight'!$B$4/'Molecular Weight'!$D$4</f>
        <v>1.64915173249794</v>
      </c>
      <c r="AK2" s="19">
        <f>S2*AG2*'Molecular Weight'!$B$5/'Molecular Weight'!$D$5</f>
        <v>0.00705402596801624</v>
      </c>
      <c r="AL2" s="19">
        <f>T2*AG2*'Molecular Weight'!$B$6/'Molecular Weight'!$D$6</f>
        <v>0.831392133558916</v>
      </c>
      <c r="AM2" s="19">
        <f>U2*AG2*'Molecular Weight'!$B$8/'Molecular Weight'!$D$8</f>
        <v>0.0188916938060119</v>
      </c>
      <c r="AN2" s="19">
        <f>V2*AG2*'Molecular Weight'!$B$9/'Molecular Weight'!$D$9</f>
        <v>1.38119126651258</v>
      </c>
      <c r="AO2" s="19">
        <f>W2*AG2*'Molecular Weight'!$B$10/'Molecular Weight'!$D$10</f>
        <v>0.852347320316441</v>
      </c>
      <c r="AP2" s="19">
        <f>X2*AG2*'Molecular Weight'!$B$11/'Molecular Weight'!$D$11</f>
        <v>0.0965815239605234</v>
      </c>
      <c r="AQ2" s="19">
        <f>Y2*AG2*'Molecular Weight'!$B$12/'Molecular Weight'!$D$12</f>
        <v>0</v>
      </c>
      <c r="AR2" s="19">
        <f t="shared" ref="AR2:AR65" si="2">SUM(AH2:AQ2)</f>
        <v>8.02839878968386</v>
      </c>
      <c r="AS2" s="19">
        <f t="shared" ref="AS2:AS65" si="3">IF(IF(2*12*(1-8/AR2)&lt;0,0,2*12*(1-8/AR2))&lt;AL2,IF(2*12*(1-8/AR2)&lt;0,0,2*12*(1-8/AR2)),AL2)</f>
        <v>0.0848950046288692</v>
      </c>
      <c r="AT2" s="19">
        <f t="shared" ref="AT2:AT65" si="4">AS2/AL2</f>
        <v>0.102111868999123</v>
      </c>
      <c r="AU2" s="19">
        <f t="shared" ref="AU2:AU65" si="5">AL2-AS2</f>
        <v>0.746497128930047</v>
      </c>
      <c r="AV2" s="19">
        <f t="shared" ref="AV2:AV65" si="6">SUM(AH2,AI2)</f>
        <v>3.19178909306342</v>
      </c>
      <c r="AW2" s="19">
        <f t="shared" ref="AW2:AW65" si="7">SUM(AN2,AO2,AM2,AL2)</f>
        <v>3.08382241419395</v>
      </c>
      <c r="AX2" s="36"/>
    </row>
    <row r="3" s="25" customFormat="1" spans="1:50">
      <c r="A3" s="32" t="s">
        <v>1688</v>
      </c>
      <c r="B3" s="32" t="s">
        <v>1689</v>
      </c>
      <c r="C3" s="32" t="s">
        <v>1690</v>
      </c>
      <c r="D3" s="32" t="s">
        <v>1691</v>
      </c>
      <c r="E3" s="32" t="s">
        <v>1696</v>
      </c>
      <c r="F3" s="32" t="s">
        <v>1693</v>
      </c>
      <c r="G3" s="32" t="s">
        <v>1694</v>
      </c>
      <c r="H3" s="32"/>
      <c r="I3" s="33">
        <f t="shared" ref="I3:I66" si="8">AA3</f>
        <v>13.5683498382568</v>
      </c>
      <c r="J3" s="33">
        <f t="shared" ref="J3:J66" si="9">AB3</f>
        <v>1375.95166015625</v>
      </c>
      <c r="K3" s="33">
        <f t="shared" ref="K3:K66" si="10">AC3</f>
        <v>-5.42769145965576</v>
      </c>
      <c r="L3" s="34">
        <f t="shared" si="0"/>
        <v>-5.37543204710038</v>
      </c>
      <c r="M3" s="33">
        <f t="shared" si="1"/>
        <v>-0.0522594125553848</v>
      </c>
      <c r="N3" s="33">
        <f t="shared" ref="N3:N66" si="11">AD3</f>
        <v>-0.0522599220275879</v>
      </c>
      <c r="O3" s="32"/>
      <c r="P3" s="32">
        <v>42.46</v>
      </c>
      <c r="Q3" s="32">
        <v>1.83</v>
      </c>
      <c r="R3" s="32">
        <v>17.22</v>
      </c>
      <c r="S3" s="32">
        <v>0.1</v>
      </c>
      <c r="T3" s="32">
        <v>12.68</v>
      </c>
      <c r="U3" s="32">
        <v>0.23</v>
      </c>
      <c r="V3" s="32">
        <v>12.3</v>
      </c>
      <c r="W3" s="32">
        <v>12.18</v>
      </c>
      <c r="X3" s="32">
        <v>0.88</v>
      </c>
      <c r="Y3" s="32"/>
      <c r="Z3" s="32">
        <v>99.88</v>
      </c>
      <c r="AA3" s="35">
        <v>13.5683498382568</v>
      </c>
      <c r="AB3" s="35">
        <v>1375.95166015625</v>
      </c>
      <c r="AC3" s="35">
        <v>-5.42769145965576</v>
      </c>
      <c r="AD3" s="35">
        <v>-0.0522599220275879</v>
      </c>
      <c r="AE3" s="35" t="s">
        <v>1695</v>
      </c>
      <c r="AF3" s="19">
        <v>12</v>
      </c>
      <c r="AG3" s="19">
        <f>AF3/(P3*'Molecular Weight'!$C$2/'Molecular Weight'!$D$2+Q3*'Molecular Weight'!$C$3/'Molecular Weight'!$D$3+R3*'Molecular Weight'!$C$4/'Molecular Weight'!$D$4+S3*'Molecular Weight'!$C$5/'Molecular Weight'!$D$5+T3*'Molecular Weight'!$C$6/'Molecular Weight'!$D$6+U3*'Molecular Weight'!$C$8/'Molecular Weight'!$D$8+V3*'Molecular Weight'!$C$9/'Molecular Weight'!$D$9+W3*'Molecular Weight'!$C$10/'Molecular Weight'!$D$10+X3*'Molecular Weight'!$C$11/'Molecular Weight'!$D$11+Y3*'Molecular Weight'!$C$12/'Molecular Weight'!$D$12)</f>
        <v>4.47053351275783</v>
      </c>
      <c r="AH3" s="19">
        <f>P3*AG3*'Molecular Weight'!$B$2/'Molecular Weight'!$D$2</f>
        <v>3.15943496923598</v>
      </c>
      <c r="AI3" s="19">
        <f>Q3*AG3*'Molecular Weight'!$B$3/'Molecular Weight'!$D$3</f>
        <v>0.102391443408596</v>
      </c>
      <c r="AJ3" s="19">
        <f>AG3*R3*'Molecular Weight'!$B$4/'Molecular Weight'!$D$4</f>
        <v>1.51005467025676</v>
      </c>
      <c r="AK3" s="19">
        <f>S3*AG3*'Molecular Weight'!$B$5/'Molecular Weight'!$D$5</f>
        <v>0.0058826679554679</v>
      </c>
      <c r="AL3" s="19">
        <f>T3*AG3*'Molecular Weight'!$B$6/'Molecular Weight'!$D$6</f>
        <v>0.789064099968949</v>
      </c>
      <c r="AM3" s="19">
        <f>U3*AG3*'Molecular Weight'!$B$8/'Molecular Weight'!$D$8</f>
        <v>0.014494258640179</v>
      </c>
      <c r="AN3" s="19">
        <f>V3*AG3*'Molecular Weight'!$B$9/'Molecular Weight'!$D$9</f>
        <v>1.36445563788887</v>
      </c>
      <c r="AO3" s="19">
        <f>W3*AG3*'Molecular Weight'!$B$10/'Molecular Weight'!$D$10</f>
        <v>0.970953961936348</v>
      </c>
      <c r="AP3" s="19">
        <f>X3*AG3*'Molecular Weight'!$B$11/'Molecular Weight'!$D$11</f>
        <v>0.126946417916324</v>
      </c>
      <c r="AQ3" s="19">
        <f>Y3*AG3*'Molecular Weight'!$B$12/'Molecular Weight'!$D$12</f>
        <v>0</v>
      </c>
      <c r="AR3" s="19">
        <f t="shared" si="2"/>
        <v>8.04367812720747</v>
      </c>
      <c r="AS3" s="19">
        <f t="shared" si="3"/>
        <v>0.130322849373288</v>
      </c>
      <c r="AT3" s="19">
        <f t="shared" si="4"/>
        <v>0.165161295994098</v>
      </c>
      <c r="AU3" s="19">
        <f t="shared" si="5"/>
        <v>0.658741250595661</v>
      </c>
      <c r="AV3" s="19">
        <f t="shared" si="6"/>
        <v>3.26182641264457</v>
      </c>
      <c r="AW3" s="19">
        <f t="shared" si="7"/>
        <v>3.13896795843434</v>
      </c>
      <c r="AX3" s="36"/>
    </row>
    <row r="4" s="25" customFormat="1" spans="1:50">
      <c r="A4" s="32" t="s">
        <v>1688</v>
      </c>
      <c r="B4" s="32" t="s">
        <v>1689</v>
      </c>
      <c r="C4" s="32" t="s">
        <v>1690</v>
      </c>
      <c r="D4" s="32" t="s">
        <v>1691</v>
      </c>
      <c r="E4" s="32" t="s">
        <v>1697</v>
      </c>
      <c r="F4" s="32" t="s">
        <v>1693</v>
      </c>
      <c r="G4" s="32" t="s">
        <v>1694</v>
      </c>
      <c r="H4" s="32"/>
      <c r="I4" s="33">
        <f t="shared" si="8"/>
        <v>10.683952331543</v>
      </c>
      <c r="J4" s="33">
        <f t="shared" si="9"/>
        <v>1286.89965820312</v>
      </c>
      <c r="K4" s="33">
        <f t="shared" si="10"/>
        <v>-6.65981721878052</v>
      </c>
      <c r="L4" s="34">
        <f t="shared" si="0"/>
        <v>-7.0622244593003</v>
      </c>
      <c r="M4" s="33">
        <f t="shared" si="1"/>
        <v>0.402407240519782</v>
      </c>
      <c r="N4" s="33">
        <f t="shared" si="11"/>
        <v>0.402408123016357</v>
      </c>
      <c r="O4" s="32"/>
      <c r="P4" s="32">
        <v>40.98</v>
      </c>
      <c r="Q4" s="32">
        <v>2.36</v>
      </c>
      <c r="R4" s="32">
        <v>18.03</v>
      </c>
      <c r="S4" s="32">
        <v>0.07</v>
      </c>
      <c r="T4" s="32">
        <v>14.2</v>
      </c>
      <c r="U4" s="32">
        <v>0.25</v>
      </c>
      <c r="V4" s="32">
        <v>11.88</v>
      </c>
      <c r="W4" s="32">
        <v>11.12</v>
      </c>
      <c r="X4" s="32">
        <v>0.61</v>
      </c>
      <c r="Y4" s="32"/>
      <c r="Z4" s="32">
        <v>99.5</v>
      </c>
      <c r="AA4" s="35">
        <v>10.683952331543</v>
      </c>
      <c r="AB4" s="35">
        <v>1286.89965820312</v>
      </c>
      <c r="AC4" s="35">
        <v>-6.65981721878052</v>
      </c>
      <c r="AD4" s="35">
        <v>0.402408123016357</v>
      </c>
      <c r="AE4" s="35" t="s">
        <v>1698</v>
      </c>
      <c r="AF4" s="19">
        <v>12</v>
      </c>
      <c r="AG4" s="19">
        <f>AF4/(P4*'Molecular Weight'!$C$2/'Molecular Weight'!$D$2+Q4*'Molecular Weight'!$C$3/'Molecular Weight'!$D$3+R4*'Molecular Weight'!$C$4/'Molecular Weight'!$D$4+S4*'Molecular Weight'!$C$5/'Molecular Weight'!$D$5+T4*'Molecular Weight'!$C$6/'Molecular Weight'!$D$6+U4*'Molecular Weight'!$C$8/'Molecular Weight'!$D$8+V4*'Molecular Weight'!$C$9/'Molecular Weight'!$D$9+W4*'Molecular Weight'!$C$10/'Molecular Weight'!$D$10+X4*'Molecular Weight'!$C$11/'Molecular Weight'!$D$11+Y4*'Molecular Weight'!$C$12/'Molecular Weight'!$D$12)</f>
        <v>4.51256162453542</v>
      </c>
      <c r="AH4" s="19">
        <f>P4*AG4*'Molecular Weight'!$B$2/'Molecular Weight'!$D$2</f>
        <v>3.07797562206161</v>
      </c>
      <c r="AI4" s="19">
        <f>Q4*AG4*'Molecular Weight'!$B$3/'Molecular Weight'!$D$3</f>
        <v>0.133287176894914</v>
      </c>
      <c r="AJ4" s="19">
        <f>AG4*R4*'Molecular Weight'!$B$4/'Molecular Weight'!$D$4</f>
        <v>1.59594911907363</v>
      </c>
      <c r="AK4" s="19">
        <f>S4*AG4*'Molecular Weight'!$B$5/'Molecular Weight'!$D$5</f>
        <v>0.00415658021866543</v>
      </c>
      <c r="AL4" s="19">
        <f>T4*AG4*'Molecular Weight'!$B$6/'Molecular Weight'!$D$6</f>
        <v>0.891959563869752</v>
      </c>
      <c r="AM4" s="19">
        <f>U4*AG4*'Molecular Weight'!$B$8/'Molecular Weight'!$D$8</f>
        <v>0.015902740430418</v>
      </c>
      <c r="AN4" s="19">
        <f>V4*AG4*'Molecular Weight'!$B$9/'Molecular Weight'!$D$9</f>
        <v>1.33025389825014</v>
      </c>
      <c r="AO4" s="19">
        <f>W4*AG4*'Molecular Weight'!$B$10/'Molecular Weight'!$D$10</f>
        <v>0.894787540385768</v>
      </c>
      <c r="AP4" s="19">
        <f>X4*AG4*'Molecular Weight'!$B$11/'Molecular Weight'!$D$11</f>
        <v>0.0888242204248663</v>
      </c>
      <c r="AQ4" s="19">
        <f>Y4*AG4*'Molecular Weight'!$B$12/'Molecular Weight'!$D$12</f>
        <v>0</v>
      </c>
      <c r="AR4" s="19">
        <f t="shared" si="2"/>
        <v>8.03309646160976</v>
      </c>
      <c r="AS4" s="19">
        <f t="shared" si="3"/>
        <v>0.0988803112760293</v>
      </c>
      <c r="AT4" s="19">
        <f t="shared" si="4"/>
        <v>0.110857392286976</v>
      </c>
      <c r="AU4" s="19">
        <f t="shared" si="5"/>
        <v>0.793079252593722</v>
      </c>
      <c r="AV4" s="19">
        <f t="shared" si="6"/>
        <v>3.21126279895652</v>
      </c>
      <c r="AW4" s="19">
        <f t="shared" si="7"/>
        <v>3.13290374293608</v>
      </c>
      <c r="AX4" s="36"/>
    </row>
    <row r="5" s="25" customFormat="1" spans="1:50">
      <c r="A5" s="32" t="s">
        <v>1699</v>
      </c>
      <c r="B5" s="32" t="s">
        <v>1689</v>
      </c>
      <c r="C5" s="32" t="s">
        <v>1690</v>
      </c>
      <c r="D5" s="32" t="s">
        <v>1691</v>
      </c>
      <c r="E5" s="32" t="s">
        <v>1700</v>
      </c>
      <c r="F5" s="32" t="s">
        <v>1701</v>
      </c>
      <c r="G5" s="32" t="s">
        <v>1694</v>
      </c>
      <c r="H5" s="32"/>
      <c r="I5" s="33">
        <f t="shared" si="8"/>
        <v>15.9479255676269</v>
      </c>
      <c r="J5" s="33">
        <f t="shared" si="9"/>
        <v>1472.296875</v>
      </c>
      <c r="K5" s="33">
        <f t="shared" si="10"/>
        <v>-1.4578891992569</v>
      </c>
      <c r="L5" s="34">
        <f t="shared" si="0"/>
        <v>-3.98572573063247</v>
      </c>
      <c r="M5" s="33">
        <f t="shared" si="1"/>
        <v>2.52783653137557</v>
      </c>
      <c r="N5" s="33">
        <f t="shared" si="11"/>
        <v>2.52783632278442</v>
      </c>
      <c r="O5" s="32"/>
      <c r="P5" s="32">
        <v>49.13</v>
      </c>
      <c r="Q5" s="32">
        <v>0.42</v>
      </c>
      <c r="R5" s="32">
        <v>12.41</v>
      </c>
      <c r="S5" s="32">
        <v>0.21</v>
      </c>
      <c r="T5" s="32">
        <v>5.14</v>
      </c>
      <c r="U5" s="32">
        <v>0.31</v>
      </c>
      <c r="V5" s="32">
        <v>24.62</v>
      </c>
      <c r="W5" s="32">
        <v>8.14</v>
      </c>
      <c r="X5" s="32">
        <v>0.3</v>
      </c>
      <c r="Y5" s="32">
        <v>0.04</v>
      </c>
      <c r="Z5" s="32">
        <v>100.68</v>
      </c>
      <c r="AA5" s="35">
        <v>15.9479255676269</v>
      </c>
      <c r="AB5" s="35">
        <v>1472.296875</v>
      </c>
      <c r="AC5" s="35">
        <v>-1.4578891992569</v>
      </c>
      <c r="AD5" s="35">
        <v>2.52783632278442</v>
      </c>
      <c r="AE5" s="35" t="s">
        <v>1695</v>
      </c>
      <c r="AF5" s="19">
        <v>12</v>
      </c>
      <c r="AG5" s="19">
        <f>AF5/(P5*'Molecular Weight'!$C$2/'Molecular Weight'!$D$2+Q5*'Molecular Weight'!$C$3/'Molecular Weight'!$D$3+R5*'Molecular Weight'!$C$4/'Molecular Weight'!$D$4+S5*'Molecular Weight'!$C$5/'Molecular Weight'!$D$5+T5*'Molecular Weight'!$C$6/'Molecular Weight'!$D$6+U5*'Molecular Weight'!$C$8/'Molecular Weight'!$D$8+V5*'Molecular Weight'!$C$9/'Molecular Weight'!$D$9+W5*'Molecular Weight'!$C$10/'Molecular Weight'!$D$10+X5*'Molecular Weight'!$C$11/'Molecular Weight'!$D$11+Y5*'Molecular Weight'!$C$12/'Molecular Weight'!$D$12)</f>
        <v>4.20678016045887</v>
      </c>
      <c r="AH5" s="19">
        <f>P5*AG5*'Molecular Weight'!$B$2/'Molecular Weight'!$D$2</f>
        <v>3.44006506796511</v>
      </c>
      <c r="AI5" s="19">
        <f>Q5*AG5*'Molecular Weight'!$B$3/'Molecular Weight'!$D$3</f>
        <v>0.0221132373891455</v>
      </c>
      <c r="AJ5" s="19">
        <f>AG5*R5*'Molecular Weight'!$B$4/'Molecular Weight'!$D$4</f>
        <v>1.02405142784022</v>
      </c>
      <c r="AK5" s="19">
        <f>S5*AG5*'Molecular Weight'!$B$5/'Molecular Weight'!$D$5</f>
        <v>0.0116247625988073</v>
      </c>
      <c r="AL5" s="19">
        <f>T5*AG5*'Molecular Weight'!$B$6/'Molecular Weight'!$D$6</f>
        <v>0.300986219721027</v>
      </c>
      <c r="AM5" s="19">
        <f>U5*AG5*'Molecular Weight'!$B$8/'Molecular Weight'!$D$8</f>
        <v>0.0183831667570094</v>
      </c>
      <c r="AN5" s="19">
        <f>V5*AG5*'Molecular Weight'!$B$9/'Molecular Weight'!$D$9</f>
        <v>2.56999820224559</v>
      </c>
      <c r="AO5" s="19">
        <f>W5*AG5*'Molecular Weight'!$B$10/'Molecular Weight'!$D$10</f>
        <v>0.610613240123666</v>
      </c>
      <c r="AP5" s="19">
        <f>X5*AG5*'Molecular Weight'!$B$11/'Molecular Weight'!$D$11</f>
        <v>0.0407239124923414</v>
      </c>
      <c r="AQ5" s="19">
        <f>Y5*AG5*'Molecular Weight'!$B$12/'Molecular Weight'!$D$12</f>
        <v>0.00357263707894596</v>
      </c>
      <c r="AR5" s="19">
        <f t="shared" si="2"/>
        <v>8.04213187421187</v>
      </c>
      <c r="AS5" s="19">
        <f t="shared" si="3"/>
        <v>0.12573344940131</v>
      </c>
      <c r="AT5" s="19">
        <f t="shared" si="4"/>
        <v>0.417738225749498</v>
      </c>
      <c r="AU5" s="19">
        <f t="shared" si="5"/>
        <v>0.175252770319717</v>
      </c>
      <c r="AV5" s="19">
        <f t="shared" si="6"/>
        <v>3.46217830535426</v>
      </c>
      <c r="AW5" s="19">
        <f t="shared" si="7"/>
        <v>3.49998082884729</v>
      </c>
      <c r="AX5" s="36"/>
    </row>
    <row r="6" s="25" customFormat="1" spans="1:50">
      <c r="A6" s="32" t="s">
        <v>1702</v>
      </c>
      <c r="B6" s="32" t="s">
        <v>1689</v>
      </c>
      <c r="C6" s="32" t="s">
        <v>1690</v>
      </c>
      <c r="D6" s="32" t="s">
        <v>1691</v>
      </c>
      <c r="E6" s="32" t="s">
        <v>1703</v>
      </c>
      <c r="F6" s="32" t="s">
        <v>1704</v>
      </c>
      <c r="G6" s="32" t="s">
        <v>1694</v>
      </c>
      <c r="H6" s="32"/>
      <c r="I6" s="33">
        <f t="shared" si="8"/>
        <v>8.08944129943848</v>
      </c>
      <c r="J6" s="33">
        <f t="shared" si="9"/>
        <v>1235.76416015625</v>
      </c>
      <c r="K6" s="33">
        <f t="shared" si="10"/>
        <v>-5.94113254547119</v>
      </c>
      <c r="L6" s="34">
        <f t="shared" si="0"/>
        <v>-8.4717708813359</v>
      </c>
      <c r="M6" s="33">
        <f t="shared" si="1"/>
        <v>2.53063833586471</v>
      </c>
      <c r="N6" s="33">
        <f t="shared" si="11"/>
        <v>2.53063869476318</v>
      </c>
      <c r="O6" s="32"/>
      <c r="P6" s="32">
        <v>43.37</v>
      </c>
      <c r="Q6" s="32">
        <v>0.01</v>
      </c>
      <c r="R6" s="32">
        <v>21.47</v>
      </c>
      <c r="S6" s="32">
        <v>2.96</v>
      </c>
      <c r="T6" s="32">
        <v>6.02</v>
      </c>
      <c r="U6" s="32">
        <v>0.89</v>
      </c>
      <c r="V6" s="32">
        <v>22.2</v>
      </c>
      <c r="W6" s="32">
        <v>1.72</v>
      </c>
      <c r="X6" s="32">
        <v>0.27</v>
      </c>
      <c r="Y6" s="32">
        <v>0.01</v>
      </c>
      <c r="Z6" s="32">
        <v>98.94</v>
      </c>
      <c r="AA6" s="35">
        <v>8.08944129943848</v>
      </c>
      <c r="AB6" s="35">
        <v>1235.76416015625</v>
      </c>
      <c r="AC6" s="35">
        <v>-5.94113254547119</v>
      </c>
      <c r="AD6" s="35">
        <v>2.53063869476318</v>
      </c>
      <c r="AE6" s="35" t="s">
        <v>1695</v>
      </c>
      <c r="AF6" s="19">
        <v>12</v>
      </c>
      <c r="AG6" s="19">
        <f>AF6/(P6*'Molecular Weight'!$C$2/'Molecular Weight'!$D$2+Q6*'Molecular Weight'!$C$3/'Molecular Weight'!$D$3+R6*'Molecular Weight'!$C$4/'Molecular Weight'!$D$4+S6*'Molecular Weight'!$C$5/'Molecular Weight'!$D$5+T6*'Molecular Weight'!$C$6/'Molecular Weight'!$D$6+U6*'Molecular Weight'!$C$8/'Molecular Weight'!$D$8+V6*'Molecular Weight'!$C$9/'Molecular Weight'!$D$9+W6*'Molecular Weight'!$C$10/'Molecular Weight'!$D$10+X6*'Molecular Weight'!$C$11/'Molecular Weight'!$D$11+Y6*'Molecular Weight'!$C$12/'Molecular Weight'!$D$12)</f>
        <v>4.26063783479113</v>
      </c>
      <c r="AH6" s="19">
        <f>P6*AG6*'Molecular Weight'!$B$2/'Molecular Weight'!$D$2</f>
        <v>3.07563020797089</v>
      </c>
      <c r="AI6" s="19">
        <f>Q6*AG6*'Molecular Weight'!$B$3/'Molecular Weight'!$D$3</f>
        <v>0.000533246287207901</v>
      </c>
      <c r="AJ6" s="19">
        <f>AG6*R6*'Molecular Weight'!$B$4/'Molecular Weight'!$D$4</f>
        <v>1.79434865266704</v>
      </c>
      <c r="AK6" s="19">
        <f>S6*AG6*'Molecular Weight'!$B$5/'Molecular Weight'!$D$5</f>
        <v>0.165951549325373</v>
      </c>
      <c r="AL6" s="19">
        <f>T6*AG6*'Molecular Weight'!$B$6/'Molecular Weight'!$D$6</f>
        <v>0.357030063550147</v>
      </c>
      <c r="AM6" s="19">
        <f>U6*AG6*'Molecular Weight'!$B$8/'Molecular Weight'!$D$8</f>
        <v>0.0534531670843544</v>
      </c>
      <c r="AN6" s="19">
        <f>V6*AG6*'Molecular Weight'!$B$9/'Molecular Weight'!$D$9</f>
        <v>2.34705111494697</v>
      </c>
      <c r="AO6" s="19">
        <f>W6*AG6*'Molecular Weight'!$B$10/'Molecular Weight'!$D$10</f>
        <v>0.130675768114136</v>
      </c>
      <c r="AP6" s="19">
        <f>X6*AG6*'Molecular Weight'!$B$11/'Molecular Weight'!$D$11</f>
        <v>0.0371207555790127</v>
      </c>
      <c r="AQ6" s="19">
        <f>Y6*AG6*'Molecular Weight'!$B$12/'Molecular Weight'!$D$12</f>
        <v>0.000904594020125505</v>
      </c>
      <c r="AR6" s="19">
        <f t="shared" si="2"/>
        <v>7.96269911954526</v>
      </c>
      <c r="AS6" s="19">
        <f t="shared" si="3"/>
        <v>0</v>
      </c>
      <c r="AT6" s="19">
        <f t="shared" si="4"/>
        <v>0</v>
      </c>
      <c r="AU6" s="19">
        <f t="shared" si="5"/>
        <v>0.357030063550147</v>
      </c>
      <c r="AV6" s="19">
        <f t="shared" si="6"/>
        <v>3.0761634542581</v>
      </c>
      <c r="AW6" s="19">
        <f t="shared" si="7"/>
        <v>2.88821011369561</v>
      </c>
      <c r="AX6" s="36"/>
    </row>
    <row r="7" s="25" customFormat="1" spans="1:50">
      <c r="A7" s="32" t="s">
        <v>1705</v>
      </c>
      <c r="B7" s="32" t="s">
        <v>1689</v>
      </c>
      <c r="C7" s="32" t="s">
        <v>1690</v>
      </c>
      <c r="D7" s="32" t="s">
        <v>1691</v>
      </c>
      <c r="E7" s="32" t="s">
        <v>1706</v>
      </c>
      <c r="F7" s="32"/>
      <c r="G7" s="32" t="s">
        <v>1694</v>
      </c>
      <c r="H7" s="32"/>
      <c r="I7" s="33">
        <f t="shared" si="8"/>
        <v>11.3016910552978</v>
      </c>
      <c r="J7" s="33">
        <f t="shared" si="9"/>
        <v>1553.71801757812</v>
      </c>
      <c r="K7" s="33">
        <f t="shared" si="10"/>
        <v>-2.85331344604492</v>
      </c>
      <c r="L7" s="34">
        <f t="shared" si="0"/>
        <v>-4.87049523992936</v>
      </c>
      <c r="M7" s="33">
        <f t="shared" si="1"/>
        <v>2.01718179388444</v>
      </c>
      <c r="N7" s="33">
        <f t="shared" si="11"/>
        <v>2.01718235015869</v>
      </c>
      <c r="O7" s="32"/>
      <c r="P7" s="32">
        <v>45.11</v>
      </c>
      <c r="Q7" s="32">
        <v>1.98</v>
      </c>
      <c r="R7" s="32">
        <v>13.66</v>
      </c>
      <c r="S7" s="32">
        <v>1.04</v>
      </c>
      <c r="T7" s="32">
        <v>8.95</v>
      </c>
      <c r="U7" s="32">
        <v>0.334</v>
      </c>
      <c r="V7" s="32">
        <v>23.2</v>
      </c>
      <c r="W7" s="32">
        <v>5.26</v>
      </c>
      <c r="X7" s="32">
        <v>0.152</v>
      </c>
      <c r="Y7" s="32">
        <v>0</v>
      </c>
      <c r="Z7" s="32">
        <v>99.686</v>
      </c>
      <c r="AA7" s="35">
        <v>11.3016910552978</v>
      </c>
      <c r="AB7" s="35">
        <v>1553.71801757812</v>
      </c>
      <c r="AC7" s="35">
        <v>-2.85331344604492</v>
      </c>
      <c r="AD7" s="35">
        <v>2.01718235015869</v>
      </c>
      <c r="AE7" s="35" t="s">
        <v>1707</v>
      </c>
      <c r="AF7" s="19">
        <v>12</v>
      </c>
      <c r="AG7" s="19">
        <f>AF7/(P7*'Molecular Weight'!$C$2/'Molecular Weight'!$D$2+Q7*'Molecular Weight'!$C$3/'Molecular Weight'!$D$3+R7*'Molecular Weight'!$C$4/'Molecular Weight'!$D$4+S7*'Molecular Weight'!$C$5/'Molecular Weight'!$D$5+T7*'Molecular Weight'!$C$6/'Molecular Weight'!$D$6+U7*'Molecular Weight'!$C$8/'Molecular Weight'!$D$8+V7*'Molecular Weight'!$C$9/'Molecular Weight'!$D$9+W7*'Molecular Weight'!$C$10/'Molecular Weight'!$D$10+X7*'Molecular Weight'!$C$11/'Molecular Weight'!$D$11+Y7*'Molecular Weight'!$C$12/'Molecular Weight'!$D$12)</f>
        <v>4.32448582885275</v>
      </c>
      <c r="AH7" s="19">
        <f>P7*AG7*'Molecular Weight'!$B$2/'Molecular Weight'!$D$2</f>
        <v>3.24696331124413</v>
      </c>
      <c r="AI7" s="19">
        <f>Q7*AG7*'Molecular Weight'!$B$3/'Molecular Weight'!$D$3</f>
        <v>0.107164980489718</v>
      </c>
      <c r="AJ7" s="19">
        <f>AG7*R7*'Molecular Weight'!$B$4/'Molecular Weight'!$D$4</f>
        <v>1.15873825857451</v>
      </c>
      <c r="AK7" s="19">
        <f>S7*AG7*'Molecular Weight'!$B$5/'Molecular Weight'!$D$5</f>
        <v>0.0591810679914054</v>
      </c>
      <c r="AL7" s="19">
        <f>T7*AG7*'Molecular Weight'!$B$6/'Molecular Weight'!$D$6</f>
        <v>0.538754846439756</v>
      </c>
      <c r="AM7" s="19">
        <f>U7*AG7*'Molecular Weight'!$B$8/'Molecular Weight'!$D$8</f>
        <v>0.0203605619796563</v>
      </c>
      <c r="AN7" s="19">
        <f>V7*AG7*'Molecular Weight'!$B$9/'Molecular Weight'!$D$9</f>
        <v>2.48953030345865</v>
      </c>
      <c r="AO7" s="19">
        <f>W7*AG7*'Molecular Weight'!$B$10/'Molecular Weight'!$D$10</f>
        <v>0.405613328455161</v>
      </c>
      <c r="AP7" s="19">
        <f>X7*AG7*'Molecular Weight'!$B$11/'Molecular Weight'!$D$11</f>
        <v>0.0212107727004071</v>
      </c>
      <c r="AQ7" s="19">
        <f>Y7*AG7*'Molecular Weight'!$B$12/'Molecular Weight'!$D$12</f>
        <v>0</v>
      </c>
      <c r="AR7" s="19">
        <f t="shared" si="2"/>
        <v>8.04751743133339</v>
      </c>
      <c r="AS7" s="19">
        <f t="shared" si="3"/>
        <v>0.141710578663826</v>
      </c>
      <c r="AT7" s="19">
        <f t="shared" si="4"/>
        <v>0.263033510696543</v>
      </c>
      <c r="AU7" s="19">
        <f t="shared" si="5"/>
        <v>0.39704426777593</v>
      </c>
      <c r="AV7" s="19">
        <f t="shared" si="6"/>
        <v>3.35412829173385</v>
      </c>
      <c r="AW7" s="19">
        <f t="shared" si="7"/>
        <v>3.45425904033323</v>
      </c>
      <c r="AX7" s="36"/>
    </row>
    <row r="8" s="25" customFormat="1" spans="1:50">
      <c r="A8" s="32" t="s">
        <v>1708</v>
      </c>
      <c r="B8" s="32" t="s">
        <v>1689</v>
      </c>
      <c r="C8" s="32" t="s">
        <v>1690</v>
      </c>
      <c r="D8" s="32" t="s">
        <v>1691</v>
      </c>
      <c r="E8" s="32" t="s">
        <v>1709</v>
      </c>
      <c r="F8" s="32" t="s">
        <v>1710</v>
      </c>
      <c r="G8" s="32" t="s">
        <v>1694</v>
      </c>
      <c r="H8" s="32"/>
      <c r="I8" s="33">
        <f t="shared" si="8"/>
        <v>12.3735513687134</v>
      </c>
      <c r="J8" s="33">
        <f t="shared" si="9"/>
        <v>1387.47766113281</v>
      </c>
      <c r="K8" s="33">
        <f t="shared" si="10"/>
        <v>-6.18216419219971</v>
      </c>
      <c r="L8" s="34">
        <f t="shared" si="0"/>
        <v>-5.67716895421919</v>
      </c>
      <c r="M8" s="33">
        <f t="shared" si="1"/>
        <v>-0.504995237980513</v>
      </c>
      <c r="N8" s="33">
        <f t="shared" si="11"/>
        <v>-0.504995346069336</v>
      </c>
      <c r="O8" s="32"/>
      <c r="P8" s="32">
        <v>42.31</v>
      </c>
      <c r="Q8" s="32">
        <v>1.06</v>
      </c>
      <c r="R8" s="32">
        <v>21.45</v>
      </c>
      <c r="S8" s="32">
        <v>0.07</v>
      </c>
      <c r="T8" s="32">
        <v>14.9</v>
      </c>
      <c r="U8" s="32">
        <v>0.3</v>
      </c>
      <c r="V8" s="32">
        <v>10.05</v>
      </c>
      <c r="W8" s="32">
        <v>9.48</v>
      </c>
      <c r="X8" s="32">
        <v>0.85</v>
      </c>
      <c r="Y8" s="32"/>
      <c r="Z8" s="32">
        <v>100.48</v>
      </c>
      <c r="AA8" s="35">
        <v>12.3735513687134</v>
      </c>
      <c r="AB8" s="35">
        <v>1387.47766113281</v>
      </c>
      <c r="AC8" s="35">
        <v>-6.18216419219971</v>
      </c>
      <c r="AD8" s="35">
        <v>-0.504995346069336</v>
      </c>
      <c r="AE8" s="35" t="s">
        <v>1695</v>
      </c>
      <c r="AF8" s="19">
        <v>12</v>
      </c>
      <c r="AG8" s="19">
        <f>AF8/(P8*'Molecular Weight'!$C$2/'Molecular Weight'!$D$2+Q8*'Molecular Weight'!$C$3/'Molecular Weight'!$D$3+R8*'Molecular Weight'!$C$4/'Molecular Weight'!$D$4+S8*'Molecular Weight'!$C$5/'Molecular Weight'!$D$5+T8*'Molecular Weight'!$C$6/'Molecular Weight'!$D$6+U8*'Molecular Weight'!$C$8/'Molecular Weight'!$D$8+V8*'Molecular Weight'!$C$9/'Molecular Weight'!$D$9+W8*'Molecular Weight'!$C$10/'Molecular Weight'!$D$10+X8*'Molecular Weight'!$C$11/'Molecular Weight'!$D$11+Y8*'Molecular Weight'!$C$12/'Molecular Weight'!$D$12)</f>
        <v>4.42596631132168</v>
      </c>
      <c r="AH8" s="19">
        <f>P8*AG8*'Molecular Weight'!$B$2/'Molecular Weight'!$D$2</f>
        <v>3.11688805978729</v>
      </c>
      <c r="AI8" s="19">
        <f>Q8*AG8*'Molecular Weight'!$B$3/'Molecular Weight'!$D$3</f>
        <v>0.0587174504380598</v>
      </c>
      <c r="AJ8" s="19">
        <f>AG8*R8*'Molecular Weight'!$B$4/'Molecular Weight'!$D$4</f>
        <v>1.86223965040898</v>
      </c>
      <c r="AK8" s="19">
        <f>S8*AG8*'Molecular Weight'!$B$5/'Molecular Weight'!$D$5</f>
        <v>0.00407681612991009</v>
      </c>
      <c r="AL8" s="19">
        <f>T8*AG8*'Molecular Weight'!$B$6/'Molecular Weight'!$D$6</f>
        <v>0.917969070694502</v>
      </c>
      <c r="AM8" s="19">
        <f>U8*AG8*'Molecular Weight'!$B$8/'Molecular Weight'!$D$8</f>
        <v>0.0187170833577178</v>
      </c>
      <c r="AN8" s="19">
        <f>V8*AG8*'Molecular Weight'!$B$9/'Molecular Weight'!$D$9</f>
        <v>1.10374594116087</v>
      </c>
      <c r="AO8" s="19">
        <f>W8*AG8*'Molecular Weight'!$B$10/'Molecular Weight'!$D$10</f>
        <v>0.748184034082195</v>
      </c>
      <c r="AP8" s="19">
        <f>X8*AG8*'Molecular Weight'!$B$11/'Molecular Weight'!$D$11</f>
        <v>0.121396300891366</v>
      </c>
      <c r="AQ8" s="19">
        <f>Y8*AG8*'Molecular Weight'!$B$12/'Molecular Weight'!$D$12</f>
        <v>0</v>
      </c>
      <c r="AR8" s="19">
        <f t="shared" si="2"/>
        <v>7.95193440695089</v>
      </c>
      <c r="AS8" s="19">
        <f t="shared" si="3"/>
        <v>0</v>
      </c>
      <c r="AT8" s="19">
        <f t="shared" si="4"/>
        <v>0</v>
      </c>
      <c r="AU8" s="19">
        <f t="shared" si="5"/>
        <v>0.917969070694502</v>
      </c>
      <c r="AV8" s="19">
        <f t="shared" si="6"/>
        <v>3.17560551022535</v>
      </c>
      <c r="AW8" s="19">
        <f t="shared" si="7"/>
        <v>2.78861612929528</v>
      </c>
      <c r="AX8" s="36"/>
    </row>
    <row r="9" s="25" customFormat="1" spans="1:50">
      <c r="A9" s="32" t="s">
        <v>1708</v>
      </c>
      <c r="B9" s="32" t="s">
        <v>1689</v>
      </c>
      <c r="C9" s="32" t="s">
        <v>1690</v>
      </c>
      <c r="D9" s="32" t="s">
        <v>1691</v>
      </c>
      <c r="E9" s="32" t="s">
        <v>1711</v>
      </c>
      <c r="F9" s="32" t="s">
        <v>1710</v>
      </c>
      <c r="G9" s="32" t="s">
        <v>1694</v>
      </c>
      <c r="H9" s="32"/>
      <c r="I9" s="33">
        <f t="shared" si="8"/>
        <v>11.8990097045898</v>
      </c>
      <c r="J9" s="33">
        <f t="shared" si="9"/>
        <v>1326.46228027344</v>
      </c>
      <c r="K9" s="33">
        <f t="shared" si="10"/>
        <v>-6.39178133010864</v>
      </c>
      <c r="L9" s="34">
        <f t="shared" si="0"/>
        <v>-6.30981062444691</v>
      </c>
      <c r="M9" s="33">
        <f t="shared" si="1"/>
        <v>-0.0819707056617371</v>
      </c>
      <c r="N9" s="33">
        <f t="shared" si="11"/>
        <v>-0.0819706916809082</v>
      </c>
      <c r="O9" s="32"/>
      <c r="P9" s="32">
        <v>40.94</v>
      </c>
      <c r="Q9" s="32">
        <v>1.2</v>
      </c>
      <c r="R9" s="32">
        <v>21.36</v>
      </c>
      <c r="S9" s="32">
        <v>0.06</v>
      </c>
      <c r="T9" s="32">
        <v>13.54</v>
      </c>
      <c r="U9" s="32">
        <v>0.23</v>
      </c>
      <c r="V9" s="32">
        <v>9.51</v>
      </c>
      <c r="W9" s="32">
        <v>11.57</v>
      </c>
      <c r="X9" s="32">
        <v>0.78</v>
      </c>
      <c r="Y9" s="32"/>
      <c r="Z9" s="32">
        <v>99.19</v>
      </c>
      <c r="AA9" s="35">
        <v>11.8990097045898</v>
      </c>
      <c r="AB9" s="35">
        <v>1326.46228027344</v>
      </c>
      <c r="AC9" s="35">
        <v>-6.39178133010864</v>
      </c>
      <c r="AD9" s="35">
        <v>-0.0819706916809082</v>
      </c>
      <c r="AE9" s="35" t="s">
        <v>1695</v>
      </c>
      <c r="AF9" s="19">
        <v>12</v>
      </c>
      <c r="AG9" s="19">
        <f>AF9/(P9*'Molecular Weight'!$C$2/'Molecular Weight'!$D$2+Q9*'Molecular Weight'!$C$3/'Molecular Weight'!$D$3+R9*'Molecular Weight'!$C$4/'Molecular Weight'!$D$4+S9*'Molecular Weight'!$C$5/'Molecular Weight'!$D$5+T9*'Molecular Weight'!$C$6/'Molecular Weight'!$D$6+U9*'Molecular Weight'!$C$8/'Molecular Weight'!$D$8+V9*'Molecular Weight'!$C$9/'Molecular Weight'!$D$9+W9*'Molecular Weight'!$C$10/'Molecular Weight'!$D$10+X9*'Molecular Weight'!$C$11/'Molecular Weight'!$D$11+Y9*'Molecular Weight'!$C$12/'Molecular Weight'!$D$12)</f>
        <v>4.49581840216209</v>
      </c>
      <c r="AH9" s="19">
        <f>P9*AG9*'Molecular Weight'!$B$2/'Molecular Weight'!$D$2</f>
        <v>3.06356200706585</v>
      </c>
      <c r="AI9" s="19">
        <f>Q9*AG9*'Molecular Weight'!$B$3/'Molecular Weight'!$D$3</f>
        <v>0.067521678130094</v>
      </c>
      <c r="AJ9" s="19">
        <f>AG9*R9*'Molecular Weight'!$B$4/'Molecular Weight'!$D$4</f>
        <v>1.88369323401692</v>
      </c>
      <c r="AK9" s="19">
        <f>S9*AG9*'Molecular Weight'!$B$5/'Molecular Weight'!$D$5</f>
        <v>0.00354956384143333</v>
      </c>
      <c r="AL9" s="19">
        <f>T9*AG9*'Molecular Weight'!$B$6/'Molecular Weight'!$D$6</f>
        <v>0.847346619783891</v>
      </c>
      <c r="AM9" s="19">
        <f>U9*AG9*'Molecular Weight'!$B$8/'Molecular Weight'!$D$8</f>
        <v>0.0145762367140863</v>
      </c>
      <c r="AN9" s="19">
        <f>V9*AG9*'Molecular Weight'!$B$9/'Molecular Weight'!$D$9</f>
        <v>1.06092389589483</v>
      </c>
      <c r="AO9" s="19">
        <f>W9*AG9*'Molecular Weight'!$B$10/'Molecular Weight'!$D$10</f>
        <v>0.927543133256338</v>
      </c>
      <c r="AP9" s="19">
        <f>X9*AG9*'Molecular Weight'!$B$11/'Molecular Weight'!$D$11</f>
        <v>0.113157094342899</v>
      </c>
      <c r="AQ9" s="19">
        <f>Y9*AG9*'Molecular Weight'!$B$12/'Molecular Weight'!$D$12</f>
        <v>0</v>
      </c>
      <c r="AR9" s="19">
        <f t="shared" si="2"/>
        <v>7.98187346304633</v>
      </c>
      <c r="AS9" s="19">
        <f t="shared" si="3"/>
        <v>0</v>
      </c>
      <c r="AT9" s="19">
        <f t="shared" si="4"/>
        <v>0</v>
      </c>
      <c r="AU9" s="19">
        <f t="shared" si="5"/>
        <v>0.847346619783891</v>
      </c>
      <c r="AV9" s="19">
        <f t="shared" si="6"/>
        <v>3.13108368519594</v>
      </c>
      <c r="AW9" s="19">
        <f t="shared" si="7"/>
        <v>2.85038988564914</v>
      </c>
      <c r="AX9" s="36"/>
    </row>
    <row r="10" s="25" customFormat="1" spans="1:50">
      <c r="A10" s="32" t="s">
        <v>1708</v>
      </c>
      <c r="B10" s="32" t="s">
        <v>1689</v>
      </c>
      <c r="C10" s="32" t="s">
        <v>1690</v>
      </c>
      <c r="D10" s="32" t="s">
        <v>1691</v>
      </c>
      <c r="E10" s="32" t="s">
        <v>1712</v>
      </c>
      <c r="F10" s="32" t="s">
        <v>1710</v>
      </c>
      <c r="G10" s="32" t="s">
        <v>1694</v>
      </c>
      <c r="H10" s="32"/>
      <c r="I10" s="33">
        <f t="shared" si="8"/>
        <v>12.9711351394653</v>
      </c>
      <c r="J10" s="33">
        <f t="shared" si="9"/>
        <v>1476.67663574219</v>
      </c>
      <c r="K10" s="33">
        <f t="shared" si="10"/>
        <v>-5.69680500030518</v>
      </c>
      <c r="L10" s="34">
        <f t="shared" si="0"/>
        <v>-4.86326423350727</v>
      </c>
      <c r="M10" s="33">
        <f t="shared" si="1"/>
        <v>-0.833540766797911</v>
      </c>
      <c r="N10" s="33">
        <f t="shared" si="11"/>
        <v>-0.833540439605713</v>
      </c>
      <c r="O10" s="32"/>
      <c r="P10" s="32">
        <v>41.59</v>
      </c>
      <c r="Q10" s="32">
        <v>0.95</v>
      </c>
      <c r="R10" s="32">
        <v>21.1</v>
      </c>
      <c r="S10" s="32">
        <v>0.06</v>
      </c>
      <c r="T10" s="32">
        <v>14.86</v>
      </c>
      <c r="U10" s="32">
        <v>0.28</v>
      </c>
      <c r="V10" s="32">
        <v>10.58</v>
      </c>
      <c r="W10" s="32">
        <v>8.68</v>
      </c>
      <c r="X10" s="32">
        <v>0.92</v>
      </c>
      <c r="Y10" s="32"/>
      <c r="Z10" s="32">
        <v>99.02</v>
      </c>
      <c r="AA10" s="35">
        <v>12.9711351394653</v>
      </c>
      <c r="AB10" s="35">
        <v>1476.67663574219</v>
      </c>
      <c r="AC10" s="35">
        <v>-5.69680500030518</v>
      </c>
      <c r="AD10" s="35">
        <v>-0.833540439605713</v>
      </c>
      <c r="AE10" s="35" t="s">
        <v>1695</v>
      </c>
      <c r="AF10" s="19">
        <v>12</v>
      </c>
      <c r="AG10" s="19">
        <f>AF10/(P10*'Molecular Weight'!$C$2/'Molecular Weight'!$D$2+Q10*'Molecular Weight'!$C$3/'Molecular Weight'!$D$3+R10*'Molecular Weight'!$C$4/'Molecular Weight'!$D$4+S10*'Molecular Weight'!$C$5/'Molecular Weight'!$D$5+T10*'Molecular Weight'!$C$6/'Molecular Weight'!$D$6+U10*'Molecular Weight'!$C$8/'Molecular Weight'!$D$8+V10*'Molecular Weight'!$C$9/'Molecular Weight'!$D$9+W10*'Molecular Weight'!$C$10/'Molecular Weight'!$D$10+X10*'Molecular Weight'!$C$11/'Molecular Weight'!$D$11+Y10*'Molecular Weight'!$C$12/'Molecular Weight'!$D$12)</f>
        <v>4.48894818536391</v>
      </c>
      <c r="AH10" s="19">
        <f>P10*AG10*'Molecular Weight'!$B$2/'Molecular Weight'!$D$2</f>
        <v>3.10744598916919</v>
      </c>
      <c r="AI10" s="19">
        <f>Q10*AG10*'Molecular Weight'!$B$3/'Molecular Weight'!$D$3</f>
        <v>0.0533729759210978</v>
      </c>
      <c r="AJ10" s="19">
        <f>AG10*R10*'Molecular Weight'!$B$4/'Molecular Weight'!$D$4</f>
        <v>1.85792088487992</v>
      </c>
      <c r="AK10" s="19">
        <f>S10*AG10*'Molecular Weight'!$B$5/'Molecular Weight'!$D$5</f>
        <v>0.00354413962921027</v>
      </c>
      <c r="AL10" s="19">
        <f>T10*AG10*'Molecular Weight'!$B$6/'Molecular Weight'!$D$6</f>
        <v>0.928532433665196</v>
      </c>
      <c r="AM10" s="19">
        <f>U10*AG10*'Molecular Weight'!$B$8/'Molecular Weight'!$D$8</f>
        <v>0.0177178670975739</v>
      </c>
      <c r="AN10" s="19">
        <f>V10*AG10*'Molecular Weight'!$B$9/'Molecular Weight'!$D$9</f>
        <v>1.17848813402358</v>
      </c>
      <c r="AO10" s="19">
        <f>W10*AG10*'Molecular Weight'!$B$10/'Molecular Weight'!$D$10</f>
        <v>0.69479440529527</v>
      </c>
      <c r="AP10" s="19">
        <f>X10*AG10*'Molecular Weight'!$B$11/'Molecular Weight'!$D$11</f>
        <v>0.133263385948203</v>
      </c>
      <c r="AQ10" s="19">
        <f>Y10*AG10*'Molecular Weight'!$B$12/'Molecular Weight'!$D$12</f>
        <v>0</v>
      </c>
      <c r="AR10" s="19">
        <f t="shared" si="2"/>
        <v>7.97508021562924</v>
      </c>
      <c r="AS10" s="19">
        <f t="shared" si="3"/>
        <v>0</v>
      </c>
      <c r="AT10" s="19">
        <f t="shared" si="4"/>
        <v>0</v>
      </c>
      <c r="AU10" s="19">
        <f t="shared" si="5"/>
        <v>0.928532433665196</v>
      </c>
      <c r="AV10" s="19">
        <f t="shared" si="6"/>
        <v>3.16081896509029</v>
      </c>
      <c r="AW10" s="19">
        <f t="shared" si="7"/>
        <v>2.81953284008162</v>
      </c>
      <c r="AX10" s="36"/>
    </row>
    <row r="11" s="25" customFormat="1" spans="1:50">
      <c r="A11" s="32" t="s">
        <v>1708</v>
      </c>
      <c r="B11" s="32" t="s">
        <v>1689</v>
      </c>
      <c r="C11" s="32" t="s">
        <v>1690</v>
      </c>
      <c r="D11" s="32" t="s">
        <v>1691</v>
      </c>
      <c r="E11" s="32" t="s">
        <v>1713</v>
      </c>
      <c r="F11" s="32" t="s">
        <v>1714</v>
      </c>
      <c r="G11" s="32" t="s">
        <v>1694</v>
      </c>
      <c r="H11" s="32"/>
      <c r="I11" s="33">
        <f t="shared" si="8"/>
        <v>11.0072479248047</v>
      </c>
      <c r="J11" s="33">
        <f t="shared" si="9"/>
        <v>1270.44982910156</v>
      </c>
      <c r="K11" s="33">
        <f t="shared" si="10"/>
        <v>-6.34767436981201</v>
      </c>
      <c r="L11" s="34">
        <f t="shared" si="0"/>
        <v>-7.0957051167199</v>
      </c>
      <c r="M11" s="33">
        <f t="shared" si="1"/>
        <v>0.748030746907885</v>
      </c>
      <c r="N11" s="33">
        <f t="shared" si="11"/>
        <v>0.748030662536621</v>
      </c>
      <c r="O11" s="32"/>
      <c r="P11" s="32">
        <v>41.35</v>
      </c>
      <c r="Q11" s="32">
        <v>1.35</v>
      </c>
      <c r="R11" s="32">
        <v>21.64</v>
      </c>
      <c r="S11" s="32">
        <v>0.05</v>
      </c>
      <c r="T11" s="32">
        <v>10.51</v>
      </c>
      <c r="U11" s="32">
        <v>0.3</v>
      </c>
      <c r="V11" s="32">
        <v>9.03</v>
      </c>
      <c r="W11" s="32">
        <v>15.63</v>
      </c>
      <c r="X11" s="32">
        <v>0.59</v>
      </c>
      <c r="Y11" s="32"/>
      <c r="Z11" s="32">
        <v>100.45</v>
      </c>
      <c r="AA11" s="35">
        <v>11.0072479248047</v>
      </c>
      <c r="AB11" s="35">
        <v>1270.44982910156</v>
      </c>
      <c r="AC11" s="35">
        <v>-6.34767436981201</v>
      </c>
      <c r="AD11" s="35">
        <v>0.748030662536621</v>
      </c>
      <c r="AE11" s="35" t="s">
        <v>1715</v>
      </c>
      <c r="AF11" s="19">
        <v>12</v>
      </c>
      <c r="AG11" s="19">
        <f>AF11/(P11*'Molecular Weight'!$C$2/'Molecular Weight'!$D$2+Q11*'Molecular Weight'!$C$3/'Molecular Weight'!$D$3+R11*'Molecular Weight'!$C$4/'Molecular Weight'!$D$4+S11*'Molecular Weight'!$C$5/'Molecular Weight'!$D$5+T11*'Molecular Weight'!$C$6/'Molecular Weight'!$D$6+U11*'Molecular Weight'!$C$8/'Molecular Weight'!$D$8+V11*'Molecular Weight'!$C$9/'Molecular Weight'!$D$9+W11*'Molecular Weight'!$C$10/'Molecular Weight'!$D$10+X11*'Molecular Weight'!$C$11/'Molecular Weight'!$D$11+Y11*'Molecular Weight'!$C$12/'Molecular Weight'!$D$12)</f>
        <v>4.42670262770232</v>
      </c>
      <c r="AH11" s="19">
        <f>P11*AG11*'Molecular Weight'!$B$2/'Molecular Weight'!$D$2</f>
        <v>3.0466736627079</v>
      </c>
      <c r="AI11" s="19">
        <f>Q11*AG11*'Molecular Weight'!$B$3/'Molecular Weight'!$D$3</f>
        <v>0.0747940994668101</v>
      </c>
      <c r="AJ11" s="19">
        <f>AG11*R11*'Molecular Weight'!$B$4/'Molecular Weight'!$D$4</f>
        <v>1.87904756499565</v>
      </c>
      <c r="AK11" s="19">
        <f>S11*AG11*'Molecular Weight'!$B$5/'Molecular Weight'!$D$5</f>
        <v>0.00291249597190757</v>
      </c>
      <c r="AL11" s="19">
        <f>T11*AG11*'Molecular Weight'!$B$6/'Molecular Weight'!$D$6</f>
        <v>0.647614763601773</v>
      </c>
      <c r="AM11" s="19">
        <f>U11*AG11*'Molecular Weight'!$B$8/'Molecular Weight'!$D$8</f>
        <v>0.0187201971850958</v>
      </c>
      <c r="AN11" s="19">
        <f>V11*AG11*'Molecular Weight'!$B$9/'Molecular Weight'!$D$9</f>
        <v>0.991888951070767</v>
      </c>
      <c r="AO11" s="19">
        <f>W11*AG11*'Molecular Weight'!$B$10/'Molecular Weight'!$D$10</f>
        <v>1.23376180583073</v>
      </c>
      <c r="AP11" s="19">
        <f>X11*AG11*'Molecular Weight'!$B$11/'Molecular Weight'!$D$11</f>
        <v>0.0842773330217608</v>
      </c>
      <c r="AQ11" s="19">
        <f>Y11*AG11*'Molecular Weight'!$B$12/'Molecular Weight'!$D$12</f>
        <v>0</v>
      </c>
      <c r="AR11" s="19">
        <f t="shared" si="2"/>
        <v>7.97969087385239</v>
      </c>
      <c r="AS11" s="19">
        <f t="shared" si="3"/>
        <v>0</v>
      </c>
      <c r="AT11" s="19">
        <f t="shared" si="4"/>
        <v>0</v>
      </c>
      <c r="AU11" s="19">
        <f t="shared" si="5"/>
        <v>0.647614763601773</v>
      </c>
      <c r="AV11" s="19">
        <f t="shared" si="6"/>
        <v>3.12146776217471</v>
      </c>
      <c r="AW11" s="19">
        <f t="shared" si="7"/>
        <v>2.89198571768836</v>
      </c>
      <c r="AX11" s="36"/>
    </row>
    <row r="12" s="25" customFormat="1" spans="1:50">
      <c r="A12" s="32" t="s">
        <v>1708</v>
      </c>
      <c r="B12" s="32" t="s">
        <v>1689</v>
      </c>
      <c r="C12" s="32" t="s">
        <v>1690</v>
      </c>
      <c r="D12" s="32" t="s">
        <v>1691</v>
      </c>
      <c r="E12" s="32" t="s">
        <v>1716</v>
      </c>
      <c r="F12" s="32" t="s">
        <v>1717</v>
      </c>
      <c r="G12" s="32" t="s">
        <v>1694</v>
      </c>
      <c r="H12" s="32"/>
      <c r="I12" s="33">
        <f t="shared" si="8"/>
        <v>5.27778720855713</v>
      </c>
      <c r="J12" s="33">
        <f t="shared" si="9"/>
        <v>1366.98852539062</v>
      </c>
      <c r="K12" s="33">
        <f t="shared" si="10"/>
        <v>-7.04736185073853</v>
      </c>
      <c r="L12" s="34">
        <f t="shared" si="0"/>
        <v>-8.21245053129286</v>
      </c>
      <c r="M12" s="33">
        <f t="shared" si="1"/>
        <v>1.16508868055434</v>
      </c>
      <c r="N12" s="33">
        <f t="shared" si="11"/>
        <v>1.16508817672729</v>
      </c>
      <c r="O12" s="32"/>
      <c r="P12" s="32">
        <v>40.59</v>
      </c>
      <c r="Q12" s="32">
        <v>0.93</v>
      </c>
      <c r="R12" s="32">
        <v>21.84</v>
      </c>
      <c r="S12" s="32">
        <v>0.04</v>
      </c>
      <c r="T12" s="32">
        <v>16.42</v>
      </c>
      <c r="U12" s="32">
        <v>0.38</v>
      </c>
      <c r="V12" s="32">
        <v>11.17</v>
      </c>
      <c r="W12" s="32">
        <v>8.61</v>
      </c>
      <c r="X12" s="32">
        <v>0.4</v>
      </c>
      <c r="Y12" s="32"/>
      <c r="Z12" s="32">
        <v>100.37</v>
      </c>
      <c r="AA12" s="35">
        <v>5.27778720855713</v>
      </c>
      <c r="AB12" s="35">
        <v>1366.98852539062</v>
      </c>
      <c r="AC12" s="35">
        <v>-7.04736185073853</v>
      </c>
      <c r="AD12" s="35">
        <v>1.16508817672729</v>
      </c>
      <c r="AE12" s="35" t="s">
        <v>1695</v>
      </c>
      <c r="AF12" s="19">
        <v>12</v>
      </c>
      <c r="AG12" s="19">
        <f>AF12/(P12*'Molecular Weight'!$C$2/'Molecular Weight'!$D$2+Q12*'Molecular Weight'!$C$3/'Molecular Weight'!$D$3+R12*'Molecular Weight'!$C$4/'Molecular Weight'!$D$4+S12*'Molecular Weight'!$C$5/'Molecular Weight'!$D$5+T12*'Molecular Weight'!$C$6/'Molecular Weight'!$D$6+U12*'Molecular Weight'!$C$8/'Molecular Weight'!$D$8+V12*'Molecular Weight'!$C$9/'Molecular Weight'!$D$9+W12*'Molecular Weight'!$C$10/'Molecular Weight'!$D$10+X12*'Molecular Weight'!$C$11/'Molecular Weight'!$D$11+Y12*'Molecular Weight'!$C$12/'Molecular Weight'!$D$12)</f>
        <v>4.46271236804167</v>
      </c>
      <c r="AH12" s="19">
        <f>P12*AG12*'Molecular Weight'!$B$2/'Molecular Weight'!$D$2</f>
        <v>3.01500491043295</v>
      </c>
      <c r="AI12" s="19">
        <f>Q12*AG12*'Molecular Weight'!$B$3/'Molecular Weight'!$D$3</f>
        <v>0.051943961230022</v>
      </c>
      <c r="AJ12" s="19">
        <f>AG12*R12*'Molecular Weight'!$B$4/'Molecular Weight'!$D$4</f>
        <v>1.91184068493586</v>
      </c>
      <c r="AK12" s="19">
        <f>S12*AG12*'Molecular Weight'!$B$5/'Molecular Weight'!$D$5</f>
        <v>0.00234895051939821</v>
      </c>
      <c r="AL12" s="19">
        <f>T12*AG12*'Molecular Weight'!$B$6/'Molecular Weight'!$D$6</f>
        <v>1.0200130440318</v>
      </c>
      <c r="AM12" s="19">
        <f>U12*AG12*'Molecular Weight'!$B$8/'Molecular Weight'!$D$8</f>
        <v>0.0239051409621629</v>
      </c>
      <c r="AN12" s="19">
        <f>V12*AG12*'Molecular Weight'!$B$9/'Molecular Weight'!$D$9</f>
        <v>1.23693541317681</v>
      </c>
      <c r="AO12" s="19">
        <f>W12*AG12*'Molecular Weight'!$B$10/'Molecular Weight'!$D$10</f>
        <v>0.685163221983573</v>
      </c>
      <c r="AP12" s="19">
        <f>X12*AG12*'Molecular Weight'!$B$11/'Molecular Weight'!$D$11</f>
        <v>0.0576019666736582</v>
      </c>
      <c r="AQ12" s="19">
        <f>Y12*AG12*'Molecular Weight'!$B$12/'Molecular Weight'!$D$12</f>
        <v>0</v>
      </c>
      <c r="AR12" s="19">
        <f t="shared" si="2"/>
        <v>8.00475729394623</v>
      </c>
      <c r="AS12" s="19">
        <f t="shared" si="3"/>
        <v>0.0142633999404174</v>
      </c>
      <c r="AT12" s="19">
        <f t="shared" si="4"/>
        <v>0.0139835466064616</v>
      </c>
      <c r="AU12" s="19">
        <f t="shared" si="5"/>
        <v>1.00574964409138</v>
      </c>
      <c r="AV12" s="19">
        <f t="shared" si="6"/>
        <v>3.06694887166297</v>
      </c>
      <c r="AW12" s="19">
        <f t="shared" si="7"/>
        <v>2.96601682015434</v>
      </c>
      <c r="AX12" s="36"/>
    </row>
    <row r="13" s="25" customFormat="1" spans="1:50">
      <c r="A13" s="32" t="s">
        <v>1718</v>
      </c>
      <c r="B13" s="32" t="s">
        <v>1689</v>
      </c>
      <c r="C13" s="32" t="s">
        <v>1690</v>
      </c>
      <c r="D13" s="32" t="s">
        <v>1691</v>
      </c>
      <c r="E13" s="32" t="s">
        <v>1719</v>
      </c>
      <c r="F13" s="32" t="s">
        <v>1720</v>
      </c>
      <c r="G13" s="32" t="s">
        <v>1694</v>
      </c>
      <c r="H13" s="32"/>
      <c r="I13" s="33">
        <f t="shared" si="8"/>
        <v>5.00870561599731</v>
      </c>
      <c r="J13" s="33">
        <f t="shared" si="9"/>
        <v>987.2939453125</v>
      </c>
      <c r="K13" s="33">
        <f t="shared" si="10"/>
        <v>-9.10648727416992</v>
      </c>
      <c r="L13" s="34">
        <f t="shared" si="0"/>
        <v>-12.8394836269386</v>
      </c>
      <c r="M13" s="33">
        <f t="shared" si="1"/>
        <v>3.73299635276865</v>
      </c>
      <c r="N13" s="33">
        <f t="shared" si="11"/>
        <v>3.73299503326416</v>
      </c>
      <c r="O13" s="32"/>
      <c r="P13" s="32">
        <v>38.73</v>
      </c>
      <c r="Q13" s="32">
        <v>0.78</v>
      </c>
      <c r="R13" s="32">
        <v>21.19</v>
      </c>
      <c r="S13" s="32">
        <v>0.14</v>
      </c>
      <c r="T13" s="32">
        <v>18.68</v>
      </c>
      <c r="U13" s="32">
        <v>0.45</v>
      </c>
      <c r="V13" s="32">
        <v>9.07</v>
      </c>
      <c r="W13" s="32">
        <v>9.24</v>
      </c>
      <c r="X13" s="32">
        <v>0.13</v>
      </c>
      <c r="Y13" s="32"/>
      <c r="Z13" s="32">
        <v>98.41</v>
      </c>
      <c r="AA13" s="35">
        <v>5.00870561599731</v>
      </c>
      <c r="AB13" s="35">
        <v>987.2939453125</v>
      </c>
      <c r="AC13" s="35">
        <v>-9.10648727416992</v>
      </c>
      <c r="AD13" s="35">
        <v>3.73299503326416</v>
      </c>
      <c r="AE13" s="35" t="s">
        <v>1695</v>
      </c>
      <c r="AF13" s="19">
        <v>12</v>
      </c>
      <c r="AG13" s="19">
        <f>AF13/(P13*'Molecular Weight'!$C$2/'Molecular Weight'!$D$2+Q13*'Molecular Weight'!$C$3/'Molecular Weight'!$D$3+R13*'Molecular Weight'!$C$4/'Molecular Weight'!$D$4+S13*'Molecular Weight'!$C$5/'Molecular Weight'!$D$5+T13*'Molecular Weight'!$C$6/'Molecular Weight'!$D$6+U13*'Molecular Weight'!$C$8/'Molecular Weight'!$D$8+V13*'Molecular Weight'!$C$9/'Molecular Weight'!$D$9+W13*'Molecular Weight'!$C$10/'Molecular Weight'!$D$10+X13*'Molecular Weight'!$C$11/'Molecular Weight'!$D$11+Y13*'Molecular Weight'!$C$12/'Molecular Weight'!$D$12)</f>
        <v>4.62724055263949</v>
      </c>
      <c r="AH13" s="19">
        <f>P13*AG13*'Molecular Weight'!$B$2/'Molecular Weight'!$D$2</f>
        <v>2.9829065679715</v>
      </c>
      <c r="AI13" s="19">
        <f>Q13*AG13*'Molecular Weight'!$B$3/'Molecular Weight'!$D$3</f>
        <v>0.0451720604638148</v>
      </c>
      <c r="AJ13" s="19">
        <f>AG13*R13*'Molecular Weight'!$B$4/'Molecular Weight'!$D$4</f>
        <v>1.92332733053022</v>
      </c>
      <c r="AK13" s="19">
        <f>S13*AG13*'Molecular Weight'!$B$5/'Molecular Weight'!$D$5</f>
        <v>0.00852442499334863</v>
      </c>
      <c r="AL13" s="19">
        <f>T13*AG13*'Molecular Weight'!$B$6/'Molecular Weight'!$D$6</f>
        <v>1.20318560026873</v>
      </c>
      <c r="AM13" s="19">
        <f>U13*AG13*'Molecular Weight'!$B$8/'Molecular Weight'!$D$8</f>
        <v>0.0293523858005043</v>
      </c>
      <c r="AN13" s="19">
        <f>V13*AG13*'Molecular Weight'!$B$9/'Molecular Weight'!$D$9</f>
        <v>1.04141617400596</v>
      </c>
      <c r="AO13" s="19">
        <f>W13*AG13*'Molecular Weight'!$B$10/'Molecular Weight'!$D$10</f>
        <v>0.762405540413497</v>
      </c>
      <c r="AP13" s="19">
        <f>X13*AG13*'Molecular Weight'!$B$11/'Molecular Weight'!$D$11</f>
        <v>0.0194108187106529</v>
      </c>
      <c r="AQ13" s="19">
        <f>Y13*AG13*'Molecular Weight'!$B$12/'Molecular Weight'!$D$12</f>
        <v>0</v>
      </c>
      <c r="AR13" s="19">
        <f t="shared" si="2"/>
        <v>8.01570090315823</v>
      </c>
      <c r="AS13" s="19">
        <f t="shared" si="3"/>
        <v>0.047010446166853</v>
      </c>
      <c r="AT13" s="19">
        <f t="shared" si="4"/>
        <v>0.0390716495911796</v>
      </c>
      <c r="AU13" s="19">
        <f t="shared" si="5"/>
        <v>1.15617515410188</v>
      </c>
      <c r="AV13" s="19">
        <f t="shared" si="6"/>
        <v>3.02807862843531</v>
      </c>
      <c r="AW13" s="19">
        <f t="shared" si="7"/>
        <v>3.03635970048869</v>
      </c>
      <c r="AX13" s="36"/>
    </row>
    <row r="14" s="25" customFormat="1" spans="1:50">
      <c r="A14" s="32" t="s">
        <v>1718</v>
      </c>
      <c r="B14" s="32" t="s">
        <v>1689</v>
      </c>
      <c r="C14" s="32" t="s">
        <v>1690</v>
      </c>
      <c r="D14" s="32" t="s">
        <v>1691</v>
      </c>
      <c r="E14" s="32" t="s">
        <v>1721</v>
      </c>
      <c r="F14" s="32" t="s">
        <v>1720</v>
      </c>
      <c r="G14" s="32" t="s">
        <v>1694</v>
      </c>
      <c r="H14" s="32"/>
      <c r="I14" s="33">
        <f t="shared" si="8"/>
        <v>6.21705389022827</v>
      </c>
      <c r="J14" s="33">
        <f t="shared" si="9"/>
        <v>1036.12377929687</v>
      </c>
      <c r="K14" s="33">
        <f t="shared" si="10"/>
        <v>-8.75914669036865</v>
      </c>
      <c r="L14" s="34">
        <f t="shared" si="0"/>
        <v>-11.5902604374678</v>
      </c>
      <c r="M14" s="33">
        <f t="shared" si="1"/>
        <v>2.83111374709915</v>
      </c>
      <c r="N14" s="33">
        <f t="shared" si="11"/>
        <v>2.83111381530762</v>
      </c>
      <c r="O14" s="32"/>
      <c r="P14" s="32">
        <v>38.79</v>
      </c>
      <c r="Q14" s="32">
        <v>1.53</v>
      </c>
      <c r="R14" s="32">
        <v>20.56</v>
      </c>
      <c r="S14" s="32">
        <v>0.06</v>
      </c>
      <c r="T14" s="32">
        <v>16.08</v>
      </c>
      <c r="U14" s="32">
        <v>0.36</v>
      </c>
      <c r="V14" s="32">
        <v>6.91</v>
      </c>
      <c r="W14" s="32">
        <v>14.6</v>
      </c>
      <c r="X14" s="32">
        <v>0.27</v>
      </c>
      <c r="Y14" s="32">
        <v>0.02</v>
      </c>
      <c r="Z14" s="32">
        <v>99.18</v>
      </c>
      <c r="AA14" s="35">
        <v>6.21705389022827</v>
      </c>
      <c r="AB14" s="35">
        <v>1036.12377929687</v>
      </c>
      <c r="AC14" s="35">
        <v>-8.75914669036865</v>
      </c>
      <c r="AD14" s="35">
        <v>2.83111381530762</v>
      </c>
      <c r="AE14" s="35" t="s">
        <v>1695</v>
      </c>
      <c r="AF14" s="19">
        <v>12</v>
      </c>
      <c r="AG14" s="19">
        <f>AF14/(P14*'Molecular Weight'!$C$2/'Molecular Weight'!$D$2+Q14*'Molecular Weight'!$C$3/'Molecular Weight'!$D$3+R14*'Molecular Weight'!$C$4/'Molecular Weight'!$D$4+S14*'Molecular Weight'!$C$5/'Molecular Weight'!$D$5+T14*'Molecular Weight'!$C$6/'Molecular Weight'!$D$6+U14*'Molecular Weight'!$C$8/'Molecular Weight'!$D$8+V14*'Molecular Weight'!$C$9/'Molecular Weight'!$D$9+W14*'Molecular Weight'!$C$10/'Molecular Weight'!$D$10+X14*'Molecular Weight'!$C$11/'Molecular Weight'!$D$11+Y14*'Molecular Weight'!$C$12/'Molecular Weight'!$D$12)</f>
        <v>4.61363859557885</v>
      </c>
      <c r="AH14" s="19">
        <f>P14*AG14*'Molecular Weight'!$B$2/'Molecular Weight'!$D$2</f>
        <v>2.97874569112023</v>
      </c>
      <c r="AI14" s="19">
        <f>Q14*AG14*'Molecular Weight'!$B$3/'Molecular Weight'!$D$3</f>
        <v>0.0883462709791694</v>
      </c>
      <c r="AJ14" s="19">
        <f>AG14*R14*'Molecular Weight'!$B$4/'Molecular Weight'!$D$4</f>
        <v>1.8606592688329</v>
      </c>
      <c r="AK14" s="19">
        <f>S14*AG14*'Molecular Weight'!$B$5/'Molecular Weight'!$D$5</f>
        <v>0.00364258590347695</v>
      </c>
      <c r="AL14" s="19">
        <f>T14*AG14*'Molecular Weight'!$B$6/'Molecular Weight'!$D$6</f>
        <v>1.03267411771865</v>
      </c>
      <c r="AM14" s="19">
        <f>U14*AG14*'Molecular Weight'!$B$8/'Molecular Weight'!$D$8</f>
        <v>0.0234128826389679</v>
      </c>
      <c r="AN14" s="19">
        <f>V14*AG14*'Molecular Weight'!$B$9/'Molecular Weight'!$D$9</f>
        <v>0.791073019738209</v>
      </c>
      <c r="AO14" s="19">
        <f>W14*AG14*'Molecular Weight'!$B$10/'Molecular Weight'!$D$10</f>
        <v>1.2011255972798</v>
      </c>
      <c r="AP14" s="19">
        <f>X14*AG14*'Molecular Weight'!$B$11/'Molecular Weight'!$D$11</f>
        <v>0.0401962704358273</v>
      </c>
      <c r="AQ14" s="19">
        <f>Y14*AG14*'Molecular Weight'!$B$12/'Molecular Weight'!$D$12</f>
        <v>0.00195908220619059</v>
      </c>
      <c r="AR14" s="19">
        <f t="shared" si="2"/>
        <v>8.02183478685342</v>
      </c>
      <c r="AS14" s="19">
        <f t="shared" si="3"/>
        <v>0.0653260629776229</v>
      </c>
      <c r="AT14" s="19">
        <f t="shared" si="4"/>
        <v>0.0632591268210915</v>
      </c>
      <c r="AU14" s="19">
        <f t="shared" si="5"/>
        <v>0.967348054741028</v>
      </c>
      <c r="AV14" s="19">
        <f t="shared" si="6"/>
        <v>3.0670919620994</v>
      </c>
      <c r="AW14" s="19">
        <f t="shared" si="7"/>
        <v>3.04828561737563</v>
      </c>
      <c r="AX14" s="36"/>
    </row>
    <row r="15" s="25" customFormat="1" spans="1:50">
      <c r="A15" s="32" t="s">
        <v>1722</v>
      </c>
      <c r="B15" s="32" t="s">
        <v>1689</v>
      </c>
      <c r="C15" s="32" t="s">
        <v>1690</v>
      </c>
      <c r="D15" s="32" t="s">
        <v>1691</v>
      </c>
      <c r="E15" s="32" t="s">
        <v>1723</v>
      </c>
      <c r="F15" s="32" t="s">
        <v>1720</v>
      </c>
      <c r="G15" s="32" t="s">
        <v>1694</v>
      </c>
      <c r="H15" s="32"/>
      <c r="I15" s="33">
        <f t="shared" si="8"/>
        <v>4.38281679153442</v>
      </c>
      <c r="J15" s="33">
        <f t="shared" si="9"/>
        <v>1038.8798828125</v>
      </c>
      <c r="K15" s="33">
        <f t="shared" si="10"/>
        <v>-9.06927585601807</v>
      </c>
      <c r="L15" s="34">
        <f t="shared" si="0"/>
        <v>-12.3358584814178</v>
      </c>
      <c r="M15" s="33">
        <f t="shared" si="1"/>
        <v>3.26658262539972</v>
      </c>
      <c r="N15" s="33">
        <f t="shared" si="11"/>
        <v>3.26658344268799</v>
      </c>
      <c r="O15" s="32"/>
      <c r="P15" s="32">
        <v>38.71</v>
      </c>
      <c r="Q15" s="32">
        <v>1.29</v>
      </c>
      <c r="R15" s="32">
        <v>20.8</v>
      </c>
      <c r="S15" s="32">
        <v>0.03</v>
      </c>
      <c r="T15" s="32">
        <v>18.32</v>
      </c>
      <c r="U15" s="32">
        <v>0.43</v>
      </c>
      <c r="V15" s="32">
        <v>7.38</v>
      </c>
      <c r="W15" s="32">
        <v>12.46</v>
      </c>
      <c r="X15" s="32">
        <v>0.26</v>
      </c>
      <c r="Y15" s="32"/>
      <c r="Z15" s="32">
        <v>99.68</v>
      </c>
      <c r="AA15" s="35">
        <v>4.38281679153442</v>
      </c>
      <c r="AB15" s="35">
        <v>1038.8798828125</v>
      </c>
      <c r="AC15" s="35">
        <v>-9.06927585601807</v>
      </c>
      <c r="AD15" s="35">
        <v>3.26658344268799</v>
      </c>
      <c r="AE15" s="35" t="s">
        <v>1695</v>
      </c>
      <c r="AF15" s="19">
        <v>12</v>
      </c>
      <c r="AG15" s="19">
        <f>AF15/(P15*'Molecular Weight'!$C$2/'Molecular Weight'!$D$2+Q15*'Molecular Weight'!$C$3/'Molecular Weight'!$D$3+R15*'Molecular Weight'!$C$4/'Molecular Weight'!$D$4+S15*'Molecular Weight'!$C$5/'Molecular Weight'!$D$5+T15*'Molecular Weight'!$C$6/'Molecular Weight'!$D$6+U15*'Molecular Weight'!$C$8/'Molecular Weight'!$D$8+V15*'Molecular Weight'!$C$9/'Molecular Weight'!$D$9+W15*'Molecular Weight'!$C$10/'Molecular Weight'!$D$10+X15*'Molecular Weight'!$C$11/'Molecular Weight'!$D$11+Y15*'Molecular Weight'!$C$12/'Molecular Weight'!$D$12)</f>
        <v>4.60815505877046</v>
      </c>
      <c r="AH15" s="19">
        <f>P15*AG15*'Molecular Weight'!$B$2/'Molecular Weight'!$D$2</f>
        <v>2.96906927971046</v>
      </c>
      <c r="AI15" s="19">
        <f>Q15*AG15*'Molecular Weight'!$B$3/'Molecular Weight'!$D$3</f>
        <v>0.0743994996972953</v>
      </c>
      <c r="AJ15" s="19">
        <f>AG15*R15*'Molecular Weight'!$B$4/'Molecular Weight'!$D$4</f>
        <v>1.88014172660701</v>
      </c>
      <c r="AK15" s="19">
        <f>S15*AG15*'Molecular Weight'!$B$5/'Molecular Weight'!$D$5</f>
        <v>0.00181912825532093</v>
      </c>
      <c r="AL15" s="19">
        <f>T15*AG15*'Molecular Weight'!$B$6/'Molecular Weight'!$D$6</f>
        <v>1.17513085574436</v>
      </c>
      <c r="AM15" s="19">
        <f>U15*AG15*'Molecular Weight'!$B$8/'Molecular Weight'!$D$8</f>
        <v>0.027932149355389</v>
      </c>
      <c r="AN15" s="19">
        <f>V15*AG15*'Molecular Weight'!$B$9/'Molecular Weight'!$D$9</f>
        <v>0.843875541779802</v>
      </c>
      <c r="AO15" s="19">
        <f>W15*AG15*'Molecular Weight'!$B$10/'Molecular Weight'!$D$10</f>
        <v>1.02385185506919</v>
      </c>
      <c r="AP15" s="19">
        <f>X15*AG15*'Molecular Weight'!$B$11/'Molecular Weight'!$D$11</f>
        <v>0.0386615138844892</v>
      </c>
      <c r="AQ15" s="19">
        <f>Y15*AG15*'Molecular Weight'!$B$12/'Molecular Weight'!$D$12</f>
        <v>0</v>
      </c>
      <c r="AR15" s="19">
        <f t="shared" si="2"/>
        <v>8.03488155010332</v>
      </c>
      <c r="AS15" s="19">
        <f t="shared" si="3"/>
        <v>0.104190360151476</v>
      </c>
      <c r="AT15" s="19">
        <f t="shared" si="4"/>
        <v>0.0886627728666683</v>
      </c>
      <c r="AU15" s="19">
        <f t="shared" si="5"/>
        <v>1.07094049559288</v>
      </c>
      <c r="AV15" s="19">
        <f t="shared" si="6"/>
        <v>3.04346877940776</v>
      </c>
      <c r="AW15" s="19">
        <f t="shared" si="7"/>
        <v>3.07079040194874</v>
      </c>
      <c r="AX15" s="36"/>
    </row>
    <row r="16" s="25" customFormat="1" spans="1:50">
      <c r="A16" s="32" t="s">
        <v>1702</v>
      </c>
      <c r="B16" s="32" t="s">
        <v>1689</v>
      </c>
      <c r="C16" s="32" t="s">
        <v>1690</v>
      </c>
      <c r="D16" s="32" t="s">
        <v>1691</v>
      </c>
      <c r="E16" s="32" t="s">
        <v>1724</v>
      </c>
      <c r="F16" s="32" t="s">
        <v>1720</v>
      </c>
      <c r="G16" s="32" t="s">
        <v>1694</v>
      </c>
      <c r="H16" s="32"/>
      <c r="I16" s="33">
        <f t="shared" si="8"/>
        <v>14.4329166412353</v>
      </c>
      <c r="J16" s="33">
        <f t="shared" si="9"/>
        <v>1466.556640625</v>
      </c>
      <c r="K16" s="33">
        <f t="shared" si="10"/>
        <v>-4.84192848205566</v>
      </c>
      <c r="L16" s="34">
        <f t="shared" si="0"/>
        <v>-4.48168126455518</v>
      </c>
      <c r="M16" s="33">
        <f t="shared" si="1"/>
        <v>-0.360247217500483</v>
      </c>
      <c r="N16" s="33">
        <f t="shared" si="11"/>
        <v>-0.36024808883667</v>
      </c>
      <c r="O16" s="32"/>
      <c r="P16" s="32">
        <v>42.45</v>
      </c>
      <c r="Q16" s="32">
        <v>0.17</v>
      </c>
      <c r="R16" s="32">
        <v>20.42</v>
      </c>
      <c r="S16" s="32">
        <v>0.17</v>
      </c>
      <c r="T16" s="32">
        <v>8.04</v>
      </c>
      <c r="U16" s="32">
        <v>0.18</v>
      </c>
      <c r="V16" s="32">
        <v>12.74</v>
      </c>
      <c r="W16" s="32">
        <v>12.89</v>
      </c>
      <c r="X16" s="32">
        <v>1.07</v>
      </c>
      <c r="Y16" s="32">
        <v>0.01</v>
      </c>
      <c r="Z16" s="32">
        <v>98.16</v>
      </c>
      <c r="AA16" s="35">
        <v>14.4329166412353</v>
      </c>
      <c r="AB16" s="35">
        <v>1466.556640625</v>
      </c>
      <c r="AC16" s="35">
        <v>-4.84192848205566</v>
      </c>
      <c r="AD16" s="35">
        <v>-0.36024808883667</v>
      </c>
      <c r="AE16" s="35" t="s">
        <v>1695</v>
      </c>
      <c r="AF16" s="19">
        <v>12</v>
      </c>
      <c r="AG16" s="19">
        <f>AF16/(P16*'Molecular Weight'!$C$2/'Molecular Weight'!$D$2+Q16*'Molecular Weight'!$C$3/'Molecular Weight'!$D$3+R16*'Molecular Weight'!$C$4/'Molecular Weight'!$D$4+S16*'Molecular Weight'!$C$5/'Molecular Weight'!$D$5+T16*'Molecular Weight'!$C$6/'Molecular Weight'!$D$6+U16*'Molecular Weight'!$C$8/'Molecular Weight'!$D$8+V16*'Molecular Weight'!$C$9/'Molecular Weight'!$D$9+W16*'Molecular Weight'!$C$10/'Molecular Weight'!$D$10+X16*'Molecular Weight'!$C$11/'Molecular Weight'!$D$11+Y16*'Molecular Weight'!$C$12/'Molecular Weight'!$D$12)</f>
        <v>4.44551093755315</v>
      </c>
      <c r="AH16" s="19">
        <f>P16*AG16*'Molecular Weight'!$B$2/'Molecular Weight'!$D$2</f>
        <v>3.14101097368727</v>
      </c>
      <c r="AI16" s="19">
        <f>Q16*AG16*'Molecular Weight'!$B$3/'Molecular Weight'!$D$3</f>
        <v>0.00945853390968755</v>
      </c>
      <c r="AJ16" s="19">
        <f>AG16*R16*'Molecular Weight'!$B$4/'Molecular Weight'!$D$4</f>
        <v>1.78064600519489</v>
      </c>
      <c r="AK16" s="19">
        <f>S16*AG16*'Molecular Weight'!$B$5/'Molecular Weight'!$D$5</f>
        <v>0.0099445602919144</v>
      </c>
      <c r="AL16" s="19">
        <f>T16*AG16*'Molecular Weight'!$B$6/'Molecular Weight'!$D$6</f>
        <v>0.497520990227273</v>
      </c>
      <c r="AM16" s="19">
        <f>U16*AG16*'Molecular Weight'!$B$8/'Molecular Weight'!$D$8</f>
        <v>0.0112798416797232</v>
      </c>
      <c r="AN16" s="19">
        <f>V16*AG16*'Molecular Weight'!$B$9/'Molecular Weight'!$D$9</f>
        <v>1.40535507058132</v>
      </c>
      <c r="AO16" s="19">
        <f>W16*AG16*'Molecular Weight'!$B$10/'Molecular Weight'!$D$10</f>
        <v>1.02180164024715</v>
      </c>
      <c r="AP16" s="19">
        <f>X16*AG16*'Molecular Weight'!$B$11/'Molecular Weight'!$D$11</f>
        <v>0.15349134247118</v>
      </c>
      <c r="AQ16" s="19">
        <f>Y16*AG16*'Molecular Weight'!$B$12/'Molecular Weight'!$D$12</f>
        <v>0.000943845209671581</v>
      </c>
      <c r="AR16" s="19">
        <f t="shared" si="2"/>
        <v>8.03145280350007</v>
      </c>
      <c r="AS16" s="19">
        <f t="shared" si="3"/>
        <v>0.0939888837636822</v>
      </c>
      <c r="AT16" s="19">
        <f t="shared" si="4"/>
        <v>0.188914408858905</v>
      </c>
      <c r="AU16" s="19">
        <f t="shared" si="5"/>
        <v>0.403532106463591</v>
      </c>
      <c r="AV16" s="19">
        <f t="shared" si="6"/>
        <v>3.15046950759696</v>
      </c>
      <c r="AW16" s="19">
        <f t="shared" si="7"/>
        <v>2.93595754273546</v>
      </c>
      <c r="AX16" s="36"/>
    </row>
    <row r="17" s="25" customFormat="1" spans="1:50">
      <c r="A17" s="32" t="s">
        <v>1702</v>
      </c>
      <c r="B17" s="32" t="s">
        <v>1689</v>
      </c>
      <c r="C17" s="32" t="s">
        <v>1690</v>
      </c>
      <c r="D17" s="32" t="s">
        <v>1691</v>
      </c>
      <c r="E17" s="32" t="s">
        <v>1725</v>
      </c>
      <c r="F17" s="32" t="s">
        <v>1720</v>
      </c>
      <c r="G17" s="32" t="s">
        <v>1694</v>
      </c>
      <c r="H17" s="32"/>
      <c r="I17" s="33">
        <f t="shared" si="8"/>
        <v>12.9954090118408</v>
      </c>
      <c r="J17" s="33">
        <f t="shared" si="9"/>
        <v>1195.35131835937</v>
      </c>
      <c r="K17" s="33">
        <f t="shared" si="10"/>
        <v>-6.56055212020874</v>
      </c>
      <c r="L17" s="34">
        <f t="shared" si="0"/>
        <v>-7.07640607643311</v>
      </c>
      <c r="M17" s="33">
        <f t="shared" si="1"/>
        <v>0.515853956224371</v>
      </c>
      <c r="N17" s="33">
        <f t="shared" si="11"/>
        <v>0.515853404998779</v>
      </c>
      <c r="O17" s="32"/>
      <c r="P17" s="32">
        <v>41.2</v>
      </c>
      <c r="Q17" s="32">
        <v>1.48</v>
      </c>
      <c r="R17" s="32">
        <v>18.59</v>
      </c>
      <c r="S17" s="32">
        <v>0.09</v>
      </c>
      <c r="T17" s="32">
        <v>11.99</v>
      </c>
      <c r="U17" s="32">
        <v>0.25</v>
      </c>
      <c r="V17" s="32">
        <v>9.69</v>
      </c>
      <c r="W17" s="32">
        <v>14.73</v>
      </c>
      <c r="X17" s="32">
        <v>0.71</v>
      </c>
      <c r="Y17" s="32">
        <v>0</v>
      </c>
      <c r="Z17" s="32">
        <v>98.74</v>
      </c>
      <c r="AA17" s="35">
        <v>12.9954090118408</v>
      </c>
      <c r="AB17" s="35">
        <v>1195.35131835937</v>
      </c>
      <c r="AC17" s="35">
        <v>-6.56055212020874</v>
      </c>
      <c r="AD17" s="35">
        <v>0.515853404998779</v>
      </c>
      <c r="AE17" s="35" t="s">
        <v>1695</v>
      </c>
      <c r="AF17" s="19">
        <v>12</v>
      </c>
      <c r="AG17" s="19">
        <f>AF17/(P17*'Molecular Weight'!$C$2/'Molecular Weight'!$D$2+Q17*'Molecular Weight'!$C$3/'Molecular Weight'!$D$3+R17*'Molecular Weight'!$C$4/'Molecular Weight'!$D$4+S17*'Molecular Weight'!$C$5/'Molecular Weight'!$D$5+T17*'Molecular Weight'!$C$6/'Molecular Weight'!$D$6+U17*'Molecular Weight'!$C$8/'Molecular Weight'!$D$8+V17*'Molecular Weight'!$C$9/'Molecular Weight'!$D$9+W17*'Molecular Weight'!$C$10/'Molecular Weight'!$D$10+X17*'Molecular Weight'!$C$11/'Molecular Weight'!$D$11+Y17*'Molecular Weight'!$C$12/'Molecular Weight'!$D$12)</f>
        <v>4.54151199624896</v>
      </c>
      <c r="AH17" s="19">
        <f>P17*AG17*'Molecular Weight'!$B$2/'Molecular Weight'!$D$2</f>
        <v>3.11435243417871</v>
      </c>
      <c r="AI17" s="19">
        <f>Q17*AG17*'Molecular Weight'!$B$3/'Molecular Weight'!$D$3</f>
        <v>0.084123125837903</v>
      </c>
      <c r="AJ17" s="19">
        <f>AG17*R17*'Molecular Weight'!$B$4/'Molecular Weight'!$D$4</f>
        <v>1.65607508847132</v>
      </c>
      <c r="AK17" s="19">
        <f>S17*AG17*'Molecular Weight'!$B$5/'Molecular Weight'!$D$5</f>
        <v>0.00537846015741043</v>
      </c>
      <c r="AL17" s="19">
        <f>T17*AG17*'Molecular Weight'!$B$6/'Molecular Weight'!$D$6</f>
        <v>0.757972283338321</v>
      </c>
      <c r="AM17" s="19">
        <f>U17*AG17*'Molecular Weight'!$B$8/'Molecular Weight'!$D$8</f>
        <v>0.0160047645765751</v>
      </c>
      <c r="AN17" s="19">
        <f>V17*AG17*'Molecular Weight'!$B$9/'Molecular Weight'!$D$9</f>
        <v>1.09199134599634</v>
      </c>
      <c r="AO17" s="19">
        <f>W17*AG17*'Molecular Weight'!$B$10/'Molecular Weight'!$D$10</f>
        <v>1.19287574366525</v>
      </c>
      <c r="AP17" s="19">
        <f>X17*AG17*'Molecular Weight'!$B$11/'Molecular Weight'!$D$11</f>
        <v>0.104048838894377</v>
      </c>
      <c r="AQ17" s="19">
        <f>Y17*AG17*'Molecular Weight'!$B$12/'Molecular Weight'!$D$12</f>
        <v>0</v>
      </c>
      <c r="AR17" s="19">
        <f t="shared" si="2"/>
        <v>8.02282208511621</v>
      </c>
      <c r="AS17" s="19">
        <f t="shared" si="3"/>
        <v>0.0682714931202471</v>
      </c>
      <c r="AT17" s="19">
        <f t="shared" si="4"/>
        <v>0.0900712263772501</v>
      </c>
      <c r="AU17" s="19">
        <f t="shared" si="5"/>
        <v>0.689700790218074</v>
      </c>
      <c r="AV17" s="19">
        <f t="shared" si="6"/>
        <v>3.19847556001661</v>
      </c>
      <c r="AW17" s="19">
        <f t="shared" si="7"/>
        <v>3.05884413757648</v>
      </c>
      <c r="AX17" s="36"/>
    </row>
    <row r="18" s="25" customFormat="1" spans="1:50">
      <c r="A18" s="32" t="s">
        <v>1702</v>
      </c>
      <c r="B18" s="32" t="s">
        <v>1689</v>
      </c>
      <c r="C18" s="32" t="s">
        <v>1690</v>
      </c>
      <c r="D18" s="32" t="s">
        <v>1691</v>
      </c>
      <c r="E18" s="32" t="s">
        <v>1726</v>
      </c>
      <c r="F18" s="32" t="s">
        <v>1727</v>
      </c>
      <c r="G18" s="32" t="s">
        <v>1694</v>
      </c>
      <c r="H18" s="32"/>
      <c r="I18" s="33">
        <f t="shared" si="8"/>
        <v>14.0688238143921</v>
      </c>
      <c r="J18" s="33">
        <f t="shared" si="9"/>
        <v>1279.2939453125</v>
      </c>
      <c r="K18" s="33">
        <f t="shared" si="10"/>
        <v>-5.98465633392334</v>
      </c>
      <c r="L18" s="34">
        <f t="shared" si="0"/>
        <v>-5.95832247254605</v>
      </c>
      <c r="M18" s="33">
        <f t="shared" si="1"/>
        <v>-0.0263338613772932</v>
      </c>
      <c r="N18" s="33">
        <f t="shared" si="11"/>
        <v>-0.0263328552246094</v>
      </c>
      <c r="O18" s="32"/>
      <c r="P18" s="32">
        <v>42.2</v>
      </c>
      <c r="Q18" s="32">
        <v>1.49</v>
      </c>
      <c r="R18" s="32">
        <v>18.15</v>
      </c>
      <c r="S18" s="32">
        <v>0.05</v>
      </c>
      <c r="T18" s="32">
        <v>12.27</v>
      </c>
      <c r="U18" s="32">
        <v>0.27</v>
      </c>
      <c r="V18" s="32">
        <v>8.93</v>
      </c>
      <c r="W18" s="32">
        <v>14.77</v>
      </c>
      <c r="X18" s="32">
        <v>1.06</v>
      </c>
      <c r="Y18" s="32">
        <v>0.01</v>
      </c>
      <c r="Z18" s="32">
        <v>99.22</v>
      </c>
      <c r="AA18" s="35">
        <v>14.0688238143921</v>
      </c>
      <c r="AB18" s="35">
        <v>1279.2939453125</v>
      </c>
      <c r="AC18" s="35">
        <v>-5.98465633392334</v>
      </c>
      <c r="AD18" s="35">
        <v>-0.0263328552246094</v>
      </c>
      <c r="AE18" s="35" t="s">
        <v>1695</v>
      </c>
      <c r="AF18" s="19">
        <v>12</v>
      </c>
      <c r="AG18" s="19">
        <f>AF18/(P18*'Molecular Weight'!$C$2/'Molecular Weight'!$D$2+Q18*'Molecular Weight'!$C$3/'Molecular Weight'!$D$3+R18*'Molecular Weight'!$C$4/'Molecular Weight'!$D$4+S18*'Molecular Weight'!$C$5/'Molecular Weight'!$D$5+T18*'Molecular Weight'!$C$6/'Molecular Weight'!$D$6+U18*'Molecular Weight'!$C$8/'Molecular Weight'!$D$8+V18*'Molecular Weight'!$C$9/'Molecular Weight'!$D$9+W18*'Molecular Weight'!$C$10/'Molecular Weight'!$D$10+X18*'Molecular Weight'!$C$11/'Molecular Weight'!$D$11+Y18*'Molecular Weight'!$C$12/'Molecular Weight'!$D$12)</f>
        <v>4.5216769870848</v>
      </c>
      <c r="AH18" s="19">
        <f>P18*AG18*'Molecular Weight'!$B$2/'Molecular Weight'!$D$2</f>
        <v>3.17601146562881</v>
      </c>
      <c r="AI18" s="19">
        <f>Q18*AG18*'Molecular Weight'!$B$3/'Molecular Weight'!$D$3</f>
        <v>0.0843216359293662</v>
      </c>
      <c r="AJ18" s="19">
        <f>AG18*R18*'Molecular Weight'!$B$4/'Molecular Weight'!$D$4</f>
        <v>1.60981634593153</v>
      </c>
      <c r="AK18" s="19">
        <f>S18*AG18*'Molecular Weight'!$B$5/'Molecular Weight'!$D$5</f>
        <v>0.00297498321408303</v>
      </c>
      <c r="AL18" s="19">
        <f>T18*AG18*'Molecular Weight'!$B$6/'Molecular Weight'!$D$6</f>
        <v>0.772285309458944</v>
      </c>
      <c r="AM18" s="19">
        <f>U18*AG18*'Molecular Weight'!$B$8/'Molecular Weight'!$D$8</f>
        <v>0.0172096530379602</v>
      </c>
      <c r="AN18" s="19">
        <f>V18*AG18*'Molecular Weight'!$B$9/'Molecular Weight'!$D$9</f>
        <v>1.00194976413567</v>
      </c>
      <c r="AO18" s="19">
        <f>W18*AG18*'Molecular Weight'!$B$10/'Molecular Weight'!$D$10</f>
        <v>1.19089103244013</v>
      </c>
      <c r="AP18" s="19">
        <f>X18*AG18*'Molecular Weight'!$B$11/'Molecular Weight'!$D$11</f>
        <v>0.154662071839622</v>
      </c>
      <c r="AQ18" s="19">
        <f>Y18*AG18*'Molecular Weight'!$B$12/'Molecular Weight'!$D$12</f>
        <v>0.000960016345453249</v>
      </c>
      <c r="AR18" s="19">
        <f t="shared" si="2"/>
        <v>8.01108227796156</v>
      </c>
      <c r="AS18" s="19">
        <f t="shared" si="3"/>
        <v>0.0332008412657467</v>
      </c>
      <c r="AT18" s="19">
        <f t="shared" si="4"/>
        <v>0.0429903830347452</v>
      </c>
      <c r="AU18" s="19">
        <f t="shared" si="5"/>
        <v>0.739084468193197</v>
      </c>
      <c r="AV18" s="19">
        <f t="shared" si="6"/>
        <v>3.26033310155817</v>
      </c>
      <c r="AW18" s="19">
        <f t="shared" si="7"/>
        <v>2.9823357590727</v>
      </c>
      <c r="AX18" s="36"/>
    </row>
    <row r="19" s="25" customFormat="1" spans="1:50">
      <c r="A19" s="32" t="s">
        <v>1702</v>
      </c>
      <c r="B19" s="32" t="s">
        <v>1689</v>
      </c>
      <c r="C19" s="32" t="s">
        <v>1690</v>
      </c>
      <c r="D19" s="32" t="s">
        <v>1691</v>
      </c>
      <c r="E19" s="32" t="s">
        <v>1728</v>
      </c>
      <c r="F19" s="32" t="s">
        <v>1727</v>
      </c>
      <c r="G19" s="32" t="s">
        <v>1694</v>
      </c>
      <c r="H19" s="32"/>
      <c r="I19" s="33">
        <f t="shared" si="8"/>
        <v>14.5123538970947</v>
      </c>
      <c r="J19" s="33">
        <f t="shared" si="9"/>
        <v>1271.78662109375</v>
      </c>
      <c r="K19" s="33">
        <f t="shared" si="10"/>
        <v>-5.90616989135742</v>
      </c>
      <c r="L19" s="34">
        <f t="shared" si="0"/>
        <v>-5.86786445555615</v>
      </c>
      <c r="M19" s="33">
        <f t="shared" si="1"/>
        <v>-0.0383054358012673</v>
      </c>
      <c r="N19" s="33">
        <f t="shared" si="11"/>
        <v>-0.0383062362670898</v>
      </c>
      <c r="O19" s="32"/>
      <c r="P19" s="32">
        <v>41.91</v>
      </c>
      <c r="Q19" s="32">
        <v>1.5</v>
      </c>
      <c r="R19" s="32">
        <v>17.92</v>
      </c>
      <c r="S19" s="32">
        <v>0.05</v>
      </c>
      <c r="T19" s="32">
        <v>12.45</v>
      </c>
      <c r="U19" s="32">
        <v>0.25</v>
      </c>
      <c r="V19" s="32">
        <v>9.22</v>
      </c>
      <c r="W19" s="32">
        <v>14.69</v>
      </c>
      <c r="X19" s="32">
        <v>1.12</v>
      </c>
      <c r="Y19" s="32">
        <v>0</v>
      </c>
      <c r="Z19" s="32">
        <v>99.13</v>
      </c>
      <c r="AA19" s="35">
        <v>14.5123538970947</v>
      </c>
      <c r="AB19" s="35">
        <v>1271.78662109375</v>
      </c>
      <c r="AC19" s="35">
        <v>-5.90616989135742</v>
      </c>
      <c r="AD19" s="35">
        <v>-0.0383062362670898</v>
      </c>
      <c r="AE19" s="35" t="s">
        <v>1695</v>
      </c>
      <c r="AF19" s="19">
        <v>12</v>
      </c>
      <c r="AG19" s="19">
        <f>AF19/(P19*'Molecular Weight'!$C$2/'Molecular Weight'!$D$2+Q19*'Molecular Weight'!$C$3/'Molecular Weight'!$D$3+R19*'Molecular Weight'!$C$4/'Molecular Weight'!$D$4+S19*'Molecular Weight'!$C$5/'Molecular Weight'!$D$5+T19*'Molecular Weight'!$C$6/'Molecular Weight'!$D$6+U19*'Molecular Weight'!$C$8/'Molecular Weight'!$D$8+V19*'Molecular Weight'!$C$9/'Molecular Weight'!$D$9+W19*'Molecular Weight'!$C$10/'Molecular Weight'!$D$10+X19*'Molecular Weight'!$C$11/'Molecular Weight'!$D$11+Y19*'Molecular Weight'!$C$12/'Molecular Weight'!$D$12)</f>
        <v>4.53417609519584</v>
      </c>
      <c r="AH19" s="19">
        <f>P19*AG19*'Molecular Weight'!$B$2/'Molecular Weight'!$D$2</f>
        <v>3.1629047960995</v>
      </c>
      <c r="AI19" s="19">
        <f>Q19*AG19*'Molecular Weight'!$B$3/'Molecular Weight'!$D$3</f>
        <v>0.0851222045405978</v>
      </c>
      <c r="AJ19" s="19">
        <f>AG19*R19*'Molecular Weight'!$B$4/'Molecular Weight'!$D$4</f>
        <v>1.59381003581619</v>
      </c>
      <c r="AK19" s="19">
        <f>S19*AG19*'Molecular Weight'!$B$5/'Molecular Weight'!$D$5</f>
        <v>0.00298320685255336</v>
      </c>
      <c r="AL19" s="19">
        <f>T19*AG19*'Molecular Weight'!$B$6/'Molecular Weight'!$D$6</f>
        <v>0.785780796007632</v>
      </c>
      <c r="AM19" s="19">
        <f>U19*AG19*'Molecular Weight'!$B$8/'Molecular Weight'!$D$8</f>
        <v>0.015978912091894</v>
      </c>
      <c r="AN19" s="19">
        <f>V19*AG19*'Molecular Weight'!$B$9/'Molecular Weight'!$D$9</f>
        <v>1.03734748381404</v>
      </c>
      <c r="AO19" s="19">
        <f>W19*AG19*'Molecular Weight'!$B$10/'Molecular Weight'!$D$10</f>
        <v>1.18771481523586</v>
      </c>
      <c r="AP19" s="19">
        <f>X19*AG19*'Molecular Weight'!$B$11/'Molecular Weight'!$D$11</f>
        <v>0.163868255134538</v>
      </c>
      <c r="AQ19" s="19">
        <f>Y19*AG19*'Molecular Weight'!$B$12/'Molecular Weight'!$D$12</f>
        <v>0</v>
      </c>
      <c r="AR19" s="19">
        <f t="shared" si="2"/>
        <v>8.0355105055928</v>
      </c>
      <c r="AS19" s="19">
        <f t="shared" si="3"/>
        <v>0.106060732996879</v>
      </c>
      <c r="AT19" s="19">
        <f t="shared" si="4"/>
        <v>0.13497496189236</v>
      </c>
      <c r="AU19" s="19">
        <f t="shared" si="5"/>
        <v>0.679720063010753</v>
      </c>
      <c r="AV19" s="19">
        <f t="shared" si="6"/>
        <v>3.2480270006401</v>
      </c>
      <c r="AW19" s="19">
        <f t="shared" si="7"/>
        <v>3.02682200714942</v>
      </c>
      <c r="AX19" s="36"/>
    </row>
    <row r="20" s="25" customFormat="1" spans="1:50">
      <c r="A20" s="32" t="s">
        <v>1702</v>
      </c>
      <c r="B20" s="32" t="s">
        <v>1689</v>
      </c>
      <c r="C20" s="32" t="s">
        <v>1690</v>
      </c>
      <c r="D20" s="32" t="s">
        <v>1691</v>
      </c>
      <c r="E20" s="32" t="s">
        <v>1729</v>
      </c>
      <c r="F20" s="32" t="s">
        <v>1720</v>
      </c>
      <c r="G20" s="32" t="s">
        <v>1694</v>
      </c>
      <c r="H20" s="32"/>
      <c r="I20" s="33">
        <f t="shared" si="8"/>
        <v>14.6727561950684</v>
      </c>
      <c r="J20" s="33">
        <f t="shared" si="9"/>
        <v>1470.3779296875</v>
      </c>
      <c r="K20" s="33">
        <f t="shared" si="10"/>
        <v>-4.3552041053772</v>
      </c>
      <c r="L20" s="34">
        <f t="shared" si="0"/>
        <v>-4.38413984204733</v>
      </c>
      <c r="M20" s="33">
        <f t="shared" si="1"/>
        <v>0.0289357366701282</v>
      </c>
      <c r="N20" s="33">
        <f t="shared" si="11"/>
        <v>0.0289368629455566</v>
      </c>
      <c r="O20" s="32"/>
      <c r="P20" s="32">
        <v>43.83</v>
      </c>
      <c r="Q20" s="32">
        <v>0.08</v>
      </c>
      <c r="R20" s="32">
        <v>20.66</v>
      </c>
      <c r="S20" s="32">
        <v>0.05</v>
      </c>
      <c r="T20" s="32">
        <v>12.73</v>
      </c>
      <c r="U20" s="32">
        <v>0.32</v>
      </c>
      <c r="V20" s="32">
        <v>17.44</v>
      </c>
      <c r="W20" s="32">
        <v>3.06</v>
      </c>
      <c r="X20" s="32">
        <v>1.07</v>
      </c>
      <c r="Y20" s="32">
        <v>0</v>
      </c>
      <c r="Z20" s="32">
        <v>99.25</v>
      </c>
      <c r="AA20" s="35">
        <v>14.6727561950684</v>
      </c>
      <c r="AB20" s="35">
        <v>1470.3779296875</v>
      </c>
      <c r="AC20" s="35">
        <v>-4.3552041053772</v>
      </c>
      <c r="AD20" s="35">
        <v>0.0289368629455566</v>
      </c>
      <c r="AE20" s="35" t="s">
        <v>1695</v>
      </c>
      <c r="AF20" s="19">
        <v>12</v>
      </c>
      <c r="AG20" s="19">
        <f>AF20/(P20*'Molecular Weight'!$C$2/'Molecular Weight'!$D$2+Q20*'Molecular Weight'!$C$3/'Molecular Weight'!$D$3+R20*'Molecular Weight'!$C$4/'Molecular Weight'!$D$4+S20*'Molecular Weight'!$C$5/'Molecular Weight'!$D$5+T20*'Molecular Weight'!$C$6/'Molecular Weight'!$D$6+U20*'Molecular Weight'!$C$8/'Molecular Weight'!$D$8+V20*'Molecular Weight'!$C$9/'Molecular Weight'!$D$9+W20*'Molecular Weight'!$C$10/'Molecular Weight'!$D$10+X20*'Molecular Weight'!$C$11/'Molecular Weight'!$D$11+Y20*'Molecular Weight'!$C$12/'Molecular Weight'!$D$12)</f>
        <v>4.35378490643884</v>
      </c>
      <c r="AH20" s="19">
        <f>P20*AG20*'Molecular Weight'!$B$2/'Molecular Weight'!$D$2</f>
        <v>3.17620493424125</v>
      </c>
      <c r="AI20" s="19">
        <f>Q20*AG20*'Molecular Weight'!$B$3/'Molecular Weight'!$D$3</f>
        <v>0.00435923394887493</v>
      </c>
      <c r="AJ20" s="19">
        <f>AG20*R20*'Molecular Weight'!$B$4/'Molecular Weight'!$D$4</f>
        <v>1.76440165098129</v>
      </c>
      <c r="AK20" s="19">
        <f>S20*AG20*'Molecular Weight'!$B$5/'Molecular Weight'!$D$5</f>
        <v>0.00286452063059335</v>
      </c>
      <c r="AL20" s="19">
        <f>T20*AG20*'Molecular Weight'!$B$6/'Molecular Weight'!$D$6</f>
        <v>0.771487776433274</v>
      </c>
      <c r="AM20" s="19">
        <f>U20*AG20*'Molecular Weight'!$B$8/'Molecular Weight'!$D$8</f>
        <v>0.019639289118416</v>
      </c>
      <c r="AN20" s="19">
        <f>V20*AG20*'Molecular Weight'!$B$9/'Molecular Weight'!$D$9</f>
        <v>1.88411932427527</v>
      </c>
      <c r="AO20" s="19">
        <f>W20*AG20*'Molecular Weight'!$B$10/'Molecular Weight'!$D$10</f>
        <v>0.237563869716527</v>
      </c>
      <c r="AP20" s="19">
        <f>X20*AG20*'Molecular Weight'!$B$11/'Molecular Weight'!$D$11</f>
        <v>0.150324293316862</v>
      </c>
      <c r="AQ20" s="19">
        <f>Y20*AG20*'Molecular Weight'!$B$12/'Molecular Weight'!$D$12</f>
        <v>0</v>
      </c>
      <c r="AR20" s="19">
        <f t="shared" si="2"/>
        <v>8.01096489266236</v>
      </c>
      <c r="AS20" s="19">
        <f t="shared" si="3"/>
        <v>0.0328496538710032</v>
      </c>
      <c r="AT20" s="19">
        <f t="shared" si="4"/>
        <v>0.0425796167800261</v>
      </c>
      <c r="AU20" s="19">
        <f t="shared" si="5"/>
        <v>0.738638122562271</v>
      </c>
      <c r="AV20" s="19">
        <f t="shared" si="6"/>
        <v>3.18056416819012</v>
      </c>
      <c r="AW20" s="19">
        <f t="shared" si="7"/>
        <v>2.91281025954349</v>
      </c>
      <c r="AX20" s="36"/>
    </row>
    <row r="21" s="25" customFormat="1" spans="1:50">
      <c r="A21" s="32" t="s">
        <v>1730</v>
      </c>
      <c r="B21" s="32" t="s">
        <v>1689</v>
      </c>
      <c r="C21" s="32" t="s">
        <v>1690</v>
      </c>
      <c r="D21" s="32" t="s">
        <v>1691</v>
      </c>
      <c r="E21" s="32" t="s">
        <v>1731</v>
      </c>
      <c r="F21" s="32" t="s">
        <v>1720</v>
      </c>
      <c r="G21" s="32" t="s">
        <v>1694</v>
      </c>
      <c r="H21" s="32"/>
      <c r="I21" s="33">
        <f t="shared" si="8"/>
        <v>11.4057760238647</v>
      </c>
      <c r="J21" s="33">
        <f t="shared" si="9"/>
        <v>1386.41479492187</v>
      </c>
      <c r="K21" s="33">
        <f t="shared" si="10"/>
        <v>-5.62178039550781</v>
      </c>
      <c r="L21" s="34">
        <f t="shared" si="0"/>
        <v>-5.99983499662465</v>
      </c>
      <c r="M21" s="33">
        <f t="shared" si="1"/>
        <v>0.378054601116836</v>
      </c>
      <c r="N21" s="33">
        <f t="shared" si="11"/>
        <v>0.378054618835449</v>
      </c>
      <c r="O21" s="32"/>
      <c r="P21" s="32">
        <v>43</v>
      </c>
      <c r="Q21" s="32">
        <v>1.7</v>
      </c>
      <c r="R21" s="32">
        <v>18.3</v>
      </c>
      <c r="S21" s="32">
        <v>0.14</v>
      </c>
      <c r="T21" s="32">
        <v>12.06</v>
      </c>
      <c r="U21" s="32">
        <v>0.24</v>
      </c>
      <c r="V21" s="32">
        <v>14.32</v>
      </c>
      <c r="W21" s="32">
        <v>10.95</v>
      </c>
      <c r="X21" s="32">
        <v>0.54</v>
      </c>
      <c r="Y21" s="32">
        <v>0.02</v>
      </c>
      <c r="Z21" s="32">
        <v>101.44</v>
      </c>
      <c r="AA21" s="35">
        <v>11.4057760238647</v>
      </c>
      <c r="AB21" s="35">
        <v>1386.41479492187</v>
      </c>
      <c r="AC21" s="35">
        <v>-5.62178039550781</v>
      </c>
      <c r="AD21" s="35">
        <v>0.378054618835449</v>
      </c>
      <c r="AE21" s="35" t="s">
        <v>1695</v>
      </c>
      <c r="AF21" s="19">
        <v>12</v>
      </c>
      <c r="AG21" s="19">
        <f>AF21/(P21*'Molecular Weight'!$C$2/'Molecular Weight'!$D$2+Q21*'Molecular Weight'!$C$3/'Molecular Weight'!$D$3+R21*'Molecular Weight'!$C$4/'Molecular Weight'!$D$4+S21*'Molecular Weight'!$C$5/'Molecular Weight'!$D$5+T21*'Molecular Weight'!$C$6/'Molecular Weight'!$D$6+U21*'Molecular Weight'!$C$8/'Molecular Weight'!$D$8+V21*'Molecular Weight'!$C$9/'Molecular Weight'!$D$9+W21*'Molecular Weight'!$C$10/'Molecular Weight'!$D$10+X21*'Molecular Weight'!$C$11/'Molecular Weight'!$D$11+Y21*'Molecular Weight'!$C$12/'Molecular Weight'!$D$12)</f>
        <v>4.37005556939759</v>
      </c>
      <c r="AH21" s="19">
        <f>P21*AG21*'Molecular Weight'!$B$2/'Molecular Weight'!$D$2</f>
        <v>3.12770288755153</v>
      </c>
      <c r="AI21" s="19">
        <f>Q21*AG21*'Molecular Weight'!$B$3/'Molecular Weight'!$D$3</f>
        <v>0.0929799057318635</v>
      </c>
      <c r="AJ21" s="19">
        <f>AG21*R21*'Molecular Weight'!$B$4/'Molecular Weight'!$D$4</f>
        <v>1.56869393722981</v>
      </c>
      <c r="AK21" s="19">
        <f>S21*AG21*'Molecular Weight'!$B$5/'Molecular Weight'!$D$5</f>
        <v>0.00805063201152263</v>
      </c>
      <c r="AL21" s="19">
        <f>T21*AG21*'Molecular Weight'!$B$6/'Molecular Weight'!$D$6</f>
        <v>0.733614562457334</v>
      </c>
      <c r="AM21" s="19">
        <f>U21*AG21*'Molecular Weight'!$B$8/'Molecular Weight'!$D$8</f>
        <v>0.0147845127805952</v>
      </c>
      <c r="AN21" s="19">
        <f>V21*AG21*'Molecular Weight'!$B$9/'Molecular Weight'!$D$9</f>
        <v>1.55283364153284</v>
      </c>
      <c r="AO21" s="19">
        <f>W21*AG21*'Molecular Weight'!$B$10/'Molecular Weight'!$D$10</f>
        <v>0.853282961571034</v>
      </c>
      <c r="AP21" s="19">
        <f>X21*AG21*'Molecular Weight'!$B$11/'Molecular Weight'!$D$11</f>
        <v>0.0761481125354855</v>
      </c>
      <c r="AQ21" s="19">
        <f>Y21*AG21*'Molecular Weight'!$B$12/'Molecular Weight'!$D$12</f>
        <v>0.00185564992331108</v>
      </c>
      <c r="AR21" s="19">
        <f t="shared" si="2"/>
        <v>8.02994680332533</v>
      </c>
      <c r="AS21" s="19">
        <f t="shared" si="3"/>
        <v>0.0895053600492526</v>
      </c>
      <c r="AT21" s="19">
        <f t="shared" si="4"/>
        <v>0.122005975112385</v>
      </c>
      <c r="AU21" s="19">
        <f t="shared" si="5"/>
        <v>0.644109202408082</v>
      </c>
      <c r="AV21" s="19">
        <f t="shared" si="6"/>
        <v>3.2206827932834</v>
      </c>
      <c r="AW21" s="19">
        <f t="shared" si="7"/>
        <v>3.1545156783418</v>
      </c>
      <c r="AX21" s="36"/>
    </row>
    <row r="22" s="25" customFormat="1" spans="1:50">
      <c r="A22" s="32" t="s">
        <v>1730</v>
      </c>
      <c r="B22" s="32" t="s">
        <v>1689</v>
      </c>
      <c r="C22" s="32" t="s">
        <v>1690</v>
      </c>
      <c r="D22" s="32" t="s">
        <v>1691</v>
      </c>
      <c r="E22" s="32" t="s">
        <v>1732</v>
      </c>
      <c r="F22" s="32" t="s">
        <v>1720</v>
      </c>
      <c r="G22" s="32" t="s">
        <v>1694</v>
      </c>
      <c r="H22" s="32"/>
      <c r="I22" s="33">
        <f t="shared" si="8"/>
        <v>13.8422555923462</v>
      </c>
      <c r="J22" s="33">
        <f t="shared" si="9"/>
        <v>1267.38549804687</v>
      </c>
      <c r="K22" s="33">
        <f t="shared" si="10"/>
        <v>-5.6846079826355</v>
      </c>
      <c r="L22" s="34">
        <f t="shared" si="0"/>
        <v>-6.13494194881386</v>
      </c>
      <c r="M22" s="33">
        <f t="shared" si="1"/>
        <v>0.450333966178362</v>
      </c>
      <c r="N22" s="33">
        <f t="shared" si="11"/>
        <v>0.450335502624512</v>
      </c>
      <c r="O22" s="32"/>
      <c r="P22" s="32">
        <v>43.2</v>
      </c>
      <c r="Q22" s="32">
        <v>0.62</v>
      </c>
      <c r="R22" s="32">
        <v>19.83</v>
      </c>
      <c r="S22" s="32">
        <v>0.08</v>
      </c>
      <c r="T22" s="32">
        <v>8.09</v>
      </c>
      <c r="U22" s="32">
        <v>0.16</v>
      </c>
      <c r="V22" s="32">
        <v>11.88</v>
      </c>
      <c r="W22" s="32">
        <v>15.81</v>
      </c>
      <c r="X22" s="32">
        <v>0.85</v>
      </c>
      <c r="Y22" s="32">
        <v>0.01</v>
      </c>
      <c r="Z22" s="32">
        <v>100.61</v>
      </c>
      <c r="AA22" s="35">
        <v>13.8422555923462</v>
      </c>
      <c r="AB22" s="35">
        <v>1267.38549804687</v>
      </c>
      <c r="AC22" s="35">
        <v>-5.6846079826355</v>
      </c>
      <c r="AD22" s="35">
        <v>0.450335502624512</v>
      </c>
      <c r="AE22" s="35" t="s">
        <v>1695</v>
      </c>
      <c r="AF22" s="19">
        <v>12</v>
      </c>
      <c r="AG22" s="19">
        <f>AF22/(P22*'Molecular Weight'!$C$2/'Molecular Weight'!$D$2+Q22*'Molecular Weight'!$C$3/'Molecular Weight'!$D$3+R22*'Molecular Weight'!$C$4/'Molecular Weight'!$D$4+S22*'Molecular Weight'!$C$5/'Molecular Weight'!$D$5+T22*'Molecular Weight'!$C$6/'Molecular Weight'!$D$6+U22*'Molecular Weight'!$C$8/'Molecular Weight'!$D$8+V22*'Molecular Weight'!$C$9/'Molecular Weight'!$D$9+W22*'Molecular Weight'!$C$10/'Molecular Weight'!$D$10+X22*'Molecular Weight'!$C$11/'Molecular Weight'!$D$11+Y22*'Molecular Weight'!$C$12/'Molecular Weight'!$D$12)</f>
        <v>4.37311421523536</v>
      </c>
      <c r="AH22" s="19">
        <f>P22*AG22*'Molecular Weight'!$B$2/'Molecular Weight'!$D$2</f>
        <v>3.14444963545552</v>
      </c>
      <c r="AI22" s="19">
        <f>Q22*AG22*'Molecular Weight'!$B$3/'Molecular Weight'!$D$3</f>
        <v>0.0339340527339915</v>
      </c>
      <c r="AJ22" s="19">
        <f>AG22*R22*'Molecular Weight'!$B$4/'Molecular Weight'!$D$4</f>
        <v>1.70103677693443</v>
      </c>
      <c r="AK22" s="19">
        <f>S22*AG22*'Molecular Weight'!$B$5/'Molecular Weight'!$D$5</f>
        <v>0.00460358098847067</v>
      </c>
      <c r="AL22" s="19">
        <f>T22*AG22*'Molecular Weight'!$B$6/'Molecular Weight'!$D$6</f>
        <v>0.492462332979594</v>
      </c>
      <c r="AM22" s="19">
        <f>U22*AG22*'Molecular Weight'!$B$8/'Molecular Weight'!$D$8</f>
        <v>0.00986324040650772</v>
      </c>
      <c r="AN22" s="19">
        <f>V22*AG22*'Molecular Weight'!$B$9/'Molecular Weight'!$D$9</f>
        <v>1.28914632449122</v>
      </c>
      <c r="AO22" s="19">
        <f>W22*AG22*'Molecular Weight'!$B$10/'Molecular Weight'!$D$10</f>
        <v>1.23286262023665</v>
      </c>
      <c r="AP22" s="19">
        <f>X22*AG22*'Molecular Weight'!$B$11/'Molecular Weight'!$D$11</f>
        <v>0.119946662889644</v>
      </c>
      <c r="AQ22" s="19">
        <f>Y22*AG22*'Molecular Weight'!$B$12/'Molecular Weight'!$D$12</f>
        <v>0.000928474355676298</v>
      </c>
      <c r="AR22" s="19">
        <f t="shared" si="2"/>
        <v>8.0292337014717</v>
      </c>
      <c r="AS22" s="19">
        <f t="shared" si="3"/>
        <v>0.0873817927596443</v>
      </c>
      <c r="AT22" s="19">
        <f t="shared" si="4"/>
        <v>0.177438530640403</v>
      </c>
      <c r="AU22" s="19">
        <f t="shared" si="5"/>
        <v>0.40508054021995</v>
      </c>
      <c r="AV22" s="19">
        <f t="shared" si="6"/>
        <v>3.17838368818951</v>
      </c>
      <c r="AW22" s="19">
        <f t="shared" si="7"/>
        <v>3.02433451811397</v>
      </c>
      <c r="AX22" s="36"/>
    </row>
    <row r="23" s="25" customFormat="1" spans="1:50">
      <c r="A23" s="32" t="s">
        <v>1730</v>
      </c>
      <c r="B23" s="32" t="s">
        <v>1689</v>
      </c>
      <c r="C23" s="32" t="s">
        <v>1690</v>
      </c>
      <c r="D23" s="32" t="s">
        <v>1691</v>
      </c>
      <c r="E23" s="32" t="s">
        <v>1733</v>
      </c>
      <c r="F23" s="32" t="s">
        <v>1720</v>
      </c>
      <c r="G23" s="32" t="s">
        <v>1694</v>
      </c>
      <c r="H23" s="32"/>
      <c r="I23" s="33">
        <f t="shared" si="8"/>
        <v>13.8133392333984</v>
      </c>
      <c r="J23" s="33">
        <f t="shared" si="9"/>
        <v>1339.03125</v>
      </c>
      <c r="K23" s="33">
        <f t="shared" si="10"/>
        <v>-5.57037925720215</v>
      </c>
      <c r="L23" s="34">
        <f t="shared" si="0"/>
        <v>-5.57158617025518</v>
      </c>
      <c r="M23" s="33">
        <f t="shared" si="1"/>
        <v>0.00120691305303477</v>
      </c>
      <c r="N23" s="33">
        <f t="shared" si="11"/>
        <v>0.0012059211730957</v>
      </c>
      <c r="O23" s="32"/>
      <c r="P23" s="32">
        <v>43.1</v>
      </c>
      <c r="Q23" s="32">
        <v>1.44</v>
      </c>
      <c r="R23" s="32">
        <v>18.31</v>
      </c>
      <c r="S23" s="32">
        <v>0.08</v>
      </c>
      <c r="T23" s="32">
        <v>10.88</v>
      </c>
      <c r="U23" s="32">
        <v>0.22</v>
      </c>
      <c r="V23" s="32">
        <v>11.29</v>
      </c>
      <c r="W23" s="32">
        <v>14.15</v>
      </c>
      <c r="X23" s="32">
        <v>0.97</v>
      </c>
      <c r="Y23" s="32">
        <v>0</v>
      </c>
      <c r="Z23" s="32">
        <v>100.58</v>
      </c>
      <c r="AA23" s="35">
        <v>13.8133392333984</v>
      </c>
      <c r="AB23" s="35">
        <v>1339.03125</v>
      </c>
      <c r="AC23" s="35">
        <v>-5.57037925720215</v>
      </c>
      <c r="AD23" s="35">
        <v>0.0012059211730957</v>
      </c>
      <c r="AE23" s="35" t="s">
        <v>1695</v>
      </c>
      <c r="AF23" s="19">
        <v>12</v>
      </c>
      <c r="AG23" s="19">
        <f>AF23/(P23*'Molecular Weight'!$C$2/'Molecular Weight'!$D$2+Q23*'Molecular Weight'!$C$3/'Molecular Weight'!$D$3+R23*'Molecular Weight'!$C$4/'Molecular Weight'!$D$4+S23*'Molecular Weight'!$C$5/'Molecular Weight'!$D$5+T23*'Molecular Weight'!$C$6/'Molecular Weight'!$D$6+U23*'Molecular Weight'!$C$8/'Molecular Weight'!$D$8+V23*'Molecular Weight'!$C$9/'Molecular Weight'!$D$9+W23*'Molecular Weight'!$C$10/'Molecular Weight'!$D$10+X23*'Molecular Weight'!$C$11/'Molecular Weight'!$D$11+Y23*'Molecular Weight'!$C$12/'Molecular Weight'!$D$12)</f>
        <v>4.42186910623777</v>
      </c>
      <c r="AH23" s="19">
        <f>P23*AG23*'Molecular Weight'!$B$2/'Molecular Weight'!$D$2</f>
        <v>3.17214644605273</v>
      </c>
      <c r="AI23" s="19">
        <f>Q23*AG23*'Molecular Weight'!$B$3/'Molecular Weight'!$D$3</f>
        <v>0.0796932604878897</v>
      </c>
      <c r="AJ23" s="19">
        <f>AG23*R23*'Molecular Weight'!$B$4/'Molecular Weight'!$D$4</f>
        <v>1.58816052050242</v>
      </c>
      <c r="AK23" s="19">
        <f>S23*AG23*'Molecular Weight'!$B$5/'Molecular Weight'!$D$5</f>
        <v>0.00465490530296758</v>
      </c>
      <c r="AL23" s="19">
        <f>T23*AG23*'Molecular Weight'!$B$6/'Molecular Weight'!$D$6</f>
        <v>0.669681735465854</v>
      </c>
      <c r="AM23" s="19">
        <f>U23*AG23*'Molecular Weight'!$B$8/'Molecular Weight'!$D$8</f>
        <v>0.0137131548262237</v>
      </c>
      <c r="AN23" s="19">
        <f>V23*AG23*'Molecular Weight'!$B$9/'Molecular Weight'!$D$9</f>
        <v>1.23878169254155</v>
      </c>
      <c r="AO23" s="19">
        <f>W23*AG23*'Molecular Weight'!$B$10/'Molecular Weight'!$D$10</f>
        <v>1.11571768639915</v>
      </c>
      <c r="AP23" s="19">
        <f>X23*AG23*'Molecular Weight'!$B$11/'Molecular Weight'!$D$11</f>
        <v>0.138406357955813</v>
      </c>
      <c r="AQ23" s="19">
        <f>Y23*AG23*'Molecular Weight'!$B$12/'Molecular Weight'!$D$12</f>
        <v>0</v>
      </c>
      <c r="AR23" s="19">
        <f t="shared" si="2"/>
        <v>8.0209557595346</v>
      </c>
      <c r="AS23" s="19">
        <f t="shared" si="3"/>
        <v>0.062703029901698</v>
      </c>
      <c r="AT23" s="19">
        <f t="shared" si="4"/>
        <v>0.0936310885917765</v>
      </c>
      <c r="AU23" s="19">
        <f t="shared" si="5"/>
        <v>0.606978705564156</v>
      </c>
      <c r="AV23" s="19">
        <f t="shared" si="6"/>
        <v>3.25183970654062</v>
      </c>
      <c r="AW23" s="19">
        <f t="shared" si="7"/>
        <v>3.03789426923278</v>
      </c>
      <c r="AX23" s="36"/>
    </row>
    <row r="24" s="25" customFormat="1" spans="1:50">
      <c r="A24" s="32" t="s">
        <v>1730</v>
      </c>
      <c r="B24" s="32" t="s">
        <v>1689</v>
      </c>
      <c r="C24" s="32" t="s">
        <v>1690</v>
      </c>
      <c r="D24" s="32" t="s">
        <v>1691</v>
      </c>
      <c r="E24" s="32" t="s">
        <v>1734</v>
      </c>
      <c r="F24" s="32" t="s">
        <v>1720</v>
      </c>
      <c r="G24" s="32" t="s">
        <v>1694</v>
      </c>
      <c r="H24" s="32"/>
      <c r="I24" s="33">
        <f t="shared" si="8"/>
        <v>12.970495223999</v>
      </c>
      <c r="J24" s="33">
        <f t="shared" si="9"/>
        <v>1274.78588867187</v>
      </c>
      <c r="K24" s="33">
        <f t="shared" si="10"/>
        <v>-6.17628192901611</v>
      </c>
      <c r="L24" s="34">
        <f t="shared" si="0"/>
        <v>-6.37378773523801</v>
      </c>
      <c r="M24" s="33">
        <f t="shared" si="1"/>
        <v>0.197505806221896</v>
      </c>
      <c r="N24" s="33">
        <f t="shared" si="11"/>
        <v>0.197506904602051</v>
      </c>
      <c r="O24" s="32"/>
      <c r="P24" s="32">
        <v>41.8</v>
      </c>
      <c r="Q24" s="32">
        <v>1.68</v>
      </c>
      <c r="R24" s="32">
        <v>18.62</v>
      </c>
      <c r="S24" s="32">
        <v>0.03</v>
      </c>
      <c r="T24" s="32">
        <v>12.39</v>
      </c>
      <c r="U24" s="32">
        <v>0.25</v>
      </c>
      <c r="V24" s="32">
        <v>9.4</v>
      </c>
      <c r="W24" s="32">
        <v>14.61</v>
      </c>
      <c r="X24" s="32">
        <v>1.04</v>
      </c>
      <c r="Y24" s="32">
        <v>0</v>
      </c>
      <c r="Z24" s="32">
        <v>100.04</v>
      </c>
      <c r="AA24" s="35">
        <v>12.970495223999</v>
      </c>
      <c r="AB24" s="35">
        <v>1274.78588867187</v>
      </c>
      <c r="AC24" s="35">
        <v>-6.17628192901611</v>
      </c>
      <c r="AD24" s="35">
        <v>0.197506904602051</v>
      </c>
      <c r="AE24" s="35" t="s">
        <v>1695</v>
      </c>
      <c r="AF24" s="19">
        <v>12</v>
      </c>
      <c r="AG24" s="19">
        <f>AF24/(P24*'Molecular Weight'!$C$2/'Molecular Weight'!$D$2+Q24*'Molecular Weight'!$C$3/'Molecular Weight'!$D$3+R24*'Molecular Weight'!$C$4/'Molecular Weight'!$D$4+S24*'Molecular Weight'!$C$5/'Molecular Weight'!$D$5+T24*'Molecular Weight'!$C$6/'Molecular Weight'!$D$6+U24*'Molecular Weight'!$C$8/'Molecular Weight'!$D$8+V24*'Molecular Weight'!$C$9/'Molecular Weight'!$D$9+W24*'Molecular Weight'!$C$10/'Molecular Weight'!$D$10+X24*'Molecular Weight'!$C$11/'Molecular Weight'!$D$11+Y24*'Molecular Weight'!$C$12/'Molecular Weight'!$D$12)</f>
        <v>4.49686413220548</v>
      </c>
      <c r="AH24" s="19">
        <f>P24*AG24*'Molecular Weight'!$B$2/'Molecular Weight'!$D$2</f>
        <v>3.12864382034269</v>
      </c>
      <c r="AI24" s="19">
        <f>Q24*AG24*'Molecular Weight'!$B$3/'Molecular Weight'!$D$3</f>
        <v>0.0945523371978124</v>
      </c>
      <c r="AJ24" s="19">
        <f>AG24*R24*'Molecular Weight'!$B$4/'Molecular Weight'!$D$4</f>
        <v>1.64244037155092</v>
      </c>
      <c r="AK24" s="19">
        <f>S24*AG24*'Molecular Weight'!$B$5/'Molecular Weight'!$D$5</f>
        <v>0.00177519473605059</v>
      </c>
      <c r="AL24" s="19">
        <f>T24*AG24*'Molecular Weight'!$B$6/'Molecular Weight'!$D$6</f>
        <v>0.775558833491452</v>
      </c>
      <c r="AM24" s="19">
        <f>U24*AG24*'Molecular Weight'!$B$8/'Molecular Weight'!$D$8</f>
        <v>0.0158474208211358</v>
      </c>
      <c r="AN24" s="19">
        <f>V24*AG24*'Molecular Weight'!$B$9/'Molecular Weight'!$D$9</f>
        <v>1.04889634845488</v>
      </c>
      <c r="AO24" s="19">
        <f>W24*AG24*'Molecular Weight'!$B$10/'Molecular Weight'!$D$10</f>
        <v>1.17152612288734</v>
      </c>
      <c r="AP24" s="19">
        <f>X24*AG24*'Molecular Weight'!$B$11/'Molecular Weight'!$D$11</f>
        <v>0.150911219667431</v>
      </c>
      <c r="AQ24" s="19">
        <f>Y24*AG24*'Molecular Weight'!$B$12/'Molecular Weight'!$D$12</f>
        <v>0</v>
      </c>
      <c r="AR24" s="19">
        <f t="shared" si="2"/>
        <v>8.03015166914972</v>
      </c>
      <c r="AS24" s="19">
        <f t="shared" si="3"/>
        <v>0.0901153663601804</v>
      </c>
      <c r="AT24" s="19">
        <f t="shared" si="4"/>
        <v>0.116194107356748</v>
      </c>
      <c r="AU24" s="19">
        <f t="shared" si="5"/>
        <v>0.685443467131272</v>
      </c>
      <c r="AV24" s="19">
        <f t="shared" si="6"/>
        <v>3.22319615754051</v>
      </c>
      <c r="AW24" s="19">
        <f t="shared" si="7"/>
        <v>3.01182872565481</v>
      </c>
      <c r="AX24" s="36"/>
    </row>
    <row r="25" s="25" customFormat="1" spans="1:50">
      <c r="A25" s="32" t="s">
        <v>1705</v>
      </c>
      <c r="B25" s="32" t="s">
        <v>1689</v>
      </c>
      <c r="C25" s="32" t="s">
        <v>1690</v>
      </c>
      <c r="D25" s="32" t="s">
        <v>1691</v>
      </c>
      <c r="E25" s="32">
        <v>9</v>
      </c>
      <c r="F25" s="32" t="s">
        <v>1720</v>
      </c>
      <c r="G25" s="32" t="s">
        <v>1694</v>
      </c>
      <c r="H25" s="32"/>
      <c r="I25" s="33">
        <f t="shared" si="8"/>
        <v>20.2920398712158</v>
      </c>
      <c r="J25" s="33">
        <f t="shared" si="9"/>
        <v>1589.89196777344</v>
      </c>
      <c r="K25" s="33">
        <f t="shared" si="10"/>
        <v>-1.84881365299225</v>
      </c>
      <c r="L25" s="34">
        <f t="shared" si="0"/>
        <v>-2.10045090664828</v>
      </c>
      <c r="M25" s="33">
        <f t="shared" si="1"/>
        <v>0.251637253656033</v>
      </c>
      <c r="N25" s="33">
        <f t="shared" si="11"/>
        <v>0.251636862754822</v>
      </c>
      <c r="O25" s="32"/>
      <c r="P25" s="32">
        <v>48.438</v>
      </c>
      <c r="Q25" s="32">
        <v>0.079</v>
      </c>
      <c r="R25" s="32">
        <v>17.531</v>
      </c>
      <c r="S25" s="32">
        <v>0.579</v>
      </c>
      <c r="T25" s="32">
        <v>5.835</v>
      </c>
      <c r="U25" s="32">
        <v>0.213</v>
      </c>
      <c r="V25" s="32">
        <v>23.377</v>
      </c>
      <c r="W25" s="32">
        <v>3.209</v>
      </c>
      <c r="X25" s="32">
        <v>1.319</v>
      </c>
      <c r="Y25" s="32">
        <v>0.004</v>
      </c>
      <c r="Z25" s="32">
        <v>100.584</v>
      </c>
      <c r="AA25" s="35">
        <v>20.2920398712158</v>
      </c>
      <c r="AB25" s="35">
        <v>1589.89196777344</v>
      </c>
      <c r="AC25" s="35">
        <v>-1.84881365299225</v>
      </c>
      <c r="AD25" s="35">
        <v>0.251636862754822</v>
      </c>
      <c r="AE25" s="35" t="s">
        <v>1695</v>
      </c>
      <c r="AF25" s="19">
        <v>12</v>
      </c>
      <c r="AG25" s="19">
        <f>AF25/(P25*'Molecular Weight'!$C$2/'Molecular Weight'!$D$2+Q25*'Molecular Weight'!$C$3/'Molecular Weight'!$D$3+R25*'Molecular Weight'!$C$4/'Molecular Weight'!$D$4+S25*'Molecular Weight'!$C$5/'Molecular Weight'!$D$5+T25*'Molecular Weight'!$C$6/'Molecular Weight'!$D$6+U25*'Molecular Weight'!$C$8/'Molecular Weight'!$D$8+V25*'Molecular Weight'!$C$9/'Molecular Weight'!$D$9+W25*'Molecular Weight'!$C$10/'Molecular Weight'!$D$10+X25*'Molecular Weight'!$C$11/'Molecular Weight'!$D$11+Y25*'Molecular Weight'!$C$12/'Molecular Weight'!$D$12)</f>
        <v>4.16013707460911</v>
      </c>
      <c r="AH25" s="19">
        <f>P25*AG25*'Molecular Weight'!$B$2/'Molecular Weight'!$D$2</f>
        <v>3.35400665146332</v>
      </c>
      <c r="AI25" s="19">
        <f>Q25*AG25*'Molecular Weight'!$B$3/'Molecular Weight'!$D$3</f>
        <v>0.00411327695737321</v>
      </c>
      <c r="AJ25" s="19">
        <f>AG25*R25*'Molecular Weight'!$B$4/'Molecular Weight'!$D$4</f>
        <v>1.43058774136862</v>
      </c>
      <c r="AK25" s="19">
        <f>S25*AG25*'Molecular Weight'!$B$5/'Molecular Weight'!$D$5</f>
        <v>0.0316957611184772</v>
      </c>
      <c r="AL25" s="19">
        <f>T25*AG25*'Molecular Weight'!$B$6/'Molecular Weight'!$D$6</f>
        <v>0.337895320578287</v>
      </c>
      <c r="AM25" s="19">
        <f>U25*AG25*'Molecular Weight'!$B$8/'Molecular Weight'!$D$8</f>
        <v>0.012490966970563</v>
      </c>
      <c r="AN25" s="19">
        <f>V25*AG25*'Molecular Weight'!$B$9/'Molecular Weight'!$D$9</f>
        <v>2.4131891908967</v>
      </c>
      <c r="AO25" s="19">
        <f>W25*AG25*'Molecular Weight'!$B$10/'Molecular Weight'!$D$10</f>
        <v>0.238050639665133</v>
      </c>
      <c r="AP25" s="19">
        <f>X25*AG25*'Molecular Weight'!$B$11/'Molecular Weight'!$D$11</f>
        <v>0.177064240122924</v>
      </c>
      <c r="AQ25" s="19">
        <f>Y25*AG25*'Molecular Weight'!$B$12/'Molecular Weight'!$D$12</f>
        <v>0.000353302511644086</v>
      </c>
      <c r="AR25" s="19">
        <f t="shared" si="2"/>
        <v>7.99944709165305</v>
      </c>
      <c r="AS25" s="19">
        <f t="shared" si="3"/>
        <v>0</v>
      </c>
      <c r="AT25" s="19">
        <f t="shared" si="4"/>
        <v>0</v>
      </c>
      <c r="AU25" s="19">
        <f t="shared" si="5"/>
        <v>0.337895320578287</v>
      </c>
      <c r="AV25" s="19">
        <f t="shared" si="6"/>
        <v>3.35811992842069</v>
      </c>
      <c r="AW25" s="19">
        <f t="shared" si="7"/>
        <v>3.00162611811069</v>
      </c>
      <c r="AX25" s="36"/>
    </row>
    <row r="26" s="25" customFormat="1" spans="1:50">
      <c r="A26" s="32" t="s">
        <v>1705</v>
      </c>
      <c r="B26" s="32" t="s">
        <v>1689</v>
      </c>
      <c r="C26" s="32" t="s">
        <v>1690</v>
      </c>
      <c r="D26" s="32" t="s">
        <v>1691</v>
      </c>
      <c r="E26" s="32">
        <v>16</v>
      </c>
      <c r="F26" s="32" t="s">
        <v>1735</v>
      </c>
      <c r="G26" s="32" t="s">
        <v>1694</v>
      </c>
      <c r="H26" s="32"/>
      <c r="I26" s="33">
        <f t="shared" si="8"/>
        <v>19.7095699310303</v>
      </c>
      <c r="J26" s="33">
        <f t="shared" si="9"/>
        <v>1527.49340820312</v>
      </c>
      <c r="K26" s="33">
        <f t="shared" si="10"/>
        <v>-2.2670750617981</v>
      </c>
      <c r="L26" s="34">
        <f t="shared" si="0"/>
        <v>-2.57086518438703</v>
      </c>
      <c r="M26" s="33">
        <f t="shared" si="1"/>
        <v>0.303790122588929</v>
      </c>
      <c r="N26" s="33">
        <f t="shared" si="11"/>
        <v>0.303792476654053</v>
      </c>
      <c r="O26" s="32"/>
      <c r="P26" s="32">
        <v>48.313</v>
      </c>
      <c r="Q26" s="32">
        <v>0.419</v>
      </c>
      <c r="R26" s="32">
        <v>16.094</v>
      </c>
      <c r="S26" s="32">
        <v>0.302</v>
      </c>
      <c r="T26" s="32">
        <v>5.55</v>
      </c>
      <c r="U26" s="32">
        <v>0.143</v>
      </c>
      <c r="V26" s="32">
        <v>21.925</v>
      </c>
      <c r="W26" s="32">
        <v>6.229</v>
      </c>
      <c r="X26" s="32">
        <v>1.351</v>
      </c>
      <c r="Y26" s="32">
        <v>0.006</v>
      </c>
      <c r="Z26" s="32">
        <v>100.332</v>
      </c>
      <c r="AA26" s="35">
        <v>19.7095699310303</v>
      </c>
      <c r="AB26" s="35">
        <v>1527.49340820312</v>
      </c>
      <c r="AC26" s="35">
        <v>-2.2670750617981</v>
      </c>
      <c r="AD26" s="35">
        <v>0.303792476654053</v>
      </c>
      <c r="AE26" s="35" t="s">
        <v>1695</v>
      </c>
      <c r="AF26" s="19">
        <v>12</v>
      </c>
      <c r="AG26" s="19">
        <f>AF26/(P26*'Molecular Weight'!$C$2/'Molecular Weight'!$D$2+Q26*'Molecular Weight'!$C$3/'Molecular Weight'!$D$3+R26*'Molecular Weight'!$C$4/'Molecular Weight'!$D$4+S26*'Molecular Weight'!$C$5/'Molecular Weight'!$D$5+T26*'Molecular Weight'!$C$6/'Molecular Weight'!$D$6+U26*'Molecular Weight'!$C$8/'Molecular Weight'!$D$8+V26*'Molecular Weight'!$C$9/'Molecular Weight'!$D$9+W26*'Molecular Weight'!$C$10/'Molecular Weight'!$D$10+X26*'Molecular Weight'!$C$11/'Molecular Weight'!$D$11+Y26*'Molecular Weight'!$C$12/'Molecular Weight'!$D$12)</f>
        <v>4.20384942558693</v>
      </c>
      <c r="AH26" s="19">
        <f>P26*AG26*'Molecular Weight'!$B$2/'Molecular Weight'!$D$2</f>
        <v>3.38050228525935</v>
      </c>
      <c r="AI26" s="19">
        <f>Q26*AG26*'Molecular Weight'!$B$3/'Molecular Weight'!$D$3</f>
        <v>0.0220452178888727</v>
      </c>
      <c r="AJ26" s="19">
        <f>AG26*R26*'Molecular Weight'!$B$4/'Molecular Weight'!$D$4</f>
        <v>1.32712343380534</v>
      </c>
      <c r="AK26" s="19">
        <f>S26*AG26*'Molecular Weight'!$B$5/'Molecular Weight'!$D$5</f>
        <v>0.0167058691562241</v>
      </c>
      <c r="AL26" s="19">
        <f>T26*AG26*'Molecular Weight'!$B$6/'Molecular Weight'!$D$6</f>
        <v>0.324768434187187</v>
      </c>
      <c r="AM26" s="19">
        <f>U26*AG26*'Molecular Weight'!$B$8/'Molecular Weight'!$D$8</f>
        <v>0.00847406918323839</v>
      </c>
      <c r="AN26" s="19">
        <f>V26*AG26*'Molecular Weight'!$B$9/'Molecular Weight'!$D$9</f>
        <v>2.28708185250604</v>
      </c>
      <c r="AO26" s="19">
        <f>W26*AG26*'Molecular Weight'!$B$10/'Molecular Weight'!$D$10</f>
        <v>0.466936128245025</v>
      </c>
      <c r="AP26" s="19">
        <f>X26*AG26*'Molecular Weight'!$B$11/'Molecular Weight'!$D$11</f>
        <v>0.18326558805963</v>
      </c>
      <c r="AQ26" s="19">
        <f>Y26*AG26*'Molecular Weight'!$B$12/'Molecular Weight'!$D$12</f>
        <v>0.000535522219819992</v>
      </c>
      <c r="AR26" s="19">
        <f t="shared" si="2"/>
        <v>8.01743840051073</v>
      </c>
      <c r="AS26" s="19">
        <f t="shared" si="3"/>
        <v>0.0522014128890333</v>
      </c>
      <c r="AT26" s="19">
        <f t="shared" si="4"/>
        <v>0.160734256762608</v>
      </c>
      <c r="AU26" s="19">
        <f t="shared" si="5"/>
        <v>0.272567021298153</v>
      </c>
      <c r="AV26" s="19">
        <f t="shared" si="6"/>
        <v>3.40254750314822</v>
      </c>
      <c r="AW26" s="19">
        <f t="shared" si="7"/>
        <v>3.08726048412149</v>
      </c>
      <c r="AX26" s="36"/>
    </row>
    <row r="27" s="25" customFormat="1" spans="1:50">
      <c r="A27" s="32" t="s">
        <v>1705</v>
      </c>
      <c r="B27" s="32" t="s">
        <v>1689</v>
      </c>
      <c r="C27" s="32" t="s">
        <v>1690</v>
      </c>
      <c r="D27" s="32" t="s">
        <v>1691</v>
      </c>
      <c r="E27" s="32" t="s">
        <v>1736</v>
      </c>
      <c r="F27" s="32" t="s">
        <v>1737</v>
      </c>
      <c r="G27" s="32" t="s">
        <v>1694</v>
      </c>
      <c r="H27" s="32"/>
      <c r="I27" s="33">
        <f t="shared" si="8"/>
        <v>13.8227643966675</v>
      </c>
      <c r="J27" s="33">
        <f t="shared" si="9"/>
        <v>1363.4580078125</v>
      </c>
      <c r="K27" s="33">
        <f t="shared" si="10"/>
        <v>-5.68248462677002</v>
      </c>
      <c r="L27" s="34">
        <f t="shared" si="0"/>
        <v>-5.38486764236572</v>
      </c>
      <c r="M27" s="33">
        <f t="shared" si="1"/>
        <v>-0.297616984404301</v>
      </c>
      <c r="N27" s="33">
        <f t="shared" si="11"/>
        <v>-0.297616481781006</v>
      </c>
      <c r="O27" s="32"/>
      <c r="P27" s="32">
        <v>42.45</v>
      </c>
      <c r="Q27" s="32">
        <v>1.06</v>
      </c>
      <c r="R27" s="32">
        <v>18.59</v>
      </c>
      <c r="S27" s="32">
        <v>0.229</v>
      </c>
      <c r="T27" s="32">
        <v>11.25</v>
      </c>
      <c r="U27" s="32">
        <v>0.226</v>
      </c>
      <c r="V27" s="32">
        <v>10.75</v>
      </c>
      <c r="W27" s="32">
        <v>13.21</v>
      </c>
      <c r="X27" s="32">
        <v>1.07</v>
      </c>
      <c r="Y27" s="32">
        <v>0.011</v>
      </c>
      <c r="Z27" s="32">
        <v>98.846</v>
      </c>
      <c r="AA27" s="35">
        <v>13.8227643966675</v>
      </c>
      <c r="AB27" s="35">
        <v>1363.4580078125</v>
      </c>
      <c r="AC27" s="35">
        <v>-5.68248462677002</v>
      </c>
      <c r="AD27" s="35">
        <v>-0.297616481781006</v>
      </c>
      <c r="AE27" s="35" t="s">
        <v>1695</v>
      </c>
      <c r="AF27" s="19">
        <v>12</v>
      </c>
      <c r="AG27" s="19">
        <f>AF27/(P27*'Molecular Weight'!$C$2/'Molecular Weight'!$D$2+Q27*'Molecular Weight'!$C$3/'Molecular Weight'!$D$3+R27*'Molecular Weight'!$C$4/'Molecular Weight'!$D$4+S27*'Molecular Weight'!$C$5/'Molecular Weight'!$D$5+T27*'Molecular Weight'!$C$6/'Molecular Weight'!$D$6+U27*'Molecular Weight'!$C$8/'Molecular Weight'!$D$8+V27*'Molecular Weight'!$C$9/'Molecular Weight'!$D$9+W27*'Molecular Weight'!$C$10/'Molecular Weight'!$D$10+X27*'Molecular Weight'!$C$11/'Molecular Weight'!$D$11+Y27*'Molecular Weight'!$C$12/'Molecular Weight'!$D$12)</f>
        <v>4.49334169761759</v>
      </c>
      <c r="AH27" s="19">
        <f>P27*AG27*'Molecular Weight'!$B$2/'Molecular Weight'!$D$2</f>
        <v>3.1748061761629</v>
      </c>
      <c r="AI27" s="19">
        <f>Q27*AG27*'Molecular Weight'!$B$3/'Molecular Weight'!$D$3</f>
        <v>0.0596112916079431</v>
      </c>
      <c r="AJ27" s="19">
        <f>AG27*R27*'Molecular Weight'!$B$4/'Molecular Weight'!$D$4</f>
        <v>1.63850965395667</v>
      </c>
      <c r="AK27" s="19">
        <f>S27*AG27*'Molecular Weight'!$B$5/'Molecular Weight'!$D$5</f>
        <v>0.0135400388019531</v>
      </c>
      <c r="AL27" s="19">
        <f>T27*AG27*'Molecular Weight'!$B$6/'Molecular Weight'!$D$6</f>
        <v>0.703648303148635</v>
      </c>
      <c r="AM27" s="19">
        <f>U27*AG27*'Molecular Weight'!$B$8/'Molecular Weight'!$D$8</f>
        <v>0.0143148466825709</v>
      </c>
      <c r="AN27" s="19">
        <f>V27*AG27*'Molecular Weight'!$B$9/'Molecular Weight'!$D$9</f>
        <v>1.19859611040668</v>
      </c>
      <c r="AO27" s="19">
        <f>W27*AG27*'Molecular Weight'!$B$10/'Molecular Weight'!$D$10</f>
        <v>1.05843516094024</v>
      </c>
      <c r="AP27" s="19">
        <f>X27*AG27*'Molecular Weight'!$B$11/'Molecular Weight'!$D$11</f>
        <v>0.155142807888055</v>
      </c>
      <c r="AQ27" s="19">
        <f>Y27*AG27*'Molecular Weight'!$B$12/'Molecular Weight'!$D$12</f>
        <v>0.0010494003964712</v>
      </c>
      <c r="AR27" s="19">
        <f t="shared" si="2"/>
        <v>8.01765378999211</v>
      </c>
      <c r="AS27" s="19">
        <f t="shared" si="3"/>
        <v>0.0528447561978274</v>
      </c>
      <c r="AT27" s="19">
        <f t="shared" si="4"/>
        <v>0.0751010923516214</v>
      </c>
      <c r="AU27" s="19">
        <f t="shared" si="5"/>
        <v>0.650803546950808</v>
      </c>
      <c r="AV27" s="19">
        <f t="shared" si="6"/>
        <v>3.23441746777084</v>
      </c>
      <c r="AW27" s="19">
        <f t="shared" si="7"/>
        <v>2.97499442117812</v>
      </c>
      <c r="AX27" s="36"/>
    </row>
    <row r="28" s="25" customFormat="1" spans="1:50">
      <c r="A28" s="32" t="s">
        <v>1705</v>
      </c>
      <c r="B28" s="32" t="s">
        <v>1689</v>
      </c>
      <c r="C28" s="32" t="s">
        <v>1690</v>
      </c>
      <c r="D28" s="32" t="s">
        <v>1691</v>
      </c>
      <c r="E28" s="32" t="s">
        <v>1738</v>
      </c>
      <c r="F28" s="32" t="s">
        <v>1739</v>
      </c>
      <c r="G28" s="32" t="s">
        <v>1694</v>
      </c>
      <c r="H28" s="32"/>
      <c r="I28" s="33">
        <f t="shared" si="8"/>
        <v>22.9059734344482</v>
      </c>
      <c r="J28" s="33">
        <f t="shared" si="9"/>
        <v>1687.79174804687</v>
      </c>
      <c r="K28" s="33">
        <f t="shared" si="10"/>
        <v>-2.88823080062866</v>
      </c>
      <c r="L28" s="34">
        <f t="shared" si="0"/>
        <v>-0.984460750233771</v>
      </c>
      <c r="M28" s="33">
        <f t="shared" si="1"/>
        <v>-1.90377005039489</v>
      </c>
      <c r="N28" s="33">
        <f t="shared" si="11"/>
        <v>-1.9037709236145</v>
      </c>
      <c r="O28" s="32"/>
      <c r="P28" s="32">
        <v>45.556</v>
      </c>
      <c r="Q28" s="32">
        <v>0.212</v>
      </c>
      <c r="R28" s="32">
        <v>20.241</v>
      </c>
      <c r="S28" s="32">
        <v>0.181</v>
      </c>
      <c r="T28" s="32">
        <v>8.271</v>
      </c>
      <c r="U28" s="32">
        <v>0.138</v>
      </c>
      <c r="V28" s="32">
        <v>17.901</v>
      </c>
      <c r="W28" s="32">
        <v>5.135</v>
      </c>
      <c r="X28" s="32">
        <v>1.696</v>
      </c>
      <c r="Y28" s="32">
        <v>0.006</v>
      </c>
      <c r="Z28" s="32">
        <v>99.337</v>
      </c>
      <c r="AA28" s="35">
        <v>22.9059734344482</v>
      </c>
      <c r="AB28" s="35">
        <v>1687.79174804687</v>
      </c>
      <c r="AC28" s="35">
        <v>-2.88823080062866</v>
      </c>
      <c r="AD28" s="35">
        <v>-1.9037709236145</v>
      </c>
      <c r="AE28" s="35" t="s">
        <v>1715</v>
      </c>
      <c r="AF28" s="19">
        <v>12</v>
      </c>
      <c r="AG28" s="19">
        <f>AF28/(P28*'Molecular Weight'!$C$2/'Molecular Weight'!$D$2+Q28*'Molecular Weight'!$C$3/'Molecular Weight'!$D$3+R28*'Molecular Weight'!$C$4/'Molecular Weight'!$D$4+S28*'Molecular Weight'!$C$5/'Molecular Weight'!$D$5+T28*'Molecular Weight'!$C$6/'Molecular Weight'!$D$6+U28*'Molecular Weight'!$C$8/'Molecular Weight'!$D$8+V28*'Molecular Weight'!$C$9/'Molecular Weight'!$D$9+W28*'Molecular Weight'!$C$10/'Molecular Weight'!$D$10+X28*'Molecular Weight'!$C$11/'Molecular Weight'!$D$11+Y28*'Molecular Weight'!$C$12/'Molecular Weight'!$D$12)</f>
        <v>4.28386255963055</v>
      </c>
      <c r="AH28" s="19">
        <f>P28*AG28*'Molecular Weight'!$B$2/'Molecular Weight'!$D$2</f>
        <v>3.24826302873717</v>
      </c>
      <c r="AI28" s="19">
        <f>Q28*AG28*'Molecular Weight'!$B$3/'Molecular Weight'!$D$3</f>
        <v>0.0113664438378182</v>
      </c>
      <c r="AJ28" s="19">
        <f>AG28*R28*'Molecular Weight'!$B$4/'Molecular Weight'!$D$4</f>
        <v>1.70085645487411</v>
      </c>
      <c r="AK28" s="19">
        <f>S28*AG28*'Molecular Weight'!$B$5/'Molecular Weight'!$D$5</f>
        <v>0.0102030281372871</v>
      </c>
      <c r="AL28" s="19">
        <f>T28*AG28*'Molecular Weight'!$B$6/'Molecular Weight'!$D$6</f>
        <v>0.493204722030962</v>
      </c>
      <c r="AM28" s="19">
        <f>U28*AG28*'Molecular Weight'!$B$8/'Molecular Weight'!$D$8</f>
        <v>0.00833342307906704</v>
      </c>
      <c r="AN28" s="19">
        <f>V28*AG28*'Molecular Weight'!$B$9/'Molecular Weight'!$D$9</f>
        <v>1.90286411116492</v>
      </c>
      <c r="AO28" s="19">
        <f>W28*AG28*'Molecular Weight'!$B$10/'Molecular Weight'!$D$10</f>
        <v>0.392254533589566</v>
      </c>
      <c r="AP28" s="19">
        <f>X28*AG28*'Molecular Weight'!$B$11/'Molecular Weight'!$D$11</f>
        <v>0.234444365961065</v>
      </c>
      <c r="AQ28" s="19">
        <f>Y28*AG28*'Molecular Weight'!$B$12/'Molecular Weight'!$D$12</f>
        <v>0.000545714975749115</v>
      </c>
      <c r="AR28" s="19">
        <f t="shared" si="2"/>
        <v>8.00233582638772</v>
      </c>
      <c r="AS28" s="19">
        <f t="shared" si="3"/>
        <v>0.00700543372853968</v>
      </c>
      <c r="AT28" s="19">
        <f t="shared" si="4"/>
        <v>0.0142039064421202</v>
      </c>
      <c r="AU28" s="19">
        <f t="shared" si="5"/>
        <v>0.486199288302422</v>
      </c>
      <c r="AV28" s="19">
        <f t="shared" si="6"/>
        <v>3.25962947257499</v>
      </c>
      <c r="AW28" s="19">
        <f t="shared" si="7"/>
        <v>2.79665678986452</v>
      </c>
      <c r="AX28" s="36"/>
    </row>
    <row r="29" s="25" customFormat="1" spans="1:50">
      <c r="A29" s="32" t="s">
        <v>1705</v>
      </c>
      <c r="B29" s="32" t="s">
        <v>1689</v>
      </c>
      <c r="C29" s="32" t="s">
        <v>1690</v>
      </c>
      <c r="D29" s="32" t="s">
        <v>1691</v>
      </c>
      <c r="E29" s="32">
        <v>36</v>
      </c>
      <c r="F29" s="32" t="s">
        <v>1701</v>
      </c>
      <c r="G29" s="32" t="s">
        <v>1694</v>
      </c>
      <c r="H29" s="32"/>
      <c r="I29" s="33">
        <f t="shared" si="8"/>
        <v>13.3624362945557</v>
      </c>
      <c r="J29" s="33">
        <f t="shared" si="9"/>
        <v>1291.66137695312</v>
      </c>
      <c r="K29" s="33">
        <f t="shared" si="10"/>
        <v>-5.98347187042236</v>
      </c>
      <c r="L29" s="34">
        <f t="shared" si="0"/>
        <v>-6.09824118310405</v>
      </c>
      <c r="M29" s="33">
        <f t="shared" si="1"/>
        <v>0.114769312681684</v>
      </c>
      <c r="N29" s="33">
        <f t="shared" si="11"/>
        <v>0.114768981933594</v>
      </c>
      <c r="O29" s="32"/>
      <c r="P29" s="32">
        <v>41.74</v>
      </c>
      <c r="Q29" s="32">
        <v>1.25</v>
      </c>
      <c r="R29" s="32">
        <v>18.97</v>
      </c>
      <c r="S29" s="32">
        <v>0.113</v>
      </c>
      <c r="T29" s="32">
        <v>11.46</v>
      </c>
      <c r="U29" s="32">
        <v>0.218</v>
      </c>
      <c r="V29" s="32">
        <v>10.48</v>
      </c>
      <c r="W29" s="32">
        <v>14.33</v>
      </c>
      <c r="X29" s="32">
        <v>1.03</v>
      </c>
      <c r="Y29" s="32">
        <v>0.008</v>
      </c>
      <c r="Z29" s="32">
        <v>99.599</v>
      </c>
      <c r="AA29" s="35">
        <v>13.3624362945557</v>
      </c>
      <c r="AB29" s="35">
        <v>1291.66137695312</v>
      </c>
      <c r="AC29" s="35">
        <v>-5.98347187042236</v>
      </c>
      <c r="AD29" s="35">
        <v>0.114768981933594</v>
      </c>
      <c r="AE29" s="35" t="s">
        <v>1695</v>
      </c>
      <c r="AF29" s="19">
        <v>12</v>
      </c>
      <c r="AG29" s="19">
        <f>AF29/(P29*'Molecular Weight'!$C$2/'Molecular Weight'!$D$2+Q29*'Molecular Weight'!$C$3/'Molecular Weight'!$D$3+R29*'Molecular Weight'!$C$4/'Molecular Weight'!$D$4+S29*'Molecular Weight'!$C$5/'Molecular Weight'!$D$5+T29*'Molecular Weight'!$C$6/'Molecular Weight'!$D$6+U29*'Molecular Weight'!$C$8/'Molecular Weight'!$D$8+V29*'Molecular Weight'!$C$9/'Molecular Weight'!$D$9+W29*'Molecular Weight'!$C$10/'Molecular Weight'!$D$10+X29*'Molecular Weight'!$C$11/'Molecular Weight'!$D$11+Y29*'Molecular Weight'!$C$12/'Molecular Weight'!$D$12)</f>
        <v>4.4842461333293</v>
      </c>
      <c r="AH29" s="19">
        <f>P29*AG29*'Molecular Weight'!$B$2/'Molecular Weight'!$D$2</f>
        <v>3.1153867111379</v>
      </c>
      <c r="AI29" s="19">
        <f>Q29*AG29*'Molecular Weight'!$B$3/'Molecular Weight'!$D$3</f>
        <v>0.0701540383812469</v>
      </c>
      <c r="AJ29" s="19">
        <f>AG29*R29*'Molecular Weight'!$B$4/'Molecular Weight'!$D$4</f>
        <v>1.66861806883595</v>
      </c>
      <c r="AK29" s="19">
        <f>S29*AG29*'Molecular Weight'!$B$5/'Molecular Weight'!$D$5</f>
        <v>0.00666780463275493</v>
      </c>
      <c r="AL29" s="19">
        <f>T29*AG29*'Molecular Weight'!$B$6/'Molecular Weight'!$D$6</f>
        <v>0.715332136524969</v>
      </c>
      <c r="AM29" s="19">
        <f>U29*AG29*'Molecular Weight'!$B$8/'Molecular Weight'!$D$8</f>
        <v>0.0137801756000252</v>
      </c>
      <c r="AN29" s="19">
        <f>V29*AG29*'Molecular Weight'!$B$9/'Molecular Weight'!$D$9</f>
        <v>1.16612653789804</v>
      </c>
      <c r="AO29" s="19">
        <f>W29*AG29*'Molecular Weight'!$B$10/'Molecular Weight'!$D$10</f>
        <v>1.14584962715066</v>
      </c>
      <c r="AP29" s="19">
        <f>X29*AG29*'Molecular Weight'!$B$11/'Molecular Weight'!$D$11</f>
        <v>0.149040771775708</v>
      </c>
      <c r="AQ29" s="19">
        <f>Y29*AG29*'Molecular Weight'!$B$12/'Molecular Weight'!$D$12</f>
        <v>0.00076165539419606</v>
      </c>
      <c r="AR29" s="19">
        <f t="shared" si="2"/>
        <v>8.05171752733145</v>
      </c>
      <c r="AS29" s="19">
        <f t="shared" si="3"/>
        <v>0.154156011030139</v>
      </c>
      <c r="AT29" s="19">
        <f t="shared" si="4"/>
        <v>0.215502705888509</v>
      </c>
      <c r="AU29" s="19">
        <f t="shared" si="5"/>
        <v>0.56117612549483</v>
      </c>
      <c r="AV29" s="19">
        <f t="shared" si="6"/>
        <v>3.18554074951915</v>
      </c>
      <c r="AW29" s="19">
        <f t="shared" si="7"/>
        <v>3.04108847717369</v>
      </c>
      <c r="AX29" s="36"/>
    </row>
    <row r="30" s="25" customFormat="1" spans="1:50">
      <c r="A30" s="32" t="s">
        <v>1705</v>
      </c>
      <c r="B30" s="32" t="s">
        <v>1689</v>
      </c>
      <c r="C30" s="32" t="s">
        <v>1690</v>
      </c>
      <c r="D30" s="32" t="s">
        <v>1691</v>
      </c>
      <c r="E30" s="32">
        <v>43</v>
      </c>
      <c r="F30" s="32" t="s">
        <v>1720</v>
      </c>
      <c r="G30" s="32" t="s">
        <v>1694</v>
      </c>
      <c r="H30" s="32"/>
      <c r="I30" s="33">
        <f t="shared" si="8"/>
        <v>13.2904777526856</v>
      </c>
      <c r="J30" s="33">
        <f t="shared" si="9"/>
        <v>1433.62426757812</v>
      </c>
      <c r="K30" s="33">
        <f t="shared" si="10"/>
        <v>-5.17804193496704</v>
      </c>
      <c r="L30" s="34">
        <f t="shared" si="0"/>
        <v>-5.05423429262214</v>
      </c>
      <c r="M30" s="33">
        <f t="shared" si="1"/>
        <v>-0.123807642344905</v>
      </c>
      <c r="N30" s="33">
        <f t="shared" si="11"/>
        <v>-0.123807430267334</v>
      </c>
      <c r="O30" s="32"/>
      <c r="P30" s="32">
        <v>43.03</v>
      </c>
      <c r="Q30" s="32">
        <v>0.337</v>
      </c>
      <c r="R30" s="32">
        <v>21.61</v>
      </c>
      <c r="S30" s="32">
        <v>0.102</v>
      </c>
      <c r="T30" s="32">
        <v>5.89</v>
      </c>
      <c r="U30" s="32">
        <v>0.113</v>
      </c>
      <c r="V30" s="32">
        <v>10.66</v>
      </c>
      <c r="W30" s="32">
        <v>16.93</v>
      </c>
      <c r="X30" s="32">
        <v>0.954</v>
      </c>
      <c r="Y30" s="32">
        <v>0</v>
      </c>
      <c r="Z30" s="32">
        <v>99.626</v>
      </c>
      <c r="AA30" s="35">
        <v>13.2904777526856</v>
      </c>
      <c r="AB30" s="35">
        <v>1433.62426757812</v>
      </c>
      <c r="AC30" s="35">
        <v>-5.17804193496704</v>
      </c>
      <c r="AD30" s="35">
        <v>-0.123807430267334</v>
      </c>
      <c r="AE30" s="35" t="s">
        <v>1695</v>
      </c>
      <c r="AF30" s="19">
        <v>12</v>
      </c>
      <c r="AG30" s="19">
        <f>AF30/(P30*'Molecular Weight'!$C$2/'Molecular Weight'!$D$2+Q30*'Molecular Weight'!$C$3/'Molecular Weight'!$D$3+R30*'Molecular Weight'!$C$4/'Molecular Weight'!$D$4+S30*'Molecular Weight'!$C$5/'Molecular Weight'!$D$5+T30*'Molecular Weight'!$C$6/'Molecular Weight'!$D$6+U30*'Molecular Weight'!$C$8/'Molecular Weight'!$D$8+V30*'Molecular Weight'!$C$9/'Molecular Weight'!$D$9+W30*'Molecular Weight'!$C$10/'Molecular Weight'!$D$10+X30*'Molecular Weight'!$C$11/'Molecular Weight'!$D$11+Y30*'Molecular Weight'!$C$12/'Molecular Weight'!$D$12)</f>
        <v>4.37303624889212</v>
      </c>
      <c r="AH30" s="19">
        <f>P30*AG30*'Molecular Weight'!$B$2/'Molecular Weight'!$D$2</f>
        <v>3.1320198034259</v>
      </c>
      <c r="AI30" s="19">
        <f>Q30*AG30*'Molecular Weight'!$B$3/'Molecular Weight'!$D$3</f>
        <v>0.0184444707869417</v>
      </c>
      <c r="AJ30" s="19">
        <f>AG30*R30*'Molecular Weight'!$B$4/'Molecular Weight'!$D$4</f>
        <v>1.8536938669784</v>
      </c>
      <c r="AK30" s="19">
        <f>S30*AG30*'Molecular Weight'!$B$5/'Molecular Weight'!$D$5</f>
        <v>0.0058694611143759</v>
      </c>
      <c r="AL30" s="19">
        <f>T30*AG30*'Molecular Weight'!$B$6/'Molecular Weight'!$D$6</f>
        <v>0.358535405149981</v>
      </c>
      <c r="AM30" s="19">
        <f>U30*AG30*'Molecular Weight'!$B$8/'Molecular Weight'!$D$8</f>
        <v>0.00696578934486622</v>
      </c>
      <c r="AN30" s="19">
        <f>V30*AG30*'Molecular Weight'!$B$9/'Molecular Weight'!$D$9</f>
        <v>1.15673862067469</v>
      </c>
      <c r="AO30" s="19">
        <f>W30*AG30*'Molecular Weight'!$B$10/'Molecular Weight'!$D$10</f>
        <v>1.32017659938915</v>
      </c>
      <c r="AP30" s="19">
        <f>X30*AG30*'Molecular Weight'!$B$11/'Molecular Weight'!$D$11</f>
        <v>0.134620089752923</v>
      </c>
      <c r="AQ30" s="19">
        <f>Y30*AG30*'Molecular Weight'!$B$12/'Molecular Weight'!$D$12</f>
        <v>0</v>
      </c>
      <c r="AR30" s="19">
        <f t="shared" si="2"/>
        <v>7.98706410661723</v>
      </c>
      <c r="AS30" s="19">
        <f t="shared" si="3"/>
        <v>0</v>
      </c>
      <c r="AT30" s="19">
        <f t="shared" si="4"/>
        <v>0</v>
      </c>
      <c r="AU30" s="19">
        <f t="shared" si="5"/>
        <v>0.358535405149981</v>
      </c>
      <c r="AV30" s="19">
        <f t="shared" si="6"/>
        <v>3.15046427421284</v>
      </c>
      <c r="AW30" s="19">
        <f t="shared" si="7"/>
        <v>2.84241641455869</v>
      </c>
      <c r="AX30" s="36"/>
    </row>
    <row r="31" s="25" customFormat="1" spans="1:50">
      <c r="A31" s="32" t="s">
        <v>1705</v>
      </c>
      <c r="B31" s="32" t="s">
        <v>1689</v>
      </c>
      <c r="C31" s="32" t="s">
        <v>1690</v>
      </c>
      <c r="D31" s="32" t="s">
        <v>1691</v>
      </c>
      <c r="E31" s="32">
        <v>74</v>
      </c>
      <c r="F31" s="32" t="s">
        <v>1720</v>
      </c>
      <c r="G31" s="32" t="s">
        <v>1694</v>
      </c>
      <c r="H31" s="32"/>
      <c r="I31" s="33">
        <f t="shared" si="8"/>
        <v>13.2904777526856</v>
      </c>
      <c r="J31" s="33">
        <f t="shared" si="9"/>
        <v>1433.62426757812</v>
      </c>
      <c r="K31" s="33">
        <f t="shared" si="10"/>
        <v>-5.17804193496704</v>
      </c>
      <c r="L31" s="34">
        <f t="shared" si="0"/>
        <v>-5.05423429262214</v>
      </c>
      <c r="M31" s="33">
        <f t="shared" si="1"/>
        <v>-0.123807642344905</v>
      </c>
      <c r="N31" s="33">
        <f t="shared" si="11"/>
        <v>-0.123807430267334</v>
      </c>
      <c r="O31" s="32"/>
      <c r="P31" s="32">
        <v>43.03</v>
      </c>
      <c r="Q31" s="32">
        <v>0.337</v>
      </c>
      <c r="R31" s="32">
        <v>21.61</v>
      </c>
      <c r="S31" s="32">
        <v>0.102</v>
      </c>
      <c r="T31" s="32">
        <v>5.89</v>
      </c>
      <c r="U31" s="32">
        <v>0.113</v>
      </c>
      <c r="V31" s="32">
        <v>10.66</v>
      </c>
      <c r="W31" s="32">
        <v>16.93</v>
      </c>
      <c r="X31" s="32">
        <v>0.954</v>
      </c>
      <c r="Y31" s="32">
        <v>0</v>
      </c>
      <c r="Z31" s="32">
        <v>99.626</v>
      </c>
      <c r="AA31" s="35">
        <v>13.2904777526856</v>
      </c>
      <c r="AB31" s="35">
        <v>1433.62426757812</v>
      </c>
      <c r="AC31" s="35">
        <v>-5.17804193496704</v>
      </c>
      <c r="AD31" s="35">
        <v>-0.123807430267334</v>
      </c>
      <c r="AE31" s="35" t="s">
        <v>1695</v>
      </c>
      <c r="AF31" s="19">
        <v>12</v>
      </c>
      <c r="AG31" s="19">
        <f>AF31/(P31*'Molecular Weight'!$C$2/'Molecular Weight'!$D$2+Q31*'Molecular Weight'!$C$3/'Molecular Weight'!$D$3+R31*'Molecular Weight'!$C$4/'Molecular Weight'!$D$4+S31*'Molecular Weight'!$C$5/'Molecular Weight'!$D$5+T31*'Molecular Weight'!$C$6/'Molecular Weight'!$D$6+U31*'Molecular Weight'!$C$8/'Molecular Weight'!$D$8+V31*'Molecular Weight'!$C$9/'Molecular Weight'!$D$9+W31*'Molecular Weight'!$C$10/'Molecular Weight'!$D$10+X31*'Molecular Weight'!$C$11/'Molecular Weight'!$D$11+Y31*'Molecular Weight'!$C$12/'Molecular Weight'!$D$12)</f>
        <v>4.37303624889212</v>
      </c>
      <c r="AH31" s="19">
        <f>P31*AG31*'Molecular Weight'!$B$2/'Molecular Weight'!$D$2</f>
        <v>3.1320198034259</v>
      </c>
      <c r="AI31" s="19">
        <f>Q31*AG31*'Molecular Weight'!$B$3/'Molecular Weight'!$D$3</f>
        <v>0.0184444707869417</v>
      </c>
      <c r="AJ31" s="19">
        <f>AG31*R31*'Molecular Weight'!$B$4/'Molecular Weight'!$D$4</f>
        <v>1.8536938669784</v>
      </c>
      <c r="AK31" s="19">
        <f>S31*AG31*'Molecular Weight'!$B$5/'Molecular Weight'!$D$5</f>
        <v>0.0058694611143759</v>
      </c>
      <c r="AL31" s="19">
        <f>T31*AG31*'Molecular Weight'!$B$6/'Molecular Weight'!$D$6</f>
        <v>0.358535405149981</v>
      </c>
      <c r="AM31" s="19">
        <f>U31*AG31*'Molecular Weight'!$B$8/'Molecular Weight'!$D$8</f>
        <v>0.00696578934486622</v>
      </c>
      <c r="AN31" s="19">
        <f>V31*AG31*'Molecular Weight'!$B$9/'Molecular Weight'!$D$9</f>
        <v>1.15673862067469</v>
      </c>
      <c r="AO31" s="19">
        <f>W31*AG31*'Molecular Weight'!$B$10/'Molecular Weight'!$D$10</f>
        <v>1.32017659938915</v>
      </c>
      <c r="AP31" s="19">
        <f>X31*AG31*'Molecular Weight'!$B$11/'Molecular Weight'!$D$11</f>
        <v>0.134620089752923</v>
      </c>
      <c r="AQ31" s="19">
        <f>Y31*AG31*'Molecular Weight'!$B$12/'Molecular Weight'!$D$12</f>
        <v>0</v>
      </c>
      <c r="AR31" s="19">
        <f t="shared" si="2"/>
        <v>7.98706410661723</v>
      </c>
      <c r="AS31" s="19">
        <f t="shared" si="3"/>
        <v>0</v>
      </c>
      <c r="AT31" s="19">
        <f t="shared" si="4"/>
        <v>0</v>
      </c>
      <c r="AU31" s="19">
        <f t="shared" si="5"/>
        <v>0.358535405149981</v>
      </c>
      <c r="AV31" s="19">
        <f t="shared" si="6"/>
        <v>3.15046427421284</v>
      </c>
      <c r="AW31" s="19">
        <f t="shared" si="7"/>
        <v>2.84241641455869</v>
      </c>
      <c r="AX31" s="36"/>
    </row>
    <row r="32" s="25" customFormat="1" spans="1:50">
      <c r="A32" s="32" t="s">
        <v>1705</v>
      </c>
      <c r="B32" s="32" t="s">
        <v>1689</v>
      </c>
      <c r="C32" s="32" t="s">
        <v>1690</v>
      </c>
      <c r="D32" s="32" t="s">
        <v>1691</v>
      </c>
      <c r="E32" s="32">
        <v>44</v>
      </c>
      <c r="F32" s="32" t="s">
        <v>1720</v>
      </c>
      <c r="G32" s="32" t="s">
        <v>1694</v>
      </c>
      <c r="H32" s="32"/>
      <c r="I32" s="33">
        <f t="shared" si="8"/>
        <v>13.6618270874023</v>
      </c>
      <c r="J32" s="33">
        <f t="shared" si="9"/>
        <v>1294.74340820312</v>
      </c>
      <c r="K32" s="33">
        <f t="shared" si="10"/>
        <v>-5.87453556060791</v>
      </c>
      <c r="L32" s="34">
        <f t="shared" si="0"/>
        <v>-5.97109992519636</v>
      </c>
      <c r="M32" s="33">
        <f t="shared" si="1"/>
        <v>0.0965643645884509</v>
      </c>
      <c r="N32" s="33">
        <f t="shared" si="11"/>
        <v>0.0965638160705566</v>
      </c>
      <c r="O32" s="32"/>
      <c r="P32" s="32">
        <v>42.005</v>
      </c>
      <c r="Q32" s="32">
        <v>1.197</v>
      </c>
      <c r="R32" s="32">
        <v>19.011</v>
      </c>
      <c r="S32" s="32">
        <v>0.097</v>
      </c>
      <c r="T32" s="32">
        <v>10.78</v>
      </c>
      <c r="U32" s="32">
        <v>0.211</v>
      </c>
      <c r="V32" s="32">
        <v>10.363</v>
      </c>
      <c r="W32" s="32">
        <v>14.566</v>
      </c>
      <c r="X32" s="32">
        <v>1.02</v>
      </c>
      <c r="Y32" s="32">
        <v>0</v>
      </c>
      <c r="Z32" s="32">
        <v>99.25</v>
      </c>
      <c r="AA32" s="35">
        <v>13.6618270874023</v>
      </c>
      <c r="AB32" s="35">
        <v>1294.74340820312</v>
      </c>
      <c r="AC32" s="35">
        <v>-5.87453556060791</v>
      </c>
      <c r="AD32" s="35">
        <v>0.0965638160705566</v>
      </c>
      <c r="AE32" s="35" t="s">
        <v>1695</v>
      </c>
      <c r="AF32" s="19">
        <v>12</v>
      </c>
      <c r="AG32" s="19">
        <f>AF32/(P32*'Molecular Weight'!$C$2/'Molecular Weight'!$D$2+Q32*'Molecular Weight'!$C$3/'Molecular Weight'!$D$3+R32*'Molecular Weight'!$C$4/'Molecular Weight'!$D$4+S32*'Molecular Weight'!$C$5/'Molecular Weight'!$D$5+T32*'Molecular Weight'!$C$6/'Molecular Weight'!$D$6+U32*'Molecular Weight'!$C$8/'Molecular Weight'!$D$8+V32*'Molecular Weight'!$C$9/'Molecular Weight'!$D$9+W32*'Molecular Weight'!$C$10/'Molecular Weight'!$D$10+X32*'Molecular Weight'!$C$11/'Molecular Weight'!$D$11+Y32*'Molecular Weight'!$C$12/'Molecular Weight'!$D$12)</f>
        <v>4.48444708562345</v>
      </c>
      <c r="AH32" s="19">
        <f>P32*AG32*'Molecular Weight'!$B$2/'Molecular Weight'!$D$2</f>
        <v>3.13530625551952</v>
      </c>
      <c r="AI32" s="19">
        <f>Q32*AG32*'Molecular Weight'!$B$3/'Molecular Weight'!$D$3</f>
        <v>0.067182517665723</v>
      </c>
      <c r="AJ32" s="19">
        <f>AG32*R32*'Molecular Weight'!$B$4/'Molecular Weight'!$D$4</f>
        <v>1.67229940260469</v>
      </c>
      <c r="AK32" s="19">
        <f>S32*AG32*'Molecular Weight'!$B$5/'Molecular Weight'!$D$5</f>
        <v>0.005723947197914</v>
      </c>
      <c r="AL32" s="19">
        <f>T32*AG32*'Molecular Weight'!$B$6/'Molecular Weight'!$D$6</f>
        <v>0.672916753661202</v>
      </c>
      <c r="AM32" s="19">
        <f>U32*AG32*'Molecular Weight'!$B$8/'Molecular Weight'!$D$8</f>
        <v>0.0133382905986263</v>
      </c>
      <c r="AN32" s="19">
        <f>V32*AG32*'Molecular Weight'!$B$9/'Molecular Weight'!$D$9</f>
        <v>1.15315943296069</v>
      </c>
      <c r="AO32" s="19">
        <f>W32*AG32*'Molecular Weight'!$B$10/'Molecular Weight'!$D$10</f>
        <v>1.16477275765319</v>
      </c>
      <c r="AP32" s="19">
        <f>X32*AG32*'Molecular Weight'!$B$11/'Molecular Weight'!$D$11</f>
        <v>0.147600388103773</v>
      </c>
      <c r="AQ32" s="19">
        <f>Y32*AG32*'Molecular Weight'!$B$12/'Molecular Weight'!$D$12</f>
        <v>0</v>
      </c>
      <c r="AR32" s="19">
        <f t="shared" si="2"/>
        <v>8.03229974596534</v>
      </c>
      <c r="AS32" s="19">
        <f t="shared" si="3"/>
        <v>0.0965095835171592</v>
      </c>
      <c r="AT32" s="19">
        <f t="shared" si="4"/>
        <v>0.143419795973381</v>
      </c>
      <c r="AU32" s="19">
        <f t="shared" si="5"/>
        <v>0.576407170144043</v>
      </c>
      <c r="AV32" s="19">
        <f t="shared" si="6"/>
        <v>3.20248877318525</v>
      </c>
      <c r="AW32" s="19">
        <f t="shared" si="7"/>
        <v>3.00418723487371</v>
      </c>
      <c r="AX32" s="36"/>
    </row>
    <row r="33" s="25" customFormat="1" spans="1:50">
      <c r="A33" s="32" t="s">
        <v>1705</v>
      </c>
      <c r="B33" s="32" t="s">
        <v>1689</v>
      </c>
      <c r="C33" s="32" t="s">
        <v>1690</v>
      </c>
      <c r="D33" s="32" t="s">
        <v>1691</v>
      </c>
      <c r="E33" s="32">
        <v>28</v>
      </c>
      <c r="F33" s="32" t="s">
        <v>1740</v>
      </c>
      <c r="G33" s="32" t="s">
        <v>1694</v>
      </c>
      <c r="H33" s="32"/>
      <c r="I33" s="33">
        <f t="shared" si="8"/>
        <v>20.9192199707031</v>
      </c>
      <c r="J33" s="33">
        <f t="shared" si="9"/>
        <v>1503.42712402344</v>
      </c>
      <c r="K33" s="33">
        <f t="shared" si="10"/>
        <v>-4.1971173286438</v>
      </c>
      <c r="L33" s="34">
        <f t="shared" si="0"/>
        <v>-2.34737348689602</v>
      </c>
      <c r="M33" s="33">
        <f t="shared" si="1"/>
        <v>-1.84974384174778</v>
      </c>
      <c r="N33" s="33">
        <f t="shared" si="11"/>
        <v>-1.8497428894043</v>
      </c>
      <c r="O33" s="32"/>
      <c r="P33" s="32">
        <v>44.357</v>
      </c>
      <c r="Q33" s="32">
        <v>0.335</v>
      </c>
      <c r="R33" s="32">
        <v>20.364</v>
      </c>
      <c r="S33" s="32">
        <v>0.077</v>
      </c>
      <c r="T33" s="32">
        <v>13.741</v>
      </c>
      <c r="U33" s="32">
        <v>0.279</v>
      </c>
      <c r="V33" s="32">
        <v>12.69</v>
      </c>
      <c r="W33" s="32">
        <v>7.289</v>
      </c>
      <c r="X33" s="32">
        <v>1.498</v>
      </c>
      <c r="Y33" s="32">
        <v>0.009</v>
      </c>
      <c r="Z33" s="32">
        <v>100.639</v>
      </c>
      <c r="AA33" s="35">
        <v>20.9192199707031</v>
      </c>
      <c r="AB33" s="35">
        <v>1503.42712402344</v>
      </c>
      <c r="AC33" s="35">
        <v>-4.1971173286438</v>
      </c>
      <c r="AD33" s="35">
        <v>-1.8497428894043</v>
      </c>
      <c r="AE33" s="35" t="s">
        <v>1695</v>
      </c>
      <c r="AF33" s="19">
        <v>12</v>
      </c>
      <c r="AG33" s="19">
        <f>AF33/(P33*'Molecular Weight'!$C$2/'Molecular Weight'!$D$2+Q33*'Molecular Weight'!$C$3/'Molecular Weight'!$D$3+R33*'Molecular Weight'!$C$4/'Molecular Weight'!$D$4+S33*'Molecular Weight'!$C$5/'Molecular Weight'!$D$5+T33*'Molecular Weight'!$C$6/'Molecular Weight'!$D$6+U33*'Molecular Weight'!$C$8/'Molecular Weight'!$D$8+V33*'Molecular Weight'!$C$9/'Molecular Weight'!$D$9+W33*'Molecular Weight'!$C$10/'Molecular Weight'!$D$10+X33*'Molecular Weight'!$C$11/'Molecular Weight'!$D$11+Y33*'Molecular Weight'!$C$12/'Molecular Weight'!$D$12)</f>
        <v>4.36361651347553</v>
      </c>
      <c r="AH33" s="19">
        <f>P33*AG33*'Molecular Weight'!$B$2/'Molecular Weight'!$D$2</f>
        <v>3.22165342357247</v>
      </c>
      <c r="AI33" s="19">
        <f>Q33*AG33*'Molecular Weight'!$B$3/'Molecular Weight'!$D$3</f>
        <v>0.0182955135421064</v>
      </c>
      <c r="AJ33" s="19">
        <f>AG33*R33*'Molecular Weight'!$B$4/'Molecular Weight'!$D$4</f>
        <v>1.74304995450011</v>
      </c>
      <c r="AK33" s="19">
        <f>S33*AG33*'Molecular Weight'!$B$5/'Molecular Weight'!$D$5</f>
        <v>0.00442132339677105</v>
      </c>
      <c r="AL33" s="19">
        <f>T33*AG33*'Molecular Weight'!$B$6/'Molecular Weight'!$D$6</f>
        <v>0.834638843425212</v>
      </c>
      <c r="AM33" s="19">
        <f>U33*AG33*'Molecular Weight'!$B$8/'Molecular Weight'!$D$8</f>
        <v>0.0171616719376892</v>
      </c>
      <c r="AN33" s="19">
        <f>V33*AG33*'Molecular Weight'!$B$9/'Molecular Weight'!$D$9</f>
        <v>1.37405194928051</v>
      </c>
      <c r="AO33" s="19">
        <f>W33*AG33*'Molecular Weight'!$B$10/'Molecular Weight'!$D$10</f>
        <v>0.567161211960113</v>
      </c>
      <c r="AP33" s="19">
        <f>X33*AG33*'Molecular Weight'!$B$11/'Molecular Weight'!$D$11</f>
        <v>0.210929252571357</v>
      </c>
      <c r="AQ33" s="19">
        <f>Y33*AG33*'Molecular Weight'!$B$12/'Molecular Weight'!$D$12</f>
        <v>0.000833812072638636</v>
      </c>
      <c r="AR33" s="19">
        <f t="shared" si="2"/>
        <v>7.99219695625898</v>
      </c>
      <c r="AS33" s="19">
        <f t="shared" si="3"/>
        <v>0</v>
      </c>
      <c r="AT33" s="19">
        <f t="shared" si="4"/>
        <v>0</v>
      </c>
      <c r="AU33" s="19">
        <f t="shared" si="5"/>
        <v>0.834638843425212</v>
      </c>
      <c r="AV33" s="19">
        <f t="shared" si="6"/>
        <v>3.23994893711458</v>
      </c>
      <c r="AW33" s="19">
        <f t="shared" si="7"/>
        <v>2.79301367660352</v>
      </c>
      <c r="AX33" s="36"/>
    </row>
    <row r="34" s="25" customFormat="1" spans="1:50">
      <c r="A34" s="32" t="s">
        <v>1705</v>
      </c>
      <c r="B34" s="32" t="s">
        <v>1689</v>
      </c>
      <c r="C34" s="32" t="s">
        <v>1690</v>
      </c>
      <c r="D34" s="32" t="s">
        <v>1691</v>
      </c>
      <c r="E34" s="32">
        <v>34</v>
      </c>
      <c r="F34" s="32" t="s">
        <v>1741</v>
      </c>
      <c r="G34" s="32" t="s">
        <v>1694</v>
      </c>
      <c r="H34" s="32"/>
      <c r="I34" s="33">
        <f t="shared" si="8"/>
        <v>12.3544864654541</v>
      </c>
      <c r="J34" s="33">
        <f t="shared" si="9"/>
        <v>1231.53955078125</v>
      </c>
      <c r="K34" s="33">
        <f t="shared" si="10"/>
        <v>-6.68371105194092</v>
      </c>
      <c r="L34" s="34">
        <f t="shared" si="0"/>
        <v>-6.97104960084621</v>
      </c>
      <c r="M34" s="33">
        <f t="shared" si="1"/>
        <v>0.287338548905293</v>
      </c>
      <c r="N34" s="33">
        <f t="shared" si="11"/>
        <v>0.287338256835937</v>
      </c>
      <c r="O34" s="32"/>
      <c r="P34" s="32">
        <v>41.939</v>
      </c>
      <c r="Q34" s="32">
        <v>1.664</v>
      </c>
      <c r="R34" s="32">
        <v>18.763</v>
      </c>
      <c r="S34" s="32">
        <v>0.07</v>
      </c>
      <c r="T34" s="32">
        <v>13.318</v>
      </c>
      <c r="U34" s="32">
        <v>0.29</v>
      </c>
      <c r="V34" s="32">
        <v>10.769</v>
      </c>
      <c r="W34" s="32">
        <v>12.262</v>
      </c>
      <c r="X34" s="32">
        <v>0.709</v>
      </c>
      <c r="Y34" s="32">
        <v>0</v>
      </c>
      <c r="Z34" s="32">
        <v>99.784</v>
      </c>
      <c r="AA34" s="35">
        <v>12.3544864654541</v>
      </c>
      <c r="AB34" s="35">
        <v>1231.53955078125</v>
      </c>
      <c r="AC34" s="35">
        <v>-6.68371105194092</v>
      </c>
      <c r="AD34" s="35">
        <v>0.287338256835937</v>
      </c>
      <c r="AE34" s="35" t="s">
        <v>1695</v>
      </c>
      <c r="AF34" s="19">
        <v>12</v>
      </c>
      <c r="AG34" s="19">
        <f>AF34/(P34*'Molecular Weight'!$C$2/'Molecular Weight'!$D$2+Q34*'Molecular Weight'!$C$3/'Molecular Weight'!$D$3+R34*'Molecular Weight'!$C$4/'Molecular Weight'!$D$4+S34*'Molecular Weight'!$C$5/'Molecular Weight'!$D$5+T34*'Molecular Weight'!$C$6/'Molecular Weight'!$D$6+U34*'Molecular Weight'!$C$8/'Molecular Weight'!$D$8+V34*'Molecular Weight'!$C$9/'Molecular Weight'!$D$9+W34*'Molecular Weight'!$C$10/'Molecular Weight'!$D$10+X34*'Molecular Weight'!$C$11/'Molecular Weight'!$D$11+Y34*'Molecular Weight'!$C$12/'Molecular Weight'!$D$12)</f>
        <v>4.48096855499211</v>
      </c>
      <c r="AH34" s="19">
        <f>P34*AG34*'Molecular Weight'!$B$2/'Molecular Weight'!$D$2</f>
        <v>3.12795173481714</v>
      </c>
      <c r="AI34" s="19">
        <f>Q34*AG34*'Molecular Weight'!$B$3/'Molecular Weight'!$D$3</f>
        <v>0.0933207969400108</v>
      </c>
      <c r="AJ34" s="19">
        <f>AG34*R34*'Molecular Weight'!$B$4/'Molecular Weight'!$D$4</f>
        <v>1.64920386420786</v>
      </c>
      <c r="AK34" s="19">
        <f>S34*AG34*'Molecular Weight'!$B$5/'Molecular Weight'!$D$5</f>
        <v>0.00412747942429696</v>
      </c>
      <c r="AL34" s="19">
        <f>T34*AG34*'Molecular Weight'!$B$6/'Molecular Weight'!$D$6</f>
        <v>0.830700712909032</v>
      </c>
      <c r="AM34" s="19">
        <f>U34*AG34*'Molecular Weight'!$B$8/'Molecular Weight'!$D$8</f>
        <v>0.0183180276423416</v>
      </c>
      <c r="AN34" s="19">
        <f>V34*AG34*'Molecular Weight'!$B$9/'Molecular Weight'!$D$9</f>
        <v>1.19740819773474</v>
      </c>
      <c r="AO34" s="19">
        <f>W34*AG34*'Molecular Weight'!$B$10/'Molecular Weight'!$D$10</f>
        <v>0.979772404089037</v>
      </c>
      <c r="AP34" s="19">
        <f>X34*AG34*'Molecular Weight'!$B$11/'Molecular Weight'!$D$11</f>
        <v>0.102517157324602</v>
      </c>
      <c r="AQ34" s="19">
        <f>Y34*AG34*'Molecular Weight'!$B$12/'Molecular Weight'!$D$12</f>
        <v>0</v>
      </c>
      <c r="AR34" s="19">
        <f t="shared" si="2"/>
        <v>8.00332037508907</v>
      </c>
      <c r="AS34" s="19">
        <f t="shared" si="3"/>
        <v>0.00995699264840422</v>
      </c>
      <c r="AT34" s="19">
        <f t="shared" si="4"/>
        <v>0.0119862574976441</v>
      </c>
      <c r="AU34" s="19">
        <f t="shared" si="5"/>
        <v>0.820743720260628</v>
      </c>
      <c r="AV34" s="19">
        <f t="shared" si="6"/>
        <v>3.22127253175715</v>
      </c>
      <c r="AW34" s="19">
        <f t="shared" si="7"/>
        <v>3.02619934237515</v>
      </c>
      <c r="AX34" s="36"/>
    </row>
    <row r="35" s="25" customFormat="1" spans="1:50">
      <c r="A35" s="32" t="s">
        <v>1705</v>
      </c>
      <c r="B35" s="32" t="s">
        <v>1689</v>
      </c>
      <c r="C35" s="32" t="s">
        <v>1690</v>
      </c>
      <c r="D35" s="32" t="s">
        <v>1691</v>
      </c>
      <c r="E35" s="32" t="s">
        <v>1742</v>
      </c>
      <c r="F35" s="32" t="s">
        <v>1737</v>
      </c>
      <c r="G35" s="32" t="s">
        <v>1694</v>
      </c>
      <c r="H35" s="32"/>
      <c r="I35" s="33">
        <f t="shared" si="8"/>
        <v>12.6518421173096</v>
      </c>
      <c r="J35" s="33">
        <f t="shared" si="9"/>
        <v>1210.81103515625</v>
      </c>
      <c r="K35" s="33">
        <f t="shared" si="10"/>
        <v>-7.18215608596802</v>
      </c>
      <c r="L35" s="34">
        <f t="shared" si="0"/>
        <v>-7.05573361200915</v>
      </c>
      <c r="M35" s="33">
        <f t="shared" si="1"/>
        <v>-0.126422473958863</v>
      </c>
      <c r="N35" s="33">
        <f t="shared" si="11"/>
        <v>-0.126423358917236</v>
      </c>
      <c r="O35" s="32"/>
      <c r="P35" s="32">
        <v>39.412</v>
      </c>
      <c r="Q35" s="32">
        <v>1.392</v>
      </c>
      <c r="R35" s="32">
        <v>20.395</v>
      </c>
      <c r="S35" s="32">
        <v>0.038</v>
      </c>
      <c r="T35" s="32">
        <v>18.912</v>
      </c>
      <c r="U35" s="32">
        <v>0.319</v>
      </c>
      <c r="V35" s="32">
        <v>7.127</v>
      </c>
      <c r="W35" s="32">
        <v>9.935</v>
      </c>
      <c r="X35" s="32">
        <v>0.933</v>
      </c>
      <c r="Y35" s="32">
        <v>0.018</v>
      </c>
      <c r="Z35" s="32">
        <v>98.481</v>
      </c>
      <c r="AA35" s="35">
        <v>12.6518421173096</v>
      </c>
      <c r="AB35" s="35">
        <v>1210.81103515625</v>
      </c>
      <c r="AC35" s="35">
        <v>-7.18215608596802</v>
      </c>
      <c r="AD35" s="35">
        <v>-0.126423358917236</v>
      </c>
      <c r="AE35" s="35" t="s">
        <v>1695</v>
      </c>
      <c r="AF35" s="19">
        <v>12</v>
      </c>
      <c r="AG35" s="19">
        <f>AF35/(P35*'Molecular Weight'!$C$2/'Molecular Weight'!$D$2+Q35*'Molecular Weight'!$C$3/'Molecular Weight'!$D$3+R35*'Molecular Weight'!$C$4/'Molecular Weight'!$D$4+S35*'Molecular Weight'!$C$5/'Molecular Weight'!$D$5+T35*'Molecular Weight'!$C$6/'Molecular Weight'!$D$6+U35*'Molecular Weight'!$C$8/'Molecular Weight'!$D$8+V35*'Molecular Weight'!$C$9/'Molecular Weight'!$D$9+W35*'Molecular Weight'!$C$10/'Molecular Weight'!$D$10+X35*'Molecular Weight'!$C$11/'Molecular Weight'!$D$11+Y35*'Molecular Weight'!$C$12/'Molecular Weight'!$D$12)</f>
        <v>4.6427681688572</v>
      </c>
      <c r="AH35" s="19">
        <f>P35*AG35*'Molecular Weight'!$B$2/'Molecular Weight'!$D$2</f>
        <v>3.04561882608189</v>
      </c>
      <c r="AI35" s="19">
        <f>Q35*AG35*'Molecular Weight'!$B$3/'Molecular Weight'!$D$3</f>
        <v>0.0808852727290265</v>
      </c>
      <c r="AJ35" s="19">
        <f>AG35*R35*'Molecular Weight'!$B$4/'Molecular Weight'!$D$4</f>
        <v>1.85738047869444</v>
      </c>
      <c r="AK35" s="19">
        <f>S35*AG35*'Molecular Weight'!$B$5/'Molecular Weight'!$D$5</f>
        <v>0.00232153681711393</v>
      </c>
      <c r="AL35" s="19">
        <f>T35*AG35*'Molecular Weight'!$B$6/'Molecular Weight'!$D$6</f>
        <v>1.22221647563234</v>
      </c>
      <c r="AM35" s="19">
        <f>U35*AG35*'Molecular Weight'!$B$8/'Molecular Weight'!$D$8</f>
        <v>0.0208774040860649</v>
      </c>
      <c r="AN35" s="19">
        <f>V35*AG35*'Molecular Weight'!$B$9/'Molecular Weight'!$D$9</f>
        <v>0.821067214378294</v>
      </c>
      <c r="AO35" s="19">
        <f>W35*AG35*'Molecular Weight'!$B$10/'Molecular Weight'!$D$10</f>
        <v>0.822501814507779</v>
      </c>
      <c r="AP35" s="19">
        <f>X35*AG35*'Molecular Weight'!$B$11/'Molecular Weight'!$D$11</f>
        <v>0.139777434706156</v>
      </c>
      <c r="AQ35" s="19">
        <f>Y35*AG35*'Molecular Weight'!$B$12/'Molecular Weight'!$D$12</f>
        <v>0.00177430630656963</v>
      </c>
      <c r="AR35" s="19">
        <f t="shared" si="2"/>
        <v>8.01442076393967</v>
      </c>
      <c r="AS35" s="19">
        <f t="shared" si="3"/>
        <v>0.0431844477281969</v>
      </c>
      <c r="AT35" s="19">
        <f t="shared" si="4"/>
        <v>0.0353328960860673</v>
      </c>
      <c r="AU35" s="19">
        <f t="shared" si="5"/>
        <v>1.17903202790414</v>
      </c>
      <c r="AV35" s="19">
        <f t="shared" si="6"/>
        <v>3.12650409881091</v>
      </c>
      <c r="AW35" s="19">
        <f t="shared" si="7"/>
        <v>2.88666290860448</v>
      </c>
      <c r="AX35" s="36"/>
    </row>
    <row r="36" s="25" customFormat="1" spans="1:50">
      <c r="A36" s="32" t="s">
        <v>1705</v>
      </c>
      <c r="B36" s="32" t="s">
        <v>1689</v>
      </c>
      <c r="C36" s="32" t="s">
        <v>1690</v>
      </c>
      <c r="D36" s="32" t="s">
        <v>1691</v>
      </c>
      <c r="E36" s="32" t="s">
        <v>1743</v>
      </c>
      <c r="F36" s="32" t="s">
        <v>1744</v>
      </c>
      <c r="G36" s="32" t="s">
        <v>1694</v>
      </c>
      <c r="H36" s="32"/>
      <c r="I36" s="33">
        <f t="shared" si="8"/>
        <v>17.9639625549316</v>
      </c>
      <c r="J36" s="33">
        <f t="shared" si="9"/>
        <v>1448.65063476562</v>
      </c>
      <c r="K36" s="33">
        <f t="shared" si="10"/>
        <v>-5.16115474700928</v>
      </c>
      <c r="L36" s="34">
        <f t="shared" si="0"/>
        <v>-3.51993704115798</v>
      </c>
      <c r="M36" s="33">
        <f t="shared" si="1"/>
        <v>-1.64121770585129</v>
      </c>
      <c r="N36" s="33">
        <f t="shared" si="11"/>
        <v>-1.6412181854248</v>
      </c>
      <c r="O36" s="32"/>
      <c r="P36" s="32">
        <v>41.339</v>
      </c>
      <c r="Q36" s="32">
        <v>1.882</v>
      </c>
      <c r="R36" s="32">
        <v>19.723</v>
      </c>
      <c r="S36" s="32">
        <v>0.032</v>
      </c>
      <c r="T36" s="32">
        <v>12.69</v>
      </c>
      <c r="U36" s="32">
        <v>0.309</v>
      </c>
      <c r="V36" s="32">
        <v>9.782</v>
      </c>
      <c r="W36" s="32">
        <v>11.107</v>
      </c>
      <c r="X36" s="32">
        <v>2.018</v>
      </c>
      <c r="Y36" s="32">
        <v>0.017</v>
      </c>
      <c r="Z36" s="32">
        <v>98.899</v>
      </c>
      <c r="AA36" s="35">
        <v>17.9639625549316</v>
      </c>
      <c r="AB36" s="35">
        <v>1448.65063476562</v>
      </c>
      <c r="AC36" s="35">
        <v>-5.16115474700928</v>
      </c>
      <c r="AD36" s="35">
        <v>-1.6412181854248</v>
      </c>
      <c r="AE36" s="35" t="s">
        <v>1715</v>
      </c>
      <c r="AF36" s="19">
        <v>12</v>
      </c>
      <c r="AG36" s="19">
        <f>AF36/(P36*'Molecular Weight'!$C$2/'Molecular Weight'!$D$2+Q36*'Molecular Weight'!$C$3/'Molecular Weight'!$D$3+R36*'Molecular Weight'!$C$4/'Molecular Weight'!$D$4+S36*'Molecular Weight'!$C$5/'Molecular Weight'!$D$5+T36*'Molecular Weight'!$C$6/'Molecular Weight'!$D$6+U36*'Molecular Weight'!$C$8/'Molecular Weight'!$D$8+V36*'Molecular Weight'!$C$9/'Molecular Weight'!$D$9+W36*'Molecular Weight'!$C$10/'Molecular Weight'!$D$10+X36*'Molecular Weight'!$C$11/'Molecular Weight'!$D$11+Y36*'Molecular Weight'!$C$12/'Molecular Weight'!$D$12)</f>
        <v>4.51346415910602</v>
      </c>
      <c r="AH36" s="19">
        <f>P36*AG36*'Molecular Weight'!$B$2/'Molecular Weight'!$D$2</f>
        <v>3.10556083344347</v>
      </c>
      <c r="AI36" s="19">
        <f>Q36*AG36*'Molecular Weight'!$B$3/'Molecular Weight'!$D$3</f>
        <v>0.106312134511108</v>
      </c>
      <c r="AJ36" s="19">
        <f>AG36*R36*'Molecular Weight'!$B$4/'Molecular Weight'!$D$4</f>
        <v>1.74615640663099</v>
      </c>
      <c r="AK36" s="19">
        <f>S36*AG36*'Molecular Weight'!$B$5/'Molecular Weight'!$D$5</f>
        <v>0.00190053099666284</v>
      </c>
      <c r="AL36" s="19">
        <f>T36*AG36*'Molecular Weight'!$B$6/'Molecular Weight'!$D$6</f>
        <v>0.797269768639413</v>
      </c>
      <c r="AM36" s="19">
        <f>U36*AG36*'Molecular Weight'!$B$8/'Molecular Weight'!$D$8</f>
        <v>0.0196597184263287</v>
      </c>
      <c r="AN36" s="19">
        <f>V36*AG36*'Molecular Weight'!$B$9/'Molecular Weight'!$D$9</f>
        <v>1.09555102740385</v>
      </c>
      <c r="AO36" s="19">
        <f>W36*AG36*'Molecular Weight'!$B$10/'Molecular Weight'!$D$10</f>
        <v>0.893920228516237</v>
      </c>
      <c r="AP36" s="19">
        <f>X36*AG36*'Molecular Weight'!$B$11/'Molecular Weight'!$D$11</f>
        <v>0.293906765830137</v>
      </c>
      <c r="AQ36" s="19">
        <f>Y36*AG36*'Molecular Weight'!$B$12/'Molecular Weight'!$D$12</f>
        <v>0.00162906349691725</v>
      </c>
      <c r="AR36" s="19">
        <f t="shared" si="2"/>
        <v>8.06186647789512</v>
      </c>
      <c r="AS36" s="19">
        <f t="shared" si="3"/>
        <v>0.184175150202996</v>
      </c>
      <c r="AT36" s="19">
        <f t="shared" si="4"/>
        <v>0.231007317030597</v>
      </c>
      <c r="AU36" s="19">
        <f t="shared" si="5"/>
        <v>0.613094618436417</v>
      </c>
      <c r="AV36" s="19">
        <f t="shared" si="6"/>
        <v>3.21187296795458</v>
      </c>
      <c r="AW36" s="19">
        <f t="shared" si="7"/>
        <v>2.80640074298583</v>
      </c>
      <c r="AX36" s="36"/>
    </row>
    <row r="37" s="25" customFormat="1" spans="1:50">
      <c r="A37" s="32" t="s">
        <v>1705</v>
      </c>
      <c r="B37" s="32" t="s">
        <v>1689</v>
      </c>
      <c r="C37" s="32" t="s">
        <v>1690</v>
      </c>
      <c r="D37" s="32" t="s">
        <v>1691</v>
      </c>
      <c r="E37" s="32" t="s">
        <v>1745</v>
      </c>
      <c r="F37" s="32" t="s">
        <v>1720</v>
      </c>
      <c r="G37" s="32" t="s">
        <v>1694</v>
      </c>
      <c r="H37" s="32"/>
      <c r="I37" s="33">
        <f t="shared" si="8"/>
        <v>17.2700614929199</v>
      </c>
      <c r="J37" s="33">
        <f t="shared" si="9"/>
        <v>1353.53637695312</v>
      </c>
      <c r="K37" s="33">
        <f t="shared" si="10"/>
        <v>-5.65855979919434</v>
      </c>
      <c r="L37" s="34">
        <f t="shared" si="0"/>
        <v>-4.34184050808099</v>
      </c>
      <c r="M37" s="33">
        <f t="shared" si="1"/>
        <v>-1.31671929111335</v>
      </c>
      <c r="N37" s="33">
        <f t="shared" si="11"/>
        <v>-1.31671953201294</v>
      </c>
      <c r="O37" s="32"/>
      <c r="P37" s="32">
        <v>42.52</v>
      </c>
      <c r="Q37" s="32">
        <v>1.43</v>
      </c>
      <c r="R37" s="32">
        <v>19.49</v>
      </c>
      <c r="S37" s="32">
        <v>0.02</v>
      </c>
      <c r="T37" s="32">
        <v>17.78</v>
      </c>
      <c r="U37" s="32">
        <v>0.42</v>
      </c>
      <c r="V37" s="32">
        <v>9.18</v>
      </c>
      <c r="W37" s="32">
        <v>7.94</v>
      </c>
      <c r="X37" s="32">
        <v>1.26</v>
      </c>
      <c r="Y37" s="32">
        <v>0</v>
      </c>
      <c r="Z37" s="32">
        <v>100.04</v>
      </c>
      <c r="AA37" s="35">
        <v>17.2700614929199</v>
      </c>
      <c r="AB37" s="35">
        <v>1353.53637695312</v>
      </c>
      <c r="AC37" s="35">
        <v>-5.65855979919434</v>
      </c>
      <c r="AD37" s="35">
        <v>-1.31671953201294</v>
      </c>
      <c r="AE37" s="35" t="s">
        <v>1695</v>
      </c>
      <c r="AF37" s="19">
        <v>12</v>
      </c>
      <c r="AG37" s="19">
        <f>AF37/(P37*'Molecular Weight'!$C$2/'Molecular Weight'!$D$2+Q37*'Molecular Weight'!$C$3/'Molecular Weight'!$D$3+R37*'Molecular Weight'!$C$4/'Molecular Weight'!$D$4+S37*'Molecular Weight'!$C$5/'Molecular Weight'!$D$5+T37*'Molecular Weight'!$C$6/'Molecular Weight'!$D$6+U37*'Molecular Weight'!$C$8/'Molecular Weight'!$D$8+V37*'Molecular Weight'!$C$9/'Molecular Weight'!$D$9+W37*'Molecular Weight'!$C$10/'Molecular Weight'!$D$10+X37*'Molecular Weight'!$C$11/'Molecular Weight'!$D$11+Y37*'Molecular Weight'!$C$12/'Molecular Weight'!$D$12)</f>
        <v>4.49738897203364</v>
      </c>
      <c r="AH37" s="19">
        <f>P37*AG37*'Molecular Weight'!$B$2/'Molecular Weight'!$D$2</f>
        <v>3.18290577714498</v>
      </c>
      <c r="AI37" s="19">
        <f>Q37*AG37*'Molecular Weight'!$B$3/'Molecular Weight'!$D$3</f>
        <v>0.0804914421778237</v>
      </c>
      <c r="AJ37" s="19">
        <f>AG37*R37*'Molecular Weight'!$B$4/'Molecular Weight'!$D$4</f>
        <v>1.71938232767626</v>
      </c>
      <c r="AK37" s="19">
        <f>S37*AG37*'Molecular Weight'!$B$5/'Molecular Weight'!$D$5</f>
        <v>0.00118360128219847</v>
      </c>
      <c r="AL37" s="19">
        <f>T37*AG37*'Molecular Weight'!$B$6/'Molecular Weight'!$D$6</f>
        <v>1.11307872943706</v>
      </c>
      <c r="AM37" s="19">
        <f>U37*AG37*'Molecular Weight'!$B$8/'Molecular Weight'!$D$8</f>
        <v>0.0266267742917131</v>
      </c>
      <c r="AN37" s="19">
        <f>V37*AG37*'Molecular Weight'!$B$9/'Molecular Weight'!$D$9</f>
        <v>1.02446726459724</v>
      </c>
      <c r="AO37" s="19">
        <f>W37*AG37*'Molecular Weight'!$B$10/'Molecular Weight'!$D$10</f>
        <v>0.636755856596775</v>
      </c>
      <c r="AP37" s="19">
        <f>X37*AG37*'Molecular Weight'!$B$11/'Molecular Weight'!$D$11</f>
        <v>0.182856085987815</v>
      </c>
      <c r="AQ37" s="19">
        <f>Y37*AG37*'Molecular Weight'!$B$12/'Molecular Weight'!$D$12</f>
        <v>0</v>
      </c>
      <c r="AR37" s="19">
        <f t="shared" si="2"/>
        <v>7.96774785919187</v>
      </c>
      <c r="AS37" s="19">
        <f t="shared" si="3"/>
        <v>0</v>
      </c>
      <c r="AT37" s="19">
        <f t="shared" si="4"/>
        <v>0</v>
      </c>
      <c r="AU37" s="19">
        <f t="shared" si="5"/>
        <v>1.11307872943706</v>
      </c>
      <c r="AV37" s="19">
        <f t="shared" si="6"/>
        <v>3.26339721932281</v>
      </c>
      <c r="AW37" s="19">
        <f t="shared" si="7"/>
        <v>2.80092862492279</v>
      </c>
      <c r="AX37" s="36"/>
    </row>
    <row r="38" s="25" customFormat="1" spans="1:50">
      <c r="A38" s="32" t="s">
        <v>1699</v>
      </c>
      <c r="B38" s="32" t="s">
        <v>1689</v>
      </c>
      <c r="C38" s="32" t="s">
        <v>1690</v>
      </c>
      <c r="D38" s="32" t="s">
        <v>1691</v>
      </c>
      <c r="E38" s="32" t="s">
        <v>1746</v>
      </c>
      <c r="F38" s="32" t="s">
        <v>1747</v>
      </c>
      <c r="G38" s="32" t="s">
        <v>1694</v>
      </c>
      <c r="H38" s="32"/>
      <c r="I38" s="33">
        <f t="shared" si="8"/>
        <v>7.71760082244873</v>
      </c>
      <c r="J38" s="33">
        <f t="shared" si="9"/>
        <v>1234.16137695312</v>
      </c>
      <c r="K38" s="33">
        <f t="shared" si="10"/>
        <v>-5.73256301879883</v>
      </c>
      <c r="L38" s="34">
        <f t="shared" si="0"/>
        <v>-8.62432291703541</v>
      </c>
      <c r="M38" s="33">
        <f t="shared" si="1"/>
        <v>2.89175989823658</v>
      </c>
      <c r="N38" s="33">
        <f t="shared" si="11"/>
        <v>2.89175987243652</v>
      </c>
      <c r="O38" s="32"/>
      <c r="P38" s="32">
        <v>46.05</v>
      </c>
      <c r="Q38" s="32">
        <v>0.62</v>
      </c>
      <c r="R38" s="32">
        <v>14.86</v>
      </c>
      <c r="S38" s="32">
        <v>0.03</v>
      </c>
      <c r="T38" s="32">
        <v>3.88</v>
      </c>
      <c r="U38" s="32">
        <v>0.08</v>
      </c>
      <c r="V38" s="32">
        <v>14.43</v>
      </c>
      <c r="W38" s="32">
        <v>20</v>
      </c>
      <c r="X38" s="32">
        <v>0.02</v>
      </c>
      <c r="Y38" s="32">
        <v>0.02</v>
      </c>
      <c r="Z38" s="32">
        <v>100.01</v>
      </c>
      <c r="AA38" s="35">
        <v>7.71760082244873</v>
      </c>
      <c r="AB38" s="35">
        <v>1234.16137695312</v>
      </c>
      <c r="AC38" s="35">
        <v>-5.73256301879883</v>
      </c>
      <c r="AD38" s="35">
        <v>2.89175987243652</v>
      </c>
      <c r="AE38" s="35" t="s">
        <v>1698</v>
      </c>
      <c r="AF38" s="19">
        <v>12</v>
      </c>
      <c r="AG38" s="19">
        <f>AF38/(P38*'Molecular Weight'!$C$2/'Molecular Weight'!$D$2+Q38*'Molecular Weight'!$C$3/'Molecular Weight'!$D$3+R38*'Molecular Weight'!$C$4/'Molecular Weight'!$D$4+S38*'Molecular Weight'!$C$5/'Molecular Weight'!$D$5+T38*'Molecular Weight'!$C$6/'Molecular Weight'!$D$6+U38*'Molecular Weight'!$C$8/'Molecular Weight'!$D$8+V38*'Molecular Weight'!$C$9/'Molecular Weight'!$D$9+W38*'Molecular Weight'!$C$10/'Molecular Weight'!$D$10+X38*'Molecular Weight'!$C$11/'Molecular Weight'!$D$11+Y38*'Molecular Weight'!$C$12/'Molecular Weight'!$D$12)</f>
        <v>4.35308226555704</v>
      </c>
      <c r="AH38" s="19">
        <f>P38*AG38*'Molecular Weight'!$B$2/'Molecular Weight'!$D$2</f>
        <v>3.33654191626002</v>
      </c>
      <c r="AI38" s="19">
        <f>Q38*AG38*'Molecular Weight'!$B$3/'Molecular Weight'!$D$3</f>
        <v>0.0337786108215941</v>
      </c>
      <c r="AJ38" s="19">
        <f>AG38*R38*'Molecular Weight'!$B$4/'Molecular Weight'!$D$4</f>
        <v>1.26886627042326</v>
      </c>
      <c r="AK38" s="19">
        <f>S38*AG38*'Molecular Weight'!$B$5/'Molecular Weight'!$D$5</f>
        <v>0.00171843500186474</v>
      </c>
      <c r="AL38" s="19">
        <f>T38*AG38*'Molecular Weight'!$B$6/'Molecular Weight'!$D$6</f>
        <v>0.23510522258298</v>
      </c>
      <c r="AM38" s="19">
        <f>U38*AG38*'Molecular Weight'!$B$8/'Molecular Weight'!$D$8</f>
        <v>0.00490902990195325</v>
      </c>
      <c r="AN38" s="19">
        <f>V38*AG38*'Molecular Weight'!$B$9/'Molecular Weight'!$D$9</f>
        <v>1.55868429508655</v>
      </c>
      <c r="AO38" s="19">
        <f>W38*AG38*'Molecular Weight'!$B$10/'Molecular Weight'!$D$10</f>
        <v>1.55245444563375</v>
      </c>
      <c r="AP38" s="19">
        <f>X38*AG38*'Molecular Weight'!$B$11/'Molecular Weight'!$D$11</f>
        <v>0.00280934641210522</v>
      </c>
      <c r="AQ38" s="19">
        <f>Y38*AG38*'Molecular Weight'!$B$12/'Molecular Weight'!$D$12</f>
        <v>0.00184844257560809</v>
      </c>
      <c r="AR38" s="19">
        <f t="shared" si="2"/>
        <v>7.99671601469969</v>
      </c>
      <c r="AS38" s="19">
        <f t="shared" si="3"/>
        <v>0</v>
      </c>
      <c r="AT38" s="19">
        <f t="shared" si="4"/>
        <v>0</v>
      </c>
      <c r="AU38" s="19">
        <f t="shared" si="5"/>
        <v>0.23510522258298</v>
      </c>
      <c r="AV38" s="19">
        <f t="shared" si="6"/>
        <v>3.37032052708161</v>
      </c>
      <c r="AW38" s="19">
        <f t="shared" si="7"/>
        <v>3.35115299320524</v>
      </c>
      <c r="AX38" s="36"/>
    </row>
    <row r="39" s="25" customFormat="1" spans="1:50">
      <c r="A39" s="32" t="s">
        <v>1708</v>
      </c>
      <c r="B39" s="32" t="s">
        <v>1689</v>
      </c>
      <c r="C39" s="32" t="s">
        <v>1690</v>
      </c>
      <c r="D39" s="32" t="s">
        <v>1691</v>
      </c>
      <c r="E39" s="32" t="s">
        <v>1748</v>
      </c>
      <c r="F39" s="32" t="s">
        <v>1747</v>
      </c>
      <c r="G39" s="32" t="s">
        <v>1694</v>
      </c>
      <c r="H39" s="32"/>
      <c r="I39" s="33">
        <f t="shared" si="8"/>
        <v>12.7991809844971</v>
      </c>
      <c r="J39" s="33">
        <f t="shared" si="9"/>
        <v>1481.16967773437</v>
      </c>
      <c r="K39" s="33">
        <f t="shared" si="10"/>
        <v>-5.63818073272705</v>
      </c>
      <c r="L39" s="34">
        <f t="shared" si="0"/>
        <v>-4.88633828273332</v>
      </c>
      <c r="M39" s="33">
        <f t="shared" si="1"/>
        <v>-0.751842449993733</v>
      </c>
      <c r="N39" s="33">
        <f t="shared" si="11"/>
        <v>-0.751842021942139</v>
      </c>
      <c r="O39" s="32"/>
      <c r="P39" s="32">
        <v>41.88</v>
      </c>
      <c r="Q39" s="32">
        <v>0.22</v>
      </c>
      <c r="R39" s="32">
        <v>22.22</v>
      </c>
      <c r="S39" s="32">
        <v>0.03</v>
      </c>
      <c r="T39" s="32">
        <v>16.64</v>
      </c>
      <c r="U39" s="32">
        <v>0.41</v>
      </c>
      <c r="V39" s="32">
        <v>9.45</v>
      </c>
      <c r="W39" s="32">
        <v>8.21</v>
      </c>
      <c r="X39" s="32">
        <v>0.98</v>
      </c>
      <c r="Y39" s="32"/>
      <c r="Z39" s="32">
        <v>100.04</v>
      </c>
      <c r="AA39" s="35">
        <v>12.7991809844971</v>
      </c>
      <c r="AB39" s="35">
        <v>1481.16967773437</v>
      </c>
      <c r="AC39" s="35">
        <v>-5.63818073272705</v>
      </c>
      <c r="AD39" s="35">
        <v>-0.751842021942139</v>
      </c>
      <c r="AE39" s="35" t="s">
        <v>1695</v>
      </c>
      <c r="AF39" s="19">
        <v>12</v>
      </c>
      <c r="AG39" s="19">
        <f>AF39/(P39*'Molecular Weight'!$C$2/'Molecular Weight'!$D$2+Q39*'Molecular Weight'!$C$3/'Molecular Weight'!$D$3+R39*'Molecular Weight'!$C$4/'Molecular Weight'!$D$4+S39*'Molecular Weight'!$C$5/'Molecular Weight'!$D$5+T39*'Molecular Weight'!$C$6/'Molecular Weight'!$D$6+U39*'Molecular Weight'!$C$8/'Molecular Weight'!$D$8+V39*'Molecular Weight'!$C$9/'Molecular Weight'!$D$9+W39*'Molecular Weight'!$C$10/'Molecular Weight'!$D$10+X39*'Molecular Weight'!$C$11/'Molecular Weight'!$D$11+Y39*'Molecular Weight'!$C$12/'Molecular Weight'!$D$12)</f>
        <v>4.46406615030823</v>
      </c>
      <c r="AH39" s="19">
        <f>P39*AG39*'Molecular Weight'!$B$2/'Molecular Weight'!$D$2</f>
        <v>3.1117691473853</v>
      </c>
      <c r="AI39" s="19">
        <f>Q39*AG39*'Molecular Weight'!$B$3/'Molecular Weight'!$D$3</f>
        <v>0.0122915463462805</v>
      </c>
      <c r="AJ39" s="19">
        <f>AG39*R39*'Molecular Weight'!$B$4/'Molecular Weight'!$D$4</f>
        <v>1.94569536798448</v>
      </c>
      <c r="AK39" s="19">
        <f>S39*AG39*'Molecular Weight'!$B$5/'Molecular Weight'!$D$5</f>
        <v>0.00176224731244486</v>
      </c>
      <c r="AL39" s="19">
        <f>T39*AG39*'Molecular Weight'!$B$6/'Molecular Weight'!$D$6</f>
        <v>1.03399305040547</v>
      </c>
      <c r="AM39" s="19">
        <f>U39*AG39*'Molecular Weight'!$B$8/'Molecular Weight'!$D$8</f>
        <v>0.025800213160789</v>
      </c>
      <c r="AN39" s="19">
        <f>V39*AG39*'Molecular Weight'!$B$9/'Molecular Weight'!$D$9</f>
        <v>1.046784742442</v>
      </c>
      <c r="AO39" s="19">
        <f>W39*AG39*'Molecular Weight'!$B$10/'Molecular Weight'!$D$10</f>
        <v>0.653530369009104</v>
      </c>
      <c r="AP39" s="19">
        <f>X39*AG39*'Molecular Weight'!$B$11/'Molecular Weight'!$D$11</f>
        <v>0.141167629148179</v>
      </c>
      <c r="AQ39" s="19">
        <f>Y39*AG39*'Molecular Weight'!$B$12/'Molecular Weight'!$D$12</f>
        <v>0</v>
      </c>
      <c r="AR39" s="19">
        <f t="shared" si="2"/>
        <v>7.97279431319405</v>
      </c>
      <c r="AS39" s="19">
        <f t="shared" si="3"/>
        <v>0</v>
      </c>
      <c r="AT39" s="19">
        <f t="shared" si="4"/>
        <v>0</v>
      </c>
      <c r="AU39" s="19">
        <f t="shared" si="5"/>
        <v>1.03399305040547</v>
      </c>
      <c r="AV39" s="19">
        <f t="shared" si="6"/>
        <v>3.12406069373158</v>
      </c>
      <c r="AW39" s="19">
        <f t="shared" si="7"/>
        <v>2.76010837501737</v>
      </c>
      <c r="AX39" s="36"/>
    </row>
    <row r="40" s="25" customFormat="1" spans="1:50">
      <c r="A40" s="32" t="s">
        <v>1722</v>
      </c>
      <c r="B40" s="32" t="s">
        <v>1689</v>
      </c>
      <c r="C40" s="32" t="s">
        <v>1690</v>
      </c>
      <c r="D40" s="32" t="s">
        <v>1691</v>
      </c>
      <c r="E40" s="32" t="s">
        <v>1749</v>
      </c>
      <c r="F40" s="32" t="s">
        <v>1747</v>
      </c>
      <c r="G40" s="32" t="s">
        <v>1694</v>
      </c>
      <c r="H40" s="32"/>
      <c r="I40" s="33">
        <f t="shared" si="8"/>
        <v>21.3868865966797</v>
      </c>
      <c r="J40" s="33">
        <f t="shared" si="9"/>
        <v>1678.7451171875</v>
      </c>
      <c r="K40" s="33">
        <f t="shared" si="10"/>
        <v>-3.47891187667847</v>
      </c>
      <c r="L40" s="34">
        <f t="shared" si="0"/>
        <v>-1.41522813716202</v>
      </c>
      <c r="M40" s="33">
        <f t="shared" si="1"/>
        <v>-2.06368373951645</v>
      </c>
      <c r="N40" s="33">
        <f t="shared" si="11"/>
        <v>-2.0636830329895</v>
      </c>
      <c r="O40" s="32"/>
      <c r="P40" s="32">
        <v>46.42</v>
      </c>
      <c r="Q40" s="32">
        <v>0.64</v>
      </c>
      <c r="R40" s="32">
        <v>18.55</v>
      </c>
      <c r="S40" s="32">
        <v>0.15</v>
      </c>
      <c r="T40" s="32">
        <v>11.14</v>
      </c>
      <c r="U40" s="32">
        <v>0.26</v>
      </c>
      <c r="V40" s="32">
        <v>14.75</v>
      </c>
      <c r="W40" s="32">
        <v>6.65</v>
      </c>
      <c r="X40" s="32">
        <v>1.43</v>
      </c>
      <c r="Y40" s="32">
        <v>0.01</v>
      </c>
      <c r="Z40" s="32">
        <v>100</v>
      </c>
      <c r="AA40" s="35">
        <v>21.3868865966797</v>
      </c>
      <c r="AB40" s="35">
        <v>1678.7451171875</v>
      </c>
      <c r="AC40" s="35">
        <v>-3.47891187667847</v>
      </c>
      <c r="AD40" s="35">
        <v>-2.0636830329895</v>
      </c>
      <c r="AE40" s="35" t="s">
        <v>1695</v>
      </c>
      <c r="AF40" s="19">
        <v>12</v>
      </c>
      <c r="AG40" s="19">
        <f>AF40/(P40*'Molecular Weight'!$C$2/'Molecular Weight'!$D$2+Q40*'Molecular Weight'!$C$3/'Molecular Weight'!$D$3+R40*'Molecular Weight'!$C$4/'Molecular Weight'!$D$4+S40*'Molecular Weight'!$C$5/'Molecular Weight'!$D$5+T40*'Molecular Weight'!$C$6/'Molecular Weight'!$D$6+U40*'Molecular Weight'!$C$8/'Molecular Weight'!$D$8+V40*'Molecular Weight'!$C$9/'Molecular Weight'!$D$9+W40*'Molecular Weight'!$C$10/'Molecular Weight'!$D$10+X40*'Molecular Weight'!$C$11/'Molecular Weight'!$D$11+Y40*'Molecular Weight'!$C$12/'Molecular Weight'!$D$12)</f>
        <v>4.32190786720757</v>
      </c>
      <c r="AH40" s="19">
        <f>P40*AG40*'Molecular Weight'!$B$2/'Molecular Weight'!$D$2</f>
        <v>3.33926370166071</v>
      </c>
      <c r="AI40" s="19">
        <f>Q40*AG40*'Molecular Weight'!$B$3/'Molecular Weight'!$D$3</f>
        <v>0.0346185361077953</v>
      </c>
      <c r="AJ40" s="19">
        <f>AG40*R40*'Molecular Weight'!$B$4/'Molecular Weight'!$D$4</f>
        <v>1.57260476533347</v>
      </c>
      <c r="AK40" s="19">
        <f>S40*AG40*'Molecular Weight'!$B$5/'Molecular Weight'!$D$5</f>
        <v>0.00853064254334016</v>
      </c>
      <c r="AL40" s="19">
        <f>T40*AG40*'Molecular Weight'!$B$6/'Molecular Weight'!$D$6</f>
        <v>0.670184488316987</v>
      </c>
      <c r="AM40" s="19">
        <f>U40*AG40*'Molecular Weight'!$B$8/'Molecular Weight'!$D$8</f>
        <v>0.015840090858105</v>
      </c>
      <c r="AN40" s="19">
        <f>V40*AG40*'Molecular Weight'!$B$9/'Molecular Weight'!$D$9</f>
        <v>1.58183972807225</v>
      </c>
      <c r="AO40" s="19">
        <f>W40*AG40*'Molecular Weight'!$B$10/'Molecular Weight'!$D$10</f>
        <v>0.512494424338986</v>
      </c>
      <c r="AP40" s="19">
        <f>X40*AG40*'Molecular Weight'!$B$11/'Molecular Weight'!$D$11</f>
        <v>0.199429759603318</v>
      </c>
      <c r="AQ40" s="19">
        <f>Y40*AG40*'Molecular Weight'!$B$12/'Molecular Weight'!$D$12</f>
        <v>0.000917602519576979</v>
      </c>
      <c r="AR40" s="19">
        <f t="shared" si="2"/>
        <v>7.93572373935454</v>
      </c>
      <c r="AS40" s="19">
        <f t="shared" si="3"/>
        <v>0</v>
      </c>
      <c r="AT40" s="19">
        <f t="shared" si="4"/>
        <v>0</v>
      </c>
      <c r="AU40" s="19">
        <f t="shared" si="5"/>
        <v>0.670184488316987</v>
      </c>
      <c r="AV40" s="19">
        <f t="shared" si="6"/>
        <v>3.3738822377685</v>
      </c>
      <c r="AW40" s="19">
        <f t="shared" si="7"/>
        <v>2.78035873158633</v>
      </c>
      <c r="AX40" s="36"/>
    </row>
    <row r="41" s="25" customFormat="1" spans="1:50">
      <c r="A41" s="32" t="s">
        <v>1722</v>
      </c>
      <c r="B41" s="32" t="s">
        <v>1689</v>
      </c>
      <c r="C41" s="32" t="s">
        <v>1690</v>
      </c>
      <c r="D41" s="32" t="s">
        <v>1691</v>
      </c>
      <c r="E41" s="32" t="s">
        <v>1750</v>
      </c>
      <c r="F41" s="32" t="s">
        <v>1747</v>
      </c>
      <c r="G41" s="32" t="s">
        <v>1694</v>
      </c>
      <c r="H41" s="32"/>
      <c r="I41" s="33">
        <f t="shared" si="8"/>
        <v>16.9868888854981</v>
      </c>
      <c r="J41" s="33">
        <f t="shared" si="9"/>
        <v>1492.52758789062</v>
      </c>
      <c r="K41" s="33">
        <f t="shared" si="10"/>
        <v>-4.95614194869995</v>
      </c>
      <c r="L41" s="34">
        <f t="shared" si="0"/>
        <v>-3.55452970704693</v>
      </c>
      <c r="M41" s="33">
        <f t="shared" si="1"/>
        <v>-1.40161224165302</v>
      </c>
      <c r="N41" s="33">
        <f t="shared" si="11"/>
        <v>-1.40161275863648</v>
      </c>
      <c r="O41" s="32"/>
      <c r="P41" s="32">
        <v>44.05</v>
      </c>
      <c r="Q41" s="32">
        <v>0.71</v>
      </c>
      <c r="R41" s="32">
        <v>20.07</v>
      </c>
      <c r="S41" s="32">
        <v>0.05</v>
      </c>
      <c r="T41" s="32">
        <v>16.2</v>
      </c>
      <c r="U41" s="32">
        <v>0.54</v>
      </c>
      <c r="V41" s="32">
        <v>11.31</v>
      </c>
      <c r="W41" s="32">
        <v>5.91</v>
      </c>
      <c r="X41" s="32">
        <v>1.14</v>
      </c>
      <c r="Y41" s="32">
        <v>0.02</v>
      </c>
      <c r="Z41" s="32">
        <v>100</v>
      </c>
      <c r="AA41" s="35">
        <v>16.9868888854981</v>
      </c>
      <c r="AB41" s="35">
        <v>1492.52758789062</v>
      </c>
      <c r="AC41" s="35">
        <v>-4.95614194869995</v>
      </c>
      <c r="AD41" s="35">
        <v>-1.40161275863648</v>
      </c>
      <c r="AE41" s="35" t="s">
        <v>1695</v>
      </c>
      <c r="AF41" s="19">
        <v>12</v>
      </c>
      <c r="AG41" s="19">
        <f>AF41/(P41*'Molecular Weight'!$C$2/'Molecular Weight'!$D$2+Q41*'Molecular Weight'!$C$3/'Molecular Weight'!$D$3+R41*'Molecular Weight'!$C$4/'Molecular Weight'!$D$4+S41*'Molecular Weight'!$C$5/'Molecular Weight'!$D$5+T41*'Molecular Weight'!$C$6/'Molecular Weight'!$D$6+U41*'Molecular Weight'!$C$8/'Molecular Weight'!$D$8+V41*'Molecular Weight'!$C$9/'Molecular Weight'!$D$9+W41*'Molecular Weight'!$C$10/'Molecular Weight'!$D$10+X41*'Molecular Weight'!$C$11/'Molecular Weight'!$D$11+Y41*'Molecular Weight'!$C$12/'Molecular Weight'!$D$12)</f>
        <v>4.42247647916253</v>
      </c>
      <c r="AH41" s="19">
        <f>P41*AG41*'Molecular Weight'!$B$2/'Molecular Weight'!$D$2</f>
        <v>3.2425114664965</v>
      </c>
      <c r="AI41" s="19">
        <f>Q41*AG41*'Molecular Weight'!$B$3/'Molecular Weight'!$D$3</f>
        <v>0.0392986020050738</v>
      </c>
      <c r="AJ41" s="19">
        <f>AG41*R41*'Molecular Weight'!$B$4/'Molecular Weight'!$D$4</f>
        <v>1.74105733497042</v>
      </c>
      <c r="AK41" s="19">
        <f>S41*AG41*'Molecular Weight'!$B$5/'Molecular Weight'!$D$5</f>
        <v>0.00290971542809562</v>
      </c>
      <c r="AL41" s="19">
        <f>T41*AG41*'Molecular Weight'!$B$6/'Molecular Weight'!$D$6</f>
        <v>0.997273370857921</v>
      </c>
      <c r="AM41" s="19">
        <f>U41*AG41*'Molecular Weight'!$B$8/'Molecular Weight'!$D$8</f>
        <v>0.0336641852093004</v>
      </c>
      <c r="AN41" s="19">
        <f>V41*AG41*'Molecular Weight'!$B$9/'Molecular Weight'!$D$9</f>
        <v>1.24114662479723</v>
      </c>
      <c r="AO41" s="19">
        <f>W41*AG41*'Molecular Weight'!$B$10/'Molecular Weight'!$D$10</f>
        <v>0.466063409269803</v>
      </c>
      <c r="AP41" s="19">
        <f>X41*AG41*'Molecular Weight'!$B$11/'Molecular Weight'!$D$11</f>
        <v>0.162685485196686</v>
      </c>
      <c r="AQ41" s="19">
        <f>Y41*AG41*'Molecular Weight'!$B$12/'Molecular Weight'!$D$12</f>
        <v>0.00187790933297772</v>
      </c>
      <c r="AR41" s="19">
        <f t="shared" si="2"/>
        <v>7.928488103564</v>
      </c>
      <c r="AS41" s="19">
        <f t="shared" si="3"/>
        <v>0</v>
      </c>
      <c r="AT41" s="19">
        <f t="shared" si="4"/>
        <v>0</v>
      </c>
      <c r="AU41" s="19">
        <f t="shared" si="5"/>
        <v>0.997273370857921</v>
      </c>
      <c r="AV41" s="19">
        <f t="shared" si="6"/>
        <v>3.28181006850157</v>
      </c>
      <c r="AW41" s="19">
        <f t="shared" si="7"/>
        <v>2.73814759013425</v>
      </c>
      <c r="AX41" s="36"/>
    </row>
    <row r="42" s="25" customFormat="1" spans="1:50">
      <c r="A42" s="32" t="s">
        <v>1751</v>
      </c>
      <c r="B42" s="32" t="s">
        <v>1689</v>
      </c>
      <c r="C42" s="32" t="s">
        <v>1690</v>
      </c>
      <c r="D42" s="32" t="s">
        <v>1691</v>
      </c>
      <c r="E42" s="32" t="s">
        <v>1752</v>
      </c>
      <c r="F42" s="32" t="s">
        <v>1747</v>
      </c>
      <c r="G42" s="32" t="s">
        <v>1694</v>
      </c>
      <c r="H42" s="32"/>
      <c r="I42" s="33">
        <f t="shared" si="8"/>
        <v>13.4487895965576</v>
      </c>
      <c r="J42" s="33">
        <f t="shared" si="9"/>
        <v>1448.13745117187</v>
      </c>
      <c r="K42" s="33">
        <f t="shared" si="10"/>
        <v>-5.37524032592773</v>
      </c>
      <c r="L42" s="34">
        <f t="shared" si="0"/>
        <v>-4.90601064197962</v>
      </c>
      <c r="M42" s="33">
        <f t="shared" si="1"/>
        <v>-0.469229683948111</v>
      </c>
      <c r="N42" s="33">
        <f t="shared" si="11"/>
        <v>-0.469229698181152</v>
      </c>
      <c r="O42" s="32"/>
      <c r="P42" s="32">
        <v>42.69</v>
      </c>
      <c r="Q42" s="32">
        <v>1.9</v>
      </c>
      <c r="R42" s="32">
        <v>17.77</v>
      </c>
      <c r="S42" s="32">
        <v>0.11</v>
      </c>
      <c r="T42" s="32">
        <v>12.42</v>
      </c>
      <c r="U42" s="32">
        <v>0.24</v>
      </c>
      <c r="V42" s="32">
        <v>11.45</v>
      </c>
      <c r="W42" s="32">
        <v>12.31</v>
      </c>
      <c r="X42" s="32">
        <v>1.1</v>
      </c>
      <c r="Y42" s="32">
        <v>0</v>
      </c>
      <c r="Z42" s="32">
        <v>100</v>
      </c>
      <c r="AA42" s="35">
        <v>13.4487895965576</v>
      </c>
      <c r="AB42" s="35">
        <v>1448.13745117187</v>
      </c>
      <c r="AC42" s="35">
        <v>-5.37524032592773</v>
      </c>
      <c r="AD42" s="35">
        <v>-0.469229698181152</v>
      </c>
      <c r="AE42" s="35" t="s">
        <v>1695</v>
      </c>
      <c r="AF42" s="19">
        <v>12</v>
      </c>
      <c r="AG42" s="19">
        <f>AF42/(P42*'Molecular Weight'!$C$2/'Molecular Weight'!$D$2+Q42*'Molecular Weight'!$C$3/'Molecular Weight'!$D$3+R42*'Molecular Weight'!$C$4/'Molecular Weight'!$D$4+S42*'Molecular Weight'!$C$5/'Molecular Weight'!$D$5+T42*'Molecular Weight'!$C$6/'Molecular Weight'!$D$6+U42*'Molecular Weight'!$C$8/'Molecular Weight'!$D$8+V42*'Molecular Weight'!$C$9/'Molecular Weight'!$D$9+W42*'Molecular Weight'!$C$10/'Molecular Weight'!$D$10+X42*'Molecular Weight'!$C$11/'Molecular Weight'!$D$11+Y42*'Molecular Weight'!$C$12/'Molecular Weight'!$D$12)</f>
        <v>4.45876222740998</v>
      </c>
      <c r="AH42" s="19">
        <f>P42*AG42*'Molecular Weight'!$B$2/'Molecular Weight'!$D$2</f>
        <v>3.16818507803149</v>
      </c>
      <c r="AI42" s="19">
        <f>Q42*AG42*'Molecular Weight'!$B$3/'Molecular Weight'!$D$3</f>
        <v>0.106028138073579</v>
      </c>
      <c r="AJ42" s="19">
        <f>AG42*R42*'Molecular Weight'!$B$4/'Molecular Weight'!$D$4</f>
        <v>1.55418212595283</v>
      </c>
      <c r="AK42" s="19">
        <f>S42*AG42*'Molecular Weight'!$B$5/'Molecular Weight'!$D$5</f>
        <v>0.00645389624337256</v>
      </c>
      <c r="AL42" s="19">
        <f>T42*AG42*'Molecular Weight'!$B$6/'Molecular Weight'!$D$6</f>
        <v>0.770849483079509</v>
      </c>
      <c r="AM42" s="19">
        <f>U42*AG42*'Molecular Weight'!$B$8/'Molecular Weight'!$D$8</f>
        <v>0.0150846198841048</v>
      </c>
      <c r="AN42" s="19">
        <f>V42*AG42*'Molecular Weight'!$B$9/'Molecular Weight'!$D$9</f>
        <v>1.26681954103832</v>
      </c>
      <c r="AO42" s="19">
        <f>W42*AG42*'Molecular Weight'!$B$10/'Molecular Weight'!$D$10</f>
        <v>0.97873329207234</v>
      </c>
      <c r="AP42" s="19">
        <f>X42*AG42*'Molecular Weight'!$B$11/'Molecular Weight'!$D$11</f>
        <v>0.158265196842561</v>
      </c>
      <c r="AQ42" s="19">
        <f>Y42*AG42*'Molecular Weight'!$B$12/'Molecular Weight'!$D$12</f>
        <v>0</v>
      </c>
      <c r="AR42" s="19">
        <f t="shared" si="2"/>
        <v>8.02460137121811</v>
      </c>
      <c r="AS42" s="19">
        <f t="shared" si="3"/>
        <v>0.0735778491567549</v>
      </c>
      <c r="AT42" s="19">
        <f t="shared" si="4"/>
        <v>0.0954503450697206</v>
      </c>
      <c r="AU42" s="19">
        <f t="shared" si="5"/>
        <v>0.697271633922754</v>
      </c>
      <c r="AV42" s="19">
        <f t="shared" si="6"/>
        <v>3.27421321610507</v>
      </c>
      <c r="AW42" s="19">
        <f t="shared" si="7"/>
        <v>3.03148693607427</v>
      </c>
      <c r="AX42" s="36"/>
    </row>
    <row r="43" s="25" customFormat="1" spans="1:50">
      <c r="A43" s="32" t="s">
        <v>1751</v>
      </c>
      <c r="B43" s="32" t="s">
        <v>1689</v>
      </c>
      <c r="C43" s="32" t="s">
        <v>1690</v>
      </c>
      <c r="D43" s="32" t="s">
        <v>1691</v>
      </c>
      <c r="E43" s="32" t="s">
        <v>1753</v>
      </c>
      <c r="F43" s="32" t="s">
        <v>1747</v>
      </c>
      <c r="G43" s="32" t="s">
        <v>1694</v>
      </c>
      <c r="H43" s="32"/>
      <c r="I43" s="33">
        <f t="shared" si="8"/>
        <v>15.6751670837402</v>
      </c>
      <c r="J43" s="33">
        <f t="shared" si="9"/>
        <v>1366.05224609375</v>
      </c>
      <c r="K43" s="33">
        <f t="shared" si="10"/>
        <v>-5.31665372848511</v>
      </c>
      <c r="L43" s="34">
        <f t="shared" si="0"/>
        <v>-4.76694145260786</v>
      </c>
      <c r="M43" s="33">
        <f t="shared" si="1"/>
        <v>-0.549712275877249</v>
      </c>
      <c r="N43" s="33">
        <f t="shared" si="11"/>
        <v>-0.549713134765625</v>
      </c>
      <c r="O43" s="32"/>
      <c r="P43" s="32">
        <v>42.17</v>
      </c>
      <c r="Q43" s="32">
        <v>1.15</v>
      </c>
      <c r="R43" s="32">
        <v>18.67</v>
      </c>
      <c r="S43" s="32">
        <v>0.08</v>
      </c>
      <c r="T43" s="32">
        <v>13.6</v>
      </c>
      <c r="U43" s="32">
        <v>0.29</v>
      </c>
      <c r="V43" s="32">
        <v>10.4</v>
      </c>
      <c r="W43" s="32">
        <v>12.31</v>
      </c>
      <c r="X43" s="32">
        <v>1.32</v>
      </c>
      <c r="Y43" s="32">
        <v>0</v>
      </c>
      <c r="Z43" s="32">
        <v>100</v>
      </c>
      <c r="AA43" s="35">
        <v>15.6751670837402</v>
      </c>
      <c r="AB43" s="35">
        <v>1366.05224609375</v>
      </c>
      <c r="AC43" s="35">
        <v>-5.31665372848511</v>
      </c>
      <c r="AD43" s="35">
        <v>-0.549713134765625</v>
      </c>
      <c r="AE43" s="35" t="s">
        <v>1695</v>
      </c>
      <c r="AF43" s="19">
        <v>12</v>
      </c>
      <c r="AG43" s="19">
        <f>AF43/(P43*'Molecular Weight'!$C$2/'Molecular Weight'!$D$2+Q43*'Molecular Weight'!$C$3/'Molecular Weight'!$D$3+R43*'Molecular Weight'!$C$4/'Molecular Weight'!$D$4+S43*'Molecular Weight'!$C$5/'Molecular Weight'!$D$5+T43*'Molecular Weight'!$C$6/'Molecular Weight'!$D$6+U43*'Molecular Weight'!$C$8/'Molecular Weight'!$D$8+V43*'Molecular Weight'!$C$9/'Molecular Weight'!$D$9+W43*'Molecular Weight'!$C$10/'Molecular Weight'!$D$10+X43*'Molecular Weight'!$C$11/'Molecular Weight'!$D$11+Y43*'Molecular Weight'!$C$12/'Molecular Weight'!$D$12)</f>
        <v>4.48470691597814</v>
      </c>
      <c r="AH43" s="19">
        <f>P43*AG43*'Molecular Weight'!$B$2/'Molecular Weight'!$D$2</f>
        <v>3.14780443819571</v>
      </c>
      <c r="AI43" s="19">
        <f>Q43*AG43*'Molecular Weight'!$B$3/'Molecular Weight'!$D$3</f>
        <v>0.0645483473513749</v>
      </c>
      <c r="AJ43" s="19">
        <f>AG43*R43*'Molecular Weight'!$B$4/'Molecular Weight'!$D$4</f>
        <v>1.64239855082997</v>
      </c>
      <c r="AK43" s="19">
        <f>S43*AG43*'Molecular Weight'!$B$5/'Molecular Weight'!$D$5</f>
        <v>0.00472105471778737</v>
      </c>
      <c r="AL43" s="19">
        <f>T43*AG43*'Molecular Weight'!$B$6/'Molecular Weight'!$D$6</f>
        <v>0.848997968503656</v>
      </c>
      <c r="AM43" s="19">
        <f>U43*AG43*'Molecular Weight'!$B$8/'Molecular Weight'!$D$8</f>
        <v>0.0183333099187153</v>
      </c>
      <c r="AN43" s="19">
        <f>V43*AG43*'Molecular Weight'!$B$9/'Molecular Weight'!$D$9</f>
        <v>1.15734372025242</v>
      </c>
      <c r="AO43" s="19">
        <f>W43*AG43*'Molecular Weight'!$B$10/'Molecular Weight'!$D$10</f>
        <v>0.984428354773375</v>
      </c>
      <c r="AP43" s="19">
        <f>X43*AG43*'Molecular Weight'!$B$11/'Molecular Weight'!$D$11</f>
        <v>0.19102333427206</v>
      </c>
      <c r="AQ43" s="19">
        <f>Y43*AG43*'Molecular Weight'!$B$12/'Molecular Weight'!$D$12</f>
        <v>0</v>
      </c>
      <c r="AR43" s="19">
        <f t="shared" si="2"/>
        <v>8.05959907881507</v>
      </c>
      <c r="AS43" s="19">
        <f t="shared" si="3"/>
        <v>0.177475067627301</v>
      </c>
      <c r="AT43" s="19">
        <f t="shared" si="4"/>
        <v>0.209040626964159</v>
      </c>
      <c r="AU43" s="19">
        <f t="shared" si="5"/>
        <v>0.671522900876355</v>
      </c>
      <c r="AV43" s="19">
        <f t="shared" si="6"/>
        <v>3.21235278554708</v>
      </c>
      <c r="AW43" s="19">
        <f t="shared" si="7"/>
        <v>3.00910335344817</v>
      </c>
      <c r="AX43" s="36"/>
    </row>
    <row r="44" s="25" customFormat="1" spans="1:50">
      <c r="A44" s="32" t="s">
        <v>1751</v>
      </c>
      <c r="B44" s="32" t="s">
        <v>1689</v>
      </c>
      <c r="C44" s="32" t="s">
        <v>1690</v>
      </c>
      <c r="D44" s="32" t="s">
        <v>1691</v>
      </c>
      <c r="E44" s="32" t="s">
        <v>1754</v>
      </c>
      <c r="F44" s="32" t="s">
        <v>1747</v>
      </c>
      <c r="G44" s="32" t="s">
        <v>1694</v>
      </c>
      <c r="H44" s="32"/>
      <c r="I44" s="33">
        <f t="shared" si="8"/>
        <v>19.2078132629394</v>
      </c>
      <c r="J44" s="33">
        <f t="shared" si="9"/>
        <v>1616.43310546875</v>
      </c>
      <c r="K44" s="33">
        <f t="shared" si="10"/>
        <v>-3.56036639213562</v>
      </c>
      <c r="L44" s="34">
        <f t="shared" si="0"/>
        <v>-2.27307493000848</v>
      </c>
      <c r="M44" s="33">
        <f t="shared" si="1"/>
        <v>-1.28729146212714</v>
      </c>
      <c r="N44" s="33">
        <f t="shared" si="11"/>
        <v>-1.2872941493988</v>
      </c>
      <c r="O44" s="32"/>
      <c r="P44" s="32">
        <v>45.98</v>
      </c>
      <c r="Q44" s="32">
        <v>1.42</v>
      </c>
      <c r="R44" s="32">
        <v>14.21</v>
      </c>
      <c r="S44" s="32">
        <v>0.13</v>
      </c>
      <c r="T44" s="32">
        <v>10.99</v>
      </c>
      <c r="U44" s="32">
        <v>0.21</v>
      </c>
      <c r="V44" s="32">
        <v>13.59</v>
      </c>
      <c r="W44" s="32">
        <v>11.29</v>
      </c>
      <c r="X44" s="32">
        <v>2.16</v>
      </c>
      <c r="Y44" s="32"/>
      <c r="Z44" s="32">
        <v>100</v>
      </c>
      <c r="AA44" s="35">
        <v>19.2078132629394</v>
      </c>
      <c r="AB44" s="35">
        <v>1616.43310546875</v>
      </c>
      <c r="AC44" s="35">
        <v>-3.56036639213562</v>
      </c>
      <c r="AD44" s="35">
        <v>-1.2872941493988</v>
      </c>
      <c r="AE44" s="35" t="s">
        <v>1707</v>
      </c>
      <c r="AF44" s="19">
        <v>12</v>
      </c>
      <c r="AG44" s="19">
        <f>AF44/(P44*'Molecular Weight'!$C$2/'Molecular Weight'!$D$2+Q44*'Molecular Weight'!$C$3/'Molecular Weight'!$D$3+R44*'Molecular Weight'!$C$4/'Molecular Weight'!$D$4+S44*'Molecular Weight'!$C$5/'Molecular Weight'!$D$5+T44*'Molecular Weight'!$C$6/'Molecular Weight'!$D$6+U44*'Molecular Weight'!$C$8/'Molecular Weight'!$D$8+V44*'Molecular Weight'!$C$9/'Molecular Weight'!$D$9+W44*'Molecular Weight'!$C$10/'Molecular Weight'!$D$10+X44*'Molecular Weight'!$C$11/'Molecular Weight'!$D$11+Y44*'Molecular Weight'!$C$12/'Molecular Weight'!$D$12)</f>
        <v>4.41798433600252</v>
      </c>
      <c r="AH44" s="19">
        <f>P44*AG44*'Molecular Weight'!$B$2/'Molecular Weight'!$D$2</f>
        <v>3.38114047552257</v>
      </c>
      <c r="AI44" s="19">
        <f>Q44*AG44*'Molecular Weight'!$B$3/'Molecular Weight'!$D$3</f>
        <v>0.0785173686748883</v>
      </c>
      <c r="AJ44" s="19">
        <f>AG44*R44*'Molecular Weight'!$B$4/'Molecular Weight'!$D$4</f>
        <v>1.2314546373989</v>
      </c>
      <c r="AK44" s="19">
        <f>S44*AG44*'Molecular Weight'!$B$5/'Molecular Weight'!$D$5</f>
        <v>0.0075575756784042</v>
      </c>
      <c r="AL44" s="19">
        <f>T44*AG44*'Molecular Weight'!$B$6/'Molecular Weight'!$D$6</f>
        <v>0.675858127125107</v>
      </c>
      <c r="AM44" s="19">
        <f>U44*AG44*'Molecular Weight'!$B$8/'Molecular Weight'!$D$8</f>
        <v>0.0130783297231538</v>
      </c>
      <c r="AN44" s="19">
        <f>V44*AG44*'Molecular Weight'!$B$9/'Molecular Weight'!$D$9</f>
        <v>1.48983640511847</v>
      </c>
      <c r="AO44" s="19">
        <f>W44*AG44*'Molecular Weight'!$B$10/'Molecular Weight'!$D$10</f>
        <v>0.889426589755143</v>
      </c>
      <c r="AP44" s="19">
        <f>X44*AG44*'Molecular Weight'!$B$11/'Molecular Weight'!$D$11</f>
        <v>0.307933080534541</v>
      </c>
      <c r="AQ44" s="19">
        <f>Y44*AG44*'Molecular Weight'!$B$12/'Molecular Weight'!$D$12</f>
        <v>0</v>
      </c>
      <c r="AR44" s="19">
        <f t="shared" si="2"/>
        <v>8.07480258953117</v>
      </c>
      <c r="AS44" s="19">
        <f t="shared" si="3"/>
        <v>0.222328921214185</v>
      </c>
      <c r="AT44" s="19">
        <f t="shared" si="4"/>
        <v>0.328957975485039</v>
      </c>
      <c r="AU44" s="19">
        <f t="shared" si="5"/>
        <v>0.453529205910922</v>
      </c>
      <c r="AV44" s="19">
        <f t="shared" si="6"/>
        <v>3.45965784419745</v>
      </c>
      <c r="AW44" s="19">
        <f t="shared" si="7"/>
        <v>3.06819945172187</v>
      </c>
      <c r="AX44" s="36"/>
    </row>
    <row r="45" s="25" customFormat="1" spans="1:50">
      <c r="A45" s="32" t="s">
        <v>1751</v>
      </c>
      <c r="B45" s="32" t="s">
        <v>1689</v>
      </c>
      <c r="C45" s="32" t="s">
        <v>1690</v>
      </c>
      <c r="D45" s="32" t="s">
        <v>1691</v>
      </c>
      <c r="E45" s="32" t="s">
        <v>1755</v>
      </c>
      <c r="F45" s="32" t="s">
        <v>1747</v>
      </c>
      <c r="G45" s="32" t="s">
        <v>1694</v>
      </c>
      <c r="H45" s="32"/>
      <c r="I45" s="33">
        <f t="shared" si="8"/>
        <v>17.1556129455566</v>
      </c>
      <c r="J45" s="33">
        <f t="shared" si="9"/>
        <v>1508.8115234375</v>
      </c>
      <c r="K45" s="33">
        <f t="shared" si="10"/>
        <v>-3.89535188674927</v>
      </c>
      <c r="L45" s="34">
        <f t="shared" si="0"/>
        <v>-3.41143665341242</v>
      </c>
      <c r="M45" s="33">
        <f t="shared" si="1"/>
        <v>-0.483915233336852</v>
      </c>
      <c r="N45" s="33">
        <f t="shared" si="11"/>
        <v>-0.483914375305176</v>
      </c>
      <c r="O45" s="32"/>
      <c r="P45" s="32">
        <v>45.03</v>
      </c>
      <c r="Q45" s="32">
        <v>1.49</v>
      </c>
      <c r="R45" s="32">
        <v>14.91</v>
      </c>
      <c r="S45" s="32">
        <v>0.12</v>
      </c>
      <c r="T45" s="32">
        <v>10.4</v>
      </c>
      <c r="U45" s="32">
        <v>0.2</v>
      </c>
      <c r="V45" s="32">
        <v>13.99</v>
      </c>
      <c r="W45" s="32">
        <v>12.19</v>
      </c>
      <c r="X45" s="32">
        <v>1.49</v>
      </c>
      <c r="Y45" s="32"/>
      <c r="Z45" s="32">
        <v>100</v>
      </c>
      <c r="AA45" s="35">
        <v>17.1556129455566</v>
      </c>
      <c r="AB45" s="35">
        <v>1508.8115234375</v>
      </c>
      <c r="AC45" s="35">
        <v>-3.89535188674927</v>
      </c>
      <c r="AD45" s="35">
        <v>-0.483914375305176</v>
      </c>
      <c r="AE45" s="35" t="s">
        <v>1695</v>
      </c>
      <c r="AF45" s="19">
        <v>12</v>
      </c>
      <c r="AG45" s="19">
        <f>AF45/(P45*'Molecular Weight'!$C$2/'Molecular Weight'!$D$2+Q45*'Molecular Weight'!$C$3/'Molecular Weight'!$D$3+R45*'Molecular Weight'!$C$4/'Molecular Weight'!$D$4+S45*'Molecular Weight'!$C$5/'Molecular Weight'!$D$5+T45*'Molecular Weight'!$C$6/'Molecular Weight'!$D$6+U45*'Molecular Weight'!$C$8/'Molecular Weight'!$D$8+V45*'Molecular Weight'!$C$9/'Molecular Weight'!$D$9+W45*'Molecular Weight'!$C$10/'Molecular Weight'!$D$10+X45*'Molecular Weight'!$C$11/'Molecular Weight'!$D$11+Y45*'Molecular Weight'!$C$12/'Molecular Weight'!$D$12)</f>
        <v>4.42231995084256</v>
      </c>
      <c r="AH45" s="19">
        <f>P45*AG45*'Molecular Weight'!$B$2/'Molecular Weight'!$D$2</f>
        <v>3.31453174744408</v>
      </c>
      <c r="AI45" s="19">
        <f>Q45*AG45*'Molecular Weight'!$B$3/'Molecular Weight'!$D$3</f>
        <v>0.0824687950782906</v>
      </c>
      <c r="AJ45" s="19">
        <f>AG45*R45*'Molecular Weight'!$B$4/'Molecular Weight'!$D$4</f>
        <v>1.29338545443434</v>
      </c>
      <c r="AK45" s="19">
        <f>S45*AG45*'Molecular Weight'!$B$5/'Molecular Weight'!$D$5</f>
        <v>0.00698306986118965</v>
      </c>
      <c r="AL45" s="19">
        <f>T45*AG45*'Molecular Weight'!$B$6/'Molecular Weight'!$D$6</f>
        <v>0.640202220055159</v>
      </c>
      <c r="AM45" s="19">
        <f>U45*AG45*'Molecular Weight'!$B$8/'Molecular Weight'!$D$8</f>
        <v>0.0124677754464126</v>
      </c>
      <c r="AN45" s="19">
        <f>V45*AG45*'Molecular Weight'!$B$9/'Molecular Weight'!$D$9</f>
        <v>1.53519245936197</v>
      </c>
      <c r="AO45" s="19">
        <f>W45*AG45*'Molecular Weight'!$B$10/'Molecular Weight'!$D$10</f>
        <v>0.961271044949551</v>
      </c>
      <c r="AP45" s="19">
        <f>X45*AG45*'Molecular Weight'!$B$11/'Molecular Weight'!$D$11</f>
        <v>0.212625257397722</v>
      </c>
      <c r="AQ45" s="19">
        <f>Y45*AG45*'Molecular Weight'!$B$12/'Molecular Weight'!$D$12</f>
        <v>0</v>
      </c>
      <c r="AR45" s="19">
        <f t="shared" si="2"/>
        <v>8.05912782402872</v>
      </c>
      <c r="AS45" s="19">
        <f t="shared" si="3"/>
        <v>0.17608205350191</v>
      </c>
      <c r="AT45" s="19">
        <f t="shared" si="4"/>
        <v>0.275041304115969</v>
      </c>
      <c r="AU45" s="19">
        <f t="shared" si="5"/>
        <v>0.46412016655325</v>
      </c>
      <c r="AV45" s="19">
        <f t="shared" si="6"/>
        <v>3.39700054252238</v>
      </c>
      <c r="AW45" s="19">
        <f t="shared" si="7"/>
        <v>3.14913349981309</v>
      </c>
      <c r="AX45" s="36"/>
    </row>
    <row r="46" s="25" customFormat="1" spans="1:50">
      <c r="A46" s="32" t="s">
        <v>1756</v>
      </c>
      <c r="B46" s="32" t="s">
        <v>1757</v>
      </c>
      <c r="C46" s="32" t="s">
        <v>1758</v>
      </c>
      <c r="D46" s="32" t="s">
        <v>1759</v>
      </c>
      <c r="E46" s="32"/>
      <c r="F46" s="32" t="s">
        <v>1720</v>
      </c>
      <c r="G46" s="32" t="s">
        <v>1694</v>
      </c>
      <c r="H46" s="32"/>
      <c r="I46" s="33">
        <f t="shared" si="8"/>
        <v>13.1968669891357</v>
      </c>
      <c r="J46" s="33">
        <f t="shared" si="9"/>
        <v>1412.50598144531</v>
      </c>
      <c r="K46" s="33">
        <f t="shared" si="10"/>
        <v>-4.68892765045166</v>
      </c>
      <c r="L46" s="34">
        <f t="shared" si="0"/>
        <v>-5.23117951165584</v>
      </c>
      <c r="M46" s="33">
        <f t="shared" si="1"/>
        <v>0.542251861204179</v>
      </c>
      <c r="N46" s="33">
        <f t="shared" si="11"/>
        <v>0.542250156402588</v>
      </c>
      <c r="O46" s="32"/>
      <c r="P46" s="32">
        <v>45.73</v>
      </c>
      <c r="Q46" s="32">
        <v>0.28</v>
      </c>
      <c r="R46" s="32">
        <v>15.31</v>
      </c>
      <c r="S46" s="32">
        <v>0.29</v>
      </c>
      <c r="T46" s="32">
        <v>12.48</v>
      </c>
      <c r="U46" s="32">
        <v>0.31</v>
      </c>
      <c r="V46" s="32">
        <v>18.84</v>
      </c>
      <c r="W46" s="32">
        <v>6.38</v>
      </c>
      <c r="X46" s="32">
        <v>0.37</v>
      </c>
      <c r="Y46" s="32"/>
      <c r="Z46" s="32">
        <v>99.99</v>
      </c>
      <c r="AA46" s="35">
        <v>13.1968669891357</v>
      </c>
      <c r="AB46" s="35">
        <v>1412.50598144531</v>
      </c>
      <c r="AC46" s="35">
        <v>-4.68892765045166</v>
      </c>
      <c r="AD46" s="35">
        <v>0.542250156402588</v>
      </c>
      <c r="AE46" s="35" t="s">
        <v>1695</v>
      </c>
      <c r="AF46" s="19">
        <v>12</v>
      </c>
      <c r="AG46" s="19">
        <f>AF46/(P46*'Molecular Weight'!$C$2/'Molecular Weight'!$D$2+Q46*'Molecular Weight'!$C$3/'Molecular Weight'!$D$3+R46*'Molecular Weight'!$C$4/'Molecular Weight'!$D$4+S46*'Molecular Weight'!$C$5/'Molecular Weight'!$D$5+T46*'Molecular Weight'!$C$6/'Molecular Weight'!$D$6+U46*'Molecular Weight'!$C$8/'Molecular Weight'!$D$8+V46*'Molecular Weight'!$C$9/'Molecular Weight'!$D$9+W46*'Molecular Weight'!$C$10/'Molecular Weight'!$D$10+X46*'Molecular Weight'!$C$11/'Molecular Weight'!$D$11+Y46*'Molecular Weight'!$C$12/'Molecular Weight'!$D$12)</f>
        <v>4.36232612882177</v>
      </c>
      <c r="AH46" s="19">
        <f>P46*AG46*'Molecular Weight'!$B$2/'Molecular Weight'!$D$2</f>
        <v>3.32039237468408</v>
      </c>
      <c r="AI46" s="19">
        <f>Q46*AG46*'Molecular Weight'!$B$3/'Molecular Weight'!$D$3</f>
        <v>0.0152872505140187</v>
      </c>
      <c r="AJ46" s="19">
        <f>AG46*R46*'Molecular Weight'!$B$4/'Molecular Weight'!$D$4</f>
        <v>1.3100669484555</v>
      </c>
      <c r="AK46" s="19">
        <f>S46*AG46*'Molecular Weight'!$B$5/'Molecular Weight'!$D$5</f>
        <v>0.0166468133082218</v>
      </c>
      <c r="AL46" s="19">
        <f>T46*AG46*'Molecular Weight'!$B$6/'Molecular Weight'!$D$6</f>
        <v>0.757820574717367</v>
      </c>
      <c r="AM46" s="19">
        <f>U46*AG46*'Molecular Weight'!$B$8/'Molecular Weight'!$D$8</f>
        <v>0.0190628855361538</v>
      </c>
      <c r="AN46" s="19">
        <f>V46*AG46*'Molecular Weight'!$B$9/'Molecular Weight'!$D$9</f>
        <v>2.03936040364769</v>
      </c>
      <c r="AO46" s="19">
        <f>W46*AG46*'Molecular Weight'!$B$10/'Molecular Weight'!$D$10</f>
        <v>0.496284605953689</v>
      </c>
      <c r="AP46" s="19">
        <f>X46*AG46*'Molecular Weight'!$B$11/'Molecular Weight'!$D$11</f>
        <v>0.052083274206649</v>
      </c>
      <c r="AQ46" s="19">
        <f>Y46*AG46*'Molecular Weight'!$B$12/'Molecular Weight'!$D$12</f>
        <v>0</v>
      </c>
      <c r="AR46" s="19">
        <f t="shared" si="2"/>
        <v>8.02700513102337</v>
      </c>
      <c r="AS46" s="19">
        <f t="shared" si="3"/>
        <v>0.0807428342179497</v>
      </c>
      <c r="AT46" s="19">
        <f t="shared" si="4"/>
        <v>0.106546109873123</v>
      </c>
      <c r="AU46" s="19">
        <f t="shared" si="5"/>
        <v>0.677077740499417</v>
      </c>
      <c r="AV46" s="19">
        <f t="shared" si="6"/>
        <v>3.3356796251981</v>
      </c>
      <c r="AW46" s="19">
        <f t="shared" si="7"/>
        <v>3.3125284698549</v>
      </c>
      <c r="AX46" s="36"/>
    </row>
    <row r="47" s="25" customFormat="1" spans="1:50">
      <c r="A47" s="32" t="s">
        <v>1760</v>
      </c>
      <c r="B47" s="32" t="s">
        <v>1757</v>
      </c>
      <c r="C47" s="32" t="s">
        <v>1758</v>
      </c>
      <c r="D47" s="32" t="s">
        <v>1759</v>
      </c>
      <c r="E47" s="32" t="s">
        <v>1761</v>
      </c>
      <c r="F47" s="32" t="s">
        <v>1727</v>
      </c>
      <c r="G47" s="32" t="s">
        <v>1694</v>
      </c>
      <c r="H47" s="32"/>
      <c r="I47" s="33">
        <f t="shared" si="8"/>
        <v>15.5928525924683</v>
      </c>
      <c r="J47" s="33">
        <f t="shared" si="9"/>
        <v>1429.306640625</v>
      </c>
      <c r="K47" s="33">
        <f t="shared" si="10"/>
        <v>-2.52894973754883</v>
      </c>
      <c r="L47" s="34">
        <f t="shared" si="0"/>
        <v>-4.36546896053148</v>
      </c>
      <c r="M47" s="33">
        <f t="shared" si="1"/>
        <v>1.83651922298266</v>
      </c>
      <c r="N47" s="33">
        <f t="shared" si="11"/>
        <v>1.83651876449585</v>
      </c>
      <c r="O47" s="32"/>
      <c r="P47" s="32">
        <v>48.1225</v>
      </c>
      <c r="Q47" s="32">
        <v>0.31</v>
      </c>
      <c r="R47" s="32">
        <v>12.28</v>
      </c>
      <c r="S47" s="32">
        <v>0.37675</v>
      </c>
      <c r="T47" s="32">
        <v>9.0825</v>
      </c>
      <c r="U47" s="32">
        <v>0.2495</v>
      </c>
      <c r="V47" s="32">
        <v>22.065</v>
      </c>
      <c r="W47" s="32">
        <v>7.235</v>
      </c>
      <c r="X47" s="32">
        <v>0.41625</v>
      </c>
      <c r="Y47" s="32"/>
      <c r="Z47" s="32">
        <v>100.182833333333</v>
      </c>
      <c r="AA47" s="35">
        <v>15.5928525924683</v>
      </c>
      <c r="AB47" s="35">
        <v>1429.306640625</v>
      </c>
      <c r="AC47" s="35">
        <v>-2.52894973754883</v>
      </c>
      <c r="AD47" s="35">
        <v>1.83651876449585</v>
      </c>
      <c r="AE47" s="35" t="s">
        <v>1695</v>
      </c>
      <c r="AF47" s="19">
        <v>12</v>
      </c>
      <c r="AG47" s="19">
        <f>AF47/(P47*'Molecular Weight'!$C$2/'Molecular Weight'!$D$2+Q47*'Molecular Weight'!$C$3/'Molecular Weight'!$D$3+R47*'Molecular Weight'!$C$4/'Molecular Weight'!$D$4+S47*'Molecular Weight'!$C$5/'Molecular Weight'!$D$5+T47*'Molecular Weight'!$C$6/'Molecular Weight'!$D$6+U47*'Molecular Weight'!$C$8/'Molecular Weight'!$D$8+V47*'Molecular Weight'!$C$9/'Molecular Weight'!$D$9+W47*'Molecular Weight'!$C$10/'Molecular Weight'!$D$10+X47*'Molecular Weight'!$C$11/'Molecular Weight'!$D$11+Y47*'Molecular Weight'!$C$12/'Molecular Weight'!$D$12)</f>
        <v>4.29852995051228</v>
      </c>
      <c r="AH47" s="19">
        <f>P47*AG47*'Molecular Weight'!$B$2/'Molecular Weight'!$D$2</f>
        <v>3.44300944646351</v>
      </c>
      <c r="AI47" s="19">
        <f>Q47*AG47*'Molecular Weight'!$B$3/'Molecular Weight'!$D$3</f>
        <v>0.016677650621512</v>
      </c>
      <c r="AJ47" s="19">
        <f>AG47*R47*'Molecular Weight'!$B$4/'Molecular Weight'!$D$4</f>
        <v>1.03542463303827</v>
      </c>
      <c r="AK47" s="19">
        <f>S47*AG47*'Molecular Weight'!$B$5/'Molecular Weight'!$D$5</f>
        <v>0.0213102330265873</v>
      </c>
      <c r="AL47" s="19">
        <f>T47*AG47*'Molecular Weight'!$B$6/'Molecular Weight'!$D$6</f>
        <v>0.543449307844207</v>
      </c>
      <c r="AM47" s="19">
        <f>U47*AG47*'Molecular Weight'!$B$8/'Molecular Weight'!$D$8</f>
        <v>0.0151181734233552</v>
      </c>
      <c r="AN47" s="19">
        <f>V47*AG47*'Molecular Weight'!$B$9/'Molecular Weight'!$D$9</f>
        <v>2.35352514536113</v>
      </c>
      <c r="AO47" s="19">
        <f>W47*AG47*'Molecular Weight'!$B$10/'Molecular Weight'!$D$10</f>
        <v>0.554562485591234</v>
      </c>
      <c r="AP47" s="19">
        <f>X47*AG47*'Molecular Weight'!$B$11/'Molecular Weight'!$D$11</f>
        <v>0.0577367890255159</v>
      </c>
      <c r="AQ47" s="19">
        <f>Y47*AG47*'Molecular Weight'!$B$12/'Molecular Weight'!$D$12</f>
        <v>0</v>
      </c>
      <c r="AR47" s="19">
        <f t="shared" si="2"/>
        <v>8.04081386439531</v>
      </c>
      <c r="AS47" s="19">
        <f t="shared" si="3"/>
        <v>0.121820099557939</v>
      </c>
      <c r="AT47" s="19">
        <f t="shared" si="4"/>
        <v>0.224160925038591</v>
      </c>
      <c r="AU47" s="19">
        <f t="shared" si="5"/>
        <v>0.421629208286267</v>
      </c>
      <c r="AV47" s="19">
        <f t="shared" si="6"/>
        <v>3.45968709708502</v>
      </c>
      <c r="AW47" s="19">
        <f t="shared" si="7"/>
        <v>3.46665511221993</v>
      </c>
      <c r="AX47" s="36"/>
    </row>
    <row r="48" s="25" customFormat="1" spans="1:50">
      <c r="A48" s="32" t="s">
        <v>1760</v>
      </c>
      <c r="B48" s="32" t="s">
        <v>1757</v>
      </c>
      <c r="C48" s="32" t="s">
        <v>1758</v>
      </c>
      <c r="D48" s="32" t="s">
        <v>1759</v>
      </c>
      <c r="E48" s="32" t="s">
        <v>1762</v>
      </c>
      <c r="F48" s="32" t="s">
        <v>1727</v>
      </c>
      <c r="G48" s="32" t="s">
        <v>1694</v>
      </c>
      <c r="H48" s="32"/>
      <c r="I48" s="33">
        <f t="shared" si="8"/>
        <v>15.4160385131836</v>
      </c>
      <c r="J48" s="33">
        <f t="shared" si="9"/>
        <v>1467.18286132812</v>
      </c>
      <c r="K48" s="33">
        <f t="shared" si="10"/>
        <v>-2.31197595596314</v>
      </c>
      <c r="L48" s="34">
        <f t="shared" si="0"/>
        <v>-4.17829713378143</v>
      </c>
      <c r="M48" s="33">
        <f t="shared" si="1"/>
        <v>1.8663211778183</v>
      </c>
      <c r="N48" s="33">
        <f t="shared" si="11"/>
        <v>1.86632061004639</v>
      </c>
      <c r="O48" s="32"/>
      <c r="P48" s="32">
        <v>47.9425</v>
      </c>
      <c r="Q48" s="32">
        <v>0.40675</v>
      </c>
      <c r="R48" s="32">
        <v>11.91</v>
      </c>
      <c r="S48" s="32">
        <v>0.3405</v>
      </c>
      <c r="T48" s="32">
        <v>9.44</v>
      </c>
      <c r="U48" s="32">
        <v>0.24625</v>
      </c>
      <c r="V48" s="32">
        <v>21.9925</v>
      </c>
      <c r="W48" s="32">
        <v>7.405</v>
      </c>
      <c r="X48" s="32">
        <v>0.43</v>
      </c>
      <c r="Y48" s="32">
        <v>0.0155</v>
      </c>
      <c r="Z48" s="32">
        <v>100.161833333333</v>
      </c>
      <c r="AA48" s="35">
        <v>15.4160385131836</v>
      </c>
      <c r="AB48" s="35">
        <v>1467.18286132812</v>
      </c>
      <c r="AC48" s="35">
        <v>-2.31197595596314</v>
      </c>
      <c r="AD48" s="35">
        <v>1.86632061004639</v>
      </c>
      <c r="AE48" s="35" t="s">
        <v>1695</v>
      </c>
      <c r="AF48" s="19">
        <v>12</v>
      </c>
      <c r="AG48" s="19">
        <f>AF48/(P48*'Molecular Weight'!$C$2/'Molecular Weight'!$D$2+Q48*'Molecular Weight'!$C$3/'Molecular Weight'!$D$3+R48*'Molecular Weight'!$C$4/'Molecular Weight'!$D$4+S48*'Molecular Weight'!$C$5/'Molecular Weight'!$D$5+T48*'Molecular Weight'!$C$6/'Molecular Weight'!$D$6+U48*'Molecular Weight'!$C$8/'Molecular Weight'!$D$8+V48*'Molecular Weight'!$C$9/'Molecular Weight'!$D$9+W48*'Molecular Weight'!$C$10/'Molecular Weight'!$D$10+X48*'Molecular Weight'!$C$11/'Molecular Weight'!$D$11+Y48*'Molecular Weight'!$C$12/'Molecular Weight'!$D$12)</f>
        <v>4.31184872840598</v>
      </c>
      <c r="AH48" s="19">
        <f>P48*AG48*'Molecular Weight'!$B$2/'Molecular Weight'!$D$2</f>
        <v>3.44075911553934</v>
      </c>
      <c r="AI48" s="19">
        <f>Q48*AG48*'Molecular Weight'!$B$3/'Molecular Weight'!$D$3</f>
        <v>0.0219504939959841</v>
      </c>
      <c r="AJ48" s="19">
        <f>AG48*R48*'Molecular Weight'!$B$4/'Molecular Weight'!$D$4</f>
        <v>1.00733853188143</v>
      </c>
      <c r="AK48" s="19">
        <f>S48*AG48*'Molecular Weight'!$B$5/'Molecular Weight'!$D$5</f>
        <v>0.0193194880192412</v>
      </c>
      <c r="AL48" s="19">
        <f>T48*AG48*'Molecular Weight'!$B$6/'Molecular Weight'!$D$6</f>
        <v>0.566590367429738</v>
      </c>
      <c r="AM48" s="19">
        <f>U48*AG48*'Molecular Weight'!$B$8/'Molecular Weight'!$D$8</f>
        <v>0.0149674760272057</v>
      </c>
      <c r="AN48" s="19">
        <f>V48*AG48*'Molecular Weight'!$B$9/'Molecular Weight'!$D$9</f>
        <v>2.35306037616547</v>
      </c>
      <c r="AO48" s="19">
        <f>W48*AG48*'Molecular Weight'!$B$10/'Molecular Weight'!$D$10</f>
        <v>0.569351637550753</v>
      </c>
      <c r="AP48" s="19">
        <f>X48*AG48*'Molecular Weight'!$B$11/'Molecular Weight'!$D$11</f>
        <v>0.0598288142373207</v>
      </c>
      <c r="AQ48" s="19">
        <f>Y48*AG48*'Molecular Weight'!$B$12/'Molecular Weight'!$D$12</f>
        <v>0.00141897357304231</v>
      </c>
      <c r="AR48" s="19">
        <f t="shared" si="2"/>
        <v>8.05458527441952</v>
      </c>
      <c r="AS48" s="19">
        <f t="shared" si="3"/>
        <v>0.162646063259044</v>
      </c>
      <c r="AT48" s="19">
        <f t="shared" si="4"/>
        <v>0.287061116123216</v>
      </c>
      <c r="AU48" s="19">
        <f t="shared" si="5"/>
        <v>0.403944304170695</v>
      </c>
      <c r="AV48" s="19">
        <f t="shared" si="6"/>
        <v>3.46270960953532</v>
      </c>
      <c r="AW48" s="19">
        <f t="shared" si="7"/>
        <v>3.50396985717317</v>
      </c>
      <c r="AX48" s="36"/>
    </row>
    <row r="49" s="25" customFormat="1" spans="1:50">
      <c r="A49" s="32" t="s">
        <v>1760</v>
      </c>
      <c r="B49" s="32" t="s">
        <v>1757</v>
      </c>
      <c r="C49" s="32" t="s">
        <v>1758</v>
      </c>
      <c r="D49" s="32" t="s">
        <v>1759</v>
      </c>
      <c r="E49" s="32" t="s">
        <v>1763</v>
      </c>
      <c r="F49" s="32" t="s">
        <v>1720</v>
      </c>
      <c r="G49" s="32" t="s">
        <v>1694</v>
      </c>
      <c r="H49" s="32"/>
      <c r="I49" s="33">
        <f t="shared" si="8"/>
        <v>11.3546619415283</v>
      </c>
      <c r="J49" s="33">
        <f t="shared" si="9"/>
        <v>1339.18395996094</v>
      </c>
      <c r="K49" s="33">
        <f t="shared" si="10"/>
        <v>-5.8014726638794</v>
      </c>
      <c r="L49" s="34">
        <f t="shared" si="0"/>
        <v>-6.38936658593412</v>
      </c>
      <c r="M49" s="33">
        <f t="shared" si="1"/>
        <v>0.587893922054725</v>
      </c>
      <c r="N49" s="33">
        <f t="shared" si="11"/>
        <v>0.587893486022949</v>
      </c>
      <c r="O49" s="32"/>
      <c r="P49" s="32">
        <v>44.124</v>
      </c>
      <c r="Q49" s="32">
        <v>0.3174</v>
      </c>
      <c r="R49" s="32">
        <v>17.874</v>
      </c>
      <c r="S49" s="32">
        <v>0.3146</v>
      </c>
      <c r="T49" s="32">
        <v>11.748</v>
      </c>
      <c r="U49" s="32">
        <v>0.2954</v>
      </c>
      <c r="V49" s="32">
        <v>17.728</v>
      </c>
      <c r="W49" s="32">
        <v>7.972</v>
      </c>
      <c r="X49" s="32">
        <v>0.1792</v>
      </c>
      <c r="Y49" s="32">
        <v>0.012</v>
      </c>
      <c r="Z49" s="32">
        <v>100.591266666667</v>
      </c>
      <c r="AA49" s="35">
        <v>11.3546619415283</v>
      </c>
      <c r="AB49" s="35">
        <v>1339.18395996094</v>
      </c>
      <c r="AC49" s="35">
        <v>-5.8014726638794</v>
      </c>
      <c r="AD49" s="35">
        <v>0.587893486022949</v>
      </c>
      <c r="AE49" s="35" t="s">
        <v>1715</v>
      </c>
      <c r="AF49" s="19">
        <v>12</v>
      </c>
      <c r="AG49" s="19">
        <f>AF49/(P49*'Molecular Weight'!$C$2/'Molecular Weight'!$D$2+Q49*'Molecular Weight'!$C$3/'Molecular Weight'!$D$3+R49*'Molecular Weight'!$C$4/'Molecular Weight'!$D$4+S49*'Molecular Weight'!$C$5/'Molecular Weight'!$D$5+T49*'Molecular Weight'!$C$6/'Molecular Weight'!$D$6+U49*'Molecular Weight'!$C$8/'Molecular Weight'!$D$8+V49*'Molecular Weight'!$C$9/'Molecular Weight'!$D$9+W49*'Molecular Weight'!$C$10/'Molecular Weight'!$D$10+X49*'Molecular Weight'!$C$11/'Molecular Weight'!$D$11+Y49*'Molecular Weight'!$C$12/'Molecular Weight'!$D$12)</f>
        <v>4.34518777052429</v>
      </c>
      <c r="AH49" s="19">
        <f>P49*AG49*'Molecular Weight'!$B$2/'Molecular Weight'!$D$2</f>
        <v>3.19119615823259</v>
      </c>
      <c r="AI49" s="19">
        <f>Q49*AG49*'Molecular Weight'!$B$3/'Molecular Weight'!$D$3</f>
        <v>0.0172611088656372</v>
      </c>
      <c r="AJ49" s="19">
        <f>AG49*R49*'Molecular Weight'!$B$4/'Molecular Weight'!$D$4</f>
        <v>1.52345794841803</v>
      </c>
      <c r="AK49" s="19">
        <f>S49*AG49*'Molecular Weight'!$B$5/'Molecular Weight'!$D$5</f>
        <v>0.0179879738483708</v>
      </c>
      <c r="AL49" s="19">
        <f>T49*AG49*'Molecular Weight'!$B$6/'Molecular Weight'!$D$6</f>
        <v>0.710568846438187</v>
      </c>
      <c r="AM49" s="19">
        <f>U49*AG49*'Molecular Weight'!$B$8/'Molecular Weight'!$D$8</f>
        <v>0.0180937195857468</v>
      </c>
      <c r="AN49" s="19">
        <f>V49*AG49*'Molecular Weight'!$B$9/'Molecular Weight'!$D$9</f>
        <v>1.91145133488473</v>
      </c>
      <c r="AO49" s="19">
        <f>W49*AG49*'Molecular Weight'!$B$10/'Molecular Weight'!$D$10</f>
        <v>0.617686107464687</v>
      </c>
      <c r="AP49" s="19">
        <f>X49*AG49*'Molecular Weight'!$B$11/'Molecular Weight'!$D$11</f>
        <v>0.0251260938521443</v>
      </c>
      <c r="AQ49" s="19">
        <f>Y49*AG49*'Molecular Weight'!$B$12/'Molecular Weight'!$D$12</f>
        <v>0.00110705420905077</v>
      </c>
      <c r="AR49" s="19">
        <f t="shared" si="2"/>
        <v>8.03393634579917</v>
      </c>
      <c r="AS49" s="19">
        <f t="shared" si="3"/>
        <v>0.101378983367977</v>
      </c>
      <c r="AT49" s="19">
        <f t="shared" si="4"/>
        <v>0.142672992034693</v>
      </c>
      <c r="AU49" s="19">
        <f t="shared" si="5"/>
        <v>0.60918986307021</v>
      </c>
      <c r="AV49" s="19">
        <f t="shared" si="6"/>
        <v>3.20845726709822</v>
      </c>
      <c r="AW49" s="19">
        <f t="shared" si="7"/>
        <v>3.25780000837335</v>
      </c>
      <c r="AX49" s="36"/>
    </row>
    <row r="50" s="25" customFormat="1" spans="1:50">
      <c r="A50" s="32" t="s">
        <v>1760</v>
      </c>
      <c r="B50" s="32" t="s">
        <v>1757</v>
      </c>
      <c r="C50" s="32" t="s">
        <v>1758</v>
      </c>
      <c r="D50" s="32" t="s">
        <v>1759</v>
      </c>
      <c r="E50" s="32" t="s">
        <v>1764</v>
      </c>
      <c r="F50" s="32" t="s">
        <v>1720</v>
      </c>
      <c r="G50" s="32" t="s">
        <v>1694</v>
      </c>
      <c r="H50" s="32"/>
      <c r="I50" s="33">
        <f t="shared" si="8"/>
        <v>11.610782623291</v>
      </c>
      <c r="J50" s="33">
        <f t="shared" si="9"/>
        <v>1382.16198730469</v>
      </c>
      <c r="K50" s="33">
        <f t="shared" si="10"/>
        <v>-5.34478282928467</v>
      </c>
      <c r="L50" s="34">
        <f t="shared" si="0"/>
        <v>-5.96546989437409</v>
      </c>
      <c r="M50" s="33">
        <f t="shared" si="1"/>
        <v>0.620687065089427</v>
      </c>
      <c r="N50" s="33">
        <f t="shared" si="11"/>
        <v>0.620687484741211</v>
      </c>
      <c r="O50" s="32"/>
      <c r="P50" s="32">
        <v>44.245</v>
      </c>
      <c r="Q50" s="32">
        <v>0.414</v>
      </c>
      <c r="R50" s="32">
        <v>17.2675</v>
      </c>
      <c r="S50" s="32">
        <v>0.29775</v>
      </c>
      <c r="T50" s="32">
        <v>11.6875</v>
      </c>
      <c r="U50" s="32">
        <v>0.31125</v>
      </c>
      <c r="V50" s="32">
        <v>18.81</v>
      </c>
      <c r="W50" s="32">
        <v>6.355</v>
      </c>
      <c r="X50" s="32">
        <v>0.301</v>
      </c>
      <c r="Y50" s="32">
        <v>0.011</v>
      </c>
      <c r="Z50" s="32">
        <v>99.7256666666667</v>
      </c>
      <c r="AA50" s="35">
        <v>11.610782623291</v>
      </c>
      <c r="AB50" s="35">
        <v>1382.16198730469</v>
      </c>
      <c r="AC50" s="35">
        <v>-5.34478282928467</v>
      </c>
      <c r="AD50" s="35">
        <v>0.620687484741211</v>
      </c>
      <c r="AE50" s="35" t="s">
        <v>1695</v>
      </c>
      <c r="AF50" s="19">
        <v>12</v>
      </c>
      <c r="AG50" s="19">
        <f>AF50/(P50*'Molecular Weight'!$C$2/'Molecular Weight'!$D$2+Q50*'Molecular Weight'!$C$3/'Molecular Weight'!$D$3+R50*'Molecular Weight'!$C$4/'Molecular Weight'!$D$4+S50*'Molecular Weight'!$C$5/'Molecular Weight'!$D$5+T50*'Molecular Weight'!$C$6/'Molecular Weight'!$D$6+U50*'Molecular Weight'!$C$8/'Molecular Weight'!$D$8+V50*'Molecular Weight'!$C$9/'Molecular Weight'!$D$9+W50*'Molecular Weight'!$C$10/'Molecular Weight'!$D$10+X50*'Molecular Weight'!$C$11/'Molecular Weight'!$D$11+Y50*'Molecular Weight'!$C$12/'Molecular Weight'!$D$12)</f>
        <v>4.36475592498052</v>
      </c>
      <c r="AH50" s="19">
        <f>P50*AG50*'Molecular Weight'!$B$2/'Molecular Weight'!$D$2</f>
        <v>3.21435795440684</v>
      </c>
      <c r="AI50" s="19">
        <f>Q50*AG50*'Molecular Weight'!$B$3/'Molecular Weight'!$D$3</f>
        <v>0.0226158817639791</v>
      </c>
      <c r="AJ50" s="19">
        <f>AG50*R50*'Molecular Weight'!$B$4/'Molecular Weight'!$D$4</f>
        <v>1.47839197596314</v>
      </c>
      <c r="AK50" s="19">
        <f>S50*AG50*'Molecular Weight'!$B$5/'Molecular Weight'!$D$5</f>
        <v>0.0171012050353701</v>
      </c>
      <c r="AL50" s="19">
        <f>T50*AG50*'Molecular Weight'!$B$6/'Molecular Weight'!$D$6</f>
        <v>0.710093052244011</v>
      </c>
      <c r="AM50" s="19">
        <f>U50*AG50*'Molecular Weight'!$B$8/'Molecular Weight'!$D$8</f>
        <v>0.0191504127664249</v>
      </c>
      <c r="AN50" s="19">
        <f>V50*AG50*'Molecular Weight'!$B$9/'Molecular Weight'!$D$9</f>
        <v>2.03724712031969</v>
      </c>
      <c r="AO50" s="19">
        <f>W50*AG50*'Molecular Weight'!$B$10/'Molecular Weight'!$D$10</f>
        <v>0.494615262183509</v>
      </c>
      <c r="AP50" s="19">
        <f>X50*AG50*'Molecular Weight'!$B$11/'Molecular Weight'!$D$11</f>
        <v>0.0423940475449866</v>
      </c>
      <c r="AQ50" s="19">
        <f>Y50*AG50*'Molecular Weight'!$B$12/'Molecular Weight'!$D$12</f>
        <v>0.00101936974893388</v>
      </c>
      <c r="AR50" s="19">
        <f t="shared" si="2"/>
        <v>8.03698628197689</v>
      </c>
      <c r="AS50" s="19">
        <f t="shared" si="3"/>
        <v>0.110448212339985</v>
      </c>
      <c r="AT50" s="19">
        <f t="shared" si="4"/>
        <v>0.155540477393703</v>
      </c>
      <c r="AU50" s="19">
        <f t="shared" si="5"/>
        <v>0.599644839904026</v>
      </c>
      <c r="AV50" s="19">
        <f t="shared" si="6"/>
        <v>3.23697383617082</v>
      </c>
      <c r="AW50" s="19">
        <f t="shared" si="7"/>
        <v>3.26110584751363</v>
      </c>
      <c r="AX50" s="36"/>
    </row>
    <row r="51" s="25" customFormat="1" spans="1:50">
      <c r="A51" s="32" t="s">
        <v>1760</v>
      </c>
      <c r="B51" s="32" t="s">
        <v>1757</v>
      </c>
      <c r="C51" s="32" t="s">
        <v>1758</v>
      </c>
      <c r="D51" s="32" t="s">
        <v>1759</v>
      </c>
      <c r="E51" s="32" t="s">
        <v>1765</v>
      </c>
      <c r="F51" s="32" t="s">
        <v>1727</v>
      </c>
      <c r="G51" s="32" t="s">
        <v>1694</v>
      </c>
      <c r="H51" s="32"/>
      <c r="I51" s="33">
        <f t="shared" si="8"/>
        <v>9.22399139404297</v>
      </c>
      <c r="J51" s="33">
        <f t="shared" si="9"/>
        <v>1174.94165039062</v>
      </c>
      <c r="K51" s="33">
        <f t="shared" si="10"/>
        <v>-6.61642503738403</v>
      </c>
      <c r="L51" s="34">
        <f t="shared" si="0"/>
        <v>-8.68070282904142</v>
      </c>
      <c r="M51" s="33">
        <f t="shared" si="1"/>
        <v>2.06427779165739</v>
      </c>
      <c r="N51" s="33">
        <f t="shared" si="11"/>
        <v>2.06427621841431</v>
      </c>
      <c r="O51" s="32"/>
      <c r="P51" s="32">
        <v>42.6725</v>
      </c>
      <c r="Q51" s="32">
        <v>0.13325</v>
      </c>
      <c r="R51" s="32">
        <v>19.945</v>
      </c>
      <c r="S51" s="32">
        <v>0.24475</v>
      </c>
      <c r="T51" s="32">
        <v>12.5775</v>
      </c>
      <c r="U51" s="32">
        <v>0.42025</v>
      </c>
      <c r="V51" s="32">
        <v>17.5075</v>
      </c>
      <c r="W51" s="32">
        <v>6.1425</v>
      </c>
      <c r="X51" s="32">
        <v>0.145</v>
      </c>
      <c r="Y51" s="32"/>
      <c r="Z51" s="32">
        <v>99.823</v>
      </c>
      <c r="AA51" s="35">
        <v>9.22399139404297</v>
      </c>
      <c r="AB51" s="35">
        <v>1174.94165039062</v>
      </c>
      <c r="AC51" s="35">
        <v>-6.61642503738403</v>
      </c>
      <c r="AD51" s="35">
        <v>2.06427621841431</v>
      </c>
      <c r="AE51" s="35" t="s">
        <v>1695</v>
      </c>
      <c r="AF51" s="19">
        <v>12</v>
      </c>
      <c r="AG51" s="19">
        <f>AF51/(P51*'Molecular Weight'!$C$2/'Molecular Weight'!$D$2+Q51*'Molecular Weight'!$C$3/'Molecular Weight'!$D$3+R51*'Molecular Weight'!$C$4/'Molecular Weight'!$D$4+S51*'Molecular Weight'!$C$5/'Molecular Weight'!$D$5+T51*'Molecular Weight'!$C$6/'Molecular Weight'!$D$6+U51*'Molecular Weight'!$C$8/'Molecular Weight'!$D$8+V51*'Molecular Weight'!$C$9/'Molecular Weight'!$D$9+W51*'Molecular Weight'!$C$10/'Molecular Weight'!$D$10+X51*'Molecular Weight'!$C$11/'Molecular Weight'!$D$11+Y51*'Molecular Weight'!$C$12/'Molecular Weight'!$D$12)</f>
        <v>4.37503196916421</v>
      </c>
      <c r="AH51" s="19">
        <f>P51*AG51*'Molecular Weight'!$B$2/'Molecular Weight'!$D$2</f>
        <v>3.10741597377097</v>
      </c>
      <c r="AI51" s="19">
        <f>Q51*AG51*'Molecular Weight'!$B$3/'Molecular Weight'!$D$3</f>
        <v>0.00729628297736083</v>
      </c>
      <c r="AJ51" s="19">
        <f>AG51*R51*'Molecular Weight'!$B$4/'Molecular Weight'!$D$4</f>
        <v>1.71165187573519</v>
      </c>
      <c r="AK51" s="19">
        <f>S51*AG51*'Molecular Weight'!$B$5/'Molecular Weight'!$D$5</f>
        <v>0.014090256917599</v>
      </c>
      <c r="AL51" s="19">
        <f>T51*AG51*'Molecular Weight'!$B$6/'Molecular Weight'!$D$6</f>
        <v>0.765965542763959</v>
      </c>
      <c r="AM51" s="19">
        <f>U51*AG51*'Molecular Weight'!$B$8/'Molecular Weight'!$D$8</f>
        <v>0.0259177781934206</v>
      </c>
      <c r="AN51" s="19">
        <f>V51*AG51*'Molecular Weight'!$B$9/'Molecular Weight'!$D$9</f>
        <v>1.90064199007797</v>
      </c>
      <c r="AO51" s="19">
        <f>W51*AG51*'Molecular Weight'!$B$10/'Molecular Weight'!$D$10</f>
        <v>0.47920174519599</v>
      </c>
      <c r="AP51" s="19">
        <f>X51*AG51*'Molecular Weight'!$B$11/'Molecular Weight'!$D$11</f>
        <v>0.0204704625856344</v>
      </c>
      <c r="AQ51" s="19">
        <f>Y51*AG51*'Molecular Weight'!$B$12/'Molecular Weight'!$D$12</f>
        <v>0</v>
      </c>
      <c r="AR51" s="19">
        <f t="shared" si="2"/>
        <v>8.0326519082181</v>
      </c>
      <c r="AS51" s="19">
        <f t="shared" si="3"/>
        <v>0.0975575446550296</v>
      </c>
      <c r="AT51" s="19">
        <f t="shared" si="4"/>
        <v>0.127365448193657</v>
      </c>
      <c r="AU51" s="19">
        <f t="shared" si="5"/>
        <v>0.668407998108929</v>
      </c>
      <c r="AV51" s="19">
        <f t="shared" si="6"/>
        <v>3.11471225674833</v>
      </c>
      <c r="AW51" s="19">
        <f t="shared" si="7"/>
        <v>3.17172705623134</v>
      </c>
      <c r="AX51" s="36"/>
    </row>
    <row r="52" s="25" customFormat="1" spans="1:50">
      <c r="A52" s="32" t="s">
        <v>1760</v>
      </c>
      <c r="B52" s="32" t="s">
        <v>1757</v>
      </c>
      <c r="C52" s="32" t="s">
        <v>1758</v>
      </c>
      <c r="D52" s="32" t="s">
        <v>1759</v>
      </c>
      <c r="E52" s="32" t="s">
        <v>1766</v>
      </c>
      <c r="F52" s="32" t="s">
        <v>1720</v>
      </c>
      <c r="G52" s="32" t="s">
        <v>1694</v>
      </c>
      <c r="H52" s="32"/>
      <c r="I52" s="33">
        <f t="shared" si="8"/>
        <v>13.1907539367676</v>
      </c>
      <c r="J52" s="33">
        <f t="shared" si="9"/>
        <v>1425.5595703125</v>
      </c>
      <c r="K52" s="33">
        <f t="shared" si="10"/>
        <v>-4.11885452270508</v>
      </c>
      <c r="L52" s="34">
        <f t="shared" si="0"/>
        <v>-5.14143717953344</v>
      </c>
      <c r="M52" s="33">
        <f t="shared" si="1"/>
        <v>1.02258265682837</v>
      </c>
      <c r="N52" s="33">
        <f t="shared" si="11"/>
        <v>1.02258348464966</v>
      </c>
      <c r="O52" s="32"/>
      <c r="P52" s="32">
        <v>45.2</v>
      </c>
      <c r="Q52" s="32">
        <v>0.308</v>
      </c>
      <c r="R52" s="32">
        <v>15.01</v>
      </c>
      <c r="S52" s="32">
        <v>0.244</v>
      </c>
      <c r="T52" s="32">
        <v>10.76</v>
      </c>
      <c r="U52" s="32">
        <v>0.239</v>
      </c>
      <c r="V52" s="32">
        <v>20.29</v>
      </c>
      <c r="W52" s="32">
        <v>5.67</v>
      </c>
      <c r="X52" s="32">
        <v>0.37</v>
      </c>
      <c r="Y52" s="32">
        <v>0.014</v>
      </c>
      <c r="Z52" s="32">
        <v>98.13</v>
      </c>
      <c r="AA52" s="35">
        <v>13.1907539367676</v>
      </c>
      <c r="AB52" s="35">
        <v>1425.5595703125</v>
      </c>
      <c r="AC52" s="35">
        <v>-4.11885452270508</v>
      </c>
      <c r="AD52" s="35">
        <v>1.02258348464966</v>
      </c>
      <c r="AE52" s="35" t="s">
        <v>1695</v>
      </c>
      <c r="AF52" s="19">
        <v>12</v>
      </c>
      <c r="AG52" s="19">
        <f>AF52/(P52*'Molecular Weight'!$C$2/'Molecular Weight'!$D$2+Q52*'Molecular Weight'!$C$3/'Molecular Weight'!$D$3+R52*'Molecular Weight'!$C$4/'Molecular Weight'!$D$4+S52*'Molecular Weight'!$C$5/'Molecular Weight'!$D$5+T52*'Molecular Weight'!$C$6/'Molecular Weight'!$D$6+U52*'Molecular Weight'!$C$8/'Molecular Weight'!$D$8+V52*'Molecular Weight'!$C$9/'Molecular Weight'!$D$9+W52*'Molecular Weight'!$C$10/'Molecular Weight'!$D$10+X52*'Molecular Weight'!$C$11/'Molecular Weight'!$D$11+Y52*'Molecular Weight'!$C$12/'Molecular Weight'!$D$12)</f>
        <v>4.40743164710031</v>
      </c>
      <c r="AH52" s="19">
        <f>P52*AG52*'Molecular Weight'!$B$2/'Molecular Weight'!$D$2</f>
        <v>3.31584404875056</v>
      </c>
      <c r="AI52" s="19">
        <f>Q52*AG52*'Molecular Weight'!$B$3/'Molecular Weight'!$D$3</f>
        <v>0.0169898491527772</v>
      </c>
      <c r="AJ52" s="19">
        <f>AG52*R52*'Molecular Weight'!$B$4/'Molecular Weight'!$D$4</f>
        <v>1.29767652065468</v>
      </c>
      <c r="AK52" s="19">
        <f>S52*AG52*'Molecular Weight'!$B$5/'Molecular Weight'!$D$5</f>
        <v>0.0141511062818932</v>
      </c>
      <c r="AL52" s="19">
        <f>T52*AG52*'Molecular Weight'!$B$6/'Molecular Weight'!$D$6</f>
        <v>0.66013313645322</v>
      </c>
      <c r="AM52" s="19">
        <f>U52*AG52*'Molecular Weight'!$B$8/'Molecular Weight'!$D$8</f>
        <v>0.0148488323041581</v>
      </c>
      <c r="AN52" s="19">
        <f>V52*AG52*'Molecular Weight'!$B$9/'Molecular Weight'!$D$9</f>
        <v>2.21902700048797</v>
      </c>
      <c r="AO52" s="19">
        <f>W52*AG52*'Molecular Weight'!$B$10/'Molecular Weight'!$D$10</f>
        <v>0.445615860182931</v>
      </c>
      <c r="AP52" s="19">
        <f>X52*AG52*'Molecular Weight'!$B$11/'Molecular Weight'!$D$11</f>
        <v>0.0526218041118785</v>
      </c>
      <c r="AQ52" s="19">
        <f>Y52*AG52*'Molecular Weight'!$B$12/'Molecular Weight'!$D$12</f>
        <v>0.00131006460847992</v>
      </c>
      <c r="AR52" s="19">
        <f t="shared" si="2"/>
        <v>8.03821822298855</v>
      </c>
      <c r="AS52" s="19">
        <f t="shared" si="3"/>
        <v>0.114109536004142</v>
      </c>
      <c r="AT52" s="19">
        <f t="shared" si="4"/>
        <v>0.172858367051884</v>
      </c>
      <c r="AU52" s="19">
        <f t="shared" si="5"/>
        <v>0.546023600449077</v>
      </c>
      <c r="AV52" s="19">
        <f t="shared" si="6"/>
        <v>3.33283389790334</v>
      </c>
      <c r="AW52" s="19">
        <f t="shared" si="7"/>
        <v>3.33962482942828</v>
      </c>
      <c r="AX52" s="36"/>
    </row>
    <row r="53" s="25" customFormat="1" spans="1:50">
      <c r="A53" s="32" t="s">
        <v>1760</v>
      </c>
      <c r="B53" s="32" t="s">
        <v>1757</v>
      </c>
      <c r="C53" s="32" t="s">
        <v>1758</v>
      </c>
      <c r="D53" s="32" t="s">
        <v>1759</v>
      </c>
      <c r="E53" s="32" t="s">
        <v>1767</v>
      </c>
      <c r="F53" s="32" t="s">
        <v>1727</v>
      </c>
      <c r="G53" s="32" t="s">
        <v>1694</v>
      </c>
      <c r="H53" s="32"/>
      <c r="I53" s="33">
        <f t="shared" si="8"/>
        <v>9.15707397460937</v>
      </c>
      <c r="J53" s="33">
        <f t="shared" si="9"/>
        <v>1171.3525390625</v>
      </c>
      <c r="K53" s="33">
        <f t="shared" si="10"/>
        <v>-6.62088108062744</v>
      </c>
      <c r="L53" s="34">
        <f t="shared" si="0"/>
        <v>-8.74448572185274</v>
      </c>
      <c r="M53" s="33">
        <f t="shared" si="1"/>
        <v>2.1236046412253</v>
      </c>
      <c r="N53" s="33">
        <f t="shared" si="11"/>
        <v>2.12360572814941</v>
      </c>
      <c r="O53" s="32"/>
      <c r="P53" s="32">
        <v>42.5475</v>
      </c>
      <c r="Q53" s="32">
        <v>0.13575</v>
      </c>
      <c r="R53" s="32">
        <v>19.98</v>
      </c>
      <c r="S53" s="32">
        <v>0.23025</v>
      </c>
      <c r="T53" s="32">
        <v>12.58</v>
      </c>
      <c r="U53" s="32">
        <v>0.412</v>
      </c>
      <c r="V53" s="32">
        <v>17.5975</v>
      </c>
      <c r="W53" s="32">
        <v>6.14</v>
      </c>
      <c r="X53" s="32">
        <v>0.14775</v>
      </c>
      <c r="Y53" s="32"/>
      <c r="Z53" s="32">
        <v>99.80075</v>
      </c>
      <c r="AA53" s="35">
        <v>9.15707397460937</v>
      </c>
      <c r="AB53" s="35">
        <v>1171.3525390625</v>
      </c>
      <c r="AC53" s="35">
        <v>-6.62088108062744</v>
      </c>
      <c r="AD53" s="35">
        <v>2.12360572814941</v>
      </c>
      <c r="AE53" s="35" t="s">
        <v>1695</v>
      </c>
      <c r="AF53" s="19">
        <v>12</v>
      </c>
      <c r="AG53" s="19">
        <f>AF53/(P53*'Molecular Weight'!$C$2/'Molecular Weight'!$D$2+Q53*'Molecular Weight'!$C$3/'Molecular Weight'!$D$3+R53*'Molecular Weight'!$C$4/'Molecular Weight'!$D$4+S53*'Molecular Weight'!$C$5/'Molecular Weight'!$D$5+T53*'Molecular Weight'!$C$6/'Molecular Weight'!$D$6+U53*'Molecular Weight'!$C$8/'Molecular Weight'!$D$8+V53*'Molecular Weight'!$C$9/'Molecular Weight'!$D$9+W53*'Molecular Weight'!$C$10/'Molecular Weight'!$D$10+X53*'Molecular Weight'!$C$11/'Molecular Weight'!$D$11+Y53*'Molecular Weight'!$C$12/'Molecular Weight'!$D$12)</f>
        <v>4.37695229832621</v>
      </c>
      <c r="AH53" s="19">
        <f>P53*AG53*'Molecular Weight'!$B$2/'Molecular Weight'!$D$2</f>
        <v>3.09967340068299</v>
      </c>
      <c r="AI53" s="19">
        <f>Q53*AG53*'Molecular Weight'!$B$3/'Molecular Weight'!$D$3</f>
        <v>0.00743643647681831</v>
      </c>
      <c r="AJ53" s="19">
        <f>AG53*R53*'Molecular Weight'!$B$4/'Molecular Weight'!$D$4</f>
        <v>1.71540813888893</v>
      </c>
      <c r="AK53" s="19">
        <f>S53*AG53*'Molecular Weight'!$B$5/'Molecular Weight'!$D$5</f>
        <v>0.0132613101742168</v>
      </c>
      <c r="AL53" s="19">
        <f>T53*AG53*'Molecular Weight'!$B$6/'Molecular Weight'!$D$6</f>
        <v>0.766454063376165</v>
      </c>
      <c r="AM53" s="19">
        <f>U53*AG53*'Molecular Weight'!$B$8/'Molecular Weight'!$D$8</f>
        <v>0.025420134577254</v>
      </c>
      <c r="AN53" s="19">
        <f>V53*AG53*'Molecular Weight'!$B$9/'Molecular Weight'!$D$9</f>
        <v>1.91125106872942</v>
      </c>
      <c r="AO53" s="19">
        <f>W53*AG53*'Molecular Weight'!$B$10/'Molecular Weight'!$D$10</f>
        <v>0.479216959909467</v>
      </c>
      <c r="AP53" s="19">
        <f>X53*AG53*'Molecular Weight'!$B$11/'Molecular Weight'!$D$11</f>
        <v>0.0208678509866956</v>
      </c>
      <c r="AQ53" s="19">
        <f>Y53*AG53*'Molecular Weight'!$B$12/'Molecular Weight'!$D$12</f>
        <v>0</v>
      </c>
      <c r="AR53" s="19">
        <f t="shared" si="2"/>
        <v>8.03898936380196</v>
      </c>
      <c r="AS53" s="19">
        <f t="shared" si="3"/>
        <v>0.116400792301143</v>
      </c>
      <c r="AT53" s="19">
        <f t="shared" si="4"/>
        <v>0.15186923504379</v>
      </c>
      <c r="AU53" s="19">
        <f t="shared" si="5"/>
        <v>0.650053271075023</v>
      </c>
      <c r="AV53" s="19">
        <f t="shared" si="6"/>
        <v>3.10710983715981</v>
      </c>
      <c r="AW53" s="19">
        <f t="shared" si="7"/>
        <v>3.1823422265923</v>
      </c>
      <c r="AX53" s="36"/>
    </row>
    <row r="54" s="25" customFormat="1" spans="1:50">
      <c r="A54" s="32" t="s">
        <v>1760</v>
      </c>
      <c r="B54" s="32" t="s">
        <v>1757</v>
      </c>
      <c r="C54" s="32" t="s">
        <v>1758</v>
      </c>
      <c r="D54" s="32" t="s">
        <v>1759</v>
      </c>
      <c r="E54" s="32" t="s">
        <v>1768</v>
      </c>
      <c r="F54" s="32" t="s">
        <v>1720</v>
      </c>
      <c r="G54" s="32" t="s">
        <v>1694</v>
      </c>
      <c r="H54" s="32"/>
      <c r="I54" s="33">
        <f t="shared" si="8"/>
        <v>15.6786584854126</v>
      </c>
      <c r="J54" s="33">
        <f t="shared" si="9"/>
        <v>1436.21118164062</v>
      </c>
      <c r="K54" s="33">
        <f t="shared" si="10"/>
        <v>-2.47083234786987</v>
      </c>
      <c r="L54" s="34">
        <f t="shared" si="0"/>
        <v>-4.29427163730727</v>
      </c>
      <c r="M54" s="33">
        <f t="shared" si="1"/>
        <v>1.82343928943739</v>
      </c>
      <c r="N54" s="33">
        <f t="shared" si="11"/>
        <v>1.8234395980835</v>
      </c>
      <c r="O54" s="32"/>
      <c r="P54" s="32">
        <v>48.6866666666667</v>
      </c>
      <c r="Q54" s="32">
        <v>0.498333333333333</v>
      </c>
      <c r="R54" s="32">
        <v>9.65</v>
      </c>
      <c r="S54" s="32">
        <v>0.223</v>
      </c>
      <c r="T54" s="32">
        <v>11.7433333333333</v>
      </c>
      <c r="U54" s="32">
        <v>0.357333333333333</v>
      </c>
      <c r="V54" s="32">
        <v>21.7366666666667</v>
      </c>
      <c r="W54" s="32">
        <v>5.73</v>
      </c>
      <c r="X54" s="32">
        <v>0.652333333333333</v>
      </c>
      <c r="Y54" s="32">
        <v>0.007</v>
      </c>
      <c r="Z54" s="32">
        <v>99.3875</v>
      </c>
      <c r="AA54" s="35">
        <v>15.6786584854126</v>
      </c>
      <c r="AB54" s="35">
        <v>1436.21118164062</v>
      </c>
      <c r="AC54" s="35">
        <v>-2.47083234786987</v>
      </c>
      <c r="AD54" s="35">
        <v>1.8234395980835</v>
      </c>
      <c r="AE54" s="35" t="s">
        <v>1695</v>
      </c>
      <c r="AF54" s="19">
        <v>12</v>
      </c>
      <c r="AG54" s="19">
        <f>AF54/(P54*'Molecular Weight'!$C$2/'Molecular Weight'!$D$2+Q54*'Molecular Weight'!$C$3/'Molecular Weight'!$D$3+R54*'Molecular Weight'!$C$4/'Molecular Weight'!$D$4+S54*'Molecular Weight'!$C$5/'Molecular Weight'!$D$5+T54*'Molecular Weight'!$C$6/'Molecular Weight'!$D$6+U54*'Molecular Weight'!$C$8/'Molecular Weight'!$D$8+V54*'Molecular Weight'!$C$9/'Molecular Weight'!$D$9+W54*'Molecular Weight'!$C$10/'Molecular Weight'!$D$10+X54*'Molecular Weight'!$C$11/'Molecular Weight'!$D$11+Y54*'Molecular Weight'!$C$12/'Molecular Weight'!$D$12)</f>
        <v>4.37606979716436</v>
      </c>
      <c r="AH54" s="19">
        <f>P54*AG54*'Molecular Weight'!$B$2/'Molecular Weight'!$D$2</f>
        <v>3.54620924641493</v>
      </c>
      <c r="AI54" s="19">
        <f>Q54*AG54*'Molecular Weight'!$B$3/'Molecular Weight'!$D$3</f>
        <v>0.0272933848425562</v>
      </c>
      <c r="AJ54" s="19">
        <f>AG54*R54*'Molecular Weight'!$B$4/'Molecular Weight'!$D$4</f>
        <v>0.828345891381641</v>
      </c>
      <c r="AK54" s="19">
        <f>S54*AG54*'Molecular Weight'!$B$5/'Molecular Weight'!$D$5</f>
        <v>0.012841154875553</v>
      </c>
      <c r="AL54" s="19">
        <f>T54*AG54*'Molecular Weight'!$B$6/'Molecular Weight'!$D$6</f>
        <v>0.715334720462602</v>
      </c>
      <c r="AM54" s="19">
        <f>U54*AG54*'Molecular Weight'!$B$8/'Molecular Weight'!$D$8</f>
        <v>0.0220427911970688</v>
      </c>
      <c r="AN54" s="19">
        <f>V54*AG54*'Molecular Weight'!$B$9/'Molecular Weight'!$D$9</f>
        <v>2.3603268111918</v>
      </c>
      <c r="AO54" s="19">
        <f>W54*AG54*'Molecular Weight'!$B$10/'Molecular Weight'!$D$10</f>
        <v>0.447126960373605</v>
      </c>
      <c r="AP54" s="19">
        <f>X54*AG54*'Molecular Weight'!$B$11/'Molecular Weight'!$D$11</f>
        <v>0.0921153984409018</v>
      </c>
      <c r="AQ54" s="19">
        <f>Y54*AG54*'Molecular Weight'!$B$12/'Molecular Weight'!$D$12</f>
        <v>0.000650371307434193</v>
      </c>
      <c r="AR54" s="19">
        <f t="shared" si="2"/>
        <v>8.05228673048809</v>
      </c>
      <c r="AS54" s="19">
        <f t="shared" si="3"/>
        <v>0.155841635266515</v>
      </c>
      <c r="AT54" s="19">
        <f t="shared" si="4"/>
        <v>0.217858340729963</v>
      </c>
      <c r="AU54" s="19">
        <f t="shared" si="5"/>
        <v>0.559493085196087</v>
      </c>
      <c r="AV54" s="19">
        <f t="shared" si="6"/>
        <v>3.57350263125748</v>
      </c>
      <c r="AW54" s="19">
        <f t="shared" si="7"/>
        <v>3.54483128322507</v>
      </c>
      <c r="AX54" s="36"/>
    </row>
    <row r="55" s="25" customFormat="1" spans="1:50">
      <c r="A55" s="32" t="s">
        <v>1760</v>
      </c>
      <c r="B55" s="32" t="s">
        <v>1757</v>
      </c>
      <c r="C55" s="32" t="s">
        <v>1758</v>
      </c>
      <c r="D55" s="32" t="s">
        <v>1759</v>
      </c>
      <c r="E55" s="32" t="s">
        <v>1769</v>
      </c>
      <c r="F55" s="32" t="s">
        <v>1727</v>
      </c>
      <c r="G55" s="32" t="s">
        <v>1694</v>
      </c>
      <c r="H55" s="32"/>
      <c r="I55" s="33">
        <f t="shared" si="8"/>
        <v>10.005313873291</v>
      </c>
      <c r="J55" s="33">
        <f t="shared" si="9"/>
        <v>1421.53637695312</v>
      </c>
      <c r="K55" s="33">
        <f t="shared" si="10"/>
        <v>-5.41284656524658</v>
      </c>
      <c r="L55" s="34">
        <f t="shared" si="0"/>
        <v>-6.18623696487403</v>
      </c>
      <c r="M55" s="33">
        <f t="shared" si="1"/>
        <v>0.773390399627448</v>
      </c>
      <c r="N55" s="33">
        <f t="shared" si="11"/>
        <v>0.773391723632812</v>
      </c>
      <c r="O55" s="32"/>
      <c r="P55" s="32">
        <v>43.3075</v>
      </c>
      <c r="Q55" s="32">
        <v>0.279</v>
      </c>
      <c r="R55" s="32">
        <v>18.085</v>
      </c>
      <c r="S55" s="32">
        <v>0.1885</v>
      </c>
      <c r="T55" s="32">
        <v>14.685</v>
      </c>
      <c r="U55" s="32">
        <v>0.41275</v>
      </c>
      <c r="V55" s="32">
        <v>18.195</v>
      </c>
      <c r="W55" s="32">
        <v>4.6225</v>
      </c>
      <c r="X55" s="32">
        <v>0.2725</v>
      </c>
      <c r="Y55" s="32">
        <v>0.007</v>
      </c>
      <c r="Z55" s="32">
        <v>100.0995</v>
      </c>
      <c r="AA55" s="35">
        <v>10.005313873291</v>
      </c>
      <c r="AB55" s="35">
        <v>1421.53637695312</v>
      </c>
      <c r="AC55" s="35">
        <v>-5.41284656524658</v>
      </c>
      <c r="AD55" s="35">
        <v>0.773391723632812</v>
      </c>
      <c r="AE55" s="35" t="s">
        <v>1695</v>
      </c>
      <c r="AF55" s="19">
        <v>12</v>
      </c>
      <c r="AG55" s="19">
        <f>AF55/(P55*'Molecular Weight'!$C$2/'Molecular Weight'!$D$2+Q55*'Molecular Weight'!$C$3/'Molecular Weight'!$D$3+R55*'Molecular Weight'!$C$4/'Molecular Weight'!$D$4+S55*'Molecular Weight'!$C$5/'Molecular Weight'!$D$5+T55*'Molecular Weight'!$C$6/'Molecular Weight'!$D$6+U55*'Molecular Weight'!$C$8/'Molecular Weight'!$D$8+V55*'Molecular Weight'!$C$9/'Molecular Weight'!$D$9+W55*'Molecular Weight'!$C$10/'Molecular Weight'!$D$10+X55*'Molecular Weight'!$C$11/'Molecular Weight'!$D$11+Y55*'Molecular Weight'!$C$12/'Molecular Weight'!$D$12)</f>
        <v>4.39061321538341</v>
      </c>
      <c r="AH55" s="19">
        <f>P55*AG55*'Molecular Weight'!$B$2/'Molecular Weight'!$D$2</f>
        <v>3.16488817951427</v>
      </c>
      <c r="AI55" s="19">
        <f>Q55*AG55*'Molecular Weight'!$B$3/'Molecular Weight'!$D$3</f>
        <v>0.0153314278734915</v>
      </c>
      <c r="AJ55" s="19">
        <f>AG55*R55*'Molecular Weight'!$B$4/'Molecular Weight'!$D$4</f>
        <v>1.55755668890171</v>
      </c>
      <c r="AK55" s="19">
        <f>S55*AG55*'Molecular Weight'!$B$5/'Molecular Weight'!$D$5</f>
        <v>0.0108905926850421</v>
      </c>
      <c r="AL55" s="19">
        <f>T55*AG55*'Molecular Weight'!$B$6/'Molecular Weight'!$D$6</f>
        <v>0.897496590588884</v>
      </c>
      <c r="AM55" s="19">
        <f>U55*AG55*'Molecular Weight'!$B$8/'Molecular Weight'!$D$8</f>
        <v>0.0255458923688963</v>
      </c>
      <c r="AN55" s="19">
        <f>V55*AG55*'Molecular Weight'!$B$9/'Molecular Weight'!$D$9</f>
        <v>1.98231284004718</v>
      </c>
      <c r="AO55" s="19">
        <f>W55*AG55*'Molecular Weight'!$B$10/'Molecular Weight'!$D$10</f>
        <v>0.361904593225924</v>
      </c>
      <c r="AP55" s="19">
        <f>X55*AG55*'Molecular Weight'!$B$11/'Molecular Weight'!$D$11</f>
        <v>0.0386073604773146</v>
      </c>
      <c r="AQ55" s="19">
        <f>Y55*AG55*'Molecular Weight'!$B$12/'Molecular Weight'!$D$12</f>
        <v>0.000652532749632355</v>
      </c>
      <c r="AR55" s="19">
        <f t="shared" si="2"/>
        <v>8.05518669843234</v>
      </c>
      <c r="AS55" s="19">
        <f t="shared" si="3"/>
        <v>0.164425830457022</v>
      </c>
      <c r="AT55" s="19">
        <f t="shared" si="4"/>
        <v>0.183204963875278</v>
      </c>
      <c r="AU55" s="19">
        <f t="shared" si="5"/>
        <v>0.733070760131862</v>
      </c>
      <c r="AV55" s="19">
        <f t="shared" si="6"/>
        <v>3.18021960738776</v>
      </c>
      <c r="AW55" s="19">
        <f t="shared" si="7"/>
        <v>3.26725991623088</v>
      </c>
      <c r="AX55" s="36"/>
    </row>
    <row r="56" s="25" customFormat="1" spans="1:50">
      <c r="A56" s="32" t="s">
        <v>1760</v>
      </c>
      <c r="B56" s="32" t="s">
        <v>1757</v>
      </c>
      <c r="C56" s="32" t="s">
        <v>1758</v>
      </c>
      <c r="D56" s="32" t="s">
        <v>1759</v>
      </c>
      <c r="E56" s="32" t="s">
        <v>1770</v>
      </c>
      <c r="F56" s="32" t="s">
        <v>1727</v>
      </c>
      <c r="G56" s="32" t="s">
        <v>1694</v>
      </c>
      <c r="H56" s="32"/>
      <c r="I56" s="33">
        <f t="shared" si="8"/>
        <v>9.89165496826172</v>
      </c>
      <c r="J56" s="33">
        <f t="shared" si="9"/>
        <v>1422.33544921875</v>
      </c>
      <c r="K56" s="33">
        <f t="shared" si="10"/>
        <v>-5.39449501037598</v>
      </c>
      <c r="L56" s="34">
        <f t="shared" si="0"/>
        <v>-6.21680934265618</v>
      </c>
      <c r="M56" s="33">
        <f t="shared" si="1"/>
        <v>0.822314332280208</v>
      </c>
      <c r="N56" s="33">
        <f t="shared" si="11"/>
        <v>0.822314262390137</v>
      </c>
      <c r="O56" s="32"/>
      <c r="P56" s="32">
        <v>43.6733333333333</v>
      </c>
      <c r="Q56" s="32">
        <v>0.277666666666667</v>
      </c>
      <c r="R56" s="32">
        <v>18.4133333333333</v>
      </c>
      <c r="S56" s="32">
        <v>0.167666666666667</v>
      </c>
      <c r="T56" s="32">
        <v>14.6266666666667</v>
      </c>
      <c r="U56" s="32">
        <v>0.401333333333333</v>
      </c>
      <c r="V56" s="32">
        <v>18.4233333333333</v>
      </c>
      <c r="W56" s="32">
        <v>4.62</v>
      </c>
      <c r="X56" s="32">
        <v>0.259333333333333</v>
      </c>
      <c r="Y56" s="32">
        <v>0.01</v>
      </c>
      <c r="Z56" s="32">
        <v>100.914833333333</v>
      </c>
      <c r="AA56" s="35">
        <v>9.89165496826172</v>
      </c>
      <c r="AB56" s="35">
        <v>1422.33544921875</v>
      </c>
      <c r="AC56" s="35">
        <v>-5.39449501037598</v>
      </c>
      <c r="AD56" s="35">
        <v>0.822314262390137</v>
      </c>
      <c r="AE56" s="35" t="s">
        <v>1695</v>
      </c>
      <c r="AF56" s="19">
        <v>12</v>
      </c>
      <c r="AG56" s="19">
        <f>AF56/(P56*'Molecular Weight'!$C$2/'Molecular Weight'!$D$2+Q56*'Molecular Weight'!$C$3/'Molecular Weight'!$D$3+R56*'Molecular Weight'!$C$4/'Molecular Weight'!$D$4+S56*'Molecular Weight'!$C$5/'Molecular Weight'!$D$5+T56*'Molecular Weight'!$C$6/'Molecular Weight'!$D$6+U56*'Molecular Weight'!$C$8/'Molecular Weight'!$D$8+V56*'Molecular Weight'!$C$9/'Molecular Weight'!$D$9+W56*'Molecular Weight'!$C$10/'Molecular Weight'!$D$10+X56*'Molecular Weight'!$C$11/'Molecular Weight'!$D$11+Y56*'Molecular Weight'!$C$12/'Molecular Weight'!$D$12)</f>
        <v>4.34945643566954</v>
      </c>
      <c r="AH56" s="19">
        <f>P56*AG56*'Molecular Weight'!$B$2/'Molecular Weight'!$D$2</f>
        <v>3.16170540502343</v>
      </c>
      <c r="AI56" s="19">
        <f>Q56*AG56*'Molecular Weight'!$B$3/'Molecular Weight'!$D$3</f>
        <v>0.0151151322941708</v>
      </c>
      <c r="AJ56" s="19">
        <f>AG56*R56*'Molecular Weight'!$B$4/'Molecular Weight'!$D$4</f>
        <v>1.57096883422509</v>
      </c>
      <c r="AK56" s="19">
        <f>S56*AG56*'Molecular Weight'!$B$5/'Molecular Weight'!$D$5</f>
        <v>0.0095961426722889</v>
      </c>
      <c r="AL56" s="19">
        <f>T56*AG56*'Molecular Weight'!$B$6/'Molecular Weight'!$D$6</f>
        <v>0.885551913498422</v>
      </c>
      <c r="AM56" s="19">
        <f>U56*AG56*'Molecular Weight'!$B$8/'Molecular Weight'!$D$8</f>
        <v>0.0246064540388409</v>
      </c>
      <c r="AN56" s="19">
        <f>V56*AG56*'Molecular Weight'!$B$9/'Molecular Weight'!$D$9</f>
        <v>1.98837433581022</v>
      </c>
      <c r="AO56" s="19">
        <f>W56*AG56*'Molecular Weight'!$B$10/'Molecular Weight'!$D$10</f>
        <v>0.358318272696029</v>
      </c>
      <c r="AP56" s="19">
        <f>X56*AG56*'Molecular Weight'!$B$11/'Molecular Weight'!$D$11</f>
        <v>0.0363975164779058</v>
      </c>
      <c r="AQ56" s="19">
        <f>Y56*AG56*'Molecular Weight'!$B$12/'Molecular Weight'!$D$12</f>
        <v>0.000923451472541304</v>
      </c>
      <c r="AR56" s="19">
        <f t="shared" si="2"/>
        <v>8.05155745820893</v>
      </c>
      <c r="AS56" s="19">
        <f t="shared" si="3"/>
        <v>0.153681943330459</v>
      </c>
      <c r="AT56" s="19">
        <f t="shared" si="4"/>
        <v>0.173543686132787</v>
      </c>
      <c r="AU56" s="19">
        <f t="shared" si="5"/>
        <v>0.731869970167964</v>
      </c>
      <c r="AV56" s="19">
        <f t="shared" si="6"/>
        <v>3.1768205373176</v>
      </c>
      <c r="AW56" s="19">
        <f t="shared" si="7"/>
        <v>3.25685097604351</v>
      </c>
      <c r="AX56" s="36"/>
    </row>
    <row r="57" s="25" customFormat="1" spans="1:50">
      <c r="A57" s="32" t="s">
        <v>1760</v>
      </c>
      <c r="B57" s="32" t="s">
        <v>1757</v>
      </c>
      <c r="C57" s="32" t="s">
        <v>1758</v>
      </c>
      <c r="D57" s="32" t="s">
        <v>1759</v>
      </c>
      <c r="E57" s="32" t="s">
        <v>1771</v>
      </c>
      <c r="F57" s="32" t="s">
        <v>1720</v>
      </c>
      <c r="G57" s="32" t="s">
        <v>1694</v>
      </c>
      <c r="H57" s="32"/>
      <c r="I57" s="33">
        <f t="shared" si="8"/>
        <v>9.64512157440186</v>
      </c>
      <c r="J57" s="33">
        <f t="shared" si="9"/>
        <v>1082.68688964844</v>
      </c>
      <c r="K57" s="33">
        <f t="shared" si="10"/>
        <v>-6.66397619247437</v>
      </c>
      <c r="L57" s="34">
        <f t="shared" si="0"/>
        <v>-9.56429713318603</v>
      </c>
      <c r="M57" s="33">
        <f t="shared" si="1"/>
        <v>2.90032094071167</v>
      </c>
      <c r="N57" s="33">
        <f t="shared" si="11"/>
        <v>2.90032148361206</v>
      </c>
      <c r="O57" s="32"/>
      <c r="P57" s="32">
        <v>42.5275</v>
      </c>
      <c r="Q57" s="32">
        <v>0.089</v>
      </c>
      <c r="R57" s="32">
        <v>21</v>
      </c>
      <c r="S57" s="32">
        <v>0.14525</v>
      </c>
      <c r="T57" s="32">
        <v>13.1775</v>
      </c>
      <c r="U57" s="32">
        <v>0.36425</v>
      </c>
      <c r="V57" s="32">
        <v>17.72</v>
      </c>
      <c r="W57" s="32">
        <v>4.8725</v>
      </c>
      <c r="X57" s="32">
        <v>0.19025</v>
      </c>
      <c r="Y57" s="32">
        <v>0.011</v>
      </c>
      <c r="Z57" s="32">
        <v>100.123</v>
      </c>
      <c r="AA57" s="35">
        <v>9.64512157440186</v>
      </c>
      <c r="AB57" s="35">
        <v>1082.68688964844</v>
      </c>
      <c r="AC57" s="35">
        <v>-6.66397619247437</v>
      </c>
      <c r="AD57" s="35">
        <v>2.90032148361206</v>
      </c>
      <c r="AE57" s="35" t="s">
        <v>1695</v>
      </c>
      <c r="AF57" s="19">
        <v>12</v>
      </c>
      <c r="AG57" s="19">
        <f>AF57/(P57*'Molecular Weight'!$C$2/'Molecular Weight'!$D$2+Q57*'Molecular Weight'!$C$3/'Molecular Weight'!$D$3+R57*'Molecular Weight'!$C$4/'Molecular Weight'!$D$4+S57*'Molecular Weight'!$C$5/'Molecular Weight'!$D$5+T57*'Molecular Weight'!$C$6/'Molecular Weight'!$D$6+U57*'Molecular Weight'!$C$8/'Molecular Weight'!$D$8+V57*'Molecular Weight'!$C$9/'Molecular Weight'!$D$9+W57*'Molecular Weight'!$C$10/'Molecular Weight'!$D$10+X57*'Molecular Weight'!$C$11/'Molecular Weight'!$D$11+Y57*'Molecular Weight'!$C$12/'Molecular Weight'!$D$12)</f>
        <v>4.35253142253961</v>
      </c>
      <c r="AH57" s="19">
        <f>P57*AG57*'Molecular Weight'!$B$2/'Molecular Weight'!$D$2</f>
        <v>3.08093009440834</v>
      </c>
      <c r="AI57" s="19">
        <f>Q57*AG57*'Molecular Weight'!$B$3/'Molecular Weight'!$D$3</f>
        <v>0.00484825152197779</v>
      </c>
      <c r="AJ57" s="19">
        <f>AG57*R57*'Molecular Weight'!$B$4/'Molecular Weight'!$D$4</f>
        <v>1.79292192768403</v>
      </c>
      <c r="AK57" s="19">
        <f>S57*AG57*'Molecular Weight'!$B$5/'Molecular Weight'!$D$5</f>
        <v>0.00831903663561917</v>
      </c>
      <c r="AL57" s="19">
        <f>T57*AG57*'Molecular Weight'!$B$6/'Molecular Weight'!$D$6</f>
        <v>0.798378101621878</v>
      </c>
      <c r="AM57" s="19">
        <f>U57*AG57*'Molecular Weight'!$B$8/'Molecular Weight'!$D$8</f>
        <v>0.0223485984023126</v>
      </c>
      <c r="AN57" s="19">
        <f>V57*AG57*'Molecular Weight'!$B$9/'Molecular Weight'!$D$9</f>
        <v>1.91381778678417</v>
      </c>
      <c r="AO57" s="19">
        <f>W57*AG57*'Molecular Weight'!$B$10/'Molecular Weight'!$D$10</f>
        <v>0.378168854428036</v>
      </c>
      <c r="AP57" s="19">
        <f>X57*AG57*'Molecular Weight'!$B$11/'Molecular Weight'!$D$11</f>
        <v>0.026720526077385</v>
      </c>
      <c r="AQ57" s="19">
        <f>Y57*AG57*'Molecular Weight'!$B$12/'Molecular Weight'!$D$12</f>
        <v>0.00101651476959524</v>
      </c>
      <c r="AR57" s="19">
        <f t="shared" si="2"/>
        <v>8.02746969233335</v>
      </c>
      <c r="AS57" s="19">
        <f t="shared" si="3"/>
        <v>0.0821270763102335</v>
      </c>
      <c r="AT57" s="19">
        <f t="shared" si="4"/>
        <v>0.102867395966141</v>
      </c>
      <c r="AU57" s="19">
        <f t="shared" si="5"/>
        <v>0.716251025311645</v>
      </c>
      <c r="AV57" s="19">
        <f t="shared" si="6"/>
        <v>3.08577834593032</v>
      </c>
      <c r="AW57" s="19">
        <f t="shared" si="7"/>
        <v>3.11271334123639</v>
      </c>
      <c r="AX57" s="36"/>
    </row>
    <row r="58" s="25" customFormat="1" spans="1:50">
      <c r="A58" s="32" t="s">
        <v>1760</v>
      </c>
      <c r="B58" s="32" t="s">
        <v>1757</v>
      </c>
      <c r="C58" s="32" t="s">
        <v>1758</v>
      </c>
      <c r="D58" s="32" t="s">
        <v>1759</v>
      </c>
      <c r="E58" s="32" t="s">
        <v>1772</v>
      </c>
      <c r="F58" s="32" t="s">
        <v>1727</v>
      </c>
      <c r="G58" s="32" t="s">
        <v>1694</v>
      </c>
      <c r="H58" s="32"/>
      <c r="I58" s="33">
        <f t="shared" si="8"/>
        <v>8.6011323928833</v>
      </c>
      <c r="J58" s="33">
        <f t="shared" si="9"/>
        <v>1156.1240234375</v>
      </c>
      <c r="K58" s="33">
        <f t="shared" si="10"/>
        <v>-6.68066930770874</v>
      </c>
      <c r="L58" s="34">
        <f t="shared" si="0"/>
        <v>-9.12334305784879</v>
      </c>
      <c r="M58" s="33">
        <f t="shared" si="1"/>
        <v>2.44267375014005</v>
      </c>
      <c r="N58" s="33">
        <f t="shared" si="11"/>
        <v>2.44267320632935</v>
      </c>
      <c r="O58" s="32"/>
      <c r="P58" s="32">
        <v>42.4625</v>
      </c>
      <c r="Q58" s="32">
        <v>0.1705</v>
      </c>
      <c r="R58" s="32">
        <v>20.6425</v>
      </c>
      <c r="S58" s="32">
        <v>0.13675</v>
      </c>
      <c r="T58" s="32">
        <v>12.945</v>
      </c>
      <c r="U58" s="32">
        <v>0.38475</v>
      </c>
      <c r="V58" s="32">
        <v>16.875</v>
      </c>
      <c r="W58" s="32">
        <v>6.4575</v>
      </c>
      <c r="X58" s="32">
        <v>0.14225</v>
      </c>
      <c r="Y58" s="32">
        <v>0.009</v>
      </c>
      <c r="Z58" s="32">
        <v>100.24475</v>
      </c>
      <c r="AA58" s="35">
        <v>8.6011323928833</v>
      </c>
      <c r="AB58" s="35">
        <v>1156.1240234375</v>
      </c>
      <c r="AC58" s="35">
        <v>-6.68066930770874</v>
      </c>
      <c r="AD58" s="35">
        <v>2.44267320632935</v>
      </c>
      <c r="AE58" s="35" t="s">
        <v>1695</v>
      </c>
      <c r="AF58" s="19">
        <v>12</v>
      </c>
      <c r="AG58" s="19">
        <f>AF58/(P58*'Molecular Weight'!$C$2/'Molecular Weight'!$D$2+Q58*'Molecular Weight'!$C$3/'Molecular Weight'!$D$3+R58*'Molecular Weight'!$C$4/'Molecular Weight'!$D$4+S58*'Molecular Weight'!$C$5/'Molecular Weight'!$D$5+T58*'Molecular Weight'!$C$6/'Molecular Weight'!$D$6+U58*'Molecular Weight'!$C$8/'Molecular Weight'!$D$8+V58*'Molecular Weight'!$C$9/'Molecular Weight'!$D$9+W58*'Molecular Weight'!$C$10/'Molecular Weight'!$D$10+X58*'Molecular Weight'!$C$11/'Molecular Weight'!$D$11+Y58*'Molecular Weight'!$C$12/'Molecular Weight'!$D$12)</f>
        <v>4.36401985450825</v>
      </c>
      <c r="AH58" s="19">
        <f>P58*AG58*'Molecular Weight'!$B$2/'Molecular Weight'!$D$2</f>
        <v>3.08434076351625</v>
      </c>
      <c r="AI58" s="19">
        <f>Q58*AG58*'Molecular Weight'!$B$3/'Molecular Weight'!$D$3</f>
        <v>0.00931245788727981</v>
      </c>
      <c r="AJ58" s="19">
        <f>AG58*R58*'Molecular Weight'!$B$4/'Molecular Weight'!$D$4</f>
        <v>1.7670513896957</v>
      </c>
      <c r="AK58" s="19">
        <f>S58*AG58*'Molecular Weight'!$B$5/'Molecular Weight'!$D$5</f>
        <v>0.00785288130934934</v>
      </c>
      <c r="AL58" s="19">
        <f>T58*AG58*'Molecular Weight'!$B$6/'Molecular Weight'!$D$6</f>
        <v>0.786361873839216</v>
      </c>
      <c r="AM58" s="19">
        <f>U58*AG58*'Molecular Weight'!$B$8/'Molecular Weight'!$D$8</f>
        <v>0.0236686867637729</v>
      </c>
      <c r="AN58" s="19">
        <f>V58*AG58*'Molecular Weight'!$B$9/'Molecular Weight'!$D$9</f>
        <v>1.82736563386667</v>
      </c>
      <c r="AO58" s="19">
        <f>W58*AG58*'Molecular Weight'!$B$10/'Molecular Weight'!$D$10</f>
        <v>0.502508170657757</v>
      </c>
      <c r="AP58" s="19">
        <f>X58*AG58*'Molecular Weight'!$B$11/'Molecular Weight'!$D$11</f>
        <v>0.0200316819717263</v>
      </c>
      <c r="AQ58" s="19">
        <f>Y58*AG58*'Molecular Weight'!$B$12/'Molecular Weight'!$D$12</f>
        <v>0.000833889144173551</v>
      </c>
      <c r="AR58" s="19">
        <f t="shared" si="2"/>
        <v>8.02932742865189</v>
      </c>
      <c r="AS58" s="19">
        <f t="shared" si="3"/>
        <v>0.0876609272569686</v>
      </c>
      <c r="AT58" s="19">
        <f t="shared" si="4"/>
        <v>0.111476573538574</v>
      </c>
      <c r="AU58" s="19">
        <f t="shared" si="5"/>
        <v>0.698700946582248</v>
      </c>
      <c r="AV58" s="19">
        <f t="shared" si="6"/>
        <v>3.09365322140353</v>
      </c>
      <c r="AW58" s="19">
        <f t="shared" si="7"/>
        <v>3.13990436512741</v>
      </c>
      <c r="AX58" s="36"/>
    </row>
    <row r="59" s="25" customFormat="1" spans="1:50">
      <c r="A59" s="32" t="s">
        <v>1760</v>
      </c>
      <c r="B59" s="32" t="s">
        <v>1757</v>
      </c>
      <c r="C59" s="32" t="s">
        <v>1758</v>
      </c>
      <c r="D59" s="32" t="s">
        <v>1759</v>
      </c>
      <c r="E59" s="32" t="s">
        <v>1773</v>
      </c>
      <c r="F59" s="32" t="s">
        <v>1727</v>
      </c>
      <c r="G59" s="32" t="s">
        <v>1694</v>
      </c>
      <c r="H59" s="32"/>
      <c r="I59" s="33">
        <f t="shared" si="8"/>
        <v>8.63874435424805</v>
      </c>
      <c r="J59" s="33">
        <f t="shared" si="9"/>
        <v>1151.30029296875</v>
      </c>
      <c r="K59" s="33">
        <f t="shared" si="10"/>
        <v>-6.66230916976929</v>
      </c>
      <c r="L59" s="34">
        <f t="shared" si="0"/>
        <v>-9.16268849817683</v>
      </c>
      <c r="M59" s="33">
        <f t="shared" si="1"/>
        <v>2.50037932840755</v>
      </c>
      <c r="N59" s="33">
        <f t="shared" si="11"/>
        <v>2.50037908554077</v>
      </c>
      <c r="O59" s="32"/>
      <c r="P59" s="32">
        <v>42.36</v>
      </c>
      <c r="Q59" s="32">
        <v>0.18875</v>
      </c>
      <c r="R59" s="32">
        <v>20.675</v>
      </c>
      <c r="S59" s="32">
        <v>0.11825</v>
      </c>
      <c r="T59" s="32">
        <v>12.9325</v>
      </c>
      <c r="U59" s="32">
        <v>0.37175</v>
      </c>
      <c r="V59" s="32">
        <v>16.815</v>
      </c>
      <c r="W59" s="32">
        <v>6.4</v>
      </c>
      <c r="X59" s="32">
        <v>0.14475</v>
      </c>
      <c r="Y59" s="32">
        <v>0.012</v>
      </c>
      <c r="Z59" s="32">
        <v>100.039333333333</v>
      </c>
      <c r="AA59" s="35">
        <v>8.63874435424805</v>
      </c>
      <c r="AB59" s="35">
        <v>1151.30029296875</v>
      </c>
      <c r="AC59" s="35">
        <v>-6.66230916976929</v>
      </c>
      <c r="AD59" s="35">
        <v>2.50037908554077</v>
      </c>
      <c r="AE59" s="35" t="s">
        <v>1695</v>
      </c>
      <c r="AF59" s="19">
        <v>12</v>
      </c>
      <c r="AG59" s="19">
        <f>AF59/(P59*'Molecular Weight'!$C$2/'Molecular Weight'!$D$2+Q59*'Molecular Weight'!$C$3/'Molecular Weight'!$D$3+R59*'Molecular Weight'!$C$4/'Molecular Weight'!$D$4+S59*'Molecular Weight'!$C$5/'Molecular Weight'!$D$5+T59*'Molecular Weight'!$C$6/'Molecular Weight'!$D$6+U59*'Molecular Weight'!$C$8/'Molecular Weight'!$D$8+V59*'Molecular Weight'!$C$9/'Molecular Weight'!$D$9+W59*'Molecular Weight'!$C$10/'Molecular Weight'!$D$10+X59*'Molecular Weight'!$C$11/'Molecular Weight'!$D$11+Y59*'Molecular Weight'!$C$12/'Molecular Weight'!$D$12)</f>
        <v>4.37222990284263</v>
      </c>
      <c r="AH59" s="19">
        <f>P59*AG59*'Molecular Weight'!$B$2/'Molecular Weight'!$D$2</f>
        <v>3.08268406598558</v>
      </c>
      <c r="AI59" s="19">
        <f>Q59*AG59*'Molecular Weight'!$B$3/'Molecular Weight'!$D$3</f>
        <v>0.0103286407279292</v>
      </c>
      <c r="AJ59" s="19">
        <f>AG59*R59*'Molecular Weight'!$B$4/'Molecular Weight'!$D$4</f>
        <v>1.77316306867931</v>
      </c>
      <c r="AK59" s="19">
        <f>S59*AG59*'Molecular Weight'!$B$5/'Molecular Weight'!$D$5</f>
        <v>0.00680329213778724</v>
      </c>
      <c r="AL59" s="19">
        <f>T59*AG59*'Molecular Weight'!$B$6/'Molecular Weight'!$D$6</f>
        <v>0.787080501371274</v>
      </c>
      <c r="AM59" s="19">
        <f>U59*AG59*'Molecular Weight'!$B$8/'Molecular Weight'!$D$8</f>
        <v>0.0229119885308958</v>
      </c>
      <c r="AN59" s="19">
        <f>V59*AG59*'Molecular Weight'!$B$9/'Molecular Weight'!$D$9</f>
        <v>1.82429394085109</v>
      </c>
      <c r="AO59" s="19">
        <f>W59*AG59*'Molecular Weight'!$B$10/'Molecular Weight'!$D$10</f>
        <v>0.498970602321556</v>
      </c>
      <c r="AP59" s="19">
        <f>X59*AG59*'Molecular Weight'!$B$11/'Molecular Weight'!$D$11</f>
        <v>0.0204220806207316</v>
      </c>
      <c r="AQ59" s="19">
        <f>Y59*AG59*'Molecular Weight'!$B$12/'Molecular Weight'!$D$12</f>
        <v>0.00111394392429112</v>
      </c>
      <c r="AR59" s="19">
        <f t="shared" si="2"/>
        <v>8.02777212515045</v>
      </c>
      <c r="AS59" s="19">
        <f t="shared" si="3"/>
        <v>0.0830281419576684</v>
      </c>
      <c r="AT59" s="19">
        <f t="shared" si="4"/>
        <v>0.105488754724599</v>
      </c>
      <c r="AU59" s="19">
        <f t="shared" si="5"/>
        <v>0.704052359413606</v>
      </c>
      <c r="AV59" s="19">
        <f t="shared" si="6"/>
        <v>3.09301270671351</v>
      </c>
      <c r="AW59" s="19">
        <f t="shared" si="7"/>
        <v>3.13325703307481</v>
      </c>
      <c r="AX59" s="36"/>
    </row>
    <row r="60" s="25" customFormat="1" spans="1:50">
      <c r="A60" s="32" t="s">
        <v>1760</v>
      </c>
      <c r="B60" s="32" t="s">
        <v>1757</v>
      </c>
      <c r="C60" s="32" t="s">
        <v>1758</v>
      </c>
      <c r="D60" s="32" t="s">
        <v>1759</v>
      </c>
      <c r="E60" s="32" t="s">
        <v>1774</v>
      </c>
      <c r="F60" s="32" t="s">
        <v>1720</v>
      </c>
      <c r="G60" s="32" t="s">
        <v>1694</v>
      </c>
      <c r="H60" s="32"/>
      <c r="I60" s="33">
        <f t="shared" si="8"/>
        <v>9.4016637802124</v>
      </c>
      <c r="J60" s="33">
        <f t="shared" si="9"/>
        <v>1157.83154296875</v>
      </c>
      <c r="K60" s="33">
        <f t="shared" si="10"/>
        <v>-6.23774433135986</v>
      </c>
      <c r="L60" s="34">
        <f t="shared" si="0"/>
        <v>-8.79763878060328</v>
      </c>
      <c r="M60" s="33">
        <f t="shared" si="1"/>
        <v>2.55989444924342</v>
      </c>
      <c r="N60" s="33">
        <f t="shared" si="11"/>
        <v>2.55989360809326</v>
      </c>
      <c r="O60" s="32"/>
      <c r="P60" s="32">
        <v>42.375</v>
      </c>
      <c r="Q60" s="32">
        <v>0.094</v>
      </c>
      <c r="R60" s="32">
        <v>21.0275</v>
      </c>
      <c r="S60" s="32">
        <v>0.0825</v>
      </c>
      <c r="T60" s="32">
        <v>14.0825</v>
      </c>
      <c r="U60" s="32">
        <v>0.395</v>
      </c>
      <c r="V60" s="32">
        <v>16.1925</v>
      </c>
      <c r="W60" s="32">
        <v>6.105</v>
      </c>
      <c r="X60" s="32">
        <v>0.20175</v>
      </c>
      <c r="Y60" s="32">
        <v>0.01</v>
      </c>
      <c r="Z60" s="32">
        <v>100.6005</v>
      </c>
      <c r="AA60" s="35">
        <v>9.4016637802124</v>
      </c>
      <c r="AB60" s="35">
        <v>1157.83154296875</v>
      </c>
      <c r="AC60" s="35">
        <v>-6.23774433135986</v>
      </c>
      <c r="AD60" s="35">
        <v>2.55989360809326</v>
      </c>
      <c r="AE60" s="35" t="s">
        <v>1695</v>
      </c>
      <c r="AF60" s="19">
        <v>12</v>
      </c>
      <c r="AG60" s="19">
        <f>AF60/(P60*'Molecular Weight'!$C$2/'Molecular Weight'!$D$2+Q60*'Molecular Weight'!$C$3/'Molecular Weight'!$D$3+R60*'Molecular Weight'!$C$4/'Molecular Weight'!$D$4+S60*'Molecular Weight'!$C$5/'Molecular Weight'!$D$5+T60*'Molecular Weight'!$C$6/'Molecular Weight'!$D$6+U60*'Molecular Weight'!$C$8/'Molecular Weight'!$D$8+V60*'Molecular Weight'!$C$9/'Molecular Weight'!$D$9+W60*'Molecular Weight'!$C$10/'Molecular Weight'!$D$10+X60*'Molecular Weight'!$C$11/'Molecular Weight'!$D$11+Y60*'Molecular Weight'!$C$12/'Molecular Weight'!$D$12)</f>
        <v>4.36535776807697</v>
      </c>
      <c r="AH60" s="19">
        <f>P60*AG60*'Molecular Weight'!$B$2/'Molecular Weight'!$D$2</f>
        <v>3.07892868545708</v>
      </c>
      <c r="AI60" s="19">
        <f>Q60*AG60*'Molecular Weight'!$B$3/'Molecular Weight'!$D$3</f>
        <v>0.00513571502126702</v>
      </c>
      <c r="AJ60" s="19">
        <f>AG60*R60*'Molecular Weight'!$B$4/'Molecular Weight'!$D$4</f>
        <v>1.80056022887875</v>
      </c>
      <c r="AK60" s="19">
        <f>S60*AG60*'Molecular Weight'!$B$5/'Molecular Weight'!$D$5</f>
        <v>0.00473902251288045</v>
      </c>
      <c r="AL60" s="19">
        <f>T60*AG60*'Molecular Weight'!$B$6/'Molecular Weight'!$D$6</f>
        <v>0.855723145447437</v>
      </c>
      <c r="AM60" s="19">
        <f>U60*AG60*'Molecular Weight'!$B$8/'Molecular Weight'!$D$8</f>
        <v>0.0243066861910122</v>
      </c>
      <c r="AN60" s="19">
        <f>V60*AG60*'Molecular Weight'!$B$9/'Molecular Weight'!$D$9</f>
        <v>1.75399641835202</v>
      </c>
      <c r="AO60" s="19">
        <f>W60*AG60*'Molecular Weight'!$B$10/'Molecular Weight'!$D$10</f>
        <v>0.475223059452744</v>
      </c>
      <c r="AP60" s="19">
        <f>X60*AG60*'Molecular Weight'!$B$11/'Molecular Weight'!$D$11</f>
        <v>0.028419197473686</v>
      </c>
      <c r="AQ60" s="19">
        <f>Y60*AG60*'Molecular Weight'!$B$12/'Molecular Weight'!$D$12</f>
        <v>0.000926827551608698</v>
      </c>
      <c r="AR60" s="19">
        <f t="shared" si="2"/>
        <v>8.02795898633848</v>
      </c>
      <c r="AS60" s="19">
        <f t="shared" si="3"/>
        <v>0.0835848405884327</v>
      </c>
      <c r="AT60" s="19">
        <f t="shared" si="4"/>
        <v>0.0976774334469219</v>
      </c>
      <c r="AU60" s="19">
        <f t="shared" si="5"/>
        <v>0.772138304859005</v>
      </c>
      <c r="AV60" s="19">
        <f t="shared" si="6"/>
        <v>3.08406440047835</v>
      </c>
      <c r="AW60" s="19">
        <f t="shared" si="7"/>
        <v>3.10924930944321</v>
      </c>
      <c r="AX60" s="36"/>
    </row>
    <row r="61" s="25" customFormat="1" spans="1:50">
      <c r="A61" s="32" t="s">
        <v>1760</v>
      </c>
      <c r="B61" s="32" t="s">
        <v>1757</v>
      </c>
      <c r="C61" s="32" t="s">
        <v>1758</v>
      </c>
      <c r="D61" s="32" t="s">
        <v>1759</v>
      </c>
      <c r="E61" s="32" t="s">
        <v>1775</v>
      </c>
      <c r="F61" s="32" t="s">
        <v>1720</v>
      </c>
      <c r="G61" s="32" t="s">
        <v>1694</v>
      </c>
      <c r="H61" s="32"/>
      <c r="I61" s="33">
        <f t="shared" si="8"/>
        <v>13.228048324585</v>
      </c>
      <c r="J61" s="33">
        <f t="shared" si="9"/>
        <v>1283.16430664062</v>
      </c>
      <c r="K61" s="33">
        <f t="shared" si="10"/>
        <v>-5.67528915405273</v>
      </c>
      <c r="L61" s="34">
        <f t="shared" si="0"/>
        <v>-6.21456891398359</v>
      </c>
      <c r="M61" s="33">
        <f t="shared" si="1"/>
        <v>0.539279759930854</v>
      </c>
      <c r="N61" s="33">
        <f t="shared" si="11"/>
        <v>0.539278984069824</v>
      </c>
      <c r="O61" s="32"/>
      <c r="P61" s="32">
        <v>43.4025</v>
      </c>
      <c r="Q61" s="32">
        <v>0.53675</v>
      </c>
      <c r="R61" s="32">
        <v>17.3775</v>
      </c>
      <c r="S61" s="32">
        <v>0.026</v>
      </c>
      <c r="T61" s="32">
        <v>12.8875</v>
      </c>
      <c r="U61" s="32">
        <v>0.3595</v>
      </c>
      <c r="V61" s="32">
        <v>13.35</v>
      </c>
      <c r="W61" s="32">
        <v>11.1625</v>
      </c>
      <c r="X61" s="32">
        <v>0.543</v>
      </c>
      <c r="Y61" s="32">
        <v>0.015</v>
      </c>
      <c r="Z61" s="32">
        <v>99.68975</v>
      </c>
      <c r="AA61" s="35">
        <v>13.228048324585</v>
      </c>
      <c r="AB61" s="35">
        <v>1283.16430664062</v>
      </c>
      <c r="AC61" s="35">
        <v>-5.67528915405273</v>
      </c>
      <c r="AD61" s="35">
        <v>0.539278984069824</v>
      </c>
      <c r="AE61" s="35" t="s">
        <v>1695</v>
      </c>
      <c r="AF61" s="19">
        <v>12</v>
      </c>
      <c r="AG61" s="19">
        <f>AF61/(P61*'Molecular Weight'!$C$2/'Molecular Weight'!$D$2+Q61*'Molecular Weight'!$C$3/'Molecular Weight'!$D$3+R61*'Molecular Weight'!$C$4/'Molecular Weight'!$D$4+S61*'Molecular Weight'!$C$5/'Molecular Weight'!$D$5+T61*'Molecular Weight'!$C$6/'Molecular Weight'!$D$6+U61*'Molecular Weight'!$C$8/'Molecular Weight'!$D$8+V61*'Molecular Weight'!$C$9/'Molecular Weight'!$D$9+W61*'Molecular Weight'!$C$10/'Molecular Weight'!$D$10+X61*'Molecular Weight'!$C$11/'Molecular Weight'!$D$11+Y61*'Molecular Weight'!$C$12/'Molecular Weight'!$D$12)</f>
        <v>4.45472865698004</v>
      </c>
      <c r="AH61" s="19">
        <f>P61*AG61*'Molecular Weight'!$B$2/'Molecular Weight'!$D$2</f>
        <v>3.21814847760613</v>
      </c>
      <c r="AI61" s="19">
        <f>Q61*AG61*'Molecular Weight'!$B$3/'Molecular Weight'!$D$3</f>
        <v>0.0299258523984235</v>
      </c>
      <c r="AJ61" s="19">
        <f>AG61*R61*'Molecular Weight'!$B$4/'Molecular Weight'!$D$4</f>
        <v>1.51847876101747</v>
      </c>
      <c r="AK61" s="19">
        <f>S61*AG61*'Molecular Weight'!$B$5/'Molecular Weight'!$D$5</f>
        <v>0.00152408638833451</v>
      </c>
      <c r="AL61" s="19">
        <f>T61*AG61*'Molecular Weight'!$B$6/'Molecular Weight'!$D$6</f>
        <v>0.799141363680822</v>
      </c>
      <c r="AM61" s="19">
        <f>U61*AG61*'Molecular Weight'!$B$8/'Molecular Weight'!$D$8</f>
        <v>0.022575062759858</v>
      </c>
      <c r="AN61" s="19">
        <f>V61*AG61*'Molecular Weight'!$B$9/'Molecular Weight'!$D$9</f>
        <v>1.47569795460753</v>
      </c>
      <c r="AO61" s="19">
        <f>W61*AG61*'Molecular Weight'!$B$10/'Molecular Weight'!$D$10</f>
        <v>0.886695945676528</v>
      </c>
      <c r="AP61" s="19">
        <f>X61*AG61*'Molecular Weight'!$B$11/'Molecular Weight'!$D$11</f>
        <v>0.0780547809209475</v>
      </c>
      <c r="AQ61" s="19">
        <f>Y61*AG61*'Molecular Weight'!$B$12/'Molecular Weight'!$D$12</f>
        <v>0.00141870339394269</v>
      </c>
      <c r="AR61" s="19">
        <f t="shared" si="2"/>
        <v>8.03166098844999</v>
      </c>
      <c r="AS61" s="19">
        <f t="shared" si="3"/>
        <v>0.0946085403620085</v>
      </c>
      <c r="AT61" s="19">
        <f t="shared" si="4"/>
        <v>0.118387740469651</v>
      </c>
      <c r="AU61" s="19">
        <f t="shared" si="5"/>
        <v>0.704532823318814</v>
      </c>
      <c r="AV61" s="19">
        <f t="shared" si="6"/>
        <v>3.24807433000455</v>
      </c>
      <c r="AW61" s="19">
        <f t="shared" si="7"/>
        <v>3.18411032672474</v>
      </c>
      <c r="AX61" s="36"/>
    </row>
    <row r="62" s="25" customFormat="1" spans="1:50">
      <c r="A62" s="32" t="s">
        <v>1776</v>
      </c>
      <c r="B62" s="32" t="s">
        <v>1757</v>
      </c>
      <c r="C62" s="32" t="s">
        <v>1758</v>
      </c>
      <c r="D62" s="32" t="s">
        <v>1759</v>
      </c>
      <c r="E62" s="32" t="s">
        <v>1777</v>
      </c>
      <c r="F62" s="32" t="s">
        <v>1720</v>
      </c>
      <c r="G62" s="32" t="s">
        <v>1694</v>
      </c>
      <c r="H62" s="32"/>
      <c r="I62" s="33">
        <f t="shared" si="8"/>
        <v>14.0791015625</v>
      </c>
      <c r="J62" s="33">
        <f t="shared" si="9"/>
        <v>1384.14990234375</v>
      </c>
      <c r="K62" s="33">
        <f t="shared" si="10"/>
        <v>-4.32812404632568</v>
      </c>
      <c r="L62" s="34">
        <f t="shared" si="0"/>
        <v>-5.1513136126453</v>
      </c>
      <c r="M62" s="33">
        <f t="shared" si="1"/>
        <v>0.823189566319619</v>
      </c>
      <c r="N62" s="33">
        <f t="shared" si="11"/>
        <v>0.823188781738281</v>
      </c>
      <c r="O62" s="32"/>
      <c r="P62" s="32">
        <v>45.2</v>
      </c>
      <c r="Q62" s="32">
        <v>0.13</v>
      </c>
      <c r="R62" s="32">
        <v>15.4</v>
      </c>
      <c r="S62" s="32">
        <v>0.21</v>
      </c>
      <c r="T62" s="32">
        <v>13.5</v>
      </c>
      <c r="U62" s="32">
        <v>0</v>
      </c>
      <c r="V62" s="32">
        <v>19.7</v>
      </c>
      <c r="W62" s="32">
        <v>5.74</v>
      </c>
      <c r="X62" s="32">
        <v>0.42</v>
      </c>
      <c r="Y62" s="32"/>
      <c r="Z62" s="32">
        <v>100.3</v>
      </c>
      <c r="AA62" s="35">
        <v>14.0791015625</v>
      </c>
      <c r="AB62" s="35">
        <v>1384.14990234375</v>
      </c>
      <c r="AC62" s="35">
        <v>-4.32812404632568</v>
      </c>
      <c r="AD62" s="35">
        <v>0.823188781738281</v>
      </c>
      <c r="AE62" s="35" t="s">
        <v>1695</v>
      </c>
      <c r="AF62" s="19">
        <v>12</v>
      </c>
      <c r="AG62" s="19">
        <f>AF62/(P62*'Molecular Weight'!$C$2/'Molecular Weight'!$D$2+Q62*'Molecular Weight'!$C$3/'Molecular Weight'!$D$3+R62*'Molecular Weight'!$C$4/'Molecular Weight'!$D$4+S62*'Molecular Weight'!$C$5/'Molecular Weight'!$D$5+T62*'Molecular Weight'!$C$6/'Molecular Weight'!$D$6+U62*'Molecular Weight'!$C$8/'Molecular Weight'!$D$8+V62*'Molecular Weight'!$C$9/'Molecular Weight'!$D$9+W62*'Molecular Weight'!$C$10/'Molecular Weight'!$D$10+X62*'Molecular Weight'!$C$11/'Molecular Weight'!$D$11+Y62*'Molecular Weight'!$C$12/'Molecular Weight'!$D$12)</f>
        <v>4.36195518466879</v>
      </c>
      <c r="AH62" s="19">
        <f>P62*AG62*'Molecular Weight'!$B$2/'Molecular Weight'!$D$2</f>
        <v>3.28163073147519</v>
      </c>
      <c r="AI62" s="19">
        <f>Q62*AG62*'Molecular Weight'!$B$3/'Molecular Weight'!$D$3</f>
        <v>0.0070970484856939</v>
      </c>
      <c r="AJ62" s="19">
        <f>AG62*R62*'Molecular Weight'!$B$4/'Molecular Weight'!$D$4</f>
        <v>1.31765613660062</v>
      </c>
      <c r="AK62" s="19">
        <f>S62*AG62*'Molecular Weight'!$B$5/'Molecular Weight'!$D$5</f>
        <v>0.012053563902631</v>
      </c>
      <c r="AL62" s="19">
        <f>T62*AG62*'Molecular Weight'!$B$6/'Molecular Weight'!$D$6</f>
        <v>0.819688126294943</v>
      </c>
      <c r="AM62" s="19">
        <f>U62*AG62*'Molecular Weight'!$B$8/'Molecular Weight'!$D$8</f>
        <v>0</v>
      </c>
      <c r="AN62" s="19">
        <f>V62*AG62*'Molecular Weight'!$B$9/'Molecular Weight'!$D$9</f>
        <v>2.13227089672395</v>
      </c>
      <c r="AO62" s="19">
        <f>W62*AG62*'Molecular Weight'!$B$10/'Molecular Weight'!$D$10</f>
        <v>0.446462602710393</v>
      </c>
      <c r="AP62" s="19">
        <f>X62*AG62*'Molecular Weight'!$B$11/'Molecular Weight'!$D$11</f>
        <v>0.059116527188154</v>
      </c>
      <c r="AQ62" s="19">
        <f>Y62*AG62*'Molecular Weight'!$B$12/'Molecular Weight'!$D$12</f>
        <v>0</v>
      </c>
      <c r="AR62" s="19">
        <f t="shared" si="2"/>
        <v>8.07597563338157</v>
      </c>
      <c r="AS62" s="19">
        <f t="shared" si="3"/>
        <v>0.225782652639604</v>
      </c>
      <c r="AT62" s="19">
        <f t="shared" si="4"/>
        <v>0.275449461077545</v>
      </c>
      <c r="AU62" s="19">
        <f t="shared" si="5"/>
        <v>0.593905473655338</v>
      </c>
      <c r="AV62" s="19">
        <f t="shared" si="6"/>
        <v>3.28872777996088</v>
      </c>
      <c r="AW62" s="19">
        <f t="shared" si="7"/>
        <v>3.39842162572929</v>
      </c>
      <c r="AX62" s="36"/>
    </row>
    <row r="63" s="25" customFormat="1" spans="1:50">
      <c r="A63" s="32" t="s">
        <v>1776</v>
      </c>
      <c r="B63" s="32" t="s">
        <v>1757</v>
      </c>
      <c r="C63" s="32" t="s">
        <v>1758</v>
      </c>
      <c r="D63" s="32" t="s">
        <v>1759</v>
      </c>
      <c r="E63" s="32" t="s">
        <v>1778</v>
      </c>
      <c r="F63" s="32" t="s">
        <v>1720</v>
      </c>
      <c r="G63" s="32" t="s">
        <v>1694</v>
      </c>
      <c r="H63" s="32"/>
      <c r="I63" s="33">
        <f t="shared" si="8"/>
        <v>10.473934173584</v>
      </c>
      <c r="J63" s="33">
        <f t="shared" si="9"/>
        <v>1168.5888671875</v>
      </c>
      <c r="K63" s="33">
        <f t="shared" si="10"/>
        <v>-6.45574426651001</v>
      </c>
      <c r="L63" s="34">
        <f t="shared" si="0"/>
        <v>-8.27604755506896</v>
      </c>
      <c r="M63" s="33">
        <f t="shared" si="1"/>
        <v>1.82030328855895</v>
      </c>
      <c r="N63" s="33">
        <f t="shared" si="11"/>
        <v>1.82030344009399</v>
      </c>
      <c r="O63" s="32"/>
      <c r="P63" s="32">
        <v>42.2</v>
      </c>
      <c r="Q63" s="32">
        <v>0.24</v>
      </c>
      <c r="R63" s="32">
        <v>19.5</v>
      </c>
      <c r="S63" s="32">
        <v>0.11</v>
      </c>
      <c r="T63" s="32">
        <v>13.8</v>
      </c>
      <c r="U63" s="32">
        <v>0</v>
      </c>
      <c r="V63" s="32">
        <v>16.2</v>
      </c>
      <c r="W63" s="32">
        <v>7.91</v>
      </c>
      <c r="X63" s="32">
        <v>0.33</v>
      </c>
      <c r="Y63" s="32"/>
      <c r="Z63" s="32">
        <v>100.29</v>
      </c>
      <c r="AA63" s="35">
        <v>10.473934173584</v>
      </c>
      <c r="AB63" s="35">
        <v>1168.5888671875</v>
      </c>
      <c r="AC63" s="35">
        <v>-6.45574426651001</v>
      </c>
      <c r="AD63" s="35">
        <v>1.82030344009399</v>
      </c>
      <c r="AE63" s="35" t="s">
        <v>1695</v>
      </c>
      <c r="AF63" s="19">
        <v>12</v>
      </c>
      <c r="AG63" s="19">
        <f>AF63/(P63*'Molecular Weight'!$C$2/'Molecular Weight'!$D$2+Q63*'Molecular Weight'!$C$3/'Molecular Weight'!$D$3+R63*'Molecular Weight'!$C$4/'Molecular Weight'!$D$4+S63*'Molecular Weight'!$C$5/'Molecular Weight'!$D$5+T63*'Molecular Weight'!$C$6/'Molecular Weight'!$D$6+U63*'Molecular Weight'!$C$8/'Molecular Weight'!$D$8+V63*'Molecular Weight'!$C$9/'Molecular Weight'!$D$9+W63*'Molecular Weight'!$C$10/'Molecular Weight'!$D$10+X63*'Molecular Weight'!$C$11/'Molecular Weight'!$D$11+Y63*'Molecular Weight'!$C$12/'Molecular Weight'!$D$12)</f>
        <v>4.40015254148505</v>
      </c>
      <c r="AH63" s="19">
        <f>P63*AG63*'Molecular Weight'!$B$2/'Molecular Weight'!$D$2</f>
        <v>3.09065308339995</v>
      </c>
      <c r="AI63" s="19">
        <f>Q63*AG63*'Molecular Weight'!$B$3/'Molecular Weight'!$D$3</f>
        <v>0.0132169788480152</v>
      </c>
      <c r="AJ63" s="19">
        <f>AG63*R63*'Molecular Weight'!$B$4/'Molecular Weight'!$D$4</f>
        <v>1.68307129382029</v>
      </c>
      <c r="AK63" s="19">
        <f>S63*AG63*'Molecular Weight'!$B$5/'Molecular Weight'!$D$5</f>
        <v>0.00636906085352135</v>
      </c>
      <c r="AL63" s="19">
        <f>T63*AG63*'Molecular Weight'!$B$6/'Molecular Weight'!$D$6</f>
        <v>0.845240883525802</v>
      </c>
      <c r="AM63" s="19">
        <f>U63*AG63*'Molecular Weight'!$B$8/'Molecular Weight'!$D$8</f>
        <v>0</v>
      </c>
      <c r="AN63" s="19">
        <f>V63*AG63*'Molecular Weight'!$B$9/'Molecular Weight'!$D$9</f>
        <v>1.76879581072104</v>
      </c>
      <c r="AO63" s="19">
        <f>W63*AG63*'Molecular Weight'!$B$10/'Molecular Weight'!$D$10</f>
        <v>0.620634925163101</v>
      </c>
      <c r="AP63" s="19">
        <f>X63*AG63*'Molecular Weight'!$B$11/'Molecular Weight'!$D$11</f>
        <v>0.0468554481668301</v>
      </c>
      <c r="AQ63" s="19">
        <f>Y63*AG63*'Molecular Weight'!$B$12/'Molecular Weight'!$D$12</f>
        <v>0</v>
      </c>
      <c r="AR63" s="19">
        <f t="shared" si="2"/>
        <v>8.07483748449855</v>
      </c>
      <c r="AS63" s="19">
        <f t="shared" si="3"/>
        <v>0.222431675115831</v>
      </c>
      <c r="AT63" s="19">
        <f t="shared" si="4"/>
        <v>0.263157733435691</v>
      </c>
      <c r="AU63" s="19">
        <f t="shared" si="5"/>
        <v>0.622809208409971</v>
      </c>
      <c r="AV63" s="19">
        <f t="shared" si="6"/>
        <v>3.10387006224796</v>
      </c>
      <c r="AW63" s="19">
        <f t="shared" si="7"/>
        <v>3.23467161940994</v>
      </c>
      <c r="AX63" s="36"/>
    </row>
    <row r="64" s="25" customFormat="1" spans="1:50">
      <c r="A64" s="32" t="s">
        <v>1779</v>
      </c>
      <c r="B64" s="32" t="s">
        <v>1757</v>
      </c>
      <c r="C64" s="32" t="s">
        <v>1758</v>
      </c>
      <c r="D64" s="32" t="s">
        <v>1759</v>
      </c>
      <c r="E64" s="32" t="s">
        <v>1780</v>
      </c>
      <c r="F64" s="32" t="s">
        <v>1720</v>
      </c>
      <c r="G64" s="32" t="s">
        <v>1694</v>
      </c>
      <c r="H64" s="32"/>
      <c r="I64" s="33">
        <f t="shared" si="8"/>
        <v>14.4336404800415</v>
      </c>
      <c r="J64" s="33">
        <f t="shared" si="9"/>
        <v>1479.78295898437</v>
      </c>
      <c r="K64" s="33">
        <f t="shared" si="10"/>
        <v>-2.77160048484802</v>
      </c>
      <c r="L64" s="34">
        <f t="shared" si="0"/>
        <v>-4.39723405381789</v>
      </c>
      <c r="M64" s="33">
        <f t="shared" si="1"/>
        <v>1.62563356896987</v>
      </c>
      <c r="N64" s="33">
        <f t="shared" si="11"/>
        <v>1.62563252449036</v>
      </c>
      <c r="O64" s="32"/>
      <c r="P64" s="32">
        <v>47.91</v>
      </c>
      <c r="Q64" s="32">
        <v>0.68</v>
      </c>
      <c r="R64" s="32">
        <v>9.01</v>
      </c>
      <c r="S64" s="32">
        <v>0.53</v>
      </c>
      <c r="T64" s="32">
        <v>13.22</v>
      </c>
      <c r="U64" s="32">
        <v>0.3</v>
      </c>
      <c r="V64" s="32">
        <v>22.04</v>
      </c>
      <c r="W64" s="32">
        <v>5.32</v>
      </c>
      <c r="X64" s="32">
        <v>0.55</v>
      </c>
      <c r="Y64" s="32"/>
      <c r="Z64" s="32">
        <v>99.56</v>
      </c>
      <c r="AA64" s="35">
        <v>14.4336404800415</v>
      </c>
      <c r="AB64" s="35">
        <v>1479.78295898437</v>
      </c>
      <c r="AC64" s="35">
        <v>-2.77160048484802</v>
      </c>
      <c r="AD64" s="35">
        <v>1.62563252449036</v>
      </c>
      <c r="AE64" s="35" t="s">
        <v>1695</v>
      </c>
      <c r="AF64" s="19">
        <v>12</v>
      </c>
      <c r="AG64" s="19">
        <f>AF64/(P64*'Molecular Weight'!$C$2/'Molecular Weight'!$D$2+Q64*'Molecular Weight'!$C$3/'Molecular Weight'!$D$3+R64*'Molecular Weight'!$C$4/'Molecular Weight'!$D$4+S64*'Molecular Weight'!$C$5/'Molecular Weight'!$D$5+T64*'Molecular Weight'!$C$6/'Molecular Weight'!$D$6+U64*'Molecular Weight'!$C$8/'Molecular Weight'!$D$8+V64*'Molecular Weight'!$C$9/'Molecular Weight'!$D$9+W64*'Molecular Weight'!$C$10/'Molecular Weight'!$D$10+X64*'Molecular Weight'!$C$11/'Molecular Weight'!$D$11+Y64*'Molecular Weight'!$C$12/'Molecular Weight'!$D$12)</f>
        <v>4.40149643786515</v>
      </c>
      <c r="AH64" s="19">
        <f>P64*AG64*'Molecular Weight'!$B$2/'Molecular Weight'!$D$2</f>
        <v>3.5099150189434</v>
      </c>
      <c r="AI64" s="19">
        <f>Q64*AG64*'Molecular Weight'!$B$3/'Molecular Weight'!$D$3</f>
        <v>0.0374595441520439</v>
      </c>
      <c r="AJ64" s="19">
        <f>AG64*R64*'Molecular Weight'!$B$4/'Molecular Weight'!$D$4</f>
        <v>0.777902763930267</v>
      </c>
      <c r="AK64" s="19">
        <f>S64*AG64*'Molecular Weight'!$B$5/'Molecular Weight'!$D$5</f>
        <v>0.0306966657289102</v>
      </c>
      <c r="AL64" s="19">
        <f>T64*AG64*'Molecular Weight'!$B$6/'Molecular Weight'!$D$6</f>
        <v>0.809963570553693</v>
      </c>
      <c r="AM64" s="19">
        <f>U64*AG64*'Molecular Weight'!$B$8/'Molecular Weight'!$D$8</f>
        <v>0.018613602077242</v>
      </c>
      <c r="AN64" s="19">
        <f>V64*AG64*'Molecular Weight'!$B$9/'Molecular Weight'!$D$9</f>
        <v>2.40717075658928</v>
      </c>
      <c r="AO64" s="19">
        <f>W64*AG64*'Molecular Weight'!$B$10/'Molecular Weight'!$D$10</f>
        <v>0.417545667786067</v>
      </c>
      <c r="AP64" s="19">
        <f>X64*AG64*'Molecular Weight'!$B$11/'Molecular Weight'!$D$11</f>
        <v>0.0781162646281328</v>
      </c>
      <c r="AQ64" s="19">
        <f>Y64*AG64*'Molecular Weight'!$B$12/'Molecular Weight'!$D$12</f>
        <v>0</v>
      </c>
      <c r="AR64" s="19">
        <f t="shared" si="2"/>
        <v>8.08738385438904</v>
      </c>
      <c r="AS64" s="19">
        <f t="shared" si="3"/>
        <v>0.259319026164275</v>
      </c>
      <c r="AT64" s="19">
        <f t="shared" si="4"/>
        <v>0.320161345018275</v>
      </c>
      <c r="AU64" s="19">
        <f t="shared" si="5"/>
        <v>0.550644544389418</v>
      </c>
      <c r="AV64" s="19">
        <f t="shared" si="6"/>
        <v>3.54737456309544</v>
      </c>
      <c r="AW64" s="19">
        <f t="shared" si="7"/>
        <v>3.65329359700628</v>
      </c>
      <c r="AX64" s="36"/>
    </row>
    <row r="65" s="25" customFormat="1" spans="1:50">
      <c r="A65" s="32" t="s">
        <v>1779</v>
      </c>
      <c r="B65" s="32" t="s">
        <v>1757</v>
      </c>
      <c r="C65" s="32" t="s">
        <v>1758</v>
      </c>
      <c r="D65" s="32" t="s">
        <v>1759</v>
      </c>
      <c r="E65" s="32" t="s">
        <v>1781</v>
      </c>
      <c r="F65" s="32" t="s">
        <v>1782</v>
      </c>
      <c r="G65" s="32" t="s">
        <v>1694</v>
      </c>
      <c r="H65" s="32"/>
      <c r="I65" s="33">
        <f t="shared" si="8"/>
        <v>7.10133266448975</v>
      </c>
      <c r="J65" s="33">
        <f t="shared" si="9"/>
        <v>1133.7626953125</v>
      </c>
      <c r="K65" s="33">
        <f t="shared" si="10"/>
        <v>-7.15064430236816</v>
      </c>
      <c r="L65" s="34">
        <f t="shared" si="0"/>
        <v>-9.96492400208297</v>
      </c>
      <c r="M65" s="33">
        <f t="shared" si="1"/>
        <v>2.81427969971481</v>
      </c>
      <c r="N65" s="33">
        <f t="shared" si="11"/>
        <v>2.81428050994873</v>
      </c>
      <c r="O65" s="32"/>
      <c r="P65" s="32">
        <v>42.56</v>
      </c>
      <c r="Q65" s="32">
        <v>0.16</v>
      </c>
      <c r="R65" s="32">
        <v>20.81</v>
      </c>
      <c r="S65" s="32">
        <v>0.25</v>
      </c>
      <c r="T65" s="32">
        <v>13.26</v>
      </c>
      <c r="U65" s="32">
        <v>0.37</v>
      </c>
      <c r="V65" s="32">
        <v>16.49</v>
      </c>
      <c r="W65" s="32">
        <v>5.97</v>
      </c>
      <c r="X65" s="32">
        <v>0</v>
      </c>
      <c r="Y65" s="32"/>
      <c r="Z65" s="32">
        <v>99.87</v>
      </c>
      <c r="AA65" s="35">
        <v>7.10133266448975</v>
      </c>
      <c r="AB65" s="35">
        <v>1133.7626953125</v>
      </c>
      <c r="AC65" s="35">
        <v>-7.15064430236816</v>
      </c>
      <c r="AD65" s="35">
        <v>2.81428050994873</v>
      </c>
      <c r="AE65" s="35" t="s">
        <v>1695</v>
      </c>
      <c r="AF65" s="19">
        <v>12</v>
      </c>
      <c r="AG65" s="19">
        <f>AF65/(P65*'Molecular Weight'!$C$2/'Molecular Weight'!$D$2+Q65*'Molecular Weight'!$C$3/'Molecular Weight'!$D$3+R65*'Molecular Weight'!$C$4/'Molecular Weight'!$D$4+S65*'Molecular Weight'!$C$5/'Molecular Weight'!$D$5+T65*'Molecular Weight'!$C$6/'Molecular Weight'!$D$6+U65*'Molecular Weight'!$C$8/'Molecular Weight'!$D$8+V65*'Molecular Weight'!$C$9/'Molecular Weight'!$D$9+W65*'Molecular Weight'!$C$10/'Molecular Weight'!$D$10+X65*'Molecular Weight'!$C$11/'Molecular Weight'!$D$11+Y65*'Molecular Weight'!$C$12/'Molecular Weight'!$D$12)</f>
        <v>4.37406280875415</v>
      </c>
      <c r="AH65" s="19">
        <f>P65*AG65*'Molecular Weight'!$B$2/'Molecular Weight'!$D$2</f>
        <v>3.09853716945034</v>
      </c>
      <c r="AI65" s="19">
        <f>Q65*AG65*'Molecular Weight'!$B$3/'Molecular Weight'!$D$3</f>
        <v>0.00875907446058403</v>
      </c>
      <c r="AJ65" s="19">
        <f>AG65*R65*'Molecular Weight'!$B$4/'Molecular Weight'!$D$4</f>
        <v>1.78548934974841</v>
      </c>
      <c r="AK65" s="19">
        <f>S65*AG65*'Molecular Weight'!$B$5/'Molecular Weight'!$D$5</f>
        <v>0.0143893111676892</v>
      </c>
      <c r="AL65" s="19">
        <f>T65*AG65*'Molecular Weight'!$B$6/'Molecular Weight'!$D$6</f>
        <v>0.807350679900891</v>
      </c>
      <c r="AM65" s="19">
        <f>U65*AG65*'Molecular Weight'!$B$8/'Molecular Weight'!$D$8</f>
        <v>0.0228136909957575</v>
      </c>
      <c r="AN65" s="19">
        <f>V65*AG65*'Molecular Weight'!$B$9/'Molecular Weight'!$D$9</f>
        <v>1.7897840128128</v>
      </c>
      <c r="AO65" s="19">
        <f>W65*AG65*'Molecular Weight'!$B$10/'Molecular Weight'!$D$10</f>
        <v>0.465641137094548</v>
      </c>
      <c r="AP65" s="19">
        <f>X65*AG65*'Molecular Weight'!$B$11/'Molecular Weight'!$D$11</f>
        <v>0</v>
      </c>
      <c r="AQ65" s="19">
        <f>Y65*AG65*'Molecular Weight'!$B$12/'Molecular Weight'!$D$12</f>
        <v>0</v>
      </c>
      <c r="AR65" s="19">
        <f t="shared" si="2"/>
        <v>7.99276442563103</v>
      </c>
      <c r="AS65" s="19">
        <f t="shared" si="3"/>
        <v>0</v>
      </c>
      <c r="AT65" s="19">
        <f t="shared" si="4"/>
        <v>0</v>
      </c>
      <c r="AU65" s="19">
        <f t="shared" si="5"/>
        <v>0.807350679900891</v>
      </c>
      <c r="AV65" s="19">
        <f t="shared" si="6"/>
        <v>3.10729624391093</v>
      </c>
      <c r="AW65" s="19">
        <f t="shared" si="7"/>
        <v>3.085589520804</v>
      </c>
      <c r="AX65" s="36"/>
    </row>
    <row r="66" s="25" customFormat="1" spans="1:50">
      <c r="A66" s="32" t="s">
        <v>1779</v>
      </c>
      <c r="B66" s="32" t="s">
        <v>1757</v>
      </c>
      <c r="C66" s="32" t="s">
        <v>1758</v>
      </c>
      <c r="D66" s="32" t="s">
        <v>1759</v>
      </c>
      <c r="E66" s="32" t="s">
        <v>1783</v>
      </c>
      <c r="F66" s="32" t="s">
        <v>1720</v>
      </c>
      <c r="G66" s="32" t="s">
        <v>1694</v>
      </c>
      <c r="H66" s="32"/>
      <c r="I66" s="33">
        <f t="shared" si="8"/>
        <v>14.0791015625</v>
      </c>
      <c r="J66" s="33">
        <f t="shared" si="9"/>
        <v>1384.14990234375</v>
      </c>
      <c r="K66" s="33">
        <f t="shared" si="10"/>
        <v>-4.32812404632568</v>
      </c>
      <c r="L66" s="34">
        <f t="shared" ref="L66:L129" si="12">IF(I66&lt;=(-18.64+0.04359*(J66+273.15)-0.000005069*(J66+273.15)^2),(6.844864+0.1175691*I66+0.001143873*I66^2)+(0.0005791364-0.0002891434*I66-0.0000002737171*I66^2)*(J66+273.15)+(-0.00007971469+0.00003198005*I66+0.0000000001059554*I66^3+0.0000002014461*SQRT(I66))*(J66+273.15)*LN(J66+273.15)+(-27690.02+528.5977*I66-2.919275*I66^2)/(J66+273.15),(8.463095-0.003000307*I66+0.00007213445*I66^2)+(0.001148738-0.00009352312*I66+0.0000005161592*I66^2)*(J66+273.15)+(-0.0007448624-0.000006329325*I66-0.0000000001407339*I66^3+0.0001830014*SQRT(I66))*(J66+273.15)*LN(J66+273.15)+(-27820.82+528.5977*I66-0.8473231*I66^2)/(J66+273.15))</f>
        <v>-5.1513136126453</v>
      </c>
      <c r="M66" s="33">
        <f t="shared" ref="M66:M129" si="13">K66-L66</f>
        <v>0.823189566319619</v>
      </c>
      <c r="N66" s="33">
        <f t="shared" si="11"/>
        <v>0.823188781738281</v>
      </c>
      <c r="O66" s="32"/>
      <c r="P66" s="32">
        <v>45.2</v>
      </c>
      <c r="Q66" s="32">
        <v>0.13</v>
      </c>
      <c r="R66" s="32">
        <v>15.4</v>
      </c>
      <c r="S66" s="32">
        <v>0.21</v>
      </c>
      <c r="T66" s="32">
        <v>13.5</v>
      </c>
      <c r="U66" s="32">
        <v>0</v>
      </c>
      <c r="V66" s="32">
        <v>19.7</v>
      </c>
      <c r="W66" s="32">
        <v>5.74</v>
      </c>
      <c r="X66" s="32">
        <v>0.42</v>
      </c>
      <c r="Y66" s="32"/>
      <c r="Z66" s="32">
        <v>100.3</v>
      </c>
      <c r="AA66" s="35">
        <v>14.0791015625</v>
      </c>
      <c r="AB66" s="35">
        <v>1384.14990234375</v>
      </c>
      <c r="AC66" s="35">
        <v>-4.32812404632568</v>
      </c>
      <c r="AD66" s="35">
        <v>0.823188781738281</v>
      </c>
      <c r="AE66" s="35" t="s">
        <v>1695</v>
      </c>
      <c r="AF66" s="19">
        <v>12</v>
      </c>
      <c r="AG66" s="19">
        <f>AF66/(P66*'Molecular Weight'!$C$2/'Molecular Weight'!$D$2+Q66*'Molecular Weight'!$C$3/'Molecular Weight'!$D$3+R66*'Molecular Weight'!$C$4/'Molecular Weight'!$D$4+S66*'Molecular Weight'!$C$5/'Molecular Weight'!$D$5+T66*'Molecular Weight'!$C$6/'Molecular Weight'!$D$6+U66*'Molecular Weight'!$C$8/'Molecular Weight'!$D$8+V66*'Molecular Weight'!$C$9/'Molecular Weight'!$D$9+W66*'Molecular Weight'!$C$10/'Molecular Weight'!$D$10+X66*'Molecular Weight'!$C$11/'Molecular Weight'!$D$11+Y66*'Molecular Weight'!$C$12/'Molecular Weight'!$D$12)</f>
        <v>4.36195518466879</v>
      </c>
      <c r="AH66" s="19">
        <f>P66*AG66*'Molecular Weight'!$B$2/'Molecular Weight'!$D$2</f>
        <v>3.28163073147519</v>
      </c>
      <c r="AI66" s="19">
        <f>Q66*AG66*'Molecular Weight'!$B$3/'Molecular Weight'!$D$3</f>
        <v>0.0070970484856939</v>
      </c>
      <c r="AJ66" s="19">
        <f>AG66*R66*'Molecular Weight'!$B$4/'Molecular Weight'!$D$4</f>
        <v>1.31765613660062</v>
      </c>
      <c r="AK66" s="19">
        <f>S66*AG66*'Molecular Weight'!$B$5/'Molecular Weight'!$D$5</f>
        <v>0.012053563902631</v>
      </c>
      <c r="AL66" s="19">
        <f>T66*AG66*'Molecular Weight'!$B$6/'Molecular Weight'!$D$6</f>
        <v>0.819688126294943</v>
      </c>
      <c r="AM66" s="19">
        <f>U66*AG66*'Molecular Weight'!$B$8/'Molecular Weight'!$D$8</f>
        <v>0</v>
      </c>
      <c r="AN66" s="19">
        <f>V66*AG66*'Molecular Weight'!$B$9/'Molecular Weight'!$D$9</f>
        <v>2.13227089672395</v>
      </c>
      <c r="AO66" s="19">
        <f>W66*AG66*'Molecular Weight'!$B$10/'Molecular Weight'!$D$10</f>
        <v>0.446462602710393</v>
      </c>
      <c r="AP66" s="19">
        <f>X66*AG66*'Molecular Weight'!$B$11/'Molecular Weight'!$D$11</f>
        <v>0.059116527188154</v>
      </c>
      <c r="AQ66" s="19">
        <f>Y66*AG66*'Molecular Weight'!$B$12/'Molecular Weight'!$D$12</f>
        <v>0</v>
      </c>
      <c r="AR66" s="19">
        <f t="shared" ref="AR66:AR129" si="14">SUM(AH66:AQ66)</f>
        <v>8.07597563338157</v>
      </c>
      <c r="AS66" s="19">
        <f t="shared" ref="AS66:AS129" si="15">IF(IF(2*12*(1-8/AR66)&lt;0,0,2*12*(1-8/AR66))&lt;AL66,IF(2*12*(1-8/AR66)&lt;0,0,2*12*(1-8/AR66)),AL66)</f>
        <v>0.225782652639604</v>
      </c>
      <c r="AT66" s="19">
        <f t="shared" ref="AT66:AT129" si="16">AS66/AL66</f>
        <v>0.275449461077545</v>
      </c>
      <c r="AU66" s="19">
        <f t="shared" ref="AU66:AU129" si="17">AL66-AS66</f>
        <v>0.593905473655338</v>
      </c>
      <c r="AV66" s="19">
        <f t="shared" ref="AV66:AV129" si="18">SUM(AH66,AI66)</f>
        <v>3.28872777996088</v>
      </c>
      <c r="AW66" s="19">
        <f t="shared" ref="AW66:AW129" si="19">SUM(AN66,AO66,AM66,AL66)</f>
        <v>3.39842162572929</v>
      </c>
      <c r="AX66" s="36"/>
    </row>
    <row r="67" s="25" customFormat="1" spans="1:50">
      <c r="A67" s="32" t="s">
        <v>1779</v>
      </c>
      <c r="B67" s="32" t="s">
        <v>1757</v>
      </c>
      <c r="C67" s="32" t="s">
        <v>1758</v>
      </c>
      <c r="D67" s="32" t="s">
        <v>1759</v>
      </c>
      <c r="E67" s="32" t="s">
        <v>1784</v>
      </c>
      <c r="F67" s="32" t="s">
        <v>1727</v>
      </c>
      <c r="G67" s="32" t="s">
        <v>1694</v>
      </c>
      <c r="H67" s="32"/>
      <c r="I67" s="33">
        <f t="shared" ref="I67:I130" si="20">AA67</f>
        <v>12.9458541870117</v>
      </c>
      <c r="J67" s="33">
        <f t="shared" ref="J67:J130" si="21">AB67</f>
        <v>1379.08068847656</v>
      </c>
      <c r="K67" s="33">
        <f t="shared" ref="K67:K130" si="22">AC67</f>
        <v>-5.03200340270996</v>
      </c>
      <c r="L67" s="34">
        <f t="shared" si="12"/>
        <v>-5.55409609586351</v>
      </c>
      <c r="M67" s="33">
        <f t="shared" si="13"/>
        <v>0.522092693153552</v>
      </c>
      <c r="N67" s="33">
        <f t="shared" ref="N67:N130" si="23">AD67</f>
        <v>0.522092342376709</v>
      </c>
      <c r="O67" s="32"/>
      <c r="P67" s="32">
        <v>44.76</v>
      </c>
      <c r="Q67" s="32">
        <v>0.22</v>
      </c>
      <c r="R67" s="32">
        <v>16.24</v>
      </c>
      <c r="S67" s="32">
        <v>0.19</v>
      </c>
      <c r="T67" s="32">
        <v>12.12</v>
      </c>
      <c r="U67" s="32">
        <v>0.36</v>
      </c>
      <c r="V67" s="32">
        <v>18.03</v>
      </c>
      <c r="W67" s="32">
        <v>5.84</v>
      </c>
      <c r="X67" s="32">
        <v>0.33</v>
      </c>
      <c r="Y67" s="32"/>
      <c r="Z67" s="32">
        <v>98.09</v>
      </c>
      <c r="AA67" s="35">
        <v>12.9458541870117</v>
      </c>
      <c r="AB67" s="35">
        <v>1379.08068847656</v>
      </c>
      <c r="AC67" s="35">
        <v>-5.03200340270996</v>
      </c>
      <c r="AD67" s="35">
        <v>0.522092342376709</v>
      </c>
      <c r="AE67" s="35" t="s">
        <v>1695</v>
      </c>
      <c r="AF67" s="19">
        <v>12</v>
      </c>
      <c r="AG67" s="19">
        <f>AF67/(P67*'Molecular Weight'!$C$2/'Molecular Weight'!$D$2+Q67*'Molecular Weight'!$C$3/'Molecular Weight'!$D$3+R67*'Molecular Weight'!$C$4/'Molecular Weight'!$D$4+S67*'Molecular Weight'!$C$5/'Molecular Weight'!$D$5+T67*'Molecular Weight'!$C$6/'Molecular Weight'!$D$6+U67*'Molecular Weight'!$C$8/'Molecular Weight'!$D$8+V67*'Molecular Weight'!$C$9/'Molecular Weight'!$D$9+W67*'Molecular Weight'!$C$10/'Molecular Weight'!$D$10+X67*'Molecular Weight'!$C$11/'Molecular Weight'!$D$11+Y67*'Molecular Weight'!$C$12/'Molecular Weight'!$D$12)</f>
        <v>4.43173418374595</v>
      </c>
      <c r="AH67" s="19">
        <f>P67*AG67*'Molecular Weight'!$B$2/'Molecular Weight'!$D$2</f>
        <v>3.30167147244456</v>
      </c>
      <c r="AI67" s="19">
        <f>Q67*AG67*'Molecular Weight'!$B$3/'Molecular Weight'!$D$3</f>
        <v>0.0122025221579989</v>
      </c>
      <c r="AJ67" s="19">
        <f>AG67*R67*'Molecular Weight'!$B$4/'Molecular Weight'!$D$4</f>
        <v>1.41175682903166</v>
      </c>
      <c r="AK67" s="19">
        <f>S67*AG67*'Molecular Weight'!$B$5/'Molecular Weight'!$D$5</f>
        <v>0.0110800644109709</v>
      </c>
      <c r="AL67" s="19">
        <f>T67*AG67*'Molecular Weight'!$B$6/'Molecular Weight'!$D$6</f>
        <v>0.747670076656472</v>
      </c>
      <c r="AM67" s="19">
        <f>U67*AG67*'Molecular Weight'!$B$8/'Molecular Weight'!$D$8</f>
        <v>0.0224897703150344</v>
      </c>
      <c r="AN67" s="19">
        <f>V67*AG67*'Molecular Weight'!$B$9/'Molecular Weight'!$D$9</f>
        <v>1.9827336807181</v>
      </c>
      <c r="AO67" s="19">
        <f>W67*AG67*'Molecular Weight'!$B$10/'Molecular Weight'!$D$10</f>
        <v>0.461507268778109</v>
      </c>
      <c r="AP67" s="19">
        <f>X67*AG67*'Molecular Weight'!$B$11/'Molecular Weight'!$D$11</f>
        <v>0.0471917483264332</v>
      </c>
      <c r="AQ67" s="19">
        <f>Y67*AG67*'Molecular Weight'!$B$12/'Molecular Weight'!$D$12</f>
        <v>0</v>
      </c>
      <c r="AR67" s="19">
        <f t="shared" si="14"/>
        <v>7.99830343283934</v>
      </c>
      <c r="AS67" s="19">
        <f t="shared" si="15"/>
        <v>0</v>
      </c>
      <c r="AT67" s="19">
        <f t="shared" si="16"/>
        <v>0</v>
      </c>
      <c r="AU67" s="19">
        <f t="shared" si="17"/>
        <v>0.747670076656472</v>
      </c>
      <c r="AV67" s="19">
        <f t="shared" si="18"/>
        <v>3.31387399460255</v>
      </c>
      <c r="AW67" s="19">
        <f t="shared" si="19"/>
        <v>3.21440079646772</v>
      </c>
      <c r="AX67" s="36"/>
    </row>
    <row r="68" s="25" customFormat="1" spans="1:50">
      <c r="A68" s="32" t="s">
        <v>1779</v>
      </c>
      <c r="B68" s="32" t="s">
        <v>1757</v>
      </c>
      <c r="C68" s="32" t="s">
        <v>1758</v>
      </c>
      <c r="D68" s="32" t="s">
        <v>1759</v>
      </c>
      <c r="E68" s="32" t="s">
        <v>1785</v>
      </c>
      <c r="F68" s="32" t="s">
        <v>1720</v>
      </c>
      <c r="G68" s="32" t="s">
        <v>1694</v>
      </c>
      <c r="H68" s="32"/>
      <c r="I68" s="33">
        <f t="shared" si="20"/>
        <v>10.473934173584</v>
      </c>
      <c r="J68" s="33">
        <f t="shared" si="21"/>
        <v>1168.5888671875</v>
      </c>
      <c r="K68" s="33">
        <f t="shared" si="22"/>
        <v>-6.45574426651001</v>
      </c>
      <c r="L68" s="34">
        <f t="shared" si="12"/>
        <v>-8.27604755506896</v>
      </c>
      <c r="M68" s="33">
        <f t="shared" si="13"/>
        <v>1.82030328855895</v>
      </c>
      <c r="N68" s="33">
        <f t="shared" si="23"/>
        <v>1.82030344009399</v>
      </c>
      <c r="O68" s="32"/>
      <c r="P68" s="32">
        <v>42.2</v>
      </c>
      <c r="Q68" s="32">
        <v>0.24</v>
      </c>
      <c r="R68" s="32">
        <v>19.5</v>
      </c>
      <c r="S68" s="32">
        <v>0.11</v>
      </c>
      <c r="T68" s="32">
        <v>13.8</v>
      </c>
      <c r="U68" s="32">
        <v>0</v>
      </c>
      <c r="V68" s="32">
        <v>16.2</v>
      </c>
      <c r="W68" s="32">
        <v>7.91</v>
      </c>
      <c r="X68" s="32">
        <v>0.33</v>
      </c>
      <c r="Y68" s="32"/>
      <c r="Z68" s="32">
        <v>100.29</v>
      </c>
      <c r="AA68" s="35">
        <v>10.473934173584</v>
      </c>
      <c r="AB68" s="35">
        <v>1168.5888671875</v>
      </c>
      <c r="AC68" s="35">
        <v>-6.45574426651001</v>
      </c>
      <c r="AD68" s="35">
        <v>1.82030344009399</v>
      </c>
      <c r="AE68" s="35" t="s">
        <v>1695</v>
      </c>
      <c r="AF68" s="19">
        <v>12</v>
      </c>
      <c r="AG68" s="19">
        <f>AF68/(P68*'Molecular Weight'!$C$2/'Molecular Weight'!$D$2+Q68*'Molecular Weight'!$C$3/'Molecular Weight'!$D$3+R68*'Molecular Weight'!$C$4/'Molecular Weight'!$D$4+S68*'Molecular Weight'!$C$5/'Molecular Weight'!$D$5+T68*'Molecular Weight'!$C$6/'Molecular Weight'!$D$6+U68*'Molecular Weight'!$C$8/'Molecular Weight'!$D$8+V68*'Molecular Weight'!$C$9/'Molecular Weight'!$D$9+W68*'Molecular Weight'!$C$10/'Molecular Weight'!$D$10+X68*'Molecular Weight'!$C$11/'Molecular Weight'!$D$11+Y68*'Molecular Weight'!$C$12/'Molecular Weight'!$D$12)</f>
        <v>4.40015254148505</v>
      </c>
      <c r="AH68" s="19">
        <f>P68*AG68*'Molecular Weight'!$B$2/'Molecular Weight'!$D$2</f>
        <v>3.09065308339995</v>
      </c>
      <c r="AI68" s="19">
        <f>Q68*AG68*'Molecular Weight'!$B$3/'Molecular Weight'!$D$3</f>
        <v>0.0132169788480152</v>
      </c>
      <c r="AJ68" s="19">
        <f>AG68*R68*'Molecular Weight'!$B$4/'Molecular Weight'!$D$4</f>
        <v>1.68307129382029</v>
      </c>
      <c r="AK68" s="19">
        <f>S68*AG68*'Molecular Weight'!$B$5/'Molecular Weight'!$D$5</f>
        <v>0.00636906085352135</v>
      </c>
      <c r="AL68" s="19">
        <f>T68*AG68*'Molecular Weight'!$B$6/'Molecular Weight'!$D$6</f>
        <v>0.845240883525802</v>
      </c>
      <c r="AM68" s="19">
        <f>U68*AG68*'Molecular Weight'!$B$8/'Molecular Weight'!$D$8</f>
        <v>0</v>
      </c>
      <c r="AN68" s="19">
        <f>V68*AG68*'Molecular Weight'!$B$9/'Molecular Weight'!$D$9</f>
        <v>1.76879581072104</v>
      </c>
      <c r="AO68" s="19">
        <f>W68*AG68*'Molecular Weight'!$B$10/'Molecular Weight'!$D$10</f>
        <v>0.620634925163101</v>
      </c>
      <c r="AP68" s="19">
        <f>X68*AG68*'Molecular Weight'!$B$11/'Molecular Weight'!$D$11</f>
        <v>0.0468554481668301</v>
      </c>
      <c r="AQ68" s="19">
        <f>Y68*AG68*'Molecular Weight'!$B$12/'Molecular Weight'!$D$12</f>
        <v>0</v>
      </c>
      <c r="AR68" s="19">
        <f t="shared" si="14"/>
        <v>8.07483748449855</v>
      </c>
      <c r="AS68" s="19">
        <f t="shared" si="15"/>
        <v>0.222431675115831</v>
      </c>
      <c r="AT68" s="19">
        <f t="shared" si="16"/>
        <v>0.263157733435691</v>
      </c>
      <c r="AU68" s="19">
        <f t="shared" si="17"/>
        <v>0.622809208409971</v>
      </c>
      <c r="AV68" s="19">
        <f t="shared" si="18"/>
        <v>3.10387006224796</v>
      </c>
      <c r="AW68" s="19">
        <f t="shared" si="19"/>
        <v>3.23467161940994</v>
      </c>
      <c r="AX68" s="36"/>
    </row>
    <row r="69" s="25" customFormat="1" spans="1:50">
      <c r="A69" s="32" t="s">
        <v>1760</v>
      </c>
      <c r="B69" s="32" t="s">
        <v>1757</v>
      </c>
      <c r="C69" s="32" t="s">
        <v>1758</v>
      </c>
      <c r="D69" s="32" t="s">
        <v>1759</v>
      </c>
      <c r="E69" s="32" t="s">
        <v>1786</v>
      </c>
      <c r="F69" s="32" t="s">
        <v>1787</v>
      </c>
      <c r="G69" s="32" t="s">
        <v>1694</v>
      </c>
      <c r="H69" s="32"/>
      <c r="I69" s="33">
        <f t="shared" si="20"/>
        <v>6.03611278533935</v>
      </c>
      <c r="J69" s="33">
        <f t="shared" si="21"/>
        <v>1208.43518066406</v>
      </c>
      <c r="K69" s="33">
        <f t="shared" si="22"/>
        <v>-6.48080539703369</v>
      </c>
      <c r="L69" s="34">
        <f t="shared" si="12"/>
        <v>-9.52266126987031</v>
      </c>
      <c r="M69" s="33">
        <f t="shared" si="13"/>
        <v>3.04185587283661</v>
      </c>
      <c r="N69" s="33">
        <f t="shared" si="23"/>
        <v>3.04185485839844</v>
      </c>
      <c r="O69" s="32"/>
      <c r="P69" s="32">
        <v>41.815</v>
      </c>
      <c r="Q69" s="32">
        <v>0.414</v>
      </c>
      <c r="R69" s="32">
        <v>19.74</v>
      </c>
      <c r="S69" s="32">
        <v>3.625</v>
      </c>
      <c r="T69" s="32">
        <v>10.965</v>
      </c>
      <c r="U69" s="32">
        <v>0.3285</v>
      </c>
      <c r="V69" s="32">
        <v>19.94</v>
      </c>
      <c r="W69" s="32">
        <v>3.16</v>
      </c>
      <c r="X69" s="32">
        <v>0.032</v>
      </c>
      <c r="Y69" s="32"/>
      <c r="Z69" s="32">
        <v>100.0465</v>
      </c>
      <c r="AA69" s="35">
        <v>6.03611278533935</v>
      </c>
      <c r="AB69" s="35">
        <v>1208.43518066406</v>
      </c>
      <c r="AC69" s="35">
        <v>-6.48080539703369</v>
      </c>
      <c r="AD69" s="35">
        <v>3.04185485839844</v>
      </c>
      <c r="AE69" s="35" t="s">
        <v>1695</v>
      </c>
      <c r="AF69" s="19">
        <v>12</v>
      </c>
      <c r="AG69" s="19">
        <f>AF69/(P69*'Molecular Weight'!$C$2/'Molecular Weight'!$D$2+Q69*'Molecular Weight'!$C$3/'Molecular Weight'!$D$3+R69*'Molecular Weight'!$C$4/'Molecular Weight'!$D$4+S69*'Molecular Weight'!$C$5/'Molecular Weight'!$D$5+T69*'Molecular Weight'!$C$6/'Molecular Weight'!$D$6+U69*'Molecular Weight'!$C$8/'Molecular Weight'!$D$8+V69*'Molecular Weight'!$C$9/'Molecular Weight'!$D$9+W69*'Molecular Weight'!$C$10/'Molecular Weight'!$D$10+X69*'Molecular Weight'!$C$11/'Molecular Weight'!$D$11+Y69*'Molecular Weight'!$C$12/'Molecular Weight'!$D$12)</f>
        <v>4.34212774409605</v>
      </c>
      <c r="AH69" s="19">
        <f>P69*AG69*'Molecular Weight'!$B$2/'Molecular Weight'!$D$2</f>
        <v>3.02207176463676</v>
      </c>
      <c r="AI69" s="19">
        <f>Q69*AG69*'Molecular Weight'!$B$3/'Molecular Weight'!$D$3</f>
        <v>0.0224986343686579</v>
      </c>
      <c r="AJ69" s="19">
        <f>AG69*R69*'Molecular Weight'!$B$4/'Molecular Weight'!$D$4</f>
        <v>1.68131819671354</v>
      </c>
      <c r="AK69" s="19">
        <f>S69*AG69*'Molecular Weight'!$B$5/'Molecular Weight'!$D$5</f>
        <v>0.207121693168606</v>
      </c>
      <c r="AL69" s="19">
        <f>T69*AG69*'Molecular Weight'!$B$6/'Molecular Weight'!$D$6</f>
        <v>0.662742632433368</v>
      </c>
      <c r="AM69" s="19">
        <f>U69*AG69*'Molecular Weight'!$B$8/'Molecular Weight'!$D$8</f>
        <v>0.0201069772192776</v>
      </c>
      <c r="AN69" s="19">
        <f>V69*AG69*'Molecular Weight'!$B$9/'Molecular Weight'!$D$9</f>
        <v>2.14843739993239</v>
      </c>
      <c r="AO69" s="19">
        <f>W69*AG69*'Molecular Weight'!$B$10/'Molecular Weight'!$D$10</f>
        <v>0.244670536222245</v>
      </c>
      <c r="AP69" s="19">
        <f>X69*AG69*'Molecular Weight'!$B$11/'Molecular Weight'!$D$11</f>
        <v>0.00448364271736281</v>
      </c>
      <c r="AQ69" s="19">
        <f>Y69*AG69*'Molecular Weight'!$B$12/'Molecular Weight'!$D$12</f>
        <v>0</v>
      </c>
      <c r="AR69" s="19">
        <f t="shared" si="14"/>
        <v>8.0134514774122</v>
      </c>
      <c r="AS69" s="19">
        <f t="shared" si="15"/>
        <v>0.0402866927943242</v>
      </c>
      <c r="AT69" s="19">
        <f t="shared" si="16"/>
        <v>0.0607878395364502</v>
      </c>
      <c r="AU69" s="19">
        <f t="shared" si="17"/>
        <v>0.622455939639044</v>
      </c>
      <c r="AV69" s="19">
        <f t="shared" si="18"/>
        <v>3.04457039900541</v>
      </c>
      <c r="AW69" s="19">
        <f t="shared" si="19"/>
        <v>3.07595754580728</v>
      </c>
      <c r="AX69" s="36"/>
    </row>
    <row r="70" s="25" customFormat="1" spans="1:50">
      <c r="A70" s="32" t="s">
        <v>1760</v>
      </c>
      <c r="B70" s="32" t="s">
        <v>1757</v>
      </c>
      <c r="C70" s="32" t="s">
        <v>1758</v>
      </c>
      <c r="D70" s="32" t="s">
        <v>1759</v>
      </c>
      <c r="E70" s="32" t="s">
        <v>1788</v>
      </c>
      <c r="F70" s="32" t="s">
        <v>1787</v>
      </c>
      <c r="G70" s="32" t="s">
        <v>1694</v>
      </c>
      <c r="H70" s="32"/>
      <c r="I70" s="33">
        <f t="shared" si="20"/>
        <v>5.95242309570312</v>
      </c>
      <c r="J70" s="33">
        <f t="shared" si="21"/>
        <v>1221.56811523437</v>
      </c>
      <c r="K70" s="33">
        <f t="shared" si="22"/>
        <v>-6.40792560577393</v>
      </c>
      <c r="L70" s="34">
        <f t="shared" si="12"/>
        <v>-9.41110561268754</v>
      </c>
      <c r="M70" s="33">
        <f t="shared" si="13"/>
        <v>3.00318000691361</v>
      </c>
      <c r="N70" s="33">
        <f t="shared" si="23"/>
        <v>3.00317859649658</v>
      </c>
      <c r="O70" s="32"/>
      <c r="P70" s="32">
        <v>42.28</v>
      </c>
      <c r="Q70" s="32">
        <v>0.385</v>
      </c>
      <c r="R70" s="32">
        <v>19.8</v>
      </c>
      <c r="S70" s="32">
        <v>3.6</v>
      </c>
      <c r="T70" s="32">
        <v>11.03</v>
      </c>
      <c r="U70" s="32">
        <v>0.343</v>
      </c>
      <c r="V70" s="32">
        <v>20.11</v>
      </c>
      <c r="W70" s="32">
        <v>3.12</v>
      </c>
      <c r="X70" s="32">
        <v>0.024</v>
      </c>
      <c r="Y70" s="32"/>
      <c r="Z70" s="32">
        <v>100.692</v>
      </c>
      <c r="AA70" s="35">
        <v>5.95242309570312</v>
      </c>
      <c r="AB70" s="35">
        <v>1221.56811523437</v>
      </c>
      <c r="AC70" s="35">
        <v>-6.40792560577393</v>
      </c>
      <c r="AD70" s="35">
        <v>3.00317859649658</v>
      </c>
      <c r="AE70" s="35" t="s">
        <v>1695</v>
      </c>
      <c r="AF70" s="19">
        <v>12</v>
      </c>
      <c r="AG70" s="19">
        <f>AF70/(P70*'Molecular Weight'!$C$2/'Molecular Weight'!$D$2+Q70*'Molecular Weight'!$C$3/'Molecular Weight'!$D$3+R70*'Molecular Weight'!$C$4/'Molecular Weight'!$D$4+S70*'Molecular Weight'!$C$5/'Molecular Weight'!$D$5+T70*'Molecular Weight'!$C$6/'Molecular Weight'!$D$6+U70*'Molecular Weight'!$C$8/'Molecular Weight'!$D$8+V70*'Molecular Weight'!$C$9/'Molecular Weight'!$D$9+W70*'Molecular Weight'!$C$10/'Molecular Weight'!$D$10+X70*'Molecular Weight'!$C$11/'Molecular Weight'!$D$11+Y70*'Molecular Weight'!$C$12/'Molecular Weight'!$D$12)</f>
        <v>4.31013944347161</v>
      </c>
      <c r="AH70" s="19">
        <f>P70*AG70*'Molecular Weight'!$B$2/'Molecular Weight'!$D$2</f>
        <v>3.03316737133788</v>
      </c>
      <c r="AI70" s="19">
        <f>Q70*AG70*'Molecular Weight'!$B$3/'Molecular Weight'!$D$3</f>
        <v>0.0207685067050885</v>
      </c>
      <c r="AJ70" s="19">
        <f>AG70*R70*'Molecular Weight'!$B$4/'Molecular Weight'!$D$4</f>
        <v>1.67400472696622</v>
      </c>
      <c r="AK70" s="19">
        <f>S70*AG70*'Molecular Weight'!$B$5/'Molecular Weight'!$D$5</f>
        <v>0.204177932712649</v>
      </c>
      <c r="AL70" s="19">
        <f>T70*AG70*'Molecular Weight'!$B$6/'Molecular Weight'!$D$6</f>
        <v>0.661759995288026</v>
      </c>
      <c r="AM70" s="19">
        <f>U70*AG70*'Molecular Weight'!$B$8/'Molecular Weight'!$D$8</f>
        <v>0.0208398340726073</v>
      </c>
      <c r="AN70" s="19">
        <f>V70*AG70*'Molecular Weight'!$B$9/'Molecular Weight'!$D$9</f>
        <v>2.15079166769762</v>
      </c>
      <c r="AO70" s="19">
        <f>W70*AG70*'Molecular Weight'!$B$10/'Molecular Weight'!$D$10</f>
        <v>0.239793777882158</v>
      </c>
      <c r="AP70" s="19">
        <f>X70*AG70*'Molecular Weight'!$B$11/'Molecular Weight'!$D$11</f>
        <v>0.00333795891072341</v>
      </c>
      <c r="AQ70" s="19">
        <f>Y70*AG70*'Molecular Weight'!$B$12/'Molecular Weight'!$D$12</f>
        <v>0</v>
      </c>
      <c r="AR70" s="19">
        <f t="shared" si="14"/>
        <v>8.00864177157296</v>
      </c>
      <c r="AS70" s="19">
        <f t="shared" si="15"/>
        <v>0.0258973398569706</v>
      </c>
      <c r="AT70" s="19">
        <f t="shared" si="16"/>
        <v>0.0391340365712179</v>
      </c>
      <c r="AU70" s="19">
        <f t="shared" si="17"/>
        <v>0.635862655431056</v>
      </c>
      <c r="AV70" s="19">
        <f t="shared" si="18"/>
        <v>3.05393587804296</v>
      </c>
      <c r="AW70" s="19">
        <f t="shared" si="19"/>
        <v>3.07318527494041</v>
      </c>
      <c r="AX70" s="36"/>
    </row>
    <row r="71" s="25" customFormat="1" spans="1:50">
      <c r="A71" s="32" t="s">
        <v>1760</v>
      </c>
      <c r="B71" s="32" t="s">
        <v>1757</v>
      </c>
      <c r="C71" s="32" t="s">
        <v>1758</v>
      </c>
      <c r="D71" s="32" t="s">
        <v>1759</v>
      </c>
      <c r="E71" s="32" t="s">
        <v>1789</v>
      </c>
      <c r="F71" s="32" t="s">
        <v>1787</v>
      </c>
      <c r="G71" s="32" t="s">
        <v>1694</v>
      </c>
      <c r="H71" s="32"/>
      <c r="I71" s="33">
        <f t="shared" si="20"/>
        <v>9.45887184143066</v>
      </c>
      <c r="J71" s="33">
        <f t="shared" si="21"/>
        <v>1387.97839355469</v>
      </c>
      <c r="K71" s="33">
        <f t="shared" si="22"/>
        <v>-5.07756042480469</v>
      </c>
      <c r="L71" s="34">
        <f t="shared" si="12"/>
        <v>-6.62631781558765</v>
      </c>
      <c r="M71" s="33">
        <f t="shared" si="13"/>
        <v>1.54875739078296</v>
      </c>
      <c r="N71" s="33">
        <f t="shared" si="23"/>
        <v>1.54875755310059</v>
      </c>
      <c r="O71" s="32"/>
      <c r="P71" s="32">
        <v>42.97</v>
      </c>
      <c r="Q71" s="32">
        <v>0.52375</v>
      </c>
      <c r="R71" s="32">
        <v>15.9575</v>
      </c>
      <c r="S71" s="32">
        <v>3.495</v>
      </c>
      <c r="T71" s="32">
        <v>11.7325</v>
      </c>
      <c r="U71" s="32">
        <v>0.39475</v>
      </c>
      <c r="V71" s="32">
        <v>19.875</v>
      </c>
      <c r="W71" s="32">
        <v>3.8875</v>
      </c>
      <c r="X71" s="32">
        <v>0.13675</v>
      </c>
      <c r="Y71" s="32">
        <v>0.008</v>
      </c>
      <c r="Z71" s="32">
        <v>99.0124166666667</v>
      </c>
      <c r="AA71" s="35">
        <v>9.45887184143066</v>
      </c>
      <c r="AB71" s="35">
        <v>1387.97839355469</v>
      </c>
      <c r="AC71" s="35">
        <v>-5.07756042480469</v>
      </c>
      <c r="AD71" s="35">
        <v>1.54875755310059</v>
      </c>
      <c r="AE71" s="35" t="s">
        <v>1695</v>
      </c>
      <c r="AF71" s="19">
        <v>12</v>
      </c>
      <c r="AG71" s="19">
        <f>AF71/(P71*'Molecular Weight'!$C$2/'Molecular Weight'!$D$2+Q71*'Molecular Weight'!$C$3/'Molecular Weight'!$D$3+R71*'Molecular Weight'!$C$4/'Molecular Weight'!$D$4+S71*'Molecular Weight'!$C$5/'Molecular Weight'!$D$5+T71*'Molecular Weight'!$C$6/'Molecular Weight'!$D$6+U71*'Molecular Weight'!$C$8/'Molecular Weight'!$D$8+V71*'Molecular Weight'!$C$9/'Molecular Weight'!$D$9+W71*'Molecular Weight'!$C$10/'Molecular Weight'!$D$10+X71*'Molecular Weight'!$C$11/'Molecular Weight'!$D$11+Y71*'Molecular Weight'!$C$12/'Molecular Weight'!$D$12)</f>
        <v>4.41873339711279</v>
      </c>
      <c r="AH71" s="19">
        <f>P71*AG71*'Molecular Weight'!$B$2/'Molecular Weight'!$D$2</f>
        <v>3.16033578684981</v>
      </c>
      <c r="AI71" s="19">
        <f>Q71*AG71*'Molecular Weight'!$B$3/'Molecular Weight'!$D$3</f>
        <v>0.0289651015862056</v>
      </c>
      <c r="AJ71" s="19">
        <f>AG71*R71*'Molecular Weight'!$B$4/'Molecular Weight'!$D$4</f>
        <v>1.3831294269209</v>
      </c>
      <c r="AK71" s="19">
        <f>S71*AG71*'Molecular Weight'!$B$5/'Molecular Weight'!$D$5</f>
        <v>0.203216964575422</v>
      </c>
      <c r="AL71" s="19">
        <f>T71*AG71*'Molecular Weight'!$B$6/'Molecular Weight'!$D$6</f>
        <v>0.721642393953589</v>
      </c>
      <c r="AM71" s="19">
        <f>U71*AG71*'Molecular Weight'!$B$8/'Molecular Weight'!$D$8</f>
        <v>0.0245883141881911</v>
      </c>
      <c r="AN71" s="19">
        <f>V71*AG71*'Molecular Weight'!$B$9/'Molecular Weight'!$D$9</f>
        <v>2.17921405130563</v>
      </c>
      <c r="AO71" s="19">
        <f>W71*AG71*'Molecular Weight'!$B$10/'Molecular Weight'!$D$10</f>
        <v>0.306309309580527</v>
      </c>
      <c r="AP71" s="19">
        <f>X71*AG71*'Molecular Weight'!$B$11/'Molecular Weight'!$D$11</f>
        <v>0.0194986057455687</v>
      </c>
      <c r="AQ71" s="19">
        <f>Y71*AG71*'Molecular Weight'!$B$12/'Molecular Weight'!$D$12</f>
        <v>0.000750527965539328</v>
      </c>
      <c r="AR71" s="19">
        <f t="shared" si="14"/>
        <v>8.02765048267138</v>
      </c>
      <c r="AS71" s="19">
        <f t="shared" si="15"/>
        <v>0.0826657295986601</v>
      </c>
      <c r="AT71" s="19">
        <f t="shared" si="16"/>
        <v>0.114552207979035</v>
      </c>
      <c r="AU71" s="19">
        <f t="shared" si="17"/>
        <v>0.638976664354929</v>
      </c>
      <c r="AV71" s="19">
        <f t="shared" si="18"/>
        <v>3.18930088843602</v>
      </c>
      <c r="AW71" s="19">
        <f t="shared" si="19"/>
        <v>3.23175406902793</v>
      </c>
      <c r="AX71" s="36"/>
    </row>
    <row r="72" s="25" customFormat="1" spans="1:50">
      <c r="A72" s="32" t="s">
        <v>1760</v>
      </c>
      <c r="B72" s="32" t="s">
        <v>1757</v>
      </c>
      <c r="C72" s="32" t="s">
        <v>1758</v>
      </c>
      <c r="D72" s="32" t="s">
        <v>1759</v>
      </c>
      <c r="E72" s="32" t="s">
        <v>1786</v>
      </c>
      <c r="F72" s="32" t="s">
        <v>1787</v>
      </c>
      <c r="G72" s="32" t="s">
        <v>1694</v>
      </c>
      <c r="H72" s="32"/>
      <c r="I72" s="33">
        <f t="shared" si="20"/>
        <v>9.18311023712158</v>
      </c>
      <c r="J72" s="33">
        <f t="shared" si="21"/>
        <v>1393.63757324219</v>
      </c>
      <c r="K72" s="33">
        <f t="shared" si="22"/>
        <v>-5.01667976379395</v>
      </c>
      <c r="L72" s="34">
        <f t="shared" si="12"/>
        <v>-6.67186021582492</v>
      </c>
      <c r="M72" s="33">
        <f t="shared" si="13"/>
        <v>1.65518045203097</v>
      </c>
      <c r="N72" s="33">
        <f t="shared" si="23"/>
        <v>1.65518045425415</v>
      </c>
      <c r="O72" s="32"/>
      <c r="P72" s="32">
        <v>43.5</v>
      </c>
      <c r="Q72" s="32">
        <v>0.5285</v>
      </c>
      <c r="R72" s="32">
        <v>16.22</v>
      </c>
      <c r="S72" s="32">
        <v>3.45</v>
      </c>
      <c r="T72" s="32">
        <v>11.675</v>
      </c>
      <c r="U72" s="32">
        <v>0.376</v>
      </c>
      <c r="V72" s="32">
        <v>20.03</v>
      </c>
      <c r="W72" s="32">
        <v>3.89</v>
      </c>
      <c r="X72" s="32">
        <v>0.0985</v>
      </c>
      <c r="Y72" s="32"/>
      <c r="Z72" s="32">
        <v>99.802</v>
      </c>
      <c r="AA72" s="35">
        <v>9.18311023712158</v>
      </c>
      <c r="AB72" s="35">
        <v>1393.63757324219</v>
      </c>
      <c r="AC72" s="35">
        <v>-5.01667976379395</v>
      </c>
      <c r="AD72" s="35">
        <v>1.65518045425415</v>
      </c>
      <c r="AE72" s="35" t="s">
        <v>1695</v>
      </c>
      <c r="AF72" s="19">
        <v>12</v>
      </c>
      <c r="AG72" s="19">
        <f>AF72/(P72*'Molecular Weight'!$C$2/'Molecular Weight'!$D$2+Q72*'Molecular Weight'!$C$3/'Molecular Weight'!$D$3+R72*'Molecular Weight'!$C$4/'Molecular Weight'!$D$4+S72*'Molecular Weight'!$C$5/'Molecular Weight'!$D$5+T72*'Molecular Weight'!$C$6/'Molecular Weight'!$D$6+U72*'Molecular Weight'!$C$8/'Molecular Weight'!$D$8+V72*'Molecular Weight'!$C$9/'Molecular Weight'!$D$9+W72*'Molecular Weight'!$C$10/'Molecular Weight'!$D$10+X72*'Molecular Weight'!$C$11/'Molecular Weight'!$D$11+Y72*'Molecular Weight'!$C$12/'Molecular Weight'!$D$12)</f>
        <v>4.37567860922818</v>
      </c>
      <c r="AH72" s="19">
        <f>P72*AG72*'Molecular Weight'!$B$2/'Molecular Weight'!$D$2</f>
        <v>3.16814280128871</v>
      </c>
      <c r="AI72" s="19">
        <f>Q72*AG72*'Molecular Weight'!$B$3/'Molecular Weight'!$D$3</f>
        <v>0.0289430055691751</v>
      </c>
      <c r="AJ72" s="19">
        <f>AG72*R72*'Molecular Weight'!$B$4/'Molecular Weight'!$D$4</f>
        <v>1.39218334722795</v>
      </c>
      <c r="AK72" s="19">
        <f>S72*AG72*'Molecular Weight'!$B$5/'Molecular Weight'!$D$5</f>
        <v>0.198645847777317</v>
      </c>
      <c r="AL72" s="19">
        <f>T72*AG72*'Molecular Weight'!$B$6/'Molecular Weight'!$D$6</f>
        <v>0.711108682666189</v>
      </c>
      <c r="AM72" s="19">
        <f>U72*AG72*'Molecular Weight'!$B$8/'Molecular Weight'!$D$8</f>
        <v>0.023192206894133</v>
      </c>
      <c r="AN72" s="19">
        <f>V72*AG72*'Molecular Weight'!$B$9/'Molecular Weight'!$D$9</f>
        <v>2.17480998865609</v>
      </c>
      <c r="AO72" s="19">
        <f>W72*AG72*'Molecular Weight'!$B$10/'Molecular Weight'!$D$10</f>
        <v>0.303519789406163</v>
      </c>
      <c r="AP72" s="19">
        <f>X72*AG72*'Molecular Weight'!$B$11/'Molecular Weight'!$D$11</f>
        <v>0.0139078523074855</v>
      </c>
      <c r="AQ72" s="19">
        <f>Y72*AG72*'Molecular Weight'!$B$12/'Molecular Weight'!$D$12</f>
        <v>0</v>
      </c>
      <c r="AR72" s="19">
        <f t="shared" si="14"/>
        <v>8.01445352179322</v>
      </c>
      <c r="AS72" s="19">
        <f t="shared" si="15"/>
        <v>0.0432823675493204</v>
      </c>
      <c r="AT72" s="19">
        <f t="shared" si="16"/>
        <v>0.0608660372237898</v>
      </c>
      <c r="AU72" s="19">
        <f t="shared" si="17"/>
        <v>0.667826315116868</v>
      </c>
      <c r="AV72" s="19">
        <f t="shared" si="18"/>
        <v>3.19708580685789</v>
      </c>
      <c r="AW72" s="19">
        <f t="shared" si="19"/>
        <v>3.21263066762257</v>
      </c>
      <c r="AX72" s="36"/>
    </row>
    <row r="73" s="25" customFormat="1" spans="1:50">
      <c r="A73" s="32" t="s">
        <v>1776</v>
      </c>
      <c r="B73" s="32" t="s">
        <v>1757</v>
      </c>
      <c r="C73" s="32" t="s">
        <v>1758</v>
      </c>
      <c r="D73" s="32" t="s">
        <v>1759</v>
      </c>
      <c r="E73" s="32" t="s">
        <v>1790</v>
      </c>
      <c r="F73" s="32"/>
      <c r="G73" s="32" t="s">
        <v>1694</v>
      </c>
      <c r="H73" s="32"/>
      <c r="I73" s="33">
        <f t="shared" si="20"/>
        <v>6.99806022644043</v>
      </c>
      <c r="J73" s="33">
        <f t="shared" si="21"/>
        <v>1259.62023925781</v>
      </c>
      <c r="K73" s="33">
        <f t="shared" si="22"/>
        <v>-6.78629207611084</v>
      </c>
      <c r="L73" s="34">
        <f t="shared" si="12"/>
        <v>-8.62965662365851</v>
      </c>
      <c r="M73" s="33">
        <f t="shared" si="13"/>
        <v>1.84336454754767</v>
      </c>
      <c r="N73" s="33">
        <f t="shared" si="23"/>
        <v>1.84336376190186</v>
      </c>
      <c r="O73" s="32"/>
      <c r="P73" s="32">
        <v>40.3</v>
      </c>
      <c r="Q73" s="32">
        <v>0.59</v>
      </c>
      <c r="R73" s="32">
        <v>17.5</v>
      </c>
      <c r="S73" s="32">
        <v>1.93</v>
      </c>
      <c r="T73" s="32">
        <v>15.5</v>
      </c>
      <c r="U73" s="32">
        <v>0</v>
      </c>
      <c r="V73" s="32">
        <v>16.8</v>
      </c>
      <c r="W73" s="32">
        <v>5.42</v>
      </c>
      <c r="X73" s="32">
        <v>0</v>
      </c>
      <c r="Y73" s="32"/>
      <c r="Z73" s="32">
        <v>98.04</v>
      </c>
      <c r="AA73" s="35">
        <v>6.99806022644043</v>
      </c>
      <c r="AB73" s="35">
        <v>1259.62023925781</v>
      </c>
      <c r="AC73" s="35">
        <v>-6.78629207611084</v>
      </c>
      <c r="AD73" s="35">
        <v>1.84336376190186</v>
      </c>
      <c r="AE73" s="35" t="s">
        <v>1695</v>
      </c>
      <c r="AF73" s="19">
        <v>12</v>
      </c>
      <c r="AG73" s="19">
        <f>AF73/(P73*'Molecular Weight'!$C$2/'Molecular Weight'!$D$2+Q73*'Molecular Weight'!$C$3/'Molecular Weight'!$D$3+R73*'Molecular Weight'!$C$4/'Molecular Weight'!$D$4+S73*'Molecular Weight'!$C$5/'Molecular Weight'!$D$5+T73*'Molecular Weight'!$C$6/'Molecular Weight'!$D$6+U73*'Molecular Weight'!$C$8/'Molecular Weight'!$D$8+V73*'Molecular Weight'!$C$9/'Molecular Weight'!$D$9+W73*'Molecular Weight'!$C$10/'Molecular Weight'!$D$10+X73*'Molecular Weight'!$C$11/'Molecular Weight'!$D$11+Y73*'Molecular Weight'!$C$12/'Molecular Weight'!$D$12)</f>
        <v>4.54787694472644</v>
      </c>
      <c r="AH73" s="19">
        <f>P73*AG73*'Molecular Weight'!$B$2/'Molecular Weight'!$D$2</f>
        <v>3.05058989468168</v>
      </c>
      <c r="AI73" s="19">
        <f>Q73*AG73*'Molecular Weight'!$B$3/'Molecular Weight'!$D$3</f>
        <v>0.0335825706807084</v>
      </c>
      <c r="AJ73" s="19">
        <f>AG73*R73*'Molecular Weight'!$B$4/'Molecular Weight'!$D$4</f>
        <v>1.56115822935882</v>
      </c>
      <c r="AK73" s="19">
        <f>S73*AG73*'Molecular Weight'!$B$5/'Molecular Weight'!$D$5</f>
        <v>0.115499736868505</v>
      </c>
      <c r="AL73" s="19">
        <f>T73*AG73*'Molecular Weight'!$B$6/'Molecular Weight'!$D$6</f>
        <v>0.981237369755843</v>
      </c>
      <c r="AM73" s="19">
        <f>U73*AG73*'Molecular Weight'!$B$8/'Molecular Weight'!$D$8</f>
        <v>0</v>
      </c>
      <c r="AN73" s="19">
        <f>V73*AG73*'Molecular Weight'!$B$9/'Molecular Weight'!$D$9</f>
        <v>1.8958891481738</v>
      </c>
      <c r="AO73" s="19">
        <f>W73*AG73*'Molecular Weight'!$B$10/'Molecular Weight'!$D$10</f>
        <v>0.439541602004588</v>
      </c>
      <c r="AP73" s="19">
        <f>X73*AG73*'Molecular Weight'!$B$11/'Molecular Weight'!$D$11</f>
        <v>0</v>
      </c>
      <c r="AQ73" s="19">
        <f>Y73*AG73*'Molecular Weight'!$B$12/'Molecular Weight'!$D$12</f>
        <v>0</v>
      </c>
      <c r="AR73" s="19">
        <f t="shared" si="14"/>
        <v>8.07749855152395</v>
      </c>
      <c r="AS73" s="19">
        <f t="shared" si="15"/>
        <v>0.230265004036905</v>
      </c>
      <c r="AT73" s="19">
        <f t="shared" si="16"/>
        <v>0.234667992816255</v>
      </c>
      <c r="AU73" s="19">
        <f t="shared" si="17"/>
        <v>0.750972365718938</v>
      </c>
      <c r="AV73" s="19">
        <f t="shared" si="18"/>
        <v>3.08417246536239</v>
      </c>
      <c r="AW73" s="19">
        <f t="shared" si="19"/>
        <v>3.31666811993423</v>
      </c>
      <c r="AX73" s="36"/>
    </row>
    <row r="74" s="25" customFormat="1" spans="1:50">
      <c r="A74" s="32" t="s">
        <v>1776</v>
      </c>
      <c r="B74" s="32" t="s">
        <v>1757</v>
      </c>
      <c r="C74" s="32" t="s">
        <v>1758</v>
      </c>
      <c r="D74" s="32" t="s">
        <v>1759</v>
      </c>
      <c r="E74" s="32" t="s">
        <v>1791</v>
      </c>
      <c r="F74" s="32"/>
      <c r="G74" s="32" t="s">
        <v>1694</v>
      </c>
      <c r="H74" s="32"/>
      <c r="I74" s="33">
        <f t="shared" si="20"/>
        <v>6.18096685409546</v>
      </c>
      <c r="J74" s="33">
        <f t="shared" si="21"/>
        <v>1276.57666015625</v>
      </c>
      <c r="K74" s="33">
        <f t="shared" si="22"/>
        <v>-6.63123607635498</v>
      </c>
      <c r="L74" s="34">
        <f t="shared" si="12"/>
        <v>-8.75570502529881</v>
      </c>
      <c r="M74" s="33">
        <f t="shared" si="13"/>
        <v>2.12446894894383</v>
      </c>
      <c r="N74" s="33">
        <f t="shared" si="23"/>
        <v>2.12446975708008</v>
      </c>
      <c r="O74" s="32"/>
      <c r="P74" s="32">
        <v>41.3</v>
      </c>
      <c r="Q74" s="32">
        <v>0.71</v>
      </c>
      <c r="R74" s="32">
        <v>19.4</v>
      </c>
      <c r="S74" s="32">
        <v>1.27</v>
      </c>
      <c r="T74" s="32">
        <v>12.8</v>
      </c>
      <c r="U74" s="32">
        <v>0</v>
      </c>
      <c r="V74" s="32">
        <v>18.2</v>
      </c>
      <c r="W74" s="32">
        <v>5.28</v>
      </c>
      <c r="X74" s="32">
        <v>0.07</v>
      </c>
      <c r="Y74" s="32">
        <v>0</v>
      </c>
      <c r="Z74" s="32">
        <v>99.03</v>
      </c>
      <c r="AA74" s="35">
        <v>6.18096685409546</v>
      </c>
      <c r="AB74" s="35">
        <v>1276.57666015625</v>
      </c>
      <c r="AC74" s="35">
        <v>-6.63123607635498</v>
      </c>
      <c r="AD74" s="35">
        <v>2.12446975708008</v>
      </c>
      <c r="AE74" s="35" t="s">
        <v>1695</v>
      </c>
      <c r="AF74" s="19">
        <v>12</v>
      </c>
      <c r="AG74" s="19">
        <f>AF74/(P74*'Molecular Weight'!$C$2/'Molecular Weight'!$D$2+Q74*'Molecular Weight'!$C$3/'Molecular Weight'!$D$3+R74*'Molecular Weight'!$C$4/'Molecular Weight'!$D$4+S74*'Molecular Weight'!$C$5/'Molecular Weight'!$D$5+T74*'Molecular Weight'!$C$6/'Molecular Weight'!$D$6+U74*'Molecular Weight'!$C$8/'Molecular Weight'!$D$8+V74*'Molecular Weight'!$C$9/'Molecular Weight'!$D$9+W74*'Molecular Weight'!$C$10/'Molecular Weight'!$D$10+X74*'Molecular Weight'!$C$11/'Molecular Weight'!$D$11+Y74*'Molecular Weight'!$C$12/'Molecular Weight'!$D$12)</f>
        <v>4.42224718095829</v>
      </c>
      <c r="AH74" s="19">
        <f>P74*AG74*'Molecular Weight'!$B$2/'Molecular Weight'!$D$2</f>
        <v>3.03992690701693</v>
      </c>
      <c r="AI74" s="19">
        <f>Q74*AG74*'Molecular Weight'!$B$3/'Molecular Weight'!$D$3</f>
        <v>0.0392965644365505</v>
      </c>
      <c r="AJ74" s="19">
        <f>AG74*R74*'Molecular Weight'!$B$4/'Molecular Weight'!$D$4</f>
        <v>1.68284808376992</v>
      </c>
      <c r="AK74" s="19">
        <f>S74*AG74*'Molecular Weight'!$B$5/'Molecular Weight'!$D$5</f>
        <v>0.0739029399278508</v>
      </c>
      <c r="AL74" s="19">
        <f>T74*AG74*'Molecular Weight'!$B$6/'Molecular Weight'!$D$6</f>
        <v>0.787928228233102</v>
      </c>
      <c r="AM74" s="19">
        <f>U74*AG74*'Molecular Weight'!$B$8/'Molecular Weight'!$D$8</f>
        <v>0</v>
      </c>
      <c r="AN74" s="19">
        <f>V74*AG74*'Molecular Weight'!$B$9/'Molecular Weight'!$D$9</f>
        <v>1.99714388817471</v>
      </c>
      <c r="AO74" s="19">
        <f>W74*AG74*'Molecular Weight'!$B$10/'Molecular Weight'!$D$10</f>
        <v>0.416359934298498</v>
      </c>
      <c r="AP74" s="19">
        <f>X74*AG74*'Molecular Weight'!$B$11/'Molecular Weight'!$D$11</f>
        <v>0.00998894168012521</v>
      </c>
      <c r="AQ74" s="19">
        <f>Y74*AG74*'Molecular Weight'!$B$12/'Molecular Weight'!$D$12</f>
        <v>0</v>
      </c>
      <c r="AR74" s="19">
        <f t="shared" si="14"/>
        <v>8.0473954875377</v>
      </c>
      <c r="AS74" s="19">
        <f t="shared" si="15"/>
        <v>0.141349049225458</v>
      </c>
      <c r="AT74" s="19">
        <f t="shared" si="16"/>
        <v>0.179393305329888</v>
      </c>
      <c r="AU74" s="19">
        <f t="shared" si="17"/>
        <v>0.646579179007644</v>
      </c>
      <c r="AV74" s="19">
        <f t="shared" si="18"/>
        <v>3.07922347145348</v>
      </c>
      <c r="AW74" s="19">
        <f t="shared" si="19"/>
        <v>3.20143205070631</v>
      </c>
      <c r="AX74" s="36"/>
    </row>
    <row r="75" s="25" customFormat="1" spans="1:50">
      <c r="A75" s="32" t="s">
        <v>1792</v>
      </c>
      <c r="B75" s="32" t="s">
        <v>1793</v>
      </c>
      <c r="C75" s="32" t="s">
        <v>1758</v>
      </c>
      <c r="D75" s="32" t="s">
        <v>1759</v>
      </c>
      <c r="E75" s="32" t="s">
        <v>1794</v>
      </c>
      <c r="F75" s="32" t="s">
        <v>1720</v>
      </c>
      <c r="G75" s="32" t="s">
        <v>1694</v>
      </c>
      <c r="H75" s="32"/>
      <c r="I75" s="33">
        <f t="shared" si="20"/>
        <v>15.7445049285889</v>
      </c>
      <c r="J75" s="33">
        <f t="shared" si="21"/>
        <v>1321.52282714844</v>
      </c>
      <c r="K75" s="33">
        <f t="shared" si="22"/>
        <v>-5.14840030670166</v>
      </c>
      <c r="L75" s="34">
        <f t="shared" si="12"/>
        <v>-5.0657219042171</v>
      </c>
      <c r="M75" s="33">
        <f t="shared" si="13"/>
        <v>-0.0826784024845626</v>
      </c>
      <c r="N75" s="33">
        <f t="shared" si="23"/>
        <v>-0.082679271697998</v>
      </c>
      <c r="O75" s="32"/>
      <c r="P75" s="32">
        <v>42.73</v>
      </c>
      <c r="Q75" s="32">
        <v>0.24</v>
      </c>
      <c r="R75" s="32">
        <v>18.91</v>
      </c>
      <c r="S75" s="32">
        <v>0.07</v>
      </c>
      <c r="T75" s="32">
        <v>15.85</v>
      </c>
      <c r="U75" s="32">
        <v>0.32</v>
      </c>
      <c r="V75" s="32">
        <v>12.76</v>
      </c>
      <c r="W75" s="32">
        <v>7.83</v>
      </c>
      <c r="X75" s="32">
        <v>1</v>
      </c>
      <c r="Y75" s="32"/>
      <c r="Z75" s="32">
        <v>99.71</v>
      </c>
      <c r="AA75" s="35">
        <v>15.7445049285889</v>
      </c>
      <c r="AB75" s="35">
        <v>1321.52282714844</v>
      </c>
      <c r="AC75" s="35">
        <v>-5.14840030670166</v>
      </c>
      <c r="AD75" s="35">
        <v>-0.082679271697998</v>
      </c>
      <c r="AE75" s="35" t="s">
        <v>1695</v>
      </c>
      <c r="AF75" s="19">
        <v>12</v>
      </c>
      <c r="AG75" s="19">
        <f>AF75/(P75*'Molecular Weight'!$C$2/'Molecular Weight'!$D$2+Q75*'Molecular Weight'!$C$3/'Molecular Weight'!$D$3+R75*'Molecular Weight'!$C$4/'Molecular Weight'!$D$4+S75*'Molecular Weight'!$C$5/'Molecular Weight'!$D$5+T75*'Molecular Weight'!$C$6/'Molecular Weight'!$D$6+U75*'Molecular Weight'!$C$8/'Molecular Weight'!$D$8+V75*'Molecular Weight'!$C$9/'Molecular Weight'!$D$9+W75*'Molecular Weight'!$C$10/'Molecular Weight'!$D$10+X75*'Molecular Weight'!$C$11/'Molecular Weight'!$D$11+Y75*'Molecular Weight'!$C$12/'Molecular Weight'!$D$12)</f>
        <v>4.47136847400461</v>
      </c>
      <c r="AH75" s="19">
        <f>P75*AG75*'Molecular Weight'!$B$2/'Molecular Weight'!$D$2</f>
        <v>3.18011942234049</v>
      </c>
      <c r="AI75" s="19">
        <f>Q75*AG75*'Molecular Weight'!$B$3/'Molecular Weight'!$D$3</f>
        <v>0.0134308940395633</v>
      </c>
      <c r="AJ75" s="19">
        <f>AG75*R75*'Molecular Weight'!$B$4/'Molecular Weight'!$D$4</f>
        <v>1.65856370818806</v>
      </c>
      <c r="AK75" s="19">
        <f>S75*AG75*'Molecular Weight'!$B$5/'Molecular Weight'!$D$5</f>
        <v>0.00411863666267942</v>
      </c>
      <c r="AL75" s="19">
        <f>T75*AG75*'Molecular Weight'!$B$6/'Molecular Weight'!$D$6</f>
        <v>0.986514341773009</v>
      </c>
      <c r="AM75" s="19">
        <f>U75*AG75*'Molecular Weight'!$B$8/'Molecular Weight'!$D$8</f>
        <v>0.0201696914530797</v>
      </c>
      <c r="AN75" s="19">
        <f>V75*AG75*'Molecular Weight'!$B$9/'Molecular Weight'!$D$9</f>
        <v>1.4157484299826</v>
      </c>
      <c r="AO75" s="19">
        <f>W75*AG75*'Molecular Weight'!$B$10/'Molecular Weight'!$D$10</f>
        <v>0.624301268749216</v>
      </c>
      <c r="AP75" s="19">
        <f>X75*AG75*'Molecular Weight'!$B$11/'Molecular Weight'!$D$11</f>
        <v>0.144284236011765</v>
      </c>
      <c r="AQ75" s="19">
        <f>Y75*AG75*'Molecular Weight'!$B$12/'Molecular Weight'!$D$12</f>
        <v>0</v>
      </c>
      <c r="AR75" s="19">
        <f t="shared" si="14"/>
        <v>8.04725062920046</v>
      </c>
      <c r="AS75" s="19">
        <f t="shared" si="15"/>
        <v>0.140919570305929</v>
      </c>
      <c r="AT75" s="19">
        <f t="shared" si="16"/>
        <v>0.142845941856924</v>
      </c>
      <c r="AU75" s="19">
        <f t="shared" si="17"/>
        <v>0.845594771467081</v>
      </c>
      <c r="AV75" s="19">
        <f t="shared" si="18"/>
        <v>3.19355031638006</v>
      </c>
      <c r="AW75" s="19">
        <f t="shared" si="19"/>
        <v>3.04673373195791</v>
      </c>
      <c r="AX75" s="36"/>
    </row>
    <row r="76" s="25" customFormat="1" spans="1:50">
      <c r="A76" s="32" t="s">
        <v>1795</v>
      </c>
      <c r="B76" s="32" t="s">
        <v>1793</v>
      </c>
      <c r="C76" s="32" t="s">
        <v>1758</v>
      </c>
      <c r="D76" s="32" t="s">
        <v>1759</v>
      </c>
      <c r="E76" s="32" t="s">
        <v>1796</v>
      </c>
      <c r="F76" s="32" t="s">
        <v>1720</v>
      </c>
      <c r="G76" s="32" t="s">
        <v>1694</v>
      </c>
      <c r="H76" s="32"/>
      <c r="I76" s="33">
        <f t="shared" si="20"/>
        <v>9.20485210418701</v>
      </c>
      <c r="J76" s="33">
        <f t="shared" si="21"/>
        <v>1525.6298828125</v>
      </c>
      <c r="K76" s="33">
        <f t="shared" si="22"/>
        <v>-4.3374834060669</v>
      </c>
      <c r="L76" s="34">
        <f t="shared" si="12"/>
        <v>-5.68651391479707</v>
      </c>
      <c r="M76" s="33">
        <f t="shared" si="13"/>
        <v>1.34903050873018</v>
      </c>
      <c r="N76" s="33">
        <f t="shared" si="23"/>
        <v>1.34903001785278</v>
      </c>
      <c r="O76" s="32"/>
      <c r="P76" s="32">
        <v>43.62</v>
      </c>
      <c r="Q76" s="32">
        <v>1.57</v>
      </c>
      <c r="R76" s="32">
        <v>16.33</v>
      </c>
      <c r="S76" s="32">
        <v>0.37</v>
      </c>
      <c r="T76" s="32">
        <v>12.73</v>
      </c>
      <c r="U76" s="32">
        <v>0.28</v>
      </c>
      <c r="V76" s="32">
        <v>20.49</v>
      </c>
      <c r="W76" s="32">
        <v>4.07</v>
      </c>
      <c r="X76" s="32">
        <v>0.28</v>
      </c>
      <c r="Y76" s="32"/>
      <c r="Z76" s="32">
        <v>99.77032885</v>
      </c>
      <c r="AA76" s="35">
        <v>9.20485210418701</v>
      </c>
      <c r="AB76" s="35">
        <v>1525.6298828125</v>
      </c>
      <c r="AC76" s="35">
        <v>-4.3374834060669</v>
      </c>
      <c r="AD76" s="35">
        <v>1.34903001785278</v>
      </c>
      <c r="AE76" s="35" t="s">
        <v>1695</v>
      </c>
      <c r="AF76" s="19">
        <v>12</v>
      </c>
      <c r="AG76" s="19">
        <f>AF76/(P76*'Molecular Weight'!$C$2/'Molecular Weight'!$D$2+Q76*'Molecular Weight'!$C$3/'Molecular Weight'!$D$3+R76*'Molecular Weight'!$C$4/'Molecular Weight'!$D$4+S76*'Molecular Weight'!$C$5/'Molecular Weight'!$D$5+T76*'Molecular Weight'!$C$6/'Molecular Weight'!$D$6+U76*'Molecular Weight'!$C$8/'Molecular Weight'!$D$8+V76*'Molecular Weight'!$C$9/'Molecular Weight'!$D$9+W76*'Molecular Weight'!$C$10/'Molecular Weight'!$D$10+X76*'Molecular Weight'!$C$11/'Molecular Weight'!$D$11+Y76*'Molecular Weight'!$C$12/'Molecular Weight'!$D$12)</f>
        <v>4.3702724616856</v>
      </c>
      <c r="AH76" s="19">
        <f>P76*AG76*'Molecular Weight'!$B$2/'Molecular Weight'!$D$2</f>
        <v>3.17295746968585</v>
      </c>
      <c r="AI76" s="19">
        <f>Q76*AG76*'Molecular Weight'!$B$3/'Molecular Weight'!$D$3</f>
        <v>0.085873939484936</v>
      </c>
      <c r="AJ76" s="19">
        <f>AG76*R76*'Molecular Weight'!$B$4/'Molecular Weight'!$D$4</f>
        <v>1.3998930815874</v>
      </c>
      <c r="AK76" s="19">
        <f>S76*AG76*'Molecular Weight'!$B$5/'Molecular Weight'!$D$5</f>
        <v>0.0212777263086212</v>
      </c>
      <c r="AL76" s="19">
        <f>T76*AG76*'Molecular Weight'!$B$6/'Molecular Weight'!$D$6</f>
        <v>0.774409360206815</v>
      </c>
      <c r="AM76" s="19">
        <f>U76*AG76*'Molecular Weight'!$B$8/'Molecular Weight'!$D$8</f>
        <v>0.0172494543173381</v>
      </c>
      <c r="AN76" s="19">
        <f>V76*AG76*'Molecular Weight'!$B$9/'Molecular Weight'!$D$9</f>
        <v>2.22200701587935</v>
      </c>
      <c r="AO76" s="19">
        <f>W76*AG76*'Molecular Weight'!$B$10/'Molecular Weight'!$D$10</f>
        <v>0.317172056331319</v>
      </c>
      <c r="AP76" s="19">
        <f>X76*AG76*'Molecular Weight'!$B$11/'Molecular Weight'!$D$11</f>
        <v>0.039486166159147</v>
      </c>
      <c r="AQ76" s="19">
        <f>Y76*AG76*'Molecular Weight'!$B$12/'Molecular Weight'!$D$12</f>
        <v>0</v>
      </c>
      <c r="AR76" s="19">
        <f t="shared" si="14"/>
        <v>8.05032626996078</v>
      </c>
      <c r="AS76" s="19">
        <f t="shared" si="15"/>
        <v>0.150034972317282</v>
      </c>
      <c r="AT76" s="19">
        <f t="shared" si="16"/>
        <v>0.193741165883136</v>
      </c>
      <c r="AU76" s="19">
        <f t="shared" si="17"/>
        <v>0.624374387889534</v>
      </c>
      <c r="AV76" s="19">
        <f t="shared" si="18"/>
        <v>3.25883140917078</v>
      </c>
      <c r="AW76" s="19">
        <f t="shared" si="19"/>
        <v>3.33083788673482</v>
      </c>
      <c r="AX76" s="36"/>
    </row>
    <row r="77" s="25" customFormat="1" spans="1:50">
      <c r="A77" s="32" t="s">
        <v>1795</v>
      </c>
      <c r="B77" s="32" t="s">
        <v>1793</v>
      </c>
      <c r="C77" s="32" t="s">
        <v>1758</v>
      </c>
      <c r="D77" s="32" t="s">
        <v>1759</v>
      </c>
      <c r="E77" s="32" t="s">
        <v>1797</v>
      </c>
      <c r="F77" s="32" t="s">
        <v>1720</v>
      </c>
      <c r="G77" s="32" t="s">
        <v>1694</v>
      </c>
      <c r="H77" s="32"/>
      <c r="I77" s="33">
        <f t="shared" si="20"/>
        <v>13.1019153594971</v>
      </c>
      <c r="J77" s="33">
        <f t="shared" si="21"/>
        <v>1503.4462890625</v>
      </c>
      <c r="K77" s="33">
        <f t="shared" si="22"/>
        <v>-3.52767992019653</v>
      </c>
      <c r="L77" s="34">
        <f t="shared" si="12"/>
        <v>-4.65003737504091</v>
      </c>
      <c r="M77" s="33">
        <f t="shared" si="13"/>
        <v>1.12235745484437</v>
      </c>
      <c r="N77" s="33">
        <f t="shared" si="23"/>
        <v>1.12235641479492</v>
      </c>
      <c r="O77" s="32"/>
      <c r="P77" s="32">
        <v>45.94</v>
      </c>
      <c r="Q77" s="32">
        <v>0.89</v>
      </c>
      <c r="R77" s="32">
        <v>13.59</v>
      </c>
      <c r="S77" s="32">
        <v>0.25</v>
      </c>
      <c r="T77" s="32">
        <v>11.34</v>
      </c>
      <c r="U77" s="32">
        <v>0.26</v>
      </c>
      <c r="V77" s="32">
        <v>19.76</v>
      </c>
      <c r="W77" s="32">
        <v>7.66</v>
      </c>
      <c r="X77" s="32">
        <v>0.4</v>
      </c>
      <c r="Y77" s="32"/>
      <c r="Z77" s="32">
        <v>100.1141273</v>
      </c>
      <c r="AA77" s="35">
        <v>13.1019153594971</v>
      </c>
      <c r="AB77" s="35">
        <v>1503.4462890625</v>
      </c>
      <c r="AC77" s="35">
        <v>-3.52767992019653</v>
      </c>
      <c r="AD77" s="35">
        <v>1.12235641479492</v>
      </c>
      <c r="AE77" s="35" t="s">
        <v>1695</v>
      </c>
      <c r="AF77" s="19">
        <v>12</v>
      </c>
      <c r="AG77" s="19">
        <f>AF77/(P77*'Molecular Weight'!$C$2/'Molecular Weight'!$D$2+Q77*'Molecular Weight'!$C$3/'Molecular Weight'!$D$3+R77*'Molecular Weight'!$C$4/'Molecular Weight'!$D$4+S77*'Molecular Weight'!$C$5/'Molecular Weight'!$D$5+T77*'Molecular Weight'!$C$6/'Molecular Weight'!$D$6+U77*'Molecular Weight'!$C$8/'Molecular Weight'!$D$8+V77*'Molecular Weight'!$C$9/'Molecular Weight'!$D$9+W77*'Molecular Weight'!$C$10/'Molecular Weight'!$D$10+X77*'Molecular Weight'!$C$11/'Molecular Weight'!$D$11+Y77*'Molecular Weight'!$C$12/'Molecular Weight'!$D$12)</f>
        <v>4.36165053289606</v>
      </c>
      <c r="AH77" s="19">
        <f>P77*AG77*'Molecular Weight'!$B$2/'Molecular Weight'!$D$2</f>
        <v>3.33512359322978</v>
      </c>
      <c r="AI77" s="19">
        <f>Q77*AG77*'Molecular Weight'!$B$3/'Molecular Weight'!$D$3</f>
        <v>0.0485840922938359</v>
      </c>
      <c r="AJ77" s="19">
        <f>AG77*R77*'Molecular Weight'!$B$4/'Molecular Weight'!$D$4</f>
        <v>1.16270754692149</v>
      </c>
      <c r="AK77" s="19">
        <f>S77*AG77*'Molecular Weight'!$B$5/'Molecular Weight'!$D$5</f>
        <v>0.0143484786265414</v>
      </c>
      <c r="AL77" s="19">
        <f>T77*AG77*'Molecular Weight'!$B$6/'Molecular Weight'!$D$6</f>
        <v>0.688489936567947</v>
      </c>
      <c r="AM77" s="19">
        <f>U77*AG77*'Molecular Weight'!$B$8/'Molecular Weight'!$D$8</f>
        <v>0.0159857504729768</v>
      </c>
      <c r="AN77" s="19">
        <f>V77*AG77*'Molecular Weight'!$B$9/'Molecular Weight'!$D$9</f>
        <v>2.13861574516194</v>
      </c>
      <c r="AO77" s="19">
        <f>W77*AG77*'Molecular Weight'!$B$10/'Molecular Weight'!$D$10</f>
        <v>0.595760397324961</v>
      </c>
      <c r="AP77" s="19">
        <f>X77*AG77*'Molecular Weight'!$B$11/'Molecular Weight'!$D$11</f>
        <v>0.056297522205822</v>
      </c>
      <c r="AQ77" s="19">
        <f>Y77*AG77*'Molecular Weight'!$B$12/'Molecular Weight'!$D$12</f>
        <v>0</v>
      </c>
      <c r="AR77" s="19">
        <f t="shared" si="14"/>
        <v>8.05591306280529</v>
      </c>
      <c r="AS77" s="19">
        <f t="shared" si="15"/>
        <v>0.166574973794416</v>
      </c>
      <c r="AT77" s="19">
        <f t="shared" si="16"/>
        <v>0.241942496102087</v>
      </c>
      <c r="AU77" s="19">
        <f t="shared" si="17"/>
        <v>0.52191496277353</v>
      </c>
      <c r="AV77" s="19">
        <f t="shared" si="18"/>
        <v>3.38370768552361</v>
      </c>
      <c r="AW77" s="19">
        <f t="shared" si="19"/>
        <v>3.43885182952782</v>
      </c>
      <c r="AX77" s="36"/>
    </row>
    <row r="78" s="25" customFormat="1" spans="1:50">
      <c r="A78" s="32" t="s">
        <v>1795</v>
      </c>
      <c r="B78" s="32" t="s">
        <v>1793</v>
      </c>
      <c r="C78" s="32" t="s">
        <v>1758</v>
      </c>
      <c r="D78" s="32" t="s">
        <v>1759</v>
      </c>
      <c r="E78" s="32" t="s">
        <v>1798</v>
      </c>
      <c r="F78" s="32" t="s">
        <v>1720</v>
      </c>
      <c r="G78" s="32" t="s">
        <v>1694</v>
      </c>
      <c r="H78" s="32"/>
      <c r="I78" s="33">
        <f t="shared" si="20"/>
        <v>7.45684719085693</v>
      </c>
      <c r="J78" s="33">
        <f t="shared" si="21"/>
        <v>1565.64868164062</v>
      </c>
      <c r="K78" s="33">
        <f t="shared" si="22"/>
        <v>-5.48415231704712</v>
      </c>
      <c r="L78" s="34">
        <f t="shared" si="12"/>
        <v>-5.94342648968875</v>
      </c>
      <c r="M78" s="33">
        <f t="shared" si="13"/>
        <v>0.459274172641631</v>
      </c>
      <c r="N78" s="33">
        <f t="shared" si="23"/>
        <v>0.459273815155029</v>
      </c>
      <c r="O78" s="32"/>
      <c r="P78" s="32">
        <v>42.85</v>
      </c>
      <c r="Q78" s="32">
        <v>1.08</v>
      </c>
      <c r="R78" s="32">
        <v>19.01</v>
      </c>
      <c r="S78" s="32">
        <v>0.18</v>
      </c>
      <c r="T78" s="32">
        <v>14.82</v>
      </c>
      <c r="U78" s="32">
        <v>0.29</v>
      </c>
      <c r="V78" s="32">
        <v>17.64</v>
      </c>
      <c r="W78" s="32">
        <v>4.37</v>
      </c>
      <c r="X78" s="32">
        <v>0.23</v>
      </c>
      <c r="Y78" s="32"/>
      <c r="Z78" s="32">
        <v>100.49915583</v>
      </c>
      <c r="AA78" s="35">
        <v>7.45684719085693</v>
      </c>
      <c r="AB78" s="35">
        <v>1565.64868164062</v>
      </c>
      <c r="AC78" s="35">
        <v>-5.48415231704712</v>
      </c>
      <c r="AD78" s="35">
        <v>0.459273815155029</v>
      </c>
      <c r="AE78" s="35" t="s">
        <v>1695</v>
      </c>
      <c r="AF78" s="19">
        <v>12</v>
      </c>
      <c r="AG78" s="19">
        <f>AF78/(P78*'Molecular Weight'!$C$2/'Molecular Weight'!$D$2+Q78*'Molecular Weight'!$C$3/'Molecular Weight'!$D$3+R78*'Molecular Weight'!$C$4/'Molecular Weight'!$D$4+S78*'Molecular Weight'!$C$5/'Molecular Weight'!$D$5+T78*'Molecular Weight'!$C$6/'Molecular Weight'!$D$6+U78*'Molecular Weight'!$C$8/'Molecular Weight'!$D$8+V78*'Molecular Weight'!$C$9/'Molecular Weight'!$D$9+W78*'Molecular Weight'!$C$10/'Molecular Weight'!$D$10+X78*'Molecular Weight'!$C$11/'Molecular Weight'!$D$11+Y78*'Molecular Weight'!$C$12/'Molecular Weight'!$D$12)</f>
        <v>4.36985396961804</v>
      </c>
      <c r="AH78" s="19">
        <f>P78*AG78*'Molecular Weight'!$B$2/'Molecular Weight'!$D$2</f>
        <v>3.11664851195295</v>
      </c>
      <c r="AI78" s="19">
        <f>Q78*AG78*'Molecular Weight'!$B$3/'Molecular Weight'!$D$3</f>
        <v>0.059066862167553</v>
      </c>
      <c r="AJ78" s="19">
        <f>AG78*R78*'Molecular Weight'!$B$4/'Molecular Weight'!$D$4</f>
        <v>1.62948065834521</v>
      </c>
      <c r="AK78" s="19">
        <f>S78*AG78*'Molecular Weight'!$B$5/'Molecular Weight'!$D$5</f>
        <v>0.0103503350816665</v>
      </c>
      <c r="AL78" s="19">
        <f>T78*AG78*'Molecular Weight'!$B$6/'Molecular Weight'!$D$6</f>
        <v>0.901464863999713</v>
      </c>
      <c r="AM78" s="19">
        <f>U78*AG78*'Molecular Weight'!$B$8/'Molecular Weight'!$D$8</f>
        <v>0.0178637954777168</v>
      </c>
      <c r="AN78" s="19">
        <f>V78*AG78*'Molecular Weight'!$B$9/'Molecular Weight'!$D$9</f>
        <v>1.9127599013415</v>
      </c>
      <c r="AO78" s="19">
        <f>W78*AG78*'Molecular Weight'!$B$10/'Molecular Weight'!$D$10</f>
        <v>0.340518221241634</v>
      </c>
      <c r="AP78" s="19">
        <f>X78*AG78*'Molecular Weight'!$B$11/'Molecular Weight'!$D$11</f>
        <v>0.0324319591162359</v>
      </c>
      <c r="AQ78" s="19">
        <f>Y78*AG78*'Molecular Weight'!$B$12/'Molecular Weight'!$D$12</f>
        <v>0</v>
      </c>
      <c r="AR78" s="19">
        <f t="shared" si="14"/>
        <v>8.02058510872418</v>
      </c>
      <c r="AS78" s="19">
        <f t="shared" si="15"/>
        <v>0.0615968289947961</v>
      </c>
      <c r="AT78" s="19">
        <f t="shared" si="16"/>
        <v>0.0683297058539774</v>
      </c>
      <c r="AU78" s="19">
        <f t="shared" si="17"/>
        <v>0.839868035004917</v>
      </c>
      <c r="AV78" s="19">
        <f t="shared" si="18"/>
        <v>3.1757153741205</v>
      </c>
      <c r="AW78" s="19">
        <f t="shared" si="19"/>
        <v>3.17260678206056</v>
      </c>
      <c r="AX78" s="36"/>
    </row>
    <row r="79" s="25" customFormat="1" spans="1:50">
      <c r="A79" s="32" t="s">
        <v>1795</v>
      </c>
      <c r="B79" s="32" t="s">
        <v>1793</v>
      </c>
      <c r="C79" s="32" t="s">
        <v>1758</v>
      </c>
      <c r="D79" s="32" t="s">
        <v>1759</v>
      </c>
      <c r="E79" s="32" t="s">
        <v>1799</v>
      </c>
      <c r="F79" s="32" t="s">
        <v>1720</v>
      </c>
      <c r="G79" s="32" t="s">
        <v>1694</v>
      </c>
      <c r="H79" s="32"/>
      <c r="I79" s="33">
        <f t="shared" si="20"/>
        <v>13.7231941223144</v>
      </c>
      <c r="J79" s="33">
        <f t="shared" si="21"/>
        <v>1400.95617675781</v>
      </c>
      <c r="K79" s="33">
        <f t="shared" si="22"/>
        <v>-4.50594711303711</v>
      </c>
      <c r="L79" s="34">
        <f t="shared" si="12"/>
        <v>-5.14548890427241</v>
      </c>
      <c r="M79" s="33">
        <f t="shared" si="13"/>
        <v>0.639541791235303</v>
      </c>
      <c r="N79" s="33">
        <f t="shared" si="23"/>
        <v>0.639542102813721</v>
      </c>
      <c r="O79" s="32"/>
      <c r="P79" s="32">
        <v>45.31</v>
      </c>
      <c r="Q79" s="32">
        <v>0.49</v>
      </c>
      <c r="R79" s="32">
        <v>15.32</v>
      </c>
      <c r="S79" s="32">
        <v>0.15</v>
      </c>
      <c r="T79" s="32">
        <v>11.17</v>
      </c>
      <c r="U79" s="32">
        <v>0.25</v>
      </c>
      <c r="V79" s="32">
        <v>17.18</v>
      </c>
      <c r="W79" s="32">
        <v>10.23</v>
      </c>
      <c r="X79" s="32">
        <v>0.5</v>
      </c>
      <c r="Y79" s="32"/>
      <c r="Z79" s="32">
        <v>100.62649536</v>
      </c>
      <c r="AA79" s="35">
        <v>13.7231941223144</v>
      </c>
      <c r="AB79" s="35">
        <v>1400.95617675781</v>
      </c>
      <c r="AC79" s="35">
        <v>-4.50594711303711</v>
      </c>
      <c r="AD79" s="35">
        <v>0.639542102813721</v>
      </c>
      <c r="AE79" s="35" t="s">
        <v>1695</v>
      </c>
      <c r="AF79" s="19">
        <v>12</v>
      </c>
      <c r="AG79" s="19">
        <f>AF79/(P79*'Molecular Weight'!$C$2/'Molecular Weight'!$D$2+Q79*'Molecular Weight'!$C$3/'Molecular Weight'!$D$3+R79*'Molecular Weight'!$C$4/'Molecular Weight'!$D$4+S79*'Molecular Weight'!$C$5/'Molecular Weight'!$D$5+T79*'Molecular Weight'!$C$6/'Molecular Weight'!$D$6+U79*'Molecular Weight'!$C$8/'Molecular Weight'!$D$8+V79*'Molecular Weight'!$C$9/'Molecular Weight'!$D$9+W79*'Molecular Weight'!$C$10/'Molecular Weight'!$D$10+X79*'Molecular Weight'!$C$11/'Molecular Weight'!$D$11+Y79*'Molecular Weight'!$C$12/'Molecular Weight'!$D$12)</f>
        <v>4.36346240806725</v>
      </c>
      <c r="AH79" s="19">
        <f>P79*AG79*'Molecular Weight'!$B$2/'Molecular Weight'!$D$2</f>
        <v>3.29075369023847</v>
      </c>
      <c r="AI79" s="19">
        <f>Q79*AG79*'Molecular Weight'!$B$3/'Molecular Weight'!$D$3</f>
        <v>0.0267596568204374</v>
      </c>
      <c r="AJ79" s="19">
        <f>AG79*R79*'Molecular Weight'!$B$4/'Molecular Weight'!$D$4</f>
        <v>1.31126410536662</v>
      </c>
      <c r="AK79" s="19">
        <f>S79*AG79*'Molecular Weight'!$B$5/'Molecular Weight'!$D$5</f>
        <v>0.00861266348062487</v>
      </c>
      <c r="AL79" s="19">
        <f>T79*AG79*'Molecular Weight'!$B$6/'Molecular Weight'!$D$6</f>
        <v>0.678450377200879</v>
      </c>
      <c r="AM79" s="19">
        <f>U79*AG79*'Molecular Weight'!$B$8/'Molecular Weight'!$D$8</f>
        <v>0.0153772991544518</v>
      </c>
      <c r="AN79" s="19">
        <f>V79*AG79*'Molecular Weight'!$B$9/'Molecular Weight'!$D$9</f>
        <v>1.86015593475423</v>
      </c>
      <c r="AO79" s="19">
        <f>W79*AG79*'Molecular Weight'!$B$10/'Molecular Weight'!$D$10</f>
        <v>0.795973973511554</v>
      </c>
      <c r="AP79" s="19">
        <f>X79*AG79*'Molecular Weight'!$B$11/'Molecular Weight'!$D$11</f>
        <v>0.0704011359804332</v>
      </c>
      <c r="AQ79" s="19">
        <f>Y79*AG79*'Molecular Weight'!$B$12/'Molecular Weight'!$D$12</f>
        <v>0</v>
      </c>
      <c r="AR79" s="19">
        <f t="shared" si="14"/>
        <v>8.05774883650769</v>
      </c>
      <c r="AS79" s="19">
        <f t="shared" si="15"/>
        <v>0.17200487435214</v>
      </c>
      <c r="AT79" s="19">
        <f t="shared" si="16"/>
        <v>0.253526094364912</v>
      </c>
      <c r="AU79" s="19">
        <f t="shared" si="17"/>
        <v>0.506445502848739</v>
      </c>
      <c r="AV79" s="19">
        <f t="shared" si="18"/>
        <v>3.3175133470589</v>
      </c>
      <c r="AW79" s="19">
        <f t="shared" si="19"/>
        <v>3.34995758462111</v>
      </c>
      <c r="AX79" s="36"/>
    </row>
    <row r="80" s="25" customFormat="1" spans="1:50">
      <c r="A80" s="32" t="s">
        <v>1795</v>
      </c>
      <c r="B80" s="32" t="s">
        <v>1793</v>
      </c>
      <c r="C80" s="32" t="s">
        <v>1758</v>
      </c>
      <c r="D80" s="32" t="s">
        <v>1759</v>
      </c>
      <c r="E80" s="32" t="s">
        <v>1800</v>
      </c>
      <c r="F80" s="32" t="s">
        <v>1720</v>
      </c>
      <c r="G80" s="32" t="s">
        <v>1694</v>
      </c>
      <c r="H80" s="32"/>
      <c r="I80" s="33">
        <f t="shared" si="20"/>
        <v>12.5614242553711</v>
      </c>
      <c r="J80" s="33">
        <f t="shared" si="21"/>
        <v>1311.43725585937</v>
      </c>
      <c r="K80" s="33">
        <f t="shared" si="22"/>
        <v>-5.72732591629028</v>
      </c>
      <c r="L80" s="34">
        <f t="shared" si="12"/>
        <v>-6.20856282229665</v>
      </c>
      <c r="M80" s="33">
        <f t="shared" si="13"/>
        <v>0.481236906006368</v>
      </c>
      <c r="N80" s="33">
        <f t="shared" si="23"/>
        <v>0.481235980987549</v>
      </c>
      <c r="O80" s="32"/>
      <c r="P80" s="32">
        <v>42.34</v>
      </c>
      <c r="Q80" s="32">
        <v>1.27</v>
      </c>
      <c r="R80" s="32">
        <v>17.05</v>
      </c>
      <c r="S80" s="32">
        <v>0.11</v>
      </c>
      <c r="T80" s="32">
        <v>13.33</v>
      </c>
      <c r="U80" s="32">
        <v>0.3</v>
      </c>
      <c r="V80" s="32">
        <v>13.38</v>
      </c>
      <c r="W80" s="32">
        <v>11.27</v>
      </c>
      <c r="X80" s="32">
        <v>0.55</v>
      </c>
      <c r="Y80" s="32"/>
      <c r="Z80" s="32">
        <v>99.62346328</v>
      </c>
      <c r="AA80" s="35">
        <v>12.5614242553711</v>
      </c>
      <c r="AB80" s="35">
        <v>1311.43725585937</v>
      </c>
      <c r="AC80" s="35">
        <v>-5.72732591629028</v>
      </c>
      <c r="AD80" s="35">
        <v>0.481235980987549</v>
      </c>
      <c r="AE80" s="35" t="s">
        <v>1695</v>
      </c>
      <c r="AF80" s="19">
        <v>12</v>
      </c>
      <c r="AG80" s="19">
        <f>AF80/(P80*'Molecular Weight'!$C$2/'Molecular Weight'!$D$2+Q80*'Molecular Weight'!$C$3/'Molecular Weight'!$D$3+R80*'Molecular Weight'!$C$4/'Molecular Weight'!$D$4+S80*'Molecular Weight'!$C$5/'Molecular Weight'!$D$5+T80*'Molecular Weight'!$C$6/'Molecular Weight'!$D$6+U80*'Molecular Weight'!$C$8/'Molecular Weight'!$D$8+V80*'Molecular Weight'!$C$9/'Molecular Weight'!$D$9+W80*'Molecular Weight'!$C$10/'Molecular Weight'!$D$10+X80*'Molecular Weight'!$C$11/'Molecular Weight'!$D$11+Y80*'Molecular Weight'!$C$12/'Molecular Weight'!$D$12)</f>
        <v>4.48311692155078</v>
      </c>
      <c r="AH80" s="19">
        <f>P80*AG80*'Molecular Weight'!$B$2/'Molecular Weight'!$D$2</f>
        <v>3.1593736760729</v>
      </c>
      <c r="AI80" s="19">
        <f>Q80*AG80*'Molecular Weight'!$B$3/'Molecular Weight'!$D$3</f>
        <v>0.0712585543225218</v>
      </c>
      <c r="AJ80" s="19">
        <f>AG80*R80*'Molecular Weight'!$B$4/'Molecular Weight'!$D$4</f>
        <v>1.49935550240174</v>
      </c>
      <c r="AK80" s="19">
        <f>S80*AG80*'Molecular Weight'!$B$5/'Molecular Weight'!$D$5</f>
        <v>0.00648914877782204</v>
      </c>
      <c r="AL80" s="19">
        <f>T80*AG80*'Molecular Weight'!$B$6/'Molecular Weight'!$D$6</f>
        <v>0.831847836362359</v>
      </c>
      <c r="AM80" s="19">
        <f>U80*AG80*'Molecular Weight'!$B$8/'Molecular Weight'!$D$8</f>
        <v>0.0189587690508209</v>
      </c>
      <c r="AN80" s="19">
        <f>V80*AG80*'Molecular Weight'!$B$9/'Molecular Weight'!$D$9</f>
        <v>1.48843931539329</v>
      </c>
      <c r="AO80" s="19">
        <f>W80*AG80*'Molecular Weight'!$B$10/'Molecular Weight'!$D$10</f>
        <v>0.900940223000665</v>
      </c>
      <c r="AP80" s="19">
        <f>X80*AG80*'Molecular Weight'!$B$11/'Molecular Weight'!$D$11</f>
        <v>0.0795648372653414</v>
      </c>
      <c r="AQ80" s="19">
        <f>Y80*AG80*'Molecular Weight'!$B$12/'Molecular Weight'!$D$12</f>
        <v>0</v>
      </c>
      <c r="AR80" s="19">
        <f t="shared" si="14"/>
        <v>8.05622786264746</v>
      </c>
      <c r="AS80" s="19">
        <f t="shared" si="15"/>
        <v>0.167506272978677</v>
      </c>
      <c r="AT80" s="19">
        <f t="shared" si="16"/>
        <v>0.201366482734602</v>
      </c>
      <c r="AU80" s="19">
        <f t="shared" si="17"/>
        <v>0.664341563383682</v>
      </c>
      <c r="AV80" s="19">
        <f t="shared" si="18"/>
        <v>3.23063223039542</v>
      </c>
      <c r="AW80" s="19">
        <f t="shared" si="19"/>
        <v>3.24018614380713</v>
      </c>
      <c r="AX80" s="36"/>
    </row>
    <row r="81" s="25" customFormat="1" spans="1:50">
      <c r="A81" s="32" t="s">
        <v>1795</v>
      </c>
      <c r="B81" s="32" t="s">
        <v>1793</v>
      </c>
      <c r="C81" s="32" t="s">
        <v>1758</v>
      </c>
      <c r="D81" s="32" t="s">
        <v>1759</v>
      </c>
      <c r="E81" s="32" t="s">
        <v>1801</v>
      </c>
      <c r="F81" s="32" t="s">
        <v>1720</v>
      </c>
      <c r="G81" s="32" t="s">
        <v>1694</v>
      </c>
      <c r="H81" s="32"/>
      <c r="I81" s="33">
        <f t="shared" si="20"/>
        <v>12.3727216720581</v>
      </c>
      <c r="J81" s="33">
        <f t="shared" si="21"/>
        <v>1400.73364257812</v>
      </c>
      <c r="K81" s="33">
        <f t="shared" si="22"/>
        <v>-4.81210422515869</v>
      </c>
      <c r="L81" s="34">
        <f t="shared" si="12"/>
        <v>-5.57938405971989</v>
      </c>
      <c r="M81" s="33">
        <f t="shared" si="13"/>
        <v>0.767279834561196</v>
      </c>
      <c r="N81" s="33">
        <f t="shared" si="23"/>
        <v>0.767279624938965</v>
      </c>
      <c r="O81" s="32"/>
      <c r="P81" s="32">
        <v>44.25</v>
      </c>
      <c r="Q81" s="32">
        <v>0.57</v>
      </c>
      <c r="R81" s="32">
        <v>15.87</v>
      </c>
      <c r="S81" s="32">
        <v>0.11</v>
      </c>
      <c r="T81" s="32">
        <v>11.56</v>
      </c>
      <c r="U81" s="32">
        <v>0.29</v>
      </c>
      <c r="V81" s="32">
        <v>17.86</v>
      </c>
      <c r="W81" s="32">
        <v>8.77</v>
      </c>
      <c r="X81" s="32">
        <v>0.35</v>
      </c>
      <c r="Y81" s="32"/>
      <c r="Z81" s="32">
        <v>99.65602148</v>
      </c>
      <c r="AA81" s="35">
        <v>12.3727216720581</v>
      </c>
      <c r="AB81" s="35">
        <v>1400.73364257812</v>
      </c>
      <c r="AC81" s="35">
        <v>-4.81210422515869</v>
      </c>
      <c r="AD81" s="35">
        <v>0.767279624938965</v>
      </c>
      <c r="AE81" s="35" t="s">
        <v>1695</v>
      </c>
      <c r="AF81" s="19">
        <v>12</v>
      </c>
      <c r="AG81" s="19">
        <f>AF81/(P81*'Molecular Weight'!$C$2/'Molecular Weight'!$D$2+Q81*'Molecular Weight'!$C$3/'Molecular Weight'!$D$3+R81*'Molecular Weight'!$C$4/'Molecular Weight'!$D$4+S81*'Molecular Weight'!$C$5/'Molecular Weight'!$D$5+T81*'Molecular Weight'!$C$6/'Molecular Weight'!$D$6+U81*'Molecular Weight'!$C$8/'Molecular Weight'!$D$8+V81*'Molecular Weight'!$C$9/'Molecular Weight'!$D$9+W81*'Molecular Weight'!$C$10/'Molecular Weight'!$D$10+X81*'Molecular Weight'!$C$11/'Molecular Weight'!$D$11+Y81*'Molecular Weight'!$C$12/'Molecular Weight'!$D$12)</f>
        <v>4.40103587671906</v>
      </c>
      <c r="AH81" s="19">
        <f>P81*AG81*'Molecular Weight'!$B$2/'Molecular Weight'!$D$2</f>
        <v>3.24144203636515</v>
      </c>
      <c r="AI81" s="19">
        <f>Q81*AG81*'Molecular Weight'!$B$3/'Molecular Weight'!$D$3</f>
        <v>0.0313966264046291</v>
      </c>
      <c r="AJ81" s="19">
        <f>AG81*R81*'Molecular Weight'!$B$4/'Molecular Weight'!$D$4</f>
        <v>1.37003608010066</v>
      </c>
      <c r="AK81" s="19">
        <f>S81*AG81*'Molecular Weight'!$B$5/'Molecular Weight'!$D$5</f>
        <v>0.0063703394491624</v>
      </c>
      <c r="AL81" s="19">
        <f>T81*AG81*'Molecular Weight'!$B$6/'Molecular Weight'!$D$6</f>
        <v>0.708184503547778</v>
      </c>
      <c r="AM81" s="19">
        <f>U81*AG81*'Molecular Weight'!$B$8/'Molecular Weight'!$D$8</f>
        <v>0.017991265918361</v>
      </c>
      <c r="AN81" s="19">
        <f>V81*AG81*'Molecular Weight'!$B$9/'Molecular Weight'!$D$9</f>
        <v>1.95043426199013</v>
      </c>
      <c r="AO81" s="19">
        <f>W81*AG81*'Molecular Weight'!$B$10/'Molecular Weight'!$D$10</f>
        <v>0.688250439351394</v>
      </c>
      <c r="AP81" s="19">
        <f>X81*AG81*'Molecular Weight'!$B$11/'Molecular Weight'!$D$11</f>
        <v>0.049705148656072</v>
      </c>
      <c r="AQ81" s="19">
        <f>Y81*AG81*'Molecular Weight'!$B$12/'Molecular Weight'!$D$12</f>
        <v>0</v>
      </c>
      <c r="AR81" s="19">
        <f t="shared" si="14"/>
        <v>8.06381070178334</v>
      </c>
      <c r="AS81" s="19">
        <f t="shared" si="15"/>
        <v>0.189917261135792</v>
      </c>
      <c r="AT81" s="19">
        <f t="shared" si="16"/>
        <v>0.268174833231125</v>
      </c>
      <c r="AU81" s="19">
        <f t="shared" si="17"/>
        <v>0.518267242411985</v>
      </c>
      <c r="AV81" s="19">
        <f t="shared" si="18"/>
        <v>3.27283866276978</v>
      </c>
      <c r="AW81" s="19">
        <f t="shared" si="19"/>
        <v>3.36486047080767</v>
      </c>
      <c r="AX81" s="36"/>
    </row>
    <row r="82" s="25" customFormat="1" spans="1:50">
      <c r="A82" s="32" t="s">
        <v>1795</v>
      </c>
      <c r="B82" s="32" t="s">
        <v>1793</v>
      </c>
      <c r="C82" s="32" t="s">
        <v>1758</v>
      </c>
      <c r="D82" s="32" t="s">
        <v>1759</v>
      </c>
      <c r="E82" s="32" t="s">
        <v>1802</v>
      </c>
      <c r="F82" s="32" t="s">
        <v>1720</v>
      </c>
      <c r="G82" s="32" t="s">
        <v>1694</v>
      </c>
      <c r="H82" s="32"/>
      <c r="I82" s="33">
        <f t="shared" si="20"/>
        <v>12.781849861145</v>
      </c>
      <c r="J82" s="33">
        <f t="shared" si="21"/>
        <v>1357.7470703125</v>
      </c>
      <c r="K82" s="33">
        <f t="shared" si="22"/>
        <v>-5.39107179641724</v>
      </c>
      <c r="L82" s="34">
        <f t="shared" si="12"/>
        <v>-5.7685600220832</v>
      </c>
      <c r="M82" s="33">
        <f t="shared" si="13"/>
        <v>0.377488225665959</v>
      </c>
      <c r="N82" s="33">
        <f t="shared" si="23"/>
        <v>0.377488136291504</v>
      </c>
      <c r="O82" s="32"/>
      <c r="P82" s="32">
        <v>41.97</v>
      </c>
      <c r="Q82" s="32">
        <v>0.13</v>
      </c>
      <c r="R82" s="32">
        <v>21.35</v>
      </c>
      <c r="S82" s="32">
        <v>0.1</v>
      </c>
      <c r="T82" s="32">
        <v>16.39</v>
      </c>
      <c r="U82" s="32">
        <v>0.41</v>
      </c>
      <c r="V82" s="32">
        <v>13.59</v>
      </c>
      <c r="W82" s="32">
        <v>5.89</v>
      </c>
      <c r="X82" s="32">
        <v>0.93</v>
      </c>
      <c r="Y82" s="32"/>
      <c r="Z82" s="32">
        <v>100.78565136</v>
      </c>
      <c r="AA82" s="35">
        <v>12.781849861145</v>
      </c>
      <c r="AB82" s="35">
        <v>1357.7470703125</v>
      </c>
      <c r="AC82" s="35">
        <v>-5.39107179641724</v>
      </c>
      <c r="AD82" s="35">
        <v>0.377488136291504</v>
      </c>
      <c r="AE82" s="35" t="s">
        <v>1695</v>
      </c>
      <c r="AF82" s="19">
        <v>12</v>
      </c>
      <c r="AG82" s="19">
        <f>AF82/(P82*'Molecular Weight'!$C$2/'Molecular Weight'!$D$2+Q82*'Molecular Weight'!$C$3/'Molecular Weight'!$D$3+R82*'Molecular Weight'!$C$4/'Molecular Weight'!$D$4+S82*'Molecular Weight'!$C$5/'Molecular Weight'!$D$5+T82*'Molecular Weight'!$C$6/'Molecular Weight'!$D$6+U82*'Molecular Weight'!$C$8/'Molecular Weight'!$D$8+V82*'Molecular Weight'!$C$9/'Molecular Weight'!$D$9+W82*'Molecular Weight'!$C$10/'Molecular Weight'!$D$10+X82*'Molecular Weight'!$C$11/'Molecular Weight'!$D$11+Y82*'Molecular Weight'!$C$12/'Molecular Weight'!$D$12)</f>
        <v>4.40895694110923</v>
      </c>
      <c r="AH82" s="19">
        <f>P82*AG82*'Molecular Weight'!$B$2/'Molecular Weight'!$D$2</f>
        <v>3.07995876861442</v>
      </c>
      <c r="AI82" s="19">
        <f>Q82*AG82*'Molecular Weight'!$B$3/'Molecular Weight'!$D$3</f>
        <v>0.00717352193171715</v>
      </c>
      <c r="AJ82" s="19">
        <f>AG82*R82*'Molecular Weight'!$B$4/'Molecular Weight'!$D$4</f>
        <v>1.84643449769875</v>
      </c>
      <c r="AK82" s="19">
        <f>S82*AG82*'Molecular Weight'!$B$5/'Molecular Weight'!$D$5</f>
        <v>0.00580164081993451</v>
      </c>
      <c r="AL82" s="19">
        <f>T82*AG82*'Molecular Weight'!$B$6/'Molecular Weight'!$D$6</f>
        <v>1.00588536003313</v>
      </c>
      <c r="AM82" s="19">
        <f>U82*AG82*'Molecular Weight'!$B$8/'Molecular Weight'!$D$8</f>
        <v>0.0254817077227909</v>
      </c>
      <c r="AN82" s="19">
        <f>V82*AG82*'Molecular Weight'!$B$9/'Molecular Weight'!$D$9</f>
        <v>1.48679217939639</v>
      </c>
      <c r="AO82" s="19">
        <f>W82*AG82*'Molecular Weight'!$B$10/'Molecular Weight'!$D$10</f>
        <v>0.463066269314076</v>
      </c>
      <c r="AP82" s="19">
        <f>X82*AG82*'Molecular Weight'!$B$11/'Molecular Weight'!$D$11</f>
        <v>0.132311389326608</v>
      </c>
      <c r="AQ82" s="19">
        <f>Y82*AG82*'Molecular Weight'!$B$12/'Molecular Weight'!$D$12</f>
        <v>0</v>
      </c>
      <c r="AR82" s="19">
        <f t="shared" si="14"/>
        <v>8.05290533485782</v>
      </c>
      <c r="AS82" s="19">
        <f t="shared" si="15"/>
        <v>0.157673284831946</v>
      </c>
      <c r="AT82" s="19">
        <f t="shared" si="16"/>
        <v>0.15675075023137</v>
      </c>
      <c r="AU82" s="19">
        <f t="shared" si="17"/>
        <v>0.848212075201188</v>
      </c>
      <c r="AV82" s="19">
        <f t="shared" si="18"/>
        <v>3.08713229054614</v>
      </c>
      <c r="AW82" s="19">
        <f t="shared" si="19"/>
        <v>2.98122551646639</v>
      </c>
      <c r="AX82" s="36"/>
    </row>
    <row r="83" s="25" customFormat="1" spans="1:50">
      <c r="A83" s="32" t="s">
        <v>1795</v>
      </c>
      <c r="B83" s="32" t="s">
        <v>1793</v>
      </c>
      <c r="C83" s="32" t="s">
        <v>1758</v>
      </c>
      <c r="D83" s="32" t="s">
        <v>1759</v>
      </c>
      <c r="E83" s="32" t="s">
        <v>1803</v>
      </c>
      <c r="F83" s="32" t="s">
        <v>1720</v>
      </c>
      <c r="G83" s="32" t="s">
        <v>1694</v>
      </c>
      <c r="H83" s="32"/>
      <c r="I83" s="33">
        <f t="shared" si="20"/>
        <v>12.2932605743408</v>
      </c>
      <c r="J83" s="33">
        <f t="shared" si="21"/>
        <v>1218.89660644531</v>
      </c>
      <c r="K83" s="33">
        <f t="shared" si="22"/>
        <v>-6.43525791168213</v>
      </c>
      <c r="L83" s="34">
        <f t="shared" si="12"/>
        <v>-7.10961993526582</v>
      </c>
      <c r="M83" s="33">
        <f t="shared" si="13"/>
        <v>0.674362023583691</v>
      </c>
      <c r="N83" s="33">
        <f t="shared" si="23"/>
        <v>0.674362182617187</v>
      </c>
      <c r="O83" s="32"/>
      <c r="P83" s="32">
        <v>41.82</v>
      </c>
      <c r="Q83" s="32">
        <v>1.13</v>
      </c>
      <c r="R83" s="32">
        <v>18.05</v>
      </c>
      <c r="S83" s="32">
        <v>0.09</v>
      </c>
      <c r="T83" s="32">
        <v>13.48</v>
      </c>
      <c r="U83" s="32">
        <v>0.27</v>
      </c>
      <c r="V83" s="32">
        <v>11.95</v>
      </c>
      <c r="W83" s="32">
        <v>12.2</v>
      </c>
      <c r="X83" s="32">
        <v>0.62</v>
      </c>
      <c r="Y83" s="32"/>
      <c r="Z83" s="32">
        <v>99.63351662</v>
      </c>
      <c r="AA83" s="35">
        <v>12.2932605743408</v>
      </c>
      <c r="AB83" s="35">
        <v>1218.89660644531</v>
      </c>
      <c r="AC83" s="35">
        <v>-6.43525791168213</v>
      </c>
      <c r="AD83" s="35">
        <v>0.674362182617187</v>
      </c>
      <c r="AE83" s="35" t="s">
        <v>1695</v>
      </c>
      <c r="AF83" s="19">
        <v>12</v>
      </c>
      <c r="AG83" s="19">
        <f>AF83/(P83*'Molecular Weight'!$C$2/'Molecular Weight'!$D$2+Q83*'Molecular Weight'!$C$3/'Molecular Weight'!$D$3+R83*'Molecular Weight'!$C$4/'Molecular Weight'!$D$4+S83*'Molecular Weight'!$C$5/'Molecular Weight'!$D$5+T83*'Molecular Weight'!$C$6/'Molecular Weight'!$D$6+U83*'Molecular Weight'!$C$8/'Molecular Weight'!$D$8+V83*'Molecular Weight'!$C$9/'Molecular Weight'!$D$9+W83*'Molecular Weight'!$C$10/'Molecular Weight'!$D$10+X83*'Molecular Weight'!$C$11/'Molecular Weight'!$D$11+Y83*'Molecular Weight'!$C$12/'Molecular Weight'!$D$12)</f>
        <v>4.49637407339302</v>
      </c>
      <c r="AH83" s="19">
        <f>P83*AG83*'Molecular Weight'!$B$2/'Molecular Weight'!$D$2</f>
        <v>3.12979966293768</v>
      </c>
      <c r="AI83" s="19">
        <f>Q83*AG83*'Molecular Weight'!$B$3/'Molecular Weight'!$D$3</f>
        <v>0.0635907722519913</v>
      </c>
      <c r="AJ83" s="19">
        <f>AG83*R83*'Molecular Weight'!$B$4/'Molecular Weight'!$D$4</f>
        <v>1.59198807423978</v>
      </c>
      <c r="AK83" s="19">
        <f>S83*AG83*'Molecular Weight'!$B$5/'Molecular Weight'!$D$5</f>
        <v>0.00532500383716523</v>
      </c>
      <c r="AL83" s="19">
        <f>T83*AG83*'Molecular Weight'!$B$6/'Molecular Weight'!$D$6</f>
        <v>0.84369602602085</v>
      </c>
      <c r="AM83" s="19">
        <f>U83*AG83*'Molecular Weight'!$B$8/'Molecular Weight'!$D$8</f>
        <v>0.0171133493066833</v>
      </c>
      <c r="AN83" s="19">
        <f>V83*AG83*'Molecular Weight'!$B$9/'Molecular Weight'!$D$9</f>
        <v>1.33329206394656</v>
      </c>
      <c r="AO83" s="19">
        <f>W83*AG83*'Molecular Weight'!$B$10/'Molecular Weight'!$D$10</f>
        <v>0.978169823384358</v>
      </c>
      <c r="AP83" s="19">
        <f>X83*AG83*'Molecular Weight'!$B$11/'Molecular Weight'!$D$11</f>
        <v>0.0899564996935679</v>
      </c>
      <c r="AQ83" s="19">
        <f>Y83*AG83*'Molecular Weight'!$B$12/'Molecular Weight'!$D$12</f>
        <v>0</v>
      </c>
      <c r="AR83" s="19">
        <f t="shared" si="14"/>
        <v>8.05293127561864</v>
      </c>
      <c r="AS83" s="19">
        <f t="shared" si="15"/>
        <v>0.157750087684658</v>
      </c>
      <c r="AT83" s="19">
        <f t="shared" si="16"/>
        <v>0.186975027521061</v>
      </c>
      <c r="AU83" s="19">
        <f t="shared" si="17"/>
        <v>0.685945938336192</v>
      </c>
      <c r="AV83" s="19">
        <f t="shared" si="18"/>
        <v>3.19339043518967</v>
      </c>
      <c r="AW83" s="19">
        <f t="shared" si="19"/>
        <v>3.17227126265846</v>
      </c>
      <c r="AX83" s="36"/>
    </row>
    <row r="84" s="25" customFormat="1" spans="1:50">
      <c r="A84" s="32" t="s">
        <v>1795</v>
      </c>
      <c r="B84" s="32" t="s">
        <v>1793</v>
      </c>
      <c r="C84" s="32" t="s">
        <v>1758</v>
      </c>
      <c r="D84" s="32" t="s">
        <v>1759</v>
      </c>
      <c r="E84" s="32" t="s">
        <v>1804</v>
      </c>
      <c r="F84" s="32" t="s">
        <v>1720</v>
      </c>
      <c r="G84" s="32" t="s">
        <v>1694</v>
      </c>
      <c r="H84" s="32"/>
      <c r="I84" s="33">
        <f t="shared" si="20"/>
        <v>12.5817451477051</v>
      </c>
      <c r="J84" s="33">
        <f t="shared" si="21"/>
        <v>1472.9541015625</v>
      </c>
      <c r="K84" s="33">
        <f t="shared" si="22"/>
        <v>-4.12018394470215</v>
      </c>
      <c r="L84" s="34">
        <f t="shared" si="12"/>
        <v>-5.00764378065067</v>
      </c>
      <c r="M84" s="33">
        <f t="shared" si="13"/>
        <v>0.887459835948525</v>
      </c>
      <c r="N84" s="33">
        <f t="shared" si="23"/>
        <v>0.88746166229248</v>
      </c>
      <c r="O84" s="32"/>
      <c r="P84" s="32">
        <v>44.81</v>
      </c>
      <c r="Q84" s="32">
        <v>0.95</v>
      </c>
      <c r="R84" s="32">
        <v>14.01</v>
      </c>
      <c r="S84" s="32">
        <v>0.09</v>
      </c>
      <c r="T84" s="32">
        <v>13.08</v>
      </c>
      <c r="U84" s="32">
        <v>0.23</v>
      </c>
      <c r="V84" s="32">
        <v>18.23</v>
      </c>
      <c r="W84" s="32">
        <v>7.58</v>
      </c>
      <c r="X84" s="32">
        <v>0.39</v>
      </c>
      <c r="Y84" s="32"/>
      <c r="Z84" s="32">
        <v>99.41041947</v>
      </c>
      <c r="AA84" s="35">
        <v>12.5817451477051</v>
      </c>
      <c r="AB84" s="35">
        <v>1472.9541015625</v>
      </c>
      <c r="AC84" s="35">
        <v>-4.12018394470215</v>
      </c>
      <c r="AD84" s="35">
        <v>0.88746166229248</v>
      </c>
      <c r="AE84" s="35" t="s">
        <v>1695</v>
      </c>
      <c r="AF84" s="19">
        <v>12</v>
      </c>
      <c r="AG84" s="19">
        <f>AF84/(P84*'Molecular Weight'!$C$2/'Molecular Weight'!$D$2+Q84*'Molecular Weight'!$C$3/'Molecular Weight'!$D$3+R84*'Molecular Weight'!$C$4/'Molecular Weight'!$D$4+S84*'Molecular Weight'!$C$5/'Molecular Weight'!$D$5+T84*'Molecular Weight'!$C$6/'Molecular Weight'!$D$6+U84*'Molecular Weight'!$C$8/'Molecular Weight'!$D$8+V84*'Molecular Weight'!$C$9/'Molecular Weight'!$D$9+W84*'Molecular Weight'!$C$10/'Molecular Weight'!$D$10+X84*'Molecular Weight'!$C$11/'Molecular Weight'!$D$11+Y84*'Molecular Weight'!$C$12/'Molecular Weight'!$D$12)</f>
        <v>4.43036316077291</v>
      </c>
      <c r="AH84" s="19">
        <f>P84*AG84*'Molecular Weight'!$B$2/'Molecular Weight'!$D$2</f>
        <v>3.30433710443133</v>
      </c>
      <c r="AI84" s="19">
        <f>Q84*AG84*'Molecular Weight'!$B$3/'Molecular Weight'!$D$3</f>
        <v>0.0526764080442336</v>
      </c>
      <c r="AJ84" s="19">
        <f>AG84*R84*'Molecular Weight'!$B$4/'Molecular Weight'!$D$4</f>
        <v>1.21752428172673</v>
      </c>
      <c r="AK84" s="19">
        <f>S84*AG84*'Molecular Weight'!$B$5/'Molecular Weight'!$D$5</f>
        <v>0.00524682787643348</v>
      </c>
      <c r="AL84" s="19">
        <f>T84*AG84*'Molecular Weight'!$B$6/'Molecular Weight'!$D$6</f>
        <v>0.806641844973687</v>
      </c>
      <c r="AM84" s="19">
        <f>U84*AG84*'Molecular Weight'!$B$8/'Molecular Weight'!$D$8</f>
        <v>0.0143640192694921</v>
      </c>
      <c r="AN84" s="19">
        <f>V84*AG84*'Molecular Weight'!$B$9/'Molecular Weight'!$D$9</f>
        <v>2.0041072064737</v>
      </c>
      <c r="AO84" s="19">
        <f>W84*AG84*'Molecular Weight'!$B$10/'Molecular Weight'!$D$10</f>
        <v>0.598825833784926</v>
      </c>
      <c r="AP84" s="19">
        <f>X84*AG84*'Molecular Weight'!$B$11/'Molecular Weight'!$D$11</f>
        <v>0.0557548122846543</v>
      </c>
      <c r="AQ84" s="19">
        <f>Y84*AG84*'Molecular Weight'!$B$12/'Molecular Weight'!$D$12</f>
        <v>0</v>
      </c>
      <c r="AR84" s="19">
        <f t="shared" si="14"/>
        <v>8.05947833886519</v>
      </c>
      <c r="AS84" s="19">
        <f t="shared" si="15"/>
        <v>0.177118179706584</v>
      </c>
      <c r="AT84" s="19">
        <f t="shared" si="16"/>
        <v>0.219574747839125</v>
      </c>
      <c r="AU84" s="19">
        <f t="shared" si="17"/>
        <v>0.629523665267103</v>
      </c>
      <c r="AV84" s="19">
        <f t="shared" si="18"/>
        <v>3.35701351247556</v>
      </c>
      <c r="AW84" s="19">
        <f t="shared" si="19"/>
        <v>3.42393890450181</v>
      </c>
      <c r="AX84" s="36"/>
    </row>
    <row r="85" s="25" customFormat="1" spans="1:50">
      <c r="A85" s="32" t="s">
        <v>1795</v>
      </c>
      <c r="B85" s="32" t="s">
        <v>1793</v>
      </c>
      <c r="C85" s="32" t="s">
        <v>1758</v>
      </c>
      <c r="D85" s="32" t="s">
        <v>1759</v>
      </c>
      <c r="E85" s="32" t="s">
        <v>1805</v>
      </c>
      <c r="F85" s="32" t="s">
        <v>1720</v>
      </c>
      <c r="G85" s="32" t="s">
        <v>1694</v>
      </c>
      <c r="H85" s="32"/>
      <c r="I85" s="33">
        <f t="shared" si="20"/>
        <v>13.5925149917603</v>
      </c>
      <c r="J85" s="33">
        <f t="shared" si="21"/>
        <v>1246.50659179687</v>
      </c>
      <c r="K85" s="33">
        <f t="shared" si="22"/>
        <v>-5.87913227081299</v>
      </c>
      <c r="L85" s="34">
        <f t="shared" si="12"/>
        <v>-6.39986965804021</v>
      </c>
      <c r="M85" s="33">
        <f t="shared" si="13"/>
        <v>0.520737387227225</v>
      </c>
      <c r="N85" s="33">
        <f t="shared" si="23"/>
        <v>0.520737648010254</v>
      </c>
      <c r="O85" s="32"/>
      <c r="P85" s="32">
        <v>42.7</v>
      </c>
      <c r="Q85" s="32">
        <v>1.1</v>
      </c>
      <c r="R85" s="32">
        <v>17.42</v>
      </c>
      <c r="S85" s="32">
        <v>0.07</v>
      </c>
      <c r="T85" s="32">
        <v>12.65</v>
      </c>
      <c r="U85" s="32">
        <v>0.26</v>
      </c>
      <c r="V85" s="32">
        <v>12.15</v>
      </c>
      <c r="W85" s="32">
        <v>13.09</v>
      </c>
      <c r="X85" s="32">
        <v>0.65</v>
      </c>
      <c r="Y85" s="32"/>
      <c r="Z85" s="32">
        <v>100.112177</v>
      </c>
      <c r="AA85" s="35">
        <v>13.5925149917603</v>
      </c>
      <c r="AB85" s="35">
        <v>1246.50659179687</v>
      </c>
      <c r="AC85" s="35">
        <v>-5.87913227081299</v>
      </c>
      <c r="AD85" s="35">
        <v>0.520737648010254</v>
      </c>
      <c r="AE85" s="35" t="s">
        <v>1695</v>
      </c>
      <c r="AF85" s="19">
        <v>12</v>
      </c>
      <c r="AG85" s="19">
        <f>AF85/(P85*'Molecular Weight'!$C$2/'Molecular Weight'!$D$2+Q85*'Molecular Weight'!$C$3/'Molecular Weight'!$D$3+R85*'Molecular Weight'!$C$4/'Molecular Weight'!$D$4+S85*'Molecular Weight'!$C$5/'Molecular Weight'!$D$5+T85*'Molecular Weight'!$C$6/'Molecular Weight'!$D$6+U85*'Molecular Weight'!$C$8/'Molecular Weight'!$D$8+V85*'Molecular Weight'!$C$9/'Molecular Weight'!$D$9+W85*'Molecular Weight'!$C$10/'Molecular Weight'!$D$10+X85*'Molecular Weight'!$C$11/'Molecular Weight'!$D$11+Y85*'Molecular Weight'!$C$12/'Molecular Weight'!$D$12)</f>
        <v>4.46420007768838</v>
      </c>
      <c r="AH85" s="19">
        <f>P85*AG85*'Molecular Weight'!$B$2/'Molecular Weight'!$D$2</f>
        <v>3.17279199928918</v>
      </c>
      <c r="AI85" s="19">
        <f>Q85*AG85*'Molecular Weight'!$B$3/'Molecular Weight'!$D$3</f>
        <v>0.0614595755376373</v>
      </c>
      <c r="AJ85" s="19">
        <f>AG85*R85*'Molecular Weight'!$B$4/'Molecular Weight'!$D$4</f>
        <v>1.52542890061459</v>
      </c>
      <c r="AK85" s="19">
        <f>S85*AG85*'Molecular Weight'!$B$5/'Molecular Weight'!$D$5</f>
        <v>0.00411203375798654</v>
      </c>
      <c r="AL85" s="19">
        <f>T85*AG85*'Molecular Weight'!$B$6/'Molecular Weight'!$D$6</f>
        <v>0.786082001430373</v>
      </c>
      <c r="AM85" s="19">
        <f>U85*AG85*'Molecular Weight'!$B$8/'Molecular Weight'!$D$8</f>
        <v>0.0163616016379896</v>
      </c>
      <c r="AN85" s="19">
        <f>V85*AG85*'Molecular Weight'!$B$9/'Molecular Weight'!$D$9</f>
        <v>1.34590647503508</v>
      </c>
      <c r="AO85" s="19">
        <f>W85*AG85*'Molecular Weight'!$B$10/'Molecular Weight'!$D$10</f>
        <v>1.04201817077284</v>
      </c>
      <c r="AP85" s="19">
        <f>X85*AG85*'Molecular Weight'!$B$11/'Molecular Weight'!$D$11</f>
        <v>0.0936343998224411</v>
      </c>
      <c r="AQ85" s="19">
        <f>Y85*AG85*'Molecular Weight'!$B$12/'Molecular Weight'!$D$12</f>
        <v>0</v>
      </c>
      <c r="AR85" s="19">
        <f t="shared" si="14"/>
        <v>8.04779515789812</v>
      </c>
      <c r="AS85" s="19">
        <f t="shared" si="15"/>
        <v>0.142533919794057</v>
      </c>
      <c r="AT85" s="19">
        <f t="shared" si="16"/>
        <v>0.181321948008858</v>
      </c>
      <c r="AU85" s="19">
        <f t="shared" si="17"/>
        <v>0.643548081636316</v>
      </c>
      <c r="AV85" s="19">
        <f t="shared" si="18"/>
        <v>3.23425157482682</v>
      </c>
      <c r="AW85" s="19">
        <f t="shared" si="19"/>
        <v>3.19036824887629</v>
      </c>
      <c r="AX85" s="36"/>
    </row>
    <row r="86" s="25" customFormat="1" spans="1:50">
      <c r="A86" s="32" t="s">
        <v>1795</v>
      </c>
      <c r="B86" s="32" t="s">
        <v>1793</v>
      </c>
      <c r="C86" s="32" t="s">
        <v>1758</v>
      </c>
      <c r="D86" s="32" t="s">
        <v>1759</v>
      </c>
      <c r="E86" s="32" t="s">
        <v>1806</v>
      </c>
      <c r="F86" s="32" t="s">
        <v>1720</v>
      </c>
      <c r="G86" s="32" t="s">
        <v>1694</v>
      </c>
      <c r="H86" s="32"/>
      <c r="I86" s="33">
        <f t="shared" si="20"/>
        <v>12.6341247558594</v>
      </c>
      <c r="J86" s="33">
        <f t="shared" si="21"/>
        <v>1208.86401367187</v>
      </c>
      <c r="K86" s="33">
        <f t="shared" si="22"/>
        <v>-6.54390144348145</v>
      </c>
      <c r="L86" s="34">
        <f t="shared" si="12"/>
        <v>-7.08033160437859</v>
      </c>
      <c r="M86" s="33">
        <f t="shared" si="13"/>
        <v>0.536430160897146</v>
      </c>
      <c r="N86" s="33">
        <f t="shared" si="23"/>
        <v>0.536430358886719</v>
      </c>
      <c r="O86" s="32"/>
      <c r="P86" s="32">
        <v>41.7</v>
      </c>
      <c r="Q86" s="32">
        <v>1.14</v>
      </c>
      <c r="R86" s="32">
        <v>18.3</v>
      </c>
      <c r="S86" s="32">
        <v>0.06</v>
      </c>
      <c r="T86" s="32">
        <v>14.72</v>
      </c>
      <c r="U86" s="32">
        <v>0.25</v>
      </c>
      <c r="V86" s="32">
        <v>10.33</v>
      </c>
      <c r="W86" s="32">
        <v>13.15</v>
      </c>
      <c r="X86" s="32">
        <v>0.76</v>
      </c>
      <c r="Y86" s="32"/>
      <c r="Z86" s="32">
        <v>100.43382644</v>
      </c>
      <c r="AA86" s="35">
        <v>12.6341247558594</v>
      </c>
      <c r="AB86" s="35">
        <v>1208.86401367187</v>
      </c>
      <c r="AC86" s="35">
        <v>-6.54390144348145</v>
      </c>
      <c r="AD86" s="35">
        <v>0.536430358886719</v>
      </c>
      <c r="AE86" s="35" t="s">
        <v>1695</v>
      </c>
      <c r="AF86" s="19">
        <v>12</v>
      </c>
      <c r="AG86" s="19">
        <f>AF86/(P86*'Molecular Weight'!$C$2/'Molecular Weight'!$D$2+Q86*'Molecular Weight'!$C$3/'Molecular Weight'!$D$3+R86*'Molecular Weight'!$C$4/'Molecular Weight'!$D$4+S86*'Molecular Weight'!$C$5/'Molecular Weight'!$D$5+T86*'Molecular Weight'!$C$6/'Molecular Weight'!$D$6+U86*'Molecular Weight'!$C$8/'Molecular Weight'!$D$8+V86*'Molecular Weight'!$C$9/'Molecular Weight'!$D$9+W86*'Molecular Weight'!$C$10/'Molecular Weight'!$D$10+X86*'Molecular Weight'!$C$11/'Molecular Weight'!$D$11+Y86*'Molecular Weight'!$C$12/'Molecular Weight'!$D$12)</f>
        <v>4.49806228712705</v>
      </c>
      <c r="AH86" s="19">
        <f>P86*AG86*'Molecular Weight'!$B$2/'Molecular Weight'!$D$2</f>
        <v>3.1219906353728</v>
      </c>
      <c r="AI86" s="19">
        <f>Q86*AG86*'Molecular Weight'!$B$3/'Molecular Weight'!$D$3</f>
        <v>0.0641776096035649</v>
      </c>
      <c r="AJ86" s="19">
        <f>AG86*R86*'Molecular Weight'!$B$4/'Molecular Weight'!$D$4</f>
        <v>1.61464377901971</v>
      </c>
      <c r="AK86" s="19">
        <f>S86*AG86*'Molecular Weight'!$B$5/'Molecular Weight'!$D$5</f>
        <v>0.0035513354461165</v>
      </c>
      <c r="AL86" s="19">
        <f>T86*AG86*'Molecular Weight'!$B$6/'Molecular Weight'!$D$6</f>
        <v>0.921651960836723</v>
      </c>
      <c r="AM86" s="19">
        <f>U86*AG86*'Molecular Weight'!$B$8/'Molecular Weight'!$D$8</f>
        <v>0.0158516432447387</v>
      </c>
      <c r="AN86" s="19">
        <f>V86*AG86*'Molecular Weight'!$B$9/'Molecular Weight'!$D$9</f>
        <v>1.15297725622884</v>
      </c>
      <c r="AO86" s="19">
        <f>W86*AG86*'Molecular Weight'!$B$10/'Molecular Weight'!$D$10</f>
        <v>1.05473464828318</v>
      </c>
      <c r="AP86" s="19">
        <f>X86*AG86*'Molecular Weight'!$B$11/'Molecular Weight'!$D$11</f>
        <v>0.110310659510054</v>
      </c>
      <c r="AQ86" s="19">
        <f>Y86*AG86*'Molecular Weight'!$B$12/'Molecular Weight'!$D$12</f>
        <v>0</v>
      </c>
      <c r="AR86" s="19">
        <f t="shared" si="14"/>
        <v>8.05988952754574</v>
      </c>
      <c r="AS86" s="19">
        <f t="shared" si="15"/>
        <v>0.178333543677671</v>
      </c>
      <c r="AT86" s="19">
        <f t="shared" si="16"/>
        <v>0.193493369791967</v>
      </c>
      <c r="AU86" s="19">
        <f t="shared" si="17"/>
        <v>0.743318417159052</v>
      </c>
      <c r="AV86" s="19">
        <f t="shared" si="18"/>
        <v>3.18616824497637</v>
      </c>
      <c r="AW86" s="19">
        <f t="shared" si="19"/>
        <v>3.14521550859349</v>
      </c>
      <c r="AX86" s="36"/>
    </row>
    <row r="87" s="25" customFormat="1" spans="1:50">
      <c r="A87" s="32" t="s">
        <v>1795</v>
      </c>
      <c r="B87" s="32" t="s">
        <v>1793</v>
      </c>
      <c r="C87" s="32" t="s">
        <v>1758</v>
      </c>
      <c r="D87" s="32" t="s">
        <v>1759</v>
      </c>
      <c r="E87" s="32" t="s">
        <v>1807</v>
      </c>
      <c r="F87" s="32" t="s">
        <v>1720</v>
      </c>
      <c r="G87" s="32" t="s">
        <v>1694</v>
      </c>
      <c r="H87" s="32"/>
      <c r="I87" s="33">
        <f t="shared" si="20"/>
        <v>13.7312183380127</v>
      </c>
      <c r="J87" s="33">
        <f t="shared" si="21"/>
        <v>1299.73498535156</v>
      </c>
      <c r="K87" s="33">
        <f t="shared" si="22"/>
        <v>-5.42295455932617</v>
      </c>
      <c r="L87" s="34">
        <f t="shared" si="12"/>
        <v>-5.90719374489363</v>
      </c>
      <c r="M87" s="33">
        <f t="shared" si="13"/>
        <v>0.484239185567461</v>
      </c>
      <c r="N87" s="33">
        <f t="shared" si="23"/>
        <v>0.484239101409912</v>
      </c>
      <c r="O87" s="32"/>
      <c r="P87" s="32">
        <v>43.45</v>
      </c>
      <c r="Q87" s="32">
        <v>1.15</v>
      </c>
      <c r="R87" s="32">
        <v>16.3</v>
      </c>
      <c r="S87" s="32">
        <v>0.06</v>
      </c>
      <c r="T87" s="32">
        <v>12.99</v>
      </c>
      <c r="U87" s="32">
        <v>0.27</v>
      </c>
      <c r="V87" s="32">
        <v>13.48</v>
      </c>
      <c r="W87" s="32">
        <v>11.93</v>
      </c>
      <c r="X87" s="32">
        <v>0.64</v>
      </c>
      <c r="Y87" s="32"/>
      <c r="Z87" s="32">
        <v>100.29305332</v>
      </c>
      <c r="AA87" s="35">
        <v>13.7312183380127</v>
      </c>
      <c r="AB87" s="35">
        <v>1299.73498535156</v>
      </c>
      <c r="AC87" s="35">
        <v>-5.42295455932617</v>
      </c>
      <c r="AD87" s="35">
        <v>0.484239101409912</v>
      </c>
      <c r="AE87" s="35" t="s">
        <v>1695</v>
      </c>
      <c r="AF87" s="19">
        <v>12</v>
      </c>
      <c r="AG87" s="19">
        <f>AF87/(P87*'Molecular Weight'!$C$2/'Molecular Weight'!$D$2+Q87*'Molecular Weight'!$C$3/'Molecular Weight'!$D$3+R87*'Molecular Weight'!$C$4/'Molecular Weight'!$D$4+S87*'Molecular Weight'!$C$5/'Molecular Weight'!$D$5+T87*'Molecular Weight'!$C$6/'Molecular Weight'!$D$6+U87*'Molecular Weight'!$C$8/'Molecular Weight'!$D$8+V87*'Molecular Weight'!$C$9/'Molecular Weight'!$D$9+W87*'Molecular Weight'!$C$10/'Molecular Weight'!$D$10+X87*'Molecular Weight'!$C$11/'Molecular Weight'!$D$11+Y87*'Molecular Weight'!$C$12/'Molecular Weight'!$D$12)</f>
        <v>4.44749433046388</v>
      </c>
      <c r="AH87" s="19">
        <f>P87*AG87*'Molecular Weight'!$B$2/'Molecular Weight'!$D$2</f>
        <v>3.21643855956484</v>
      </c>
      <c r="AI87" s="19">
        <f>Q87*AG87*'Molecular Weight'!$B$3/'Molecular Weight'!$D$3</f>
        <v>0.0640127469340858</v>
      </c>
      <c r="AJ87" s="19">
        <f>AG87*R87*'Molecular Weight'!$B$4/'Molecular Weight'!$D$4</f>
        <v>1.42201172198041</v>
      </c>
      <c r="AK87" s="19">
        <f>S87*AG87*'Molecular Weight'!$B$5/'Molecular Weight'!$D$5</f>
        <v>0.00351141074844178</v>
      </c>
      <c r="AL87" s="19">
        <f>T87*AG87*'Molecular Weight'!$B$6/'Molecular Weight'!$D$6</f>
        <v>0.804189189208321</v>
      </c>
      <c r="AM87" s="19">
        <f>U87*AG87*'Molecular Weight'!$B$8/'Molecular Weight'!$D$8</f>
        <v>0.0169273113789857</v>
      </c>
      <c r="AN87" s="19">
        <f>V87*AG87*'Molecular Weight'!$B$9/'Molecular Weight'!$D$9</f>
        <v>1.48764822765889</v>
      </c>
      <c r="AO87" s="19">
        <f>W87*AG87*'Molecular Weight'!$B$10/'Molecular Weight'!$D$10</f>
        <v>0.946123526434274</v>
      </c>
      <c r="AP87" s="19">
        <f>X87*AG87*'Molecular Weight'!$B$11/'Molecular Weight'!$D$11</f>
        <v>0.091848866456821</v>
      </c>
      <c r="AQ87" s="19">
        <f>Y87*AG87*'Molecular Weight'!$B$12/'Molecular Weight'!$D$12</f>
        <v>0</v>
      </c>
      <c r="AR87" s="19">
        <f t="shared" si="14"/>
        <v>8.05271156036506</v>
      </c>
      <c r="AS87" s="19">
        <f t="shared" si="15"/>
        <v>0.157099560722893</v>
      </c>
      <c r="AT87" s="19">
        <f t="shared" si="16"/>
        <v>0.195351495432994</v>
      </c>
      <c r="AU87" s="19">
        <f t="shared" si="17"/>
        <v>0.647089628485428</v>
      </c>
      <c r="AV87" s="19">
        <f t="shared" si="18"/>
        <v>3.28045130649892</v>
      </c>
      <c r="AW87" s="19">
        <f t="shared" si="19"/>
        <v>3.25488825468047</v>
      </c>
      <c r="AX87" s="36"/>
    </row>
    <row r="88" s="25" customFormat="1" spans="1:50">
      <c r="A88" s="32" t="s">
        <v>1795</v>
      </c>
      <c r="B88" s="32" t="s">
        <v>1793</v>
      </c>
      <c r="C88" s="32" t="s">
        <v>1758</v>
      </c>
      <c r="D88" s="32" t="s">
        <v>1759</v>
      </c>
      <c r="E88" s="32" t="s">
        <v>1808</v>
      </c>
      <c r="F88" s="32" t="s">
        <v>1720</v>
      </c>
      <c r="G88" s="32" t="s">
        <v>1694</v>
      </c>
      <c r="H88" s="32"/>
      <c r="I88" s="33">
        <f t="shared" si="20"/>
        <v>12.4710645675659</v>
      </c>
      <c r="J88" s="33">
        <f t="shared" si="21"/>
        <v>1220.076171875</v>
      </c>
      <c r="K88" s="33">
        <f t="shared" si="22"/>
        <v>-6.18228721618652</v>
      </c>
      <c r="L88" s="34">
        <f t="shared" si="12"/>
        <v>-7.03473113532314</v>
      </c>
      <c r="M88" s="33">
        <f t="shared" si="13"/>
        <v>0.852443919136617</v>
      </c>
      <c r="N88" s="33">
        <f t="shared" si="23"/>
        <v>0.852444171905518</v>
      </c>
      <c r="O88" s="32"/>
      <c r="P88" s="32">
        <v>42.12</v>
      </c>
      <c r="Q88" s="32">
        <v>0.79</v>
      </c>
      <c r="R88" s="32">
        <v>17.41</v>
      </c>
      <c r="S88" s="32">
        <v>0.06</v>
      </c>
      <c r="T88" s="32">
        <v>13.98</v>
      </c>
      <c r="U88" s="32">
        <v>0.3</v>
      </c>
      <c r="V88" s="32">
        <v>12.58</v>
      </c>
      <c r="W88" s="32">
        <v>11.73</v>
      </c>
      <c r="X88" s="32">
        <v>0.56</v>
      </c>
      <c r="Y88" s="32"/>
      <c r="Z88" s="32">
        <v>99.55581878</v>
      </c>
      <c r="AA88" s="35">
        <v>12.4710645675659</v>
      </c>
      <c r="AB88" s="35">
        <v>1220.076171875</v>
      </c>
      <c r="AC88" s="35">
        <v>-6.18228721618652</v>
      </c>
      <c r="AD88" s="35">
        <v>0.852444171905518</v>
      </c>
      <c r="AE88" s="35" t="s">
        <v>1695</v>
      </c>
      <c r="AF88" s="19">
        <v>12</v>
      </c>
      <c r="AG88" s="19">
        <f>AF88/(P88*'Molecular Weight'!$C$2/'Molecular Weight'!$D$2+Q88*'Molecular Weight'!$C$3/'Molecular Weight'!$D$3+R88*'Molecular Weight'!$C$4/'Molecular Weight'!$D$4+S88*'Molecular Weight'!$C$5/'Molecular Weight'!$D$5+T88*'Molecular Weight'!$C$6/'Molecular Weight'!$D$6+U88*'Molecular Weight'!$C$8/'Molecular Weight'!$D$8+V88*'Molecular Weight'!$C$9/'Molecular Weight'!$D$9+W88*'Molecular Weight'!$C$10/'Molecular Weight'!$D$10+X88*'Molecular Weight'!$C$11/'Molecular Weight'!$D$11+Y88*'Molecular Weight'!$C$12/'Molecular Weight'!$D$12)</f>
        <v>4.50359718579824</v>
      </c>
      <c r="AH88" s="19">
        <f>P88*AG88*'Molecular Weight'!$B$2/'Molecular Weight'!$D$2</f>
        <v>3.15731547046973</v>
      </c>
      <c r="AI88" s="19">
        <f>Q88*AG88*'Molecular Weight'!$B$3/'Molecular Weight'!$D$3</f>
        <v>0.0445286830635871</v>
      </c>
      <c r="AJ88" s="19">
        <f>AG88*R88*'Molecular Weight'!$B$4/'Molecular Weight'!$D$4</f>
        <v>1.53800759130536</v>
      </c>
      <c r="AK88" s="19">
        <f>S88*AG88*'Molecular Weight'!$B$5/'Molecular Weight'!$D$5</f>
        <v>0.00355570539045851</v>
      </c>
      <c r="AL88" s="19">
        <f>T88*AG88*'Molecular Weight'!$B$6/'Molecular Weight'!$D$6</f>
        <v>0.876396000243031</v>
      </c>
      <c r="AM88" s="19">
        <f>U88*AG88*'Molecular Weight'!$B$8/'Molecular Weight'!$D$8</f>
        <v>0.0190453785697698</v>
      </c>
      <c r="AN88" s="19">
        <f>V88*AG88*'Molecular Weight'!$B$9/'Molecular Weight'!$D$9</f>
        <v>1.4058375334328</v>
      </c>
      <c r="AO88" s="19">
        <f>W88*AG88*'Molecular Weight'!$B$10/'Molecular Weight'!$D$10</f>
        <v>0.941997057585829</v>
      </c>
      <c r="AP88" s="19">
        <f>X88*AG88*'Molecular Weight'!$B$11/'Molecular Weight'!$D$11</f>
        <v>0.0813815561163928</v>
      </c>
      <c r="AQ88" s="19">
        <f>Y88*AG88*'Molecular Weight'!$B$12/'Molecular Weight'!$D$12</f>
        <v>0</v>
      </c>
      <c r="AR88" s="19">
        <f t="shared" si="14"/>
        <v>8.06806497617696</v>
      </c>
      <c r="AS88" s="19">
        <f t="shared" si="15"/>
        <v>0.202472269753727</v>
      </c>
      <c r="AT88" s="19">
        <f t="shared" si="16"/>
        <v>0.231028290518875</v>
      </c>
      <c r="AU88" s="19">
        <f t="shared" si="17"/>
        <v>0.673923730489304</v>
      </c>
      <c r="AV88" s="19">
        <f t="shared" si="18"/>
        <v>3.20184415353332</v>
      </c>
      <c r="AW88" s="19">
        <f t="shared" si="19"/>
        <v>3.24327596983143</v>
      </c>
      <c r="AX88" s="36"/>
    </row>
    <row r="89" s="25" customFormat="1" spans="1:50">
      <c r="A89" s="32" t="s">
        <v>1795</v>
      </c>
      <c r="B89" s="32" t="s">
        <v>1793</v>
      </c>
      <c r="C89" s="32" t="s">
        <v>1758</v>
      </c>
      <c r="D89" s="32" t="s">
        <v>1759</v>
      </c>
      <c r="E89" s="32" t="s">
        <v>1809</v>
      </c>
      <c r="F89" s="32" t="s">
        <v>1720</v>
      </c>
      <c r="G89" s="32" t="s">
        <v>1694</v>
      </c>
      <c r="H89" s="32"/>
      <c r="I89" s="33">
        <f t="shared" si="20"/>
        <v>13.0590553283691</v>
      </c>
      <c r="J89" s="33">
        <f t="shared" si="21"/>
        <v>1282.68481445312</v>
      </c>
      <c r="K89" s="33">
        <f t="shared" si="22"/>
        <v>-5.66670846939087</v>
      </c>
      <c r="L89" s="34">
        <f t="shared" si="12"/>
        <v>-6.27664254828637</v>
      </c>
      <c r="M89" s="33">
        <f t="shared" si="13"/>
        <v>0.609934078895501</v>
      </c>
      <c r="N89" s="33">
        <f t="shared" si="23"/>
        <v>0.609934329986572</v>
      </c>
      <c r="O89" s="32"/>
      <c r="P89" s="32">
        <v>42.53</v>
      </c>
      <c r="Q89" s="32">
        <v>1.41</v>
      </c>
      <c r="R89" s="32">
        <v>16.51</v>
      </c>
      <c r="S89" s="32">
        <v>0.06</v>
      </c>
      <c r="T89" s="32">
        <v>14.04</v>
      </c>
      <c r="U89" s="32">
        <v>0.28</v>
      </c>
      <c r="V89" s="32">
        <v>13.31</v>
      </c>
      <c r="W89" s="32">
        <v>11.34</v>
      </c>
      <c r="X89" s="32">
        <v>0.6</v>
      </c>
      <c r="Y89" s="32"/>
      <c r="Z89" s="32">
        <v>100.1041888</v>
      </c>
      <c r="AA89" s="35">
        <v>13.0590553283691</v>
      </c>
      <c r="AB89" s="35">
        <v>1282.68481445312</v>
      </c>
      <c r="AC89" s="35">
        <v>-5.66670846939087</v>
      </c>
      <c r="AD89" s="35">
        <v>0.609934329986572</v>
      </c>
      <c r="AE89" s="35" t="s">
        <v>1695</v>
      </c>
      <c r="AF89" s="19">
        <v>12</v>
      </c>
      <c r="AG89" s="19">
        <f>AF89/(P89*'Molecular Weight'!$C$2/'Molecular Weight'!$D$2+Q89*'Molecular Weight'!$C$3/'Molecular Weight'!$D$3+R89*'Molecular Weight'!$C$4/'Molecular Weight'!$D$4+S89*'Molecular Weight'!$C$5/'Molecular Weight'!$D$5+T89*'Molecular Weight'!$C$6/'Molecular Weight'!$D$6+U89*'Molecular Weight'!$C$8/'Molecular Weight'!$D$8+V89*'Molecular Weight'!$C$9/'Molecular Weight'!$D$9+W89*'Molecular Weight'!$C$10/'Molecular Weight'!$D$10+X89*'Molecular Weight'!$C$11/'Molecular Weight'!$D$11+Y89*'Molecular Weight'!$C$12/'Molecular Weight'!$D$12)</f>
        <v>4.47831038617452</v>
      </c>
      <c r="AH89" s="19">
        <f>P89*AG89*'Molecular Weight'!$B$2/'Molecular Weight'!$D$2</f>
        <v>3.17014881364851</v>
      </c>
      <c r="AI89" s="19">
        <f>Q89*AG89*'Molecular Weight'!$B$3/'Molecular Weight'!$D$3</f>
        <v>0.0790290068148445</v>
      </c>
      <c r="AJ89" s="19">
        <f>AG89*R89*'Molecular Weight'!$B$4/'Molecular Weight'!$D$4</f>
        <v>1.45031197480858</v>
      </c>
      <c r="AK89" s="19">
        <f>S89*AG89*'Molecular Weight'!$B$5/'Molecular Weight'!$D$5</f>
        <v>0.00353574081413871</v>
      </c>
      <c r="AL89" s="19">
        <f>T89*AG89*'Molecular Weight'!$B$6/'Molecular Weight'!$D$6</f>
        <v>0.875215448522971</v>
      </c>
      <c r="AM89" s="19">
        <f>U89*AG89*'Molecular Weight'!$B$8/'Molecular Weight'!$D$8</f>
        <v>0.0176758797311653</v>
      </c>
      <c r="AN89" s="19">
        <f>V89*AG89*'Molecular Weight'!$B$9/'Molecular Weight'!$D$9</f>
        <v>1.4790647950368</v>
      </c>
      <c r="AO89" s="19">
        <f>W89*AG89*'Molecular Weight'!$B$10/'Molecular Weight'!$D$10</f>
        <v>0.905564190071667</v>
      </c>
      <c r="AP89" s="19">
        <f>X89*AG89*'Molecular Weight'!$B$11/'Molecular Weight'!$D$11</f>
        <v>0.0867049445532337</v>
      </c>
      <c r="AQ89" s="19">
        <f>Y89*AG89*'Molecular Weight'!$B$12/'Molecular Weight'!$D$12</f>
        <v>0</v>
      </c>
      <c r="AR89" s="19">
        <f t="shared" si="14"/>
        <v>8.0672507940019</v>
      </c>
      <c r="AS89" s="19">
        <f t="shared" si="15"/>
        <v>0.200070519345413</v>
      </c>
      <c r="AT89" s="19">
        <f t="shared" si="16"/>
        <v>0.228595735693486</v>
      </c>
      <c r="AU89" s="19">
        <f t="shared" si="17"/>
        <v>0.675144929177558</v>
      </c>
      <c r="AV89" s="19">
        <f t="shared" si="18"/>
        <v>3.24917782046335</v>
      </c>
      <c r="AW89" s="19">
        <f t="shared" si="19"/>
        <v>3.2775203133626</v>
      </c>
      <c r="AX89" s="36"/>
    </row>
    <row r="90" s="25" customFormat="1" spans="1:50">
      <c r="A90" s="32" t="s">
        <v>1795</v>
      </c>
      <c r="B90" s="32" t="s">
        <v>1793</v>
      </c>
      <c r="C90" s="32" t="s">
        <v>1758</v>
      </c>
      <c r="D90" s="32" t="s">
        <v>1759</v>
      </c>
      <c r="E90" s="32" t="s">
        <v>1810</v>
      </c>
      <c r="F90" s="32" t="s">
        <v>1720</v>
      </c>
      <c r="G90" s="32" t="s">
        <v>1694</v>
      </c>
      <c r="H90" s="32"/>
      <c r="I90" s="33">
        <f t="shared" si="20"/>
        <v>13.3195209503174</v>
      </c>
      <c r="J90" s="33">
        <f t="shared" si="21"/>
        <v>1159.50415039062</v>
      </c>
      <c r="K90" s="33">
        <f t="shared" si="22"/>
        <v>-6.56224012374878</v>
      </c>
      <c r="L90" s="34">
        <f t="shared" si="12"/>
        <v>-7.30328843644882</v>
      </c>
      <c r="M90" s="33">
        <f t="shared" si="13"/>
        <v>0.741048312700039</v>
      </c>
      <c r="N90" s="33">
        <f t="shared" si="23"/>
        <v>0.741049289703369</v>
      </c>
      <c r="O90" s="32"/>
      <c r="P90" s="32">
        <v>41.29</v>
      </c>
      <c r="Q90" s="32">
        <v>1.29</v>
      </c>
      <c r="R90" s="32">
        <v>17.46</v>
      </c>
      <c r="S90" s="32">
        <v>0.04</v>
      </c>
      <c r="T90" s="32">
        <v>15.14</v>
      </c>
      <c r="U90" s="32">
        <v>0.27</v>
      </c>
      <c r="V90" s="32">
        <v>10.23</v>
      </c>
      <c r="W90" s="32">
        <v>13.23</v>
      </c>
      <c r="X90" s="32">
        <v>0.66</v>
      </c>
      <c r="Y90" s="32"/>
      <c r="Z90" s="32">
        <v>99.63397087</v>
      </c>
      <c r="AA90" s="35">
        <v>13.3195209503174</v>
      </c>
      <c r="AB90" s="35">
        <v>1159.50415039062</v>
      </c>
      <c r="AC90" s="35">
        <v>-6.56224012374878</v>
      </c>
      <c r="AD90" s="35">
        <v>0.741049289703369</v>
      </c>
      <c r="AE90" s="35" t="s">
        <v>1695</v>
      </c>
      <c r="AF90" s="19">
        <v>12</v>
      </c>
      <c r="AG90" s="19">
        <f>AF90/(P90*'Molecular Weight'!$C$2/'Molecular Weight'!$D$2+Q90*'Molecular Weight'!$C$3/'Molecular Weight'!$D$3+R90*'Molecular Weight'!$C$4/'Molecular Weight'!$D$4+S90*'Molecular Weight'!$C$5/'Molecular Weight'!$D$5+T90*'Molecular Weight'!$C$6/'Molecular Weight'!$D$6+U90*'Molecular Weight'!$C$8/'Molecular Weight'!$D$8+V90*'Molecular Weight'!$C$9/'Molecular Weight'!$D$9+W90*'Molecular Weight'!$C$10/'Molecular Weight'!$D$10+X90*'Molecular Weight'!$C$11/'Molecular Weight'!$D$11+Y90*'Molecular Weight'!$C$12/'Molecular Weight'!$D$12)</f>
        <v>4.55188356968179</v>
      </c>
      <c r="AH90" s="19">
        <f>P90*AG90*'Molecular Weight'!$B$2/'Molecular Weight'!$D$2</f>
        <v>3.12828349853797</v>
      </c>
      <c r="AI90" s="19">
        <f>Q90*AG90*'Molecular Weight'!$B$3/'Molecular Weight'!$D$3</f>
        <v>0.0734909862939863</v>
      </c>
      <c r="AJ90" s="19">
        <f>AG90*R90*'Molecular Weight'!$B$4/'Molecular Weight'!$D$4</f>
        <v>1.55896208565406</v>
      </c>
      <c r="AK90" s="19">
        <f>S90*AG90*'Molecular Weight'!$B$5/'Molecular Weight'!$D$5</f>
        <v>0.00239588581863638</v>
      </c>
      <c r="AL90" s="19">
        <f>T90*AG90*'Molecular Weight'!$B$6/'Molecular Weight'!$D$6</f>
        <v>0.959291721116123</v>
      </c>
      <c r="AM90" s="19">
        <f>U90*AG90*'Molecular Weight'!$B$8/'Molecular Weight'!$D$8</f>
        <v>0.0173246202962233</v>
      </c>
      <c r="AN90" s="19">
        <f>V90*AG90*'Molecular Weight'!$B$9/'Molecular Weight'!$D$9</f>
        <v>1.15547813691922</v>
      </c>
      <c r="AO90" s="19">
        <f>W90*AG90*'Molecular Weight'!$B$10/'Molecular Weight'!$D$10</f>
        <v>1.07384842415995</v>
      </c>
      <c r="AP90" s="19">
        <f>X90*AG90*'Molecular Weight'!$B$11/'Molecular Weight'!$D$11</f>
        <v>0.0969423412710546</v>
      </c>
      <c r="AQ90" s="19">
        <f>Y90*AG90*'Molecular Weight'!$B$12/'Molecular Weight'!$D$12</f>
        <v>0</v>
      </c>
      <c r="AR90" s="19">
        <f t="shared" si="14"/>
        <v>8.06601770006723</v>
      </c>
      <c r="AS90" s="19">
        <f t="shared" si="15"/>
        <v>0.196432100762717</v>
      </c>
      <c r="AT90" s="19">
        <f t="shared" si="16"/>
        <v>0.204767847401175</v>
      </c>
      <c r="AU90" s="19">
        <f t="shared" si="17"/>
        <v>0.762859620353406</v>
      </c>
      <c r="AV90" s="19">
        <f t="shared" si="18"/>
        <v>3.20177448483195</v>
      </c>
      <c r="AW90" s="19">
        <f t="shared" si="19"/>
        <v>3.20594290249152</v>
      </c>
      <c r="AX90" s="36"/>
    </row>
    <row r="91" s="25" customFormat="1" spans="1:50">
      <c r="A91" s="32" t="s">
        <v>1795</v>
      </c>
      <c r="B91" s="32" t="s">
        <v>1793</v>
      </c>
      <c r="C91" s="32" t="s">
        <v>1758</v>
      </c>
      <c r="D91" s="32" t="s">
        <v>1759</v>
      </c>
      <c r="E91" s="32" t="s">
        <v>1811</v>
      </c>
      <c r="F91" s="32" t="s">
        <v>1720</v>
      </c>
      <c r="G91" s="32" t="s">
        <v>1694</v>
      </c>
      <c r="H91" s="32"/>
      <c r="I91" s="33">
        <f t="shared" si="20"/>
        <v>13.4600334167481</v>
      </c>
      <c r="J91" s="33">
        <f t="shared" si="21"/>
        <v>1286.68896484375</v>
      </c>
      <c r="K91" s="33">
        <f t="shared" si="22"/>
        <v>-6.10004425048828</v>
      </c>
      <c r="L91" s="34">
        <f t="shared" si="12"/>
        <v>-6.10583138792476</v>
      </c>
      <c r="M91" s="33">
        <f t="shared" si="13"/>
        <v>0.00578713743647707</v>
      </c>
      <c r="N91" s="33">
        <f t="shared" si="23"/>
        <v>0.00578594207763672</v>
      </c>
      <c r="O91" s="32"/>
      <c r="P91" s="32">
        <v>40.85</v>
      </c>
      <c r="Q91" s="32">
        <v>0.37</v>
      </c>
      <c r="R91" s="32">
        <v>20.46</v>
      </c>
      <c r="S91" s="32">
        <v>0.04</v>
      </c>
      <c r="T91" s="32">
        <v>18.61</v>
      </c>
      <c r="U91" s="32">
        <v>0.34</v>
      </c>
      <c r="V91" s="32">
        <v>9.96</v>
      </c>
      <c r="W91" s="32">
        <v>8.95</v>
      </c>
      <c r="X91" s="32">
        <v>0.95</v>
      </c>
      <c r="Y91" s="32"/>
      <c r="Z91" s="32">
        <v>100.56252286</v>
      </c>
      <c r="AA91" s="35">
        <v>13.4600334167481</v>
      </c>
      <c r="AB91" s="35">
        <v>1286.68896484375</v>
      </c>
      <c r="AC91" s="35">
        <v>-6.10004425048828</v>
      </c>
      <c r="AD91" s="35">
        <v>0.00578594207763672</v>
      </c>
      <c r="AE91" s="35" t="s">
        <v>1695</v>
      </c>
      <c r="AF91" s="19">
        <v>12</v>
      </c>
      <c r="AG91" s="19">
        <f>AF91/(P91*'Molecular Weight'!$C$2/'Molecular Weight'!$D$2+Q91*'Molecular Weight'!$C$3/'Molecular Weight'!$D$3+R91*'Molecular Weight'!$C$4/'Molecular Weight'!$D$4+S91*'Molecular Weight'!$C$5/'Molecular Weight'!$D$5+T91*'Molecular Weight'!$C$6/'Molecular Weight'!$D$6+U91*'Molecular Weight'!$C$8/'Molecular Weight'!$D$8+V91*'Molecular Weight'!$C$9/'Molecular Weight'!$D$9+W91*'Molecular Weight'!$C$10/'Molecular Weight'!$D$10+X91*'Molecular Weight'!$C$11/'Molecular Weight'!$D$11+Y91*'Molecular Weight'!$C$12/'Molecular Weight'!$D$12)</f>
        <v>4.51498957189941</v>
      </c>
      <c r="AH91" s="19">
        <f>P91*AG91*'Molecular Weight'!$B$2/'Molecular Weight'!$D$2</f>
        <v>3.06986225053414</v>
      </c>
      <c r="AI91" s="19">
        <f>Q91*AG91*'Molecular Weight'!$B$3/'Molecular Weight'!$D$3</f>
        <v>0.0209079617221875</v>
      </c>
      <c r="AJ91" s="19">
        <f>AG91*R91*'Molecular Weight'!$B$4/'Molecular Weight'!$D$4</f>
        <v>1.81201817656065</v>
      </c>
      <c r="AK91" s="19">
        <f>S91*AG91*'Molecular Weight'!$B$5/'Molecular Weight'!$D$5</f>
        <v>0.00237646664748966</v>
      </c>
      <c r="AL91" s="19">
        <f>T91*AG91*'Molecular Weight'!$B$6/'Molecular Weight'!$D$6</f>
        <v>1.16959849572728</v>
      </c>
      <c r="AM91" s="19">
        <f>U91*AG91*'Molecular Weight'!$B$8/'Molecular Weight'!$D$8</f>
        <v>0.021639363609329</v>
      </c>
      <c r="AN91" s="19">
        <f>V91*AG91*'Molecular Weight'!$B$9/'Molecular Weight'!$D$9</f>
        <v>1.11586342769524</v>
      </c>
      <c r="AO91" s="19">
        <f>W91*AG91*'Molecular Weight'!$B$10/'Molecular Weight'!$D$10</f>
        <v>0.720562708068826</v>
      </c>
      <c r="AP91" s="19">
        <f>X91*AG91*'Molecular Weight'!$B$11/'Molecular Weight'!$D$11</f>
        <v>0.138407231148901</v>
      </c>
      <c r="AQ91" s="19">
        <f>Y91*AG91*'Molecular Weight'!$B$12/'Molecular Weight'!$D$12</f>
        <v>0</v>
      </c>
      <c r="AR91" s="19">
        <f t="shared" si="14"/>
        <v>8.07123608171405</v>
      </c>
      <c r="AS91" s="19">
        <f t="shared" si="15"/>
        <v>0.211822073326606</v>
      </c>
      <c r="AT91" s="19">
        <f t="shared" si="16"/>
        <v>0.181106656771895</v>
      </c>
      <c r="AU91" s="19">
        <f t="shared" si="17"/>
        <v>0.957776422400679</v>
      </c>
      <c r="AV91" s="19">
        <f t="shared" si="18"/>
        <v>3.09077021225633</v>
      </c>
      <c r="AW91" s="19">
        <f t="shared" si="19"/>
        <v>3.02766399510068</v>
      </c>
      <c r="AX91" s="36"/>
    </row>
    <row r="92" s="25" customFormat="1" spans="1:50">
      <c r="A92" s="32" t="s">
        <v>1795</v>
      </c>
      <c r="B92" s="32" t="s">
        <v>1793</v>
      </c>
      <c r="C92" s="32" t="s">
        <v>1758</v>
      </c>
      <c r="D92" s="32" t="s">
        <v>1759</v>
      </c>
      <c r="E92" s="32" t="s">
        <v>1812</v>
      </c>
      <c r="F92" s="32" t="s">
        <v>1720</v>
      </c>
      <c r="G92" s="32" t="s">
        <v>1694</v>
      </c>
      <c r="H92" s="32"/>
      <c r="I92" s="33">
        <f t="shared" si="20"/>
        <v>13.9717931747437</v>
      </c>
      <c r="J92" s="33">
        <f t="shared" si="21"/>
        <v>1225.23828125</v>
      </c>
      <c r="K92" s="33">
        <f t="shared" si="22"/>
        <v>-6.24172496795654</v>
      </c>
      <c r="L92" s="34">
        <f t="shared" si="12"/>
        <v>-6.45244037666701</v>
      </c>
      <c r="M92" s="33">
        <f t="shared" si="13"/>
        <v>0.210715408710468</v>
      </c>
      <c r="N92" s="33">
        <f t="shared" si="23"/>
        <v>0.21071720123291</v>
      </c>
      <c r="O92" s="32"/>
      <c r="P92" s="32">
        <v>41.83</v>
      </c>
      <c r="Q92" s="32">
        <v>0.7</v>
      </c>
      <c r="R92" s="32">
        <v>18.61</v>
      </c>
      <c r="S92" s="32">
        <v>0.01</v>
      </c>
      <c r="T92" s="32">
        <v>16.7</v>
      </c>
      <c r="U92" s="32">
        <v>0.28</v>
      </c>
      <c r="V92" s="32">
        <v>8.54</v>
      </c>
      <c r="W92" s="32">
        <v>12.89</v>
      </c>
      <c r="X92" s="32">
        <v>0.95</v>
      </c>
      <c r="Y92" s="32"/>
      <c r="Z92" s="32">
        <v>100.53578415</v>
      </c>
      <c r="AA92" s="35">
        <v>13.9717931747437</v>
      </c>
      <c r="AB92" s="35">
        <v>1225.23828125</v>
      </c>
      <c r="AC92" s="35">
        <v>-6.24172496795654</v>
      </c>
      <c r="AD92" s="35">
        <v>0.21071720123291</v>
      </c>
      <c r="AE92" s="35" t="s">
        <v>1695</v>
      </c>
      <c r="AF92" s="19">
        <v>12</v>
      </c>
      <c r="AG92" s="19">
        <f>AF92/(P92*'Molecular Weight'!$C$2/'Molecular Weight'!$D$2+Q92*'Molecular Weight'!$C$3/'Molecular Weight'!$D$3+R92*'Molecular Weight'!$C$4/'Molecular Weight'!$D$4+S92*'Molecular Weight'!$C$5/'Molecular Weight'!$D$5+T92*'Molecular Weight'!$C$6/'Molecular Weight'!$D$6+U92*'Molecular Weight'!$C$8/'Molecular Weight'!$D$8+V92*'Molecular Weight'!$C$9/'Molecular Weight'!$D$9+W92*'Molecular Weight'!$C$10/'Molecular Weight'!$D$10+X92*'Molecular Weight'!$C$11/'Molecular Weight'!$D$11+Y92*'Molecular Weight'!$C$12/'Molecular Weight'!$D$12)</f>
        <v>4.52614968375608</v>
      </c>
      <c r="AH92" s="19">
        <f>P92*AG92*'Molecular Weight'!$B$2/'Molecular Weight'!$D$2</f>
        <v>3.15127898254855</v>
      </c>
      <c r="AI92" s="19">
        <f>Q92*AG92*'Molecular Weight'!$B$3/'Molecular Weight'!$D$3</f>
        <v>0.0396533764534325</v>
      </c>
      <c r="AJ92" s="19">
        <f>AG92*R92*'Molecular Weight'!$B$4/'Molecular Weight'!$D$4</f>
        <v>1.65224883512555</v>
      </c>
      <c r="AK92" s="19">
        <f>S92*AG92*'Molecular Weight'!$B$5/'Molecular Weight'!$D$5</f>
        <v>0.000595585194257002</v>
      </c>
      <c r="AL92" s="19">
        <f>T92*AG92*'Molecular Weight'!$B$6/'Molecular Weight'!$D$6</f>
        <v>1.05215339252125</v>
      </c>
      <c r="AM92" s="19">
        <f>U92*AG92*'Molecular Weight'!$B$8/'Molecular Weight'!$D$8</f>
        <v>0.0178647013173344</v>
      </c>
      <c r="AN92" s="19">
        <f>V92*AG92*'Molecular Weight'!$B$9/'Molecular Weight'!$D$9</f>
        <v>0.959139411892728</v>
      </c>
      <c r="AO92" s="19">
        <f>W92*AG92*'Molecular Weight'!$B$10/'Molecular Weight'!$D$10</f>
        <v>1.04033647331697</v>
      </c>
      <c r="AP92" s="19">
        <f>X92*AG92*'Molecular Weight'!$B$11/'Molecular Weight'!$D$11</f>
        <v>0.138749344936053</v>
      </c>
      <c r="AQ92" s="19">
        <f>Y92*AG92*'Molecular Weight'!$B$12/'Molecular Weight'!$D$12</f>
        <v>0</v>
      </c>
      <c r="AR92" s="19">
        <f t="shared" si="14"/>
        <v>8.05202010330614</v>
      </c>
      <c r="AS92" s="19">
        <f t="shared" si="15"/>
        <v>0.155052081754571</v>
      </c>
      <c r="AT92" s="19">
        <f t="shared" si="16"/>
        <v>0.147366422858765</v>
      </c>
      <c r="AU92" s="19">
        <f t="shared" si="17"/>
        <v>0.897101310766679</v>
      </c>
      <c r="AV92" s="19">
        <f t="shared" si="18"/>
        <v>3.19093235900198</v>
      </c>
      <c r="AW92" s="19">
        <f t="shared" si="19"/>
        <v>3.06949397904829</v>
      </c>
      <c r="AX92" s="36"/>
    </row>
    <row r="93" s="25" customFormat="1" spans="1:50">
      <c r="A93" s="32" t="s">
        <v>1795</v>
      </c>
      <c r="B93" s="32" t="s">
        <v>1793</v>
      </c>
      <c r="C93" s="32" t="s">
        <v>1758</v>
      </c>
      <c r="D93" s="32" t="s">
        <v>1759</v>
      </c>
      <c r="E93" s="32" t="s">
        <v>1813</v>
      </c>
      <c r="F93" s="32" t="s">
        <v>1720</v>
      </c>
      <c r="G93" s="32" t="s">
        <v>1694</v>
      </c>
      <c r="H93" s="32"/>
      <c r="I93" s="33">
        <f t="shared" si="20"/>
        <v>11.4541187286377</v>
      </c>
      <c r="J93" s="33">
        <f t="shared" si="21"/>
        <v>1142.95434570312</v>
      </c>
      <c r="K93" s="33">
        <f t="shared" si="22"/>
        <v>-6.9127459526062</v>
      </c>
      <c r="L93" s="34">
        <f t="shared" si="12"/>
        <v>-8.17441603087495</v>
      </c>
      <c r="M93" s="33">
        <f t="shared" si="13"/>
        <v>1.26167007826875</v>
      </c>
      <c r="N93" s="33">
        <f t="shared" si="23"/>
        <v>1.26167058944702</v>
      </c>
      <c r="O93" s="32"/>
      <c r="P93" s="32">
        <v>41.33</v>
      </c>
      <c r="Q93" s="32">
        <v>0.86</v>
      </c>
      <c r="R93" s="32">
        <v>18.41</v>
      </c>
      <c r="S93" s="32">
        <v>0.01</v>
      </c>
      <c r="T93" s="32">
        <v>16.27</v>
      </c>
      <c r="U93" s="32">
        <v>0.29</v>
      </c>
      <c r="V93" s="32">
        <v>9.48</v>
      </c>
      <c r="W93" s="32">
        <v>12.64</v>
      </c>
      <c r="X93" s="32">
        <v>0.61</v>
      </c>
      <c r="Y93" s="32"/>
      <c r="Z93" s="32">
        <v>99.92805532</v>
      </c>
      <c r="AA93" s="35">
        <v>11.4541187286377</v>
      </c>
      <c r="AB93" s="35">
        <v>1142.95434570312</v>
      </c>
      <c r="AC93" s="35">
        <v>-6.9127459526062</v>
      </c>
      <c r="AD93" s="35">
        <v>1.26167058944702</v>
      </c>
      <c r="AE93" s="35" t="s">
        <v>1715</v>
      </c>
      <c r="AF93" s="19">
        <v>12</v>
      </c>
      <c r="AG93" s="19">
        <f>AF93/(P93*'Molecular Weight'!$C$2/'Molecular Weight'!$D$2+Q93*'Molecular Weight'!$C$3/'Molecular Weight'!$D$3+R93*'Molecular Weight'!$C$4/'Molecular Weight'!$D$4+S93*'Molecular Weight'!$C$5/'Molecular Weight'!$D$5+T93*'Molecular Weight'!$C$6/'Molecular Weight'!$D$6+U93*'Molecular Weight'!$C$8/'Molecular Weight'!$D$8+V93*'Molecular Weight'!$C$9/'Molecular Weight'!$D$9+W93*'Molecular Weight'!$C$10/'Molecular Weight'!$D$10+X93*'Molecular Weight'!$C$11/'Molecular Weight'!$D$11+Y93*'Molecular Weight'!$C$12/'Molecular Weight'!$D$12)</f>
        <v>4.5449847202791</v>
      </c>
      <c r="AH93" s="19">
        <f>P93*AG93*'Molecular Weight'!$B$2/'Molecular Weight'!$D$2</f>
        <v>3.12656821719599</v>
      </c>
      <c r="AI93" s="19">
        <f>Q93*AG93*'Molecular Weight'!$B$3/'Molecular Weight'!$D$3</f>
        <v>0.0489197354122657</v>
      </c>
      <c r="AJ93" s="19">
        <f>AG93*R93*'Molecular Weight'!$B$4/'Molecular Weight'!$D$4</f>
        <v>1.64129401138365</v>
      </c>
      <c r="AK93" s="19">
        <f>S93*AG93*'Molecular Weight'!$B$5/'Molecular Weight'!$D$5</f>
        <v>0.00059806365159275</v>
      </c>
      <c r="AL93" s="19">
        <f>T93*AG93*'Molecular Weight'!$B$6/'Molecular Weight'!$D$6</f>
        <v>1.0293276920788</v>
      </c>
      <c r="AM93" s="19">
        <f>U93*AG93*'Molecular Weight'!$B$8/'Molecular Weight'!$D$8</f>
        <v>0.0185797232715103</v>
      </c>
      <c r="AN93" s="19">
        <f>V93*AG93*'Molecular Weight'!$B$9/'Molecular Weight'!$D$9</f>
        <v>1.06914280764878</v>
      </c>
      <c r="AO93" s="19">
        <f>W93*AG93*'Molecular Weight'!$B$10/'Molecular Weight'!$D$10</f>
        <v>1.02440454465635</v>
      </c>
      <c r="AP93" s="19">
        <f>X93*AG93*'Molecular Weight'!$B$11/'Molecular Weight'!$D$11</f>
        <v>0.0894624291503792</v>
      </c>
      <c r="AQ93" s="19">
        <f>Y93*AG93*'Molecular Weight'!$B$12/'Molecular Weight'!$D$12</f>
        <v>0</v>
      </c>
      <c r="AR93" s="19">
        <f t="shared" si="14"/>
        <v>8.04829722444931</v>
      </c>
      <c r="AS93" s="19">
        <f t="shared" si="15"/>
        <v>0.144022189347362</v>
      </c>
      <c r="AT93" s="19">
        <f t="shared" si="16"/>
        <v>0.139918696888937</v>
      </c>
      <c r="AU93" s="19">
        <f t="shared" si="17"/>
        <v>0.885305502731437</v>
      </c>
      <c r="AV93" s="19">
        <f t="shared" si="18"/>
        <v>3.17548795260826</v>
      </c>
      <c r="AW93" s="19">
        <f t="shared" si="19"/>
        <v>3.14145476765544</v>
      </c>
      <c r="AX93" s="36"/>
    </row>
    <row r="94" s="25" customFormat="1" spans="1:50">
      <c r="A94" s="32" t="s">
        <v>1795</v>
      </c>
      <c r="B94" s="32" t="s">
        <v>1793</v>
      </c>
      <c r="C94" s="32" t="s">
        <v>1758</v>
      </c>
      <c r="D94" s="32" t="s">
        <v>1759</v>
      </c>
      <c r="E94" s="32" t="s">
        <v>1814</v>
      </c>
      <c r="F94" s="32" t="s">
        <v>1720</v>
      </c>
      <c r="G94" s="32" t="s">
        <v>1694</v>
      </c>
      <c r="H94" s="32"/>
      <c r="I94" s="33">
        <f t="shared" si="20"/>
        <v>12.7222347259522</v>
      </c>
      <c r="J94" s="33">
        <f t="shared" si="21"/>
        <v>1190.21337890625</v>
      </c>
      <c r="K94" s="33">
        <f t="shared" si="22"/>
        <v>-6.56369304656982</v>
      </c>
      <c r="L94" s="34">
        <f t="shared" si="12"/>
        <v>-7.22497099275944</v>
      </c>
      <c r="M94" s="33">
        <f t="shared" si="13"/>
        <v>0.661277946189619</v>
      </c>
      <c r="N94" s="33">
        <f t="shared" si="23"/>
        <v>0.661277294158936</v>
      </c>
      <c r="O94" s="32"/>
      <c r="P94" s="32">
        <v>41.53</v>
      </c>
      <c r="Q94" s="32">
        <v>0.55</v>
      </c>
      <c r="R94" s="32">
        <v>19.58</v>
      </c>
      <c r="S94" s="32">
        <v>0.01</v>
      </c>
      <c r="T94" s="32">
        <v>16.79</v>
      </c>
      <c r="U94" s="32">
        <v>0.3</v>
      </c>
      <c r="V94" s="32">
        <v>8.47</v>
      </c>
      <c r="W94" s="32">
        <v>12.62</v>
      </c>
      <c r="X94" s="32">
        <v>0.79</v>
      </c>
      <c r="Y94" s="32"/>
      <c r="Z94" s="32">
        <v>100.66637138</v>
      </c>
      <c r="AA94" s="35">
        <v>12.7222347259522</v>
      </c>
      <c r="AB94" s="35">
        <v>1190.21337890625</v>
      </c>
      <c r="AC94" s="35">
        <v>-6.56369304656982</v>
      </c>
      <c r="AD94" s="35">
        <v>0.661277294158936</v>
      </c>
      <c r="AE94" s="35" t="s">
        <v>1695</v>
      </c>
      <c r="AF94" s="19">
        <v>12</v>
      </c>
      <c r="AG94" s="19">
        <f>AF94/(P94*'Molecular Weight'!$C$2/'Molecular Weight'!$D$2+Q94*'Molecular Weight'!$C$3/'Molecular Weight'!$D$3+R94*'Molecular Weight'!$C$4/'Molecular Weight'!$D$4+S94*'Molecular Weight'!$C$5/'Molecular Weight'!$D$5+T94*'Molecular Weight'!$C$6/'Molecular Weight'!$D$6+U94*'Molecular Weight'!$C$8/'Molecular Weight'!$D$8+V94*'Molecular Weight'!$C$9/'Molecular Weight'!$D$9+W94*'Molecular Weight'!$C$10/'Molecular Weight'!$D$10+X94*'Molecular Weight'!$C$11/'Molecular Weight'!$D$11+Y94*'Molecular Weight'!$C$12/'Molecular Weight'!$D$12)</f>
        <v>4.51388976321477</v>
      </c>
      <c r="AH94" s="19">
        <f>P94*AG94*'Molecular Weight'!$B$2/'Molecular Weight'!$D$2</f>
        <v>3.12020375942593</v>
      </c>
      <c r="AI94" s="19">
        <f>Q94*AG94*'Molecular Weight'!$B$3/'Molecular Weight'!$D$3</f>
        <v>0.0310718319119916</v>
      </c>
      <c r="AJ94" s="19">
        <f>AG94*R94*'Molecular Weight'!$B$4/'Molecular Weight'!$D$4</f>
        <v>1.73365950497735</v>
      </c>
      <c r="AK94" s="19">
        <f>S94*AG94*'Molecular Weight'!$B$5/'Molecular Weight'!$D$5</f>
        <v>0.000593971940682252</v>
      </c>
      <c r="AL94" s="19">
        <f>T94*AG94*'Molecular Weight'!$B$6/'Molecular Weight'!$D$6</f>
        <v>1.05495836754421</v>
      </c>
      <c r="AM94" s="19">
        <f>U94*AG94*'Molecular Weight'!$B$8/'Molecular Weight'!$D$8</f>
        <v>0.0190889051164989</v>
      </c>
      <c r="AN94" s="19">
        <f>V94*AG94*'Molecular Weight'!$B$9/'Molecular Weight'!$D$9</f>
        <v>0.948700900606182</v>
      </c>
      <c r="AO94" s="19">
        <f>W94*AG94*'Molecular Weight'!$B$10/'Molecular Weight'!$D$10</f>
        <v>1.01578617710004</v>
      </c>
      <c r="AP94" s="19">
        <f>X94*AG94*'Molecular Weight'!$B$11/'Molecular Weight'!$D$11</f>
        <v>0.115068503160364</v>
      </c>
      <c r="AQ94" s="19">
        <f>Y94*AG94*'Molecular Weight'!$B$12/'Molecular Weight'!$D$12</f>
        <v>0</v>
      </c>
      <c r="AR94" s="19">
        <f t="shared" si="14"/>
        <v>8.03913192178325</v>
      </c>
      <c r="AS94" s="19">
        <f t="shared" si="15"/>
        <v>0.116824320329058</v>
      </c>
      <c r="AT94" s="19">
        <f t="shared" si="16"/>
        <v>0.110738322879042</v>
      </c>
      <c r="AU94" s="19">
        <f t="shared" si="17"/>
        <v>0.938134047215152</v>
      </c>
      <c r="AV94" s="19">
        <f t="shared" si="18"/>
        <v>3.15127559133792</v>
      </c>
      <c r="AW94" s="19">
        <f t="shared" si="19"/>
        <v>3.03853435036693</v>
      </c>
      <c r="AX94" s="36"/>
    </row>
    <row r="95" s="25" customFormat="1" spans="1:50">
      <c r="A95" s="32" t="s">
        <v>1795</v>
      </c>
      <c r="B95" s="32" t="s">
        <v>1793</v>
      </c>
      <c r="C95" s="32" t="s">
        <v>1758</v>
      </c>
      <c r="D95" s="32" t="s">
        <v>1759</v>
      </c>
      <c r="E95" s="32" t="s">
        <v>1815</v>
      </c>
      <c r="F95" s="32" t="s">
        <v>1720</v>
      </c>
      <c r="G95" s="32" t="s">
        <v>1694</v>
      </c>
      <c r="H95" s="32"/>
      <c r="I95" s="33">
        <f t="shared" si="20"/>
        <v>13.5130519866943</v>
      </c>
      <c r="J95" s="33">
        <f t="shared" si="21"/>
        <v>1280.23291015625</v>
      </c>
      <c r="K95" s="33">
        <f t="shared" si="22"/>
        <v>-6.06139850616455</v>
      </c>
      <c r="L95" s="34">
        <f t="shared" si="12"/>
        <v>-6.14110936112502</v>
      </c>
      <c r="M95" s="33">
        <f t="shared" si="13"/>
        <v>0.0797108549604681</v>
      </c>
      <c r="N95" s="33">
        <f t="shared" si="23"/>
        <v>0.0797109603881836</v>
      </c>
      <c r="O95" s="32"/>
      <c r="P95" s="32">
        <v>41.46</v>
      </c>
      <c r="Q95" s="32">
        <v>1.15</v>
      </c>
      <c r="R95" s="32">
        <v>18.03</v>
      </c>
      <c r="S95" s="32">
        <v>0.01</v>
      </c>
      <c r="T95" s="32">
        <v>16.89</v>
      </c>
      <c r="U95" s="32">
        <v>0.28</v>
      </c>
      <c r="V95" s="32">
        <v>9.61</v>
      </c>
      <c r="W95" s="32">
        <v>12.26</v>
      </c>
      <c r="X95" s="32">
        <v>0.99</v>
      </c>
      <c r="Y95" s="32"/>
      <c r="Z95" s="32">
        <v>100.7040442</v>
      </c>
      <c r="AA95" s="35">
        <v>13.5130519866943</v>
      </c>
      <c r="AB95" s="35">
        <v>1280.23291015625</v>
      </c>
      <c r="AC95" s="35">
        <v>-6.06139850616455</v>
      </c>
      <c r="AD95" s="35">
        <v>0.0797109603881836</v>
      </c>
      <c r="AE95" s="35" t="s">
        <v>1695</v>
      </c>
      <c r="AF95" s="19">
        <v>12</v>
      </c>
      <c r="AG95" s="19">
        <f>AF95/(P95*'Molecular Weight'!$C$2/'Molecular Weight'!$D$2+Q95*'Molecular Weight'!$C$3/'Molecular Weight'!$D$3+R95*'Molecular Weight'!$C$4/'Molecular Weight'!$D$4+S95*'Molecular Weight'!$C$5/'Molecular Weight'!$D$5+T95*'Molecular Weight'!$C$6/'Molecular Weight'!$D$6+U95*'Molecular Weight'!$C$8/'Molecular Weight'!$D$8+V95*'Molecular Weight'!$C$9/'Molecular Weight'!$D$9+W95*'Molecular Weight'!$C$10/'Molecular Weight'!$D$10+X95*'Molecular Weight'!$C$11/'Molecular Weight'!$D$11+Y95*'Molecular Weight'!$C$12/'Molecular Weight'!$D$12)</f>
        <v>4.52531553360041</v>
      </c>
      <c r="AH95" s="19">
        <f>P95*AG95*'Molecular Weight'!$B$2/'Molecular Weight'!$D$2</f>
        <v>3.12282926136939</v>
      </c>
      <c r="AI95" s="19">
        <f>Q95*AG95*'Molecular Weight'!$B$3/'Molecular Weight'!$D$3</f>
        <v>0.0651328268290422</v>
      </c>
      <c r="AJ95" s="19">
        <f>AG95*R95*'Molecular Weight'!$B$4/'Molecular Weight'!$D$4</f>
        <v>1.60045976992576</v>
      </c>
      <c r="AK95" s="19">
        <f>S95*AG95*'Molecular Weight'!$B$5/'Molecular Weight'!$D$5</f>
        <v>0.000595475430436267</v>
      </c>
      <c r="AL95" s="19">
        <f>T95*AG95*'Molecular Weight'!$B$6/'Molecular Weight'!$D$6</f>
        <v>1.06392788644921</v>
      </c>
      <c r="AM95" s="19">
        <f>U95*AG95*'Molecular Weight'!$B$8/'Molecular Weight'!$D$8</f>
        <v>0.0178614089287865</v>
      </c>
      <c r="AN95" s="19">
        <f>V95*AG95*'Molecular Weight'!$B$9/'Molecular Weight'!$D$9</f>
        <v>1.07911370416625</v>
      </c>
      <c r="AO95" s="19">
        <f>W95*AG95*'Molecular Weight'!$B$10/'Molecular Weight'!$D$10</f>
        <v>0.989307568508221</v>
      </c>
      <c r="AP95" s="19">
        <f>X95*AG95*'Molecular Weight'!$B$11/'Molecular Weight'!$D$11</f>
        <v>0.144564775032733</v>
      </c>
      <c r="AQ95" s="19">
        <f>Y95*AG95*'Molecular Weight'!$B$12/'Molecular Weight'!$D$12</f>
        <v>0</v>
      </c>
      <c r="AR95" s="19">
        <f t="shared" si="14"/>
        <v>8.08379267663983</v>
      </c>
      <c r="AS95" s="19">
        <f t="shared" si="15"/>
        <v>0.248772367105278</v>
      </c>
      <c r="AT95" s="19">
        <f t="shared" si="16"/>
        <v>0.2338244633624</v>
      </c>
      <c r="AU95" s="19">
        <f t="shared" si="17"/>
        <v>0.815155519343928</v>
      </c>
      <c r="AV95" s="19">
        <f t="shared" si="18"/>
        <v>3.18796208819843</v>
      </c>
      <c r="AW95" s="19">
        <f t="shared" si="19"/>
        <v>3.15021056805246</v>
      </c>
      <c r="AX95" s="36"/>
    </row>
    <row r="96" s="25" customFormat="1" spans="1:50">
      <c r="A96" s="32" t="s">
        <v>1795</v>
      </c>
      <c r="B96" s="32" t="s">
        <v>1793</v>
      </c>
      <c r="C96" s="32" t="s">
        <v>1758</v>
      </c>
      <c r="D96" s="32" t="s">
        <v>1759</v>
      </c>
      <c r="E96" s="32" t="s">
        <v>1816</v>
      </c>
      <c r="F96" s="32" t="s">
        <v>1720</v>
      </c>
      <c r="G96" s="32" t="s">
        <v>1694</v>
      </c>
      <c r="H96" s="32"/>
      <c r="I96" s="33">
        <f t="shared" si="20"/>
        <v>14.4434337615967</v>
      </c>
      <c r="J96" s="33">
        <f t="shared" si="21"/>
        <v>1320.42138671875</v>
      </c>
      <c r="K96" s="33">
        <f t="shared" si="22"/>
        <v>-5.66084146499634</v>
      </c>
      <c r="L96" s="34">
        <f t="shared" si="12"/>
        <v>-5.5052129975318</v>
      </c>
      <c r="M96" s="33">
        <f t="shared" si="13"/>
        <v>-0.155628467464534</v>
      </c>
      <c r="N96" s="33">
        <f t="shared" si="23"/>
        <v>-0.155627250671387</v>
      </c>
      <c r="O96" s="32"/>
      <c r="P96" s="32">
        <v>42.08</v>
      </c>
      <c r="Q96" s="32">
        <v>1.21</v>
      </c>
      <c r="R96" s="32">
        <v>18.32</v>
      </c>
      <c r="S96" s="32">
        <v>0.01</v>
      </c>
      <c r="T96" s="32">
        <v>14.74</v>
      </c>
      <c r="U96" s="32">
        <v>0.27</v>
      </c>
      <c r="V96" s="32">
        <v>10.31</v>
      </c>
      <c r="W96" s="32">
        <v>11.89</v>
      </c>
      <c r="X96" s="32">
        <v>1.08</v>
      </c>
      <c r="Y96" s="32"/>
      <c r="Z96" s="32">
        <v>99.93403808</v>
      </c>
      <c r="AA96" s="35">
        <v>14.4434337615967</v>
      </c>
      <c r="AB96" s="35">
        <v>1320.42138671875</v>
      </c>
      <c r="AC96" s="35">
        <v>-5.66084146499634</v>
      </c>
      <c r="AD96" s="35">
        <v>-0.155627250671387</v>
      </c>
      <c r="AE96" s="35" t="s">
        <v>1695</v>
      </c>
      <c r="AF96" s="19">
        <v>12</v>
      </c>
      <c r="AG96" s="19">
        <f>AF96/(P96*'Molecular Weight'!$C$2/'Molecular Weight'!$D$2+Q96*'Molecular Weight'!$C$3/'Molecular Weight'!$D$3+R96*'Molecular Weight'!$C$4/'Molecular Weight'!$D$4+S96*'Molecular Weight'!$C$5/'Molecular Weight'!$D$5+T96*'Molecular Weight'!$C$6/'Molecular Weight'!$D$6+U96*'Molecular Weight'!$C$8/'Molecular Weight'!$D$8+V96*'Molecular Weight'!$C$9/'Molecular Weight'!$D$9+W96*'Molecular Weight'!$C$10/'Molecular Weight'!$D$10+X96*'Molecular Weight'!$C$11/'Molecular Weight'!$D$11+Y96*'Molecular Weight'!$C$12/'Molecular Weight'!$D$12)</f>
        <v>4.50352724438653</v>
      </c>
      <c r="AH96" s="19">
        <f>P96*AG96*'Molecular Weight'!$B$2/'Molecular Weight'!$D$2</f>
        <v>3.15426808328537</v>
      </c>
      <c r="AI96" s="19">
        <f>Q96*AG96*'Molecular Weight'!$B$3/'Molecular Weight'!$D$3</f>
        <v>0.0682011009475307</v>
      </c>
      <c r="AJ96" s="19">
        <f>AG96*R96*'Molecular Weight'!$B$4/'Molecular Weight'!$D$4</f>
        <v>1.61837228554651</v>
      </c>
      <c r="AK96" s="19">
        <f>S96*AG96*'Molecular Weight'!$B$5/'Molecular Weight'!$D$5</f>
        <v>0.000592608361653599</v>
      </c>
      <c r="AL96" s="19">
        <f>T96*AG96*'Molecular Weight'!$B$6/'Molecular Weight'!$D$6</f>
        <v>0.924025495298684</v>
      </c>
      <c r="AM96" s="19">
        <f>U96*AG96*'Molecular Weight'!$B$8/'Molecular Weight'!$D$8</f>
        <v>0.0171405745134531</v>
      </c>
      <c r="AN96" s="19">
        <f>V96*AG96*'Molecular Weight'!$B$9/'Molecular Weight'!$D$9</f>
        <v>1.15214307418425</v>
      </c>
      <c r="AO96" s="19">
        <f>W96*AG96*'Molecular Weight'!$B$10/'Molecular Weight'!$D$10</f>
        <v>0.954831293433592</v>
      </c>
      <c r="AP96" s="19">
        <f>X96*AG96*'Molecular Weight'!$B$11/'Molecular Weight'!$D$11</f>
        <v>0.156947706483945</v>
      </c>
      <c r="AQ96" s="19">
        <f>Y96*AG96*'Molecular Weight'!$B$12/'Molecular Weight'!$D$12</f>
        <v>0</v>
      </c>
      <c r="AR96" s="19">
        <f t="shared" si="14"/>
        <v>8.04652222205499</v>
      </c>
      <c r="AS96" s="19">
        <f t="shared" si="15"/>
        <v>0.138759739736925</v>
      </c>
      <c r="AT96" s="19">
        <f t="shared" si="16"/>
        <v>0.150168735000188</v>
      </c>
      <c r="AU96" s="19">
        <f t="shared" si="17"/>
        <v>0.785265755561758</v>
      </c>
      <c r="AV96" s="19">
        <f t="shared" si="18"/>
        <v>3.2224691842329</v>
      </c>
      <c r="AW96" s="19">
        <f t="shared" si="19"/>
        <v>3.04814043742997</v>
      </c>
      <c r="AX96" s="36"/>
    </row>
    <row r="97" s="25" customFormat="1" spans="1:50">
      <c r="A97" s="32" t="s">
        <v>1795</v>
      </c>
      <c r="B97" s="32" t="s">
        <v>1793</v>
      </c>
      <c r="C97" s="32" t="s">
        <v>1758</v>
      </c>
      <c r="D97" s="32" t="s">
        <v>1759</v>
      </c>
      <c r="E97" s="32" t="s">
        <v>1817</v>
      </c>
      <c r="F97" s="32" t="s">
        <v>1720</v>
      </c>
      <c r="G97" s="32" t="s">
        <v>1694</v>
      </c>
      <c r="H97" s="32"/>
      <c r="I97" s="33">
        <f t="shared" si="20"/>
        <v>12.2948322296143</v>
      </c>
      <c r="J97" s="33">
        <f t="shared" si="21"/>
        <v>1148.76794433594</v>
      </c>
      <c r="K97" s="33">
        <f t="shared" si="22"/>
        <v>-6.80019903182983</v>
      </c>
      <c r="L97" s="34">
        <f t="shared" si="12"/>
        <v>-7.79515614698741</v>
      </c>
      <c r="M97" s="33">
        <f t="shared" si="13"/>
        <v>0.994957115157576</v>
      </c>
      <c r="N97" s="33">
        <f t="shared" si="23"/>
        <v>0.99495792388916</v>
      </c>
      <c r="O97" s="32"/>
      <c r="P97" s="32">
        <v>41.78</v>
      </c>
      <c r="Q97" s="32">
        <v>0.72</v>
      </c>
      <c r="R97" s="32">
        <v>17.86</v>
      </c>
      <c r="S97" s="32">
        <v>0.01</v>
      </c>
      <c r="T97" s="32">
        <v>17.57</v>
      </c>
      <c r="U97" s="32">
        <v>0.36</v>
      </c>
      <c r="V97" s="32">
        <v>9.55</v>
      </c>
      <c r="W97" s="32">
        <v>11.75</v>
      </c>
      <c r="X97" s="32">
        <v>0.65</v>
      </c>
      <c r="Y97" s="32"/>
      <c r="Z97" s="32">
        <v>100.27366945</v>
      </c>
      <c r="AA97" s="35">
        <v>12.2948322296143</v>
      </c>
      <c r="AB97" s="35">
        <v>1148.76794433594</v>
      </c>
      <c r="AC97" s="35">
        <v>-6.80019903182983</v>
      </c>
      <c r="AD97" s="35">
        <v>0.99495792388916</v>
      </c>
      <c r="AE97" s="35" t="s">
        <v>1695</v>
      </c>
      <c r="AF97" s="19">
        <v>12</v>
      </c>
      <c r="AG97" s="19">
        <f>AF97/(P97*'Molecular Weight'!$C$2/'Molecular Weight'!$D$2+Q97*'Molecular Weight'!$C$3/'Molecular Weight'!$D$3+R97*'Molecular Weight'!$C$4/'Molecular Weight'!$D$4+S97*'Molecular Weight'!$C$5/'Molecular Weight'!$D$5+T97*'Molecular Weight'!$C$6/'Molecular Weight'!$D$6+U97*'Molecular Weight'!$C$8/'Molecular Weight'!$D$8+V97*'Molecular Weight'!$C$9/'Molecular Weight'!$D$9+W97*'Molecular Weight'!$C$10/'Molecular Weight'!$D$10+X97*'Molecular Weight'!$C$11/'Molecular Weight'!$D$11+Y97*'Molecular Weight'!$C$12/'Molecular Weight'!$D$12)</f>
        <v>4.54345747817968</v>
      </c>
      <c r="AH97" s="19">
        <f>P97*AG97*'Molecular Weight'!$B$2/'Molecular Weight'!$D$2</f>
        <v>3.15954815975944</v>
      </c>
      <c r="AI97" s="19">
        <f>Q97*AG97*'Molecular Weight'!$B$3/'Molecular Weight'!$D$3</f>
        <v>0.0409422951725828</v>
      </c>
      <c r="AJ97" s="19">
        <f>AG97*R97*'Molecular Weight'!$B$4/'Molecular Weight'!$D$4</f>
        <v>1.59172519733796</v>
      </c>
      <c r="AK97" s="19">
        <f>S97*AG97*'Molecular Weight'!$B$5/'Molecular Weight'!$D$5</f>
        <v>0.000597862685463475</v>
      </c>
      <c r="AL97" s="19">
        <f>T97*AG97*'Molecular Weight'!$B$6/'Molecular Weight'!$D$6</f>
        <v>1.11119916330202</v>
      </c>
      <c r="AM97" s="19">
        <f>U97*AG97*'Molecular Weight'!$B$8/'Molecular Weight'!$D$8</f>
        <v>0.0230567337488678</v>
      </c>
      <c r="AN97" s="19">
        <f>V97*AG97*'Molecular Weight'!$B$9/'Molecular Weight'!$D$9</f>
        <v>1.0766754073602</v>
      </c>
      <c r="AO97" s="19">
        <f>W97*AG97*'Molecular Weight'!$B$10/'Molecular Weight'!$D$10</f>
        <v>0.951954803291926</v>
      </c>
      <c r="AP97" s="19">
        <f>X97*AG97*'Molecular Weight'!$B$11/'Molecular Weight'!$D$11</f>
        <v>0.095296784795637</v>
      </c>
      <c r="AQ97" s="19">
        <f>Y97*AG97*'Molecular Weight'!$B$12/'Molecular Weight'!$D$12</f>
        <v>0</v>
      </c>
      <c r="AR97" s="19">
        <f t="shared" si="14"/>
        <v>8.05099640745409</v>
      </c>
      <c r="AS97" s="19">
        <f t="shared" si="15"/>
        <v>0.15202016209632</v>
      </c>
      <c r="AT97" s="19">
        <f t="shared" si="16"/>
        <v>0.136807304322098</v>
      </c>
      <c r="AU97" s="19">
        <f t="shared" si="17"/>
        <v>0.959179001205698</v>
      </c>
      <c r="AV97" s="19">
        <f t="shared" si="18"/>
        <v>3.20049045493202</v>
      </c>
      <c r="AW97" s="19">
        <f t="shared" si="19"/>
        <v>3.16288610770301</v>
      </c>
      <c r="AX97" s="36"/>
    </row>
    <row r="98" s="25" customFormat="1" spans="1:50">
      <c r="A98" s="32" t="s">
        <v>1795</v>
      </c>
      <c r="B98" s="32" t="s">
        <v>1793</v>
      </c>
      <c r="C98" s="32" t="s">
        <v>1758</v>
      </c>
      <c r="D98" s="32" t="s">
        <v>1759</v>
      </c>
      <c r="E98" s="32" t="s">
        <v>1818</v>
      </c>
      <c r="F98" s="32" t="s">
        <v>1720</v>
      </c>
      <c r="G98" s="32" t="s">
        <v>1694</v>
      </c>
      <c r="H98" s="32"/>
      <c r="I98" s="33">
        <f t="shared" si="20"/>
        <v>12.4486541748047</v>
      </c>
      <c r="J98" s="33">
        <f t="shared" si="21"/>
        <v>1232.74304199219</v>
      </c>
      <c r="K98" s="33">
        <f t="shared" si="22"/>
        <v>-6.18630886077881</v>
      </c>
      <c r="L98" s="34">
        <f t="shared" si="12"/>
        <v>-6.92649300516938</v>
      </c>
      <c r="M98" s="33">
        <f t="shared" si="13"/>
        <v>0.740184144390572</v>
      </c>
      <c r="N98" s="33">
        <f t="shared" si="23"/>
        <v>0.740183353424072</v>
      </c>
      <c r="O98" s="32"/>
      <c r="P98" s="32">
        <v>42.43</v>
      </c>
      <c r="Q98" s="32">
        <v>1.02</v>
      </c>
      <c r="R98" s="32">
        <v>17.08</v>
      </c>
      <c r="S98" s="32">
        <v>0.01</v>
      </c>
      <c r="T98" s="32">
        <v>14.93</v>
      </c>
      <c r="U98" s="32">
        <v>0.27</v>
      </c>
      <c r="V98" s="32">
        <v>11.94</v>
      </c>
      <c r="W98" s="32">
        <v>11.64</v>
      </c>
      <c r="X98" s="32">
        <v>0.48</v>
      </c>
      <c r="Y98" s="32"/>
      <c r="Z98" s="32">
        <v>99.83095179</v>
      </c>
      <c r="AA98" s="35">
        <v>12.4486541748047</v>
      </c>
      <c r="AB98" s="35">
        <v>1232.74304199219</v>
      </c>
      <c r="AC98" s="35">
        <v>-6.18630886077881</v>
      </c>
      <c r="AD98" s="35">
        <v>0.740183353424072</v>
      </c>
      <c r="AE98" s="35" t="s">
        <v>1695</v>
      </c>
      <c r="AF98" s="19">
        <v>12</v>
      </c>
      <c r="AG98" s="19">
        <f>AF98/(P98*'Molecular Weight'!$C$2/'Molecular Weight'!$D$2+Q98*'Molecular Weight'!$C$3/'Molecular Weight'!$D$3+R98*'Molecular Weight'!$C$4/'Molecular Weight'!$D$4+S98*'Molecular Weight'!$C$5/'Molecular Weight'!$D$5+T98*'Molecular Weight'!$C$6/'Molecular Weight'!$D$6+U98*'Molecular Weight'!$C$8/'Molecular Weight'!$D$8+V98*'Molecular Weight'!$C$9/'Molecular Weight'!$D$9+W98*'Molecular Weight'!$C$10/'Molecular Weight'!$D$10+X98*'Molecular Weight'!$C$11/'Molecular Weight'!$D$11+Y98*'Molecular Weight'!$C$12/'Molecular Weight'!$D$12)</f>
        <v>4.50460370618691</v>
      </c>
      <c r="AH98" s="19">
        <f>P98*AG98*'Molecular Weight'!$B$2/'Molecular Weight'!$D$2</f>
        <v>3.18126390235537</v>
      </c>
      <c r="AI98" s="19">
        <f>Q98*AG98*'Molecular Weight'!$B$3/'Molecular Weight'!$D$3</f>
        <v>0.057505579227918</v>
      </c>
      <c r="AJ98" s="19">
        <f>AG98*R98*'Molecular Weight'!$B$4/'Molecular Weight'!$D$4</f>
        <v>1.5091924539363</v>
      </c>
      <c r="AK98" s="19">
        <f>S98*AG98*'Molecular Weight'!$B$5/'Molecular Weight'!$D$5</f>
        <v>0.000592750010683191</v>
      </c>
      <c r="AL98" s="19">
        <f>T98*AG98*'Molecular Weight'!$B$6/'Molecular Weight'!$D$6</f>
        <v>0.936159985152708</v>
      </c>
      <c r="AM98" s="19">
        <f>U98*AG98*'Molecular Weight'!$B$8/'Molecular Weight'!$D$8</f>
        <v>0.0171446715628766</v>
      </c>
      <c r="AN98" s="19">
        <f>V98*AG98*'Molecular Weight'!$B$9/'Molecular Weight'!$D$9</f>
        <v>1.33461459682064</v>
      </c>
      <c r="AO98" s="19">
        <f>W98*AG98*'Molecular Weight'!$B$10/'Molecular Weight'!$D$10</f>
        <v>0.934978372682162</v>
      </c>
      <c r="AP98" s="19">
        <f>X98*AG98*'Molecular Weight'!$B$11/'Molecular Weight'!$D$11</f>
        <v>0.0697712093891486</v>
      </c>
      <c r="AQ98" s="19">
        <f>Y98*AG98*'Molecular Weight'!$B$12/'Molecular Weight'!$D$12</f>
        <v>0</v>
      </c>
      <c r="AR98" s="19">
        <f t="shared" si="14"/>
        <v>8.0412235211378</v>
      </c>
      <c r="AS98" s="19">
        <f t="shared" si="15"/>
        <v>0.12303656336706</v>
      </c>
      <c r="AT98" s="19">
        <f t="shared" si="16"/>
        <v>0.131426855792165</v>
      </c>
      <c r="AU98" s="19">
        <f t="shared" si="17"/>
        <v>0.813123421785648</v>
      </c>
      <c r="AV98" s="19">
        <f t="shared" si="18"/>
        <v>3.23876948158329</v>
      </c>
      <c r="AW98" s="19">
        <f t="shared" si="19"/>
        <v>3.22289762621838</v>
      </c>
      <c r="AX98" s="36"/>
    </row>
    <row r="99" s="25" customFormat="1" spans="1:50">
      <c r="A99" s="32" t="s">
        <v>1795</v>
      </c>
      <c r="B99" s="32" t="s">
        <v>1793</v>
      </c>
      <c r="C99" s="32" t="s">
        <v>1758</v>
      </c>
      <c r="D99" s="32" t="s">
        <v>1759</v>
      </c>
      <c r="E99" s="32" t="s">
        <v>1819</v>
      </c>
      <c r="F99" s="32" t="s">
        <v>1720</v>
      </c>
      <c r="G99" s="32" t="s">
        <v>1694</v>
      </c>
      <c r="H99" s="32"/>
      <c r="I99" s="33">
        <f t="shared" si="20"/>
        <v>13.5949792861938</v>
      </c>
      <c r="J99" s="33">
        <f t="shared" si="21"/>
        <v>1199.89379882812</v>
      </c>
      <c r="K99" s="33">
        <f t="shared" si="22"/>
        <v>-6.23658180236816</v>
      </c>
      <c r="L99" s="34">
        <f t="shared" si="12"/>
        <v>-6.816531833822</v>
      </c>
      <c r="M99" s="33">
        <f t="shared" si="13"/>
        <v>0.579950031453837</v>
      </c>
      <c r="N99" s="33">
        <f t="shared" si="23"/>
        <v>0.579950332641602</v>
      </c>
      <c r="O99" s="32"/>
      <c r="P99" s="32">
        <v>42.38</v>
      </c>
      <c r="Q99" s="32">
        <v>0.52</v>
      </c>
      <c r="R99" s="32">
        <v>17.77</v>
      </c>
      <c r="S99" s="32">
        <v>0.01</v>
      </c>
      <c r="T99" s="32">
        <v>16.73</v>
      </c>
      <c r="U99" s="32">
        <v>0.32</v>
      </c>
      <c r="V99" s="32">
        <v>10.88</v>
      </c>
      <c r="W99" s="32">
        <v>10.75</v>
      </c>
      <c r="X99" s="32">
        <v>0.78</v>
      </c>
      <c r="Y99" s="32"/>
      <c r="Z99" s="32">
        <v>100.17096</v>
      </c>
      <c r="AA99" s="35">
        <v>13.5949792861938</v>
      </c>
      <c r="AB99" s="35">
        <v>1199.89379882812</v>
      </c>
      <c r="AC99" s="35">
        <v>-6.23658180236816</v>
      </c>
      <c r="AD99" s="35">
        <v>0.579950332641602</v>
      </c>
      <c r="AE99" s="35" t="s">
        <v>1695</v>
      </c>
      <c r="AF99" s="19">
        <v>12</v>
      </c>
      <c r="AG99" s="19">
        <f>AF99/(P99*'Molecular Weight'!$C$2/'Molecular Weight'!$D$2+Q99*'Molecular Weight'!$C$3/'Molecular Weight'!$D$3+R99*'Molecular Weight'!$C$4/'Molecular Weight'!$D$4+S99*'Molecular Weight'!$C$5/'Molecular Weight'!$D$5+T99*'Molecular Weight'!$C$6/'Molecular Weight'!$D$6+U99*'Molecular Weight'!$C$8/'Molecular Weight'!$D$8+V99*'Molecular Weight'!$C$9/'Molecular Weight'!$D$9+W99*'Molecular Weight'!$C$10/'Molecular Weight'!$D$10+X99*'Molecular Weight'!$C$11/'Molecular Weight'!$D$11+Y99*'Molecular Weight'!$C$12/'Molecular Weight'!$D$12)</f>
        <v>4.51383856647662</v>
      </c>
      <c r="AH99" s="19">
        <f>P99*AG99*'Molecular Weight'!$B$2/'Molecular Weight'!$D$2</f>
        <v>3.18402926843008</v>
      </c>
      <c r="AI99" s="19">
        <f>Q99*AG99*'Molecular Weight'!$B$3/'Molecular Weight'!$D$3</f>
        <v>0.0293766715214999</v>
      </c>
      <c r="AJ99" s="19">
        <f>AG99*R99*'Molecular Weight'!$B$4/'Molecular Weight'!$D$4</f>
        <v>1.57337997893859</v>
      </c>
      <c r="AK99" s="19">
        <f>S99*AG99*'Molecular Weight'!$B$5/'Molecular Weight'!$D$5</f>
        <v>0.000593965203826122</v>
      </c>
      <c r="AL99" s="19">
        <f>T99*AG99*'Molecular Weight'!$B$6/'Molecular Weight'!$D$6</f>
        <v>1.05117649244368</v>
      </c>
      <c r="AM99" s="19">
        <f>U99*AG99*'Molecular Weight'!$B$8/'Molecular Weight'!$D$8</f>
        <v>0.0203612678499086</v>
      </c>
      <c r="AN99" s="19">
        <f>V99*AG99*'Molecular Weight'!$B$9/'Molecular Weight'!$D$9</f>
        <v>1.21862440702892</v>
      </c>
      <c r="AO99" s="19">
        <f>W99*AG99*'Molecular Weight'!$B$10/'Molecular Weight'!$D$10</f>
        <v>0.865259710941933</v>
      </c>
      <c r="AP99" s="19">
        <f>X99*AG99*'Molecular Weight'!$B$11/'Molecular Weight'!$D$11</f>
        <v>0.113610651237553</v>
      </c>
      <c r="AQ99" s="19">
        <f>Y99*AG99*'Molecular Weight'!$B$12/'Molecular Weight'!$D$12</f>
        <v>0</v>
      </c>
      <c r="AR99" s="19">
        <f t="shared" si="14"/>
        <v>8.05641241359599</v>
      </c>
      <c r="AS99" s="19">
        <f t="shared" si="15"/>
        <v>0.168052211927347</v>
      </c>
      <c r="AT99" s="19">
        <f t="shared" si="16"/>
        <v>0.159870595599674</v>
      </c>
      <c r="AU99" s="19">
        <f t="shared" si="17"/>
        <v>0.88312428051633</v>
      </c>
      <c r="AV99" s="19">
        <f t="shared" si="18"/>
        <v>3.21340593995158</v>
      </c>
      <c r="AW99" s="19">
        <f t="shared" si="19"/>
        <v>3.15542187826444</v>
      </c>
      <c r="AX99" s="36"/>
    </row>
    <row r="100" s="25" customFormat="1" spans="1:50">
      <c r="A100" s="32" t="s">
        <v>1795</v>
      </c>
      <c r="B100" s="32" t="s">
        <v>1793</v>
      </c>
      <c r="C100" s="32" t="s">
        <v>1758</v>
      </c>
      <c r="D100" s="32" t="s">
        <v>1759</v>
      </c>
      <c r="E100" s="32" t="s">
        <v>1820</v>
      </c>
      <c r="F100" s="32" t="s">
        <v>1720</v>
      </c>
      <c r="G100" s="32" t="s">
        <v>1694</v>
      </c>
      <c r="H100" s="32"/>
      <c r="I100" s="33">
        <f t="shared" si="20"/>
        <v>12.1657829284668</v>
      </c>
      <c r="J100" s="33">
        <f t="shared" si="21"/>
        <v>1198.30541992187</v>
      </c>
      <c r="K100" s="33">
        <f t="shared" si="22"/>
        <v>-6.3055305480957</v>
      </c>
      <c r="L100" s="34">
        <f t="shared" si="12"/>
        <v>-7.35065156929056</v>
      </c>
      <c r="M100" s="33">
        <f t="shared" si="13"/>
        <v>1.04512102119486</v>
      </c>
      <c r="N100" s="33">
        <f t="shared" si="23"/>
        <v>1.04512119293213</v>
      </c>
      <c r="O100" s="32"/>
      <c r="P100" s="32">
        <v>42.65</v>
      </c>
      <c r="Q100" s="32">
        <v>0.89</v>
      </c>
      <c r="R100" s="32">
        <v>17.46</v>
      </c>
      <c r="S100" s="32">
        <v>0.01</v>
      </c>
      <c r="T100" s="32">
        <v>15.63</v>
      </c>
      <c r="U100" s="32">
        <v>0.3</v>
      </c>
      <c r="V100" s="32">
        <v>12.89</v>
      </c>
      <c r="W100" s="32">
        <v>10.18</v>
      </c>
      <c r="X100" s="32">
        <v>0.69</v>
      </c>
      <c r="Y100" s="32"/>
      <c r="Z100" s="32">
        <v>100.72687077</v>
      </c>
      <c r="AA100" s="35">
        <v>12.1657829284668</v>
      </c>
      <c r="AB100" s="35">
        <v>1198.30541992187</v>
      </c>
      <c r="AC100" s="35">
        <v>-6.3055305480957</v>
      </c>
      <c r="AD100" s="35">
        <v>1.04512119293213</v>
      </c>
      <c r="AE100" s="35" t="s">
        <v>1695</v>
      </c>
      <c r="AF100" s="19">
        <v>12</v>
      </c>
      <c r="AG100" s="19">
        <f>AF100/(P100*'Molecular Weight'!$C$2/'Molecular Weight'!$D$2+Q100*'Molecular Weight'!$C$3/'Molecular Weight'!$D$3+R100*'Molecular Weight'!$C$4/'Molecular Weight'!$D$4+S100*'Molecular Weight'!$C$5/'Molecular Weight'!$D$5+T100*'Molecular Weight'!$C$6/'Molecular Weight'!$D$6+U100*'Molecular Weight'!$C$8/'Molecular Weight'!$D$8+V100*'Molecular Weight'!$C$9/'Molecular Weight'!$D$9+W100*'Molecular Weight'!$C$10/'Molecular Weight'!$D$10+X100*'Molecular Weight'!$C$11/'Molecular Weight'!$D$11+Y100*'Molecular Weight'!$C$12/'Molecular Weight'!$D$12)</f>
        <v>4.46049295009132</v>
      </c>
      <c r="AH100" s="19">
        <f>P100*AG100*'Molecular Weight'!$B$2/'Molecular Weight'!$D$2</f>
        <v>3.16644514516303</v>
      </c>
      <c r="AI100" s="19">
        <f>Q100*AG100*'Molecular Weight'!$B$3/'Molecular Weight'!$D$3</f>
        <v>0.049685090432807</v>
      </c>
      <c r="AJ100" s="19">
        <f>AG100*R100*'Molecular Weight'!$B$4/'Molecular Weight'!$D$4</f>
        <v>1.52766196368369</v>
      </c>
      <c r="AK100" s="19">
        <f>S100*AG100*'Molecular Weight'!$B$5/'Molecular Weight'!$D$5</f>
        <v>0.000586945581958198</v>
      </c>
      <c r="AL100" s="19">
        <f>T100*AG100*'Molecular Weight'!$B$6/'Molecular Weight'!$D$6</f>
        <v>0.970455245127051</v>
      </c>
      <c r="AM100" s="19">
        <f>U100*AG100*'Molecular Weight'!$B$8/'Molecular Weight'!$D$8</f>
        <v>0.0188630939530222</v>
      </c>
      <c r="AN100" s="19">
        <f>V100*AG100*'Molecular Weight'!$B$9/'Molecular Weight'!$D$9</f>
        <v>1.42669365078603</v>
      </c>
      <c r="AO100" s="19">
        <f>W100*AG100*'Molecular Weight'!$B$10/'Molecular Weight'!$D$10</f>
        <v>0.809697186731984</v>
      </c>
      <c r="AP100" s="19">
        <f>X100*AG100*'Molecular Weight'!$B$11/'Molecular Weight'!$D$11</f>
        <v>0.0993139766235241</v>
      </c>
      <c r="AQ100" s="19">
        <f>Y100*AG100*'Molecular Weight'!$B$12/'Molecular Weight'!$D$12</f>
        <v>0</v>
      </c>
      <c r="AR100" s="19">
        <f t="shared" si="14"/>
        <v>8.0694022980831</v>
      </c>
      <c r="AS100" s="19">
        <f t="shared" si="15"/>
        <v>0.206416174639115</v>
      </c>
      <c r="AT100" s="19">
        <f t="shared" si="16"/>
        <v>0.212700354473421</v>
      </c>
      <c r="AU100" s="19">
        <f t="shared" si="17"/>
        <v>0.764039070487937</v>
      </c>
      <c r="AV100" s="19">
        <f t="shared" si="18"/>
        <v>3.21613023559584</v>
      </c>
      <c r="AW100" s="19">
        <f t="shared" si="19"/>
        <v>3.22570917659809</v>
      </c>
      <c r="AX100" s="36"/>
    </row>
    <row r="101" s="25" customFormat="1" spans="1:50">
      <c r="A101" s="32" t="s">
        <v>1821</v>
      </c>
      <c r="B101" s="32" t="s">
        <v>1793</v>
      </c>
      <c r="C101" s="32" t="s">
        <v>1758</v>
      </c>
      <c r="D101" s="32" t="s">
        <v>1759</v>
      </c>
      <c r="E101" s="32" t="s">
        <v>44</v>
      </c>
      <c r="F101" s="32" t="s">
        <v>1720</v>
      </c>
      <c r="G101" s="32" t="s">
        <v>1694</v>
      </c>
      <c r="H101" s="32"/>
      <c r="I101" s="33">
        <f t="shared" si="20"/>
        <v>13.9842119216919</v>
      </c>
      <c r="J101" s="33">
        <f t="shared" si="21"/>
        <v>1247.46801757812</v>
      </c>
      <c r="K101" s="33">
        <f t="shared" si="22"/>
        <v>-3.99612331390381</v>
      </c>
      <c r="L101" s="34">
        <f t="shared" si="12"/>
        <v>-6.25447417775713</v>
      </c>
      <c r="M101" s="33">
        <f t="shared" si="13"/>
        <v>2.25835086385332</v>
      </c>
      <c r="N101" s="33">
        <f t="shared" si="23"/>
        <v>2.25834941864014</v>
      </c>
      <c r="O101" s="32"/>
      <c r="P101" s="32">
        <v>46.11</v>
      </c>
      <c r="Q101" s="32">
        <v>0.46</v>
      </c>
      <c r="R101" s="32">
        <v>15.64</v>
      </c>
      <c r="S101" s="32">
        <v>0.43</v>
      </c>
      <c r="T101" s="32">
        <v>8.04</v>
      </c>
      <c r="U101" s="32">
        <v>0</v>
      </c>
      <c r="V101" s="32">
        <v>20.88</v>
      </c>
      <c r="W101" s="32">
        <v>8.16</v>
      </c>
      <c r="X101" s="32">
        <v>0</v>
      </c>
      <c r="Y101" s="32"/>
      <c r="Z101" s="32">
        <v>99.72</v>
      </c>
      <c r="AA101" s="35">
        <v>13.9842119216919</v>
      </c>
      <c r="AB101" s="35">
        <v>1247.46801757812</v>
      </c>
      <c r="AC101" s="35">
        <v>-3.99612331390381</v>
      </c>
      <c r="AD101" s="35">
        <v>2.25834941864014</v>
      </c>
      <c r="AE101" s="35" t="s">
        <v>1695</v>
      </c>
      <c r="AF101" s="19">
        <v>12</v>
      </c>
      <c r="AG101" s="19">
        <f>AF101/(P101*'Molecular Weight'!$C$2/'Molecular Weight'!$D$2+Q101*'Molecular Weight'!$C$3/'Molecular Weight'!$D$3+R101*'Molecular Weight'!$C$4/'Molecular Weight'!$D$4+S101*'Molecular Weight'!$C$5/'Molecular Weight'!$D$5+T101*'Molecular Weight'!$C$6/'Molecular Weight'!$D$6+U101*'Molecular Weight'!$C$8/'Molecular Weight'!$D$8+V101*'Molecular Weight'!$C$9/'Molecular Weight'!$D$9+W101*'Molecular Weight'!$C$10/'Molecular Weight'!$D$10+X101*'Molecular Weight'!$C$11/'Molecular Weight'!$D$11+Y101*'Molecular Weight'!$C$12/'Molecular Weight'!$D$12)</f>
        <v>4.30004020339306</v>
      </c>
      <c r="AH101" s="19">
        <f>P101*AG101*'Molecular Weight'!$B$2/'Molecular Weight'!$D$2</f>
        <v>3.30018065543365</v>
      </c>
      <c r="AI101" s="19">
        <f>Q101*AG101*'Molecular Weight'!$B$3/'Molecular Weight'!$D$3</f>
        <v>0.0247561763899976</v>
      </c>
      <c r="AJ101" s="19">
        <f>AG101*R101*'Molecular Weight'!$B$4/'Molecular Weight'!$D$4</f>
        <v>1.31919632760038</v>
      </c>
      <c r="AK101" s="19">
        <f>S101*AG101*'Molecular Weight'!$B$5/'Molecular Weight'!$D$5</f>
        <v>0.0243307755439044</v>
      </c>
      <c r="AL101" s="19">
        <f>T101*AG101*'Molecular Weight'!$B$6/'Molecular Weight'!$D$6</f>
        <v>0.481240579555682</v>
      </c>
      <c r="AM101" s="19">
        <f>U101*AG101*'Molecular Weight'!$B$8/'Molecular Weight'!$D$8</f>
        <v>0</v>
      </c>
      <c r="AN101" s="19">
        <f>V101*AG101*'Molecular Weight'!$B$9/'Molecular Weight'!$D$9</f>
        <v>2.22791164880514</v>
      </c>
      <c r="AO101" s="19">
        <f>W101*AG101*'Molecular Weight'!$B$10/'Molecular Weight'!$D$10</f>
        <v>0.625683453275452</v>
      </c>
      <c r="AP101" s="19">
        <f>X101*AG101*'Molecular Weight'!$B$11/'Molecular Weight'!$D$11</f>
        <v>0</v>
      </c>
      <c r="AQ101" s="19">
        <f>Y101*AG101*'Molecular Weight'!$B$12/'Molecular Weight'!$D$12</f>
        <v>0</v>
      </c>
      <c r="AR101" s="19">
        <f t="shared" si="14"/>
        <v>8.00329961660421</v>
      </c>
      <c r="AS101" s="19">
        <f t="shared" si="15"/>
        <v>0.00989476869473194</v>
      </c>
      <c r="AT101" s="19">
        <f t="shared" si="16"/>
        <v>0.0205609608064797</v>
      </c>
      <c r="AU101" s="19">
        <f t="shared" si="17"/>
        <v>0.47134581086095</v>
      </c>
      <c r="AV101" s="19">
        <f t="shared" si="18"/>
        <v>3.32493683182365</v>
      </c>
      <c r="AW101" s="19">
        <f t="shared" si="19"/>
        <v>3.33483568163627</v>
      </c>
      <c r="AX101" s="36"/>
    </row>
    <row r="102" s="25" customFormat="1" spans="1:50">
      <c r="A102" s="32" t="s">
        <v>1821</v>
      </c>
      <c r="B102" s="32" t="s">
        <v>1793</v>
      </c>
      <c r="C102" s="32" t="s">
        <v>1758</v>
      </c>
      <c r="D102" s="32" t="s">
        <v>1759</v>
      </c>
      <c r="E102" s="32" t="s">
        <v>1822</v>
      </c>
      <c r="F102" s="32" t="s">
        <v>1720</v>
      </c>
      <c r="G102" s="32" t="s">
        <v>1694</v>
      </c>
      <c r="H102" s="32"/>
      <c r="I102" s="33">
        <f t="shared" si="20"/>
        <v>14.4470243453979</v>
      </c>
      <c r="J102" s="33">
        <f t="shared" si="21"/>
        <v>1505.18908691406</v>
      </c>
      <c r="K102" s="33">
        <f t="shared" si="22"/>
        <v>-2.16180300712585</v>
      </c>
      <c r="L102" s="34">
        <f t="shared" si="12"/>
        <v>-4.23507793649885</v>
      </c>
      <c r="M102" s="33">
        <f t="shared" si="13"/>
        <v>2.07327492937299</v>
      </c>
      <c r="N102" s="33">
        <f t="shared" si="23"/>
        <v>2.07327580451965</v>
      </c>
      <c r="O102" s="32"/>
      <c r="P102" s="32">
        <v>47.43</v>
      </c>
      <c r="Q102" s="32">
        <v>0.78</v>
      </c>
      <c r="R102" s="32">
        <v>11.29</v>
      </c>
      <c r="S102" s="32">
        <v>0.2</v>
      </c>
      <c r="T102" s="32">
        <v>10.51</v>
      </c>
      <c r="U102" s="32">
        <v>0.19</v>
      </c>
      <c r="V102" s="32">
        <v>22.05</v>
      </c>
      <c r="W102" s="32">
        <v>7.11</v>
      </c>
      <c r="X102" s="32">
        <v>0.33</v>
      </c>
      <c r="Y102" s="32"/>
      <c r="Z102" s="32">
        <v>99.89</v>
      </c>
      <c r="AA102" s="35">
        <v>14.4470243453979</v>
      </c>
      <c r="AB102" s="35">
        <v>1505.18908691406</v>
      </c>
      <c r="AC102" s="35">
        <v>-2.16180300712585</v>
      </c>
      <c r="AD102" s="35">
        <v>2.07327580451965</v>
      </c>
      <c r="AE102" s="35" t="s">
        <v>1695</v>
      </c>
      <c r="AF102" s="19">
        <v>12</v>
      </c>
      <c r="AG102" s="19">
        <f>AF102/(P102*'Molecular Weight'!$C$2/'Molecular Weight'!$D$2+Q102*'Molecular Weight'!$C$3/'Molecular Weight'!$D$3+R102*'Molecular Weight'!$C$4/'Molecular Weight'!$D$4+S102*'Molecular Weight'!$C$5/'Molecular Weight'!$D$5+T102*'Molecular Weight'!$C$6/'Molecular Weight'!$D$6+U102*'Molecular Weight'!$C$8/'Molecular Weight'!$D$8+V102*'Molecular Weight'!$C$9/'Molecular Weight'!$D$9+W102*'Molecular Weight'!$C$10/'Molecular Weight'!$D$10+X102*'Molecular Weight'!$C$11/'Molecular Weight'!$D$11+Y102*'Molecular Weight'!$C$12/'Molecular Weight'!$D$12)</f>
        <v>4.34344259580892</v>
      </c>
      <c r="AH102" s="19">
        <f>P102*AG102*'Molecular Weight'!$B$2/'Molecular Weight'!$D$2</f>
        <v>3.42891947934782</v>
      </c>
      <c r="AI102" s="19">
        <f>Q102*AG102*'Molecular Weight'!$B$3/'Molecular Weight'!$D$3</f>
        <v>0.0424015672682223</v>
      </c>
      <c r="AJ102" s="19">
        <f>AG102*R102*'Molecular Weight'!$B$4/'Molecular Weight'!$D$4</f>
        <v>0.961896173140108</v>
      </c>
      <c r="AK102" s="19">
        <f>S102*AG102*'Molecular Weight'!$B$5/'Molecular Weight'!$D$5</f>
        <v>0.0114308641247685</v>
      </c>
      <c r="AL102" s="19">
        <f>T102*AG102*'Molecular Weight'!$B$6/'Molecular Weight'!$D$6</f>
        <v>0.635434043457012</v>
      </c>
      <c r="AM102" s="19">
        <f>U102*AG102*'Molecular Weight'!$B$8/'Molecular Weight'!$D$8</f>
        <v>0.0116331278996856</v>
      </c>
      <c r="AN102" s="19">
        <f>V102*AG102*'Molecular Weight'!$B$9/'Molecular Weight'!$D$9</f>
        <v>2.37649898852572</v>
      </c>
      <c r="AO102" s="19">
        <f>W102*AG102*'Molecular Weight'!$B$10/'Molecular Weight'!$D$10</f>
        <v>0.55067540756422</v>
      </c>
      <c r="AP102" s="19">
        <f>X102*AG102*'Molecular Weight'!$B$11/'Molecular Weight'!$D$11</f>
        <v>0.0462515668479169</v>
      </c>
      <c r="AQ102" s="19">
        <f>Y102*AG102*'Molecular Weight'!$B$12/'Molecular Weight'!$D$12</f>
        <v>0</v>
      </c>
      <c r="AR102" s="19">
        <f t="shared" si="14"/>
        <v>8.06514121817548</v>
      </c>
      <c r="AS102" s="19">
        <f t="shared" si="15"/>
        <v>0.1938452401414</v>
      </c>
      <c r="AT102" s="19">
        <f t="shared" si="16"/>
        <v>0.305059576422448</v>
      </c>
      <c r="AU102" s="19">
        <f t="shared" si="17"/>
        <v>0.441588803315612</v>
      </c>
      <c r="AV102" s="19">
        <f t="shared" si="18"/>
        <v>3.47132104661604</v>
      </c>
      <c r="AW102" s="19">
        <f t="shared" si="19"/>
        <v>3.57424156744664</v>
      </c>
      <c r="AX102" s="36"/>
    </row>
    <row r="103" s="25" customFormat="1" spans="1:50">
      <c r="A103" s="32" t="s">
        <v>1821</v>
      </c>
      <c r="B103" s="32" t="s">
        <v>1793</v>
      </c>
      <c r="C103" s="32" t="s">
        <v>1758</v>
      </c>
      <c r="D103" s="32" t="s">
        <v>1759</v>
      </c>
      <c r="E103" s="32" t="s">
        <v>1823</v>
      </c>
      <c r="F103" s="32" t="s">
        <v>1720</v>
      </c>
      <c r="G103" s="32" t="s">
        <v>1694</v>
      </c>
      <c r="H103" s="32"/>
      <c r="I103" s="33">
        <f t="shared" si="20"/>
        <v>13.87571144104</v>
      </c>
      <c r="J103" s="33">
        <f t="shared" si="21"/>
        <v>1404.61938476562</v>
      </c>
      <c r="K103" s="33">
        <f t="shared" si="22"/>
        <v>-4.07140445709229</v>
      </c>
      <c r="L103" s="34">
        <f t="shared" si="12"/>
        <v>-5.07112506195742</v>
      </c>
      <c r="M103" s="33">
        <f t="shared" si="13"/>
        <v>0.999720604865137</v>
      </c>
      <c r="N103" s="33">
        <f t="shared" si="23"/>
        <v>0.999720573425293</v>
      </c>
      <c r="O103" s="32"/>
      <c r="P103" s="32">
        <v>45.43</v>
      </c>
      <c r="Q103" s="32">
        <v>0.81</v>
      </c>
      <c r="R103" s="32">
        <v>14.82</v>
      </c>
      <c r="S103" s="32">
        <v>0.06</v>
      </c>
      <c r="T103" s="32">
        <v>9.77</v>
      </c>
      <c r="U103" s="32">
        <v>0.29</v>
      </c>
      <c r="V103" s="32">
        <v>18.2</v>
      </c>
      <c r="W103" s="32">
        <v>9.27</v>
      </c>
      <c r="X103" s="32">
        <v>0.58</v>
      </c>
      <c r="Y103" s="32"/>
      <c r="Z103" s="32">
        <v>99.23</v>
      </c>
      <c r="AA103" s="35">
        <v>13.87571144104</v>
      </c>
      <c r="AB103" s="35">
        <v>1404.61938476562</v>
      </c>
      <c r="AC103" s="35">
        <v>-4.07140445709229</v>
      </c>
      <c r="AD103" s="35">
        <v>0.999720573425293</v>
      </c>
      <c r="AE103" s="35" t="s">
        <v>1695</v>
      </c>
      <c r="AF103" s="19">
        <v>12</v>
      </c>
      <c r="AG103" s="19">
        <f>AF103/(P103*'Molecular Weight'!$C$2/'Molecular Weight'!$D$2+Q103*'Molecular Weight'!$C$3/'Molecular Weight'!$D$3+R103*'Molecular Weight'!$C$4/'Molecular Weight'!$D$4+S103*'Molecular Weight'!$C$5/'Molecular Weight'!$D$5+T103*'Molecular Weight'!$C$6/'Molecular Weight'!$D$6+U103*'Molecular Weight'!$C$8/'Molecular Weight'!$D$8+V103*'Molecular Weight'!$C$9/'Molecular Weight'!$D$9+W103*'Molecular Weight'!$C$10/'Molecular Weight'!$D$10+X103*'Molecular Weight'!$C$11/'Molecular Weight'!$D$11+Y103*'Molecular Weight'!$C$12/'Molecular Weight'!$D$12)</f>
        <v>4.3856686052217</v>
      </c>
      <c r="AH103" s="19">
        <f>P103*AG103*'Molecular Weight'!$B$2/'Molecular Weight'!$D$2</f>
        <v>3.31626039838918</v>
      </c>
      <c r="AI103" s="19">
        <f>Q103*AG103*'Molecular Weight'!$B$3/'Molecular Weight'!$D$3</f>
        <v>0.0444604702156393</v>
      </c>
      <c r="AJ103" s="19">
        <f>AG103*R103*'Molecular Weight'!$B$4/'Molecular Weight'!$D$4</f>
        <v>1.27492367064311</v>
      </c>
      <c r="AK103" s="19">
        <f>S103*AG103*'Molecular Weight'!$B$5/'Molecular Weight'!$D$5</f>
        <v>0.00346259775397463</v>
      </c>
      <c r="AL103" s="19">
        <f>T103*AG103*'Molecular Weight'!$B$6/'Molecular Weight'!$D$6</f>
        <v>0.596436278856013</v>
      </c>
      <c r="AM103" s="19">
        <f>U103*AG103*'Molecular Weight'!$B$8/'Molecular Weight'!$D$8</f>
        <v>0.0179284451016957</v>
      </c>
      <c r="AN103" s="19">
        <f>V103*AG103*'Molecular Weight'!$B$9/'Molecular Weight'!$D$9</f>
        <v>1.98062453139045</v>
      </c>
      <c r="AO103" s="19">
        <f>W103*AG103*'Molecular Weight'!$B$10/'Molecular Weight'!$D$10</f>
        <v>0.724949143552161</v>
      </c>
      <c r="AP103" s="19">
        <f>X103*AG103*'Molecular Weight'!$B$11/'Molecular Weight'!$D$11</f>
        <v>0.082080922588854</v>
      </c>
      <c r="AQ103" s="19">
        <f>Y103*AG103*'Molecular Weight'!$B$12/'Molecular Weight'!$D$12</f>
        <v>0</v>
      </c>
      <c r="AR103" s="19">
        <f t="shared" si="14"/>
        <v>8.04112645849107</v>
      </c>
      <c r="AS103" s="19">
        <f t="shared" si="15"/>
        <v>0.122748349858793</v>
      </c>
      <c r="AT103" s="19">
        <f t="shared" si="16"/>
        <v>0.205802957013663</v>
      </c>
      <c r="AU103" s="19">
        <f t="shared" si="17"/>
        <v>0.47368792899722</v>
      </c>
      <c r="AV103" s="19">
        <f t="shared" si="18"/>
        <v>3.36072086860482</v>
      </c>
      <c r="AW103" s="19">
        <f t="shared" si="19"/>
        <v>3.31993839890032</v>
      </c>
      <c r="AX103" s="36"/>
    </row>
    <row r="104" s="25" customFormat="1" spans="1:50">
      <c r="A104" s="32" t="s">
        <v>1821</v>
      </c>
      <c r="B104" s="32" t="s">
        <v>1793</v>
      </c>
      <c r="C104" s="32" t="s">
        <v>1758</v>
      </c>
      <c r="D104" s="32" t="s">
        <v>1759</v>
      </c>
      <c r="E104" s="32" t="s">
        <v>1816</v>
      </c>
      <c r="F104" s="32" t="s">
        <v>1720</v>
      </c>
      <c r="G104" s="32" t="s">
        <v>1694</v>
      </c>
      <c r="H104" s="32"/>
      <c r="I104" s="33">
        <f t="shared" si="20"/>
        <v>14.4434337615967</v>
      </c>
      <c r="J104" s="33">
        <f t="shared" si="21"/>
        <v>1320.42138671875</v>
      </c>
      <c r="K104" s="33">
        <f t="shared" si="22"/>
        <v>-5.66084146499634</v>
      </c>
      <c r="L104" s="34">
        <f t="shared" si="12"/>
        <v>-5.5052129975318</v>
      </c>
      <c r="M104" s="33">
        <f t="shared" si="13"/>
        <v>-0.155628467464534</v>
      </c>
      <c r="N104" s="33">
        <f t="shared" si="23"/>
        <v>-0.155627250671387</v>
      </c>
      <c r="O104" s="32"/>
      <c r="P104" s="32">
        <v>42.08</v>
      </c>
      <c r="Q104" s="32">
        <v>1.21</v>
      </c>
      <c r="R104" s="32">
        <v>18.32</v>
      </c>
      <c r="S104" s="32">
        <v>0.01</v>
      </c>
      <c r="T104" s="32">
        <v>14.74</v>
      </c>
      <c r="U104" s="32">
        <v>0.27</v>
      </c>
      <c r="V104" s="32">
        <v>10.31</v>
      </c>
      <c r="W104" s="32">
        <v>11.89</v>
      </c>
      <c r="X104" s="32">
        <v>1.08</v>
      </c>
      <c r="Y104" s="32"/>
      <c r="Z104" s="32">
        <v>99.92</v>
      </c>
      <c r="AA104" s="35">
        <v>14.4434337615967</v>
      </c>
      <c r="AB104" s="35">
        <v>1320.42138671875</v>
      </c>
      <c r="AC104" s="35">
        <v>-5.66084146499634</v>
      </c>
      <c r="AD104" s="35">
        <v>-0.155627250671387</v>
      </c>
      <c r="AE104" s="35" t="s">
        <v>1695</v>
      </c>
      <c r="AF104" s="19">
        <v>12</v>
      </c>
      <c r="AG104" s="19">
        <f>AF104/(P104*'Molecular Weight'!$C$2/'Molecular Weight'!$D$2+Q104*'Molecular Weight'!$C$3/'Molecular Weight'!$D$3+R104*'Molecular Weight'!$C$4/'Molecular Weight'!$D$4+S104*'Molecular Weight'!$C$5/'Molecular Weight'!$D$5+T104*'Molecular Weight'!$C$6/'Molecular Weight'!$D$6+U104*'Molecular Weight'!$C$8/'Molecular Weight'!$D$8+V104*'Molecular Weight'!$C$9/'Molecular Weight'!$D$9+W104*'Molecular Weight'!$C$10/'Molecular Weight'!$D$10+X104*'Molecular Weight'!$C$11/'Molecular Weight'!$D$11+Y104*'Molecular Weight'!$C$12/'Molecular Weight'!$D$12)</f>
        <v>4.50352724438653</v>
      </c>
      <c r="AH104" s="19">
        <f>P104*AG104*'Molecular Weight'!$B$2/'Molecular Weight'!$D$2</f>
        <v>3.15426808328537</v>
      </c>
      <c r="AI104" s="19">
        <f>Q104*AG104*'Molecular Weight'!$B$3/'Molecular Weight'!$D$3</f>
        <v>0.0682011009475307</v>
      </c>
      <c r="AJ104" s="19">
        <f>AG104*R104*'Molecular Weight'!$B$4/'Molecular Weight'!$D$4</f>
        <v>1.61837228554651</v>
      </c>
      <c r="AK104" s="19">
        <f>S104*AG104*'Molecular Weight'!$B$5/'Molecular Weight'!$D$5</f>
        <v>0.000592608361653599</v>
      </c>
      <c r="AL104" s="19">
        <f>T104*AG104*'Molecular Weight'!$B$6/'Molecular Weight'!$D$6</f>
        <v>0.924025495298684</v>
      </c>
      <c r="AM104" s="19">
        <f>U104*AG104*'Molecular Weight'!$B$8/'Molecular Weight'!$D$8</f>
        <v>0.0171405745134531</v>
      </c>
      <c r="AN104" s="19">
        <f>V104*AG104*'Molecular Weight'!$B$9/'Molecular Weight'!$D$9</f>
        <v>1.15214307418425</v>
      </c>
      <c r="AO104" s="19">
        <f>W104*AG104*'Molecular Weight'!$B$10/'Molecular Weight'!$D$10</f>
        <v>0.954831293433592</v>
      </c>
      <c r="AP104" s="19">
        <f>X104*AG104*'Molecular Weight'!$B$11/'Molecular Weight'!$D$11</f>
        <v>0.156947706483945</v>
      </c>
      <c r="AQ104" s="19">
        <f>Y104*AG104*'Molecular Weight'!$B$12/'Molecular Weight'!$D$12</f>
        <v>0</v>
      </c>
      <c r="AR104" s="19">
        <f t="shared" si="14"/>
        <v>8.04652222205499</v>
      </c>
      <c r="AS104" s="19">
        <f t="shared" si="15"/>
        <v>0.138759739736925</v>
      </c>
      <c r="AT104" s="19">
        <f t="shared" si="16"/>
        <v>0.150168735000188</v>
      </c>
      <c r="AU104" s="19">
        <f t="shared" si="17"/>
        <v>0.785265755561758</v>
      </c>
      <c r="AV104" s="19">
        <f t="shared" si="18"/>
        <v>3.2224691842329</v>
      </c>
      <c r="AW104" s="19">
        <f t="shared" si="19"/>
        <v>3.04814043742997</v>
      </c>
      <c r="AX104" s="36"/>
    </row>
    <row r="105" s="25" customFormat="1" spans="1:50">
      <c r="A105" s="32" t="s">
        <v>1779</v>
      </c>
      <c r="B105" s="32" t="s">
        <v>1793</v>
      </c>
      <c r="C105" s="32" t="s">
        <v>1758</v>
      </c>
      <c r="D105" s="32" t="s">
        <v>1759</v>
      </c>
      <c r="E105" s="32" t="s">
        <v>1824</v>
      </c>
      <c r="F105" s="32" t="s">
        <v>1720</v>
      </c>
      <c r="G105" s="32" t="s">
        <v>1694</v>
      </c>
      <c r="H105" s="32"/>
      <c r="I105" s="33">
        <f t="shared" si="20"/>
        <v>11.8519496917725</v>
      </c>
      <c r="J105" s="33">
        <f t="shared" si="21"/>
        <v>1460.39416503906</v>
      </c>
      <c r="K105" s="33">
        <f t="shared" si="22"/>
        <v>-3.24108409881592</v>
      </c>
      <c r="L105" s="34">
        <f t="shared" si="12"/>
        <v>-5.31918304229337</v>
      </c>
      <c r="M105" s="33">
        <f t="shared" si="13"/>
        <v>2.07809894347745</v>
      </c>
      <c r="N105" s="33">
        <f t="shared" si="23"/>
        <v>2.07809829711914</v>
      </c>
      <c r="O105" s="32"/>
      <c r="P105" s="32">
        <v>45.14</v>
      </c>
      <c r="Q105" s="32">
        <v>0.97</v>
      </c>
      <c r="R105" s="32">
        <v>13.19</v>
      </c>
      <c r="S105" s="32">
        <v>0.14</v>
      </c>
      <c r="T105" s="32">
        <v>12.39</v>
      </c>
      <c r="U105" s="32">
        <v>0.25</v>
      </c>
      <c r="V105" s="32">
        <v>21.12</v>
      </c>
      <c r="W105" s="32">
        <v>5.12</v>
      </c>
      <c r="X105" s="32">
        <v>0.33</v>
      </c>
      <c r="Y105" s="32">
        <v>0</v>
      </c>
      <c r="Z105" s="32">
        <v>98.65</v>
      </c>
      <c r="AA105" s="35">
        <v>11.8519496917725</v>
      </c>
      <c r="AB105" s="35">
        <v>1460.39416503906</v>
      </c>
      <c r="AC105" s="35">
        <v>-3.24108409881592</v>
      </c>
      <c r="AD105" s="35">
        <v>2.07809829711914</v>
      </c>
      <c r="AE105" s="35" t="s">
        <v>1695</v>
      </c>
      <c r="AF105" s="19">
        <v>12</v>
      </c>
      <c r="AG105" s="19">
        <f>AF105/(P105*'Molecular Weight'!$C$2/'Molecular Weight'!$D$2+Q105*'Molecular Weight'!$C$3/'Molecular Weight'!$D$3+R105*'Molecular Weight'!$C$4/'Molecular Weight'!$D$4+S105*'Molecular Weight'!$C$5/'Molecular Weight'!$D$5+T105*'Molecular Weight'!$C$6/'Molecular Weight'!$D$6+U105*'Molecular Weight'!$C$8/'Molecular Weight'!$D$8+V105*'Molecular Weight'!$C$9/'Molecular Weight'!$D$9+W105*'Molecular Weight'!$C$10/'Molecular Weight'!$D$10+X105*'Molecular Weight'!$C$11/'Molecular Weight'!$D$11+Y105*'Molecular Weight'!$C$12/'Molecular Weight'!$D$12)</f>
        <v>4.42073164675766</v>
      </c>
      <c r="AH105" s="19">
        <f>P105*AG105*'Molecular Weight'!$B$2/'Molecular Weight'!$D$2</f>
        <v>3.32143519531693</v>
      </c>
      <c r="AI105" s="19">
        <f>Q105*AG105*'Molecular Weight'!$B$3/'Molecular Weight'!$D$3</f>
        <v>0.0536684567879216</v>
      </c>
      <c r="AJ105" s="19">
        <f>AG105*R105*'Molecular Weight'!$B$4/'Molecular Weight'!$D$4</f>
        <v>1.14377109495358</v>
      </c>
      <c r="AK105" s="19">
        <f>S105*AG105*'Molecular Weight'!$B$5/'Molecular Weight'!$D$5</f>
        <v>0.00814398882223927</v>
      </c>
      <c r="AL105" s="19">
        <f>T105*AG105*'Molecular Weight'!$B$6/'Molecular Weight'!$D$6</f>
        <v>0.762428523153222</v>
      </c>
      <c r="AM105" s="19">
        <f>U105*AG105*'Molecular Weight'!$B$8/'Molecular Weight'!$D$8</f>
        <v>0.0155791219578435</v>
      </c>
      <c r="AN105" s="19">
        <f>V105*AG105*'Molecular Weight'!$B$9/'Molecular Weight'!$D$9</f>
        <v>2.31677053050923</v>
      </c>
      <c r="AO105" s="19">
        <f>W105*AG105*'Molecular Weight'!$B$10/'Molecular Weight'!$D$10</f>
        <v>0.403604601130514</v>
      </c>
      <c r="AP105" s="19">
        <f>X105*AG105*'Molecular Weight'!$B$11/'Molecular Weight'!$D$11</f>
        <v>0.0470745867515337</v>
      </c>
      <c r="AQ105" s="19">
        <f>Y105*AG105*'Molecular Weight'!$B$12/'Molecular Weight'!$D$12</f>
        <v>0</v>
      </c>
      <c r="AR105" s="19">
        <f t="shared" si="14"/>
        <v>8.07247609938301</v>
      </c>
      <c r="AS105" s="19">
        <f t="shared" si="15"/>
        <v>0.215476188938509</v>
      </c>
      <c r="AT105" s="19">
        <f t="shared" si="16"/>
        <v>0.28261821586547</v>
      </c>
      <c r="AU105" s="19">
        <f t="shared" si="17"/>
        <v>0.546952334214713</v>
      </c>
      <c r="AV105" s="19">
        <f t="shared" si="18"/>
        <v>3.37510365210485</v>
      </c>
      <c r="AW105" s="19">
        <f t="shared" si="19"/>
        <v>3.49838277675081</v>
      </c>
      <c r="AX105" s="36"/>
    </row>
    <row r="106" s="25" customFormat="1" spans="1:50">
      <c r="A106" s="32" t="s">
        <v>1779</v>
      </c>
      <c r="B106" s="32" t="s">
        <v>1793</v>
      </c>
      <c r="C106" s="32" t="s">
        <v>1758</v>
      </c>
      <c r="D106" s="32" t="s">
        <v>1759</v>
      </c>
      <c r="E106" s="32" t="s">
        <v>1825</v>
      </c>
      <c r="F106" s="32" t="s">
        <v>1720</v>
      </c>
      <c r="G106" s="32" t="s">
        <v>1694</v>
      </c>
      <c r="H106" s="32"/>
      <c r="I106" s="33">
        <f t="shared" si="20"/>
        <v>13.325798034668</v>
      </c>
      <c r="J106" s="33">
        <f t="shared" si="21"/>
        <v>1287.92529296875</v>
      </c>
      <c r="K106" s="33">
        <f t="shared" si="22"/>
        <v>-5.94491004943848</v>
      </c>
      <c r="L106" s="34">
        <f t="shared" si="12"/>
        <v>-6.14154575632556</v>
      </c>
      <c r="M106" s="33">
        <f t="shared" si="13"/>
        <v>0.196635706887085</v>
      </c>
      <c r="N106" s="33">
        <f t="shared" si="23"/>
        <v>0.19663667678833</v>
      </c>
      <c r="O106" s="32"/>
      <c r="P106" s="32">
        <v>42.34</v>
      </c>
      <c r="Q106" s="32">
        <v>0.41</v>
      </c>
      <c r="R106" s="32">
        <v>19.79</v>
      </c>
      <c r="S106" s="32">
        <v>0.1</v>
      </c>
      <c r="T106" s="32">
        <v>16.3</v>
      </c>
      <c r="U106" s="32">
        <v>0.37</v>
      </c>
      <c r="V106" s="32">
        <v>12.19</v>
      </c>
      <c r="W106" s="32">
        <v>7.63</v>
      </c>
      <c r="X106" s="32">
        <v>0.92</v>
      </c>
      <c r="Y106" s="32"/>
      <c r="Z106" s="32">
        <v>100.05</v>
      </c>
      <c r="AA106" s="35">
        <v>13.325798034668</v>
      </c>
      <c r="AB106" s="35">
        <v>1287.92529296875</v>
      </c>
      <c r="AC106" s="35">
        <v>-5.94491004943848</v>
      </c>
      <c r="AD106" s="35">
        <v>0.19663667678833</v>
      </c>
      <c r="AE106" s="35" t="s">
        <v>1695</v>
      </c>
      <c r="AF106" s="19">
        <v>12</v>
      </c>
      <c r="AG106" s="19">
        <f>AF106/(P106*'Molecular Weight'!$C$2/'Molecular Weight'!$D$2+Q106*'Molecular Weight'!$C$3/'Molecular Weight'!$D$3+R106*'Molecular Weight'!$C$4/'Molecular Weight'!$D$4+S106*'Molecular Weight'!$C$5/'Molecular Weight'!$D$5+T106*'Molecular Weight'!$C$6/'Molecular Weight'!$D$6+U106*'Molecular Weight'!$C$8/'Molecular Weight'!$D$8+V106*'Molecular Weight'!$C$9/'Molecular Weight'!$D$9+W106*'Molecular Weight'!$C$10/'Molecular Weight'!$D$10+X106*'Molecular Weight'!$C$11/'Molecular Weight'!$D$11+Y106*'Molecular Weight'!$C$12/'Molecular Weight'!$D$12)</f>
        <v>4.46185033981496</v>
      </c>
      <c r="AH106" s="19">
        <f>P106*AG106*'Molecular Weight'!$B$2/'Molecular Weight'!$D$2</f>
        <v>3.14438654107466</v>
      </c>
      <c r="AI106" s="19">
        <f>Q106*AG106*'Molecular Weight'!$B$3/'Molecular Weight'!$D$3</f>
        <v>0.02289560249467</v>
      </c>
      <c r="AJ106" s="19">
        <f>AG106*R106*'Molecular Weight'!$B$4/'Molecular Weight'!$D$4</f>
        <v>1.73205214250565</v>
      </c>
      <c r="AK106" s="19">
        <f>S106*AG106*'Molecular Weight'!$B$5/'Molecular Weight'!$D$5</f>
        <v>0.00587124197620232</v>
      </c>
      <c r="AL106" s="19">
        <f>T106*AG106*'Molecular Weight'!$B$6/'Molecular Weight'!$D$6</f>
        <v>1.01236303645579</v>
      </c>
      <c r="AM106" s="19">
        <f>U106*AG106*'Molecular Weight'!$B$8/'Molecular Weight'!$D$8</f>
        <v>0.0232715622460041</v>
      </c>
      <c r="AN106" s="19">
        <f>V106*AG106*'Molecular Weight'!$B$9/'Molecular Weight'!$D$9</f>
        <v>1.34962669087703</v>
      </c>
      <c r="AO106" s="19">
        <f>W106*AG106*'Molecular Weight'!$B$10/'Molecular Weight'!$D$10</f>
        <v>0.607059880399218</v>
      </c>
      <c r="AP106" s="19">
        <f>X106*AG106*'Molecular Weight'!$B$11/'Molecular Weight'!$D$11</f>
        <v>0.132458932321064</v>
      </c>
      <c r="AQ106" s="19">
        <f>Y106*AG106*'Molecular Weight'!$B$12/'Molecular Weight'!$D$12</f>
        <v>0</v>
      </c>
      <c r="AR106" s="19">
        <f t="shared" si="14"/>
        <v>8.02998563035028</v>
      </c>
      <c r="AS106" s="19">
        <f t="shared" si="15"/>
        <v>0.0896209733784161</v>
      </c>
      <c r="AT106" s="19">
        <f t="shared" si="16"/>
        <v>0.0885265168236218</v>
      </c>
      <c r="AU106" s="19">
        <f t="shared" si="17"/>
        <v>0.922742063077372</v>
      </c>
      <c r="AV106" s="19">
        <f t="shared" si="18"/>
        <v>3.16728214356932</v>
      </c>
      <c r="AW106" s="19">
        <f t="shared" si="19"/>
        <v>2.99232116997804</v>
      </c>
      <c r="AX106" s="36"/>
    </row>
    <row r="107" s="25" customFormat="1" spans="1:50">
      <c r="A107" s="32" t="s">
        <v>1779</v>
      </c>
      <c r="B107" s="32" t="s">
        <v>1793</v>
      </c>
      <c r="C107" s="32" t="s">
        <v>1758</v>
      </c>
      <c r="D107" s="32" t="s">
        <v>1759</v>
      </c>
      <c r="E107" s="32" t="s">
        <v>1826</v>
      </c>
      <c r="F107" s="32" t="s">
        <v>1720</v>
      </c>
      <c r="G107" s="32" t="s">
        <v>1694</v>
      </c>
      <c r="H107" s="32"/>
      <c r="I107" s="33">
        <f t="shared" si="20"/>
        <v>12.805341720581</v>
      </c>
      <c r="J107" s="33">
        <f t="shared" si="21"/>
        <v>1243.52954101562</v>
      </c>
      <c r="K107" s="33">
        <f t="shared" si="22"/>
        <v>-5.97756290435791</v>
      </c>
      <c r="L107" s="34">
        <f t="shared" si="12"/>
        <v>-6.70295692018252</v>
      </c>
      <c r="M107" s="33">
        <f t="shared" si="13"/>
        <v>0.725394015824606</v>
      </c>
      <c r="N107" s="33">
        <f t="shared" si="23"/>
        <v>0.725393772125244</v>
      </c>
      <c r="O107" s="32"/>
      <c r="P107" s="32">
        <v>41.71</v>
      </c>
      <c r="Q107" s="32">
        <v>1.1</v>
      </c>
      <c r="R107" s="32">
        <v>16.96</v>
      </c>
      <c r="S107" s="32">
        <v>0.04</v>
      </c>
      <c r="T107" s="32">
        <v>13.78</v>
      </c>
      <c r="U107" s="32">
        <v>0.25</v>
      </c>
      <c r="V107" s="32">
        <v>12.85</v>
      </c>
      <c r="W107" s="32">
        <v>11.05</v>
      </c>
      <c r="X107" s="32">
        <v>0.68</v>
      </c>
      <c r="Y107" s="32">
        <v>0</v>
      </c>
      <c r="Z107" s="32">
        <v>98.42</v>
      </c>
      <c r="AA107" s="35">
        <v>12.805341720581</v>
      </c>
      <c r="AB107" s="35">
        <v>1243.52954101562</v>
      </c>
      <c r="AC107" s="35">
        <v>-5.97756290435791</v>
      </c>
      <c r="AD107" s="35">
        <v>0.725393772125244</v>
      </c>
      <c r="AE107" s="35" t="s">
        <v>1695</v>
      </c>
      <c r="AF107" s="19">
        <v>12</v>
      </c>
      <c r="AG107" s="19">
        <f>AF107/(P107*'Molecular Weight'!$C$2/'Molecular Weight'!$D$2+Q107*'Molecular Weight'!$C$3/'Molecular Weight'!$D$3+R107*'Molecular Weight'!$C$4/'Molecular Weight'!$D$4+S107*'Molecular Weight'!$C$5/'Molecular Weight'!$D$5+T107*'Molecular Weight'!$C$6/'Molecular Weight'!$D$6+U107*'Molecular Weight'!$C$8/'Molecular Weight'!$D$8+V107*'Molecular Weight'!$C$9/'Molecular Weight'!$D$9+W107*'Molecular Weight'!$C$10/'Molecular Weight'!$D$10+X107*'Molecular Weight'!$C$11/'Molecular Weight'!$D$11+Y107*'Molecular Weight'!$C$12/'Molecular Weight'!$D$12)</f>
        <v>4.54884166589669</v>
      </c>
      <c r="AH107" s="19">
        <f>P107*AG107*'Molecular Weight'!$B$2/'Molecular Weight'!$D$2</f>
        <v>3.1579924414872</v>
      </c>
      <c r="AI107" s="19">
        <f>Q107*AG107*'Molecular Weight'!$B$3/'Molecular Weight'!$D$3</f>
        <v>0.0626248539735464</v>
      </c>
      <c r="AJ107" s="19">
        <f>AG107*R107*'Molecular Weight'!$B$4/'Molecular Weight'!$D$4</f>
        <v>1.51330628979223</v>
      </c>
      <c r="AK107" s="19">
        <f>S107*AG107*'Molecular Weight'!$B$5/'Molecular Weight'!$D$5</f>
        <v>0.00239428471130821</v>
      </c>
      <c r="AL107" s="19">
        <f>T107*AG107*'Molecular Weight'!$B$6/'Molecular Weight'!$D$6</f>
        <v>0.872536722662254</v>
      </c>
      <c r="AM107" s="19">
        <f>U107*AG107*'Molecular Weight'!$B$8/'Molecular Weight'!$D$8</f>
        <v>0.0160305951011301</v>
      </c>
      <c r="AN107" s="19">
        <f>V107*AG107*'Molecular Weight'!$B$9/'Molecular Weight'!$D$9</f>
        <v>1.4504371068678</v>
      </c>
      <c r="AO107" s="19">
        <f>W107*AG107*'Molecular Weight'!$B$10/'Molecular Weight'!$D$10</f>
        <v>0.896303502285278</v>
      </c>
      <c r="AP107" s="19">
        <f>X107*AG107*'Molecular Weight'!$B$11/'Molecular Weight'!$D$11</f>
        <v>0.0998132408134801</v>
      </c>
      <c r="AQ107" s="19">
        <f>Y107*AG107*'Molecular Weight'!$B$12/'Molecular Weight'!$D$12</f>
        <v>0</v>
      </c>
      <c r="AR107" s="19">
        <f t="shared" si="14"/>
        <v>8.07143903769423</v>
      </c>
      <c r="AS107" s="19">
        <f t="shared" si="15"/>
        <v>0.212420226016012</v>
      </c>
      <c r="AT107" s="19">
        <f t="shared" si="16"/>
        <v>0.243451330469946</v>
      </c>
      <c r="AU107" s="19">
        <f t="shared" si="17"/>
        <v>0.660116496646243</v>
      </c>
      <c r="AV107" s="19">
        <f t="shared" si="18"/>
        <v>3.22061729546074</v>
      </c>
      <c r="AW107" s="19">
        <f t="shared" si="19"/>
        <v>3.23530792691647</v>
      </c>
      <c r="AX107" s="36"/>
    </row>
    <row r="108" s="25" customFormat="1" spans="1:50">
      <c r="A108" s="32" t="s">
        <v>1779</v>
      </c>
      <c r="B108" s="32" t="s">
        <v>1793</v>
      </c>
      <c r="C108" s="32" t="s">
        <v>1758</v>
      </c>
      <c r="D108" s="32" t="s">
        <v>1759</v>
      </c>
      <c r="E108" s="32" t="s">
        <v>1827</v>
      </c>
      <c r="F108" s="32" t="s">
        <v>1720</v>
      </c>
      <c r="G108" s="32" t="s">
        <v>1694</v>
      </c>
      <c r="H108" s="32"/>
      <c r="I108" s="33">
        <f t="shared" si="20"/>
        <v>12.5713167190552</v>
      </c>
      <c r="J108" s="33">
        <f t="shared" si="21"/>
        <v>1225.10827636719</v>
      </c>
      <c r="K108" s="33">
        <f t="shared" si="22"/>
        <v>-6.75238513946533</v>
      </c>
      <c r="L108" s="34">
        <f t="shared" si="12"/>
        <v>-6.95243178212608</v>
      </c>
      <c r="M108" s="33">
        <f t="shared" si="13"/>
        <v>0.200046642660744</v>
      </c>
      <c r="N108" s="33">
        <f t="shared" si="23"/>
        <v>0.200045108795166</v>
      </c>
      <c r="O108" s="32"/>
      <c r="P108" s="32">
        <v>40.36</v>
      </c>
      <c r="Q108" s="32">
        <v>1.4</v>
      </c>
      <c r="R108" s="32">
        <v>19.11</v>
      </c>
      <c r="S108" s="32"/>
      <c r="T108" s="32">
        <v>16.93</v>
      </c>
      <c r="U108" s="32">
        <v>0.28</v>
      </c>
      <c r="V108" s="32">
        <v>7.36</v>
      </c>
      <c r="W108" s="32">
        <v>12.81</v>
      </c>
      <c r="X108" s="32">
        <v>0.96</v>
      </c>
      <c r="Y108" s="32">
        <v>0</v>
      </c>
      <c r="Z108" s="32">
        <v>99.21</v>
      </c>
      <c r="AA108" s="35">
        <v>12.5713167190552</v>
      </c>
      <c r="AB108" s="35">
        <v>1225.10827636719</v>
      </c>
      <c r="AC108" s="35">
        <v>-6.75238513946533</v>
      </c>
      <c r="AD108" s="35">
        <v>0.200045108795166</v>
      </c>
      <c r="AE108" s="35" t="s">
        <v>1695</v>
      </c>
      <c r="AF108" s="19">
        <v>12</v>
      </c>
      <c r="AG108" s="19">
        <f>AF108/(P108*'Molecular Weight'!$C$2/'Molecular Weight'!$D$2+Q108*'Molecular Weight'!$C$3/'Molecular Weight'!$D$3+R108*'Molecular Weight'!$C$4/'Molecular Weight'!$D$4+S108*'Molecular Weight'!$C$5/'Molecular Weight'!$D$5+T108*'Molecular Weight'!$C$6/'Molecular Weight'!$D$6+U108*'Molecular Weight'!$C$8/'Molecular Weight'!$D$8+V108*'Molecular Weight'!$C$9/'Molecular Weight'!$D$9+W108*'Molecular Weight'!$C$10/'Molecular Weight'!$D$10+X108*'Molecular Weight'!$C$11/'Molecular Weight'!$D$11+Y108*'Molecular Weight'!$C$12/'Molecular Weight'!$D$12)</f>
        <v>4.60296108916918</v>
      </c>
      <c r="AH108" s="19">
        <f>P108*AG108*'Molecular Weight'!$B$2/'Molecular Weight'!$D$2</f>
        <v>3.09213564512097</v>
      </c>
      <c r="AI108" s="19">
        <f>Q108*AG108*'Molecular Weight'!$B$3/'Molecular Weight'!$D$3</f>
        <v>0.0806526348540281</v>
      </c>
      <c r="AJ108" s="19">
        <f>AG108*R108*'Molecular Weight'!$B$4/'Molecular Weight'!$D$4</f>
        <v>1.72543323683843</v>
      </c>
      <c r="AK108" s="19">
        <f>S108*AG108*'Molecular Weight'!$B$5/'Molecular Weight'!$D$5</f>
        <v>0</v>
      </c>
      <c r="AL108" s="19">
        <f>T108*AG108*'Molecular Weight'!$B$6/'Molecular Weight'!$D$6</f>
        <v>1.08474570211072</v>
      </c>
      <c r="AM108" s="19">
        <f>U108*AG108*'Molecular Weight'!$B$8/'Molecular Weight'!$D$8</f>
        <v>0.018167875739602</v>
      </c>
      <c r="AN108" s="19">
        <f>V108*AG108*'Molecular Weight'!$B$9/'Molecular Weight'!$D$9</f>
        <v>0.840640040106331</v>
      </c>
      <c r="AO108" s="19">
        <f>W108*AG108*'Molecular Weight'!$B$10/'Molecular Weight'!$D$10</f>
        <v>1.05142531298604</v>
      </c>
      <c r="AP108" s="19">
        <f>X108*AG108*'Molecular Weight'!$B$11/'Molecular Weight'!$D$11</f>
        <v>0.142589307699336</v>
      </c>
      <c r="AQ108" s="19">
        <f>Y108*AG108*'Molecular Weight'!$B$12/'Molecular Weight'!$D$12</f>
        <v>0</v>
      </c>
      <c r="AR108" s="19">
        <f t="shared" si="14"/>
        <v>8.03578975545546</v>
      </c>
      <c r="AS108" s="19">
        <f t="shared" si="15"/>
        <v>0.106891065728517</v>
      </c>
      <c r="AT108" s="19">
        <f t="shared" si="16"/>
        <v>0.0985402067235907</v>
      </c>
      <c r="AU108" s="19">
        <f t="shared" si="17"/>
        <v>0.977854636382203</v>
      </c>
      <c r="AV108" s="19">
        <f t="shared" si="18"/>
        <v>3.172788279975</v>
      </c>
      <c r="AW108" s="19">
        <f t="shared" si="19"/>
        <v>2.99497893094269</v>
      </c>
      <c r="AX108" s="36"/>
    </row>
    <row r="109" s="25" customFormat="1" spans="1:50">
      <c r="A109" s="32" t="s">
        <v>1792</v>
      </c>
      <c r="B109" s="32" t="s">
        <v>1793</v>
      </c>
      <c r="C109" s="32" t="s">
        <v>1758</v>
      </c>
      <c r="D109" s="32" t="s">
        <v>1759</v>
      </c>
      <c r="E109" s="32" t="s">
        <v>1828</v>
      </c>
      <c r="F109" s="32" t="s">
        <v>1829</v>
      </c>
      <c r="G109" s="32" t="s">
        <v>1694</v>
      </c>
      <c r="H109" s="32"/>
      <c r="I109" s="33">
        <f t="shared" si="20"/>
        <v>8.3555793762207</v>
      </c>
      <c r="J109" s="33">
        <f t="shared" si="21"/>
        <v>1407.67260742187</v>
      </c>
      <c r="K109" s="33">
        <f t="shared" si="22"/>
        <v>-3.34911489486694</v>
      </c>
      <c r="L109" s="34">
        <f t="shared" si="12"/>
        <v>-6.83136542971385</v>
      </c>
      <c r="M109" s="33">
        <f t="shared" si="13"/>
        <v>3.4822505348469</v>
      </c>
      <c r="N109" s="33">
        <f t="shared" si="23"/>
        <v>3.48225021362305</v>
      </c>
      <c r="O109" s="32"/>
      <c r="P109" s="32">
        <v>43.77</v>
      </c>
      <c r="Q109" s="32">
        <v>0.51</v>
      </c>
      <c r="R109" s="32">
        <v>16.19</v>
      </c>
      <c r="S109" s="32">
        <v>5.34</v>
      </c>
      <c r="T109" s="32">
        <v>7.23</v>
      </c>
      <c r="U109" s="32">
        <v>0.27</v>
      </c>
      <c r="V109" s="32">
        <v>22.86</v>
      </c>
      <c r="W109" s="32">
        <v>3.66</v>
      </c>
      <c r="X109" s="32">
        <v>0.07</v>
      </c>
      <c r="Y109" s="32"/>
      <c r="Z109" s="32">
        <v>99.9</v>
      </c>
      <c r="AA109" s="35">
        <v>8.3555793762207</v>
      </c>
      <c r="AB109" s="35">
        <v>1407.67260742187</v>
      </c>
      <c r="AC109" s="35">
        <v>-3.34911489486694</v>
      </c>
      <c r="AD109" s="35">
        <v>3.48225021362305</v>
      </c>
      <c r="AE109" s="35" t="s">
        <v>1695</v>
      </c>
      <c r="AF109" s="19">
        <v>12</v>
      </c>
      <c r="AG109" s="19">
        <f>AF109/(P109*'Molecular Weight'!$C$2/'Molecular Weight'!$D$2+Q109*'Molecular Weight'!$C$3/'Molecular Weight'!$D$3+R109*'Molecular Weight'!$C$4/'Molecular Weight'!$D$4+S109*'Molecular Weight'!$C$5/'Molecular Weight'!$D$5+T109*'Molecular Weight'!$C$6/'Molecular Weight'!$D$6+U109*'Molecular Weight'!$C$8/'Molecular Weight'!$D$8+V109*'Molecular Weight'!$C$9/'Molecular Weight'!$D$9+W109*'Molecular Weight'!$C$10/'Molecular Weight'!$D$10+X109*'Molecular Weight'!$C$11/'Molecular Weight'!$D$11+Y109*'Molecular Weight'!$C$12/'Molecular Weight'!$D$12)</f>
        <v>4.30157870271035</v>
      </c>
      <c r="AH109" s="19">
        <f>P109*AG109*'Molecular Weight'!$B$2/'Molecular Weight'!$D$2</f>
        <v>3.13382323265033</v>
      </c>
      <c r="AI109" s="19">
        <f>Q109*AG109*'Molecular Weight'!$B$3/'Molecular Weight'!$D$3</f>
        <v>0.027456885336449</v>
      </c>
      <c r="AJ109" s="19">
        <f>AG109*R109*'Molecular Weight'!$B$4/'Molecular Weight'!$D$4</f>
        <v>1.36607609252414</v>
      </c>
      <c r="AK109" s="19">
        <f>S109*AG109*'Molecular Weight'!$B$5/'Molecular Weight'!$D$5</f>
        <v>0.302262389268679</v>
      </c>
      <c r="AL109" s="19">
        <f>T109*AG109*'Molecular Weight'!$B$6/'Molecular Weight'!$D$6</f>
        <v>0.432912221890253</v>
      </c>
      <c r="AM109" s="19">
        <f>U109*AG109*'Molecular Weight'!$B$8/'Molecular Weight'!$D$8</f>
        <v>0.0163719516455003</v>
      </c>
      <c r="AN109" s="19">
        <f>V109*AG109*'Molecular Weight'!$B$9/'Molecular Weight'!$D$9</f>
        <v>2.44005183980046</v>
      </c>
      <c r="AO109" s="19">
        <f>W109*AG109*'Molecular Weight'!$B$10/'Molecular Weight'!$D$10</f>
        <v>0.28073783972753</v>
      </c>
      <c r="AP109" s="19">
        <f>X109*AG109*'Molecular Weight'!$B$11/'Molecular Weight'!$D$11</f>
        <v>0.00971637654694173</v>
      </c>
      <c r="AQ109" s="19">
        <f>Y109*AG109*'Molecular Weight'!$B$12/'Molecular Weight'!$D$12</f>
        <v>0</v>
      </c>
      <c r="AR109" s="19">
        <f t="shared" si="14"/>
        <v>8.00940882939028</v>
      </c>
      <c r="AS109" s="19">
        <f t="shared" si="15"/>
        <v>0.028193329891983</v>
      </c>
      <c r="AT109" s="19">
        <f t="shared" si="16"/>
        <v>0.0651248185345301</v>
      </c>
      <c r="AU109" s="19">
        <f t="shared" si="17"/>
        <v>0.40471889199827</v>
      </c>
      <c r="AV109" s="19">
        <f t="shared" si="18"/>
        <v>3.16128011798678</v>
      </c>
      <c r="AW109" s="19">
        <f t="shared" si="19"/>
        <v>3.17007385306374</v>
      </c>
      <c r="AX109" s="36"/>
    </row>
    <row r="110" s="25" customFormat="1" spans="1:50">
      <c r="A110" s="32" t="s">
        <v>1830</v>
      </c>
      <c r="B110" s="32" t="s">
        <v>1793</v>
      </c>
      <c r="C110" s="32" t="s">
        <v>1758</v>
      </c>
      <c r="D110" s="32" t="s">
        <v>1759</v>
      </c>
      <c r="E110" s="32" t="s">
        <v>1831</v>
      </c>
      <c r="F110" s="32"/>
      <c r="G110" s="32" t="s">
        <v>1694</v>
      </c>
      <c r="H110" s="32"/>
      <c r="I110" s="33">
        <f t="shared" si="20"/>
        <v>8.3555793762207</v>
      </c>
      <c r="J110" s="33">
        <f t="shared" si="21"/>
        <v>1407.67260742187</v>
      </c>
      <c r="K110" s="33">
        <f t="shared" si="22"/>
        <v>-3.34911489486694</v>
      </c>
      <c r="L110" s="34">
        <f t="shared" si="12"/>
        <v>-6.83136542971385</v>
      </c>
      <c r="M110" s="33">
        <f t="shared" si="13"/>
        <v>3.4822505348469</v>
      </c>
      <c r="N110" s="33">
        <f t="shared" si="23"/>
        <v>3.48225021362305</v>
      </c>
      <c r="O110" s="32"/>
      <c r="P110" s="32">
        <v>43.77</v>
      </c>
      <c r="Q110" s="32">
        <v>0.51</v>
      </c>
      <c r="R110" s="32">
        <v>16.19</v>
      </c>
      <c r="S110" s="32">
        <v>5.34</v>
      </c>
      <c r="T110" s="32">
        <v>7.23</v>
      </c>
      <c r="U110" s="32">
        <v>0.27</v>
      </c>
      <c r="V110" s="32">
        <v>22.86</v>
      </c>
      <c r="W110" s="32">
        <v>3.66</v>
      </c>
      <c r="X110" s="32">
        <v>0.07</v>
      </c>
      <c r="Y110" s="32">
        <v>0</v>
      </c>
      <c r="Z110" s="32">
        <v>99.9</v>
      </c>
      <c r="AA110" s="35">
        <v>8.3555793762207</v>
      </c>
      <c r="AB110" s="35">
        <v>1407.67260742187</v>
      </c>
      <c r="AC110" s="35">
        <v>-3.34911489486694</v>
      </c>
      <c r="AD110" s="35">
        <v>3.48225021362305</v>
      </c>
      <c r="AE110" s="35" t="s">
        <v>1695</v>
      </c>
      <c r="AF110" s="19">
        <v>12</v>
      </c>
      <c r="AG110" s="19">
        <f>AF110/(P110*'Molecular Weight'!$C$2/'Molecular Weight'!$D$2+Q110*'Molecular Weight'!$C$3/'Molecular Weight'!$D$3+R110*'Molecular Weight'!$C$4/'Molecular Weight'!$D$4+S110*'Molecular Weight'!$C$5/'Molecular Weight'!$D$5+T110*'Molecular Weight'!$C$6/'Molecular Weight'!$D$6+U110*'Molecular Weight'!$C$8/'Molecular Weight'!$D$8+V110*'Molecular Weight'!$C$9/'Molecular Weight'!$D$9+W110*'Molecular Weight'!$C$10/'Molecular Weight'!$D$10+X110*'Molecular Weight'!$C$11/'Molecular Weight'!$D$11+Y110*'Molecular Weight'!$C$12/'Molecular Weight'!$D$12)</f>
        <v>4.30157870271035</v>
      </c>
      <c r="AH110" s="19">
        <f>P110*AG110*'Molecular Weight'!$B$2/'Molecular Weight'!$D$2</f>
        <v>3.13382323265033</v>
      </c>
      <c r="AI110" s="19">
        <f>Q110*AG110*'Molecular Weight'!$B$3/'Molecular Weight'!$D$3</f>
        <v>0.027456885336449</v>
      </c>
      <c r="AJ110" s="19">
        <f>AG110*R110*'Molecular Weight'!$B$4/'Molecular Weight'!$D$4</f>
        <v>1.36607609252414</v>
      </c>
      <c r="AK110" s="19">
        <f>S110*AG110*'Molecular Weight'!$B$5/'Molecular Weight'!$D$5</f>
        <v>0.302262389268679</v>
      </c>
      <c r="AL110" s="19">
        <f>T110*AG110*'Molecular Weight'!$B$6/'Molecular Weight'!$D$6</f>
        <v>0.432912221890253</v>
      </c>
      <c r="AM110" s="19">
        <f>U110*AG110*'Molecular Weight'!$B$8/'Molecular Weight'!$D$8</f>
        <v>0.0163719516455003</v>
      </c>
      <c r="AN110" s="19">
        <f>V110*AG110*'Molecular Weight'!$B$9/'Molecular Weight'!$D$9</f>
        <v>2.44005183980046</v>
      </c>
      <c r="AO110" s="19">
        <f>W110*AG110*'Molecular Weight'!$B$10/'Molecular Weight'!$D$10</f>
        <v>0.28073783972753</v>
      </c>
      <c r="AP110" s="19">
        <f>X110*AG110*'Molecular Weight'!$B$11/'Molecular Weight'!$D$11</f>
        <v>0.00971637654694173</v>
      </c>
      <c r="AQ110" s="19">
        <f>Y110*AG110*'Molecular Weight'!$B$12/'Molecular Weight'!$D$12</f>
        <v>0</v>
      </c>
      <c r="AR110" s="19">
        <f t="shared" si="14"/>
        <v>8.00940882939028</v>
      </c>
      <c r="AS110" s="19">
        <f t="shared" si="15"/>
        <v>0.028193329891983</v>
      </c>
      <c r="AT110" s="19">
        <f t="shared" si="16"/>
        <v>0.0651248185345301</v>
      </c>
      <c r="AU110" s="19">
        <f t="shared" si="17"/>
        <v>0.40471889199827</v>
      </c>
      <c r="AV110" s="19">
        <f t="shared" si="18"/>
        <v>3.16128011798678</v>
      </c>
      <c r="AW110" s="19">
        <f t="shared" si="19"/>
        <v>3.17007385306374</v>
      </c>
      <c r="AX110" s="36"/>
    </row>
    <row r="111" s="25" customFormat="1" spans="1:50">
      <c r="A111" s="32" t="s">
        <v>1832</v>
      </c>
      <c r="B111" s="32" t="s">
        <v>1793</v>
      </c>
      <c r="C111" s="32" t="s">
        <v>1758</v>
      </c>
      <c r="D111" s="32" t="s">
        <v>1759</v>
      </c>
      <c r="E111" s="32" t="s">
        <v>1833</v>
      </c>
      <c r="F111" s="32"/>
      <c r="G111" s="32" t="s">
        <v>1694</v>
      </c>
      <c r="H111" s="32"/>
      <c r="I111" s="33">
        <f t="shared" si="20"/>
        <v>12.0163507461548</v>
      </c>
      <c r="J111" s="33">
        <f t="shared" si="21"/>
        <v>1549.61853027344</v>
      </c>
      <c r="K111" s="33">
        <f t="shared" si="22"/>
        <v>-2.69432163238525</v>
      </c>
      <c r="L111" s="34">
        <f t="shared" si="12"/>
        <v>-4.68421232378324</v>
      </c>
      <c r="M111" s="33">
        <f t="shared" si="13"/>
        <v>1.98989069139799</v>
      </c>
      <c r="N111" s="33">
        <f t="shared" si="23"/>
        <v>1.98988962173462</v>
      </c>
      <c r="O111" s="32"/>
      <c r="P111" s="32">
        <v>46.3</v>
      </c>
      <c r="Q111" s="32">
        <v>1.05</v>
      </c>
      <c r="R111" s="32">
        <v>13.6</v>
      </c>
      <c r="S111" s="32">
        <v>1.2</v>
      </c>
      <c r="T111" s="32">
        <v>9.07</v>
      </c>
      <c r="U111" s="32">
        <v>0.23</v>
      </c>
      <c r="V111" s="32">
        <v>23.6</v>
      </c>
      <c r="W111" s="32">
        <v>5.16</v>
      </c>
      <c r="X111" s="32">
        <v>0.14</v>
      </c>
      <c r="Y111" s="32"/>
      <c r="Z111" s="32">
        <v>100.35</v>
      </c>
      <c r="AA111" s="35">
        <v>12.0163507461548</v>
      </c>
      <c r="AB111" s="35">
        <v>1549.61853027344</v>
      </c>
      <c r="AC111" s="35">
        <v>-2.69432163238525</v>
      </c>
      <c r="AD111" s="35">
        <v>1.98988962173462</v>
      </c>
      <c r="AE111" s="35" t="s">
        <v>1695</v>
      </c>
      <c r="AF111" s="19">
        <v>12</v>
      </c>
      <c r="AG111" s="19">
        <f>AF111/(P111*'Molecular Weight'!$C$2/'Molecular Weight'!$D$2+Q111*'Molecular Weight'!$C$3/'Molecular Weight'!$D$3+R111*'Molecular Weight'!$C$4/'Molecular Weight'!$D$4+S111*'Molecular Weight'!$C$5/'Molecular Weight'!$D$5+T111*'Molecular Weight'!$C$6/'Molecular Weight'!$D$6+U111*'Molecular Weight'!$C$8/'Molecular Weight'!$D$8+V111*'Molecular Weight'!$C$9/'Molecular Weight'!$D$9+W111*'Molecular Weight'!$C$10/'Molecular Weight'!$D$10+X111*'Molecular Weight'!$C$11/'Molecular Weight'!$D$11+Y111*'Molecular Weight'!$C$12/'Molecular Weight'!$D$12)</f>
        <v>4.28452540859123</v>
      </c>
      <c r="AH111" s="19">
        <f>P111*AG111*'Molecular Weight'!$B$2/'Molecular Weight'!$D$2</f>
        <v>3.30182300961674</v>
      </c>
      <c r="AI111" s="19">
        <f>Q111*AG111*'Molecular Weight'!$B$3/'Molecular Weight'!$D$3</f>
        <v>0.0563047769589586</v>
      </c>
      <c r="AJ111" s="19">
        <f>AG111*R111*'Molecular Weight'!$B$4/'Molecular Weight'!$D$4</f>
        <v>1.1429883396791</v>
      </c>
      <c r="AK111" s="19">
        <f>S111*AG111*'Molecular Weight'!$B$5/'Molecular Weight'!$D$5</f>
        <v>0.0676548521653987</v>
      </c>
      <c r="AL111" s="19">
        <f>T111*AG111*'Molecular Weight'!$B$6/'Molecular Weight'!$D$6</f>
        <v>0.540933260800702</v>
      </c>
      <c r="AM111" s="19">
        <f>U111*AG111*'Molecular Weight'!$B$8/'Molecular Weight'!$D$8</f>
        <v>0.0138911875384266</v>
      </c>
      <c r="AN111" s="19">
        <f>V111*AG111*'Molecular Weight'!$B$9/'Molecular Weight'!$D$9</f>
        <v>2.50905210031645</v>
      </c>
      <c r="AO111" s="19">
        <f>W111*AG111*'Molecular Weight'!$B$10/'Molecular Weight'!$D$10</f>
        <v>0.394225233743416</v>
      </c>
      <c r="AP111" s="19">
        <f>X111*AG111*'Molecular Weight'!$B$11/'Molecular Weight'!$D$11</f>
        <v>0.0193557133656913</v>
      </c>
      <c r="AQ111" s="19">
        <f>Y111*AG111*'Molecular Weight'!$B$12/'Molecular Weight'!$D$12</f>
        <v>0</v>
      </c>
      <c r="AR111" s="19">
        <f t="shared" si="14"/>
        <v>8.04622847418489</v>
      </c>
      <c r="AS111" s="19">
        <f t="shared" si="15"/>
        <v>0.137888624962248</v>
      </c>
      <c r="AT111" s="19">
        <f t="shared" si="16"/>
        <v>0.254908756688658</v>
      </c>
      <c r="AU111" s="19">
        <f t="shared" si="17"/>
        <v>0.403044635838454</v>
      </c>
      <c r="AV111" s="19">
        <f t="shared" si="18"/>
        <v>3.3581277865757</v>
      </c>
      <c r="AW111" s="19">
        <f t="shared" si="19"/>
        <v>3.458101782399</v>
      </c>
      <c r="AX111" s="36"/>
    </row>
    <row r="112" s="25" customFormat="1" spans="1:50">
      <c r="A112" s="32" t="s">
        <v>1834</v>
      </c>
      <c r="B112" s="32" t="s">
        <v>1835</v>
      </c>
      <c r="C112" s="32" t="s">
        <v>1758</v>
      </c>
      <c r="D112" s="32" t="s">
        <v>1759</v>
      </c>
      <c r="E112" s="32" t="s">
        <v>1836</v>
      </c>
      <c r="F112" s="32" t="s">
        <v>1720</v>
      </c>
      <c r="G112" s="32" t="s">
        <v>1694</v>
      </c>
      <c r="H112" s="32"/>
      <c r="I112" s="33">
        <f t="shared" si="20"/>
        <v>11.3614768981934</v>
      </c>
      <c r="J112" s="33">
        <f t="shared" si="21"/>
        <v>1306.59997558594</v>
      </c>
      <c r="K112" s="33">
        <f t="shared" si="22"/>
        <v>-6.276780128479</v>
      </c>
      <c r="L112" s="34">
        <f t="shared" si="12"/>
        <v>-6.6576070269011</v>
      </c>
      <c r="M112" s="33">
        <f t="shared" si="13"/>
        <v>0.380826898422092</v>
      </c>
      <c r="N112" s="33">
        <f t="shared" si="23"/>
        <v>0.380828857421875</v>
      </c>
      <c r="O112" s="32"/>
      <c r="P112" s="32">
        <v>42.0351666666667</v>
      </c>
      <c r="Q112" s="32">
        <v>1.20593333333333</v>
      </c>
      <c r="R112" s="32">
        <v>18.3386333333333</v>
      </c>
      <c r="S112" s="32">
        <v>0.2524</v>
      </c>
      <c r="T112" s="32">
        <v>12.748</v>
      </c>
      <c r="U112" s="32">
        <v>0.222966666666667</v>
      </c>
      <c r="V112" s="32">
        <v>13.1769</v>
      </c>
      <c r="W112" s="32">
        <v>10.8421</v>
      </c>
      <c r="X112" s="32">
        <v>0.577966666666667</v>
      </c>
      <c r="Y112" s="32"/>
      <c r="Z112" s="32">
        <v>99.4000666666667</v>
      </c>
      <c r="AA112" s="35">
        <v>11.3614768981934</v>
      </c>
      <c r="AB112" s="35">
        <v>1306.59997558594</v>
      </c>
      <c r="AC112" s="35">
        <v>-6.276780128479</v>
      </c>
      <c r="AD112" s="35">
        <v>0.380828857421875</v>
      </c>
      <c r="AE112" s="35" t="s">
        <v>1695</v>
      </c>
      <c r="AF112" s="19">
        <v>12</v>
      </c>
      <c r="AG112" s="19">
        <f>AF112/(P112*'Molecular Weight'!$C$2/'Molecular Weight'!$D$2+Q112*'Molecular Weight'!$C$3/'Molecular Weight'!$D$3+R112*'Molecular Weight'!$C$4/'Molecular Weight'!$D$4+S112*'Molecular Weight'!$C$5/'Molecular Weight'!$D$5+T112*'Molecular Weight'!$C$6/'Molecular Weight'!$D$6+U112*'Molecular Weight'!$C$8/'Molecular Weight'!$D$8+V112*'Molecular Weight'!$C$9/'Molecular Weight'!$D$9+W112*'Molecular Weight'!$C$10/'Molecular Weight'!$D$10+X112*'Molecular Weight'!$C$11/'Molecular Weight'!$D$11+Y112*'Molecular Weight'!$C$12/'Molecular Weight'!$D$12)</f>
        <v>4.47047493313849</v>
      </c>
      <c r="AH112" s="19">
        <f>P112*AG112*'Molecular Weight'!$B$2/'Molecular Weight'!$D$2</f>
        <v>3.12778227186472</v>
      </c>
      <c r="AI112" s="19">
        <f>Q112*AG112*'Molecular Weight'!$B$3/'Molecular Weight'!$D$3</f>
        <v>0.0674730255031639</v>
      </c>
      <c r="AJ112" s="19">
        <f>AG112*R112*'Molecular Weight'!$B$4/'Molecular Weight'!$D$4</f>
        <v>1.60812869016643</v>
      </c>
      <c r="AK112" s="19">
        <f>S112*AG112*'Molecular Weight'!$B$5/'Molecular Weight'!$D$5</f>
        <v>0.0148476593608021</v>
      </c>
      <c r="AL112" s="19">
        <f>T112*AG112*'Molecular Weight'!$B$6/'Molecular Weight'!$D$6</f>
        <v>0.793285279059709</v>
      </c>
      <c r="AM112" s="19">
        <f>U112*AG112*'Molecular Weight'!$B$8/'Molecular Weight'!$D$8</f>
        <v>0.014050844294598</v>
      </c>
      <c r="AN112" s="19">
        <f>V112*AG112*'Molecular Weight'!$B$9/'Molecular Weight'!$D$9</f>
        <v>1.46171218725739</v>
      </c>
      <c r="AO112" s="19">
        <f>W112*AG112*'Molecular Weight'!$B$10/'Molecular Weight'!$D$10</f>
        <v>0.864289163205793</v>
      </c>
      <c r="AP112" s="19">
        <f>X112*AG112*'Molecular Weight'!$B$11/'Molecular Weight'!$D$11</f>
        <v>0.0833748143118085</v>
      </c>
      <c r="AQ112" s="19">
        <f>Y112*AG112*'Molecular Weight'!$B$12/'Molecular Weight'!$D$12</f>
        <v>0</v>
      </c>
      <c r="AR112" s="19">
        <f t="shared" si="14"/>
        <v>8.03494393502441</v>
      </c>
      <c r="AS112" s="19">
        <f t="shared" si="15"/>
        <v>0.104375892024597</v>
      </c>
      <c r="AT112" s="19">
        <f t="shared" si="16"/>
        <v>0.131574220245603</v>
      </c>
      <c r="AU112" s="19">
        <f t="shared" si="17"/>
        <v>0.688909387035113</v>
      </c>
      <c r="AV112" s="19">
        <f t="shared" si="18"/>
        <v>3.19525529736788</v>
      </c>
      <c r="AW112" s="19">
        <f t="shared" si="19"/>
        <v>3.13333747381749</v>
      </c>
      <c r="AX112" s="36"/>
    </row>
    <row r="113" s="25" customFormat="1" spans="1:50">
      <c r="A113" s="32" t="s">
        <v>1834</v>
      </c>
      <c r="B113" s="32" t="s">
        <v>1835</v>
      </c>
      <c r="C113" s="32" t="s">
        <v>1758</v>
      </c>
      <c r="D113" s="32" t="s">
        <v>1759</v>
      </c>
      <c r="E113" s="32" t="s">
        <v>1837</v>
      </c>
      <c r="F113" s="32" t="s">
        <v>1720</v>
      </c>
      <c r="G113" s="32" t="s">
        <v>1694</v>
      </c>
      <c r="H113" s="32"/>
      <c r="I113" s="33">
        <f t="shared" si="20"/>
        <v>13.1277198791504</v>
      </c>
      <c r="J113" s="33">
        <f t="shared" si="21"/>
        <v>1410.64074707031</v>
      </c>
      <c r="K113" s="33">
        <f t="shared" si="22"/>
        <v>-4.72076606750488</v>
      </c>
      <c r="L113" s="34">
        <f t="shared" si="12"/>
        <v>-5.26638972325593</v>
      </c>
      <c r="M113" s="33">
        <f t="shared" si="13"/>
        <v>0.545623655751046</v>
      </c>
      <c r="N113" s="33">
        <f t="shared" si="23"/>
        <v>0.545622825622559</v>
      </c>
      <c r="O113" s="32"/>
      <c r="P113" s="32">
        <v>43.9505</v>
      </c>
      <c r="Q113" s="32">
        <v>1.2654</v>
      </c>
      <c r="R113" s="32">
        <v>15.9282</v>
      </c>
      <c r="S113" s="32">
        <v>0.1777</v>
      </c>
      <c r="T113" s="32">
        <v>11.7598</v>
      </c>
      <c r="U113" s="32">
        <v>0.1782</v>
      </c>
      <c r="V113" s="32">
        <v>15.6867</v>
      </c>
      <c r="W113" s="32">
        <v>10.4926</v>
      </c>
      <c r="X113" s="32">
        <v>0.6324</v>
      </c>
      <c r="Y113" s="32"/>
      <c r="Z113" s="32">
        <v>100.0715</v>
      </c>
      <c r="AA113" s="35">
        <v>13.1277198791504</v>
      </c>
      <c r="AB113" s="35">
        <v>1410.64074707031</v>
      </c>
      <c r="AC113" s="35">
        <v>-4.72076606750488</v>
      </c>
      <c r="AD113" s="35">
        <v>0.545622825622559</v>
      </c>
      <c r="AE113" s="35" t="s">
        <v>1695</v>
      </c>
      <c r="AF113" s="19">
        <v>12</v>
      </c>
      <c r="AG113" s="19">
        <f>AF113/(P113*'Molecular Weight'!$C$2/'Molecular Weight'!$D$2+Q113*'Molecular Weight'!$C$3/'Molecular Weight'!$D$3+R113*'Molecular Weight'!$C$4/'Molecular Weight'!$D$4+S113*'Molecular Weight'!$C$5/'Molecular Weight'!$D$5+T113*'Molecular Weight'!$C$6/'Molecular Weight'!$D$6+U113*'Molecular Weight'!$C$8/'Molecular Weight'!$D$8+V113*'Molecular Weight'!$C$9/'Molecular Weight'!$D$9+W113*'Molecular Weight'!$C$10/'Molecular Weight'!$D$10+X113*'Molecular Weight'!$C$11/'Molecular Weight'!$D$11+Y113*'Molecular Weight'!$C$12/'Molecular Weight'!$D$12)</f>
        <v>4.41230564237944</v>
      </c>
      <c r="AH113" s="19">
        <f>P113*AG113*'Molecular Weight'!$B$2/'Molecular Weight'!$D$2</f>
        <v>3.22774698960382</v>
      </c>
      <c r="AI113" s="19">
        <f>Q113*AG113*'Molecular Weight'!$B$3/'Molecular Weight'!$D$3</f>
        <v>0.0698789932398866</v>
      </c>
      <c r="AJ113" s="19">
        <f>AG113*R113*'Molecular Weight'!$B$4/'Molecular Weight'!$D$4</f>
        <v>1.37858153654273</v>
      </c>
      <c r="AK113" s="19">
        <f>S113*AG113*'Molecular Weight'!$B$5/'Molecular Weight'!$D$5</f>
        <v>0.0103173460444875</v>
      </c>
      <c r="AL113" s="19">
        <f>T113*AG113*'Molecular Weight'!$B$6/'Molecular Weight'!$D$6</f>
        <v>0.722269374906093</v>
      </c>
      <c r="AM113" s="19">
        <f>U113*AG113*'Molecular Weight'!$B$8/'Molecular Weight'!$D$8</f>
        <v>0.0110836321605866</v>
      </c>
      <c r="AN113" s="19">
        <f>V113*AG113*'Molecular Weight'!$B$9/'Molecular Weight'!$D$9</f>
        <v>1.71748175980927</v>
      </c>
      <c r="AO113" s="19">
        <f>W113*AG113*'Molecular Weight'!$B$10/'Molecular Weight'!$D$10</f>
        <v>0.825544903409959</v>
      </c>
      <c r="AP113" s="19">
        <f>X113*AG113*'Molecular Weight'!$B$11/'Molecular Weight'!$D$11</f>
        <v>0.0900400802917314</v>
      </c>
      <c r="AQ113" s="19">
        <f>Y113*AG113*'Molecular Weight'!$B$12/'Molecular Weight'!$D$12</f>
        <v>0</v>
      </c>
      <c r="AR113" s="19">
        <f t="shared" si="14"/>
        <v>8.05294461600856</v>
      </c>
      <c r="AS113" s="19">
        <f t="shared" si="15"/>
        <v>0.157789584406103</v>
      </c>
      <c r="AT113" s="19">
        <f t="shared" si="16"/>
        <v>0.218463622975318</v>
      </c>
      <c r="AU113" s="19">
        <f t="shared" si="17"/>
        <v>0.56447979049999</v>
      </c>
      <c r="AV113" s="19">
        <f t="shared" si="18"/>
        <v>3.29762598284371</v>
      </c>
      <c r="AW113" s="19">
        <f t="shared" si="19"/>
        <v>3.27637967028591</v>
      </c>
      <c r="AX113" s="36"/>
    </row>
    <row r="114" s="25" customFormat="1" spans="1:50">
      <c r="A114" s="32" t="s">
        <v>1834</v>
      </c>
      <c r="B114" s="32" t="s">
        <v>1835</v>
      </c>
      <c r="C114" s="32" t="s">
        <v>1758</v>
      </c>
      <c r="D114" s="32" t="s">
        <v>1759</v>
      </c>
      <c r="E114" s="32" t="s">
        <v>1838</v>
      </c>
      <c r="F114" s="32" t="s">
        <v>1720</v>
      </c>
      <c r="G114" s="32" t="s">
        <v>1694</v>
      </c>
      <c r="H114" s="32"/>
      <c r="I114" s="33">
        <f t="shared" si="20"/>
        <v>13.3121128082275</v>
      </c>
      <c r="J114" s="33">
        <f t="shared" si="21"/>
        <v>1421.61547851562</v>
      </c>
      <c r="K114" s="33">
        <f t="shared" si="22"/>
        <v>-5.52888774871826</v>
      </c>
      <c r="L114" s="34">
        <f t="shared" si="12"/>
        <v>-5.13065515329191</v>
      </c>
      <c r="M114" s="33">
        <f t="shared" si="13"/>
        <v>-0.398232595426355</v>
      </c>
      <c r="N114" s="33">
        <f t="shared" si="23"/>
        <v>-0.398231506347656</v>
      </c>
      <c r="O114" s="32"/>
      <c r="P114" s="32">
        <v>43.0649</v>
      </c>
      <c r="Q114" s="32">
        <v>1.534</v>
      </c>
      <c r="R114" s="32">
        <v>18.30585</v>
      </c>
      <c r="S114" s="32">
        <v>0.126</v>
      </c>
      <c r="T114" s="32">
        <v>12.58755</v>
      </c>
      <c r="U114" s="32">
        <v>0.1982</v>
      </c>
      <c r="V114" s="32">
        <v>11.3643</v>
      </c>
      <c r="W114" s="32">
        <v>12.2776</v>
      </c>
      <c r="X114" s="32">
        <v>0.97075</v>
      </c>
      <c r="Y114" s="32"/>
      <c r="Z114" s="32">
        <v>100.42915</v>
      </c>
      <c r="AA114" s="35">
        <v>13.3121128082275</v>
      </c>
      <c r="AB114" s="35">
        <v>1421.61547851562</v>
      </c>
      <c r="AC114" s="35">
        <v>-5.52888774871826</v>
      </c>
      <c r="AD114" s="35">
        <v>-0.398231506347656</v>
      </c>
      <c r="AE114" s="35" t="s">
        <v>1695</v>
      </c>
      <c r="AF114" s="19">
        <v>12</v>
      </c>
      <c r="AG114" s="19">
        <f>AF114/(P114*'Molecular Weight'!$C$2/'Molecular Weight'!$D$2+Q114*'Molecular Weight'!$C$3/'Molecular Weight'!$D$3+R114*'Molecular Weight'!$C$4/'Molecular Weight'!$D$4+S114*'Molecular Weight'!$C$5/'Molecular Weight'!$D$5+T114*'Molecular Weight'!$C$6/'Molecular Weight'!$D$6+U114*'Molecular Weight'!$C$8/'Molecular Weight'!$D$8+V114*'Molecular Weight'!$C$9/'Molecular Weight'!$D$9+W114*'Molecular Weight'!$C$10/'Molecular Weight'!$D$10+X114*'Molecular Weight'!$C$11/'Molecular Weight'!$D$11+Y114*'Molecular Weight'!$C$12/'Molecular Weight'!$D$12)</f>
        <v>4.43183156911489</v>
      </c>
      <c r="AH114" s="19">
        <f>P114*AG114*'Molecular Weight'!$B$2/'Molecular Weight'!$D$2</f>
        <v>3.17670411685712</v>
      </c>
      <c r="AI114" s="19">
        <f>Q114*AG114*'Molecular Weight'!$B$3/'Molecular Weight'!$D$3</f>
        <v>0.0850867287487138</v>
      </c>
      <c r="AJ114" s="19">
        <f>AG114*R114*'Molecular Weight'!$B$4/'Molecular Weight'!$D$4</f>
        <v>1.5913778722927</v>
      </c>
      <c r="AK114" s="19">
        <f>S114*AG114*'Molecular Weight'!$B$5/'Molecular Weight'!$D$5</f>
        <v>0.00734799365364137</v>
      </c>
      <c r="AL114" s="19">
        <f>T114*AG114*'Molecular Weight'!$B$6/'Molecular Weight'!$D$6</f>
        <v>0.776529808850391</v>
      </c>
      <c r="AM114" s="19">
        <f>U114*AG114*'Molecular Weight'!$B$8/'Molecular Weight'!$D$8</f>
        <v>0.0123821400761005</v>
      </c>
      <c r="AN114" s="19">
        <f>V114*AG114*'Molecular Weight'!$B$9/'Molecular Weight'!$D$9</f>
        <v>1.24974351118839</v>
      </c>
      <c r="AO114" s="19">
        <f>W114*AG114*'Molecular Weight'!$B$10/'Molecular Weight'!$D$10</f>
        <v>0.970261327977263</v>
      </c>
      <c r="AP114" s="19">
        <f>X114*AG114*'Molecular Weight'!$B$11/'Molecular Weight'!$D$11</f>
        <v>0.138825443553349</v>
      </c>
      <c r="AQ114" s="19">
        <f>Y114*AG114*'Molecular Weight'!$B$12/'Molecular Weight'!$D$12</f>
        <v>0</v>
      </c>
      <c r="AR114" s="19">
        <f t="shared" si="14"/>
        <v>8.00825894319767</v>
      </c>
      <c r="AS114" s="19">
        <f t="shared" si="15"/>
        <v>0.0247512771689848</v>
      </c>
      <c r="AT114" s="19">
        <f t="shared" si="16"/>
        <v>0.031874213825259</v>
      </c>
      <c r="AU114" s="19">
        <f t="shared" si="17"/>
        <v>0.751778531681406</v>
      </c>
      <c r="AV114" s="19">
        <f t="shared" si="18"/>
        <v>3.26179084560583</v>
      </c>
      <c r="AW114" s="19">
        <f t="shared" si="19"/>
        <v>3.00891678809215</v>
      </c>
      <c r="AX114" s="36"/>
    </row>
    <row r="115" s="25" customFormat="1" spans="1:50">
      <c r="A115" s="32" t="s">
        <v>1834</v>
      </c>
      <c r="B115" s="32" t="s">
        <v>1835</v>
      </c>
      <c r="C115" s="32" t="s">
        <v>1758</v>
      </c>
      <c r="D115" s="32" t="s">
        <v>1759</v>
      </c>
      <c r="E115" s="32" t="s">
        <v>1839</v>
      </c>
      <c r="F115" s="32" t="s">
        <v>1720</v>
      </c>
      <c r="G115" s="32" t="s">
        <v>1694</v>
      </c>
      <c r="H115" s="32"/>
      <c r="I115" s="33">
        <f t="shared" si="20"/>
        <v>15.0535392761231</v>
      </c>
      <c r="J115" s="33">
        <f t="shared" si="21"/>
        <v>1370.568359375</v>
      </c>
      <c r="K115" s="33">
        <f t="shared" si="22"/>
        <v>-5.23445224761963</v>
      </c>
      <c r="L115" s="34">
        <f t="shared" si="12"/>
        <v>-4.93493170483306</v>
      </c>
      <c r="M115" s="33">
        <f t="shared" si="13"/>
        <v>-0.299520542786568</v>
      </c>
      <c r="N115" s="33">
        <f t="shared" si="23"/>
        <v>-0.299520015716553</v>
      </c>
      <c r="O115" s="32"/>
      <c r="P115" s="32">
        <v>42.18035</v>
      </c>
      <c r="Q115" s="32">
        <v>0.33395</v>
      </c>
      <c r="R115" s="32">
        <v>19.84705</v>
      </c>
      <c r="S115" s="32">
        <v>0.0995</v>
      </c>
      <c r="T115" s="32">
        <v>15.70465</v>
      </c>
      <c r="U115" s="32">
        <v>0.23645</v>
      </c>
      <c r="V115" s="32">
        <v>12.29305</v>
      </c>
      <c r="W115" s="32">
        <v>7.44135</v>
      </c>
      <c r="X115" s="32">
        <v>1.0994</v>
      </c>
      <c r="Y115" s="32"/>
      <c r="Z115" s="32">
        <v>99.23575</v>
      </c>
      <c r="AA115" s="35">
        <v>15.0535392761231</v>
      </c>
      <c r="AB115" s="35">
        <v>1370.568359375</v>
      </c>
      <c r="AC115" s="35">
        <v>-5.23445224761963</v>
      </c>
      <c r="AD115" s="35">
        <v>-0.299520015716553</v>
      </c>
      <c r="AE115" s="35" t="s">
        <v>1695</v>
      </c>
      <c r="AF115" s="19">
        <v>12</v>
      </c>
      <c r="AG115" s="19">
        <f>AF115/(P115*'Molecular Weight'!$C$2/'Molecular Weight'!$D$2+Q115*'Molecular Weight'!$C$3/'Molecular Weight'!$D$3+R115*'Molecular Weight'!$C$4/'Molecular Weight'!$D$4+S115*'Molecular Weight'!$C$5/'Molecular Weight'!$D$5+T115*'Molecular Weight'!$C$6/'Molecular Weight'!$D$6+U115*'Molecular Weight'!$C$8/'Molecular Weight'!$D$8+V115*'Molecular Weight'!$C$9/'Molecular Weight'!$D$9+W115*'Molecular Weight'!$C$10/'Molecular Weight'!$D$10+X115*'Molecular Weight'!$C$11/'Molecular Weight'!$D$11+Y115*'Molecular Weight'!$C$12/'Molecular Weight'!$D$12)</f>
        <v>4.48458051692932</v>
      </c>
      <c r="AH115" s="19">
        <f>P115*AG115*'Molecular Weight'!$B$2/'Molecular Weight'!$D$2</f>
        <v>3.14848827908222</v>
      </c>
      <c r="AI115" s="19">
        <f>Q115*AG115*'Molecular Weight'!$B$3/'Molecular Weight'!$D$3</f>
        <v>0.0187437504834612</v>
      </c>
      <c r="AJ115" s="19">
        <f>AG115*R115*'Molecular Weight'!$B$4/'Molecular Weight'!$D$4</f>
        <v>1.7458943457929</v>
      </c>
      <c r="AK115" s="19">
        <f>S115*AG115*'Molecular Weight'!$B$5/'Molecular Weight'!$D$5</f>
        <v>0.00587164631139506</v>
      </c>
      <c r="AL115" s="19">
        <f>T115*AG115*'Molecular Weight'!$B$6/'Molecular Weight'!$D$6</f>
        <v>0.98035589386406</v>
      </c>
      <c r="AM115" s="19">
        <f>U115*AG115*'Molecular Weight'!$B$8/'Molecular Weight'!$D$8</f>
        <v>0.0149475481142929</v>
      </c>
      <c r="AN115" s="19">
        <f>V115*AG115*'Molecular Weight'!$B$9/'Molecular Weight'!$D$9</f>
        <v>1.36796954152948</v>
      </c>
      <c r="AO115" s="19">
        <f>W115*AG115*'Molecular Weight'!$B$10/'Molecular Weight'!$D$10</f>
        <v>0.595066569715621</v>
      </c>
      <c r="AP115" s="19">
        <f>X115*AG115*'Molecular Weight'!$B$11/'Molecular Weight'!$D$11</f>
        <v>0.15909479897748</v>
      </c>
      <c r="AQ115" s="19">
        <f>Y115*AG115*'Molecular Weight'!$B$12/'Molecular Weight'!$D$12</f>
        <v>0</v>
      </c>
      <c r="AR115" s="19">
        <f t="shared" si="14"/>
        <v>8.03643237387091</v>
      </c>
      <c r="AS115" s="19">
        <f t="shared" si="15"/>
        <v>0.108801633887293</v>
      </c>
      <c r="AT115" s="19">
        <f t="shared" si="16"/>
        <v>0.110981771587513</v>
      </c>
      <c r="AU115" s="19">
        <f t="shared" si="17"/>
        <v>0.871554259976767</v>
      </c>
      <c r="AV115" s="19">
        <f t="shared" si="18"/>
        <v>3.16723202956568</v>
      </c>
      <c r="AW115" s="19">
        <f t="shared" si="19"/>
        <v>2.95833955322345</v>
      </c>
      <c r="AX115" s="36"/>
    </row>
    <row r="116" s="25" customFormat="1" spans="1:50">
      <c r="A116" s="32" t="s">
        <v>1834</v>
      </c>
      <c r="B116" s="32" t="s">
        <v>1835</v>
      </c>
      <c r="C116" s="32" t="s">
        <v>1758</v>
      </c>
      <c r="D116" s="32" t="s">
        <v>1759</v>
      </c>
      <c r="E116" s="32" t="s">
        <v>1840</v>
      </c>
      <c r="F116" s="32" t="s">
        <v>1720</v>
      </c>
      <c r="G116" s="32" t="s">
        <v>1694</v>
      </c>
      <c r="H116" s="32"/>
      <c r="I116" s="33">
        <f t="shared" si="20"/>
        <v>10.3799362182617</v>
      </c>
      <c r="J116" s="33">
        <f t="shared" si="21"/>
        <v>1275.18432617187</v>
      </c>
      <c r="K116" s="33">
        <f t="shared" si="22"/>
        <v>-6.73626470565796</v>
      </c>
      <c r="L116" s="34">
        <f t="shared" si="12"/>
        <v>-7.27343803476523</v>
      </c>
      <c r="M116" s="33">
        <f t="shared" si="13"/>
        <v>0.537173329107273</v>
      </c>
      <c r="N116" s="33">
        <f t="shared" si="23"/>
        <v>0.537172317504883</v>
      </c>
      <c r="O116" s="32"/>
      <c r="P116" s="32">
        <v>42.00776</v>
      </c>
      <c r="Q116" s="32">
        <v>1.35882</v>
      </c>
      <c r="R116" s="32">
        <v>19.21978</v>
      </c>
      <c r="S116" s="32">
        <v>0.0949</v>
      </c>
      <c r="T116" s="32">
        <v>13.94838</v>
      </c>
      <c r="U116" s="32">
        <v>0.26486</v>
      </c>
      <c r="V116" s="32">
        <v>12.36276</v>
      </c>
      <c r="W116" s="32">
        <v>10.2495</v>
      </c>
      <c r="X116" s="32">
        <v>0.6157</v>
      </c>
      <c r="Y116" s="32"/>
      <c r="Z116" s="32">
        <v>100.12246</v>
      </c>
      <c r="AA116" s="35">
        <v>10.3799362182617</v>
      </c>
      <c r="AB116" s="35">
        <v>1275.18432617187</v>
      </c>
      <c r="AC116" s="35">
        <v>-6.73626470565796</v>
      </c>
      <c r="AD116" s="35">
        <v>0.537172317504883</v>
      </c>
      <c r="AE116" s="35" t="s">
        <v>1695</v>
      </c>
      <c r="AF116" s="19">
        <v>12</v>
      </c>
      <c r="AG116" s="19">
        <f>AF116/(P116*'Molecular Weight'!$C$2/'Molecular Weight'!$D$2+Q116*'Molecular Weight'!$C$3/'Molecular Weight'!$D$3+R116*'Molecular Weight'!$C$4/'Molecular Weight'!$D$4+S116*'Molecular Weight'!$C$5/'Molecular Weight'!$D$5+T116*'Molecular Weight'!$C$6/'Molecular Weight'!$D$6+U116*'Molecular Weight'!$C$8/'Molecular Weight'!$D$8+V116*'Molecular Weight'!$C$9/'Molecular Weight'!$D$9+W116*'Molecular Weight'!$C$10/'Molecular Weight'!$D$10+X116*'Molecular Weight'!$C$11/'Molecular Weight'!$D$11+Y116*'Molecular Weight'!$C$12/'Molecular Weight'!$D$12)</f>
        <v>4.44914068683017</v>
      </c>
      <c r="AH116" s="19">
        <f>P116*AG116*'Molecular Weight'!$B$2/'Molecular Weight'!$D$2</f>
        <v>3.11082613479688</v>
      </c>
      <c r="AI116" s="19">
        <f>Q116*AG116*'Molecular Weight'!$B$3/'Molecular Weight'!$D$3</f>
        <v>0.0756643472850885</v>
      </c>
      <c r="AJ116" s="19">
        <f>AG116*R116*'Molecular Weight'!$B$4/'Molecular Weight'!$D$4</f>
        <v>1.67735396606365</v>
      </c>
      <c r="AK116" s="19">
        <f>S116*AG116*'Molecular Weight'!$B$5/'Molecular Weight'!$D$5</f>
        <v>0.00555593724824242</v>
      </c>
      <c r="AL116" s="19">
        <f>T116*AG116*'Molecular Weight'!$B$6/'Molecular Weight'!$D$6</f>
        <v>0.86384054807027</v>
      </c>
      <c r="AM116" s="19">
        <f>U116*AG116*'Molecular Weight'!$B$8/'Molecular Weight'!$D$8</f>
        <v>0.0166112123246946</v>
      </c>
      <c r="AN116" s="19">
        <f>V116*AG116*'Molecular Weight'!$B$9/'Molecular Weight'!$D$9</f>
        <v>1.36485505006244</v>
      </c>
      <c r="AO116" s="19">
        <f>W116*AG116*'Molecular Weight'!$B$10/'Molecular Weight'!$D$10</f>
        <v>0.813150275849961</v>
      </c>
      <c r="AP116" s="19">
        <f>X116*AG116*'Molecular Weight'!$B$11/'Molecular Weight'!$D$11</f>
        <v>0.0883941891216952</v>
      </c>
      <c r="AQ116" s="19">
        <f>Y116*AG116*'Molecular Weight'!$B$12/'Molecular Weight'!$D$12</f>
        <v>0</v>
      </c>
      <c r="AR116" s="19">
        <f t="shared" si="14"/>
        <v>8.01625166082293</v>
      </c>
      <c r="AS116" s="19">
        <f t="shared" si="15"/>
        <v>0.0486561395840974</v>
      </c>
      <c r="AT116" s="19">
        <f t="shared" si="16"/>
        <v>0.0563253712653223</v>
      </c>
      <c r="AU116" s="19">
        <f t="shared" si="17"/>
        <v>0.815184408486172</v>
      </c>
      <c r="AV116" s="19">
        <f t="shared" si="18"/>
        <v>3.18649048208197</v>
      </c>
      <c r="AW116" s="19">
        <f t="shared" si="19"/>
        <v>3.05845708630737</v>
      </c>
      <c r="AX116" s="36"/>
    </row>
    <row r="117" s="25" customFormat="1" spans="1:50">
      <c r="A117" s="32" t="s">
        <v>1834</v>
      </c>
      <c r="B117" s="32" t="s">
        <v>1835</v>
      </c>
      <c r="C117" s="32" t="s">
        <v>1758</v>
      </c>
      <c r="D117" s="32" t="s">
        <v>1759</v>
      </c>
      <c r="E117" s="32" t="s">
        <v>1841</v>
      </c>
      <c r="F117" s="32" t="s">
        <v>1720</v>
      </c>
      <c r="G117" s="32" t="s">
        <v>1694</v>
      </c>
      <c r="H117" s="32"/>
      <c r="I117" s="33">
        <f t="shared" si="20"/>
        <v>18.9105548858643</v>
      </c>
      <c r="J117" s="33">
        <f t="shared" si="21"/>
        <v>1504.43676757812</v>
      </c>
      <c r="K117" s="33">
        <f t="shared" si="22"/>
        <v>-3.74978280067444</v>
      </c>
      <c r="L117" s="34">
        <f t="shared" si="12"/>
        <v>-2.92292704093164</v>
      </c>
      <c r="M117" s="33">
        <f t="shared" si="13"/>
        <v>-0.826855759742795</v>
      </c>
      <c r="N117" s="33">
        <f t="shared" si="23"/>
        <v>-0.826855897903442</v>
      </c>
      <c r="O117" s="32"/>
      <c r="P117" s="32">
        <v>44.0846</v>
      </c>
      <c r="Q117" s="32">
        <v>0.2634</v>
      </c>
      <c r="R117" s="32">
        <v>18.1475</v>
      </c>
      <c r="S117" s="32">
        <v>0.0918</v>
      </c>
      <c r="T117" s="32">
        <v>13.1996</v>
      </c>
      <c r="U117" s="32">
        <v>0.2547</v>
      </c>
      <c r="V117" s="32">
        <v>15.5594</v>
      </c>
      <c r="W117" s="32">
        <v>5.44895</v>
      </c>
      <c r="X117" s="32">
        <v>1.1591</v>
      </c>
      <c r="Y117" s="32"/>
      <c r="Z117" s="32">
        <v>98.20905</v>
      </c>
      <c r="AA117" s="35">
        <v>18.9105548858643</v>
      </c>
      <c r="AB117" s="35">
        <v>1504.43676757812</v>
      </c>
      <c r="AC117" s="35">
        <v>-3.74978280067444</v>
      </c>
      <c r="AD117" s="35">
        <v>-0.826855897903442</v>
      </c>
      <c r="AE117" s="35" t="s">
        <v>1715</v>
      </c>
      <c r="AF117" s="19">
        <v>12</v>
      </c>
      <c r="AG117" s="19">
        <f>AF117/(P117*'Molecular Weight'!$C$2/'Molecular Weight'!$D$2+Q117*'Molecular Weight'!$C$3/'Molecular Weight'!$D$3+R117*'Molecular Weight'!$C$4/'Molecular Weight'!$D$4+S117*'Molecular Weight'!$C$5/'Molecular Weight'!$D$5+T117*'Molecular Weight'!$C$6/'Molecular Weight'!$D$6+U117*'Molecular Weight'!$C$8/'Molecular Weight'!$D$8+V117*'Molecular Weight'!$C$9/'Molecular Weight'!$D$9+W117*'Molecular Weight'!$C$10/'Molecular Weight'!$D$10+X117*'Molecular Weight'!$C$11/'Molecular Weight'!$D$11+Y117*'Molecular Weight'!$C$12/'Molecular Weight'!$D$12)</f>
        <v>4.44580223528481</v>
      </c>
      <c r="AH117" s="19">
        <f>P117*AG117*'Molecular Weight'!$B$2/'Molecular Weight'!$D$2</f>
        <v>3.26217398837611</v>
      </c>
      <c r="AI117" s="19">
        <f>Q117*AG117*'Molecular Weight'!$B$3/'Molecular Weight'!$D$3</f>
        <v>0.0146561240146936</v>
      </c>
      <c r="AJ117" s="19">
        <f>AG117*R117*'Molecular Weight'!$B$4/'Molecular Weight'!$D$4</f>
        <v>1.582585250389</v>
      </c>
      <c r="AK117" s="19">
        <f>S117*AG117*'Molecular Weight'!$B$5/'Molecular Weight'!$D$5</f>
        <v>0.00537041443778072</v>
      </c>
      <c r="AL117" s="19">
        <f>T117*AG117*'Molecular Weight'!$B$6/'Molecular Weight'!$D$6</f>
        <v>0.816854275958594</v>
      </c>
      <c r="AM117" s="19">
        <f>U117*AG117*'Molecular Weight'!$B$8/'Molecular Weight'!$D$8</f>
        <v>0.0159620218399639</v>
      </c>
      <c r="AN117" s="19">
        <f>V117*AG117*'Molecular Weight'!$B$9/'Molecular Weight'!$D$9</f>
        <v>1.71647680644393</v>
      </c>
      <c r="AO117" s="19">
        <f>W117*AG117*'Molecular Weight'!$B$10/'Molecular Weight'!$D$10</f>
        <v>0.431971363943566</v>
      </c>
      <c r="AP117" s="19">
        <f>X117*AG117*'Molecular Weight'!$B$11/'Molecular Weight'!$D$11</f>
        <v>0.166283619584338</v>
      </c>
      <c r="AQ117" s="19">
        <f>Y117*AG117*'Molecular Weight'!$B$12/'Molecular Weight'!$D$12</f>
        <v>0</v>
      </c>
      <c r="AR117" s="19">
        <f t="shared" si="14"/>
        <v>8.01233386498798</v>
      </c>
      <c r="AS117" s="19">
        <f t="shared" si="15"/>
        <v>0.0369446361945718</v>
      </c>
      <c r="AT117" s="19">
        <f t="shared" si="16"/>
        <v>0.0452279400156369</v>
      </c>
      <c r="AU117" s="19">
        <f t="shared" si="17"/>
        <v>0.779909639764022</v>
      </c>
      <c r="AV117" s="19">
        <f t="shared" si="18"/>
        <v>3.2768301123908</v>
      </c>
      <c r="AW117" s="19">
        <f t="shared" si="19"/>
        <v>2.98126446818606</v>
      </c>
      <c r="AX117" s="36"/>
    </row>
    <row r="118" s="25" customFormat="1" spans="1:50">
      <c r="A118" s="32" t="s">
        <v>1834</v>
      </c>
      <c r="B118" s="32" t="s">
        <v>1835</v>
      </c>
      <c r="C118" s="32" t="s">
        <v>1758</v>
      </c>
      <c r="D118" s="32" t="s">
        <v>1759</v>
      </c>
      <c r="E118" s="32" t="s">
        <v>1842</v>
      </c>
      <c r="F118" s="32" t="s">
        <v>1843</v>
      </c>
      <c r="G118" s="32" t="s">
        <v>1694</v>
      </c>
      <c r="H118" s="32"/>
      <c r="I118" s="33">
        <f t="shared" si="20"/>
        <v>13.8530941009522</v>
      </c>
      <c r="J118" s="33">
        <f t="shared" si="21"/>
        <v>1345.59936523437</v>
      </c>
      <c r="K118" s="33">
        <f t="shared" si="22"/>
        <v>-5.77179384231567</v>
      </c>
      <c r="L118" s="34">
        <f t="shared" si="12"/>
        <v>-5.50855756150797</v>
      </c>
      <c r="M118" s="33">
        <f t="shared" si="13"/>
        <v>-0.263236280807705</v>
      </c>
      <c r="N118" s="33">
        <f t="shared" si="23"/>
        <v>-0.263237476348877</v>
      </c>
      <c r="O118" s="32"/>
      <c r="P118" s="32">
        <v>42.315</v>
      </c>
      <c r="Q118" s="32">
        <v>1.1265</v>
      </c>
      <c r="R118" s="32">
        <v>19.0748666666667</v>
      </c>
      <c r="S118" s="32">
        <v>0.0899333333333333</v>
      </c>
      <c r="T118" s="32">
        <v>13.2371666666667</v>
      </c>
      <c r="U118" s="32">
        <v>0.269033333333333</v>
      </c>
      <c r="V118" s="32">
        <v>10.1125</v>
      </c>
      <c r="W118" s="32">
        <v>12.8264</v>
      </c>
      <c r="X118" s="32">
        <v>1.05293333333333</v>
      </c>
      <c r="Y118" s="32"/>
      <c r="Z118" s="32">
        <v>100.104333333333</v>
      </c>
      <c r="AA118" s="35">
        <v>13.8530941009522</v>
      </c>
      <c r="AB118" s="35">
        <v>1345.59936523437</v>
      </c>
      <c r="AC118" s="35">
        <v>-5.77179384231567</v>
      </c>
      <c r="AD118" s="35">
        <v>-0.263237476348877</v>
      </c>
      <c r="AE118" s="35" t="s">
        <v>1695</v>
      </c>
      <c r="AF118" s="19">
        <v>12</v>
      </c>
      <c r="AG118" s="19">
        <f>AF118/(P118*'Molecular Weight'!$C$2/'Molecular Weight'!$D$2+Q118*'Molecular Weight'!$C$3/'Molecular Weight'!$D$3+R118*'Molecular Weight'!$C$4/'Molecular Weight'!$D$4+S118*'Molecular Weight'!$C$5/'Molecular Weight'!$D$5+T118*'Molecular Weight'!$C$6/'Molecular Weight'!$D$6+U118*'Molecular Weight'!$C$8/'Molecular Weight'!$D$8+V118*'Molecular Weight'!$C$9/'Molecular Weight'!$D$9+W118*'Molecular Weight'!$C$10/'Molecular Weight'!$D$10+X118*'Molecular Weight'!$C$11/'Molecular Weight'!$D$11+Y118*'Molecular Weight'!$C$12/'Molecular Weight'!$D$12)</f>
        <v>4.47006185080739</v>
      </c>
      <c r="AH118" s="19">
        <f>P118*AG118*'Molecular Weight'!$B$2/'Molecular Weight'!$D$2</f>
        <v>3.14831336912308</v>
      </c>
      <c r="AI118" s="19">
        <f>Q118*AG118*'Molecular Weight'!$B$3/'Molecular Weight'!$D$3</f>
        <v>0.0630228369829102</v>
      </c>
      <c r="AJ118" s="19">
        <f>AG118*R118*'Molecular Weight'!$B$4/'Molecular Weight'!$D$4</f>
        <v>1.67253499011189</v>
      </c>
      <c r="AK118" s="19">
        <f>S118*AG118*'Molecular Weight'!$B$5/'Molecular Weight'!$D$5</f>
        <v>0.00528992121125439</v>
      </c>
      <c r="AL118" s="19">
        <f>T118*AG118*'Molecular Weight'!$B$6/'Molecular Weight'!$D$6</f>
        <v>0.823649133204984</v>
      </c>
      <c r="AM118" s="19">
        <f>U118*AG118*'Molecular Weight'!$B$8/'Molecular Weight'!$D$8</f>
        <v>0.0169522926406665</v>
      </c>
      <c r="AN118" s="19">
        <f>V118*AG118*'Molecular Weight'!$B$9/'Molecular Weight'!$D$9</f>
        <v>1.12167494953573</v>
      </c>
      <c r="AO118" s="19">
        <f>W118*AG118*'Molecular Weight'!$B$10/'Molecular Weight'!$D$10</f>
        <v>1.02237520191148</v>
      </c>
      <c r="AP118" s="19">
        <f>X118*AG118*'Molecular Weight'!$B$11/'Molecular Weight'!$D$11</f>
        <v>0.151877287020871</v>
      </c>
      <c r="AQ118" s="19">
        <f>Y118*AG118*'Molecular Weight'!$B$12/'Molecular Weight'!$D$12</f>
        <v>0</v>
      </c>
      <c r="AR118" s="19">
        <f t="shared" si="14"/>
        <v>8.02568998174287</v>
      </c>
      <c r="AS118" s="19">
        <f t="shared" si="15"/>
        <v>0.0768232467527863</v>
      </c>
      <c r="AT118" s="19">
        <f t="shared" si="16"/>
        <v>0.0932718115708465</v>
      </c>
      <c r="AU118" s="19">
        <f t="shared" si="17"/>
        <v>0.746825886452197</v>
      </c>
      <c r="AV118" s="19">
        <f t="shared" si="18"/>
        <v>3.21133620610599</v>
      </c>
      <c r="AW118" s="19">
        <f t="shared" si="19"/>
        <v>2.98465157729286</v>
      </c>
      <c r="AX118" s="36"/>
    </row>
    <row r="119" s="25" customFormat="1" spans="1:50">
      <c r="A119" s="32" t="s">
        <v>1834</v>
      </c>
      <c r="B119" s="32" t="s">
        <v>1835</v>
      </c>
      <c r="C119" s="32" t="s">
        <v>1758</v>
      </c>
      <c r="D119" s="32" t="s">
        <v>1759</v>
      </c>
      <c r="E119" s="32" t="s">
        <v>1844</v>
      </c>
      <c r="F119" s="32" t="s">
        <v>1720</v>
      </c>
      <c r="G119" s="32" t="s">
        <v>1694</v>
      </c>
      <c r="H119" s="32"/>
      <c r="I119" s="33">
        <f t="shared" si="20"/>
        <v>11.1304092407227</v>
      </c>
      <c r="J119" s="33">
        <f t="shared" si="21"/>
        <v>1230.01538085937</v>
      </c>
      <c r="K119" s="33">
        <f t="shared" si="22"/>
        <v>-6.94088983535767</v>
      </c>
      <c r="L119" s="34">
        <f t="shared" si="12"/>
        <v>-7.42400680094823</v>
      </c>
      <c r="M119" s="33">
        <f t="shared" si="13"/>
        <v>0.483116965590561</v>
      </c>
      <c r="N119" s="33">
        <f t="shared" si="23"/>
        <v>0.483118534088135</v>
      </c>
      <c r="O119" s="32"/>
      <c r="P119" s="32">
        <v>40.8535</v>
      </c>
      <c r="Q119" s="32">
        <v>1.3559</v>
      </c>
      <c r="R119" s="32">
        <v>19.3531</v>
      </c>
      <c r="S119" s="32">
        <v>0.08975</v>
      </c>
      <c r="T119" s="32">
        <v>13.82</v>
      </c>
      <c r="U119" s="32">
        <v>0.2697</v>
      </c>
      <c r="V119" s="32">
        <v>11.2263</v>
      </c>
      <c r="W119" s="32">
        <v>11.66755</v>
      </c>
      <c r="X119" s="32">
        <v>0.7197</v>
      </c>
      <c r="Y119" s="32"/>
      <c r="Z119" s="32">
        <v>99.3555</v>
      </c>
      <c r="AA119" s="35">
        <v>11.1304092407227</v>
      </c>
      <c r="AB119" s="35">
        <v>1230.01538085937</v>
      </c>
      <c r="AC119" s="35">
        <v>-6.94088983535767</v>
      </c>
      <c r="AD119" s="35">
        <v>0.483118534088135</v>
      </c>
      <c r="AE119" s="35" t="s">
        <v>1695</v>
      </c>
      <c r="AF119" s="19">
        <v>12</v>
      </c>
      <c r="AG119" s="19">
        <f>AF119/(P119*'Molecular Weight'!$C$2/'Molecular Weight'!$D$2+Q119*'Molecular Weight'!$C$3/'Molecular Weight'!$D$3+R119*'Molecular Weight'!$C$4/'Molecular Weight'!$D$4+S119*'Molecular Weight'!$C$5/'Molecular Weight'!$D$5+T119*'Molecular Weight'!$C$6/'Molecular Weight'!$D$6+U119*'Molecular Weight'!$C$8/'Molecular Weight'!$D$8+V119*'Molecular Weight'!$C$9/'Molecular Weight'!$D$9+W119*'Molecular Weight'!$C$10/'Molecular Weight'!$D$10+X119*'Molecular Weight'!$C$11/'Molecular Weight'!$D$11+Y119*'Molecular Weight'!$C$12/'Molecular Weight'!$D$12)</f>
        <v>4.51209363964672</v>
      </c>
      <c r="AH119" s="19">
        <f>P119*AG119*'Molecular Weight'!$B$2/'Molecular Weight'!$D$2</f>
        <v>3.06815608367688</v>
      </c>
      <c r="AI119" s="19">
        <f>Q119*AG119*'Molecular Weight'!$B$3/'Molecular Weight'!$D$3</f>
        <v>0.0765700596495242</v>
      </c>
      <c r="AJ119" s="19">
        <f>AG119*R119*'Molecular Weight'!$B$4/'Molecular Weight'!$D$4</f>
        <v>1.71288739539912</v>
      </c>
      <c r="AK119" s="19">
        <f>S119*AG119*'Molecular Weight'!$B$5/'Molecular Weight'!$D$5</f>
        <v>0.00532877694793464</v>
      </c>
      <c r="AL119" s="19">
        <f>T119*AG119*'Molecular Weight'!$B$6/'Molecular Weight'!$D$6</f>
        <v>0.868000196268341</v>
      </c>
      <c r="AM119" s="19">
        <f>U119*AG119*'Molecular Weight'!$B$8/'Molecular Weight'!$D$8</f>
        <v>0.0171540971893533</v>
      </c>
      <c r="AN119" s="19">
        <f>V119*AG119*'Molecular Weight'!$B$9/'Molecular Weight'!$D$9</f>
        <v>1.25692597585027</v>
      </c>
      <c r="AO119" s="19">
        <f>W119*AG119*'Molecular Weight'!$B$10/'Molecular Weight'!$D$10</f>
        <v>0.93874961029351</v>
      </c>
      <c r="AP119" s="19">
        <f>X119*AG119*'Molecular Weight'!$B$11/'Molecular Weight'!$D$11</f>
        <v>0.104787150450266</v>
      </c>
      <c r="AQ119" s="19">
        <f>Y119*AG119*'Molecular Weight'!$B$12/'Molecular Weight'!$D$12</f>
        <v>0</v>
      </c>
      <c r="AR119" s="19">
        <f t="shared" si="14"/>
        <v>8.0485593457252</v>
      </c>
      <c r="AS119" s="19">
        <f t="shared" si="15"/>
        <v>0.144799118369402</v>
      </c>
      <c r="AT119" s="19">
        <f t="shared" si="16"/>
        <v>0.166819223073813</v>
      </c>
      <c r="AU119" s="19">
        <f t="shared" si="17"/>
        <v>0.723201077898939</v>
      </c>
      <c r="AV119" s="19">
        <f t="shared" si="18"/>
        <v>3.14472614332641</v>
      </c>
      <c r="AW119" s="19">
        <f t="shared" si="19"/>
        <v>3.08082987960148</v>
      </c>
      <c r="AX119" s="36"/>
    </row>
    <row r="120" s="25" customFormat="1" spans="1:50">
      <c r="A120" s="32" t="s">
        <v>1834</v>
      </c>
      <c r="B120" s="32" t="s">
        <v>1835</v>
      </c>
      <c r="C120" s="32" t="s">
        <v>1758</v>
      </c>
      <c r="D120" s="32" t="s">
        <v>1759</v>
      </c>
      <c r="E120" s="32" t="s">
        <v>1845</v>
      </c>
      <c r="F120" s="32" t="s">
        <v>1720</v>
      </c>
      <c r="G120" s="32" t="s">
        <v>1694</v>
      </c>
      <c r="H120" s="32"/>
      <c r="I120" s="33">
        <f t="shared" si="20"/>
        <v>14.9378156661987</v>
      </c>
      <c r="J120" s="33">
        <f t="shared" si="21"/>
        <v>1439.04016113281</v>
      </c>
      <c r="K120" s="33">
        <f t="shared" si="22"/>
        <v>-5.13263368606567</v>
      </c>
      <c r="L120" s="34">
        <f t="shared" si="12"/>
        <v>-4.5047687396489</v>
      </c>
      <c r="M120" s="33">
        <f t="shared" si="13"/>
        <v>-0.627864946416774</v>
      </c>
      <c r="N120" s="33">
        <f t="shared" si="23"/>
        <v>-0.627865314483643</v>
      </c>
      <c r="O120" s="32"/>
      <c r="P120" s="32">
        <v>42.6892</v>
      </c>
      <c r="Q120" s="32">
        <v>1.6152</v>
      </c>
      <c r="R120" s="32">
        <v>17.4638</v>
      </c>
      <c r="S120" s="32">
        <v>0.0865</v>
      </c>
      <c r="T120" s="32">
        <v>12.6385</v>
      </c>
      <c r="U120" s="32">
        <v>0.22</v>
      </c>
      <c r="V120" s="32">
        <v>10.9097</v>
      </c>
      <c r="W120" s="32">
        <v>12.5831</v>
      </c>
      <c r="X120" s="32">
        <v>1.2356</v>
      </c>
      <c r="Y120" s="32"/>
      <c r="Z120" s="32">
        <v>99.4416</v>
      </c>
      <c r="AA120" s="35">
        <v>14.9378156661987</v>
      </c>
      <c r="AB120" s="35">
        <v>1439.04016113281</v>
      </c>
      <c r="AC120" s="35">
        <v>-5.13263368606567</v>
      </c>
      <c r="AD120" s="35">
        <v>-0.627865314483643</v>
      </c>
      <c r="AE120" s="35" t="s">
        <v>1695</v>
      </c>
      <c r="AF120" s="19">
        <v>12</v>
      </c>
      <c r="AG120" s="19">
        <f>AF120/(P120*'Molecular Weight'!$C$2/'Molecular Weight'!$D$2+Q120*'Molecular Weight'!$C$3/'Molecular Weight'!$D$3+R120*'Molecular Weight'!$C$4/'Molecular Weight'!$D$4+S120*'Molecular Weight'!$C$5/'Molecular Weight'!$D$5+T120*'Molecular Weight'!$C$6/'Molecular Weight'!$D$6+U120*'Molecular Weight'!$C$8/'Molecular Weight'!$D$8+V120*'Molecular Weight'!$C$9/'Molecular Weight'!$D$9+W120*'Molecular Weight'!$C$10/'Molecular Weight'!$D$10+X120*'Molecular Weight'!$C$11/'Molecular Weight'!$D$11+Y120*'Molecular Weight'!$C$12/'Molecular Weight'!$D$12)</f>
        <v>4.4925121451657</v>
      </c>
      <c r="AH120" s="19">
        <f>P120*AG120*'Molecular Weight'!$B$2/'Molecular Weight'!$D$2</f>
        <v>3.19210634932436</v>
      </c>
      <c r="AI120" s="19">
        <f>Q120*AG120*'Molecular Weight'!$B$3/'Molecular Weight'!$D$3</f>
        <v>0.0908173418882559</v>
      </c>
      <c r="AJ120" s="19">
        <f>AG120*R120*'Molecular Weight'!$B$4/'Molecular Weight'!$D$4</f>
        <v>1.53896299726844</v>
      </c>
      <c r="AK120" s="19">
        <f>S120*AG120*'Molecular Weight'!$B$5/'Molecular Weight'!$D$5</f>
        <v>0.00511352458131237</v>
      </c>
      <c r="AL120" s="19">
        <f>T120*AG120*'Molecular Weight'!$B$6/'Molecular Weight'!$D$6</f>
        <v>0.79034820081677</v>
      </c>
      <c r="AM120" s="19">
        <f>U120*AG120*'Molecular Weight'!$B$8/'Molecular Weight'!$D$8</f>
        <v>0.0139322338868967</v>
      </c>
      <c r="AN120" s="19">
        <f>V120*AG120*'Molecular Weight'!$B$9/'Molecular Weight'!$D$9</f>
        <v>1.21617766129316</v>
      </c>
      <c r="AO120" s="19">
        <f>W120*AG120*'Molecular Weight'!$B$10/'Molecular Weight'!$D$10</f>
        <v>1.00801942892002</v>
      </c>
      <c r="AP120" s="19">
        <f>X120*AG120*'Molecular Weight'!$B$11/'Molecular Weight'!$D$11</f>
        <v>0.179120619766594</v>
      </c>
      <c r="AQ120" s="19">
        <f>Y120*AG120*'Molecular Weight'!$B$12/'Molecular Weight'!$D$12</f>
        <v>0</v>
      </c>
      <c r="AR120" s="19">
        <f t="shared" si="14"/>
        <v>8.0345983577458</v>
      </c>
      <c r="AS120" s="19">
        <f t="shared" si="15"/>
        <v>0.103348113860448</v>
      </c>
      <c r="AT120" s="19">
        <f t="shared" si="16"/>
        <v>0.130762762227642</v>
      </c>
      <c r="AU120" s="19">
        <f t="shared" si="17"/>
        <v>0.687000086956322</v>
      </c>
      <c r="AV120" s="19">
        <f t="shared" si="18"/>
        <v>3.28292369121262</v>
      </c>
      <c r="AW120" s="19">
        <f t="shared" si="19"/>
        <v>3.02847752491684</v>
      </c>
      <c r="AX120" s="36"/>
    </row>
    <row r="121" s="25" customFormat="1" spans="1:50">
      <c r="A121" s="32" t="s">
        <v>1834</v>
      </c>
      <c r="B121" s="32" t="s">
        <v>1835</v>
      </c>
      <c r="C121" s="32" t="s">
        <v>1758</v>
      </c>
      <c r="D121" s="32" t="s">
        <v>1759</v>
      </c>
      <c r="E121" s="32" t="s">
        <v>1842</v>
      </c>
      <c r="F121" s="32" t="s">
        <v>1843</v>
      </c>
      <c r="G121" s="32" t="s">
        <v>1694</v>
      </c>
      <c r="H121" s="32"/>
      <c r="I121" s="33">
        <f t="shared" si="20"/>
        <v>12.2958240509033</v>
      </c>
      <c r="J121" s="33">
        <f t="shared" si="21"/>
        <v>1298.05493164062</v>
      </c>
      <c r="K121" s="33">
        <f t="shared" si="22"/>
        <v>-6.29619979858398</v>
      </c>
      <c r="L121" s="34">
        <f t="shared" si="12"/>
        <v>-6.4097170782014</v>
      </c>
      <c r="M121" s="33">
        <f t="shared" si="13"/>
        <v>0.113517279617414</v>
      </c>
      <c r="N121" s="33">
        <f t="shared" si="23"/>
        <v>0.113516330718994</v>
      </c>
      <c r="O121" s="32"/>
      <c r="P121" s="32">
        <v>41.03425</v>
      </c>
      <c r="Q121" s="32">
        <v>1.73575</v>
      </c>
      <c r="R121" s="32">
        <v>18.6089</v>
      </c>
      <c r="S121" s="32">
        <v>0.0803</v>
      </c>
      <c r="T121" s="32">
        <v>12.9125</v>
      </c>
      <c r="U121" s="32">
        <v>0.2222</v>
      </c>
      <c r="V121" s="32">
        <v>9.9116</v>
      </c>
      <c r="W121" s="32">
        <v>13.9209</v>
      </c>
      <c r="X121" s="32">
        <v>1.0023</v>
      </c>
      <c r="Y121" s="32"/>
      <c r="Z121" s="32">
        <v>99.4287</v>
      </c>
      <c r="AA121" s="35">
        <v>12.2958240509033</v>
      </c>
      <c r="AB121" s="35">
        <v>1298.05493164062</v>
      </c>
      <c r="AC121" s="35">
        <v>-6.29619979858398</v>
      </c>
      <c r="AD121" s="35">
        <v>0.113516330718994</v>
      </c>
      <c r="AE121" s="35" t="s">
        <v>1695</v>
      </c>
      <c r="AF121" s="19">
        <v>12</v>
      </c>
      <c r="AG121" s="19">
        <f>AF121/(P121*'Molecular Weight'!$C$2/'Molecular Weight'!$D$2+Q121*'Molecular Weight'!$C$3/'Molecular Weight'!$D$3+R121*'Molecular Weight'!$C$4/'Molecular Weight'!$D$4+S121*'Molecular Weight'!$C$5/'Molecular Weight'!$D$5+T121*'Molecular Weight'!$C$6/'Molecular Weight'!$D$6+U121*'Molecular Weight'!$C$8/'Molecular Weight'!$D$8+V121*'Molecular Weight'!$C$9/'Molecular Weight'!$D$9+W121*'Molecular Weight'!$C$10/'Molecular Weight'!$D$10+X121*'Molecular Weight'!$C$11/'Molecular Weight'!$D$11+Y121*'Molecular Weight'!$C$12/'Molecular Weight'!$D$12)</f>
        <v>4.52526753539169</v>
      </c>
      <c r="AH121" s="19">
        <f>P121*AG121*'Molecular Weight'!$B$2/'Molecular Weight'!$D$2</f>
        <v>3.09072835160031</v>
      </c>
      <c r="AI121" s="19">
        <f>Q121*AG121*'Molecular Weight'!$B$3/'Molecular Weight'!$D$3</f>
        <v>0.098307047866785</v>
      </c>
      <c r="AJ121" s="19">
        <f>AG121*R121*'Molecular Weight'!$B$4/'Molecular Weight'!$D$4</f>
        <v>1.65182916907317</v>
      </c>
      <c r="AK121" s="19">
        <f>S121*AG121*'Molecular Weight'!$B$5/'Molecular Weight'!$D$5</f>
        <v>0.00478161698916971</v>
      </c>
      <c r="AL121" s="19">
        <f>T121*AG121*'Molecular Weight'!$B$6/'Molecular Weight'!$D$6</f>
        <v>0.813370226207477</v>
      </c>
      <c r="AM121" s="19">
        <f>U121*AG121*'Molecular Weight'!$B$8/'Molecular Weight'!$D$8</f>
        <v>0.0141741534587543</v>
      </c>
      <c r="AN121" s="19">
        <f>V121*AG121*'Molecular Weight'!$B$9/'Molecular Weight'!$D$9</f>
        <v>1.11296877676894</v>
      </c>
      <c r="AO121" s="19">
        <f>W121*AG121*'Molecular Weight'!$B$10/'Molecular Weight'!$D$10</f>
        <v>1.12332020031088</v>
      </c>
      <c r="AP121" s="19">
        <f>X121*AG121*'Molecular Weight'!$B$11/'Molecular Weight'!$D$11</f>
        <v>0.146359330452504</v>
      </c>
      <c r="AQ121" s="19">
        <f>Y121*AG121*'Molecular Weight'!$B$12/'Molecular Weight'!$D$12</f>
        <v>0</v>
      </c>
      <c r="AR121" s="19">
        <f t="shared" si="14"/>
        <v>8.05583887272799</v>
      </c>
      <c r="AS121" s="19">
        <f t="shared" si="15"/>
        <v>0.16635548037195</v>
      </c>
      <c r="AT121" s="19">
        <f t="shared" si="16"/>
        <v>0.204526149362043</v>
      </c>
      <c r="AU121" s="19">
        <f t="shared" si="17"/>
        <v>0.647014745835528</v>
      </c>
      <c r="AV121" s="19">
        <f t="shared" si="18"/>
        <v>3.18903539946709</v>
      </c>
      <c r="AW121" s="19">
        <f t="shared" si="19"/>
        <v>3.06383335674605</v>
      </c>
      <c r="AX121" s="36"/>
    </row>
    <row r="122" s="25" customFormat="1" spans="1:50">
      <c r="A122" s="32" t="s">
        <v>1834</v>
      </c>
      <c r="B122" s="32" t="s">
        <v>1835</v>
      </c>
      <c r="C122" s="32" t="s">
        <v>1758</v>
      </c>
      <c r="D122" s="32" t="s">
        <v>1759</v>
      </c>
      <c r="E122" s="32" t="s">
        <v>1842</v>
      </c>
      <c r="F122" s="32" t="s">
        <v>1720</v>
      </c>
      <c r="G122" s="32" t="s">
        <v>1694</v>
      </c>
      <c r="H122" s="32"/>
      <c r="I122" s="33">
        <f t="shared" si="20"/>
        <v>4.91780757904053</v>
      </c>
      <c r="J122" s="33">
        <f t="shared" si="21"/>
        <v>1113.96459960937</v>
      </c>
      <c r="K122" s="33">
        <f t="shared" si="22"/>
        <v>-8.52091217041016</v>
      </c>
      <c r="L122" s="34">
        <f t="shared" si="12"/>
        <v>-11.0837508970906</v>
      </c>
      <c r="M122" s="33">
        <f t="shared" si="13"/>
        <v>2.56283872668048</v>
      </c>
      <c r="N122" s="33">
        <f t="shared" si="23"/>
        <v>2.56283950805664</v>
      </c>
      <c r="O122" s="32"/>
      <c r="P122" s="32">
        <v>38.5772333333333</v>
      </c>
      <c r="Q122" s="32">
        <v>1.46453333333333</v>
      </c>
      <c r="R122" s="32">
        <v>21.1868333333333</v>
      </c>
      <c r="S122" s="32">
        <v>0.0785333333333333</v>
      </c>
      <c r="T122" s="32">
        <v>16.3137</v>
      </c>
      <c r="U122" s="32">
        <v>0.3205</v>
      </c>
      <c r="V122" s="32">
        <v>9.2355</v>
      </c>
      <c r="W122" s="32">
        <v>11.5125</v>
      </c>
      <c r="X122" s="32">
        <v>0.2883</v>
      </c>
      <c r="Y122" s="32"/>
      <c r="Z122" s="32">
        <v>98.9776333333333</v>
      </c>
      <c r="AA122" s="35">
        <v>4.91780757904053</v>
      </c>
      <c r="AB122" s="35">
        <v>1113.96459960937</v>
      </c>
      <c r="AC122" s="35">
        <v>-8.52091217041016</v>
      </c>
      <c r="AD122" s="35">
        <v>2.56283950805664</v>
      </c>
      <c r="AE122" s="35" t="s">
        <v>1695</v>
      </c>
      <c r="AF122" s="19">
        <v>12</v>
      </c>
      <c r="AG122" s="19">
        <f>AF122/(P122*'Molecular Weight'!$C$2/'Molecular Weight'!$D$2+Q122*'Molecular Weight'!$C$3/'Molecular Weight'!$D$3+R122*'Molecular Weight'!$C$4/'Molecular Weight'!$D$4+S122*'Molecular Weight'!$C$5/'Molecular Weight'!$D$5+T122*'Molecular Weight'!$C$6/'Molecular Weight'!$D$6+U122*'Molecular Weight'!$C$8/'Molecular Weight'!$D$8+V122*'Molecular Weight'!$C$9/'Molecular Weight'!$D$9+W122*'Molecular Weight'!$C$10/'Molecular Weight'!$D$10+X122*'Molecular Weight'!$C$11/'Molecular Weight'!$D$11+Y122*'Molecular Weight'!$C$12/'Molecular Weight'!$D$12)</f>
        <v>4.58627863908887</v>
      </c>
      <c r="AH122" s="19">
        <f>P122*AG122*'Molecular Weight'!$B$2/'Molecular Weight'!$D$2</f>
        <v>2.94483923421794</v>
      </c>
      <c r="AI122" s="19">
        <f>Q122*AG122*'Molecular Weight'!$B$3/'Molecular Weight'!$D$3</f>
        <v>0.0840645549799783</v>
      </c>
      <c r="AJ122" s="19">
        <f>AG122*R122*'Molecular Weight'!$B$4/'Molecular Weight'!$D$4</f>
        <v>1.90601649954105</v>
      </c>
      <c r="AK122" s="19">
        <f>S122*AG122*'Molecular Weight'!$B$5/'Molecular Weight'!$D$5</f>
        <v>0.00473946640072521</v>
      </c>
      <c r="AL122" s="19">
        <f>T122*AG122*'Molecular Weight'!$B$6/'Molecular Weight'!$D$6</f>
        <v>1.04146956896581</v>
      </c>
      <c r="AM122" s="19">
        <f>U122*AG122*'Molecular Weight'!$B$8/'Molecular Weight'!$D$8</f>
        <v>0.0207203595126583</v>
      </c>
      <c r="AN122" s="19">
        <f>V122*AG122*'Molecular Weight'!$B$9/'Molecular Weight'!$D$9</f>
        <v>1.05103167174455</v>
      </c>
      <c r="AO122" s="19">
        <f>W122*AG122*'Molecular Weight'!$B$10/'Molecular Weight'!$D$10</f>
        <v>0.941503795158891</v>
      </c>
      <c r="AP122" s="19">
        <f>X122*AG122*'Molecular Weight'!$B$11/'Molecular Weight'!$D$11</f>
        <v>0.0426661546192101</v>
      </c>
      <c r="AQ122" s="19">
        <f>Y122*AG122*'Molecular Weight'!$B$12/'Molecular Weight'!$D$12</f>
        <v>0</v>
      </c>
      <c r="AR122" s="19">
        <f t="shared" si="14"/>
        <v>8.0370513051408</v>
      </c>
      <c r="AS122" s="19">
        <f t="shared" si="15"/>
        <v>0.110641488976254</v>
      </c>
      <c r="AT122" s="19">
        <f t="shared" si="16"/>
        <v>0.106235930720589</v>
      </c>
      <c r="AU122" s="19">
        <f t="shared" si="17"/>
        <v>0.930828079989559</v>
      </c>
      <c r="AV122" s="19">
        <f t="shared" si="18"/>
        <v>3.02890378919791</v>
      </c>
      <c r="AW122" s="19">
        <f t="shared" si="19"/>
        <v>3.05472539538191</v>
      </c>
      <c r="AX122" s="36"/>
    </row>
    <row r="123" s="25" customFormat="1" spans="1:50">
      <c r="A123" s="32" t="s">
        <v>1834</v>
      </c>
      <c r="B123" s="32" t="s">
        <v>1835</v>
      </c>
      <c r="C123" s="32" t="s">
        <v>1758</v>
      </c>
      <c r="D123" s="32" t="s">
        <v>1759</v>
      </c>
      <c r="E123" s="32" t="s">
        <v>1846</v>
      </c>
      <c r="F123" s="32" t="s">
        <v>1720</v>
      </c>
      <c r="G123" s="32" t="s">
        <v>1694</v>
      </c>
      <c r="H123" s="32"/>
      <c r="I123" s="33">
        <f t="shared" si="20"/>
        <v>13.5442314147949</v>
      </c>
      <c r="J123" s="33">
        <f t="shared" si="21"/>
        <v>1290.50793457031</v>
      </c>
      <c r="K123" s="33">
        <f t="shared" si="22"/>
        <v>-5.97188186645508</v>
      </c>
      <c r="L123" s="34">
        <f t="shared" si="12"/>
        <v>-6.04568062515367</v>
      </c>
      <c r="M123" s="33">
        <f t="shared" si="13"/>
        <v>0.0737987586985911</v>
      </c>
      <c r="N123" s="33">
        <f t="shared" si="23"/>
        <v>0.073798656463623</v>
      </c>
      <c r="O123" s="32"/>
      <c r="P123" s="32">
        <v>41.7347</v>
      </c>
      <c r="Q123" s="32">
        <v>1.66103333333333</v>
      </c>
      <c r="R123" s="32">
        <v>17.7738666666667</v>
      </c>
      <c r="S123" s="32">
        <v>0.0784666666666667</v>
      </c>
      <c r="T123" s="32">
        <v>12.3451333333333</v>
      </c>
      <c r="U123" s="32">
        <v>0.215333333333333</v>
      </c>
      <c r="V123" s="32">
        <v>10.4451</v>
      </c>
      <c r="W123" s="32">
        <v>13.4217666666667</v>
      </c>
      <c r="X123" s="32">
        <v>0.844333333333333</v>
      </c>
      <c r="Y123" s="32"/>
      <c r="Z123" s="32">
        <v>98.5197333333333</v>
      </c>
      <c r="AA123" s="35">
        <v>13.5442314147949</v>
      </c>
      <c r="AB123" s="35">
        <v>1290.50793457031</v>
      </c>
      <c r="AC123" s="35">
        <v>-5.97188186645508</v>
      </c>
      <c r="AD123" s="35">
        <v>0.073798656463623</v>
      </c>
      <c r="AE123" s="35" t="s">
        <v>1695</v>
      </c>
      <c r="AF123" s="19">
        <v>12</v>
      </c>
      <c r="AG123" s="19">
        <f>AF123/(P123*'Molecular Weight'!$C$2/'Molecular Weight'!$D$2+Q123*'Molecular Weight'!$C$3/'Molecular Weight'!$D$3+R123*'Molecular Weight'!$C$4/'Molecular Weight'!$D$4+S123*'Molecular Weight'!$C$5/'Molecular Weight'!$D$5+T123*'Molecular Weight'!$C$6/'Molecular Weight'!$D$6+U123*'Molecular Weight'!$C$8/'Molecular Weight'!$D$8+V123*'Molecular Weight'!$C$9/'Molecular Weight'!$D$9+W123*'Molecular Weight'!$C$10/'Molecular Weight'!$D$10+X123*'Molecular Weight'!$C$11/'Molecular Weight'!$D$11+Y123*'Molecular Weight'!$C$12/'Molecular Weight'!$D$12)</f>
        <v>4.5413037163299</v>
      </c>
      <c r="AH123" s="19">
        <f>P123*AG123*'Molecular Weight'!$B$2/'Molecular Weight'!$D$2</f>
        <v>3.15462630176287</v>
      </c>
      <c r="AI123" s="19">
        <f>Q123*AG123*'Molecular Weight'!$B$3/'Molecular Weight'!$D$3</f>
        <v>0.0944087215220837</v>
      </c>
      <c r="AJ123" s="19">
        <f>AG123*R123*'Molecular Weight'!$B$4/'Molecular Weight'!$D$4</f>
        <v>1.58329789617273</v>
      </c>
      <c r="AK123" s="19">
        <f>S123*AG123*'Molecular Weight'!$B$5/'Molecular Weight'!$D$5</f>
        <v>0.00468900539432006</v>
      </c>
      <c r="AL123" s="19">
        <f>T123*AG123*'Molecular Weight'!$B$6/'Molecular Weight'!$D$6</f>
        <v>0.780386969449535</v>
      </c>
      <c r="AM123" s="19">
        <f>U123*AG123*'Molecular Weight'!$B$8/'Molecular Weight'!$D$8</f>
        <v>0.01378480500305</v>
      </c>
      <c r="AN123" s="19">
        <f>V123*AG123*'Molecular Weight'!$B$9/'Molecular Weight'!$D$9</f>
        <v>1.1770315495642</v>
      </c>
      <c r="AO123" s="19">
        <f>W123*AG123*'Molecular Weight'!$B$10/'Molecular Weight'!$D$10</f>
        <v>1.08688157708713</v>
      </c>
      <c r="AP123" s="19">
        <f>X123*AG123*'Molecular Weight'!$B$11/'Molecular Weight'!$D$11</f>
        <v>0.123729399951206</v>
      </c>
      <c r="AQ123" s="19">
        <f>Y123*AG123*'Molecular Weight'!$B$12/'Molecular Weight'!$D$12</f>
        <v>0</v>
      </c>
      <c r="AR123" s="19">
        <f t="shared" si="14"/>
        <v>8.01883622590712</v>
      </c>
      <c r="AS123" s="19">
        <f t="shared" si="15"/>
        <v>0.0563759389810778</v>
      </c>
      <c r="AT123" s="19">
        <f t="shared" si="16"/>
        <v>0.0722410050245252</v>
      </c>
      <c r="AU123" s="19">
        <f t="shared" si="17"/>
        <v>0.724011030468457</v>
      </c>
      <c r="AV123" s="19">
        <f t="shared" si="18"/>
        <v>3.24903502328495</v>
      </c>
      <c r="AW123" s="19">
        <f t="shared" si="19"/>
        <v>3.05808490110392</v>
      </c>
      <c r="AX123" s="36"/>
    </row>
    <row r="124" s="25" customFormat="1" spans="1:50">
      <c r="A124" s="32" t="s">
        <v>1847</v>
      </c>
      <c r="B124" s="32" t="s">
        <v>1835</v>
      </c>
      <c r="C124" s="32" t="s">
        <v>1758</v>
      </c>
      <c r="D124" s="32" t="s">
        <v>1759</v>
      </c>
      <c r="E124" s="32" t="s">
        <v>1071</v>
      </c>
      <c r="F124" s="32" t="s">
        <v>1720</v>
      </c>
      <c r="G124" s="32" t="s">
        <v>1694</v>
      </c>
      <c r="H124" s="32"/>
      <c r="I124" s="33">
        <f t="shared" si="20"/>
        <v>7.56428194046021</v>
      </c>
      <c r="J124" s="33">
        <f t="shared" si="21"/>
        <v>1155.25317382812</v>
      </c>
      <c r="K124" s="33">
        <f t="shared" si="22"/>
        <v>-6.84856510162354</v>
      </c>
      <c r="L124" s="34">
        <f t="shared" si="12"/>
        <v>-9.53344052211498</v>
      </c>
      <c r="M124" s="33">
        <f t="shared" si="13"/>
        <v>2.68487542049144</v>
      </c>
      <c r="N124" s="33">
        <f t="shared" si="23"/>
        <v>2.68487453460693</v>
      </c>
      <c r="O124" s="32"/>
      <c r="P124" s="32">
        <v>40.7</v>
      </c>
      <c r="Q124" s="32">
        <v>0.25</v>
      </c>
      <c r="R124" s="32">
        <v>22.2</v>
      </c>
      <c r="S124" s="32">
        <v>0.05</v>
      </c>
      <c r="T124" s="32">
        <v>13.3</v>
      </c>
      <c r="U124" s="32">
        <v>0</v>
      </c>
      <c r="V124" s="32">
        <v>11.2</v>
      </c>
      <c r="W124" s="32">
        <v>11.5</v>
      </c>
      <c r="X124" s="32">
        <v>0.23</v>
      </c>
      <c r="Y124" s="32">
        <v>0.01</v>
      </c>
      <c r="Z124" s="32">
        <v>99.44</v>
      </c>
      <c r="AA124" s="35">
        <v>7.56428194046021</v>
      </c>
      <c r="AB124" s="35">
        <v>1155.25317382812</v>
      </c>
      <c r="AC124" s="35">
        <v>-6.84856510162354</v>
      </c>
      <c r="AD124" s="35">
        <v>2.68487453460693</v>
      </c>
      <c r="AE124" s="35" t="s">
        <v>1695</v>
      </c>
      <c r="AF124" s="19">
        <v>12</v>
      </c>
      <c r="AG124" s="19">
        <f>AF124/(P124*'Molecular Weight'!$C$2/'Molecular Weight'!$D$2+Q124*'Molecular Weight'!$C$3/'Molecular Weight'!$D$3+R124*'Molecular Weight'!$C$4/'Molecular Weight'!$D$4+S124*'Molecular Weight'!$C$5/'Molecular Weight'!$D$5+T124*'Molecular Weight'!$C$6/'Molecular Weight'!$D$6+U124*'Molecular Weight'!$C$8/'Molecular Weight'!$D$8+V124*'Molecular Weight'!$C$9/'Molecular Weight'!$D$9+W124*'Molecular Weight'!$C$10/'Molecular Weight'!$D$10+X124*'Molecular Weight'!$C$11/'Molecular Weight'!$D$11+Y124*'Molecular Weight'!$C$12/'Molecular Weight'!$D$12)</f>
        <v>4.46556036487111</v>
      </c>
      <c r="AH124" s="19">
        <f>P124*AG124*'Molecular Weight'!$B$2/'Molecular Weight'!$D$2</f>
        <v>3.0251049742053</v>
      </c>
      <c r="AI124" s="19">
        <f>Q124*AG124*'Molecular Weight'!$B$3/'Molecular Weight'!$D$3</f>
        <v>0.0139723415671812</v>
      </c>
      <c r="AJ124" s="19">
        <f>AG124*R124*'Molecular Weight'!$B$4/'Molecular Weight'!$D$4</f>
        <v>1.94459474500076</v>
      </c>
      <c r="AK124" s="19">
        <f>S124*AG124*'Molecular Weight'!$B$5/'Molecular Weight'!$D$5</f>
        <v>0.00293806195464906</v>
      </c>
      <c r="AL124" s="19">
        <f>T124*AG124*'Molecular Weight'!$B$6/'Molecular Weight'!$D$6</f>
        <v>0.826725401625637</v>
      </c>
      <c r="AM124" s="19">
        <f>U124*AG124*'Molecular Weight'!$B$8/'Molecular Weight'!$D$8</f>
        <v>0</v>
      </c>
      <c r="AN124" s="19">
        <f>V124*AG124*'Molecular Weight'!$B$9/'Molecular Weight'!$D$9</f>
        <v>1.24104903440587</v>
      </c>
      <c r="AO124" s="19">
        <f>W124*AG124*'Molecular Weight'!$B$10/'Molecular Weight'!$D$10</f>
        <v>0.915726537018862</v>
      </c>
      <c r="AP124" s="19">
        <f>X124*AG124*'Molecular Weight'!$B$11/'Molecular Weight'!$D$11</f>
        <v>0.0331422679548356</v>
      </c>
      <c r="AQ124" s="19">
        <f>Y124*AG124*'Molecular Weight'!$B$12/'Molecular Weight'!$D$12</f>
        <v>0.000948101988295353</v>
      </c>
      <c r="AR124" s="19">
        <f t="shared" si="14"/>
        <v>8.00420146572139</v>
      </c>
      <c r="AS124" s="19">
        <f t="shared" si="15"/>
        <v>0.0125977810210154</v>
      </c>
      <c r="AT124" s="19">
        <f t="shared" si="16"/>
        <v>0.0152381685578351</v>
      </c>
      <c r="AU124" s="19">
        <f t="shared" si="17"/>
        <v>0.814127620604622</v>
      </c>
      <c r="AV124" s="19">
        <f t="shared" si="18"/>
        <v>3.03907731577248</v>
      </c>
      <c r="AW124" s="19">
        <f t="shared" si="19"/>
        <v>2.98350097305037</v>
      </c>
      <c r="AX124" s="36"/>
    </row>
    <row r="125" s="25" customFormat="1" spans="1:50">
      <c r="A125" s="32" t="s">
        <v>1847</v>
      </c>
      <c r="B125" s="32" t="s">
        <v>1835</v>
      </c>
      <c r="C125" s="32" t="s">
        <v>1758</v>
      </c>
      <c r="D125" s="32" t="s">
        <v>1759</v>
      </c>
      <c r="E125" s="32" t="s">
        <v>1090</v>
      </c>
      <c r="F125" s="32" t="s">
        <v>1720</v>
      </c>
      <c r="G125" s="32" t="s">
        <v>1694</v>
      </c>
      <c r="H125" s="32"/>
      <c r="I125" s="33">
        <f t="shared" si="20"/>
        <v>6.30522537231445</v>
      </c>
      <c r="J125" s="33">
        <f t="shared" si="21"/>
        <v>1529.2998046875</v>
      </c>
      <c r="K125" s="33">
        <f t="shared" si="22"/>
        <v>-5.96830320358276</v>
      </c>
      <c r="L125" s="34">
        <f t="shared" si="12"/>
        <v>-6.55313348728236</v>
      </c>
      <c r="M125" s="33">
        <f t="shared" si="13"/>
        <v>0.584830283699597</v>
      </c>
      <c r="N125" s="33">
        <f t="shared" si="23"/>
        <v>0.584829807281494</v>
      </c>
      <c r="O125" s="32"/>
      <c r="P125" s="32">
        <v>41.7</v>
      </c>
      <c r="Q125" s="32">
        <v>0.86</v>
      </c>
      <c r="R125" s="32">
        <v>20.6</v>
      </c>
      <c r="S125" s="32">
        <v>0.29</v>
      </c>
      <c r="T125" s="32">
        <v>12.3</v>
      </c>
      <c r="U125" s="32">
        <v>0</v>
      </c>
      <c r="V125" s="32">
        <v>18.6</v>
      </c>
      <c r="W125" s="32">
        <v>4.66</v>
      </c>
      <c r="X125" s="32">
        <v>0.13</v>
      </c>
      <c r="Y125" s="32">
        <v>0</v>
      </c>
      <c r="Z125" s="32">
        <v>99.14</v>
      </c>
      <c r="AA125" s="35">
        <v>6.30522537231445</v>
      </c>
      <c r="AB125" s="35">
        <v>1529.2998046875</v>
      </c>
      <c r="AC125" s="35">
        <v>-5.96830320358276</v>
      </c>
      <c r="AD125" s="35">
        <v>0.584829807281494</v>
      </c>
      <c r="AE125" s="35" t="s">
        <v>1695</v>
      </c>
      <c r="AF125" s="19">
        <v>12</v>
      </c>
      <c r="AG125" s="19">
        <f>AF125/(P125*'Molecular Weight'!$C$2/'Molecular Weight'!$D$2+Q125*'Molecular Weight'!$C$3/'Molecular Weight'!$D$3+R125*'Molecular Weight'!$C$4/'Molecular Weight'!$D$4+S125*'Molecular Weight'!$C$5/'Molecular Weight'!$D$5+T125*'Molecular Weight'!$C$6/'Molecular Weight'!$D$6+U125*'Molecular Weight'!$C$8/'Molecular Weight'!$D$8+V125*'Molecular Weight'!$C$9/'Molecular Weight'!$D$9+W125*'Molecular Weight'!$C$10/'Molecular Weight'!$D$10+X125*'Molecular Weight'!$C$11/'Molecular Weight'!$D$11+Y125*'Molecular Weight'!$C$12/'Molecular Weight'!$D$12)</f>
        <v>4.38041662545839</v>
      </c>
      <c r="AH125" s="19">
        <f>P125*AG125*'Molecular Weight'!$B$2/'Molecular Weight'!$D$2</f>
        <v>3.04033577366203</v>
      </c>
      <c r="AI125" s="19">
        <f>Q125*AG125*'Molecular Weight'!$B$3/'Molecular Weight'!$D$3</f>
        <v>0.0471484142414795</v>
      </c>
      <c r="AJ125" s="19">
        <f>AG125*R125*'Molecular Weight'!$B$4/'Molecular Weight'!$D$4</f>
        <v>1.77003888749397</v>
      </c>
      <c r="AK125" s="19">
        <f>S125*AG125*'Molecular Weight'!$B$5/'Molecular Weight'!$D$5</f>
        <v>0.0167158473765765</v>
      </c>
      <c r="AL125" s="19">
        <f>T125*AG125*'Molecular Weight'!$B$6/'Molecular Weight'!$D$6</f>
        <v>0.749987813100476</v>
      </c>
      <c r="AM125" s="19">
        <f>U125*AG125*'Molecular Weight'!$B$8/'Molecular Weight'!$D$8</f>
        <v>0</v>
      </c>
      <c r="AN125" s="19">
        <f>V125*AG125*'Molecular Weight'!$B$9/'Molecular Weight'!$D$9</f>
        <v>2.02173075021156</v>
      </c>
      <c r="AO125" s="19">
        <f>W125*AG125*'Molecular Weight'!$B$10/'Molecular Weight'!$D$10</f>
        <v>0.363993250260986</v>
      </c>
      <c r="AP125" s="19">
        <f>X125*AG125*'Molecular Weight'!$B$11/'Molecular Weight'!$D$11</f>
        <v>0.018375416628254</v>
      </c>
      <c r="AQ125" s="19">
        <f>Y125*AG125*'Molecular Weight'!$B$12/'Molecular Weight'!$D$12</f>
        <v>0</v>
      </c>
      <c r="AR125" s="19">
        <f t="shared" si="14"/>
        <v>8.02832615297534</v>
      </c>
      <c r="AS125" s="19">
        <f t="shared" si="15"/>
        <v>0.0846786314425199</v>
      </c>
      <c r="AT125" s="19">
        <f t="shared" si="16"/>
        <v>0.112906676566457</v>
      </c>
      <c r="AU125" s="19">
        <f t="shared" si="17"/>
        <v>0.665309181657956</v>
      </c>
      <c r="AV125" s="19">
        <f t="shared" si="18"/>
        <v>3.08748418790351</v>
      </c>
      <c r="AW125" s="19">
        <f t="shared" si="19"/>
        <v>3.13571181357303</v>
      </c>
      <c r="AX125" s="36"/>
    </row>
    <row r="126" s="25" customFormat="1" spans="1:50">
      <c r="A126" s="32" t="s">
        <v>1847</v>
      </c>
      <c r="B126" s="32" t="s">
        <v>1835</v>
      </c>
      <c r="C126" s="32" t="s">
        <v>1758</v>
      </c>
      <c r="D126" s="32" t="s">
        <v>1759</v>
      </c>
      <c r="E126" s="32" t="s">
        <v>1848</v>
      </c>
      <c r="F126" s="32" t="s">
        <v>1720</v>
      </c>
      <c r="G126" s="32" t="s">
        <v>1694</v>
      </c>
      <c r="H126" s="32"/>
      <c r="I126" s="33">
        <f t="shared" si="20"/>
        <v>3.03298091888428</v>
      </c>
      <c r="J126" s="33">
        <f t="shared" si="21"/>
        <v>1198.18078613281</v>
      </c>
      <c r="K126" s="33">
        <f t="shared" si="22"/>
        <v>-7.7756609916687</v>
      </c>
      <c r="L126" s="34">
        <f t="shared" si="12"/>
        <v>-10.7890146729469</v>
      </c>
      <c r="M126" s="33">
        <f t="shared" si="13"/>
        <v>3.01335368127823</v>
      </c>
      <c r="N126" s="33">
        <f t="shared" si="23"/>
        <v>3.01335287094116</v>
      </c>
      <c r="O126" s="32"/>
      <c r="P126" s="32">
        <v>42.3</v>
      </c>
      <c r="Q126" s="32">
        <v>0.25</v>
      </c>
      <c r="R126" s="32">
        <v>22.2</v>
      </c>
      <c r="S126" s="32">
        <v>0.21</v>
      </c>
      <c r="T126" s="32">
        <v>14.3</v>
      </c>
      <c r="U126" s="32">
        <v>0</v>
      </c>
      <c r="V126" s="32">
        <v>16.8</v>
      </c>
      <c r="W126" s="32">
        <v>4.14</v>
      </c>
      <c r="X126" s="32">
        <v>0.03</v>
      </c>
      <c r="Y126" s="32">
        <v>0</v>
      </c>
      <c r="Z126" s="32">
        <v>100.23</v>
      </c>
      <c r="AA126" s="35">
        <v>3.03298091888428</v>
      </c>
      <c r="AB126" s="35">
        <v>1198.18078613281</v>
      </c>
      <c r="AC126" s="35">
        <v>-7.7756609916687</v>
      </c>
      <c r="AD126" s="35">
        <v>3.01335287094116</v>
      </c>
      <c r="AE126" s="35" t="s">
        <v>1695</v>
      </c>
      <c r="AF126" s="19">
        <v>12</v>
      </c>
      <c r="AG126" s="19">
        <f>AF126/(P126*'Molecular Weight'!$C$2/'Molecular Weight'!$D$2+Q126*'Molecular Weight'!$C$3/'Molecular Weight'!$D$3+R126*'Molecular Weight'!$C$4/'Molecular Weight'!$D$4+S126*'Molecular Weight'!$C$5/'Molecular Weight'!$D$5+T126*'Molecular Weight'!$C$6/'Molecular Weight'!$D$6+U126*'Molecular Weight'!$C$8/'Molecular Weight'!$D$8+V126*'Molecular Weight'!$C$9/'Molecular Weight'!$D$9+W126*'Molecular Weight'!$C$10/'Molecular Weight'!$D$10+X126*'Molecular Weight'!$C$11/'Molecular Weight'!$D$11+Y126*'Molecular Weight'!$C$12/'Molecular Weight'!$D$12)</f>
        <v>4.3447458736552</v>
      </c>
      <c r="AH126" s="19">
        <f>P126*AG126*'Molecular Weight'!$B$2/'Molecular Weight'!$D$2</f>
        <v>3.05896721796962</v>
      </c>
      <c r="AI126" s="19">
        <f>Q126*AG126*'Molecular Weight'!$B$3/'Molecular Weight'!$D$3</f>
        <v>0.0135943237598723</v>
      </c>
      <c r="AJ126" s="19">
        <f>AG126*R126*'Molecular Weight'!$B$4/'Molecular Weight'!$D$4</f>
        <v>1.89198427609152</v>
      </c>
      <c r="AK126" s="19">
        <f>S126*AG126*'Molecular Weight'!$B$5/'Molecular Weight'!$D$5</f>
        <v>0.0120060087304111</v>
      </c>
      <c r="AL126" s="19">
        <f>T126*AG126*'Molecular Weight'!$B$6/'Molecular Weight'!$D$6</f>
        <v>0.864836664717001</v>
      </c>
      <c r="AM126" s="19">
        <f>U126*AG126*'Molecular Weight'!$B$8/'Molecular Weight'!$D$8</f>
        <v>0</v>
      </c>
      <c r="AN126" s="19">
        <f>V126*AG126*'Molecular Weight'!$B$9/'Molecular Weight'!$D$9</f>
        <v>1.81120919795056</v>
      </c>
      <c r="AO126" s="19">
        <f>W126*AG126*'Molecular Weight'!$B$10/'Molecular Weight'!$D$10</f>
        <v>0.320742651871122</v>
      </c>
      <c r="AP126" s="19">
        <f>X126*AG126*'Molecular Weight'!$B$11/'Molecular Weight'!$D$11</f>
        <v>0.00420594953887241</v>
      </c>
      <c r="AQ126" s="19">
        <f>Y126*AG126*'Molecular Weight'!$B$12/'Molecular Weight'!$D$12</f>
        <v>0</v>
      </c>
      <c r="AR126" s="19">
        <f t="shared" si="14"/>
        <v>7.97754629062898</v>
      </c>
      <c r="AS126" s="19">
        <f t="shared" si="15"/>
        <v>0</v>
      </c>
      <c r="AT126" s="19">
        <f t="shared" si="16"/>
        <v>0</v>
      </c>
      <c r="AU126" s="19">
        <f t="shared" si="17"/>
        <v>0.864836664717001</v>
      </c>
      <c r="AV126" s="19">
        <f t="shared" si="18"/>
        <v>3.0725615417295</v>
      </c>
      <c r="AW126" s="19">
        <f t="shared" si="19"/>
        <v>2.99678851453868</v>
      </c>
      <c r="AX126" s="36"/>
    </row>
    <row r="127" s="25" customFormat="1" spans="1:50">
      <c r="A127" s="32" t="s">
        <v>1849</v>
      </c>
      <c r="B127" s="32" t="s">
        <v>1850</v>
      </c>
      <c r="C127" s="32" t="s">
        <v>1851</v>
      </c>
      <c r="D127" s="35" t="s">
        <v>1852</v>
      </c>
      <c r="E127" s="32" t="s">
        <v>1853</v>
      </c>
      <c r="F127" s="32" t="s">
        <v>1854</v>
      </c>
      <c r="G127" s="32" t="s">
        <v>1694</v>
      </c>
      <c r="H127" s="32"/>
      <c r="I127" s="33">
        <f t="shared" si="20"/>
        <v>19.1707305908203</v>
      </c>
      <c r="J127" s="33">
        <f t="shared" si="21"/>
        <v>1568.36694335937</v>
      </c>
      <c r="K127" s="33">
        <f t="shared" si="22"/>
        <v>-3.85171818733215</v>
      </c>
      <c r="L127" s="34">
        <f t="shared" si="12"/>
        <v>-2.51650234197882</v>
      </c>
      <c r="M127" s="33">
        <f t="shared" si="13"/>
        <v>-1.33521584535333</v>
      </c>
      <c r="N127" s="33">
        <f t="shared" si="23"/>
        <v>-1.33521676063538</v>
      </c>
      <c r="O127" s="32"/>
      <c r="P127" s="19">
        <v>45.1</v>
      </c>
      <c r="Q127" s="19">
        <v>0.08</v>
      </c>
      <c r="R127" s="19">
        <v>20.2</v>
      </c>
      <c r="S127" s="19">
        <v>0.15</v>
      </c>
      <c r="T127" s="19">
        <v>8.38</v>
      </c>
      <c r="U127" s="19">
        <v>0.19</v>
      </c>
      <c r="V127" s="19">
        <v>14.5</v>
      </c>
      <c r="W127" s="19">
        <v>10</v>
      </c>
      <c r="X127" s="19">
        <v>1.34</v>
      </c>
      <c r="Y127" s="19">
        <v>0</v>
      </c>
      <c r="Z127" s="19">
        <v>99.94</v>
      </c>
      <c r="AA127" s="35">
        <v>19.1707305908203</v>
      </c>
      <c r="AB127" s="35">
        <v>1568.36694335937</v>
      </c>
      <c r="AC127" s="35">
        <v>-3.85171818733215</v>
      </c>
      <c r="AD127" s="35">
        <v>-1.33521676063538</v>
      </c>
      <c r="AE127" s="35" t="s">
        <v>1695</v>
      </c>
      <c r="AF127" s="19">
        <v>12</v>
      </c>
      <c r="AG127" s="19">
        <f>AF127/(P127*'Molecular Weight'!$C$2/'Molecular Weight'!$D$2+Q127*'Molecular Weight'!$C$3/'Molecular Weight'!$D$3+R127*'Molecular Weight'!$C$4/'Molecular Weight'!$D$4+S127*'Molecular Weight'!$C$5/'Molecular Weight'!$D$5+T127*'Molecular Weight'!$C$6/'Molecular Weight'!$D$6+U127*'Molecular Weight'!$C$8/'Molecular Weight'!$D$8+V127*'Molecular Weight'!$C$9/'Molecular Weight'!$D$9+W127*'Molecular Weight'!$C$10/'Molecular Weight'!$D$10+X127*'Molecular Weight'!$C$11/'Molecular Weight'!$D$11+Y127*'Molecular Weight'!$C$12/'Molecular Weight'!$D$12)</f>
        <v>4.3169971104965</v>
      </c>
      <c r="AH127" s="19">
        <f>P127*AG127*'Molecular Weight'!$B$2/'Molecular Weight'!$D$2</f>
        <v>3.2406219987249</v>
      </c>
      <c r="AI127" s="19">
        <f>Q127*AG127*'Molecular Weight'!$B$3/'Molecular Weight'!$D$3</f>
        <v>0.00432240011063479</v>
      </c>
      <c r="AJ127" s="19">
        <f>AG127*R127*'Molecular Weight'!$B$4/'Molecular Weight'!$D$4</f>
        <v>1.71054024386091</v>
      </c>
      <c r="AK127" s="19">
        <f>S127*AG127*'Molecular Weight'!$B$5/'Molecular Weight'!$D$5</f>
        <v>0.00852094962266563</v>
      </c>
      <c r="AL127" s="19">
        <f>T127*AG127*'Molecular Weight'!$B$6/'Molecular Weight'!$D$6</f>
        <v>0.503569540450455</v>
      </c>
      <c r="AM127" s="19">
        <f>U127*AG127*'Molecular Weight'!$B$8/'Molecular Weight'!$D$8</f>
        <v>0.0115622984352176</v>
      </c>
      <c r="AN127" s="19">
        <f>V127*AG127*'Molecular Weight'!$B$9/'Molecular Weight'!$D$9</f>
        <v>1.55326198764762</v>
      </c>
      <c r="AO127" s="19">
        <f>W127*AG127*'Molecular Weight'!$B$10/'Molecular Weight'!$D$10</f>
        <v>0.769792637392386</v>
      </c>
      <c r="AP127" s="19">
        <f>X127*AG127*'Molecular Weight'!$B$11/'Molecular Weight'!$D$11</f>
        <v>0.18666589635577</v>
      </c>
      <c r="AQ127" s="19">
        <f>Y127*AG127*'Molecular Weight'!$B$12/'Molecular Weight'!$D$12</f>
        <v>0</v>
      </c>
      <c r="AR127" s="19">
        <f t="shared" si="14"/>
        <v>7.98885795260056</v>
      </c>
      <c r="AS127" s="19">
        <f t="shared" si="15"/>
        <v>0</v>
      </c>
      <c r="AT127" s="19">
        <f t="shared" si="16"/>
        <v>0</v>
      </c>
      <c r="AU127" s="19">
        <f t="shared" si="17"/>
        <v>0.503569540450455</v>
      </c>
      <c r="AV127" s="19">
        <f t="shared" si="18"/>
        <v>3.24494439883554</v>
      </c>
      <c r="AW127" s="19">
        <f t="shared" si="19"/>
        <v>2.83818646392568</v>
      </c>
      <c r="AX127" s="36"/>
    </row>
    <row r="128" s="25" customFormat="1" spans="1:50">
      <c r="A128" s="32" t="s">
        <v>1849</v>
      </c>
      <c r="B128" s="32" t="s">
        <v>1850</v>
      </c>
      <c r="C128" s="32" t="s">
        <v>1851</v>
      </c>
      <c r="D128" s="35" t="s">
        <v>1852</v>
      </c>
      <c r="E128" s="32" t="s">
        <v>1855</v>
      </c>
      <c r="F128" s="32" t="s">
        <v>1854</v>
      </c>
      <c r="G128" s="32" t="s">
        <v>1694</v>
      </c>
      <c r="H128" s="32"/>
      <c r="I128" s="33">
        <f t="shared" si="20"/>
        <v>14.3355875015259</v>
      </c>
      <c r="J128" s="33">
        <f t="shared" si="21"/>
        <v>1328.34716796875</v>
      </c>
      <c r="K128" s="33">
        <f t="shared" si="22"/>
        <v>-5.38170051574707</v>
      </c>
      <c r="L128" s="34">
        <f t="shared" si="12"/>
        <v>-5.48029768558242</v>
      </c>
      <c r="M128" s="33">
        <f t="shared" si="13"/>
        <v>0.0985971698353474</v>
      </c>
      <c r="N128" s="33">
        <f t="shared" si="23"/>
        <v>0.0985980033874512</v>
      </c>
      <c r="O128" s="32"/>
      <c r="P128" s="19">
        <v>44.1</v>
      </c>
      <c r="Q128" s="19">
        <v>0.34</v>
      </c>
      <c r="R128" s="19">
        <v>18.9</v>
      </c>
      <c r="S128" s="19">
        <v>0.14</v>
      </c>
      <c r="T128" s="19">
        <v>7.59</v>
      </c>
      <c r="U128" s="19">
        <v>0.16</v>
      </c>
      <c r="V128" s="19">
        <v>12.3</v>
      </c>
      <c r="W128" s="19">
        <v>14.7</v>
      </c>
      <c r="X128" s="19">
        <v>0.791</v>
      </c>
      <c r="Y128" s="19">
        <v>0</v>
      </c>
      <c r="Z128" s="19">
        <v>99.021</v>
      </c>
      <c r="AA128" s="35">
        <v>14.3355875015259</v>
      </c>
      <c r="AB128" s="35">
        <v>1328.34716796875</v>
      </c>
      <c r="AC128" s="35">
        <v>-5.38170051574707</v>
      </c>
      <c r="AD128" s="35">
        <v>0.0985980033874512</v>
      </c>
      <c r="AE128" s="35" t="s">
        <v>1695</v>
      </c>
      <c r="AF128" s="19">
        <v>12</v>
      </c>
      <c r="AG128" s="19">
        <f>AF128/(P128*'Molecular Weight'!$C$2/'Molecular Weight'!$D$2+Q128*'Molecular Weight'!$C$3/'Molecular Weight'!$D$3+R128*'Molecular Weight'!$C$4/'Molecular Weight'!$D$4+S128*'Molecular Weight'!$C$5/'Molecular Weight'!$D$5+T128*'Molecular Weight'!$C$6/'Molecular Weight'!$D$6+U128*'Molecular Weight'!$C$8/'Molecular Weight'!$D$8+V128*'Molecular Weight'!$C$9/'Molecular Weight'!$D$9+W128*'Molecular Weight'!$C$10/'Molecular Weight'!$D$10+X128*'Molecular Weight'!$C$11/'Molecular Weight'!$D$11+Y128*'Molecular Weight'!$C$12/'Molecular Weight'!$D$12)</f>
        <v>4.40622043552139</v>
      </c>
      <c r="AH128" s="19">
        <f>P128*AG128*'Molecular Weight'!$B$2/'Molecular Weight'!$D$2</f>
        <v>3.23425967387639</v>
      </c>
      <c r="AI128" s="19">
        <f>Q128*AG128*'Molecular Weight'!$B$3/'Molecular Weight'!$D$3</f>
        <v>0.018749874193708</v>
      </c>
      <c r="AJ128" s="19">
        <f>AG128*R128*'Molecular Weight'!$B$4/'Molecular Weight'!$D$4</f>
        <v>1.63353405710777</v>
      </c>
      <c r="AK128" s="19">
        <f>S128*AG128*'Molecular Weight'!$B$5/'Molecular Weight'!$D$5</f>
        <v>0.00811725588490026</v>
      </c>
      <c r="AL128" s="19">
        <f>T128*AG128*'Molecular Weight'!$B$6/'Molecular Weight'!$D$6</f>
        <v>0.465523567728388</v>
      </c>
      <c r="AM128" s="19">
        <f>U128*AG128*'Molecular Weight'!$B$8/'Molecular Weight'!$D$8</f>
        <v>0.00993790907363156</v>
      </c>
      <c r="AN128" s="19">
        <f>V128*AG128*'Molecular Weight'!$B$9/'Molecular Weight'!$D$9</f>
        <v>1.34482658453879</v>
      </c>
      <c r="AO128" s="19">
        <f>W128*AG128*'Molecular Weight'!$B$10/'Molecular Weight'!$D$10</f>
        <v>1.15498288876898</v>
      </c>
      <c r="AP128" s="19">
        <f>X128*AG128*'Molecular Weight'!$B$11/'Molecular Weight'!$D$11</f>
        <v>0.112465968522021</v>
      </c>
      <c r="AQ128" s="19">
        <f>Y128*AG128*'Molecular Weight'!$B$12/'Molecular Weight'!$D$12</f>
        <v>0</v>
      </c>
      <c r="AR128" s="19">
        <f t="shared" si="14"/>
        <v>7.98239777969458</v>
      </c>
      <c r="AS128" s="19">
        <f t="shared" si="15"/>
        <v>0</v>
      </c>
      <c r="AT128" s="19">
        <f t="shared" si="16"/>
        <v>0</v>
      </c>
      <c r="AU128" s="19">
        <f t="shared" si="17"/>
        <v>0.465523567728388</v>
      </c>
      <c r="AV128" s="19">
        <f t="shared" si="18"/>
        <v>3.2530095480701</v>
      </c>
      <c r="AW128" s="19">
        <f t="shared" si="19"/>
        <v>2.97527095010979</v>
      </c>
      <c r="AX128" s="36"/>
    </row>
    <row r="129" s="25" customFormat="1" spans="1:50">
      <c r="A129" s="32" t="s">
        <v>1856</v>
      </c>
      <c r="B129" s="32" t="s">
        <v>1857</v>
      </c>
      <c r="C129" s="32" t="s">
        <v>1851</v>
      </c>
      <c r="D129" s="35" t="s">
        <v>1852</v>
      </c>
      <c r="E129" s="32" t="s">
        <v>1858</v>
      </c>
      <c r="F129" s="32" t="s">
        <v>1859</v>
      </c>
      <c r="G129" s="32" t="s">
        <v>1694</v>
      </c>
      <c r="H129" s="32"/>
      <c r="I129" s="33">
        <f t="shared" si="20"/>
        <v>7.92256450653076</v>
      </c>
      <c r="J129" s="33">
        <f t="shared" si="21"/>
        <v>1188.36840820312</v>
      </c>
      <c r="K129" s="33">
        <f t="shared" si="22"/>
        <v>-5.31844758987427</v>
      </c>
      <c r="L129" s="34">
        <f t="shared" si="12"/>
        <v>-9.02855154058627</v>
      </c>
      <c r="M129" s="33">
        <f t="shared" si="13"/>
        <v>3.710103950712</v>
      </c>
      <c r="N129" s="33">
        <f t="shared" si="23"/>
        <v>3.71010255813599</v>
      </c>
      <c r="O129" s="32"/>
      <c r="P129" s="19">
        <v>42.6</v>
      </c>
      <c r="Q129" s="19">
        <v>0.02</v>
      </c>
      <c r="R129" s="19">
        <v>17.9</v>
      </c>
      <c r="S129" s="19">
        <v>7.09</v>
      </c>
      <c r="T129" s="19">
        <v>6.93</v>
      </c>
      <c r="U129" s="19">
        <v>0.28</v>
      </c>
      <c r="V129" s="19">
        <v>22.6</v>
      </c>
      <c r="W129" s="19">
        <v>1.24</v>
      </c>
      <c r="X129" s="19"/>
      <c r="Y129" s="19"/>
      <c r="Z129" s="19">
        <v>98.66</v>
      </c>
      <c r="AA129" s="35">
        <v>7.92256450653076</v>
      </c>
      <c r="AB129" s="35">
        <v>1188.36840820312</v>
      </c>
      <c r="AC129" s="35">
        <v>-5.31844758987427</v>
      </c>
      <c r="AD129" s="35">
        <v>3.71010255813599</v>
      </c>
      <c r="AE129" s="35" t="s">
        <v>1698</v>
      </c>
      <c r="AF129" s="19">
        <v>12</v>
      </c>
      <c r="AG129" s="19">
        <f>AF129/(P129*'Molecular Weight'!$C$2/'Molecular Weight'!$D$2+Q129*'Molecular Weight'!$C$3/'Molecular Weight'!$D$3+R129*'Molecular Weight'!$C$4/'Molecular Weight'!$D$4+S129*'Molecular Weight'!$C$5/'Molecular Weight'!$D$5+T129*'Molecular Weight'!$C$6/'Molecular Weight'!$D$6+U129*'Molecular Weight'!$C$8/'Molecular Weight'!$D$8+V129*'Molecular Weight'!$C$9/'Molecular Weight'!$D$9+W129*'Molecular Weight'!$C$10/'Molecular Weight'!$D$10+X129*'Molecular Weight'!$C$11/'Molecular Weight'!$D$11+Y129*'Molecular Weight'!$C$12/'Molecular Weight'!$D$12)</f>
        <v>4.33440351322472</v>
      </c>
      <c r="AH129" s="19">
        <f>P129*AG129*'Molecular Weight'!$B$2/'Molecular Weight'!$D$2</f>
        <v>3.07332872275921</v>
      </c>
      <c r="AI129" s="19">
        <f>Q129*AG129*'Molecular Weight'!$B$3/'Molecular Weight'!$D$3</f>
        <v>0.00108495707464949</v>
      </c>
      <c r="AJ129" s="19">
        <f>AG129*R129*'Molecular Weight'!$B$4/'Molecular Weight'!$D$4</f>
        <v>1.52188746345082</v>
      </c>
      <c r="AK129" s="19">
        <f>S129*AG129*'Molecular Weight'!$B$5/'Molecular Weight'!$D$5</f>
        <v>0.40438082648547</v>
      </c>
      <c r="AL129" s="19">
        <f>T129*AG129*'Molecular Weight'!$B$6/'Molecular Weight'!$D$6</f>
        <v>0.41811548366714</v>
      </c>
      <c r="AM129" s="19">
        <f>U129*AG129*'Molecular Weight'!$B$8/'Molecular Weight'!$D$8</f>
        <v>0.0171078796687753</v>
      </c>
      <c r="AN129" s="19">
        <f>V129*AG129*'Molecular Weight'!$B$9/'Molecular Weight'!$D$9</f>
        <v>2.43070767739153</v>
      </c>
      <c r="AO129" s="19">
        <f>W129*AG129*'Molecular Weight'!$B$10/'Molecular Weight'!$D$10</f>
        <v>0.095839164700404</v>
      </c>
      <c r="AP129" s="19">
        <f>X129*AG129*'Molecular Weight'!$B$11/'Molecular Weight'!$D$11</f>
        <v>0</v>
      </c>
      <c r="AQ129" s="19">
        <f>Y129*AG129*'Molecular Weight'!$B$12/'Molecular Weight'!$D$12</f>
        <v>0</v>
      </c>
      <c r="AR129" s="19">
        <f t="shared" si="14"/>
        <v>7.962452175198</v>
      </c>
      <c r="AS129" s="19">
        <f t="shared" si="15"/>
        <v>0</v>
      </c>
      <c r="AT129" s="19">
        <f t="shared" si="16"/>
        <v>0</v>
      </c>
      <c r="AU129" s="19">
        <f t="shared" si="17"/>
        <v>0.41811548366714</v>
      </c>
      <c r="AV129" s="19">
        <f t="shared" si="18"/>
        <v>3.07441367983386</v>
      </c>
      <c r="AW129" s="19">
        <f t="shared" si="19"/>
        <v>2.96177020542785</v>
      </c>
      <c r="AX129" s="36"/>
    </row>
    <row r="130" s="25" customFormat="1" spans="1:50">
      <c r="A130" s="32" t="s">
        <v>1860</v>
      </c>
      <c r="B130" s="32" t="s">
        <v>1861</v>
      </c>
      <c r="C130" s="32" t="s">
        <v>1862</v>
      </c>
      <c r="D130" s="32" t="s">
        <v>1863</v>
      </c>
      <c r="E130" s="32" t="s">
        <v>1864</v>
      </c>
      <c r="F130" s="32" t="s">
        <v>1865</v>
      </c>
      <c r="G130" s="32" t="s">
        <v>1694</v>
      </c>
      <c r="H130" s="32"/>
      <c r="I130" s="33">
        <f t="shared" si="20"/>
        <v>8.43560409545898</v>
      </c>
      <c r="J130" s="33">
        <f t="shared" si="21"/>
        <v>1030.37939453125</v>
      </c>
      <c r="K130" s="33">
        <f t="shared" si="22"/>
        <v>-7.96183395385742</v>
      </c>
      <c r="L130" s="34">
        <f t="shared" ref="L130:L193" si="24">IF(I130&lt;=(-18.64+0.04359*(J130+273.15)-0.000005069*(J130+273.15)^2),(6.844864+0.1175691*I130+0.001143873*I130^2)+(0.0005791364-0.0002891434*I130-0.0000002737171*I130^2)*(J130+273.15)+(-0.00007971469+0.00003198005*I130+0.0000000001059554*I130^3+0.0000002014461*SQRT(I130))*(J130+273.15)*LN(J130+273.15)+(-27690.02+528.5977*I130-2.919275*I130^2)/(J130+273.15),(8.463095-0.003000307*I130+0.00007213445*I130^2)+(0.001148738-0.00009352312*I130+0.0000005161592*I130^2)*(J130+273.15)+(-0.0007448624-0.000006329325*I130-0.0000000001407339*I130^3+0.0001830014*SQRT(I130))*(J130+273.15)*LN(J130+273.15)+(-27820.82+528.5977*I130-0.8473231*I130^2)/(J130+273.15))</f>
        <v>-10.7297491791764</v>
      </c>
      <c r="M130" s="33">
        <f t="shared" ref="M130:M193" si="25">K130-L130</f>
        <v>2.767915225319</v>
      </c>
      <c r="N130" s="33">
        <f t="shared" si="23"/>
        <v>2.76791572570801</v>
      </c>
      <c r="O130" s="32"/>
      <c r="P130" s="19">
        <v>42.73</v>
      </c>
      <c r="Q130" s="19">
        <v>0.79</v>
      </c>
      <c r="R130" s="19">
        <v>19.31</v>
      </c>
      <c r="S130" s="19">
        <v>0.07</v>
      </c>
      <c r="T130" s="19">
        <v>14.16</v>
      </c>
      <c r="U130" s="19">
        <v>0.29</v>
      </c>
      <c r="V130" s="19">
        <v>9.87</v>
      </c>
      <c r="W130" s="19">
        <v>13.05</v>
      </c>
      <c r="X130" s="19">
        <v>0.11</v>
      </c>
      <c r="Y130" s="19"/>
      <c r="Z130" s="19">
        <v>100.38</v>
      </c>
      <c r="AA130" s="35">
        <v>8.43560409545898</v>
      </c>
      <c r="AB130" s="35">
        <v>1030.37939453125</v>
      </c>
      <c r="AC130" s="35">
        <v>-7.96183395385742</v>
      </c>
      <c r="AD130" s="35">
        <v>2.76791572570801</v>
      </c>
      <c r="AE130" s="35" t="s">
        <v>1695</v>
      </c>
      <c r="AF130" s="19">
        <v>12</v>
      </c>
      <c r="AG130" s="19">
        <f>AF130/(P130*'Molecular Weight'!$C$2/'Molecular Weight'!$D$2+Q130*'Molecular Weight'!$C$3/'Molecular Weight'!$D$3+R130*'Molecular Weight'!$C$4/'Molecular Weight'!$D$4+S130*'Molecular Weight'!$C$5/'Molecular Weight'!$D$5+T130*'Molecular Weight'!$C$6/'Molecular Weight'!$D$6+U130*'Molecular Weight'!$C$8/'Molecular Weight'!$D$8+V130*'Molecular Weight'!$C$9/'Molecular Weight'!$D$9+W130*'Molecular Weight'!$C$10/'Molecular Weight'!$D$10+X130*'Molecular Weight'!$C$11/'Molecular Weight'!$D$11+Y130*'Molecular Weight'!$C$12/'Molecular Weight'!$D$12)</f>
        <v>4.45708777903906</v>
      </c>
      <c r="AH130" s="19">
        <f>P130*AG130*'Molecular Weight'!$B$2/'Molecular Weight'!$D$2</f>
        <v>3.1699627296661</v>
      </c>
      <c r="AI130" s="19">
        <f>Q130*AG130*'Molecular Weight'!$B$3/'Molecular Weight'!$D$3</f>
        <v>0.0440688278528268</v>
      </c>
      <c r="AJ130" s="19">
        <f>AG130*R130*'Molecular Weight'!$B$4/'Molecular Weight'!$D$4</f>
        <v>1.68823783862778</v>
      </c>
      <c r="AK130" s="19">
        <f>S130*AG130*'Molecular Weight'!$B$5/'Molecular Weight'!$D$5</f>
        <v>0.00410548252559687</v>
      </c>
      <c r="AL130" s="19">
        <f>T130*AG130*'Molecular Weight'!$B$6/'Molecular Weight'!$D$6</f>
        <v>0.878512847316163</v>
      </c>
      <c r="AM130" s="19">
        <f>U130*AG130*'Molecular Weight'!$B$8/'Molecular Weight'!$D$8</f>
        <v>0.0182204039458885</v>
      </c>
      <c r="AN130" s="19">
        <f>V130*AG130*'Molecular Weight'!$B$9/'Molecular Weight'!$D$9</f>
        <v>1.09159941387383</v>
      </c>
      <c r="AO130" s="19">
        <f>W130*AG130*'Molecular Weight'!$B$10/'Molecular Weight'!$D$10</f>
        <v>1.0371789500082</v>
      </c>
      <c r="AP130" s="19">
        <f>X130*AG130*'Molecular Weight'!$B$11/'Molecular Weight'!$D$11</f>
        <v>0.0158205761760018</v>
      </c>
      <c r="AQ130" s="19">
        <f>Y130*AG130*'Molecular Weight'!$B$12/'Molecular Weight'!$D$12</f>
        <v>0</v>
      </c>
      <c r="AR130" s="19">
        <f t="shared" ref="AR130:AR193" si="26">SUM(AH130:AQ130)</f>
        <v>7.94770706999239</v>
      </c>
      <c r="AS130" s="19">
        <f t="shared" ref="AS130:AS193" si="27">IF(IF(2*12*(1-8/AR130)&lt;0,0,2*12*(1-8/AR130))&lt;AL130,IF(2*12*(1-8/AR130)&lt;0,0,2*12*(1-8/AR130)),AL130)</f>
        <v>0</v>
      </c>
      <c r="AT130" s="19">
        <f t="shared" ref="AT130:AT193" si="28">AS130/AL130</f>
        <v>0</v>
      </c>
      <c r="AU130" s="19">
        <f t="shared" ref="AU130:AU193" si="29">AL130-AS130</f>
        <v>0.878512847316163</v>
      </c>
      <c r="AV130" s="19">
        <f t="shared" ref="AV130:AV193" si="30">SUM(AH130,AI130)</f>
        <v>3.21403155751892</v>
      </c>
      <c r="AW130" s="19">
        <f t="shared" ref="AW130:AW193" si="31">SUM(AN130,AO130,AM130,AL130)</f>
        <v>3.02551161514408</v>
      </c>
      <c r="AX130" s="36"/>
    </row>
    <row r="131" s="25" customFormat="1" spans="1:50">
      <c r="A131" s="32" t="s">
        <v>1860</v>
      </c>
      <c r="B131" s="32" t="s">
        <v>1861</v>
      </c>
      <c r="C131" s="32" t="s">
        <v>1862</v>
      </c>
      <c r="D131" s="32" t="s">
        <v>1863</v>
      </c>
      <c r="E131" s="32" t="s">
        <v>1866</v>
      </c>
      <c r="F131" s="32" t="s">
        <v>1865</v>
      </c>
      <c r="G131" s="32" t="s">
        <v>1694</v>
      </c>
      <c r="H131" s="32"/>
      <c r="I131" s="33">
        <f t="shared" ref="I131:I194" si="32">AA131</f>
        <v>5.35242366790771</v>
      </c>
      <c r="J131" s="33">
        <f t="shared" ref="J131:J194" si="33">AB131</f>
        <v>873.841125488281</v>
      </c>
      <c r="K131" s="33">
        <f t="shared" ref="K131:K194" si="34">AC131</f>
        <v>-9.6871166229248</v>
      </c>
      <c r="L131" s="34">
        <f t="shared" si="24"/>
        <v>-14.6176787558717</v>
      </c>
      <c r="M131" s="33">
        <f t="shared" si="25"/>
        <v>4.93056213294687</v>
      </c>
      <c r="N131" s="33">
        <f t="shared" ref="N131:N194" si="35">AD131</f>
        <v>4.93056297302246</v>
      </c>
      <c r="O131" s="32"/>
      <c r="P131" s="19">
        <v>40.24</v>
      </c>
      <c r="Q131" s="19">
        <v>0.83</v>
      </c>
      <c r="R131" s="19">
        <v>21.53</v>
      </c>
      <c r="S131" s="19">
        <v>0</v>
      </c>
      <c r="T131" s="19">
        <v>14.14</v>
      </c>
      <c r="U131" s="19">
        <v>0.3</v>
      </c>
      <c r="V131" s="19">
        <v>8.81</v>
      </c>
      <c r="W131" s="19">
        <v>14.03</v>
      </c>
      <c r="X131" s="19">
        <v>0.18</v>
      </c>
      <c r="Y131" s="19"/>
      <c r="Z131" s="19">
        <v>100.06</v>
      </c>
      <c r="AA131" s="35">
        <v>5.35242366790771</v>
      </c>
      <c r="AB131" s="35">
        <v>873.841125488281</v>
      </c>
      <c r="AC131" s="35">
        <v>-9.6871166229248</v>
      </c>
      <c r="AD131" s="35">
        <v>4.93056297302246</v>
      </c>
      <c r="AE131" s="35" t="s">
        <v>1695</v>
      </c>
      <c r="AF131" s="19">
        <v>12</v>
      </c>
      <c r="AG131" s="19">
        <f>AF131/(P131*'Molecular Weight'!$C$2/'Molecular Weight'!$D$2+Q131*'Molecular Weight'!$C$3/'Molecular Weight'!$D$3+R131*'Molecular Weight'!$C$4/'Molecular Weight'!$D$4+S131*'Molecular Weight'!$C$5/'Molecular Weight'!$D$5+T131*'Molecular Weight'!$C$6/'Molecular Weight'!$D$6+U131*'Molecular Weight'!$C$8/'Molecular Weight'!$D$8+V131*'Molecular Weight'!$C$9/'Molecular Weight'!$D$9+W131*'Molecular Weight'!$C$10/'Molecular Weight'!$D$10+X131*'Molecular Weight'!$C$11/'Molecular Weight'!$D$11+Y131*'Molecular Weight'!$C$12/'Molecular Weight'!$D$12)</f>
        <v>4.50018833230153</v>
      </c>
      <c r="AH131" s="19">
        <f>P131*AG131*'Molecular Weight'!$B$2/'Molecular Weight'!$D$2</f>
        <v>3.01410749819929</v>
      </c>
      <c r="AI131" s="19">
        <f>Q131*AG131*'Molecular Weight'!$B$3/'Molecular Weight'!$D$3</f>
        <v>0.0467478888086391</v>
      </c>
      <c r="AJ131" s="19">
        <f>AG131*R131*'Molecular Weight'!$B$4/'Molecular Weight'!$D$4</f>
        <v>1.90053069428113</v>
      </c>
      <c r="AK131" s="19">
        <f>S131*AG131*'Molecular Weight'!$B$5/'Molecular Weight'!$D$5</f>
        <v>0</v>
      </c>
      <c r="AL131" s="19">
        <f>T131*AG131*'Molecular Weight'!$B$6/'Molecular Weight'!$D$6</f>
        <v>0.885755331552667</v>
      </c>
      <c r="AM131" s="19">
        <f>U131*AG131*'Molecular Weight'!$B$8/'Molecular Weight'!$D$8</f>
        <v>0.0190309627810891</v>
      </c>
      <c r="AN131" s="19">
        <f>V131*AG131*'Molecular Weight'!$B$9/'Molecular Weight'!$D$9</f>
        <v>0.983788069666909</v>
      </c>
      <c r="AO131" s="19">
        <f>W131*AG131*'Molecular Weight'!$B$10/'Molecular Weight'!$D$10</f>
        <v>1.12584954176516</v>
      </c>
      <c r="AP131" s="19">
        <f>X131*AG131*'Molecular Weight'!$B$11/'Molecular Weight'!$D$11</f>
        <v>0.0261385575932325</v>
      </c>
      <c r="AQ131" s="19">
        <f>Y131*AG131*'Molecular Weight'!$B$12/'Molecular Weight'!$D$12</f>
        <v>0</v>
      </c>
      <c r="AR131" s="19">
        <f t="shared" si="26"/>
        <v>8.00194854464812</v>
      </c>
      <c r="AS131" s="19">
        <f t="shared" si="27"/>
        <v>0.00584421048123129</v>
      </c>
      <c r="AT131" s="19">
        <f t="shared" si="28"/>
        <v>0.00659799639138136</v>
      </c>
      <c r="AU131" s="19">
        <f t="shared" si="29"/>
        <v>0.879911121071436</v>
      </c>
      <c r="AV131" s="19">
        <f t="shared" si="30"/>
        <v>3.06085538700793</v>
      </c>
      <c r="AW131" s="19">
        <f t="shared" si="31"/>
        <v>3.01442390576583</v>
      </c>
      <c r="AX131" s="36"/>
    </row>
    <row r="132" s="25" customFormat="1" spans="1:50">
      <c r="A132" s="32" t="s">
        <v>1867</v>
      </c>
      <c r="B132" s="65" t="s">
        <v>1868</v>
      </c>
      <c r="C132" s="32" t="s">
        <v>1862</v>
      </c>
      <c r="D132" s="32" t="s">
        <v>1863</v>
      </c>
      <c r="E132" s="32" t="s">
        <v>1869</v>
      </c>
      <c r="F132" s="32" t="s">
        <v>1870</v>
      </c>
      <c r="G132" s="32" t="s">
        <v>1694</v>
      </c>
      <c r="H132" s="32"/>
      <c r="I132" s="33">
        <f t="shared" si="32"/>
        <v>17.6007461547852</v>
      </c>
      <c r="J132" s="33">
        <f t="shared" si="33"/>
        <v>1253.38488769531</v>
      </c>
      <c r="K132" s="33">
        <f t="shared" si="34"/>
        <v>-3.36654138565064</v>
      </c>
      <c r="L132" s="34">
        <f t="shared" si="24"/>
        <v>-4.95970907940146</v>
      </c>
      <c r="M132" s="33">
        <f t="shared" si="25"/>
        <v>1.59316769375082</v>
      </c>
      <c r="N132" s="33">
        <f t="shared" si="35"/>
        <v>1.59316825866699</v>
      </c>
      <c r="O132" s="32"/>
      <c r="P132" s="19">
        <v>43.892</v>
      </c>
      <c r="Q132" s="19">
        <v>0.096</v>
      </c>
      <c r="R132" s="19">
        <v>12.982</v>
      </c>
      <c r="S132" s="19">
        <v>6.318</v>
      </c>
      <c r="T132" s="19">
        <v>8.434</v>
      </c>
      <c r="U132" s="19">
        <v>0.2882</v>
      </c>
      <c r="V132" s="19">
        <v>21.956</v>
      </c>
      <c r="W132" s="19">
        <v>5.344</v>
      </c>
      <c r="X132" s="19">
        <v>0.2422</v>
      </c>
      <c r="Y132" s="19">
        <v>0.03</v>
      </c>
      <c r="Z132" s="19">
        <v>99.5524</v>
      </c>
      <c r="AA132" s="35">
        <v>17.6007461547852</v>
      </c>
      <c r="AB132" s="35">
        <v>1253.38488769531</v>
      </c>
      <c r="AC132" s="35">
        <v>-3.36654138565064</v>
      </c>
      <c r="AD132" s="35">
        <v>1.59316825866699</v>
      </c>
      <c r="AE132" s="35" t="s">
        <v>1707</v>
      </c>
      <c r="AF132" s="19">
        <v>12</v>
      </c>
      <c r="AG132" s="19">
        <f>AF132/(P132*'Molecular Weight'!$C$2/'Molecular Weight'!$D$2+Q132*'Molecular Weight'!$C$3/'Molecular Weight'!$D$3+R132*'Molecular Weight'!$C$4/'Molecular Weight'!$D$4+S132*'Molecular Weight'!$C$5/'Molecular Weight'!$D$5+T132*'Molecular Weight'!$C$6/'Molecular Weight'!$D$6+U132*'Molecular Weight'!$C$8/'Molecular Weight'!$D$8+V132*'Molecular Weight'!$C$9/'Molecular Weight'!$D$9+W132*'Molecular Weight'!$C$10/'Molecular Weight'!$D$10+X132*'Molecular Weight'!$C$11/'Molecular Weight'!$D$11+Y132*'Molecular Weight'!$C$12/'Molecular Weight'!$D$12)</f>
        <v>4.38597245939342</v>
      </c>
      <c r="AH132" s="19">
        <f>P132*AG132*'Molecular Weight'!$B$2/'Molecular Weight'!$D$2</f>
        <v>3.20421276943568</v>
      </c>
      <c r="AI132" s="19">
        <f>Q132*AG132*'Molecular Weight'!$B$3/'Molecular Weight'!$D$3</f>
        <v>0.00526975414395204</v>
      </c>
      <c r="AJ132" s="19">
        <f>AG132*R132*'Molecular Weight'!$B$4/'Molecular Weight'!$D$4</f>
        <v>1.11688298289222</v>
      </c>
      <c r="AK132" s="19">
        <f>S132*AG132*'Molecular Weight'!$B$5/'Molecular Weight'!$D$5</f>
        <v>0.364636805032536</v>
      </c>
      <c r="AL132" s="19">
        <f>T132*AG132*'Molecular Weight'!$B$6/'Molecular Weight'!$D$6</f>
        <v>0.514912189901504</v>
      </c>
      <c r="AM132" s="19">
        <f>U132*AG132*'Molecular Weight'!$B$8/'Molecular Weight'!$D$8</f>
        <v>0.0178183995319592</v>
      </c>
      <c r="AN132" s="19">
        <f>V132*AG132*'Molecular Weight'!$B$9/'Molecular Weight'!$D$9</f>
        <v>2.3895387423931</v>
      </c>
      <c r="AO132" s="19">
        <f>W132*AG132*'Molecular Weight'!$B$10/'Molecular Weight'!$D$10</f>
        <v>0.417950014675435</v>
      </c>
      <c r="AP132" s="19">
        <f>X132*AG132*'Molecular Weight'!$B$11/'Molecular Weight'!$D$11</f>
        <v>0.0342782358717356</v>
      </c>
      <c r="AQ132" s="19">
        <f>Y132*AG132*'Molecular Weight'!$B$12/'Molecular Weight'!$D$12</f>
        <v>0.00279361303146077</v>
      </c>
      <c r="AR132" s="19">
        <f t="shared" si="26"/>
        <v>8.06829350690958</v>
      </c>
      <c r="AS132" s="19">
        <f t="shared" si="27"/>
        <v>0.203146323869645</v>
      </c>
      <c r="AT132" s="19">
        <f t="shared" si="28"/>
        <v>0.394526149999487</v>
      </c>
      <c r="AU132" s="19">
        <f t="shared" si="29"/>
        <v>0.311765866031859</v>
      </c>
      <c r="AV132" s="19">
        <f t="shared" si="30"/>
        <v>3.20948252357963</v>
      </c>
      <c r="AW132" s="19">
        <f t="shared" si="31"/>
        <v>3.340219346502</v>
      </c>
      <c r="AX132" s="36"/>
    </row>
    <row r="133" s="25" customFormat="1" spans="1:50">
      <c r="A133" s="32" t="s">
        <v>1871</v>
      </c>
      <c r="B133" s="32" t="s">
        <v>1872</v>
      </c>
      <c r="C133" s="32" t="s">
        <v>1862</v>
      </c>
      <c r="D133" s="32" t="s">
        <v>1863</v>
      </c>
      <c r="E133" s="32" t="s">
        <v>1873</v>
      </c>
      <c r="F133" s="32" t="s">
        <v>1874</v>
      </c>
      <c r="G133" s="32" t="s">
        <v>1694</v>
      </c>
      <c r="H133" s="32"/>
      <c r="I133" s="33">
        <f t="shared" si="32"/>
        <v>18.4422302246094</v>
      </c>
      <c r="J133" s="33">
        <f t="shared" si="33"/>
        <v>1417.00708007812</v>
      </c>
      <c r="K133" s="33">
        <f t="shared" si="34"/>
        <v>-5.18024730682373</v>
      </c>
      <c r="L133" s="34">
        <f t="shared" si="24"/>
        <v>-3.56496852956063</v>
      </c>
      <c r="M133" s="33">
        <f t="shared" si="25"/>
        <v>-1.6152787772631</v>
      </c>
      <c r="N133" s="33">
        <f t="shared" si="35"/>
        <v>-1.61527633666992</v>
      </c>
      <c r="O133" s="32"/>
      <c r="P133" s="19">
        <v>42.2</v>
      </c>
      <c r="Q133" s="19">
        <v>1.28</v>
      </c>
      <c r="R133" s="19">
        <v>19.5</v>
      </c>
      <c r="S133" s="19">
        <v>0.07</v>
      </c>
      <c r="T133" s="19">
        <v>14.49</v>
      </c>
      <c r="U133" s="19">
        <v>0.31</v>
      </c>
      <c r="V133" s="19">
        <v>9.54</v>
      </c>
      <c r="W133" s="19">
        <v>10.66</v>
      </c>
      <c r="X133" s="19">
        <v>1.55</v>
      </c>
      <c r="Y133" s="19">
        <v>0.04</v>
      </c>
      <c r="Z133" s="19">
        <v>99.6</v>
      </c>
      <c r="AA133" s="35">
        <v>18.4422302246094</v>
      </c>
      <c r="AB133" s="35">
        <v>1417.00708007812</v>
      </c>
      <c r="AC133" s="35">
        <v>-5.18024730682373</v>
      </c>
      <c r="AD133" s="35">
        <v>-1.61527633666992</v>
      </c>
      <c r="AE133" s="35" t="s">
        <v>1695</v>
      </c>
      <c r="AF133" s="19">
        <v>12</v>
      </c>
      <c r="AG133" s="19">
        <f>AF133/(P133*'Molecular Weight'!$C$2/'Molecular Weight'!$D$2+Q133*'Molecular Weight'!$C$3/'Molecular Weight'!$D$3+R133*'Molecular Weight'!$C$4/'Molecular Weight'!$D$4+S133*'Molecular Weight'!$C$5/'Molecular Weight'!$D$5+T133*'Molecular Weight'!$C$6/'Molecular Weight'!$D$6+U133*'Molecular Weight'!$C$8/'Molecular Weight'!$D$8+V133*'Molecular Weight'!$C$9/'Molecular Weight'!$D$9+W133*'Molecular Weight'!$C$10/'Molecular Weight'!$D$10+X133*'Molecular Weight'!$C$11/'Molecular Weight'!$D$11+Y133*'Molecular Weight'!$C$12/'Molecular Weight'!$D$12)</f>
        <v>4.49390956686227</v>
      </c>
      <c r="AH133" s="19">
        <f>P133*AG133*'Molecular Weight'!$B$2/'Molecular Weight'!$D$2</f>
        <v>3.15650771840193</v>
      </c>
      <c r="AI133" s="19">
        <f>Q133*AG133*'Molecular Weight'!$B$3/'Molecular Weight'!$D$3</f>
        <v>0.0719925437494832</v>
      </c>
      <c r="AJ133" s="19">
        <f>AG133*R133*'Molecular Weight'!$B$4/'Molecular Weight'!$D$4</f>
        <v>1.71893363189122</v>
      </c>
      <c r="AK133" s="19">
        <f>S133*AG133*'Molecular Weight'!$B$5/'Molecular Weight'!$D$5</f>
        <v>0.00413939956155483</v>
      </c>
      <c r="AL133" s="19">
        <f>T133*AG133*'Molecular Weight'!$B$6/'Molecular Weight'!$D$6</f>
        <v>0.9064135526703</v>
      </c>
      <c r="AM133" s="19">
        <f>U133*AG133*'Molecular Weight'!$B$8/'Molecular Weight'!$D$8</f>
        <v>0.0196378906925191</v>
      </c>
      <c r="AN133" s="19">
        <f>V133*AG133*'Molecular Weight'!$B$9/'Molecular Weight'!$D$9</f>
        <v>1.06381879076591</v>
      </c>
      <c r="AO133" s="19">
        <f>W133*AG133*'Molecular Weight'!$B$10/'Molecular Weight'!$D$10</f>
        <v>0.854227460462765</v>
      </c>
      <c r="AP133" s="19">
        <f>X133*AG133*'Molecular Weight'!$B$11/'Molecular Weight'!$D$11</f>
        <v>0.224767984144451</v>
      </c>
      <c r="AQ133" s="19">
        <f>Y133*AG133*'Molecular Weight'!$B$12/'Molecular Weight'!$D$12</f>
        <v>0.00381648370858792</v>
      </c>
      <c r="AR133" s="19">
        <f t="shared" si="26"/>
        <v>8.02425545604872</v>
      </c>
      <c r="AS133" s="19">
        <f t="shared" si="27"/>
        <v>0.0725464123566066</v>
      </c>
      <c r="AT133" s="19">
        <f t="shared" si="28"/>
        <v>0.0800367692460957</v>
      </c>
      <c r="AU133" s="19">
        <f t="shared" si="29"/>
        <v>0.833867140313693</v>
      </c>
      <c r="AV133" s="19">
        <f t="shared" si="30"/>
        <v>3.22850026215141</v>
      </c>
      <c r="AW133" s="19">
        <f t="shared" si="31"/>
        <v>2.84409769459149</v>
      </c>
      <c r="AX133" s="36"/>
    </row>
    <row r="134" s="25" customFormat="1" spans="1:50">
      <c r="A134" s="32" t="s">
        <v>1871</v>
      </c>
      <c r="B134" s="32" t="s">
        <v>1872</v>
      </c>
      <c r="C134" s="32" t="s">
        <v>1862</v>
      </c>
      <c r="D134" s="32" t="s">
        <v>1863</v>
      </c>
      <c r="E134" s="32" t="s">
        <v>1875</v>
      </c>
      <c r="F134" s="32" t="s">
        <v>1874</v>
      </c>
      <c r="G134" s="32" t="s">
        <v>1694</v>
      </c>
      <c r="H134" s="32"/>
      <c r="I134" s="33">
        <f t="shared" si="32"/>
        <v>17.4603023529053</v>
      </c>
      <c r="J134" s="33">
        <f t="shared" si="33"/>
        <v>1412.50524902344</v>
      </c>
      <c r="K134" s="33">
        <f t="shared" si="34"/>
        <v>-5.23793172836304</v>
      </c>
      <c r="L134" s="34">
        <f t="shared" si="24"/>
        <v>-3.89511029085195</v>
      </c>
      <c r="M134" s="33">
        <f t="shared" si="25"/>
        <v>-1.34282143751109</v>
      </c>
      <c r="N134" s="33">
        <f t="shared" si="35"/>
        <v>-1.3428201675415</v>
      </c>
      <c r="O134" s="32"/>
      <c r="P134" s="19">
        <v>41.5</v>
      </c>
      <c r="Q134" s="19">
        <v>1.33</v>
      </c>
      <c r="R134" s="19">
        <v>19.6</v>
      </c>
      <c r="S134" s="19">
        <v>0.06</v>
      </c>
      <c r="T134" s="19">
        <v>14.44</v>
      </c>
      <c r="U134" s="19">
        <v>0.28</v>
      </c>
      <c r="V134" s="19">
        <v>9.63</v>
      </c>
      <c r="W134" s="19">
        <v>10.82</v>
      </c>
      <c r="X134" s="19">
        <v>1.53</v>
      </c>
      <c r="Y134" s="19">
        <v>0.04</v>
      </c>
      <c r="Z134" s="19">
        <v>99.13</v>
      </c>
      <c r="AA134" s="35">
        <v>17.4603023529053</v>
      </c>
      <c r="AB134" s="35">
        <v>1412.50524902344</v>
      </c>
      <c r="AC134" s="35">
        <v>-5.23793172836304</v>
      </c>
      <c r="AD134" s="35">
        <v>-1.3428201675415</v>
      </c>
      <c r="AE134" s="35" t="s">
        <v>1695</v>
      </c>
      <c r="AF134" s="19">
        <v>12</v>
      </c>
      <c r="AG134" s="19">
        <f>AF134/(P134*'Molecular Weight'!$C$2/'Molecular Weight'!$D$2+Q134*'Molecular Weight'!$C$3/'Molecular Weight'!$D$3+R134*'Molecular Weight'!$C$4/'Molecular Weight'!$D$4+S134*'Molecular Weight'!$C$5/'Molecular Weight'!$D$5+T134*'Molecular Weight'!$C$6/'Molecular Weight'!$D$6+U134*'Molecular Weight'!$C$8/'Molecular Weight'!$D$8+V134*'Molecular Weight'!$C$9/'Molecular Weight'!$D$9+W134*'Molecular Weight'!$C$10/'Molecular Weight'!$D$10+X134*'Molecular Weight'!$C$11/'Molecular Weight'!$D$11+Y134*'Molecular Weight'!$C$12/'Molecular Weight'!$D$12)</f>
        <v>4.52042150838193</v>
      </c>
      <c r="AH134" s="19">
        <f>P134*AG134*'Molecular Weight'!$B$2/'Molecular Weight'!$D$2</f>
        <v>3.12246159450483</v>
      </c>
      <c r="AI134" s="19">
        <f>Q134*AG134*'Molecular Weight'!$B$3/'Molecular Weight'!$D$3</f>
        <v>0.0752460651582975</v>
      </c>
      <c r="AJ134" s="19">
        <f>AG134*R134*'Molecular Weight'!$B$4/'Molecular Weight'!$D$4</f>
        <v>1.7379415763885</v>
      </c>
      <c r="AK134" s="19">
        <f>S134*AG134*'Molecular Weight'!$B$5/'Molecular Weight'!$D$5</f>
        <v>0.00356898862428996</v>
      </c>
      <c r="AL134" s="19">
        <f>T134*AG134*'Molecular Weight'!$B$6/'Molecular Weight'!$D$6</f>
        <v>0.908614790938684</v>
      </c>
      <c r="AM134" s="19">
        <f>U134*AG134*'Molecular Weight'!$B$8/'Molecular Weight'!$D$8</f>
        <v>0.0178420922236671</v>
      </c>
      <c r="AN134" s="19">
        <f>V134*AG134*'Molecular Weight'!$B$9/'Molecular Weight'!$D$9</f>
        <v>1.08019005274734</v>
      </c>
      <c r="AO134" s="19">
        <f>W134*AG134*'Molecular Weight'!$B$10/'Molecular Weight'!$D$10</f>
        <v>0.872164064206357</v>
      </c>
      <c r="AP134" s="19">
        <f>X134*AG134*'Molecular Weight'!$B$11/'Molecular Weight'!$D$11</f>
        <v>0.223176666919147</v>
      </c>
      <c r="AQ134" s="19">
        <f>Y134*AG134*'Molecular Weight'!$B$12/'Molecular Weight'!$D$12</f>
        <v>0.00383899915786151</v>
      </c>
      <c r="AR134" s="19">
        <f t="shared" si="26"/>
        <v>8.04504489086898</v>
      </c>
      <c r="AS134" s="19">
        <f t="shared" si="27"/>
        <v>0.134378042076876</v>
      </c>
      <c r="AT134" s="19">
        <f t="shared" si="28"/>
        <v>0.147893302439036</v>
      </c>
      <c r="AU134" s="19">
        <f t="shared" si="29"/>
        <v>0.774236748861808</v>
      </c>
      <c r="AV134" s="19">
        <f t="shared" si="30"/>
        <v>3.19770765966313</v>
      </c>
      <c r="AW134" s="19">
        <f t="shared" si="31"/>
        <v>2.87881100011605</v>
      </c>
      <c r="AX134" s="36"/>
    </row>
    <row r="135" s="25" customFormat="1" spans="1:50">
      <c r="A135" s="32" t="s">
        <v>1876</v>
      </c>
      <c r="B135" s="32" t="s">
        <v>1877</v>
      </c>
      <c r="C135" s="32" t="s">
        <v>1862</v>
      </c>
      <c r="D135" s="32" t="s">
        <v>1863</v>
      </c>
      <c r="E135" s="32" t="s">
        <v>1878</v>
      </c>
      <c r="F135" s="32" t="s">
        <v>1859</v>
      </c>
      <c r="G135" s="32" t="s">
        <v>1694</v>
      </c>
      <c r="H135" s="32"/>
      <c r="I135" s="33">
        <f t="shared" si="32"/>
        <v>14.9092502593994</v>
      </c>
      <c r="J135" s="33">
        <f t="shared" si="33"/>
        <v>1207.77856445312</v>
      </c>
      <c r="K135" s="33">
        <f t="shared" si="34"/>
        <v>-3.11960744857788</v>
      </c>
      <c r="L135" s="34">
        <f t="shared" si="24"/>
        <v>-6.27362135675593</v>
      </c>
      <c r="M135" s="33">
        <f t="shared" si="25"/>
        <v>3.15401390817805</v>
      </c>
      <c r="N135" s="33">
        <f t="shared" si="35"/>
        <v>3.15401458740234</v>
      </c>
      <c r="O135" s="32"/>
      <c r="P135" s="19">
        <v>42.3</v>
      </c>
      <c r="Q135" s="19">
        <v>0.06</v>
      </c>
      <c r="R135" s="19">
        <v>9.46</v>
      </c>
      <c r="S135" s="19">
        <v>12.8</v>
      </c>
      <c r="T135" s="19">
        <v>7.64</v>
      </c>
      <c r="U135" s="19">
        <v>0.33</v>
      </c>
      <c r="V135" s="19">
        <v>21.2</v>
      </c>
      <c r="W135" s="19">
        <v>5.11</v>
      </c>
      <c r="X135" s="19">
        <v>0.01</v>
      </c>
      <c r="Y135" s="19"/>
      <c r="Z135" s="19">
        <v>98.91</v>
      </c>
      <c r="AA135" s="35">
        <v>14.9092502593994</v>
      </c>
      <c r="AB135" s="35">
        <v>1207.77856445312</v>
      </c>
      <c r="AC135" s="35">
        <v>-3.11960744857788</v>
      </c>
      <c r="AD135" s="35">
        <v>3.15401458740234</v>
      </c>
      <c r="AE135" s="35" t="s">
        <v>1698</v>
      </c>
      <c r="AF135" s="19">
        <v>12</v>
      </c>
      <c r="AG135" s="19">
        <f>AF135/(P135*'Molecular Weight'!$C$2/'Molecular Weight'!$D$2+Q135*'Molecular Weight'!$C$3/'Molecular Weight'!$D$3+R135*'Molecular Weight'!$C$4/'Molecular Weight'!$D$4+S135*'Molecular Weight'!$C$5/'Molecular Weight'!$D$5+T135*'Molecular Weight'!$C$6/'Molecular Weight'!$D$6+U135*'Molecular Weight'!$C$8/'Molecular Weight'!$D$8+V135*'Molecular Weight'!$C$9/'Molecular Weight'!$D$9+W135*'Molecular Weight'!$C$10/'Molecular Weight'!$D$10+X135*'Molecular Weight'!$C$11/'Molecular Weight'!$D$11+Y135*'Molecular Weight'!$C$12/'Molecular Weight'!$D$12)</f>
        <v>4.49614671970413</v>
      </c>
      <c r="AH135" s="19">
        <f>P135*AG135*'Molecular Weight'!$B$2/'Molecular Weight'!$D$2</f>
        <v>3.16556268714189</v>
      </c>
      <c r="AI135" s="19">
        <f>Q135*AG135*'Molecular Weight'!$B$3/'Molecular Weight'!$D$3</f>
        <v>0.00337633045284415</v>
      </c>
      <c r="AJ135" s="19">
        <f>AG135*R135*'Molecular Weight'!$B$4/'Molecular Weight'!$D$4</f>
        <v>0.834318320290331</v>
      </c>
      <c r="AK135" s="19">
        <f>S135*AG135*'Molecular Weight'!$B$5/'Molecular Weight'!$D$5</f>
        <v>0.757295585396577</v>
      </c>
      <c r="AL135" s="19">
        <f>T135*AG135*'Molecular Weight'!$B$6/'Molecular Weight'!$D$6</f>
        <v>0.478153687897266</v>
      </c>
      <c r="AM135" s="19">
        <f>U135*AG135*'Molecular Weight'!$B$8/'Molecular Weight'!$D$8</f>
        <v>0.0209152582111977</v>
      </c>
      <c r="AN135" s="19">
        <f>V135*AG135*'Molecular Weight'!$B$9/'Molecular Weight'!$D$9</f>
        <v>2.36521862177984</v>
      </c>
      <c r="AO135" s="19">
        <f>W135*AG135*'Molecular Weight'!$B$10/'Molecular Weight'!$D$10</f>
        <v>0.409688119430958</v>
      </c>
      <c r="AP135" s="19">
        <f>X135*AG135*'Molecular Weight'!$B$11/'Molecular Weight'!$D$11</f>
        <v>0.00145083792181482</v>
      </c>
      <c r="AQ135" s="19">
        <f>Y135*AG135*'Molecular Weight'!$B$12/'Molecular Weight'!$D$12</f>
        <v>0</v>
      </c>
      <c r="AR135" s="19">
        <f t="shared" si="26"/>
        <v>8.03597944852272</v>
      </c>
      <c r="AS135" s="19">
        <f t="shared" si="27"/>
        <v>0.107455073781216</v>
      </c>
      <c r="AT135" s="19">
        <f t="shared" si="28"/>
        <v>0.224729154037819</v>
      </c>
      <c r="AU135" s="19">
        <f t="shared" si="29"/>
        <v>0.37069861411605</v>
      </c>
      <c r="AV135" s="19">
        <f t="shared" si="30"/>
        <v>3.16893901759473</v>
      </c>
      <c r="AW135" s="19">
        <f t="shared" si="31"/>
        <v>3.27397568731926</v>
      </c>
      <c r="AX135" s="36"/>
    </row>
    <row r="136" s="25" customFormat="1" spans="1:50">
      <c r="A136" s="32" t="s">
        <v>1876</v>
      </c>
      <c r="B136" s="32" t="s">
        <v>1877</v>
      </c>
      <c r="C136" s="32" t="s">
        <v>1862</v>
      </c>
      <c r="D136" s="32" t="s">
        <v>1863</v>
      </c>
      <c r="E136" s="32" t="s">
        <v>1879</v>
      </c>
      <c r="F136" s="32" t="s">
        <v>1880</v>
      </c>
      <c r="G136" s="32" t="s">
        <v>1694</v>
      </c>
      <c r="H136" s="32"/>
      <c r="I136" s="33">
        <f t="shared" si="32"/>
        <v>10.4698934555054</v>
      </c>
      <c r="J136" s="33">
        <f t="shared" si="33"/>
        <v>1249.39245605469</v>
      </c>
      <c r="K136" s="33">
        <f t="shared" si="34"/>
        <v>-3.77076101303101</v>
      </c>
      <c r="L136" s="34">
        <f t="shared" si="24"/>
        <v>-7.47883004632209</v>
      </c>
      <c r="M136" s="33">
        <f t="shared" si="25"/>
        <v>3.70806903329108</v>
      </c>
      <c r="N136" s="33">
        <f t="shared" si="35"/>
        <v>3.70806932449341</v>
      </c>
      <c r="O136" s="32"/>
      <c r="P136" s="19">
        <v>42.2</v>
      </c>
      <c r="Q136" s="19">
        <v>0.19</v>
      </c>
      <c r="R136" s="19">
        <v>12.3</v>
      </c>
      <c r="S136" s="19">
        <v>11.8</v>
      </c>
      <c r="T136" s="19">
        <v>6.52</v>
      </c>
      <c r="U136" s="19">
        <v>0.32</v>
      </c>
      <c r="V136" s="19">
        <v>21.1</v>
      </c>
      <c r="W136" s="19">
        <v>4.68</v>
      </c>
      <c r="X136" s="19">
        <v>0.03</v>
      </c>
      <c r="Y136" s="19"/>
      <c r="Z136" s="19">
        <v>99.14</v>
      </c>
      <c r="AA136" s="35">
        <v>10.4698934555054</v>
      </c>
      <c r="AB136" s="35">
        <v>1249.39245605469</v>
      </c>
      <c r="AC136" s="35">
        <v>-3.77076101303101</v>
      </c>
      <c r="AD136" s="35">
        <v>3.70806932449341</v>
      </c>
      <c r="AE136" s="35" t="s">
        <v>1698</v>
      </c>
      <c r="AF136" s="19">
        <v>12</v>
      </c>
      <c r="AG136" s="19">
        <f>AF136/(P136*'Molecular Weight'!$C$2/'Molecular Weight'!$D$2+Q136*'Molecular Weight'!$C$3/'Molecular Weight'!$D$3+R136*'Molecular Weight'!$C$4/'Molecular Weight'!$D$4+S136*'Molecular Weight'!$C$5/'Molecular Weight'!$D$5+T136*'Molecular Weight'!$C$6/'Molecular Weight'!$D$6+U136*'Molecular Weight'!$C$8/'Molecular Weight'!$D$8+V136*'Molecular Weight'!$C$9/'Molecular Weight'!$D$9+W136*'Molecular Weight'!$C$10/'Molecular Weight'!$D$10+X136*'Molecular Weight'!$C$11/'Molecular Weight'!$D$11+Y136*'Molecular Weight'!$C$12/'Molecular Weight'!$D$12)</f>
        <v>4.43271617493853</v>
      </c>
      <c r="AH136" s="19">
        <f>P136*AG136*'Molecular Weight'!$B$2/'Molecular Weight'!$D$2</f>
        <v>3.1135256754728</v>
      </c>
      <c r="AI136" s="19">
        <f>Q136*AG136*'Molecular Weight'!$B$3/'Molecular Weight'!$D$3</f>
        <v>0.0105408770117437</v>
      </c>
      <c r="AJ136" s="19">
        <f>AG136*R136*'Molecular Weight'!$B$4/'Molecular Weight'!$D$4</f>
        <v>1.06948624856304</v>
      </c>
      <c r="AK136" s="19">
        <f>S136*AG136*'Molecular Weight'!$B$5/'Molecular Weight'!$D$5</f>
        <v>0.688282793134741</v>
      </c>
      <c r="AL136" s="19">
        <f>T136*AG136*'Molecular Weight'!$B$6/'Molecular Weight'!$D$6</f>
        <v>0.40230107823774</v>
      </c>
      <c r="AM136" s="19">
        <f>U136*AG136*'Molecular Weight'!$B$8/'Molecular Weight'!$D$8</f>
        <v>0.0199953365658349</v>
      </c>
      <c r="AN136" s="19">
        <f>V136*AG136*'Molecular Weight'!$B$9/'Molecular Weight'!$D$9</f>
        <v>2.32085139680405</v>
      </c>
      <c r="AO136" s="19">
        <f>W136*AG136*'Molecular Weight'!$B$10/'Molecular Weight'!$D$10</f>
        <v>0.369919966096868</v>
      </c>
      <c r="AP136" s="19">
        <f>X136*AG136*'Molecular Weight'!$B$11/'Molecular Weight'!$D$11</f>
        <v>0.00429110955947583</v>
      </c>
      <c r="AQ136" s="19">
        <f>Y136*AG136*'Molecular Weight'!$B$12/'Molecular Weight'!$D$12</f>
        <v>0</v>
      </c>
      <c r="AR136" s="19">
        <f t="shared" si="26"/>
        <v>7.9991944814463</v>
      </c>
      <c r="AS136" s="19">
        <f t="shared" si="27"/>
        <v>0</v>
      </c>
      <c r="AT136" s="19">
        <f t="shared" si="28"/>
        <v>0</v>
      </c>
      <c r="AU136" s="19">
        <f t="shared" si="29"/>
        <v>0.40230107823774</v>
      </c>
      <c r="AV136" s="19">
        <f t="shared" si="30"/>
        <v>3.12406655248455</v>
      </c>
      <c r="AW136" s="19">
        <f t="shared" si="31"/>
        <v>3.11306777770449</v>
      </c>
      <c r="AX136" s="36"/>
    </row>
    <row r="137" s="25" customFormat="1" spans="1:50">
      <c r="A137" s="32" t="s">
        <v>1881</v>
      </c>
      <c r="B137" s="32" t="s">
        <v>1882</v>
      </c>
      <c r="C137" s="32" t="s">
        <v>1883</v>
      </c>
      <c r="D137" s="32" t="s">
        <v>1884</v>
      </c>
      <c r="E137" s="32" t="s">
        <v>1885</v>
      </c>
      <c r="F137" s="32" t="s">
        <v>1829</v>
      </c>
      <c r="G137" s="32" t="s">
        <v>1694</v>
      </c>
      <c r="H137" s="32"/>
      <c r="I137" s="33">
        <f t="shared" si="32"/>
        <v>12.7125902175903</v>
      </c>
      <c r="J137" s="33">
        <f t="shared" si="33"/>
        <v>1247.11596679687</v>
      </c>
      <c r="K137" s="33">
        <f t="shared" si="34"/>
        <v>-2.94925999641418</v>
      </c>
      <c r="L137" s="34">
        <f t="shared" si="24"/>
        <v>-6.70384077186295</v>
      </c>
      <c r="M137" s="33">
        <f t="shared" si="25"/>
        <v>3.75458077544876</v>
      </c>
      <c r="N137" s="33">
        <f t="shared" si="35"/>
        <v>3.75458025932312</v>
      </c>
      <c r="O137" s="32"/>
      <c r="P137" s="19">
        <v>40.753</v>
      </c>
      <c r="Q137" s="19">
        <v>0.015</v>
      </c>
      <c r="R137" s="19">
        <v>6.987</v>
      </c>
      <c r="S137" s="19">
        <v>20.56</v>
      </c>
      <c r="T137" s="19">
        <v>6.73</v>
      </c>
      <c r="U137" s="19">
        <v>0.292</v>
      </c>
      <c r="V137" s="19">
        <v>22.711</v>
      </c>
      <c r="W137" s="19">
        <v>1.574</v>
      </c>
      <c r="X137" s="19">
        <v>0.013</v>
      </c>
      <c r="Y137" s="19">
        <v>0</v>
      </c>
      <c r="Z137" s="19">
        <v>99.694</v>
      </c>
      <c r="AA137" s="35">
        <v>12.7125902175903</v>
      </c>
      <c r="AB137" s="35">
        <v>1247.11596679687</v>
      </c>
      <c r="AC137" s="35">
        <v>-2.94925999641418</v>
      </c>
      <c r="AD137" s="35">
        <v>3.75458025932312</v>
      </c>
      <c r="AE137" s="35" t="s">
        <v>1698</v>
      </c>
      <c r="AF137" s="19">
        <v>12</v>
      </c>
      <c r="AG137" s="19">
        <f>AF137/(P137*'Molecular Weight'!$C$2/'Molecular Weight'!$D$2+Q137*'Molecular Weight'!$C$3/'Molecular Weight'!$D$3+R137*'Molecular Weight'!$C$4/'Molecular Weight'!$D$4+S137*'Molecular Weight'!$C$5/'Molecular Weight'!$D$5+T137*'Molecular Weight'!$C$6/'Molecular Weight'!$D$6+U137*'Molecular Weight'!$C$8/'Molecular Weight'!$D$8+V137*'Molecular Weight'!$C$9/'Molecular Weight'!$D$9+W137*'Molecular Weight'!$C$10/'Molecular Weight'!$D$10+X137*'Molecular Weight'!$C$11/'Molecular Weight'!$D$11+Y137*'Molecular Weight'!$C$12/'Molecular Weight'!$D$12)</f>
        <v>4.5146412695431</v>
      </c>
      <c r="AH137" s="19">
        <f>P137*AG137*'Molecular Weight'!$B$2/'Molecular Weight'!$D$2</f>
        <v>3.06233647898951</v>
      </c>
      <c r="AI137" s="19">
        <f>Q137*AG137*'Molecular Weight'!$B$3/'Molecular Weight'!$D$3</f>
        <v>0.00084755468139107</v>
      </c>
      <c r="AJ137" s="19">
        <f>AG137*R137*'Molecular Weight'!$B$4/'Molecular Weight'!$D$4</f>
        <v>0.618748500398149</v>
      </c>
      <c r="AK137" s="19">
        <f>S137*AG137*'Molecular Weight'!$B$5/'Molecular Weight'!$D$5</f>
        <v>1.22140962565703</v>
      </c>
      <c r="AL137" s="19">
        <f>T137*AG137*'Molecular Weight'!$B$6/'Molecular Weight'!$D$6</f>
        <v>0.422933404009257</v>
      </c>
      <c r="AM137" s="19">
        <f>U137*AG137*'Molecular Weight'!$B$8/'Molecular Weight'!$D$8</f>
        <v>0.0185829609628783</v>
      </c>
      <c r="AN137" s="19">
        <f>V137*AG137*'Molecular Weight'!$B$9/'Molecular Weight'!$D$9</f>
        <v>2.54421880577155</v>
      </c>
      <c r="AO137" s="19">
        <f>W137*AG137*'Molecular Weight'!$B$10/'Molecular Weight'!$D$10</f>
        <v>0.126712649041741</v>
      </c>
      <c r="AP137" s="19">
        <f>X137*AG137*'Molecular Weight'!$B$11/'Molecular Weight'!$D$11</f>
        <v>0.00189384757999549</v>
      </c>
      <c r="AQ137" s="19">
        <f>Y137*AG137*'Molecular Weight'!$B$12/'Molecular Weight'!$D$12</f>
        <v>0</v>
      </c>
      <c r="AR137" s="19">
        <f t="shared" si="26"/>
        <v>8.0176838270915</v>
      </c>
      <c r="AS137" s="19">
        <f t="shared" si="27"/>
        <v>0.0529344707709765</v>
      </c>
      <c r="AT137" s="19">
        <f t="shared" si="28"/>
        <v>0.125160297742332</v>
      </c>
      <c r="AU137" s="19">
        <f t="shared" si="29"/>
        <v>0.369998933238281</v>
      </c>
      <c r="AV137" s="19">
        <f t="shared" si="30"/>
        <v>3.0631840336709</v>
      </c>
      <c r="AW137" s="19">
        <f t="shared" si="31"/>
        <v>3.11244781978542</v>
      </c>
      <c r="AX137" s="36"/>
    </row>
    <row r="138" s="25" customFormat="1" spans="1:50">
      <c r="A138" s="32" t="s">
        <v>1886</v>
      </c>
      <c r="B138" s="32" t="s">
        <v>1887</v>
      </c>
      <c r="C138" s="32" t="s">
        <v>1883</v>
      </c>
      <c r="D138" s="32" t="s">
        <v>1884</v>
      </c>
      <c r="E138" s="32" t="s">
        <v>1888</v>
      </c>
      <c r="F138" s="32" t="s">
        <v>1889</v>
      </c>
      <c r="G138" s="32" t="s">
        <v>1694</v>
      </c>
      <c r="H138" s="32"/>
      <c r="I138" s="33">
        <f t="shared" si="32"/>
        <v>9.97787570953369</v>
      </c>
      <c r="J138" s="33">
        <f t="shared" si="33"/>
        <v>1409.31689453125</v>
      </c>
      <c r="K138" s="33">
        <f t="shared" si="34"/>
        <v>-5.49309778213501</v>
      </c>
      <c r="L138" s="34">
        <f t="shared" si="24"/>
        <v>-6.28862452402406</v>
      </c>
      <c r="M138" s="33">
        <f t="shared" si="25"/>
        <v>0.79552674188905</v>
      </c>
      <c r="N138" s="33">
        <f t="shared" si="35"/>
        <v>0.79552698135376</v>
      </c>
      <c r="O138" s="32"/>
      <c r="P138" s="19">
        <v>43.1766666666667</v>
      </c>
      <c r="Q138" s="19">
        <v>1.384</v>
      </c>
      <c r="R138" s="19">
        <v>18.2533333333333</v>
      </c>
      <c r="S138" s="19">
        <v>0.153</v>
      </c>
      <c r="T138" s="19">
        <v>12.8166666666667</v>
      </c>
      <c r="U138" s="19">
        <v>0.391333333333333</v>
      </c>
      <c r="V138" s="19">
        <v>17.28</v>
      </c>
      <c r="W138" s="19">
        <v>6.32333333333333</v>
      </c>
      <c r="X138" s="19">
        <v>0.559</v>
      </c>
      <c r="Y138" s="19">
        <v>0</v>
      </c>
      <c r="Z138" s="19">
        <v>100.556666666667</v>
      </c>
      <c r="AA138" s="35">
        <v>9.97787570953369</v>
      </c>
      <c r="AB138" s="35">
        <v>1409.31689453125</v>
      </c>
      <c r="AC138" s="35">
        <v>-5.49309778213501</v>
      </c>
      <c r="AD138" s="35">
        <v>0.79552698135376</v>
      </c>
      <c r="AE138" s="35" t="s">
        <v>1695</v>
      </c>
      <c r="AF138" s="19">
        <v>12</v>
      </c>
      <c r="AG138" s="19">
        <f>AF138/(P138*'Molecular Weight'!$C$2/'Molecular Weight'!$D$2+Q138*'Molecular Weight'!$C$3/'Molecular Weight'!$D$3+R138*'Molecular Weight'!$C$4/'Molecular Weight'!$D$4+S138*'Molecular Weight'!$C$5/'Molecular Weight'!$D$5+T138*'Molecular Weight'!$C$6/'Molecular Weight'!$D$6+U138*'Molecular Weight'!$C$8/'Molecular Weight'!$D$8+V138*'Molecular Weight'!$C$9/'Molecular Weight'!$D$9+W138*'Molecular Weight'!$C$10/'Molecular Weight'!$D$10+X138*'Molecular Weight'!$C$11/'Molecular Weight'!$D$11+Y138*'Molecular Weight'!$C$12/'Molecular Weight'!$D$12)</f>
        <v>4.36916013196062</v>
      </c>
      <c r="AH138" s="19">
        <f>P138*AG138*'Molecular Weight'!$B$2/'Molecular Weight'!$D$2</f>
        <v>3.13990963100788</v>
      </c>
      <c r="AI138" s="19">
        <f>Q138*AG138*'Molecular Weight'!$B$3/'Molecular Weight'!$D$3</f>
        <v>0.0756810716224468</v>
      </c>
      <c r="AJ138" s="19">
        <f>AG138*R138*'Molecular Weight'!$B$4/'Molecular Weight'!$D$4</f>
        <v>1.56437301442502</v>
      </c>
      <c r="AK138" s="19">
        <f>S138*AG138*'Molecular Weight'!$B$5/'Molecular Weight'!$D$5</f>
        <v>0.00879638792275775</v>
      </c>
      <c r="AL138" s="19">
        <f>T138*AG138*'Molecular Weight'!$B$6/'Molecular Weight'!$D$6</f>
        <v>0.779483143438597</v>
      </c>
      <c r="AM138" s="19">
        <f>U138*AG138*'Molecular Weight'!$B$8/'Molecular Weight'!$D$8</f>
        <v>0.0241020298605477</v>
      </c>
      <c r="AN138" s="19">
        <f>V138*AG138*'Molecular Weight'!$B$9/'Molecular Weight'!$D$9</f>
        <v>1.87342647841885</v>
      </c>
      <c r="AO138" s="19">
        <f>W138*AG138*'Molecular Weight'!$B$10/'Molecular Weight'!$D$10</f>
        <v>0.492647216496035</v>
      </c>
      <c r="AP138" s="19">
        <f>X138*AG138*'Molecular Weight'!$B$11/'Molecular Weight'!$D$11</f>
        <v>0.0788112460072923</v>
      </c>
      <c r="AQ138" s="19">
        <f>Y138*AG138*'Molecular Weight'!$B$12/'Molecular Weight'!$D$12</f>
        <v>0</v>
      </c>
      <c r="AR138" s="19">
        <f t="shared" si="26"/>
        <v>8.03723021919943</v>
      </c>
      <c r="AS138" s="19">
        <f t="shared" si="27"/>
        <v>0.111173281891545</v>
      </c>
      <c r="AT138" s="19">
        <f t="shared" si="28"/>
        <v>0.142624356700155</v>
      </c>
      <c r="AU138" s="19">
        <f t="shared" si="29"/>
        <v>0.668309861547052</v>
      </c>
      <c r="AV138" s="19">
        <f t="shared" si="30"/>
        <v>3.21559070263033</v>
      </c>
      <c r="AW138" s="19">
        <f t="shared" si="31"/>
        <v>3.16965886821403</v>
      </c>
      <c r="AX138" s="36"/>
    </row>
    <row r="139" s="25" customFormat="1" spans="1:50">
      <c r="A139" s="32" t="s">
        <v>1890</v>
      </c>
      <c r="B139" s="32" t="s">
        <v>1887</v>
      </c>
      <c r="C139" s="32" t="s">
        <v>1883</v>
      </c>
      <c r="D139" s="32" t="s">
        <v>1884</v>
      </c>
      <c r="E139" s="32" t="s">
        <v>1888</v>
      </c>
      <c r="F139" s="32" t="s">
        <v>1889</v>
      </c>
      <c r="G139" s="32" t="s">
        <v>1694</v>
      </c>
      <c r="H139" s="32"/>
      <c r="I139" s="33">
        <f t="shared" si="32"/>
        <v>10.0947208404541</v>
      </c>
      <c r="J139" s="33">
        <f t="shared" si="33"/>
        <v>1466.2294921875</v>
      </c>
      <c r="K139" s="33">
        <f t="shared" si="34"/>
        <v>-5.29344367980957</v>
      </c>
      <c r="L139" s="34">
        <f t="shared" si="24"/>
        <v>-5.82771626998871</v>
      </c>
      <c r="M139" s="33">
        <f t="shared" si="25"/>
        <v>0.534272590179138</v>
      </c>
      <c r="N139" s="33">
        <f t="shared" si="35"/>
        <v>0.534272193908691</v>
      </c>
      <c r="O139" s="32"/>
      <c r="P139" s="19">
        <v>42.92</v>
      </c>
      <c r="Q139" s="19">
        <v>1.37</v>
      </c>
      <c r="R139" s="19">
        <v>17.89</v>
      </c>
      <c r="S139" s="19">
        <v>0.14</v>
      </c>
      <c r="T139" s="19">
        <v>12.77</v>
      </c>
      <c r="U139" s="19">
        <v>0.38</v>
      </c>
      <c r="V139" s="19">
        <v>16.89</v>
      </c>
      <c r="W139" s="19">
        <v>6.48</v>
      </c>
      <c r="X139" s="19">
        <v>0.48</v>
      </c>
      <c r="Y139" s="19"/>
      <c r="Z139" s="19">
        <v>99.32</v>
      </c>
      <c r="AA139" s="35">
        <v>10.0947208404541</v>
      </c>
      <c r="AB139" s="35">
        <v>1466.2294921875</v>
      </c>
      <c r="AC139" s="35">
        <v>-5.29344367980957</v>
      </c>
      <c r="AD139" s="35">
        <v>0.534272193908691</v>
      </c>
      <c r="AE139" s="35" t="s">
        <v>1695</v>
      </c>
      <c r="AF139" s="19">
        <v>12</v>
      </c>
      <c r="AG139" s="19">
        <f>AF139/(P139*'Molecular Weight'!$C$2/'Molecular Weight'!$D$2+Q139*'Molecular Weight'!$C$3/'Molecular Weight'!$D$3+R139*'Molecular Weight'!$C$4/'Molecular Weight'!$D$4+S139*'Molecular Weight'!$C$5/'Molecular Weight'!$D$5+T139*'Molecular Weight'!$C$6/'Molecular Weight'!$D$6+U139*'Molecular Weight'!$C$8/'Molecular Weight'!$D$8+V139*'Molecular Weight'!$C$9/'Molecular Weight'!$D$9+W139*'Molecular Weight'!$C$10/'Molecular Weight'!$D$10+X139*'Molecular Weight'!$C$11/'Molecular Weight'!$D$11+Y139*'Molecular Weight'!$C$12/'Molecular Weight'!$D$12)</f>
        <v>4.41547587253804</v>
      </c>
      <c r="AH139" s="19">
        <f>P139*AG139*'Molecular Weight'!$B$2/'Molecular Weight'!$D$2</f>
        <v>3.15433129909009</v>
      </c>
      <c r="AI139" s="19">
        <f>Q139*AG139*'Molecular Weight'!$B$3/'Molecular Weight'!$D$3</f>
        <v>0.0757096613939564</v>
      </c>
      <c r="AJ139" s="19">
        <f>AG139*R139*'Molecular Weight'!$B$4/'Molecular Weight'!$D$4</f>
        <v>1.54948731580435</v>
      </c>
      <c r="AK139" s="19">
        <f>S139*AG139*'Molecular Weight'!$B$5/'Molecular Weight'!$D$5</f>
        <v>0.00813430649589217</v>
      </c>
      <c r="AL139" s="19">
        <f>T139*AG139*'Molecular Weight'!$B$6/'Molecular Weight'!$D$6</f>
        <v>0.784877879904103</v>
      </c>
      <c r="AM139" s="19">
        <f>U139*AG139*'Molecular Weight'!$B$8/'Molecular Weight'!$D$8</f>
        <v>0.0236521120885883</v>
      </c>
      <c r="AN139" s="19">
        <f>V139*AG139*'Molecular Weight'!$B$9/'Molecular Weight'!$D$9</f>
        <v>1.85055552077339</v>
      </c>
      <c r="AO139" s="19">
        <f>W139*AG139*'Molecular Weight'!$B$10/'Molecular Weight'!$D$10</f>
        <v>0.510204772718375</v>
      </c>
      <c r="AP139" s="19">
        <f>X139*AG139*'Molecular Weight'!$B$11/'Molecular Weight'!$D$11</f>
        <v>0.0683907201942</v>
      </c>
      <c r="AQ139" s="19">
        <f>Y139*AG139*'Molecular Weight'!$B$12/'Molecular Weight'!$D$12</f>
        <v>0</v>
      </c>
      <c r="AR139" s="19">
        <f t="shared" si="26"/>
        <v>8.02534358846293</v>
      </c>
      <c r="AS139" s="19">
        <f t="shared" si="27"/>
        <v>0.0757906644626205</v>
      </c>
      <c r="AT139" s="19">
        <f t="shared" si="28"/>
        <v>0.0965636392656151</v>
      </c>
      <c r="AU139" s="19">
        <f t="shared" si="29"/>
        <v>0.709087215441482</v>
      </c>
      <c r="AV139" s="19">
        <f t="shared" si="30"/>
        <v>3.23004096048405</v>
      </c>
      <c r="AW139" s="19">
        <f t="shared" si="31"/>
        <v>3.16929028548445</v>
      </c>
      <c r="AX139" s="36"/>
    </row>
    <row r="140" s="25" customFormat="1" spans="1:50">
      <c r="A140" s="32" t="s">
        <v>1886</v>
      </c>
      <c r="B140" s="32" t="s">
        <v>1887</v>
      </c>
      <c r="C140" s="32" t="s">
        <v>1883</v>
      </c>
      <c r="D140" s="32" t="s">
        <v>1884</v>
      </c>
      <c r="E140" s="32" t="s">
        <v>1891</v>
      </c>
      <c r="F140" s="32" t="s">
        <v>1889</v>
      </c>
      <c r="G140" s="32" t="s">
        <v>1694</v>
      </c>
      <c r="H140" s="32"/>
      <c r="I140" s="33">
        <f t="shared" si="32"/>
        <v>10.2248020172119</v>
      </c>
      <c r="J140" s="33">
        <f t="shared" si="33"/>
        <v>1385.25964355469</v>
      </c>
      <c r="K140" s="33">
        <f t="shared" si="34"/>
        <v>-5.5543155670166</v>
      </c>
      <c r="L140" s="34">
        <f t="shared" si="24"/>
        <v>-6.39563973760509</v>
      </c>
      <c r="M140" s="33">
        <f t="shared" si="25"/>
        <v>0.841324170588491</v>
      </c>
      <c r="N140" s="33">
        <f t="shared" si="35"/>
        <v>0.841325283050537</v>
      </c>
      <c r="O140" s="32"/>
      <c r="P140" s="19">
        <v>43.115</v>
      </c>
      <c r="Q140" s="19">
        <v>1.368</v>
      </c>
      <c r="R140" s="19">
        <v>18.225</v>
      </c>
      <c r="S140" s="19">
        <v>0.139</v>
      </c>
      <c r="T140" s="19">
        <v>12.62</v>
      </c>
      <c r="U140" s="19">
        <v>0.361</v>
      </c>
      <c r="V140" s="19">
        <v>17.22</v>
      </c>
      <c r="W140" s="19">
        <v>6.35</v>
      </c>
      <c r="X140" s="19">
        <v>0.586</v>
      </c>
      <c r="Y140" s="19">
        <v>0</v>
      </c>
      <c r="Z140" s="19">
        <v>100.203</v>
      </c>
      <c r="AA140" s="35">
        <v>10.2248020172119</v>
      </c>
      <c r="AB140" s="35">
        <v>1385.25964355469</v>
      </c>
      <c r="AC140" s="35">
        <v>-5.5543155670166</v>
      </c>
      <c r="AD140" s="35">
        <v>0.841325283050537</v>
      </c>
      <c r="AE140" s="35" t="s">
        <v>1695</v>
      </c>
      <c r="AF140" s="19">
        <v>12</v>
      </c>
      <c r="AG140" s="19">
        <f>AF140/(P140*'Molecular Weight'!$C$2/'Molecular Weight'!$D$2+Q140*'Molecular Weight'!$C$3/'Molecular Weight'!$D$3+R140*'Molecular Weight'!$C$4/'Molecular Weight'!$D$4+S140*'Molecular Weight'!$C$5/'Molecular Weight'!$D$5+T140*'Molecular Weight'!$C$6/'Molecular Weight'!$D$6+U140*'Molecular Weight'!$C$8/'Molecular Weight'!$D$8+V140*'Molecular Weight'!$C$9/'Molecular Weight'!$D$9+W140*'Molecular Weight'!$C$10/'Molecular Weight'!$D$10+X140*'Molecular Weight'!$C$11/'Molecular Weight'!$D$11+Y140*'Molecular Weight'!$C$12/'Molecular Weight'!$D$12)</f>
        <v>4.38081375999014</v>
      </c>
      <c r="AH140" s="19">
        <f>P140*AG140*'Molecular Weight'!$B$2/'Molecular Weight'!$D$2</f>
        <v>3.14378803698361</v>
      </c>
      <c r="AI140" s="19">
        <f>Q140*AG140*'Molecular Weight'!$B$3/'Molecular Weight'!$D$3</f>
        <v>0.0750056723863144</v>
      </c>
      <c r="AJ140" s="19">
        <f>AG140*R140*'Molecular Weight'!$B$4/'Molecular Weight'!$D$4</f>
        <v>1.56611084299373</v>
      </c>
      <c r="AK140" s="19">
        <f>S140*AG140*'Molecular Weight'!$B$5/'Molecular Weight'!$D$5</f>
        <v>0.00801280495609751</v>
      </c>
      <c r="AL140" s="19">
        <f>T140*AG140*'Molecular Weight'!$B$6/'Molecular Weight'!$D$6</f>
        <v>0.769569455053948</v>
      </c>
      <c r="AM140" s="19">
        <f>U140*AG140*'Molecular Weight'!$B$8/'Molecular Weight'!$D$8</f>
        <v>0.0222931176678382</v>
      </c>
      <c r="AN140" s="19">
        <f>V140*AG140*'Molecular Weight'!$B$9/'Molecular Weight'!$D$9</f>
        <v>1.87190106568313</v>
      </c>
      <c r="AO140" s="19">
        <f>W140*AG140*'Molecular Weight'!$B$10/'Molecular Weight'!$D$10</f>
        <v>0.496044354064504</v>
      </c>
      <c r="AP140" s="19">
        <f>X140*AG140*'Molecular Weight'!$B$11/'Molecular Weight'!$D$11</f>
        <v>0.0828382337319853</v>
      </c>
      <c r="AQ140" s="19">
        <f>Y140*AG140*'Molecular Weight'!$B$12/'Molecular Weight'!$D$12</f>
        <v>0</v>
      </c>
      <c r="AR140" s="19">
        <f t="shared" si="26"/>
        <v>8.03556358352116</v>
      </c>
      <c r="AS140" s="19">
        <f t="shared" si="27"/>
        <v>0.106218561478141</v>
      </c>
      <c r="AT140" s="19">
        <f t="shared" si="28"/>
        <v>0.138023359399959</v>
      </c>
      <c r="AU140" s="19">
        <f t="shared" si="29"/>
        <v>0.663350893575806</v>
      </c>
      <c r="AV140" s="19">
        <f t="shared" si="30"/>
        <v>3.21879370936992</v>
      </c>
      <c r="AW140" s="19">
        <f t="shared" si="31"/>
        <v>3.15980799246942</v>
      </c>
      <c r="AX140" s="36"/>
    </row>
    <row r="141" s="25" customFormat="1" spans="1:50">
      <c r="A141" s="32" t="s">
        <v>1890</v>
      </c>
      <c r="B141" s="32" t="s">
        <v>1887</v>
      </c>
      <c r="C141" s="32" t="s">
        <v>1883</v>
      </c>
      <c r="D141" s="32" t="s">
        <v>1884</v>
      </c>
      <c r="E141" s="32" t="s">
        <v>1892</v>
      </c>
      <c r="F141" s="32" t="s">
        <v>1859</v>
      </c>
      <c r="G141" s="32" t="s">
        <v>1694</v>
      </c>
      <c r="H141" s="32"/>
      <c r="I141" s="33">
        <f t="shared" si="32"/>
        <v>17.8261775970459</v>
      </c>
      <c r="J141" s="33">
        <f t="shared" si="33"/>
        <v>1533.185546875</v>
      </c>
      <c r="K141" s="33">
        <f t="shared" si="34"/>
        <v>-3.79321956634521</v>
      </c>
      <c r="L141" s="34">
        <f t="shared" si="24"/>
        <v>-3.08157720385918</v>
      </c>
      <c r="M141" s="33">
        <f t="shared" si="25"/>
        <v>-0.711642362486032</v>
      </c>
      <c r="N141" s="33">
        <f t="shared" si="35"/>
        <v>-0.711641311645508</v>
      </c>
      <c r="O141" s="32"/>
      <c r="P141" s="19">
        <v>43.68</v>
      </c>
      <c r="Q141" s="19">
        <v>0.07</v>
      </c>
      <c r="R141" s="19">
        <v>20.56</v>
      </c>
      <c r="S141" s="19">
        <v>0.06</v>
      </c>
      <c r="T141" s="19">
        <v>12.22</v>
      </c>
      <c r="U141" s="19">
        <v>0.36</v>
      </c>
      <c r="V141" s="19">
        <v>16.24</v>
      </c>
      <c r="W141" s="19">
        <v>4.6</v>
      </c>
      <c r="X141" s="19">
        <v>1.26</v>
      </c>
      <c r="Y141" s="19"/>
      <c r="Z141" s="19">
        <v>99.07</v>
      </c>
      <c r="AA141" s="35">
        <v>17.8261775970459</v>
      </c>
      <c r="AB141" s="35">
        <v>1533.185546875</v>
      </c>
      <c r="AC141" s="35">
        <v>-3.79321956634521</v>
      </c>
      <c r="AD141" s="35">
        <v>-0.711641311645508</v>
      </c>
      <c r="AE141" s="35" t="s">
        <v>1695</v>
      </c>
      <c r="AF141" s="19">
        <v>12</v>
      </c>
      <c r="AG141" s="19">
        <f>AF141/(P141*'Molecular Weight'!$C$2/'Molecular Weight'!$D$2+Q141*'Molecular Weight'!$C$3/'Molecular Weight'!$D$3+R141*'Molecular Weight'!$C$4/'Molecular Weight'!$D$4+S141*'Molecular Weight'!$C$5/'Molecular Weight'!$D$5+T141*'Molecular Weight'!$C$6/'Molecular Weight'!$D$6+U141*'Molecular Weight'!$C$8/'Molecular Weight'!$D$8+V141*'Molecular Weight'!$C$9/'Molecular Weight'!$D$9+W141*'Molecular Weight'!$C$10/'Molecular Weight'!$D$10+X141*'Molecular Weight'!$C$11/'Molecular Weight'!$D$11+Y141*'Molecular Weight'!$C$12/'Molecular Weight'!$D$12)</f>
        <v>4.37565228260803</v>
      </c>
      <c r="AH141" s="19">
        <f>P141*AG141*'Molecular Weight'!$B$2/'Molecular Weight'!$D$2</f>
        <v>3.18123321744872</v>
      </c>
      <c r="AI141" s="19">
        <f>Q141*AG141*'Molecular Weight'!$B$3/'Molecular Weight'!$D$3</f>
        <v>0.00383348760679052</v>
      </c>
      <c r="AJ141" s="19">
        <f>AG141*R141*'Molecular Weight'!$B$4/'Molecular Weight'!$D$4</f>
        <v>1.76468048117735</v>
      </c>
      <c r="AK141" s="19">
        <f>S141*AG141*'Molecular Weight'!$B$5/'Molecular Weight'!$D$5</f>
        <v>0.00345468961058599</v>
      </c>
      <c r="AL141" s="19">
        <f>T141*AG141*'Molecular Weight'!$B$6/'Molecular Weight'!$D$6</f>
        <v>0.744299427804429</v>
      </c>
      <c r="AM141" s="19">
        <f>U141*AG141*'Molecular Weight'!$B$8/'Molecular Weight'!$D$8</f>
        <v>0.0222051708731166</v>
      </c>
      <c r="AN141" s="19">
        <f>V141*AG141*'Molecular Weight'!$B$9/'Molecular Weight'!$D$9</f>
        <v>1.76329015060929</v>
      </c>
      <c r="AO141" s="19">
        <f>W141*AG141*'Molecular Weight'!$B$10/'Molecular Weight'!$D$10</f>
        <v>0.358915843437892</v>
      </c>
      <c r="AP141" s="19">
        <f>X141*AG141*'Molecular Weight'!$B$11/'Molecular Weight'!$D$11</f>
        <v>0.177906481964702</v>
      </c>
      <c r="AQ141" s="19">
        <f>Y141*AG141*'Molecular Weight'!$B$12/'Molecular Weight'!$D$12</f>
        <v>0</v>
      </c>
      <c r="AR141" s="19">
        <f t="shared" si="26"/>
        <v>8.01981895053287</v>
      </c>
      <c r="AS141" s="19">
        <f t="shared" si="27"/>
        <v>0.0593099190546411</v>
      </c>
      <c r="AT141" s="19">
        <f t="shared" si="28"/>
        <v>0.0796855631470743</v>
      </c>
      <c r="AU141" s="19">
        <f t="shared" si="29"/>
        <v>0.684989508749788</v>
      </c>
      <c r="AV141" s="19">
        <f t="shared" si="30"/>
        <v>3.18506670505551</v>
      </c>
      <c r="AW141" s="19">
        <f t="shared" si="31"/>
        <v>2.88871059272473</v>
      </c>
      <c r="AX141" s="36"/>
    </row>
    <row r="142" s="25" customFormat="1" spans="1:50">
      <c r="A142" s="32" t="s">
        <v>1890</v>
      </c>
      <c r="B142" s="32" t="s">
        <v>1887</v>
      </c>
      <c r="C142" s="32" t="s">
        <v>1883</v>
      </c>
      <c r="D142" s="32" t="s">
        <v>1884</v>
      </c>
      <c r="E142" s="32" t="s">
        <v>1893</v>
      </c>
      <c r="F142" s="32" t="s">
        <v>1859</v>
      </c>
      <c r="G142" s="32" t="s">
        <v>1694</v>
      </c>
      <c r="H142" s="32"/>
      <c r="I142" s="33">
        <f t="shared" si="32"/>
        <v>11.0388021469116</v>
      </c>
      <c r="J142" s="33">
        <f t="shared" si="33"/>
        <v>1126.04565429687</v>
      </c>
      <c r="K142" s="33">
        <f t="shared" si="34"/>
        <v>-7.08944511413574</v>
      </c>
      <c r="L142" s="34">
        <f t="shared" si="24"/>
        <v>-8.51582769200971</v>
      </c>
      <c r="M142" s="33">
        <f t="shared" si="25"/>
        <v>1.42638257787397</v>
      </c>
      <c r="N142" s="33">
        <f t="shared" si="35"/>
        <v>1.42638111114502</v>
      </c>
      <c r="O142" s="32"/>
      <c r="P142" s="19">
        <v>40.89</v>
      </c>
      <c r="Q142" s="19">
        <v>1.66</v>
      </c>
      <c r="R142" s="19">
        <v>19.77</v>
      </c>
      <c r="S142" s="19">
        <v>0.05</v>
      </c>
      <c r="T142" s="19">
        <v>12.68</v>
      </c>
      <c r="U142" s="19">
        <v>0.28</v>
      </c>
      <c r="V142" s="19">
        <v>10.01</v>
      </c>
      <c r="W142" s="19">
        <v>14.49</v>
      </c>
      <c r="X142" s="19">
        <v>0.55</v>
      </c>
      <c r="Y142" s="19"/>
      <c r="Z142" s="19">
        <v>100.38</v>
      </c>
      <c r="AA142" s="35">
        <v>11.0388021469116</v>
      </c>
      <c r="AB142" s="35">
        <v>1126.04565429687</v>
      </c>
      <c r="AC142" s="35">
        <v>-7.08944511413574</v>
      </c>
      <c r="AD142" s="35">
        <v>1.42638111114502</v>
      </c>
      <c r="AE142" s="35" t="s">
        <v>1695</v>
      </c>
      <c r="AF142" s="19">
        <v>12</v>
      </c>
      <c r="AG142" s="19">
        <f>AF142/(P142*'Molecular Weight'!$C$2/'Molecular Weight'!$D$2+Q142*'Molecular Weight'!$C$3/'Molecular Weight'!$D$3+R142*'Molecular Weight'!$C$4/'Molecular Weight'!$D$4+S142*'Molecular Weight'!$C$5/'Molecular Weight'!$D$5+T142*'Molecular Weight'!$C$6/'Molecular Weight'!$D$6+U142*'Molecular Weight'!$C$8/'Molecular Weight'!$D$8+V142*'Molecular Weight'!$C$9/'Molecular Weight'!$D$9+W142*'Molecular Weight'!$C$10/'Molecular Weight'!$D$10+X142*'Molecular Weight'!$C$11/'Molecular Weight'!$D$11+Y142*'Molecular Weight'!$C$12/'Molecular Weight'!$D$12)</f>
        <v>4.47508253582264</v>
      </c>
      <c r="AH142" s="19">
        <f>P142*AG142*'Molecular Weight'!$B$2/'Molecular Weight'!$D$2</f>
        <v>3.04570780442389</v>
      </c>
      <c r="AI142" s="19">
        <f>Q142*AG142*'Molecular Weight'!$B$3/'Molecular Weight'!$D$3</f>
        <v>0.0929741803437494</v>
      </c>
      <c r="AJ142" s="19">
        <f>AG142*R142*'Molecular Weight'!$B$4/'Molecular Weight'!$D$4</f>
        <v>1.73543314502184</v>
      </c>
      <c r="AK142" s="19">
        <f>S142*AG142*'Molecular Weight'!$B$5/'Molecular Weight'!$D$5</f>
        <v>0.00294432695297232</v>
      </c>
      <c r="AL142" s="19">
        <f>T142*AG142*'Molecular Weight'!$B$6/'Molecular Weight'!$D$6</f>
        <v>0.789867017737069</v>
      </c>
      <c r="AM142" s="19">
        <f>U142*AG142*'Molecular Weight'!$B$8/'Molecular Weight'!$D$8</f>
        <v>0.0176631394140166</v>
      </c>
      <c r="AN142" s="19">
        <f>V142*AG142*'Molecular Weight'!$B$9/'Molecular Weight'!$D$9</f>
        <v>1.11155275889788</v>
      </c>
      <c r="AO142" s="19">
        <f>W142*AG142*'Molecular Weight'!$B$10/'Molecular Weight'!$D$10</f>
        <v>1.15627578359611</v>
      </c>
      <c r="AP142" s="19">
        <f>X142*AG142*'Molecular Weight'!$B$11/'Molecular Weight'!$D$11</f>
        <v>0.0794222457148257</v>
      </c>
      <c r="AQ142" s="19">
        <f>Y142*AG142*'Molecular Weight'!$B$12/'Molecular Weight'!$D$12</f>
        <v>0</v>
      </c>
      <c r="AR142" s="19">
        <f t="shared" si="26"/>
        <v>8.03184040210236</v>
      </c>
      <c r="AS142" s="19">
        <f t="shared" si="27"/>
        <v>0.095142534238688</v>
      </c>
      <c r="AT142" s="19">
        <f t="shared" si="28"/>
        <v>0.120453863881121</v>
      </c>
      <c r="AU142" s="19">
        <f t="shared" si="29"/>
        <v>0.694724483498381</v>
      </c>
      <c r="AV142" s="19">
        <f t="shared" si="30"/>
        <v>3.13868198476764</v>
      </c>
      <c r="AW142" s="19">
        <f t="shared" si="31"/>
        <v>3.07535869964508</v>
      </c>
      <c r="AX142" s="36"/>
    </row>
    <row r="143" s="25" customFormat="1" spans="1:50">
      <c r="A143" s="32" t="s">
        <v>1886</v>
      </c>
      <c r="B143" s="32" t="s">
        <v>1887</v>
      </c>
      <c r="C143" s="32" t="s">
        <v>1883</v>
      </c>
      <c r="D143" s="32" t="s">
        <v>1884</v>
      </c>
      <c r="E143" s="32" t="s">
        <v>1892</v>
      </c>
      <c r="F143" s="32" t="s">
        <v>1859</v>
      </c>
      <c r="G143" s="32" t="s">
        <v>1694</v>
      </c>
      <c r="H143" s="32"/>
      <c r="I143" s="33">
        <f t="shared" si="32"/>
        <v>18.9329147338867</v>
      </c>
      <c r="J143" s="33">
        <f t="shared" si="33"/>
        <v>1553.55810546875</v>
      </c>
      <c r="K143" s="33">
        <f t="shared" si="34"/>
        <v>-3.62726593017578</v>
      </c>
      <c r="L143" s="34">
        <f t="shared" si="24"/>
        <v>-2.65827984193828</v>
      </c>
      <c r="M143" s="33">
        <f t="shared" si="25"/>
        <v>-0.968986088237504</v>
      </c>
      <c r="N143" s="33">
        <f t="shared" si="35"/>
        <v>-0.968986511230469</v>
      </c>
      <c r="O143" s="32"/>
      <c r="P143" s="19">
        <v>44.26</v>
      </c>
      <c r="Q143" s="19">
        <v>0.0626666666666667</v>
      </c>
      <c r="R143" s="19">
        <v>21.1266666666667</v>
      </c>
      <c r="S143" s="19">
        <v>0.049</v>
      </c>
      <c r="T143" s="19">
        <v>12.18</v>
      </c>
      <c r="U143" s="19">
        <v>0.346666666666667</v>
      </c>
      <c r="V143" s="19">
        <v>16.6366666666667</v>
      </c>
      <c r="W143" s="19">
        <v>4.52666666666667</v>
      </c>
      <c r="X143" s="19">
        <v>1.41</v>
      </c>
      <c r="Y143" s="19">
        <v>0</v>
      </c>
      <c r="Z143" s="19">
        <v>100.734</v>
      </c>
      <c r="AA143" s="35">
        <v>18.9329147338867</v>
      </c>
      <c r="AB143" s="35">
        <v>1553.55810546875</v>
      </c>
      <c r="AC143" s="35">
        <v>-3.62726593017578</v>
      </c>
      <c r="AD143" s="35">
        <v>-0.968986511230469</v>
      </c>
      <c r="AE143" s="35" t="s">
        <v>1695</v>
      </c>
      <c r="AF143" s="19">
        <v>12</v>
      </c>
      <c r="AG143" s="19">
        <f>AF143/(P143*'Molecular Weight'!$C$2/'Molecular Weight'!$D$2+Q143*'Molecular Weight'!$C$3/'Molecular Weight'!$D$3+R143*'Molecular Weight'!$C$4/'Molecular Weight'!$D$4+S143*'Molecular Weight'!$C$5/'Molecular Weight'!$D$5+T143*'Molecular Weight'!$C$6/'Molecular Weight'!$D$6+U143*'Molecular Weight'!$C$8/'Molecular Weight'!$D$8+V143*'Molecular Weight'!$C$9/'Molecular Weight'!$D$9+W143*'Molecular Weight'!$C$10/'Molecular Weight'!$D$10+X143*'Molecular Weight'!$C$11/'Molecular Weight'!$D$11+Y143*'Molecular Weight'!$C$12/'Molecular Weight'!$D$12)</f>
        <v>4.30379181716093</v>
      </c>
      <c r="AH143" s="19">
        <f>P143*AG143*'Molecular Weight'!$B$2/'Molecular Weight'!$D$2</f>
        <v>3.17053638194978</v>
      </c>
      <c r="AI143" s="19">
        <f>Q143*AG143*'Molecular Weight'!$B$3/'Molecular Weight'!$D$3</f>
        <v>0.00337552299385171</v>
      </c>
      <c r="AJ143" s="19">
        <f>AG143*R143*'Molecular Weight'!$B$4/'Molecular Weight'!$D$4</f>
        <v>1.78353815464666</v>
      </c>
      <c r="AK143" s="19">
        <f>S143*AG143*'Molecular Weight'!$B$5/'Molecular Weight'!$D$5</f>
        <v>0.0027749957107821</v>
      </c>
      <c r="AL143" s="19">
        <f>T143*AG143*'Molecular Weight'!$B$6/'Molecular Weight'!$D$6</f>
        <v>0.729679626016428</v>
      </c>
      <c r="AM143" s="19">
        <f>U143*AG143*'Molecular Weight'!$B$8/'Molecular Weight'!$D$8</f>
        <v>0.0210315923778187</v>
      </c>
      <c r="AN143" s="19">
        <f>V143*AG143*'Molecular Weight'!$B$9/'Molecular Weight'!$D$9</f>
        <v>1.77669354503311</v>
      </c>
      <c r="AO143" s="19">
        <f>W143*AG143*'Molecular Weight'!$B$10/'Molecular Weight'!$D$10</f>
        <v>0.347393562036647</v>
      </c>
      <c r="AP143" s="19">
        <f>X143*AG143*'Molecular Weight'!$B$11/'Molecular Weight'!$D$11</f>
        <v>0.195816278225134</v>
      </c>
      <c r="AQ143" s="19">
        <f>Y143*AG143*'Molecular Weight'!$B$12/'Molecular Weight'!$D$12</f>
        <v>0</v>
      </c>
      <c r="AR143" s="19">
        <f t="shared" si="26"/>
        <v>8.03083965899021</v>
      </c>
      <c r="AS143" s="19">
        <f t="shared" si="27"/>
        <v>0.0921636898747646</v>
      </c>
      <c r="AT143" s="19">
        <f t="shared" si="28"/>
        <v>0.12630706215263</v>
      </c>
      <c r="AU143" s="19">
        <f t="shared" si="29"/>
        <v>0.637515936141663</v>
      </c>
      <c r="AV143" s="19">
        <f t="shared" si="30"/>
        <v>3.17391190494363</v>
      </c>
      <c r="AW143" s="19">
        <f t="shared" si="31"/>
        <v>2.874798325464</v>
      </c>
      <c r="AX143" s="36"/>
    </row>
    <row r="144" s="25" customFormat="1" spans="1:50">
      <c r="A144" s="32" t="s">
        <v>1890</v>
      </c>
      <c r="B144" s="32" t="s">
        <v>1887</v>
      </c>
      <c r="C144" s="32" t="s">
        <v>1883</v>
      </c>
      <c r="D144" s="32" t="s">
        <v>1884</v>
      </c>
      <c r="E144" s="32" t="s">
        <v>1894</v>
      </c>
      <c r="F144" s="32" t="s">
        <v>1859</v>
      </c>
      <c r="G144" s="32" t="s">
        <v>1694</v>
      </c>
      <c r="H144" s="32"/>
      <c r="I144" s="33">
        <f t="shared" si="32"/>
        <v>12.0520181655884</v>
      </c>
      <c r="J144" s="33">
        <f t="shared" si="33"/>
        <v>1131.04760742187</v>
      </c>
      <c r="K144" s="33">
        <f t="shared" si="34"/>
        <v>-6.87698554992676</v>
      </c>
      <c r="L144" s="34">
        <f t="shared" si="24"/>
        <v>-8.07243337609399</v>
      </c>
      <c r="M144" s="33">
        <f t="shared" si="25"/>
        <v>1.19544782616723</v>
      </c>
      <c r="N144" s="33">
        <f t="shared" si="35"/>
        <v>1.19544696807861</v>
      </c>
      <c r="O144" s="32"/>
      <c r="P144" s="19">
        <v>41.08</v>
      </c>
      <c r="Q144" s="19">
        <v>1.6</v>
      </c>
      <c r="R144" s="19">
        <v>19.33</v>
      </c>
      <c r="S144" s="19">
        <v>0.04</v>
      </c>
      <c r="T144" s="19">
        <v>12.34</v>
      </c>
      <c r="U144" s="19">
        <v>0.28</v>
      </c>
      <c r="V144" s="19">
        <v>10</v>
      </c>
      <c r="W144" s="19">
        <v>14.58</v>
      </c>
      <c r="X144" s="19">
        <v>0.63</v>
      </c>
      <c r="Y144" s="19"/>
      <c r="Z144" s="19">
        <v>99.88</v>
      </c>
      <c r="AA144" s="35">
        <v>12.0520181655884</v>
      </c>
      <c r="AB144" s="35">
        <v>1131.04760742187</v>
      </c>
      <c r="AC144" s="35">
        <v>-6.87698554992676</v>
      </c>
      <c r="AD144" s="35">
        <v>1.19544696807861</v>
      </c>
      <c r="AE144" s="35" t="s">
        <v>1695</v>
      </c>
      <c r="AF144" s="19">
        <v>12</v>
      </c>
      <c r="AG144" s="19">
        <f>AF144/(P144*'Molecular Weight'!$C$2/'Molecular Weight'!$D$2+Q144*'Molecular Weight'!$C$3/'Molecular Weight'!$D$3+R144*'Molecular Weight'!$C$4/'Molecular Weight'!$D$4+S144*'Molecular Weight'!$C$5/'Molecular Weight'!$D$5+T144*'Molecular Weight'!$C$6/'Molecular Weight'!$D$6+U144*'Molecular Weight'!$C$8/'Molecular Weight'!$D$8+V144*'Molecular Weight'!$C$9/'Molecular Weight'!$D$9+W144*'Molecular Weight'!$C$10/'Molecular Weight'!$D$10+X144*'Molecular Weight'!$C$11/'Molecular Weight'!$D$11+Y144*'Molecular Weight'!$C$12/'Molecular Weight'!$D$12)</f>
        <v>4.49251621936216</v>
      </c>
      <c r="AH144" s="19">
        <f>P144*AG144*'Molecular Weight'!$B$2/'Molecular Weight'!$D$2</f>
        <v>3.07178039765974</v>
      </c>
      <c r="AI144" s="19">
        <f>Q144*AG144*'Molecular Weight'!$B$3/'Molecular Weight'!$D$3</f>
        <v>0.0899627778595676</v>
      </c>
      <c r="AJ144" s="19">
        <f>AG144*R144*'Molecular Weight'!$B$4/'Molecular Weight'!$D$4</f>
        <v>1.7034197434341</v>
      </c>
      <c r="AK144" s="19">
        <f>S144*AG144*'Molecular Weight'!$B$5/'Molecular Weight'!$D$5</f>
        <v>0.00236463778899252</v>
      </c>
      <c r="AL144" s="19">
        <f>T144*AG144*'Molecular Weight'!$B$6/'Molecular Weight'!$D$6</f>
        <v>0.771682212512932</v>
      </c>
      <c r="AM144" s="19">
        <f>U144*AG144*'Molecular Weight'!$B$8/'Molecular Weight'!$D$8</f>
        <v>0.0177319501187116</v>
      </c>
      <c r="AN144" s="19">
        <f>V144*AG144*'Molecular Weight'!$B$9/'Molecular Weight'!$D$9</f>
        <v>1.1147682926457</v>
      </c>
      <c r="AO144" s="19">
        <f>W144*AG144*'Molecular Weight'!$B$10/'Molecular Weight'!$D$10</f>
        <v>1.16799012978424</v>
      </c>
      <c r="AP144" s="19">
        <f>X144*AG144*'Molecular Weight'!$B$11/'Molecular Weight'!$D$11</f>
        <v>0.0913289841303052</v>
      </c>
      <c r="AQ144" s="19">
        <f>Y144*AG144*'Molecular Weight'!$B$12/'Molecular Weight'!$D$12</f>
        <v>0</v>
      </c>
      <c r="AR144" s="19">
        <f t="shared" si="26"/>
        <v>8.03102912593429</v>
      </c>
      <c r="AS144" s="19">
        <f t="shared" si="27"/>
        <v>0.0927277202890773</v>
      </c>
      <c r="AT144" s="19">
        <f t="shared" si="28"/>
        <v>0.120163091471443</v>
      </c>
      <c r="AU144" s="19">
        <f t="shared" si="29"/>
        <v>0.678954492223855</v>
      </c>
      <c r="AV144" s="19">
        <f t="shared" si="30"/>
        <v>3.16174317551931</v>
      </c>
      <c r="AW144" s="19">
        <f t="shared" si="31"/>
        <v>3.07217258506158</v>
      </c>
      <c r="AX144" s="36"/>
    </row>
    <row r="145" s="25" customFormat="1" spans="1:50">
      <c r="A145" s="32" t="s">
        <v>1886</v>
      </c>
      <c r="B145" s="32" t="s">
        <v>1887</v>
      </c>
      <c r="C145" s="32" t="s">
        <v>1883</v>
      </c>
      <c r="D145" s="32" t="s">
        <v>1884</v>
      </c>
      <c r="E145" s="32" t="s">
        <v>1895</v>
      </c>
      <c r="F145" s="32" t="s">
        <v>1859</v>
      </c>
      <c r="G145" s="32" t="s">
        <v>1694</v>
      </c>
      <c r="H145" s="32"/>
      <c r="I145" s="33">
        <f t="shared" si="32"/>
        <v>13.4305219650269</v>
      </c>
      <c r="J145" s="33">
        <f t="shared" si="33"/>
        <v>1433.56372070312</v>
      </c>
      <c r="K145" s="33">
        <f t="shared" si="34"/>
        <v>-5.29862070083618</v>
      </c>
      <c r="L145" s="34">
        <f t="shared" si="24"/>
        <v>-5.010753217679</v>
      </c>
      <c r="M145" s="33">
        <f t="shared" si="25"/>
        <v>-0.287867483157187</v>
      </c>
      <c r="N145" s="33">
        <f t="shared" si="35"/>
        <v>-0.287866115570068</v>
      </c>
      <c r="O145" s="32"/>
      <c r="P145" s="19">
        <v>42.8366666666667</v>
      </c>
      <c r="Q145" s="19">
        <v>1.44033333333333</v>
      </c>
      <c r="R145" s="19">
        <v>19.5266666666667</v>
      </c>
      <c r="S145" s="19">
        <v>0.0336666666666667</v>
      </c>
      <c r="T145" s="19">
        <v>13.02</v>
      </c>
      <c r="U145" s="19">
        <v>0.376333333333333</v>
      </c>
      <c r="V145" s="19">
        <v>13.93</v>
      </c>
      <c r="W145" s="19">
        <v>8.65</v>
      </c>
      <c r="X145" s="19">
        <v>1.05866666666667</v>
      </c>
      <c r="Y145" s="19">
        <v>0</v>
      </c>
      <c r="Z145" s="19">
        <v>101.013</v>
      </c>
      <c r="AA145" s="35">
        <v>13.4305219650269</v>
      </c>
      <c r="AB145" s="35">
        <v>1433.56372070312</v>
      </c>
      <c r="AC145" s="35">
        <v>-5.29862070083618</v>
      </c>
      <c r="AD145" s="35">
        <v>-0.287866115570068</v>
      </c>
      <c r="AE145" s="35" t="s">
        <v>1695</v>
      </c>
      <c r="AF145" s="19">
        <v>12</v>
      </c>
      <c r="AG145" s="19">
        <f>AF145/(P145*'Molecular Weight'!$C$2/'Molecular Weight'!$D$2+Q145*'Molecular Weight'!$C$3/'Molecular Weight'!$D$3+R145*'Molecular Weight'!$C$4/'Molecular Weight'!$D$4+S145*'Molecular Weight'!$C$5/'Molecular Weight'!$D$5+T145*'Molecular Weight'!$C$6/'Molecular Weight'!$D$6+U145*'Molecular Weight'!$C$8/'Molecular Weight'!$D$8+V145*'Molecular Weight'!$C$9/'Molecular Weight'!$D$9+W145*'Molecular Weight'!$C$10/'Molecular Weight'!$D$10+X145*'Molecular Weight'!$C$11/'Molecular Weight'!$D$11+Y145*'Molecular Weight'!$C$12/'Molecular Weight'!$D$12)</f>
        <v>4.378335084955</v>
      </c>
      <c r="AH145" s="19">
        <f>P145*AG145*'Molecular Weight'!$B$2/'Molecular Weight'!$D$2</f>
        <v>3.12172570887465</v>
      </c>
      <c r="AI145" s="19">
        <f>Q145*AG145*'Molecular Weight'!$B$3/'Molecular Weight'!$D$3</f>
        <v>0.0789269332586171</v>
      </c>
      <c r="AJ145" s="19">
        <f>AG145*R145*'Molecular Weight'!$B$4/'Molecular Weight'!$D$4</f>
        <v>1.67701627616493</v>
      </c>
      <c r="AK145" s="19">
        <f>S145*AG145*'Molecular Weight'!$B$5/'Molecular Weight'!$D$5</f>
        <v>0.00193965323850453</v>
      </c>
      <c r="AL145" s="19">
        <f>T145*AG145*'Molecular Weight'!$B$6/'Molecular Weight'!$D$6</f>
        <v>0.793512288503816</v>
      </c>
      <c r="AM145" s="19">
        <f>U145*AG145*'Molecular Weight'!$B$8/'Molecular Weight'!$D$8</f>
        <v>0.0232268598388976</v>
      </c>
      <c r="AN145" s="19">
        <f>V145*AG145*'Molecular Weight'!$B$9/'Molecular Weight'!$D$9</f>
        <v>1.5134046583976</v>
      </c>
      <c r="AO145" s="19">
        <f>W145*AG145*'Molecular Weight'!$B$10/'Molecular Weight'!$D$10</f>
        <v>0.675331642026761</v>
      </c>
      <c r="AP145" s="19">
        <f>X145*AG145*'Molecular Weight'!$B$11/'Molecular Weight'!$D$11</f>
        <v>0.14957074572246</v>
      </c>
      <c r="AQ145" s="19">
        <f>Y145*AG145*'Molecular Weight'!$B$12/'Molecular Weight'!$D$12</f>
        <v>0</v>
      </c>
      <c r="AR145" s="19">
        <f t="shared" si="26"/>
        <v>8.03465476602624</v>
      </c>
      <c r="AS145" s="19">
        <f t="shared" si="27"/>
        <v>0.103515883239506</v>
      </c>
      <c r="AT145" s="19">
        <f t="shared" si="28"/>
        <v>0.13045277904226</v>
      </c>
      <c r="AU145" s="19">
        <f t="shared" si="29"/>
        <v>0.689996405264309</v>
      </c>
      <c r="AV145" s="19">
        <f t="shared" si="30"/>
        <v>3.20065264213327</v>
      </c>
      <c r="AW145" s="19">
        <f t="shared" si="31"/>
        <v>3.00547544876707</v>
      </c>
      <c r="AX145" s="36"/>
    </row>
    <row r="146" s="25" customFormat="1" spans="1:50">
      <c r="A146" s="32" t="s">
        <v>1896</v>
      </c>
      <c r="B146" s="32" t="s">
        <v>1897</v>
      </c>
      <c r="C146" s="32" t="s">
        <v>1898</v>
      </c>
      <c r="D146" s="32" t="s">
        <v>1899</v>
      </c>
      <c r="E146" s="32" t="s">
        <v>1900</v>
      </c>
      <c r="F146" s="32" t="s">
        <v>1901</v>
      </c>
      <c r="G146" s="32" t="s">
        <v>1694</v>
      </c>
      <c r="H146" s="32"/>
      <c r="I146" s="33">
        <f t="shared" si="32"/>
        <v>5.09423065185547</v>
      </c>
      <c r="J146" s="33">
        <f t="shared" si="33"/>
        <v>1197.10620117187</v>
      </c>
      <c r="K146" s="33">
        <f t="shared" si="34"/>
        <v>-6.78122901916504</v>
      </c>
      <c r="L146" s="34">
        <f t="shared" si="24"/>
        <v>-10.0074443187008</v>
      </c>
      <c r="M146" s="33">
        <f t="shared" si="25"/>
        <v>3.22621529953578</v>
      </c>
      <c r="N146" s="33">
        <f t="shared" si="35"/>
        <v>3.22621536254883</v>
      </c>
      <c r="O146" s="32"/>
      <c r="P146" s="19">
        <v>41.852</v>
      </c>
      <c r="Q146" s="19">
        <v>0.4638</v>
      </c>
      <c r="R146" s="19">
        <v>22.57</v>
      </c>
      <c r="S146" s="19">
        <v>0.057</v>
      </c>
      <c r="T146" s="19">
        <v>15.998</v>
      </c>
      <c r="U146" s="19">
        <v>0.3908</v>
      </c>
      <c r="V146" s="19">
        <v>13.292</v>
      </c>
      <c r="W146" s="19">
        <v>5.384</v>
      </c>
      <c r="X146" s="19">
        <v>0.2196</v>
      </c>
      <c r="Y146" s="19">
        <v>0.008</v>
      </c>
      <c r="Z146" s="19">
        <v>100.3456</v>
      </c>
      <c r="AA146" s="35">
        <v>5.09423065185547</v>
      </c>
      <c r="AB146" s="35">
        <v>1197.10620117187</v>
      </c>
      <c r="AC146" s="35">
        <v>-6.78122901916504</v>
      </c>
      <c r="AD146" s="35">
        <v>3.22621536254883</v>
      </c>
      <c r="AE146" s="35" t="s">
        <v>1695</v>
      </c>
      <c r="AF146" s="19">
        <v>12</v>
      </c>
      <c r="AG146" s="19">
        <f>AF146/(P146*'Molecular Weight'!$C$2/'Molecular Weight'!$D$2+Q146*'Molecular Weight'!$C$3/'Molecular Weight'!$D$3+R146*'Molecular Weight'!$C$4/'Molecular Weight'!$D$4+S146*'Molecular Weight'!$C$5/'Molecular Weight'!$D$5+T146*'Molecular Weight'!$C$6/'Molecular Weight'!$D$6+U146*'Molecular Weight'!$C$8/'Molecular Weight'!$D$8+V146*'Molecular Weight'!$C$9/'Molecular Weight'!$D$9+W146*'Molecular Weight'!$C$10/'Molecular Weight'!$D$10+X146*'Molecular Weight'!$C$11/'Molecular Weight'!$D$11+Y146*'Molecular Weight'!$C$12/'Molecular Weight'!$D$12)</f>
        <v>4.39933367969396</v>
      </c>
      <c r="AH146" s="19">
        <f>P146*AG146*'Molecular Weight'!$B$2/'Molecular Weight'!$D$2</f>
        <v>3.06459575836471</v>
      </c>
      <c r="AI146" s="19">
        <f>Q146*AG146*'Molecular Weight'!$B$3/'Molecular Weight'!$D$3</f>
        <v>0.0255370583309394</v>
      </c>
      <c r="AJ146" s="19">
        <f>AG146*R146*'Molecular Weight'!$B$4/'Molecular Weight'!$D$4</f>
        <v>1.94768460476055</v>
      </c>
      <c r="AK146" s="19">
        <f>S146*AG146*'Molecular Weight'!$B$5/'Molecular Weight'!$D$5</f>
        <v>0.003299717346438</v>
      </c>
      <c r="AL146" s="19">
        <f>T146*AG146*'Molecular Weight'!$B$6/'Molecular Weight'!$D$6</f>
        <v>0.979684579729175</v>
      </c>
      <c r="AM146" s="19">
        <f>U146*AG146*'Molecular Weight'!$B$8/'Molecular Weight'!$D$8</f>
        <v>0.0242354045957767</v>
      </c>
      <c r="AN146" s="19">
        <f>V146*AG146*'Molecular Weight'!$B$9/'Molecular Weight'!$D$9</f>
        <v>1.45101596204695</v>
      </c>
      <c r="AO146" s="19">
        <f>W146*AG146*'Molecular Weight'!$B$10/'Molecular Weight'!$D$10</f>
        <v>0.422361136438521</v>
      </c>
      <c r="AP146" s="19">
        <f>X146*AG146*'Molecular Weight'!$B$11/'Molecular Weight'!$D$11</f>
        <v>0.0311743683788575</v>
      </c>
      <c r="AQ146" s="19">
        <f>Y146*AG146*'Molecular Weight'!$B$12/'Molecular Weight'!$D$12</f>
        <v>0.000747232896763305</v>
      </c>
      <c r="AR146" s="19">
        <f t="shared" si="26"/>
        <v>7.95033582288868</v>
      </c>
      <c r="AS146" s="19">
        <f t="shared" si="27"/>
        <v>0</v>
      </c>
      <c r="AT146" s="19">
        <f t="shared" si="28"/>
        <v>0</v>
      </c>
      <c r="AU146" s="19">
        <f t="shared" si="29"/>
        <v>0.979684579729175</v>
      </c>
      <c r="AV146" s="19">
        <f t="shared" si="30"/>
        <v>3.09013281669565</v>
      </c>
      <c r="AW146" s="19">
        <f t="shared" si="31"/>
        <v>2.87729708281042</v>
      </c>
      <c r="AX146" s="36"/>
    </row>
    <row r="147" s="25" customFormat="1" spans="1:50">
      <c r="A147" s="32" t="s">
        <v>1896</v>
      </c>
      <c r="B147" s="32" t="s">
        <v>1897</v>
      </c>
      <c r="C147" s="32" t="s">
        <v>1898</v>
      </c>
      <c r="D147" s="32" t="s">
        <v>1899</v>
      </c>
      <c r="E147" s="32" t="s">
        <v>1902</v>
      </c>
      <c r="F147" s="32" t="s">
        <v>1903</v>
      </c>
      <c r="G147" s="32" t="s">
        <v>1694</v>
      </c>
      <c r="H147" s="32"/>
      <c r="I147" s="33">
        <f t="shared" si="32"/>
        <v>8.67354106903076</v>
      </c>
      <c r="J147" s="33">
        <f t="shared" si="33"/>
        <v>1148.45556640625</v>
      </c>
      <c r="K147" s="33">
        <f t="shared" si="34"/>
        <v>-7.61187314987183</v>
      </c>
      <c r="L147" s="34">
        <f t="shared" si="24"/>
        <v>-9.18114736069548</v>
      </c>
      <c r="M147" s="33">
        <f t="shared" si="25"/>
        <v>1.56927421082365</v>
      </c>
      <c r="N147" s="33">
        <f t="shared" si="35"/>
        <v>1.56927251815796</v>
      </c>
      <c r="O147" s="32"/>
      <c r="P147" s="19">
        <v>41.1525</v>
      </c>
      <c r="Q147" s="19">
        <v>1.02325</v>
      </c>
      <c r="R147" s="19">
        <v>21.82</v>
      </c>
      <c r="S147" s="19">
        <v>0.01625</v>
      </c>
      <c r="T147" s="19">
        <v>18.665</v>
      </c>
      <c r="U147" s="19">
        <v>0.367</v>
      </c>
      <c r="V147" s="19">
        <v>7.775</v>
      </c>
      <c r="W147" s="19">
        <v>9.305</v>
      </c>
      <c r="X147" s="19">
        <v>0.508</v>
      </c>
      <c r="Y147" s="19">
        <v>0.0015</v>
      </c>
      <c r="Z147" s="19">
        <v>100.826</v>
      </c>
      <c r="AA147" s="35">
        <v>8.67354106903076</v>
      </c>
      <c r="AB147" s="35">
        <v>1148.45556640625</v>
      </c>
      <c r="AC147" s="35">
        <v>-7.61187314987183</v>
      </c>
      <c r="AD147" s="35">
        <v>1.56927251815796</v>
      </c>
      <c r="AE147" s="35" t="s">
        <v>1695</v>
      </c>
      <c r="AF147" s="19">
        <v>12</v>
      </c>
      <c r="AG147" s="19">
        <f>AF147/(P147*'Molecular Weight'!$C$2/'Molecular Weight'!$D$2+Q147*'Molecular Weight'!$C$3/'Molecular Weight'!$D$3+R147*'Molecular Weight'!$C$4/'Molecular Weight'!$D$4+S147*'Molecular Weight'!$C$5/'Molecular Weight'!$D$5+T147*'Molecular Weight'!$C$6/'Molecular Weight'!$D$6+U147*'Molecular Weight'!$C$8/'Molecular Weight'!$D$8+V147*'Molecular Weight'!$C$9/'Molecular Weight'!$D$9+W147*'Molecular Weight'!$C$10/'Molecular Weight'!$D$10+X147*'Molecular Weight'!$C$11/'Molecular Weight'!$D$11+Y147*'Molecular Weight'!$C$12/'Molecular Weight'!$D$12)</f>
        <v>4.49450891200043</v>
      </c>
      <c r="AH147" s="19">
        <f>P147*AG147*'Molecular Weight'!$B$2/'Molecular Weight'!$D$2</f>
        <v>3.07856654462546</v>
      </c>
      <c r="AI147" s="19">
        <f>Q147*AG147*'Molecular Weight'!$B$3/'Molecular Weight'!$D$3</f>
        <v>0.0575595274618829</v>
      </c>
      <c r="AJ147" s="19">
        <f>AG147*R147*'Molecular Weight'!$B$4/'Molecular Weight'!$D$4</f>
        <v>1.9236991851677</v>
      </c>
      <c r="AK147" s="19">
        <f>S147*AG147*'Molecular Weight'!$B$5/'Molecular Weight'!$D$5</f>
        <v>0.00096106019896055</v>
      </c>
      <c r="AL147" s="19">
        <f>T147*AG147*'Molecular Weight'!$B$6/'Molecular Weight'!$D$6</f>
        <v>1.16773397609254</v>
      </c>
      <c r="AM147" s="19">
        <f>U147*AG147*'Molecular Weight'!$B$8/'Molecular Weight'!$D$8</f>
        <v>0.0232518293022859</v>
      </c>
      <c r="AN147" s="19">
        <f>V147*AG147*'Molecular Weight'!$B$9/'Molecular Weight'!$D$9</f>
        <v>0.86711679381646</v>
      </c>
      <c r="AO147" s="19">
        <f>W147*AG147*'Molecular Weight'!$B$10/'Molecular Weight'!$D$10</f>
        <v>0.745745460523609</v>
      </c>
      <c r="AP147" s="19">
        <f>X147*AG147*'Molecular Weight'!$B$11/'Molecular Weight'!$D$11</f>
        <v>0.0736757188543472</v>
      </c>
      <c r="AQ147" s="19">
        <f>Y147*AG147*'Molecular Weight'!$B$12/'Molecular Weight'!$D$12</f>
        <v>0.000143137226496829</v>
      </c>
      <c r="AR147" s="19">
        <f t="shared" si="26"/>
        <v>7.93845323326975</v>
      </c>
      <c r="AS147" s="19">
        <f t="shared" si="27"/>
        <v>0</v>
      </c>
      <c r="AT147" s="19">
        <f t="shared" si="28"/>
        <v>0</v>
      </c>
      <c r="AU147" s="19">
        <f t="shared" si="29"/>
        <v>1.16773397609254</v>
      </c>
      <c r="AV147" s="19">
        <f t="shared" si="30"/>
        <v>3.13612607208735</v>
      </c>
      <c r="AW147" s="19">
        <f t="shared" si="31"/>
        <v>2.80384805973489</v>
      </c>
      <c r="AX147" s="36"/>
    </row>
    <row r="148" s="25" customFormat="1" spans="1:50">
      <c r="A148" s="32" t="s">
        <v>1896</v>
      </c>
      <c r="B148" s="32" t="s">
        <v>1897</v>
      </c>
      <c r="C148" s="32" t="s">
        <v>1898</v>
      </c>
      <c r="D148" s="32" t="s">
        <v>1899</v>
      </c>
      <c r="E148" s="32" t="s">
        <v>1904</v>
      </c>
      <c r="F148" s="32" t="s">
        <v>1903</v>
      </c>
      <c r="G148" s="32" t="s">
        <v>1694</v>
      </c>
      <c r="H148" s="32"/>
      <c r="I148" s="33">
        <f t="shared" si="32"/>
        <v>8.43415546417236</v>
      </c>
      <c r="J148" s="33">
        <f t="shared" si="33"/>
        <v>1135.05358886719</v>
      </c>
      <c r="K148" s="33">
        <f t="shared" si="34"/>
        <v>-7.62762022018433</v>
      </c>
      <c r="L148" s="34">
        <f t="shared" si="24"/>
        <v>-9.42656213996196</v>
      </c>
      <c r="M148" s="33">
        <f t="shared" si="25"/>
        <v>1.79894191977763</v>
      </c>
      <c r="N148" s="33">
        <f t="shared" si="35"/>
        <v>1.79894208908081</v>
      </c>
      <c r="O148" s="32"/>
      <c r="P148" s="19">
        <v>40.64</v>
      </c>
      <c r="Q148" s="19">
        <v>1.0102</v>
      </c>
      <c r="R148" s="19">
        <v>21.438</v>
      </c>
      <c r="S148" s="19">
        <v>0.0054</v>
      </c>
      <c r="T148" s="19">
        <v>18.776</v>
      </c>
      <c r="U148" s="19">
        <v>0.372</v>
      </c>
      <c r="V148" s="19">
        <v>7.896</v>
      </c>
      <c r="W148" s="19">
        <v>9.312</v>
      </c>
      <c r="X148" s="19">
        <v>0.5482</v>
      </c>
      <c r="Y148" s="19">
        <v>0.0202</v>
      </c>
      <c r="Z148" s="19">
        <v>100.1916</v>
      </c>
      <c r="AA148" s="35">
        <v>8.43415546417236</v>
      </c>
      <c r="AB148" s="35">
        <v>1135.05358886719</v>
      </c>
      <c r="AC148" s="35">
        <v>-7.62762022018433</v>
      </c>
      <c r="AD148" s="35">
        <v>1.79894208908081</v>
      </c>
      <c r="AE148" s="35" t="s">
        <v>1695</v>
      </c>
      <c r="AF148" s="19">
        <v>12</v>
      </c>
      <c r="AG148" s="19">
        <f>AF148/(P148*'Molecular Weight'!$C$2/'Molecular Weight'!$D$2+Q148*'Molecular Weight'!$C$3/'Molecular Weight'!$D$3+R148*'Molecular Weight'!$C$4/'Molecular Weight'!$D$4+S148*'Molecular Weight'!$C$5/'Molecular Weight'!$D$5+T148*'Molecular Weight'!$C$6/'Molecular Weight'!$D$6+U148*'Molecular Weight'!$C$8/'Molecular Weight'!$D$8+V148*'Molecular Weight'!$C$9/'Molecular Weight'!$D$9+W148*'Molecular Weight'!$C$10/'Molecular Weight'!$D$10+X148*'Molecular Weight'!$C$11/'Molecular Weight'!$D$11+Y148*'Molecular Weight'!$C$12/'Molecular Weight'!$D$12)</f>
        <v>4.5339933130114</v>
      </c>
      <c r="AH148" s="19">
        <f>P148*AG148*'Molecular Weight'!$B$2/'Molecular Weight'!$D$2</f>
        <v>3.06693555660425</v>
      </c>
      <c r="AI148" s="19">
        <f>Q148*AG148*'Molecular Weight'!$B$3/'Molecular Weight'!$D$3</f>
        <v>0.0573246563805271</v>
      </c>
      <c r="AJ148" s="19">
        <f>AG148*R148*'Molecular Weight'!$B$4/'Molecular Weight'!$D$4</f>
        <v>1.90662512052449</v>
      </c>
      <c r="AK148" s="19">
        <f>S148*AG148*'Molecular Weight'!$B$5/'Molecular Weight'!$D$5</f>
        <v>0.000322173352066078</v>
      </c>
      <c r="AL148" s="19">
        <f>T148*AG148*'Molecular Weight'!$B$6/'Molecular Weight'!$D$6</f>
        <v>1.18499802958104</v>
      </c>
      <c r="AM148" s="19">
        <f>U148*AG148*'Molecular Weight'!$B$8/'Molecular Weight'!$D$8</f>
        <v>0.0237756627070798</v>
      </c>
      <c r="AN148" s="19">
        <f>V148*AG148*'Molecular Weight'!$B$9/'Molecular Weight'!$D$9</f>
        <v>0.888347672445112</v>
      </c>
      <c r="AO148" s="19">
        <f>W148*AG148*'Molecular Weight'!$B$10/'Molecular Weight'!$D$10</f>
        <v>0.752862798337414</v>
      </c>
      <c r="AP148" s="19">
        <f>X148*AG148*'Molecular Weight'!$B$11/'Molecular Weight'!$D$11</f>
        <v>0.0802044251110955</v>
      </c>
      <c r="AQ148" s="19">
        <f>Y148*AG148*'Molecular Weight'!$B$12/'Molecular Weight'!$D$12</f>
        <v>0.00194451517882867</v>
      </c>
      <c r="AR148" s="19">
        <f t="shared" si="26"/>
        <v>7.9633406102219</v>
      </c>
      <c r="AS148" s="19">
        <f t="shared" si="27"/>
        <v>0</v>
      </c>
      <c r="AT148" s="19">
        <f t="shared" si="28"/>
        <v>0</v>
      </c>
      <c r="AU148" s="19">
        <f t="shared" si="29"/>
        <v>1.18499802958104</v>
      </c>
      <c r="AV148" s="19">
        <f t="shared" si="30"/>
        <v>3.12426021298478</v>
      </c>
      <c r="AW148" s="19">
        <f t="shared" si="31"/>
        <v>2.84998416307065</v>
      </c>
      <c r="AX148" s="36"/>
    </row>
    <row r="149" s="25" customFormat="1" spans="1:50">
      <c r="A149" s="32" t="s">
        <v>1896</v>
      </c>
      <c r="B149" s="32" t="s">
        <v>1905</v>
      </c>
      <c r="C149" s="32" t="s">
        <v>1898</v>
      </c>
      <c r="D149" s="32" t="s">
        <v>1899</v>
      </c>
      <c r="E149" s="32" t="s">
        <v>1906</v>
      </c>
      <c r="F149" s="35" t="s">
        <v>1901</v>
      </c>
      <c r="G149" s="32" t="s">
        <v>1694</v>
      </c>
      <c r="H149" s="32"/>
      <c r="I149" s="33">
        <f t="shared" si="32"/>
        <v>4.641845703125</v>
      </c>
      <c r="J149" s="33">
        <f t="shared" si="33"/>
        <v>1160.0498046875</v>
      </c>
      <c r="K149" s="33">
        <f t="shared" si="34"/>
        <v>-7.07829666137695</v>
      </c>
      <c r="L149" s="34">
        <f t="shared" si="24"/>
        <v>-10.6185112157074</v>
      </c>
      <c r="M149" s="33">
        <f t="shared" si="25"/>
        <v>3.54021455433044</v>
      </c>
      <c r="N149" s="33">
        <f t="shared" si="35"/>
        <v>3.5402135848999</v>
      </c>
      <c r="O149" s="32"/>
      <c r="P149" s="19">
        <v>41.6125</v>
      </c>
      <c r="Q149" s="19">
        <v>0.47575</v>
      </c>
      <c r="R149" s="19">
        <v>22.475</v>
      </c>
      <c r="S149" s="19">
        <v>0.06675</v>
      </c>
      <c r="T149" s="19">
        <v>16.8325</v>
      </c>
      <c r="U149" s="19">
        <v>0.42125</v>
      </c>
      <c r="V149" s="19">
        <v>12.6725</v>
      </c>
      <c r="W149" s="19">
        <v>5.77</v>
      </c>
      <c r="X149" s="19">
        <v>0.2125</v>
      </c>
      <c r="Y149" s="19">
        <v>0.007</v>
      </c>
      <c r="Z149" s="19">
        <v>100.595</v>
      </c>
      <c r="AA149" s="35">
        <v>4.641845703125</v>
      </c>
      <c r="AB149" s="35">
        <v>1160.0498046875</v>
      </c>
      <c r="AC149" s="35">
        <v>-7.07829666137695</v>
      </c>
      <c r="AD149" s="35">
        <v>3.5402135848999</v>
      </c>
      <c r="AE149" s="35" t="s">
        <v>1695</v>
      </c>
      <c r="AF149" s="19">
        <v>12</v>
      </c>
      <c r="AG149" s="19">
        <f>AF149/(P149*'Molecular Weight'!$C$2/'Molecular Weight'!$D$2+Q149*'Molecular Weight'!$C$3/'Molecular Weight'!$D$3+R149*'Molecular Weight'!$C$4/'Molecular Weight'!$D$4+S149*'Molecular Weight'!$C$5/'Molecular Weight'!$D$5+T149*'Molecular Weight'!$C$6/'Molecular Weight'!$D$6+U149*'Molecular Weight'!$C$8/'Molecular Weight'!$D$8+V149*'Molecular Weight'!$C$9/'Molecular Weight'!$D$9+W149*'Molecular Weight'!$C$10/'Molecular Weight'!$D$10+X149*'Molecular Weight'!$C$11/'Molecular Weight'!$D$11+Y149*'Molecular Weight'!$C$12/'Molecular Weight'!$D$12)</f>
        <v>4.41040197842801</v>
      </c>
      <c r="AH149" s="19">
        <f>P149*AG149*'Molecular Weight'!$B$2/'Molecular Weight'!$D$2</f>
        <v>3.054724572692</v>
      </c>
      <c r="AI149" s="19">
        <f>Q149*AG149*'Molecular Weight'!$B$3/'Molecular Weight'!$D$3</f>
        <v>0.0262609354347575</v>
      </c>
      <c r="AJ149" s="19">
        <f>AG149*R149*'Molecular Weight'!$B$4/'Molecular Weight'!$D$4</f>
        <v>1.9443661134792</v>
      </c>
      <c r="AK149" s="19">
        <f>S149*AG149*'Molecular Weight'!$B$5/'Molecular Weight'!$D$5</f>
        <v>0.00387386449187538</v>
      </c>
      <c r="AL149" s="19">
        <f>T149*AG149*'Molecular Weight'!$B$6/'Molecular Weight'!$D$6</f>
        <v>1.03338100364545</v>
      </c>
      <c r="AM149" s="19">
        <f>U149*AG149*'Molecular Weight'!$B$8/'Molecular Weight'!$D$8</f>
        <v>0.0261894817227629</v>
      </c>
      <c r="AN149" s="19">
        <f>V149*AG149*'Molecular Weight'!$B$9/'Molecular Weight'!$D$9</f>
        <v>1.38686895959377</v>
      </c>
      <c r="AO149" s="19">
        <f>W149*AG149*'Molecular Weight'!$B$10/'Molecular Weight'!$D$10</f>
        <v>0.453780660048673</v>
      </c>
      <c r="AP149" s="19">
        <f>X149*AG149*'Molecular Weight'!$B$11/'Molecular Weight'!$D$11</f>
        <v>0.030242349803677</v>
      </c>
      <c r="AQ149" s="19">
        <f>Y149*AG149*'Molecular Weight'!$B$12/'Molecular Weight'!$D$12</f>
        <v>0.000655473754755755</v>
      </c>
      <c r="AR149" s="19">
        <f t="shared" si="26"/>
        <v>7.96034341466692</v>
      </c>
      <c r="AS149" s="19">
        <f t="shared" si="27"/>
        <v>0</v>
      </c>
      <c r="AT149" s="19">
        <f t="shared" si="28"/>
        <v>0</v>
      </c>
      <c r="AU149" s="19">
        <f t="shared" si="29"/>
        <v>1.03338100364545</v>
      </c>
      <c r="AV149" s="19">
        <f t="shared" si="30"/>
        <v>3.08098550812676</v>
      </c>
      <c r="AW149" s="19">
        <f t="shared" si="31"/>
        <v>2.90022010501066</v>
      </c>
      <c r="AX149" s="36"/>
    </row>
    <row r="150" s="25" customFormat="1" spans="1:50">
      <c r="A150" s="32" t="s">
        <v>1896</v>
      </c>
      <c r="B150" s="32" t="s">
        <v>1905</v>
      </c>
      <c r="C150" s="32" t="s">
        <v>1898</v>
      </c>
      <c r="D150" s="32" t="s">
        <v>1899</v>
      </c>
      <c r="E150" s="32" t="s">
        <v>1907</v>
      </c>
      <c r="F150" s="35" t="s">
        <v>1908</v>
      </c>
      <c r="G150" s="32" t="s">
        <v>1694</v>
      </c>
      <c r="H150" s="32"/>
      <c r="I150" s="33">
        <f t="shared" si="32"/>
        <v>6.12455368041992</v>
      </c>
      <c r="J150" s="33">
        <f t="shared" si="33"/>
        <v>1108.23974609375</v>
      </c>
      <c r="K150" s="33">
        <f t="shared" si="34"/>
        <v>-7.9430513381958</v>
      </c>
      <c r="L150" s="34">
        <f t="shared" si="24"/>
        <v>-10.6679344343359</v>
      </c>
      <c r="M150" s="33">
        <f t="shared" si="25"/>
        <v>2.72488309614006</v>
      </c>
      <c r="N150" s="33">
        <f t="shared" si="35"/>
        <v>2.72488212585449</v>
      </c>
      <c r="O150" s="32"/>
      <c r="P150" s="19">
        <v>40.2133333333333</v>
      </c>
      <c r="Q150" s="19">
        <v>0.942333333333333</v>
      </c>
      <c r="R150" s="19">
        <v>21.8266666666667</v>
      </c>
      <c r="S150" s="19">
        <v>0.0588333333333333</v>
      </c>
      <c r="T150" s="19">
        <v>16.5516666666667</v>
      </c>
      <c r="U150" s="19">
        <v>0.317833333333333</v>
      </c>
      <c r="V150" s="19">
        <v>8.39</v>
      </c>
      <c r="W150" s="19">
        <v>11.5366666666667</v>
      </c>
      <c r="X150" s="19">
        <v>0.242666666666667</v>
      </c>
      <c r="Y150" s="19">
        <v>0.00116666666666667</v>
      </c>
      <c r="Z150" s="19">
        <v>100.165833333333</v>
      </c>
      <c r="AA150" s="35">
        <v>6.12455368041992</v>
      </c>
      <c r="AB150" s="35">
        <v>1108.23974609375</v>
      </c>
      <c r="AC150" s="35">
        <v>-7.9430513381958</v>
      </c>
      <c r="AD150" s="35">
        <v>2.72488212585449</v>
      </c>
      <c r="AE150" s="35" t="s">
        <v>1695</v>
      </c>
      <c r="AF150" s="19">
        <v>12</v>
      </c>
      <c r="AG150" s="19">
        <f>AF150/(P150*'Molecular Weight'!$C$2/'Molecular Weight'!$D$2+Q150*'Molecular Weight'!$C$3/'Molecular Weight'!$D$3+R150*'Molecular Weight'!$C$4/'Molecular Weight'!$D$4+S150*'Molecular Weight'!$C$5/'Molecular Weight'!$D$5+T150*'Molecular Weight'!$C$6/'Molecular Weight'!$D$6+U150*'Molecular Weight'!$C$8/'Molecular Weight'!$D$8+V150*'Molecular Weight'!$C$9/'Molecular Weight'!$D$9+W150*'Molecular Weight'!$C$10/'Molecular Weight'!$D$10+X150*'Molecular Weight'!$C$11/'Molecular Weight'!$D$11+Y150*'Molecular Weight'!$C$12/'Molecular Weight'!$D$12)</f>
        <v>4.51410872319509</v>
      </c>
      <c r="AH150" s="19">
        <f>P150*AG150*'Molecular Weight'!$B$2/'Molecular Weight'!$D$2</f>
        <v>3.02142740993262</v>
      </c>
      <c r="AI150" s="19">
        <f>Q150*AG150*'Molecular Weight'!$B$3/'Molecular Weight'!$D$3</f>
        <v>0.0532389877366396</v>
      </c>
      <c r="AJ150" s="19">
        <f>AG150*R150*'Molecular Weight'!$B$4/'Molecular Weight'!$D$4</f>
        <v>1.93267843072326</v>
      </c>
      <c r="AK150" s="19">
        <f>S150*AG150*'Molecular Weight'!$B$5/'Molecular Weight'!$D$5</f>
        <v>0.00349470443074734</v>
      </c>
      <c r="AL150" s="19">
        <f>T150*AG150*'Molecular Weight'!$B$6/'Molecular Weight'!$D$6</f>
        <v>1.04003372610548</v>
      </c>
      <c r="AM150" s="19">
        <f>U150*AG150*'Molecular Weight'!$B$8/'Molecular Weight'!$D$8</f>
        <v>0.0202246154852294</v>
      </c>
      <c r="AN150" s="19">
        <f>V150*AG150*'Molecular Weight'!$B$9/'Molecular Weight'!$D$9</f>
        <v>0.939785910362452</v>
      </c>
      <c r="AO150" s="19">
        <f>W150*AG150*'Molecular Weight'!$B$10/'Molecular Weight'!$D$10</f>
        <v>0.928633517057671</v>
      </c>
      <c r="AP150" s="19">
        <f>X150*AG150*'Molecular Weight'!$B$11/'Molecular Weight'!$D$11</f>
        <v>0.0353476513981503</v>
      </c>
      <c r="AQ150" s="19">
        <f>Y150*AG150*'Molecular Weight'!$B$12/'Molecular Weight'!$D$12</f>
        <v>0.00011181444112656</v>
      </c>
      <c r="AR150" s="19">
        <f t="shared" si="26"/>
        <v>7.97497676767337</v>
      </c>
      <c r="AS150" s="19">
        <f t="shared" si="27"/>
        <v>0</v>
      </c>
      <c r="AT150" s="19">
        <f t="shared" si="28"/>
        <v>0</v>
      </c>
      <c r="AU150" s="19">
        <f t="shared" si="29"/>
        <v>1.04003372610548</v>
      </c>
      <c r="AV150" s="19">
        <f t="shared" si="30"/>
        <v>3.07466639766926</v>
      </c>
      <c r="AW150" s="19">
        <f t="shared" si="31"/>
        <v>2.92867776901083</v>
      </c>
      <c r="AX150" s="36"/>
    </row>
    <row r="151" s="25" customFormat="1" spans="1:50">
      <c r="A151" s="32" t="s">
        <v>1896</v>
      </c>
      <c r="B151" s="32" t="s">
        <v>1905</v>
      </c>
      <c r="C151" s="32" t="s">
        <v>1898</v>
      </c>
      <c r="D151" s="32" t="s">
        <v>1899</v>
      </c>
      <c r="E151" s="32" t="s">
        <v>1909</v>
      </c>
      <c r="F151" s="35" t="s">
        <v>1908</v>
      </c>
      <c r="G151" s="32" t="s">
        <v>1694</v>
      </c>
      <c r="H151" s="32"/>
      <c r="I151" s="33">
        <f t="shared" si="32"/>
        <v>5.68510866165161</v>
      </c>
      <c r="J151" s="33">
        <f t="shared" si="33"/>
        <v>1024.63024902344</v>
      </c>
      <c r="K151" s="33">
        <f t="shared" si="34"/>
        <v>-9.22920513153076</v>
      </c>
      <c r="L151" s="34">
        <f t="shared" si="24"/>
        <v>-11.9820767245224</v>
      </c>
      <c r="M151" s="33">
        <f t="shared" si="25"/>
        <v>2.75287159299167</v>
      </c>
      <c r="N151" s="33">
        <f t="shared" si="35"/>
        <v>2.7528715133667</v>
      </c>
      <c r="O151" s="32"/>
      <c r="P151" s="19">
        <v>41.4333333333333</v>
      </c>
      <c r="Q151" s="19">
        <v>0.472</v>
      </c>
      <c r="R151" s="19">
        <v>22.4133333333333</v>
      </c>
      <c r="S151" s="19">
        <v>0.0433333333333333</v>
      </c>
      <c r="T151" s="19">
        <v>16.3066666666667</v>
      </c>
      <c r="U151" s="19">
        <v>0.401666666666667</v>
      </c>
      <c r="V151" s="19">
        <v>15.6</v>
      </c>
      <c r="W151" s="19">
        <v>3.82666666666667</v>
      </c>
      <c r="X151" s="19">
        <v>0.162</v>
      </c>
      <c r="Y151" s="19">
        <v>0.00333333333333333</v>
      </c>
      <c r="Z151" s="19">
        <v>100.708666666667</v>
      </c>
      <c r="AA151" s="35">
        <v>5.68510866165161</v>
      </c>
      <c r="AB151" s="35">
        <v>1024.63024902344</v>
      </c>
      <c r="AC151" s="35">
        <v>-9.22920513153076</v>
      </c>
      <c r="AD151" s="35">
        <v>2.7528715133667</v>
      </c>
      <c r="AE151" s="35" t="s">
        <v>1695</v>
      </c>
      <c r="AF151" s="19">
        <v>12</v>
      </c>
      <c r="AG151" s="19">
        <f>AF151/(P151*'Molecular Weight'!$C$2/'Molecular Weight'!$D$2+Q151*'Molecular Weight'!$C$3/'Molecular Weight'!$D$3+R151*'Molecular Weight'!$C$4/'Molecular Weight'!$D$4+S151*'Molecular Weight'!$C$5/'Molecular Weight'!$D$5+T151*'Molecular Weight'!$C$6/'Molecular Weight'!$D$6+U151*'Molecular Weight'!$C$8/'Molecular Weight'!$D$8+V151*'Molecular Weight'!$C$9/'Molecular Weight'!$D$9+W151*'Molecular Weight'!$C$10/'Molecular Weight'!$D$10+X151*'Molecular Weight'!$C$11/'Molecular Weight'!$D$11+Y151*'Molecular Weight'!$C$12/'Molecular Weight'!$D$12)</f>
        <v>4.3762938955007</v>
      </c>
      <c r="AH151" s="19">
        <f>P151*AG151*'Molecular Weight'!$B$2/'Molecular Weight'!$D$2</f>
        <v>3.01804999562104</v>
      </c>
      <c r="AI151" s="19">
        <f>Q151*AG151*'Molecular Weight'!$B$3/'Molecular Weight'!$D$3</f>
        <v>0.0258524495453858</v>
      </c>
      <c r="AJ151" s="19">
        <f>AG151*R151*'Molecular Weight'!$B$4/'Molecular Weight'!$D$4</f>
        <v>1.92403557953097</v>
      </c>
      <c r="AK151" s="19">
        <f>S151*AG151*'Molecular Weight'!$B$5/'Molecular Weight'!$D$5</f>
        <v>0.00249541946362739</v>
      </c>
      <c r="AL151" s="19">
        <f>T151*AG151*'Molecular Weight'!$B$6/'Molecular Weight'!$D$6</f>
        <v>0.993356984817625</v>
      </c>
      <c r="AM151" s="19">
        <f>U151*AG151*'Molecular Weight'!$B$8/'Molecular Weight'!$D$8</f>
        <v>0.0247788466501191</v>
      </c>
      <c r="AN151" s="19">
        <f>V151*AG151*'Molecular Weight'!$B$9/'Molecular Weight'!$D$9</f>
        <v>1.69404924987124</v>
      </c>
      <c r="AO151" s="19">
        <f>W151*AG151*'Molecular Weight'!$B$10/'Molecular Weight'!$D$10</f>
        <v>0.298620149312577</v>
      </c>
      <c r="AP151" s="19">
        <f>X151*AG151*'Molecular Weight'!$B$11/'Molecular Weight'!$D$11</f>
        <v>0.0228770445650569</v>
      </c>
      <c r="AQ151" s="19">
        <f>Y151*AG151*'Molecular Weight'!$B$12/'Molecular Weight'!$D$12</f>
        <v>0.000309716482342583</v>
      </c>
      <c r="AR151" s="19">
        <f t="shared" si="26"/>
        <v>8.00442543585998</v>
      </c>
      <c r="AS151" s="19">
        <f t="shared" si="27"/>
        <v>0.0132689674593847</v>
      </c>
      <c r="AT151" s="19">
        <f t="shared" si="28"/>
        <v>0.0133577028824343</v>
      </c>
      <c r="AU151" s="19">
        <f t="shared" si="29"/>
        <v>0.98008801735824</v>
      </c>
      <c r="AV151" s="19">
        <f t="shared" si="30"/>
        <v>3.04390244516642</v>
      </c>
      <c r="AW151" s="19">
        <f t="shared" si="31"/>
        <v>3.01080523065156</v>
      </c>
      <c r="AX151" s="36"/>
    </row>
    <row r="152" s="25" customFormat="1" spans="1:50">
      <c r="A152" s="32" t="s">
        <v>1896</v>
      </c>
      <c r="B152" s="32" t="s">
        <v>1905</v>
      </c>
      <c r="C152" s="32" t="s">
        <v>1898</v>
      </c>
      <c r="D152" s="32" t="s">
        <v>1899</v>
      </c>
      <c r="E152" s="32" t="s">
        <v>1910</v>
      </c>
      <c r="F152" s="35" t="s">
        <v>1903</v>
      </c>
      <c r="G152" s="32" t="s">
        <v>1694</v>
      </c>
      <c r="H152" s="32"/>
      <c r="I152" s="33">
        <f t="shared" si="32"/>
        <v>6.32510709762573</v>
      </c>
      <c r="J152" s="33">
        <f t="shared" si="33"/>
        <v>1119.90051269531</v>
      </c>
      <c r="K152" s="33">
        <f t="shared" si="34"/>
        <v>-7.51379823684692</v>
      </c>
      <c r="L152" s="34">
        <f t="shared" si="24"/>
        <v>-10.4415540314639</v>
      </c>
      <c r="M152" s="33">
        <f t="shared" si="25"/>
        <v>2.92775579461695</v>
      </c>
      <c r="N152" s="33">
        <f t="shared" si="35"/>
        <v>2.92775392532349</v>
      </c>
      <c r="O152" s="32"/>
      <c r="P152" s="19">
        <v>40.38</v>
      </c>
      <c r="Q152" s="19">
        <v>0.6716</v>
      </c>
      <c r="R152" s="19">
        <v>22.23</v>
      </c>
      <c r="S152" s="19">
        <v>0.0114</v>
      </c>
      <c r="T152" s="19">
        <v>15.776</v>
      </c>
      <c r="U152" s="19">
        <v>0.281</v>
      </c>
      <c r="V152" s="19">
        <v>8.452</v>
      </c>
      <c r="W152" s="19">
        <v>11.604</v>
      </c>
      <c r="X152" s="19">
        <v>0.2376</v>
      </c>
      <c r="Y152" s="19">
        <v>0.0056</v>
      </c>
      <c r="Z152" s="19">
        <v>99.7002</v>
      </c>
      <c r="AA152" s="35">
        <v>6.32510709762573</v>
      </c>
      <c r="AB152" s="35">
        <v>1119.90051269531</v>
      </c>
      <c r="AC152" s="35">
        <v>-7.51379823684692</v>
      </c>
      <c r="AD152" s="35">
        <v>2.92775392532349</v>
      </c>
      <c r="AE152" s="35" t="s">
        <v>1695</v>
      </c>
      <c r="AF152" s="19">
        <v>12</v>
      </c>
      <c r="AG152" s="19">
        <f>AF152/(P152*'Molecular Weight'!$C$2/'Molecular Weight'!$D$2+Q152*'Molecular Weight'!$C$3/'Molecular Weight'!$D$3+R152*'Molecular Weight'!$C$4/'Molecular Weight'!$D$4+S152*'Molecular Weight'!$C$5/'Molecular Weight'!$D$5+T152*'Molecular Weight'!$C$6/'Molecular Weight'!$D$6+U152*'Molecular Weight'!$C$8/'Molecular Weight'!$D$8+V152*'Molecular Weight'!$C$9/'Molecular Weight'!$D$9+W152*'Molecular Weight'!$C$10/'Molecular Weight'!$D$10+X152*'Molecular Weight'!$C$11/'Molecular Weight'!$D$11+Y152*'Molecular Weight'!$C$12/'Molecular Weight'!$D$12)</f>
        <v>4.51225755317162</v>
      </c>
      <c r="AH152" s="19">
        <f>P152*AG152*'Molecular Weight'!$B$2/'Molecular Weight'!$D$2</f>
        <v>3.0327057256503</v>
      </c>
      <c r="AI152" s="19">
        <f>Q152*AG152*'Molecular Weight'!$B$3/'Molecular Weight'!$D$3</f>
        <v>0.0379278119237805</v>
      </c>
      <c r="AJ152" s="19">
        <f>AG152*R152*'Molecular Weight'!$B$4/'Molecular Weight'!$D$4</f>
        <v>1.96758504133004</v>
      </c>
      <c r="AK152" s="19">
        <f>S152*AG152*'Molecular Weight'!$B$5/'Molecular Weight'!$D$5</f>
        <v>0.000676883164762899</v>
      </c>
      <c r="AL152" s="19">
        <f>T152*AG152*'Molecular Weight'!$B$6/'Molecular Weight'!$D$6</f>
        <v>0.990887738847933</v>
      </c>
      <c r="AM152" s="19">
        <f>U152*AG152*'Molecular Weight'!$B$8/'Molecular Weight'!$D$8</f>
        <v>0.017873475788571</v>
      </c>
      <c r="AN152" s="19">
        <f>V152*AG152*'Molecular Weight'!$B$9/'Molecular Weight'!$D$9</f>
        <v>0.946342452590734</v>
      </c>
      <c r="AO152" s="19">
        <f>W152*AG152*'Molecular Weight'!$B$10/'Molecular Weight'!$D$10</f>
        <v>0.933670410966539</v>
      </c>
      <c r="AP152" s="19">
        <f>X152*AG152*'Molecular Weight'!$B$11/'Molecular Weight'!$D$11</f>
        <v>0.0345954306109577</v>
      </c>
      <c r="AQ152" s="19">
        <f>Y152*AG152*'Molecular Weight'!$B$12/'Molecular Weight'!$D$12</f>
        <v>0.000536489220759259</v>
      </c>
      <c r="AR152" s="19">
        <f t="shared" si="26"/>
        <v>7.96280146009438</v>
      </c>
      <c r="AS152" s="19">
        <f t="shared" si="27"/>
        <v>0</v>
      </c>
      <c r="AT152" s="19">
        <f t="shared" si="28"/>
        <v>0</v>
      </c>
      <c r="AU152" s="19">
        <f t="shared" si="29"/>
        <v>0.990887738847933</v>
      </c>
      <c r="AV152" s="19">
        <f t="shared" si="30"/>
        <v>3.07063353757408</v>
      </c>
      <c r="AW152" s="19">
        <f t="shared" si="31"/>
        <v>2.88877407819378</v>
      </c>
      <c r="AX152" s="36"/>
    </row>
    <row r="153" s="25" customFormat="1" spans="1:50">
      <c r="A153" s="32" t="s">
        <v>1896</v>
      </c>
      <c r="B153" s="32" t="s">
        <v>1905</v>
      </c>
      <c r="C153" s="32" t="s">
        <v>1898</v>
      </c>
      <c r="D153" s="32" t="s">
        <v>1899</v>
      </c>
      <c r="E153" s="32" t="s">
        <v>1911</v>
      </c>
      <c r="F153" s="35" t="s">
        <v>1903</v>
      </c>
      <c r="G153" s="32" t="s">
        <v>1694</v>
      </c>
      <c r="H153" s="32"/>
      <c r="I153" s="33">
        <f t="shared" si="32"/>
        <v>6.07099056243896</v>
      </c>
      <c r="J153" s="33">
        <f t="shared" si="33"/>
        <v>1132.41577148437</v>
      </c>
      <c r="K153" s="33">
        <f t="shared" si="34"/>
        <v>-7.45282936096191</v>
      </c>
      <c r="L153" s="34">
        <f t="shared" si="24"/>
        <v>-10.3892127990123</v>
      </c>
      <c r="M153" s="33">
        <f t="shared" si="25"/>
        <v>2.93638343805041</v>
      </c>
      <c r="N153" s="33">
        <f t="shared" si="35"/>
        <v>2.93638324737549</v>
      </c>
      <c r="O153" s="32"/>
      <c r="P153" s="19">
        <v>40.38</v>
      </c>
      <c r="Q153" s="19">
        <v>0.685</v>
      </c>
      <c r="R153" s="19">
        <v>22.176</v>
      </c>
      <c r="S153" s="19">
        <v>0.0068</v>
      </c>
      <c r="T153" s="19">
        <v>15.98</v>
      </c>
      <c r="U153" s="19">
        <v>0.2896</v>
      </c>
      <c r="V153" s="19">
        <v>8.626</v>
      </c>
      <c r="W153" s="19">
        <v>11.736</v>
      </c>
      <c r="X153" s="19">
        <v>0.2446</v>
      </c>
      <c r="Y153" s="19">
        <v>0.0026</v>
      </c>
      <c r="Z153" s="19">
        <v>100.1762</v>
      </c>
      <c r="AA153" s="35">
        <v>6.07099056243896</v>
      </c>
      <c r="AB153" s="35">
        <v>1132.41577148437</v>
      </c>
      <c r="AC153" s="35">
        <v>-7.45282936096191</v>
      </c>
      <c r="AD153" s="35">
        <v>2.93638324737549</v>
      </c>
      <c r="AE153" s="35" t="s">
        <v>1695</v>
      </c>
      <c r="AF153" s="19">
        <v>12</v>
      </c>
      <c r="AG153" s="19">
        <f>AF153/(P153*'Molecular Weight'!$C$2/'Molecular Weight'!$D$2+Q153*'Molecular Weight'!$C$3/'Molecular Weight'!$D$3+R153*'Molecular Weight'!$C$4/'Molecular Weight'!$D$4+S153*'Molecular Weight'!$C$5/'Molecular Weight'!$D$5+T153*'Molecular Weight'!$C$6/'Molecular Weight'!$D$6+U153*'Molecular Weight'!$C$8/'Molecular Weight'!$D$8+V153*'Molecular Weight'!$C$9/'Molecular Weight'!$D$9+W153*'Molecular Weight'!$C$10/'Molecular Weight'!$D$10+X153*'Molecular Weight'!$C$11/'Molecular Weight'!$D$11+Y153*'Molecular Weight'!$C$12/'Molecular Weight'!$D$12)</f>
        <v>4.49810215104416</v>
      </c>
      <c r="AH153" s="19">
        <f>P153*AG153*'Molecular Weight'!$B$2/'Molecular Weight'!$D$2</f>
        <v>3.0231918252191</v>
      </c>
      <c r="AI153" s="19">
        <f>Q153*AG153*'Molecular Weight'!$B$3/'Molecular Weight'!$D$3</f>
        <v>0.0385632036729068</v>
      </c>
      <c r="AJ153" s="19">
        <f>AG153*R153*'Molecular Weight'!$B$4/'Molecular Weight'!$D$4</f>
        <v>1.95664796589948</v>
      </c>
      <c r="AK153" s="19">
        <f>S153*AG153*'Molecular Weight'!$B$5/'Molecular Weight'!$D$5</f>
        <v>0.000402488250899405</v>
      </c>
      <c r="AL153" s="19">
        <f>T153*AG153*'Molecular Weight'!$B$6/'Molecular Weight'!$D$6</f>
        <v>1.00055223237313</v>
      </c>
      <c r="AM153" s="19">
        <f>U153*AG153*'Molecular Weight'!$B$8/'Molecular Weight'!$D$8</f>
        <v>0.0183627062720946</v>
      </c>
      <c r="AN153" s="19">
        <f>V153*AG153*'Molecular Weight'!$B$9/'Molecular Weight'!$D$9</f>
        <v>0.962794768111835</v>
      </c>
      <c r="AO153" s="19">
        <f>W153*AG153*'Molecular Weight'!$B$10/'Molecular Weight'!$D$10</f>
        <v>0.941328938028785</v>
      </c>
      <c r="AP153" s="19">
        <f>X153*AG153*'Molecular Weight'!$B$11/'Molecular Weight'!$D$11</f>
        <v>0.0355029295303453</v>
      </c>
      <c r="AQ153" s="19">
        <f>Y153*AG153*'Molecular Weight'!$B$12/'Molecular Weight'!$D$12</f>
        <v>0.000248302878826217</v>
      </c>
      <c r="AR153" s="19">
        <f t="shared" si="26"/>
        <v>7.9775953602374</v>
      </c>
      <c r="AS153" s="19">
        <f t="shared" si="27"/>
        <v>0</v>
      </c>
      <c r="AT153" s="19">
        <f t="shared" si="28"/>
        <v>0</v>
      </c>
      <c r="AU153" s="19">
        <f t="shared" si="29"/>
        <v>1.00055223237313</v>
      </c>
      <c r="AV153" s="19">
        <f t="shared" si="30"/>
        <v>3.061755028892</v>
      </c>
      <c r="AW153" s="19">
        <f t="shared" si="31"/>
        <v>2.92303864478585</v>
      </c>
      <c r="AX153" s="36"/>
    </row>
    <row r="154" s="25" customFormat="1" spans="1:50">
      <c r="A154" s="32" t="s">
        <v>1896</v>
      </c>
      <c r="B154" s="32" t="s">
        <v>1905</v>
      </c>
      <c r="C154" s="32" t="s">
        <v>1898</v>
      </c>
      <c r="D154" s="32" t="s">
        <v>1899</v>
      </c>
      <c r="E154" s="32" t="s">
        <v>1912</v>
      </c>
      <c r="F154" s="35" t="s">
        <v>1908</v>
      </c>
      <c r="G154" s="32" t="s">
        <v>1694</v>
      </c>
      <c r="H154" s="32"/>
      <c r="I154" s="33">
        <f t="shared" si="32"/>
        <v>6.67751216888428</v>
      </c>
      <c r="J154" s="33">
        <f t="shared" si="33"/>
        <v>1226.13818359375</v>
      </c>
      <c r="K154" s="33">
        <f t="shared" si="34"/>
        <v>-6.9286584854126</v>
      </c>
      <c r="L154" s="34">
        <f t="shared" si="24"/>
        <v>-9.09178654419814</v>
      </c>
      <c r="M154" s="33">
        <f t="shared" si="25"/>
        <v>2.16312805878554</v>
      </c>
      <c r="N154" s="33">
        <f t="shared" si="35"/>
        <v>2.1631269454956</v>
      </c>
      <c r="O154" s="32"/>
      <c r="P154" s="19">
        <v>40.942</v>
      </c>
      <c r="Q154" s="19">
        <v>0.7552</v>
      </c>
      <c r="R154" s="19">
        <v>22.186</v>
      </c>
      <c r="S154" s="19">
        <v>0.003</v>
      </c>
      <c r="T154" s="19">
        <v>15.956</v>
      </c>
      <c r="U154" s="19">
        <v>0.3024</v>
      </c>
      <c r="V154" s="19">
        <v>9.738</v>
      </c>
      <c r="W154" s="19">
        <v>10.408</v>
      </c>
      <c r="X154" s="19">
        <v>0.25</v>
      </c>
      <c r="Y154" s="19">
        <v>0.0058</v>
      </c>
      <c r="Z154" s="19">
        <v>100.5832</v>
      </c>
      <c r="AA154" s="35">
        <v>6.67751216888428</v>
      </c>
      <c r="AB154" s="35">
        <v>1226.13818359375</v>
      </c>
      <c r="AC154" s="35">
        <v>-6.9286584854126</v>
      </c>
      <c r="AD154" s="35">
        <v>2.1631269454956</v>
      </c>
      <c r="AE154" s="35" t="s">
        <v>1695</v>
      </c>
      <c r="AF154" s="19">
        <v>12</v>
      </c>
      <c r="AG154" s="19">
        <f>AF154/(P154*'Molecular Weight'!$C$2/'Molecular Weight'!$D$2+Q154*'Molecular Weight'!$C$3/'Molecular Weight'!$D$3+R154*'Molecular Weight'!$C$4/'Molecular Weight'!$D$4+S154*'Molecular Weight'!$C$5/'Molecular Weight'!$D$5+T154*'Molecular Weight'!$C$6/'Molecular Weight'!$D$6+U154*'Molecular Weight'!$C$8/'Molecular Weight'!$D$8+V154*'Molecular Weight'!$C$9/'Molecular Weight'!$D$9+W154*'Molecular Weight'!$C$10/'Molecular Weight'!$D$10+X154*'Molecular Weight'!$C$11/'Molecular Weight'!$D$11+Y154*'Molecular Weight'!$C$12/'Molecular Weight'!$D$12)</f>
        <v>4.45706180030916</v>
      </c>
      <c r="AH154" s="19">
        <f>P154*AG154*'Molecular Weight'!$B$2/'Molecular Weight'!$D$2</f>
        <v>3.03730066957819</v>
      </c>
      <c r="AI154" s="19">
        <f>Q154*AG154*'Molecular Weight'!$B$3/'Molecular Weight'!$D$3</f>
        <v>0.0421273225481036</v>
      </c>
      <c r="AJ154" s="19">
        <f>AG154*R154*'Molecular Weight'!$B$4/'Molecular Weight'!$D$4</f>
        <v>1.93966993137817</v>
      </c>
      <c r="AK154" s="19">
        <f>S154*AG154*'Molecular Weight'!$B$5/'Molecular Weight'!$D$5</f>
        <v>0.000175948225553358</v>
      </c>
      <c r="AL154" s="19">
        <f>T154*AG154*'Molecular Weight'!$B$6/'Molecular Weight'!$D$6</f>
        <v>0.989934271794723</v>
      </c>
      <c r="AM154" s="19">
        <f>U154*AG154*'Molecular Weight'!$B$8/'Molecular Weight'!$D$8</f>
        <v>0.0189993725460035</v>
      </c>
      <c r="AN154" s="19">
        <f>V154*AG154*'Molecular Weight'!$B$9/'Molecular Weight'!$D$9</f>
        <v>1.07699423849654</v>
      </c>
      <c r="AO154" s="19">
        <f>W154*AG154*'Molecular Weight'!$B$10/'Molecular Weight'!$D$10</f>
        <v>0.827195064508162</v>
      </c>
      <c r="AP154" s="19">
        <f>X154*AG154*'Molecular Weight'!$B$11/'Molecular Weight'!$D$11</f>
        <v>0.035955645371968</v>
      </c>
      <c r="AQ154" s="19">
        <f>Y154*AG154*'Molecular Weight'!$B$12/'Molecular Weight'!$D$12</f>
        <v>0.000548852620844864</v>
      </c>
      <c r="AR154" s="19">
        <f t="shared" si="26"/>
        <v>7.96890131706826</v>
      </c>
      <c r="AS154" s="19">
        <f t="shared" si="27"/>
        <v>0</v>
      </c>
      <c r="AT154" s="19">
        <f t="shared" si="28"/>
        <v>0</v>
      </c>
      <c r="AU154" s="19">
        <f t="shared" si="29"/>
        <v>0.989934271794723</v>
      </c>
      <c r="AV154" s="19">
        <f t="shared" si="30"/>
        <v>3.07942799212629</v>
      </c>
      <c r="AW154" s="19">
        <f t="shared" si="31"/>
        <v>2.91312294734543</v>
      </c>
      <c r="AX154" s="36"/>
    </row>
    <row r="155" s="25" customFormat="1" spans="1:50">
      <c r="A155" s="37" t="s">
        <v>1913</v>
      </c>
      <c r="B155" s="35" t="s">
        <v>1914</v>
      </c>
      <c r="C155" s="35" t="s">
        <v>1915</v>
      </c>
      <c r="D155" s="32" t="s">
        <v>1691</v>
      </c>
      <c r="E155" s="35" t="s">
        <v>1916</v>
      </c>
      <c r="F155" s="35" t="s">
        <v>1908</v>
      </c>
      <c r="G155" s="32" t="s">
        <v>1917</v>
      </c>
      <c r="H155" s="32"/>
      <c r="I155" s="33">
        <f t="shared" si="32"/>
        <v>6.31119251251221</v>
      </c>
      <c r="J155" s="33">
        <f t="shared" si="33"/>
        <v>1200.75134277344</v>
      </c>
      <c r="K155" s="33">
        <f t="shared" si="34"/>
        <v>-7.19155120849609</v>
      </c>
      <c r="L155" s="34">
        <f t="shared" si="24"/>
        <v>-9.5031592375933</v>
      </c>
      <c r="M155" s="33">
        <f t="shared" si="25"/>
        <v>2.31160802909721</v>
      </c>
      <c r="N155" s="33">
        <f t="shared" si="35"/>
        <v>2.31160736083984</v>
      </c>
      <c r="O155" s="32"/>
      <c r="P155" s="35">
        <v>39.89</v>
      </c>
      <c r="Q155" s="35">
        <v>0.64</v>
      </c>
      <c r="R155" s="35">
        <v>21.82</v>
      </c>
      <c r="S155" s="35">
        <v>0.07</v>
      </c>
      <c r="T155" s="35">
        <v>16.05</v>
      </c>
      <c r="U155" s="35">
        <v>0.26</v>
      </c>
      <c r="V155" s="35">
        <v>9.85</v>
      </c>
      <c r="W155" s="35">
        <v>10.72</v>
      </c>
      <c r="X155" s="35">
        <v>0.25</v>
      </c>
      <c r="Y155" s="32"/>
      <c r="Z155" s="32">
        <v>99.55</v>
      </c>
      <c r="AA155" s="35">
        <v>6.31119251251221</v>
      </c>
      <c r="AB155" s="35">
        <v>1200.75134277344</v>
      </c>
      <c r="AC155" s="35">
        <v>-7.19155120849609</v>
      </c>
      <c r="AD155" s="35">
        <v>2.31160736083984</v>
      </c>
      <c r="AE155" s="35" t="s">
        <v>1695</v>
      </c>
      <c r="AF155" s="19">
        <v>12</v>
      </c>
      <c r="AG155" s="19">
        <f>AF155/(P155*'Molecular Weight'!$C$2/'Molecular Weight'!$D$2+Q155*'Molecular Weight'!$C$3/'Molecular Weight'!$D$3+R155*'Molecular Weight'!$C$4/'Molecular Weight'!$D$4+S155*'Molecular Weight'!$C$5/'Molecular Weight'!$D$5+T155*'Molecular Weight'!$C$6/'Molecular Weight'!$D$6+U155*'Molecular Weight'!$C$8/'Molecular Weight'!$D$8+V155*'Molecular Weight'!$C$9/'Molecular Weight'!$D$9+W155*'Molecular Weight'!$C$10/'Molecular Weight'!$D$10+X155*'Molecular Weight'!$C$11/'Molecular Weight'!$D$11+Y155*'Molecular Weight'!$C$12/'Molecular Weight'!$D$12)</f>
        <v>4.52147966566108</v>
      </c>
      <c r="AH155" s="19">
        <f>P155*AG155*'Molecular Weight'!$B$2/'Molecular Weight'!$D$2</f>
        <v>3.00202769412817</v>
      </c>
      <c r="AI155" s="19">
        <f>Q155*AG155*'Molecular Weight'!$B$3/'Molecular Weight'!$D$3</f>
        <v>0.0362171087111776</v>
      </c>
      <c r="AJ155" s="19">
        <f>AG155*R155*'Molecular Weight'!$B$4/'Molecular Weight'!$D$4</f>
        <v>1.93524296400009</v>
      </c>
      <c r="AK155" s="19">
        <f>S155*AG155*'Molecular Weight'!$B$5/'Molecular Weight'!$D$5</f>
        <v>0.00416479474434207</v>
      </c>
      <c r="AL155" s="19">
        <f>T155*AG155*'Molecular Weight'!$B$6/'Molecular Weight'!$D$6</f>
        <v>1.01015797096131</v>
      </c>
      <c r="AM155" s="19">
        <f>U155*AG155*'Molecular Weight'!$B$8/'Molecular Weight'!$D$8</f>
        <v>0.0165715352843513</v>
      </c>
      <c r="AN155" s="19">
        <f>V155*AG155*'Molecular Weight'!$B$9/'Molecular Weight'!$D$9</f>
        <v>1.10512592324471</v>
      </c>
      <c r="AO155" s="19">
        <f>W155*AG155*'Molecular Weight'!$B$10/'Molecular Weight'!$D$10</f>
        <v>0.864305670754044</v>
      </c>
      <c r="AP155" s="19">
        <f>X155*AG155*'Molecular Weight'!$B$11/'Molecular Weight'!$D$11</f>
        <v>0.0364753119204669</v>
      </c>
      <c r="AQ155" s="19">
        <f>Y155*AG155*'Molecular Weight'!$B$12/'Molecular Weight'!$D$12</f>
        <v>0</v>
      </c>
      <c r="AR155" s="19">
        <f t="shared" si="26"/>
        <v>8.01028897374866</v>
      </c>
      <c r="AS155" s="19">
        <f t="shared" si="27"/>
        <v>0.0308272736198631</v>
      </c>
      <c r="AT155" s="19">
        <f t="shared" si="28"/>
        <v>0.0305172799760483</v>
      </c>
      <c r="AU155" s="19">
        <f t="shared" si="29"/>
        <v>0.979330697341445</v>
      </c>
      <c r="AV155" s="19">
        <f t="shared" si="30"/>
        <v>3.03824480283935</v>
      </c>
      <c r="AW155" s="19">
        <f t="shared" si="31"/>
        <v>2.99616110024441</v>
      </c>
      <c r="AX155" s="36"/>
    </row>
    <row r="156" s="25" customFormat="1" spans="1:50">
      <c r="A156" s="37" t="s">
        <v>1913</v>
      </c>
      <c r="B156" s="35" t="s">
        <v>1914</v>
      </c>
      <c r="C156" s="35" t="s">
        <v>1915</v>
      </c>
      <c r="D156" s="32" t="s">
        <v>1691</v>
      </c>
      <c r="E156" s="35" t="s">
        <v>1918</v>
      </c>
      <c r="F156" s="35" t="s">
        <v>1908</v>
      </c>
      <c r="G156" s="32" t="s">
        <v>1917</v>
      </c>
      <c r="H156" s="32"/>
      <c r="I156" s="33">
        <f t="shared" si="32"/>
        <v>4.11390495300293</v>
      </c>
      <c r="J156" s="33">
        <f t="shared" si="33"/>
        <v>1008.15856933594</v>
      </c>
      <c r="K156" s="33">
        <f t="shared" si="34"/>
        <v>-9.16525459289551</v>
      </c>
      <c r="L156" s="34">
        <f t="shared" si="24"/>
        <v>-12.9130538508943</v>
      </c>
      <c r="M156" s="33">
        <f t="shared" si="25"/>
        <v>3.74779925799882</v>
      </c>
      <c r="N156" s="33">
        <f t="shared" si="35"/>
        <v>3.74779891967773</v>
      </c>
      <c r="O156" s="32"/>
      <c r="P156" s="35">
        <v>39.66</v>
      </c>
      <c r="Q156" s="35">
        <v>0.52</v>
      </c>
      <c r="R156" s="35">
        <v>22.01</v>
      </c>
      <c r="S156" s="35">
        <v>0.02</v>
      </c>
      <c r="T156" s="35">
        <v>18.16</v>
      </c>
      <c r="U156" s="35">
        <v>0.42</v>
      </c>
      <c r="V156" s="35">
        <v>9.21</v>
      </c>
      <c r="W156" s="35">
        <v>8.79</v>
      </c>
      <c r="X156" s="35">
        <v>0.15</v>
      </c>
      <c r="Y156" s="32"/>
      <c r="Z156" s="32">
        <v>98.94</v>
      </c>
      <c r="AA156" s="35">
        <v>4.11390495300293</v>
      </c>
      <c r="AB156" s="35">
        <v>1008.15856933594</v>
      </c>
      <c r="AC156" s="35">
        <v>-9.16525459289551</v>
      </c>
      <c r="AD156" s="35">
        <v>3.74779891967773</v>
      </c>
      <c r="AE156" s="35" t="s">
        <v>1695</v>
      </c>
      <c r="AF156" s="19">
        <v>12</v>
      </c>
      <c r="AG156" s="19">
        <f>AF156/(P156*'Molecular Weight'!$C$2/'Molecular Weight'!$D$2+Q156*'Molecular Weight'!$C$3/'Molecular Weight'!$D$3+R156*'Molecular Weight'!$C$4/'Molecular Weight'!$D$4+S156*'Molecular Weight'!$C$5/'Molecular Weight'!$D$5+T156*'Molecular Weight'!$C$6/'Molecular Weight'!$D$6+U156*'Molecular Weight'!$C$8/'Molecular Weight'!$D$8+V156*'Molecular Weight'!$C$9/'Molecular Weight'!$D$9+W156*'Molecular Weight'!$C$10/'Molecular Weight'!$D$10+X156*'Molecular Weight'!$C$11/'Molecular Weight'!$D$11+Y156*'Molecular Weight'!$C$12/'Molecular Weight'!$D$12)</f>
        <v>4.56680337320133</v>
      </c>
      <c r="AH156" s="19">
        <f>P156*AG156*'Molecular Weight'!$B$2/'Molecular Weight'!$D$2</f>
        <v>3.01463751300208</v>
      </c>
      <c r="AI156" s="19">
        <f>Q156*AG156*'Molecular Weight'!$B$3/'Molecular Weight'!$D$3</f>
        <v>0.0297213736428622</v>
      </c>
      <c r="AJ156" s="19">
        <f>AG156*R156*'Molecular Weight'!$B$4/'Molecular Weight'!$D$4</f>
        <v>1.97166226449904</v>
      </c>
      <c r="AK156" s="19">
        <f>S156*AG156*'Molecular Weight'!$B$5/'Molecular Weight'!$D$5</f>
        <v>0.00120186943172612</v>
      </c>
      <c r="AL156" s="19">
        <f>T156*AG156*'Molecular Weight'!$B$6/'Molecular Weight'!$D$6</f>
        <v>1.15441466115446</v>
      </c>
      <c r="AM156" s="19">
        <f>U156*AG156*'Molecular Weight'!$B$8/'Molecular Weight'!$D$8</f>
        <v>0.0270377419896329</v>
      </c>
      <c r="AN156" s="19">
        <f>V156*AG156*'Molecular Weight'!$B$9/'Molecular Weight'!$D$9</f>
        <v>1.04367888504179</v>
      </c>
      <c r="AO156" s="19">
        <f>W156*AG156*'Molecular Weight'!$B$10/'Molecular Weight'!$D$10</f>
        <v>0.715802454537084</v>
      </c>
      <c r="AP156" s="19">
        <f>X156*AG156*'Molecular Weight'!$B$11/'Molecular Weight'!$D$11</f>
        <v>0.0221045661820006</v>
      </c>
      <c r="AQ156" s="19">
        <f>Y156*AG156*'Molecular Weight'!$B$12/'Molecular Weight'!$D$12</f>
        <v>0</v>
      </c>
      <c r="AR156" s="19">
        <f t="shared" si="26"/>
        <v>7.98026132948068</v>
      </c>
      <c r="AS156" s="19">
        <f t="shared" si="27"/>
        <v>0</v>
      </c>
      <c r="AT156" s="19">
        <f t="shared" si="28"/>
        <v>0</v>
      </c>
      <c r="AU156" s="19">
        <f t="shared" si="29"/>
        <v>1.15441466115446</v>
      </c>
      <c r="AV156" s="19">
        <f t="shared" si="30"/>
        <v>3.04435888664494</v>
      </c>
      <c r="AW156" s="19">
        <f t="shared" si="31"/>
        <v>2.94093374272297</v>
      </c>
      <c r="AX156" s="36"/>
    </row>
    <row r="157" s="25" customFormat="1" spans="1:50">
      <c r="A157" s="37" t="s">
        <v>1913</v>
      </c>
      <c r="B157" s="35" t="s">
        <v>1914</v>
      </c>
      <c r="C157" s="35" t="s">
        <v>1915</v>
      </c>
      <c r="D157" s="32" t="s">
        <v>1691</v>
      </c>
      <c r="E157" s="35" t="s">
        <v>1919</v>
      </c>
      <c r="F157" s="35" t="s">
        <v>1908</v>
      </c>
      <c r="G157" s="32" t="s">
        <v>1917</v>
      </c>
      <c r="H157" s="32"/>
      <c r="I157" s="33">
        <f t="shared" si="32"/>
        <v>4.74356174468994</v>
      </c>
      <c r="J157" s="33">
        <f t="shared" si="33"/>
        <v>1004.72692871094</v>
      </c>
      <c r="K157" s="33">
        <f t="shared" si="34"/>
        <v>-8.64163589477539</v>
      </c>
      <c r="L157" s="34">
        <f t="shared" si="24"/>
        <v>-12.6880910813555</v>
      </c>
      <c r="M157" s="33">
        <f t="shared" si="25"/>
        <v>4.04645518658009</v>
      </c>
      <c r="N157" s="33">
        <f t="shared" si="35"/>
        <v>4.04645538330078</v>
      </c>
      <c r="O157" s="32"/>
      <c r="P157" s="35">
        <v>39.21</v>
      </c>
      <c r="Q157" s="35">
        <v>0.69</v>
      </c>
      <c r="R157" s="35">
        <v>21.63</v>
      </c>
      <c r="S157" s="35">
        <v>0.02</v>
      </c>
      <c r="T157" s="35">
        <v>15.61</v>
      </c>
      <c r="U157" s="35">
        <v>0.39</v>
      </c>
      <c r="V157" s="35">
        <v>7.85</v>
      </c>
      <c r="W157" s="35">
        <v>13.3</v>
      </c>
      <c r="X157" s="35">
        <v>0.21</v>
      </c>
      <c r="Y157" s="32"/>
      <c r="Z157" s="32">
        <v>98.91</v>
      </c>
      <c r="AA157" s="35">
        <v>4.74356174468994</v>
      </c>
      <c r="AB157" s="35">
        <v>1004.72692871094</v>
      </c>
      <c r="AC157" s="35">
        <v>-8.64163589477539</v>
      </c>
      <c r="AD157" s="35">
        <v>4.04645538330078</v>
      </c>
      <c r="AE157" s="35" t="s">
        <v>1695</v>
      </c>
      <c r="AF157" s="19">
        <v>12</v>
      </c>
      <c r="AG157" s="19">
        <f>AF157/(P157*'Molecular Weight'!$C$2/'Molecular Weight'!$D$2+Q157*'Molecular Weight'!$C$3/'Molecular Weight'!$D$3+R157*'Molecular Weight'!$C$4/'Molecular Weight'!$D$4+S157*'Molecular Weight'!$C$5/'Molecular Weight'!$D$5+T157*'Molecular Weight'!$C$6/'Molecular Weight'!$D$6+U157*'Molecular Weight'!$C$8/'Molecular Weight'!$D$8+V157*'Molecular Weight'!$C$9/'Molecular Weight'!$D$9+W157*'Molecular Weight'!$C$10/'Molecular Weight'!$D$10+X157*'Molecular Weight'!$C$11/'Molecular Weight'!$D$11+Y157*'Molecular Weight'!$C$12/'Molecular Weight'!$D$12)</f>
        <v>4.58456829738873</v>
      </c>
      <c r="AH157" s="19">
        <f>P157*AG157*'Molecular Weight'!$B$2/'Molecular Weight'!$D$2</f>
        <v>2.99202601432444</v>
      </c>
      <c r="AI157" s="19">
        <f>Q157*AG157*'Molecular Weight'!$B$3/'Molecular Weight'!$D$3</f>
        <v>0.0395913908034822</v>
      </c>
      <c r="AJ157" s="19">
        <f>AG157*R157*'Molecular Weight'!$B$4/'Molecular Weight'!$D$4</f>
        <v>1.9451591265696</v>
      </c>
      <c r="AK157" s="19">
        <f>S157*AG157*'Molecular Weight'!$B$5/'Molecular Weight'!$D$5</f>
        <v>0.00120654471936015</v>
      </c>
      <c r="AL157" s="19">
        <f>T157*AG157*'Molecular Weight'!$B$6/'Molecular Weight'!$D$6</f>
        <v>0.996173595799528</v>
      </c>
      <c r="AM157" s="19">
        <f>U157*AG157*'Molecular Weight'!$B$8/'Molecular Weight'!$D$8</f>
        <v>0.0252041392159798</v>
      </c>
      <c r="AN157" s="19">
        <f>V157*AG157*'Molecular Weight'!$B$9/'Molecular Weight'!$D$9</f>
        <v>0.893023849491353</v>
      </c>
      <c r="AO157" s="19">
        <f>W157*AG157*'Molecular Weight'!$B$10/'Molecular Weight'!$D$10</f>
        <v>1.08728171104262</v>
      </c>
      <c r="AP157" s="19">
        <f>X157*AG157*'Molecular Weight'!$B$11/'Molecular Weight'!$D$11</f>
        <v>0.0310667745224793</v>
      </c>
      <c r="AQ157" s="19">
        <f>Y157*AG157*'Molecular Weight'!$B$12/'Molecular Weight'!$D$12</f>
        <v>0</v>
      </c>
      <c r="AR157" s="19">
        <f t="shared" si="26"/>
        <v>8.01073314648884</v>
      </c>
      <c r="AS157" s="19">
        <f t="shared" si="27"/>
        <v>0.0321562971854945</v>
      </c>
      <c r="AT157" s="19">
        <f t="shared" si="28"/>
        <v>0.0322798127967705</v>
      </c>
      <c r="AU157" s="19">
        <f t="shared" si="29"/>
        <v>0.964017298614034</v>
      </c>
      <c r="AV157" s="19">
        <f t="shared" si="30"/>
        <v>3.03161740512792</v>
      </c>
      <c r="AW157" s="19">
        <f t="shared" si="31"/>
        <v>3.00168329554948</v>
      </c>
      <c r="AX157" s="36"/>
    </row>
    <row r="158" s="25" customFormat="1" spans="1:50">
      <c r="A158" s="37" t="s">
        <v>1913</v>
      </c>
      <c r="B158" s="35" t="s">
        <v>1914</v>
      </c>
      <c r="C158" s="35" t="s">
        <v>1915</v>
      </c>
      <c r="D158" s="32" t="s">
        <v>1691</v>
      </c>
      <c r="E158" s="35" t="s">
        <v>1920</v>
      </c>
      <c r="F158" s="35" t="s">
        <v>1908</v>
      </c>
      <c r="G158" s="32" t="s">
        <v>1917</v>
      </c>
      <c r="H158" s="32"/>
      <c r="I158" s="33">
        <f t="shared" si="32"/>
        <v>4.33392381668091</v>
      </c>
      <c r="J158" s="33">
        <f t="shared" si="33"/>
        <v>1101.96569824219</v>
      </c>
      <c r="K158" s="33">
        <f t="shared" si="34"/>
        <v>-8.13974285125732</v>
      </c>
      <c r="L158" s="34">
        <f t="shared" si="24"/>
        <v>-11.4790174658177</v>
      </c>
      <c r="M158" s="33">
        <f t="shared" si="25"/>
        <v>3.33927461456041</v>
      </c>
      <c r="N158" s="33">
        <f t="shared" si="35"/>
        <v>3.33927345275879</v>
      </c>
      <c r="O158" s="32"/>
      <c r="P158" s="35">
        <v>39.1</v>
      </c>
      <c r="Q158" s="35">
        <v>0.57</v>
      </c>
      <c r="R158" s="35">
        <v>21.68</v>
      </c>
      <c r="S158" s="35">
        <v>0.03</v>
      </c>
      <c r="T158" s="35">
        <v>17.71</v>
      </c>
      <c r="U158" s="35">
        <v>0.31</v>
      </c>
      <c r="V158" s="35">
        <v>10.36</v>
      </c>
      <c r="W158" s="35">
        <v>8.57</v>
      </c>
      <c r="X158" s="35">
        <v>0.21</v>
      </c>
      <c r="Y158" s="32"/>
      <c r="Z158" s="32">
        <v>98.54</v>
      </c>
      <c r="AA158" s="35">
        <v>4.33392381668091</v>
      </c>
      <c r="AB158" s="35">
        <v>1101.96569824219</v>
      </c>
      <c r="AC158" s="35">
        <v>-8.13974285125732</v>
      </c>
      <c r="AD158" s="35">
        <v>3.33927345275879</v>
      </c>
      <c r="AE158" s="35" t="s">
        <v>1695</v>
      </c>
      <c r="AF158" s="19">
        <v>12</v>
      </c>
      <c r="AG158" s="19">
        <f>AF158/(P158*'Molecular Weight'!$C$2/'Molecular Weight'!$D$2+Q158*'Molecular Weight'!$C$3/'Molecular Weight'!$D$3+R158*'Molecular Weight'!$C$4/'Molecular Weight'!$D$4+S158*'Molecular Weight'!$C$5/'Molecular Weight'!$D$5+T158*'Molecular Weight'!$C$6/'Molecular Weight'!$D$6+U158*'Molecular Weight'!$C$8/'Molecular Weight'!$D$8+V158*'Molecular Weight'!$C$9/'Molecular Weight'!$D$9+W158*'Molecular Weight'!$C$10/'Molecular Weight'!$D$10+X158*'Molecular Weight'!$C$11/'Molecular Weight'!$D$11+Y158*'Molecular Weight'!$C$12/'Molecular Weight'!$D$12)</f>
        <v>4.5827369305443</v>
      </c>
      <c r="AH158" s="19">
        <f>P158*AG158*'Molecular Weight'!$B$2/'Molecular Weight'!$D$2</f>
        <v>2.9824403126545</v>
      </c>
      <c r="AI158" s="19">
        <f>Q158*AG158*'Molecular Weight'!$B$3/'Molecular Weight'!$D$3</f>
        <v>0.03269286671352</v>
      </c>
      <c r="AJ158" s="19">
        <f>AG158*R158*'Molecular Weight'!$B$4/'Molecular Weight'!$D$4</f>
        <v>1.94887674880738</v>
      </c>
      <c r="AK158" s="19">
        <f>S158*AG158*'Molecular Weight'!$B$5/'Molecular Weight'!$D$5</f>
        <v>0.00180909412351246</v>
      </c>
      <c r="AL158" s="19">
        <f>T158*AG158*'Molecular Weight'!$B$6/'Molecular Weight'!$D$6</f>
        <v>1.1297365122486</v>
      </c>
      <c r="AM158" s="19">
        <f>U158*AG158*'Molecular Weight'!$B$8/'Molecular Weight'!$D$8</f>
        <v>0.0200260565050569</v>
      </c>
      <c r="AN158" s="19">
        <f>V158*AG158*'Molecular Weight'!$B$9/'Molecular Weight'!$D$9</f>
        <v>1.17809316626399</v>
      </c>
      <c r="AO158" s="19">
        <f>W158*AG158*'Molecular Weight'!$B$10/'Molecular Weight'!$D$10</f>
        <v>0.700321959607073</v>
      </c>
      <c r="AP158" s="19">
        <f>X158*AG158*'Molecular Weight'!$B$11/'Molecular Weight'!$D$11</f>
        <v>0.0310543644857794</v>
      </c>
      <c r="AQ158" s="19">
        <f>Y158*AG158*'Molecular Weight'!$B$12/'Molecular Weight'!$D$12</f>
        <v>0</v>
      </c>
      <c r="AR158" s="19">
        <f t="shared" si="26"/>
        <v>8.02505108140942</v>
      </c>
      <c r="AS158" s="19">
        <f t="shared" si="27"/>
        <v>0.0749186450936028</v>
      </c>
      <c r="AT158" s="19">
        <f t="shared" si="28"/>
        <v>0.0663151489584827</v>
      </c>
      <c r="AU158" s="19">
        <f t="shared" si="29"/>
        <v>1.054817867155</v>
      </c>
      <c r="AV158" s="19">
        <f t="shared" si="30"/>
        <v>3.01513317936802</v>
      </c>
      <c r="AW158" s="19">
        <f t="shared" si="31"/>
        <v>3.02817769462473</v>
      </c>
      <c r="AX158" s="36"/>
    </row>
    <row r="159" s="25" customFormat="1" spans="1:50">
      <c r="A159" s="37" t="s">
        <v>1913</v>
      </c>
      <c r="B159" s="35" t="s">
        <v>1914</v>
      </c>
      <c r="C159" s="35" t="s">
        <v>1915</v>
      </c>
      <c r="D159" s="32" t="s">
        <v>1691</v>
      </c>
      <c r="E159" s="35" t="s">
        <v>1921</v>
      </c>
      <c r="F159" s="35" t="s">
        <v>1908</v>
      </c>
      <c r="G159" s="32" t="s">
        <v>1917</v>
      </c>
      <c r="H159" s="32"/>
      <c r="I159" s="33">
        <f t="shared" si="32"/>
        <v>4.12254905700684</v>
      </c>
      <c r="J159" s="33">
        <f t="shared" si="33"/>
        <v>1091.70642089844</v>
      </c>
      <c r="K159" s="33">
        <f t="shared" si="34"/>
        <v>-8.32680702209473</v>
      </c>
      <c r="L159" s="34">
        <f t="shared" si="24"/>
        <v>-11.7037586875879</v>
      </c>
      <c r="M159" s="33">
        <f t="shared" si="25"/>
        <v>3.37695166549321</v>
      </c>
      <c r="N159" s="33">
        <f t="shared" si="35"/>
        <v>3.37695121765137</v>
      </c>
      <c r="O159" s="32"/>
      <c r="P159" s="35">
        <v>39.76</v>
      </c>
      <c r="Q159" s="35">
        <v>0.61</v>
      </c>
      <c r="R159" s="35">
        <v>21.68</v>
      </c>
      <c r="S159" s="35">
        <v>0.02</v>
      </c>
      <c r="T159" s="35">
        <v>16.88</v>
      </c>
      <c r="U159" s="35">
        <v>0.32</v>
      </c>
      <c r="V159" s="35">
        <v>10.77</v>
      </c>
      <c r="W159" s="35">
        <v>8.59</v>
      </c>
      <c r="X159" s="35">
        <v>0.14</v>
      </c>
      <c r="Y159" s="32"/>
      <c r="Z159" s="32">
        <v>98.77</v>
      </c>
      <c r="AA159" s="35">
        <v>4.12254905700684</v>
      </c>
      <c r="AB159" s="35">
        <v>1091.70642089844</v>
      </c>
      <c r="AC159" s="35">
        <v>-8.32680702209473</v>
      </c>
      <c r="AD159" s="35">
        <v>3.37695121765137</v>
      </c>
      <c r="AE159" s="35" t="s">
        <v>1695</v>
      </c>
      <c r="AF159" s="19">
        <v>12</v>
      </c>
      <c r="AG159" s="19">
        <f>AF159/(P159*'Molecular Weight'!$C$2/'Molecular Weight'!$D$2+Q159*'Molecular Weight'!$C$3/'Molecular Weight'!$D$3+R159*'Molecular Weight'!$C$4/'Molecular Weight'!$D$4+S159*'Molecular Weight'!$C$5/'Molecular Weight'!$D$5+T159*'Molecular Weight'!$C$6/'Molecular Weight'!$D$6+U159*'Molecular Weight'!$C$8/'Molecular Weight'!$D$8+V159*'Molecular Weight'!$C$9/'Molecular Weight'!$D$9+W159*'Molecular Weight'!$C$10/'Molecular Weight'!$D$10+X159*'Molecular Weight'!$C$11/'Molecular Weight'!$D$11+Y159*'Molecular Weight'!$C$12/'Molecular Weight'!$D$12)</f>
        <v>4.54668495162112</v>
      </c>
      <c r="AH159" s="19">
        <f>P159*AG159*'Molecular Weight'!$B$2/'Molecular Weight'!$D$2</f>
        <v>3.0089246617253</v>
      </c>
      <c r="AI159" s="19">
        <f>Q159*AG159*'Molecular Weight'!$B$3/'Molecular Weight'!$D$3</f>
        <v>0.0347118625843415</v>
      </c>
      <c r="AJ159" s="19">
        <f>AG159*R159*'Molecular Weight'!$B$4/'Molecular Weight'!$D$4</f>
        <v>1.93354511085026</v>
      </c>
      <c r="AK159" s="19">
        <f>S159*AG159*'Molecular Weight'!$B$5/'Molecular Weight'!$D$5</f>
        <v>0.00119657476192411</v>
      </c>
      <c r="AL159" s="19">
        <f>T159*AG159*'Molecular Weight'!$B$6/'Molecular Weight'!$D$6</f>
        <v>1.06831906992434</v>
      </c>
      <c r="AM159" s="19">
        <f>U159*AG159*'Molecular Weight'!$B$8/'Molecular Weight'!$D$8</f>
        <v>0.0205094331057057</v>
      </c>
      <c r="AN159" s="19">
        <f>V159*AG159*'Molecular Weight'!$B$9/'Molecular Weight'!$D$9</f>
        <v>1.2150818096516</v>
      </c>
      <c r="AO159" s="19">
        <f>W159*AG159*'Molecular Weight'!$B$10/'Molecular Weight'!$D$10</f>
        <v>0.696434089415575</v>
      </c>
      <c r="AP159" s="19">
        <f>X159*AG159*'Molecular Weight'!$B$11/'Molecular Weight'!$D$11</f>
        <v>0.0205400417304601</v>
      </c>
      <c r="AQ159" s="19">
        <f>Y159*AG159*'Molecular Weight'!$B$12/'Molecular Weight'!$D$12</f>
        <v>0</v>
      </c>
      <c r="AR159" s="19">
        <f t="shared" si="26"/>
        <v>7.9992626537495</v>
      </c>
      <c r="AS159" s="19">
        <f t="shared" si="27"/>
        <v>0</v>
      </c>
      <c r="AT159" s="19">
        <f t="shared" si="28"/>
        <v>0</v>
      </c>
      <c r="AU159" s="19">
        <f t="shared" si="29"/>
        <v>1.06831906992434</v>
      </c>
      <c r="AV159" s="19">
        <f t="shared" si="30"/>
        <v>3.04363652430964</v>
      </c>
      <c r="AW159" s="19">
        <f t="shared" si="31"/>
        <v>3.00034440209722</v>
      </c>
      <c r="AX159" s="36"/>
    </row>
    <row r="160" s="25" customFormat="1" spans="1:50">
      <c r="A160" s="37" t="s">
        <v>1913</v>
      </c>
      <c r="B160" s="35" t="s">
        <v>1914</v>
      </c>
      <c r="C160" s="35" t="s">
        <v>1915</v>
      </c>
      <c r="D160" s="32" t="s">
        <v>1691</v>
      </c>
      <c r="E160" s="35" t="s">
        <v>1922</v>
      </c>
      <c r="F160" s="35" t="s">
        <v>1908</v>
      </c>
      <c r="G160" s="32" t="s">
        <v>1917</v>
      </c>
      <c r="H160" s="32"/>
      <c r="I160" s="33">
        <f t="shared" si="32"/>
        <v>2.90015649795532</v>
      </c>
      <c r="J160" s="33">
        <f t="shared" si="33"/>
        <v>1113.64807128906</v>
      </c>
      <c r="K160" s="33">
        <f t="shared" si="34"/>
        <v>-8.53412246704102</v>
      </c>
      <c r="L160" s="34">
        <f t="shared" si="24"/>
        <v>-11.9124261698846</v>
      </c>
      <c r="M160" s="33">
        <f t="shared" si="25"/>
        <v>3.37830370284362</v>
      </c>
      <c r="N160" s="33">
        <f t="shared" si="35"/>
        <v>3.37830448150635</v>
      </c>
      <c r="O160" s="32"/>
      <c r="P160" s="35">
        <v>39.68</v>
      </c>
      <c r="Q160" s="35">
        <v>0.48</v>
      </c>
      <c r="R160" s="35">
        <v>21.64</v>
      </c>
      <c r="S160" s="35">
        <v>0.09</v>
      </c>
      <c r="T160" s="35">
        <v>17.27</v>
      </c>
      <c r="U160" s="35">
        <v>0.47</v>
      </c>
      <c r="V160" s="35">
        <v>9.35</v>
      </c>
      <c r="W160" s="35">
        <v>10.31</v>
      </c>
      <c r="X160" s="35">
        <v>0</v>
      </c>
      <c r="Y160" s="32"/>
      <c r="Z160" s="32">
        <v>99.29</v>
      </c>
      <c r="AA160" s="35">
        <v>2.90015649795532</v>
      </c>
      <c r="AB160" s="35">
        <v>1113.64807128906</v>
      </c>
      <c r="AC160" s="35">
        <v>-8.53412246704102</v>
      </c>
      <c r="AD160" s="35">
        <v>3.37830448150635</v>
      </c>
      <c r="AE160" s="35" t="s">
        <v>1695</v>
      </c>
      <c r="AF160" s="19">
        <v>12</v>
      </c>
      <c r="AG160" s="19">
        <f>AF160/(P160*'Molecular Weight'!$C$2/'Molecular Weight'!$D$2+Q160*'Molecular Weight'!$C$3/'Molecular Weight'!$D$3+R160*'Molecular Weight'!$C$4/'Molecular Weight'!$D$4+S160*'Molecular Weight'!$C$5/'Molecular Weight'!$D$5+T160*'Molecular Weight'!$C$6/'Molecular Weight'!$D$6+U160*'Molecular Weight'!$C$8/'Molecular Weight'!$D$8+V160*'Molecular Weight'!$C$9/'Molecular Weight'!$D$9+W160*'Molecular Weight'!$C$10/'Molecular Weight'!$D$10+X160*'Molecular Weight'!$C$11/'Molecular Weight'!$D$11+Y160*'Molecular Weight'!$C$12/'Molecular Weight'!$D$12)</f>
        <v>4.55530320277822</v>
      </c>
      <c r="AH160" s="19">
        <f>P160*AG160*'Molecular Weight'!$B$2/'Molecular Weight'!$D$2</f>
        <v>3.00856243485752</v>
      </c>
      <c r="AI160" s="19">
        <f>Q160*AG160*'Molecular Weight'!$B$3/'Molecular Weight'!$D$3</f>
        <v>0.027366026750107</v>
      </c>
      <c r="AJ160" s="19">
        <f>AG160*R160*'Molecular Weight'!$B$4/'Molecular Weight'!$D$4</f>
        <v>1.93363596132053</v>
      </c>
      <c r="AK160" s="19">
        <f>S160*AG160*'Molecular Weight'!$B$5/'Molecular Weight'!$D$5</f>
        <v>0.0053947929238771</v>
      </c>
      <c r="AL160" s="19">
        <f>T160*AG160*'Molecular Weight'!$B$6/'Molecular Weight'!$D$6</f>
        <v>1.09507358452088</v>
      </c>
      <c r="AM160" s="19">
        <f>U160*AG160*'Molecular Weight'!$B$8/'Molecular Weight'!$D$8</f>
        <v>0.0301803285213668</v>
      </c>
      <c r="AN160" s="19">
        <f>V160*AG160*'Molecular Weight'!$B$9/'Molecular Weight'!$D$9</f>
        <v>1.05687555697212</v>
      </c>
      <c r="AO160" s="19">
        <f>W160*AG160*'Molecular Weight'!$B$10/'Molecular Weight'!$D$10</f>
        <v>0.837467475403771</v>
      </c>
      <c r="AP160" s="19">
        <f>X160*AG160*'Molecular Weight'!$B$11/'Molecular Weight'!$D$11</f>
        <v>0</v>
      </c>
      <c r="AQ160" s="19">
        <f>Y160*AG160*'Molecular Weight'!$B$12/'Molecular Weight'!$D$12</f>
        <v>0</v>
      </c>
      <c r="AR160" s="19">
        <f t="shared" si="26"/>
        <v>7.99455616127017</v>
      </c>
      <c r="AS160" s="19">
        <f t="shared" si="27"/>
        <v>0</v>
      </c>
      <c r="AT160" s="19">
        <f t="shared" si="28"/>
        <v>0</v>
      </c>
      <c r="AU160" s="19">
        <f t="shared" si="29"/>
        <v>1.09507358452088</v>
      </c>
      <c r="AV160" s="19">
        <f t="shared" si="30"/>
        <v>3.03592846160763</v>
      </c>
      <c r="AW160" s="19">
        <f t="shared" si="31"/>
        <v>3.01959694541813</v>
      </c>
      <c r="AX160" s="36"/>
    </row>
    <row r="161" s="25" customFormat="1" spans="1:50">
      <c r="A161" s="37" t="s">
        <v>1913</v>
      </c>
      <c r="B161" s="35" t="s">
        <v>1914</v>
      </c>
      <c r="C161" s="35" t="s">
        <v>1915</v>
      </c>
      <c r="D161" s="32" t="s">
        <v>1691</v>
      </c>
      <c r="E161" s="35" t="s">
        <v>1923</v>
      </c>
      <c r="F161" s="35" t="s">
        <v>1908</v>
      </c>
      <c r="G161" s="32" t="s">
        <v>1917</v>
      </c>
      <c r="H161" s="32"/>
      <c r="I161" s="33">
        <f t="shared" si="32"/>
        <v>4.68203401565552</v>
      </c>
      <c r="J161" s="33">
        <f t="shared" si="33"/>
        <v>1131.40417480469</v>
      </c>
      <c r="K161" s="33">
        <f t="shared" si="34"/>
        <v>-7.94796848297119</v>
      </c>
      <c r="L161" s="34">
        <f t="shared" si="24"/>
        <v>-10.956724487818</v>
      </c>
      <c r="M161" s="33">
        <f t="shared" si="25"/>
        <v>3.00875600484683</v>
      </c>
      <c r="N161" s="33">
        <f t="shared" si="35"/>
        <v>3.00875473022461</v>
      </c>
      <c r="O161" s="32"/>
      <c r="P161" s="35">
        <v>39.19</v>
      </c>
      <c r="Q161" s="35">
        <v>0.61</v>
      </c>
      <c r="R161" s="35">
        <v>21.64</v>
      </c>
      <c r="S161" s="35">
        <v>0.08</v>
      </c>
      <c r="T161" s="35">
        <v>17.47</v>
      </c>
      <c r="U161" s="35">
        <v>0.31</v>
      </c>
      <c r="V161" s="35">
        <v>10.88</v>
      </c>
      <c r="W161" s="35">
        <v>8.65</v>
      </c>
      <c r="X161" s="35">
        <v>0.22</v>
      </c>
      <c r="Y161" s="32"/>
      <c r="Z161" s="32">
        <v>99.05</v>
      </c>
      <c r="AA161" s="35">
        <v>4.68203401565552</v>
      </c>
      <c r="AB161" s="35">
        <v>1131.40417480469</v>
      </c>
      <c r="AC161" s="35">
        <v>-7.94796848297119</v>
      </c>
      <c r="AD161" s="35">
        <v>3.00875473022461</v>
      </c>
      <c r="AE161" s="35" t="s">
        <v>1695</v>
      </c>
      <c r="AF161" s="19">
        <v>12</v>
      </c>
      <c r="AG161" s="19">
        <f>AF161/(P161*'Molecular Weight'!$C$2/'Molecular Weight'!$D$2+Q161*'Molecular Weight'!$C$3/'Molecular Weight'!$D$3+R161*'Molecular Weight'!$C$4/'Molecular Weight'!$D$4+S161*'Molecular Weight'!$C$5/'Molecular Weight'!$D$5+T161*'Molecular Weight'!$C$6/'Molecular Weight'!$D$6+U161*'Molecular Weight'!$C$8/'Molecular Weight'!$D$8+V161*'Molecular Weight'!$C$9/'Molecular Weight'!$D$9+W161*'Molecular Weight'!$C$10/'Molecular Weight'!$D$10+X161*'Molecular Weight'!$C$11/'Molecular Weight'!$D$11+Y161*'Molecular Weight'!$C$12/'Molecular Weight'!$D$12)</f>
        <v>4.55670801300305</v>
      </c>
      <c r="AH161" s="19">
        <f>P161*AG161*'Molecular Weight'!$B$2/'Molecular Weight'!$D$2</f>
        <v>2.97232668158438</v>
      </c>
      <c r="AI161" s="19">
        <f>Q161*AG161*'Molecular Weight'!$B$3/'Molecular Weight'!$D$3</f>
        <v>0.0347883840792473</v>
      </c>
      <c r="AJ161" s="19">
        <f>AG161*R161*'Molecular Weight'!$B$4/'Molecular Weight'!$D$4</f>
        <v>1.93423227542931</v>
      </c>
      <c r="AK161" s="19">
        <f>S161*AG161*'Molecular Weight'!$B$5/'Molecular Weight'!$D$5</f>
        <v>0.00479685033278826</v>
      </c>
      <c r="AL161" s="19">
        <f>T161*AG161*'Molecular Weight'!$B$6/'Molecular Weight'!$D$6</f>
        <v>1.10809700705962</v>
      </c>
      <c r="AM161" s="19">
        <f>U161*AG161*'Molecular Weight'!$B$8/'Molecular Weight'!$D$8</f>
        <v>0.019912312997335</v>
      </c>
      <c r="AN161" s="19">
        <f>V161*AG161*'Molecular Weight'!$B$9/'Molecular Weight'!$D$9</f>
        <v>1.23019809383308</v>
      </c>
      <c r="AO161" s="19">
        <f>W161*AG161*'Molecular Weight'!$B$10/'Molecular Weight'!$D$10</f>
        <v>0.702844584744586</v>
      </c>
      <c r="AP161" s="19">
        <f>X161*AG161*'Molecular Weight'!$B$11/'Molecular Weight'!$D$11</f>
        <v>0.0323483627899539</v>
      </c>
      <c r="AQ161" s="19">
        <f>Y161*AG161*'Molecular Weight'!$B$12/'Molecular Weight'!$D$12</f>
        <v>0</v>
      </c>
      <c r="AR161" s="19">
        <f t="shared" si="26"/>
        <v>8.0395445528503</v>
      </c>
      <c r="AS161" s="19">
        <f t="shared" si="27"/>
        <v>0.118050128607194</v>
      </c>
      <c r="AT161" s="19">
        <f t="shared" si="28"/>
        <v>0.106534110150197</v>
      </c>
      <c r="AU161" s="19">
        <f t="shared" si="29"/>
        <v>0.990046878452429</v>
      </c>
      <c r="AV161" s="19">
        <f t="shared" si="30"/>
        <v>3.00711506566363</v>
      </c>
      <c r="AW161" s="19">
        <f t="shared" si="31"/>
        <v>3.06105199863463</v>
      </c>
      <c r="AX161" s="36"/>
    </row>
    <row r="162" s="25" customFormat="1" spans="1:50">
      <c r="A162" s="37" t="s">
        <v>1913</v>
      </c>
      <c r="B162" s="35" t="s">
        <v>1914</v>
      </c>
      <c r="C162" s="35" t="s">
        <v>1915</v>
      </c>
      <c r="D162" s="32" t="s">
        <v>1691</v>
      </c>
      <c r="E162" s="35" t="s">
        <v>1924</v>
      </c>
      <c r="F162" s="35" t="s">
        <v>1908</v>
      </c>
      <c r="G162" s="32" t="s">
        <v>1917</v>
      </c>
      <c r="H162" s="32"/>
      <c r="I162" s="33">
        <f t="shared" si="32"/>
        <v>8.22574806213379</v>
      </c>
      <c r="J162" s="33">
        <f t="shared" si="33"/>
        <v>1109.0654296875</v>
      </c>
      <c r="K162" s="33">
        <f t="shared" si="34"/>
        <v>-7.27219486236572</v>
      </c>
      <c r="L162" s="34">
        <f t="shared" si="24"/>
        <v>-9.81448939607495</v>
      </c>
      <c r="M162" s="33">
        <f t="shared" si="25"/>
        <v>2.54229453370923</v>
      </c>
      <c r="N162" s="33">
        <f t="shared" si="35"/>
        <v>2.5422945022583</v>
      </c>
      <c r="O162" s="32"/>
      <c r="P162" s="35">
        <v>39.98</v>
      </c>
      <c r="Q162" s="35">
        <v>0.46</v>
      </c>
      <c r="R162" s="35">
        <v>21.33</v>
      </c>
      <c r="S162" s="35">
        <v>0.05</v>
      </c>
      <c r="T162" s="35">
        <v>16.02</v>
      </c>
      <c r="U162" s="35">
        <v>0.31</v>
      </c>
      <c r="V162" s="35">
        <v>8.46</v>
      </c>
      <c r="W162" s="35">
        <v>12.1</v>
      </c>
      <c r="X162" s="35">
        <v>0.26</v>
      </c>
      <c r="Y162" s="32"/>
      <c r="Z162" s="32">
        <v>98.97</v>
      </c>
      <c r="AA162" s="35">
        <v>8.22574806213379</v>
      </c>
      <c r="AB162" s="35">
        <v>1109.0654296875</v>
      </c>
      <c r="AC162" s="35">
        <v>-7.27219486236572</v>
      </c>
      <c r="AD162" s="35">
        <v>2.5422945022583</v>
      </c>
      <c r="AE162" s="35" t="s">
        <v>1695</v>
      </c>
      <c r="AF162" s="19">
        <v>12</v>
      </c>
      <c r="AG162" s="19">
        <f>AF162/(P162*'Molecular Weight'!$C$2/'Molecular Weight'!$D$2+Q162*'Molecular Weight'!$C$3/'Molecular Weight'!$D$3+R162*'Molecular Weight'!$C$4/'Molecular Weight'!$D$4+S162*'Molecular Weight'!$C$5/'Molecular Weight'!$D$5+T162*'Molecular Weight'!$C$6/'Molecular Weight'!$D$6+U162*'Molecular Weight'!$C$8/'Molecular Weight'!$D$8+V162*'Molecular Weight'!$C$9/'Molecular Weight'!$D$9+W162*'Molecular Weight'!$C$10/'Molecular Weight'!$D$10+X162*'Molecular Weight'!$C$11/'Molecular Weight'!$D$11+Y162*'Molecular Weight'!$C$12/'Molecular Weight'!$D$12)</f>
        <v>4.56579031033332</v>
      </c>
      <c r="AH162" s="19">
        <f>P162*AG162*'Molecular Weight'!$B$2/'Molecular Weight'!$D$2</f>
        <v>3.03828722714924</v>
      </c>
      <c r="AI162" s="19">
        <f>Q162*AG162*'Molecular Weight'!$B$3/'Molecular Weight'!$D$3</f>
        <v>0.0262861519743846</v>
      </c>
      <c r="AJ162" s="19">
        <f>AG162*R162*'Molecular Weight'!$B$4/'Molecular Weight'!$D$4</f>
        <v>1.91032379990996</v>
      </c>
      <c r="AK162" s="19">
        <f>S162*AG162*'Molecular Weight'!$B$5/'Molecular Weight'!$D$5</f>
        <v>0.00300400704673552</v>
      </c>
      <c r="AL162" s="19">
        <f>T162*AG162*'Molecular Weight'!$B$6/'Molecular Weight'!$D$6</f>
        <v>1.01815090160829</v>
      </c>
      <c r="AM162" s="19">
        <f>U162*AG162*'Molecular Weight'!$B$8/'Molecular Weight'!$D$8</f>
        <v>0.0199520016380509</v>
      </c>
      <c r="AN162" s="19">
        <f>V162*AG162*'Molecular Weight'!$B$9/'Molecular Weight'!$D$9</f>
        <v>0.958476080035233</v>
      </c>
      <c r="AO162" s="19">
        <f>W162*AG162*'Molecular Weight'!$B$10/'Molecular Weight'!$D$10</f>
        <v>0.985129507044101</v>
      </c>
      <c r="AP162" s="19">
        <f>X162*AG162*'Molecular Weight'!$B$11/'Molecular Weight'!$D$11</f>
        <v>0.0383060819840808</v>
      </c>
      <c r="AQ162" s="19">
        <f>Y162*AG162*'Molecular Weight'!$B$12/'Molecular Weight'!$D$12</f>
        <v>0</v>
      </c>
      <c r="AR162" s="19">
        <f t="shared" si="26"/>
        <v>7.99791575839007</v>
      </c>
      <c r="AS162" s="19">
        <f t="shared" si="27"/>
        <v>0</v>
      </c>
      <c r="AT162" s="19">
        <f t="shared" si="28"/>
        <v>0</v>
      </c>
      <c r="AU162" s="19">
        <f t="shared" si="29"/>
        <v>1.01815090160829</v>
      </c>
      <c r="AV162" s="19">
        <f t="shared" si="30"/>
        <v>3.06457337912362</v>
      </c>
      <c r="AW162" s="19">
        <f t="shared" si="31"/>
        <v>2.98170849032568</v>
      </c>
      <c r="AX162" s="36"/>
    </row>
    <row r="163" s="25" customFormat="1" spans="1:50">
      <c r="A163" s="37" t="s">
        <v>1913</v>
      </c>
      <c r="B163" s="35" t="s">
        <v>1925</v>
      </c>
      <c r="C163" s="35" t="s">
        <v>1915</v>
      </c>
      <c r="D163" s="32" t="s">
        <v>1691</v>
      </c>
      <c r="E163" s="35" t="s">
        <v>1926</v>
      </c>
      <c r="F163" s="35" t="s">
        <v>1908</v>
      </c>
      <c r="G163" s="32" t="s">
        <v>1917</v>
      </c>
      <c r="H163" s="32"/>
      <c r="I163" s="33">
        <f t="shared" si="32"/>
        <v>4.2106122970581</v>
      </c>
      <c r="J163" s="33">
        <f t="shared" si="33"/>
        <v>1100.10717773437</v>
      </c>
      <c r="K163" s="33">
        <f t="shared" si="34"/>
        <v>-7.69383573532104</v>
      </c>
      <c r="L163" s="34">
        <f t="shared" si="24"/>
        <v>-11.5544757044433</v>
      </c>
      <c r="M163" s="33">
        <f t="shared" si="25"/>
        <v>3.86063996912229</v>
      </c>
      <c r="N163" s="33">
        <f t="shared" si="35"/>
        <v>3.86063814163208</v>
      </c>
      <c r="O163" s="32"/>
      <c r="P163" s="35">
        <v>39.97</v>
      </c>
      <c r="Q163" s="35">
        <v>0.55</v>
      </c>
      <c r="R163" s="35">
        <v>21.48</v>
      </c>
      <c r="S163" s="35">
        <v>0.01</v>
      </c>
      <c r="T163" s="35">
        <v>18.48</v>
      </c>
      <c r="U163" s="35">
        <v>0.31</v>
      </c>
      <c r="V163" s="35">
        <v>10.96</v>
      </c>
      <c r="W163" s="35">
        <v>7.01</v>
      </c>
      <c r="X163" s="35">
        <v>0.2</v>
      </c>
      <c r="Y163" s="32"/>
      <c r="Z163" s="32">
        <v>98.97</v>
      </c>
      <c r="AA163" s="35">
        <v>4.2106122970581</v>
      </c>
      <c r="AB163" s="35">
        <v>1100.10717773437</v>
      </c>
      <c r="AC163" s="35">
        <v>-7.69383573532104</v>
      </c>
      <c r="AD163" s="35">
        <v>3.86063814163208</v>
      </c>
      <c r="AE163" s="35" t="s">
        <v>1695</v>
      </c>
      <c r="AF163" s="19">
        <v>12</v>
      </c>
      <c r="AG163" s="19">
        <f>AF163/(P163*'Molecular Weight'!$C$2/'Molecular Weight'!$D$2+Q163*'Molecular Weight'!$C$3/'Molecular Weight'!$D$3+R163*'Molecular Weight'!$C$4/'Molecular Weight'!$D$4+S163*'Molecular Weight'!$C$5/'Molecular Weight'!$D$5+T163*'Molecular Weight'!$C$6/'Molecular Weight'!$D$6+U163*'Molecular Weight'!$C$8/'Molecular Weight'!$D$8+V163*'Molecular Weight'!$C$9/'Molecular Weight'!$D$9+W163*'Molecular Weight'!$C$10/'Molecular Weight'!$D$10+X163*'Molecular Weight'!$C$11/'Molecular Weight'!$D$11+Y163*'Molecular Weight'!$C$12/'Molecular Weight'!$D$12)</f>
        <v>4.54832870806415</v>
      </c>
      <c r="AH163" s="19">
        <f>P163*AG163*'Molecular Weight'!$B$2/'Molecular Weight'!$D$2</f>
        <v>3.02591042711924</v>
      </c>
      <c r="AI163" s="19">
        <f>Q163*AG163*'Molecular Weight'!$B$3/'Molecular Weight'!$D$3</f>
        <v>0.0313088959879259</v>
      </c>
      <c r="AJ163" s="19">
        <f>AG163*R163*'Molecular Weight'!$B$4/'Molecular Weight'!$D$4</f>
        <v>1.91640056196975</v>
      </c>
      <c r="AK163" s="19">
        <f>S163*AG163*'Molecular Weight'!$B$5/'Molecular Weight'!$D$5</f>
        <v>0.000598503678934686</v>
      </c>
      <c r="AL163" s="19">
        <f>T163*AG163*'Molecular Weight'!$B$6/'Molecular Weight'!$D$6</f>
        <v>1.17000437813231</v>
      </c>
      <c r="AM163" s="19">
        <f>U163*AG163*'Molecular Weight'!$B$8/'Molecular Weight'!$D$8</f>
        <v>0.0198756963560739</v>
      </c>
      <c r="AN163" s="19">
        <f>V163*AG163*'Molecular Weight'!$B$9/'Molecular Weight'!$D$9</f>
        <v>1.23696482978618</v>
      </c>
      <c r="AO163" s="19">
        <f>W163*AG163*'Molecular Weight'!$B$10/'Molecular Weight'!$D$10</f>
        <v>0.568541088508018</v>
      </c>
      <c r="AP163" s="19">
        <f>X163*AG163*'Molecular Weight'!$B$11/'Molecular Weight'!$D$11</f>
        <v>0.0293535250601107</v>
      </c>
      <c r="AQ163" s="19">
        <f>Y163*AG163*'Molecular Weight'!$B$12/'Molecular Weight'!$D$12</f>
        <v>0</v>
      </c>
      <c r="AR163" s="19">
        <f t="shared" si="26"/>
        <v>7.99895790659855</v>
      </c>
      <c r="AS163" s="19">
        <f t="shared" si="27"/>
        <v>0</v>
      </c>
      <c r="AT163" s="19">
        <f t="shared" si="28"/>
        <v>0</v>
      </c>
      <c r="AU163" s="19">
        <f t="shared" si="29"/>
        <v>1.17000437813231</v>
      </c>
      <c r="AV163" s="19">
        <f t="shared" si="30"/>
        <v>3.05721932310717</v>
      </c>
      <c r="AW163" s="19">
        <f t="shared" si="31"/>
        <v>2.99538599278259</v>
      </c>
      <c r="AX163" s="36"/>
    </row>
    <row r="164" s="25" customFormat="1" spans="1:50">
      <c r="A164" s="37" t="s">
        <v>1913</v>
      </c>
      <c r="B164" s="35" t="s">
        <v>1927</v>
      </c>
      <c r="C164" s="35" t="s">
        <v>1915</v>
      </c>
      <c r="D164" s="32" t="s">
        <v>1691</v>
      </c>
      <c r="E164" s="35" t="s">
        <v>1928</v>
      </c>
      <c r="F164" s="35" t="s">
        <v>1908</v>
      </c>
      <c r="G164" s="32" t="s">
        <v>1917</v>
      </c>
      <c r="H164" s="32"/>
      <c r="I164" s="33">
        <f t="shared" si="32"/>
        <v>3.52945208549499</v>
      </c>
      <c r="J164" s="33">
        <f t="shared" si="33"/>
        <v>1094.04638671875</v>
      </c>
      <c r="K164" s="33">
        <f t="shared" si="34"/>
        <v>-6.84115648269653</v>
      </c>
      <c r="L164" s="34">
        <f t="shared" si="24"/>
        <v>-11.9180922968275</v>
      </c>
      <c r="M164" s="33">
        <f t="shared" si="25"/>
        <v>5.07693581413098</v>
      </c>
      <c r="N164" s="33">
        <f t="shared" si="35"/>
        <v>5.07693433761597</v>
      </c>
      <c r="O164" s="32"/>
      <c r="P164" s="35">
        <v>39.89</v>
      </c>
      <c r="Q164" s="35">
        <v>0.57</v>
      </c>
      <c r="R164" s="35">
        <v>22.13</v>
      </c>
      <c r="S164" s="35">
        <v>0.09</v>
      </c>
      <c r="T164" s="35">
        <v>16.19</v>
      </c>
      <c r="U164" s="35">
        <v>0.19</v>
      </c>
      <c r="V164" s="35">
        <v>13.89</v>
      </c>
      <c r="W164" s="35">
        <v>5.56</v>
      </c>
      <c r="X164" s="35">
        <v>0.16</v>
      </c>
      <c r="Y164" s="32"/>
      <c r="Z164" s="32">
        <v>98.67</v>
      </c>
      <c r="AA164" s="35">
        <v>3.52945208549499</v>
      </c>
      <c r="AB164" s="35">
        <v>1094.04638671875</v>
      </c>
      <c r="AC164" s="35">
        <v>-6.84115648269653</v>
      </c>
      <c r="AD164" s="35">
        <v>5.07693433761597</v>
      </c>
      <c r="AE164" s="35" t="s">
        <v>1695</v>
      </c>
      <c r="AF164" s="19">
        <v>12</v>
      </c>
      <c r="AG164" s="19">
        <f>AF164/(P164*'Molecular Weight'!$C$2/'Molecular Weight'!$D$2+Q164*'Molecular Weight'!$C$3/'Molecular Weight'!$D$3+R164*'Molecular Weight'!$C$4/'Molecular Weight'!$D$4+S164*'Molecular Weight'!$C$5/'Molecular Weight'!$D$5+T164*'Molecular Weight'!$C$6/'Molecular Weight'!$D$6+U164*'Molecular Weight'!$C$8/'Molecular Weight'!$D$8+V164*'Molecular Weight'!$C$9/'Molecular Weight'!$D$9+W164*'Molecular Weight'!$C$10/'Molecular Weight'!$D$10+X164*'Molecular Weight'!$C$11/'Molecular Weight'!$D$11+Y164*'Molecular Weight'!$C$12/'Molecular Weight'!$D$12)</f>
        <v>4.49520881720894</v>
      </c>
      <c r="AH164" s="19">
        <f>P164*AG164*'Molecular Weight'!$B$2/'Molecular Weight'!$D$2</f>
        <v>2.98458521502105</v>
      </c>
      <c r="AI164" s="19">
        <f>Q164*AG164*'Molecular Weight'!$B$3/'Molecular Weight'!$D$3</f>
        <v>0.0320684483830926</v>
      </c>
      <c r="AJ164" s="19">
        <f>AG164*R164*'Molecular Weight'!$B$4/'Molecular Weight'!$D$4</f>
        <v>1.95133329001243</v>
      </c>
      <c r="AK164" s="19">
        <f>S164*AG164*'Molecular Weight'!$B$5/'Molecular Weight'!$D$5</f>
        <v>0.00532362383773676</v>
      </c>
      <c r="AL164" s="19">
        <f>T164*AG164*'Molecular Weight'!$B$6/'Molecular Weight'!$D$6</f>
        <v>1.01304886902301</v>
      </c>
      <c r="AM164" s="19">
        <f>U164*AG164*'Molecular Weight'!$B$8/'Molecular Weight'!$D$8</f>
        <v>0.012039606361287</v>
      </c>
      <c r="AN164" s="19">
        <f>V164*AG164*'Molecular Weight'!$B$9/'Molecular Weight'!$D$9</f>
        <v>1.54934120275514</v>
      </c>
      <c r="AO164" s="19">
        <f>W164*AG164*'Molecular Weight'!$B$10/'Molecular Weight'!$D$10</f>
        <v>0.445673342077063</v>
      </c>
      <c r="AP164" s="19">
        <f>X164*AG164*'Molecular Weight'!$B$11/'Molecular Weight'!$D$11</f>
        <v>0.0232085643999171</v>
      </c>
      <c r="AQ164" s="19">
        <f>Y164*AG164*'Molecular Weight'!$B$12/'Molecular Weight'!$D$12</f>
        <v>0</v>
      </c>
      <c r="AR164" s="19">
        <f t="shared" si="26"/>
        <v>8.01662216187073</v>
      </c>
      <c r="AS164" s="19">
        <f t="shared" si="27"/>
        <v>0.0497630893464009</v>
      </c>
      <c r="AT164" s="19">
        <f t="shared" si="28"/>
        <v>0.0491221014780787</v>
      </c>
      <c r="AU164" s="19">
        <f t="shared" si="29"/>
        <v>0.963285779676605</v>
      </c>
      <c r="AV164" s="19">
        <f t="shared" si="30"/>
        <v>3.01665366340414</v>
      </c>
      <c r="AW164" s="19">
        <f t="shared" si="31"/>
        <v>3.0201030202165</v>
      </c>
      <c r="AX164" s="36"/>
    </row>
    <row r="165" s="25" customFormat="1" spans="1:50">
      <c r="A165" s="37" t="s">
        <v>1913</v>
      </c>
      <c r="B165" s="35" t="s">
        <v>1929</v>
      </c>
      <c r="C165" s="35" t="s">
        <v>1915</v>
      </c>
      <c r="D165" s="32" t="s">
        <v>1691</v>
      </c>
      <c r="E165" s="35" t="s">
        <v>1930</v>
      </c>
      <c r="F165" s="35" t="s">
        <v>1908</v>
      </c>
      <c r="G165" s="32" t="s">
        <v>1917</v>
      </c>
      <c r="H165" s="32"/>
      <c r="I165" s="33">
        <f t="shared" si="32"/>
        <v>2.19759392738342</v>
      </c>
      <c r="J165" s="33">
        <f t="shared" si="33"/>
        <v>1088.63647460937</v>
      </c>
      <c r="K165" s="33">
        <f t="shared" si="34"/>
        <v>-7.16330575942993</v>
      </c>
      <c r="L165" s="34">
        <f t="shared" si="24"/>
        <v>-12.5503926173492</v>
      </c>
      <c r="M165" s="33">
        <f t="shared" si="25"/>
        <v>5.38708685791926</v>
      </c>
      <c r="N165" s="33">
        <f t="shared" si="35"/>
        <v>5.38708639144897</v>
      </c>
      <c r="O165" s="32"/>
      <c r="P165" s="35">
        <v>40.05</v>
      </c>
      <c r="Q165" s="35">
        <v>0.56</v>
      </c>
      <c r="R165" s="35">
        <v>21.41</v>
      </c>
      <c r="S165" s="35">
        <v>0.02</v>
      </c>
      <c r="T165" s="35">
        <v>18.4</v>
      </c>
      <c r="U165" s="35">
        <v>0.26</v>
      </c>
      <c r="V165" s="35">
        <v>12.04</v>
      </c>
      <c r="W165" s="35">
        <v>6.57</v>
      </c>
      <c r="X165" s="35">
        <v>0</v>
      </c>
      <c r="Y165" s="32"/>
      <c r="Z165" s="32">
        <v>99.31</v>
      </c>
      <c r="AA165" s="35">
        <v>2.19759392738342</v>
      </c>
      <c r="AB165" s="35">
        <v>1088.63647460937</v>
      </c>
      <c r="AC165" s="35">
        <v>-7.16330575942993</v>
      </c>
      <c r="AD165" s="35">
        <v>5.38708639144897</v>
      </c>
      <c r="AE165" s="35" t="s">
        <v>1695</v>
      </c>
      <c r="AF165" s="19">
        <v>12</v>
      </c>
      <c r="AG165" s="19">
        <f>AF165/(P165*'Molecular Weight'!$C$2/'Molecular Weight'!$D$2+Q165*'Molecular Weight'!$C$3/'Molecular Weight'!$D$3+R165*'Molecular Weight'!$C$4/'Molecular Weight'!$D$4+S165*'Molecular Weight'!$C$5/'Molecular Weight'!$D$5+T165*'Molecular Weight'!$C$6/'Molecular Weight'!$D$6+U165*'Molecular Weight'!$C$8/'Molecular Weight'!$D$8+V165*'Molecular Weight'!$C$9/'Molecular Weight'!$D$9+W165*'Molecular Weight'!$C$10/'Molecular Weight'!$D$10+X165*'Molecular Weight'!$C$11/'Molecular Weight'!$D$11+Y165*'Molecular Weight'!$C$12/'Molecular Weight'!$D$12)</f>
        <v>4.52268566844667</v>
      </c>
      <c r="AH165" s="19">
        <f>P165*AG165*'Molecular Weight'!$B$2/'Molecular Weight'!$D$2</f>
        <v>3.01487285321719</v>
      </c>
      <c r="AI165" s="19">
        <f>Q165*AG165*'Molecular Weight'!$B$3/'Molecular Weight'!$D$3</f>
        <v>0.0316984227075111</v>
      </c>
      <c r="AJ165" s="19">
        <f>AG165*R165*'Molecular Weight'!$B$4/'Molecular Weight'!$D$4</f>
        <v>1.89938603690551</v>
      </c>
      <c r="AK165" s="19">
        <f>S165*AG165*'Molecular Weight'!$B$5/'Molecular Weight'!$D$5</f>
        <v>0.00119025874556133</v>
      </c>
      <c r="AL165" s="19">
        <f>T165*AG165*'Molecular Weight'!$B$6/'Molecular Weight'!$D$6</f>
        <v>1.15837160773133</v>
      </c>
      <c r="AM165" s="19">
        <f>U165*AG165*'Molecular Weight'!$B$8/'Molecular Weight'!$D$8</f>
        <v>0.016575955367862</v>
      </c>
      <c r="AN165" s="19">
        <f>V165*AG165*'Molecular Weight'!$B$9/'Molecular Weight'!$D$9</f>
        <v>1.3511944279925</v>
      </c>
      <c r="AO165" s="19">
        <f>W165*AG165*'Molecular Weight'!$B$10/'Molecular Weight'!$D$10</f>
        <v>0.529851013582286</v>
      </c>
      <c r="AP165" s="19">
        <f>X165*AG165*'Molecular Weight'!$B$11/'Molecular Weight'!$D$11</f>
        <v>0</v>
      </c>
      <c r="AQ165" s="19">
        <f>Y165*AG165*'Molecular Weight'!$B$12/'Molecular Weight'!$D$12</f>
        <v>0</v>
      </c>
      <c r="AR165" s="19">
        <f t="shared" si="26"/>
        <v>8.00314057624976</v>
      </c>
      <c r="AS165" s="19">
        <f t="shared" si="27"/>
        <v>0.00941803149351994</v>
      </c>
      <c r="AT165" s="19">
        <f t="shared" si="28"/>
        <v>0.00813040602053875</v>
      </c>
      <c r="AU165" s="19">
        <f t="shared" si="29"/>
        <v>1.14895357623781</v>
      </c>
      <c r="AV165" s="19">
        <f t="shared" si="30"/>
        <v>3.0465712759247</v>
      </c>
      <c r="AW165" s="19">
        <f t="shared" si="31"/>
        <v>3.05599300467398</v>
      </c>
      <c r="AX165" s="36"/>
    </row>
    <row r="166" s="25" customFormat="1" spans="1:50">
      <c r="A166" s="37" t="s">
        <v>1913</v>
      </c>
      <c r="B166" s="35" t="s">
        <v>1929</v>
      </c>
      <c r="C166" s="35" t="s">
        <v>1915</v>
      </c>
      <c r="D166" s="32" t="s">
        <v>1691</v>
      </c>
      <c r="E166" s="35" t="s">
        <v>1931</v>
      </c>
      <c r="F166" s="35" t="s">
        <v>1908</v>
      </c>
      <c r="G166" s="32" t="s">
        <v>1917</v>
      </c>
      <c r="H166" s="32"/>
      <c r="I166" s="33">
        <f t="shared" si="32"/>
        <v>6.01001167297363</v>
      </c>
      <c r="J166" s="33">
        <f t="shared" si="33"/>
        <v>1203.44445800781</v>
      </c>
      <c r="K166" s="33">
        <f t="shared" si="34"/>
        <v>-6.47436141967773</v>
      </c>
      <c r="L166" s="34">
        <f t="shared" si="24"/>
        <v>-9.58752751905926</v>
      </c>
      <c r="M166" s="33">
        <f t="shared" si="25"/>
        <v>3.11316609938152</v>
      </c>
      <c r="N166" s="33">
        <f t="shared" si="35"/>
        <v>3.11316585540771</v>
      </c>
      <c r="O166" s="32"/>
      <c r="P166" s="35">
        <v>40.16</v>
      </c>
      <c r="Q166" s="35">
        <v>0.5</v>
      </c>
      <c r="R166" s="35">
        <v>22.18</v>
      </c>
      <c r="S166" s="35">
        <v>0</v>
      </c>
      <c r="T166" s="35">
        <v>15</v>
      </c>
      <c r="U166" s="35">
        <v>0.22</v>
      </c>
      <c r="V166" s="35">
        <v>9.18</v>
      </c>
      <c r="W166" s="35">
        <v>12.4</v>
      </c>
      <c r="X166" s="35">
        <v>0.28</v>
      </c>
      <c r="Y166" s="32"/>
      <c r="Z166" s="32">
        <v>99.92</v>
      </c>
      <c r="AA166" s="35">
        <v>6.01001167297363</v>
      </c>
      <c r="AB166" s="35">
        <v>1203.44445800781</v>
      </c>
      <c r="AC166" s="35">
        <v>-6.47436141967773</v>
      </c>
      <c r="AD166" s="35">
        <v>3.11316585540771</v>
      </c>
      <c r="AE166" s="35" t="s">
        <v>1695</v>
      </c>
      <c r="AF166" s="19">
        <v>12</v>
      </c>
      <c r="AG166" s="19">
        <f>AF166/(P166*'Molecular Weight'!$C$2/'Molecular Weight'!$D$2+Q166*'Molecular Weight'!$C$3/'Molecular Weight'!$D$3+R166*'Molecular Weight'!$C$4/'Molecular Weight'!$D$4+S166*'Molecular Weight'!$C$5/'Molecular Weight'!$D$5+T166*'Molecular Weight'!$C$6/'Molecular Weight'!$D$6+U166*'Molecular Weight'!$C$8/'Molecular Weight'!$D$8+V166*'Molecular Weight'!$C$9/'Molecular Weight'!$D$9+W166*'Molecular Weight'!$C$10/'Molecular Weight'!$D$10+X166*'Molecular Weight'!$C$11/'Molecular Weight'!$D$11+Y166*'Molecular Weight'!$C$12/'Molecular Weight'!$D$12)</f>
        <v>4.49888250457909</v>
      </c>
      <c r="AH166" s="19">
        <f>P166*AG166*'Molecular Weight'!$B$2/'Molecular Weight'!$D$2</f>
        <v>3.00724236657617</v>
      </c>
      <c r="AI166" s="19">
        <f>Q166*AG166*'Molecular Weight'!$B$3/'Molecular Weight'!$D$3</f>
        <v>0.0281532071625725</v>
      </c>
      <c r="AJ166" s="19">
        <f>AG166*R166*'Molecular Weight'!$B$4/'Molecular Weight'!$D$4</f>
        <v>1.95734040705304</v>
      </c>
      <c r="AK166" s="19">
        <f>S166*AG166*'Molecular Weight'!$B$5/'Molecular Weight'!$D$5</f>
        <v>0</v>
      </c>
      <c r="AL166" s="19">
        <f>T166*AG166*'Molecular Weight'!$B$6/'Molecular Weight'!$D$6</f>
        <v>0.93935464321668</v>
      </c>
      <c r="AM166" s="19">
        <f>U166*AG166*'Molecular Weight'!$B$8/'Molecular Weight'!$D$8</f>
        <v>0.0139519897238145</v>
      </c>
      <c r="AN166" s="19">
        <f>V166*AG166*'Molecular Weight'!$B$9/'Molecular Weight'!$D$9</f>
        <v>1.02480747871057</v>
      </c>
      <c r="AO166" s="19">
        <f>W166*AG166*'Molecular Weight'!$B$10/'Molecular Weight'!$D$10</f>
        <v>0.994760040242166</v>
      </c>
      <c r="AP166" s="19">
        <f>X166*AG166*'Molecular Weight'!$B$11/'Molecular Weight'!$D$11</f>
        <v>0.0406481800994561</v>
      </c>
      <c r="AQ166" s="19">
        <f>Y166*AG166*'Molecular Weight'!$B$12/'Molecular Weight'!$D$12</f>
        <v>0</v>
      </c>
      <c r="AR166" s="19">
        <f t="shared" si="26"/>
        <v>8.00625831278447</v>
      </c>
      <c r="AS166" s="19">
        <f t="shared" si="27"/>
        <v>0.0187602624046477</v>
      </c>
      <c r="AT166" s="19">
        <f t="shared" si="28"/>
        <v>0.0199714373480989</v>
      </c>
      <c r="AU166" s="19">
        <f t="shared" si="29"/>
        <v>0.920594380812032</v>
      </c>
      <c r="AV166" s="19">
        <f t="shared" si="30"/>
        <v>3.03539557373874</v>
      </c>
      <c r="AW166" s="19">
        <f t="shared" si="31"/>
        <v>2.97287415189323</v>
      </c>
      <c r="AX166" s="36"/>
    </row>
    <row r="167" s="25" customFormat="1" spans="1:50">
      <c r="A167" s="37" t="s">
        <v>1913</v>
      </c>
      <c r="B167" s="35" t="s">
        <v>1929</v>
      </c>
      <c r="C167" s="35" t="s">
        <v>1915</v>
      </c>
      <c r="D167" s="32" t="s">
        <v>1691</v>
      </c>
      <c r="E167" s="35" t="s">
        <v>1932</v>
      </c>
      <c r="F167" s="35" t="s">
        <v>1908</v>
      </c>
      <c r="G167" s="32" t="s">
        <v>1917</v>
      </c>
      <c r="H167" s="32"/>
      <c r="I167" s="33">
        <f t="shared" si="32"/>
        <v>6.28884887695312</v>
      </c>
      <c r="J167" s="33">
        <f t="shared" si="33"/>
        <v>1213.07739257812</v>
      </c>
      <c r="K167" s="33">
        <f t="shared" si="34"/>
        <v>-6.99743700027466</v>
      </c>
      <c r="L167" s="34">
        <f t="shared" si="24"/>
        <v>-9.37680479149132</v>
      </c>
      <c r="M167" s="33">
        <f t="shared" si="25"/>
        <v>2.37936779121666</v>
      </c>
      <c r="N167" s="33">
        <f t="shared" si="35"/>
        <v>2.37936925888061</v>
      </c>
      <c r="O167" s="32"/>
      <c r="P167" s="35">
        <v>39.15</v>
      </c>
      <c r="Q167" s="35">
        <v>0.62</v>
      </c>
      <c r="R167" s="35">
        <v>21.87</v>
      </c>
      <c r="S167" s="35">
        <v>0.06</v>
      </c>
      <c r="T167" s="35">
        <v>15.66</v>
      </c>
      <c r="U167" s="35">
        <v>0.3</v>
      </c>
      <c r="V167" s="35">
        <v>8.38</v>
      </c>
      <c r="W167" s="35">
        <v>12.48</v>
      </c>
      <c r="X167" s="35">
        <v>0.35</v>
      </c>
      <c r="Y167" s="32"/>
      <c r="Z167" s="32">
        <v>98.87</v>
      </c>
      <c r="AA167" s="35">
        <v>6.28884887695312</v>
      </c>
      <c r="AB167" s="35">
        <v>1213.07739257812</v>
      </c>
      <c r="AC167" s="35">
        <v>-6.99743700027466</v>
      </c>
      <c r="AD167" s="35">
        <v>2.37936925888061</v>
      </c>
      <c r="AE167" s="35" t="s">
        <v>1695</v>
      </c>
      <c r="AF167" s="19">
        <v>12</v>
      </c>
      <c r="AG167" s="19">
        <f>AF167/(P167*'Molecular Weight'!$C$2/'Molecular Weight'!$D$2+Q167*'Molecular Weight'!$C$3/'Molecular Weight'!$D$3+R167*'Molecular Weight'!$C$4/'Molecular Weight'!$D$4+S167*'Molecular Weight'!$C$5/'Molecular Weight'!$D$5+T167*'Molecular Weight'!$C$6/'Molecular Weight'!$D$6+U167*'Molecular Weight'!$C$8/'Molecular Weight'!$D$8+V167*'Molecular Weight'!$C$9/'Molecular Weight'!$D$9+W167*'Molecular Weight'!$C$10/'Molecular Weight'!$D$10+X167*'Molecular Weight'!$C$11/'Molecular Weight'!$D$11+Y167*'Molecular Weight'!$C$12/'Molecular Weight'!$D$12)</f>
        <v>4.57701926238917</v>
      </c>
      <c r="AH167" s="19">
        <f>P167*AG167*'Molecular Weight'!$B$2/'Molecular Weight'!$D$2</f>
        <v>2.9825283642233</v>
      </c>
      <c r="AI167" s="19">
        <f>Q167*AG167*'Molecular Weight'!$B$3/'Molecular Weight'!$D$3</f>
        <v>0.0355162946518309</v>
      </c>
      <c r="AJ167" s="19">
        <f>AG167*R167*'Molecular Weight'!$B$4/'Molecular Weight'!$D$4</f>
        <v>1.96350355567774</v>
      </c>
      <c r="AK167" s="19">
        <f>S167*AG167*'Molecular Weight'!$B$5/'Molecular Weight'!$D$5</f>
        <v>0.00361367400149155</v>
      </c>
      <c r="AL167" s="19">
        <f>T167*AG167*'Molecular Weight'!$B$6/'Molecular Weight'!$D$6</f>
        <v>0.997718842553097</v>
      </c>
      <c r="AM167" s="19">
        <f>U167*AG167*'Molecular Weight'!$B$8/'Molecular Weight'!$D$8</f>
        <v>0.0193558750876339</v>
      </c>
      <c r="AN167" s="19">
        <f>V167*AG167*'Molecular Weight'!$B$9/'Molecular Weight'!$D$9</f>
        <v>0.951747429747427</v>
      </c>
      <c r="AO167" s="19">
        <f>W167*AG167*'Molecular Weight'!$B$10/'Molecular Weight'!$D$10</f>
        <v>1.01856634084552</v>
      </c>
      <c r="AP167" s="19">
        <f>X167*AG167*'Molecular Weight'!$B$11/'Molecular Weight'!$D$11</f>
        <v>0.0516926989943921</v>
      </c>
      <c r="AQ167" s="19">
        <f>Y167*AG167*'Molecular Weight'!$B$12/'Molecular Weight'!$D$12</f>
        <v>0</v>
      </c>
      <c r="AR167" s="19">
        <f t="shared" si="26"/>
        <v>8.02424307578244</v>
      </c>
      <c r="AS167" s="19">
        <f t="shared" si="27"/>
        <v>0.072509495697429</v>
      </c>
      <c r="AT167" s="19">
        <f t="shared" si="28"/>
        <v>0.0726752794523576</v>
      </c>
      <c r="AU167" s="19">
        <f t="shared" si="29"/>
        <v>0.925209346855668</v>
      </c>
      <c r="AV167" s="19">
        <f t="shared" si="30"/>
        <v>3.01804465887514</v>
      </c>
      <c r="AW167" s="19">
        <f t="shared" si="31"/>
        <v>2.98738848823368</v>
      </c>
      <c r="AX167" s="36"/>
    </row>
    <row r="168" s="25" customFormat="1" spans="1:50">
      <c r="A168" s="37" t="s">
        <v>1913</v>
      </c>
      <c r="B168" s="35" t="s">
        <v>1929</v>
      </c>
      <c r="C168" s="35" t="s">
        <v>1915</v>
      </c>
      <c r="D168" s="32" t="s">
        <v>1691</v>
      </c>
      <c r="E168" s="35" t="s">
        <v>1933</v>
      </c>
      <c r="F168" s="35" t="s">
        <v>1908</v>
      </c>
      <c r="G168" s="32" t="s">
        <v>1917</v>
      </c>
      <c r="H168" s="32"/>
      <c r="I168" s="33">
        <f t="shared" si="32"/>
        <v>4.52677059173584</v>
      </c>
      <c r="J168" s="33">
        <f t="shared" si="33"/>
        <v>1129.00646972656</v>
      </c>
      <c r="K168" s="33">
        <f t="shared" si="34"/>
        <v>-7.83001232147217</v>
      </c>
      <c r="L168" s="34">
        <f t="shared" si="24"/>
        <v>-11.0495028762023</v>
      </c>
      <c r="M168" s="33">
        <f t="shared" si="25"/>
        <v>3.21949055473013</v>
      </c>
      <c r="N168" s="33">
        <f t="shared" si="35"/>
        <v>3.21948909759521</v>
      </c>
      <c r="O168" s="32"/>
      <c r="P168" s="35">
        <v>39.79</v>
      </c>
      <c r="Q168" s="35">
        <v>0.42</v>
      </c>
      <c r="R168" s="35">
        <v>21.58</v>
      </c>
      <c r="S168" s="35">
        <v>0</v>
      </c>
      <c r="T168" s="35">
        <v>18.81</v>
      </c>
      <c r="U168" s="35">
        <v>0.46</v>
      </c>
      <c r="V168" s="35">
        <v>9.95</v>
      </c>
      <c r="W168" s="35">
        <v>8.14</v>
      </c>
      <c r="X168" s="35">
        <v>0.16</v>
      </c>
      <c r="Y168" s="32"/>
      <c r="Z168" s="32">
        <v>99.31</v>
      </c>
      <c r="AA168" s="35">
        <v>4.52677059173584</v>
      </c>
      <c r="AB168" s="35">
        <v>1129.00646972656</v>
      </c>
      <c r="AC168" s="35">
        <v>-7.83001232147217</v>
      </c>
      <c r="AD168" s="35">
        <v>3.21948909759521</v>
      </c>
      <c r="AE168" s="35" t="s">
        <v>1695</v>
      </c>
      <c r="AF168" s="19">
        <v>12</v>
      </c>
      <c r="AG168" s="19">
        <f>AF168/(P168*'Molecular Weight'!$C$2/'Molecular Weight'!$D$2+Q168*'Molecular Weight'!$C$3/'Molecular Weight'!$D$3+R168*'Molecular Weight'!$C$4/'Molecular Weight'!$D$4+S168*'Molecular Weight'!$C$5/'Molecular Weight'!$D$5+T168*'Molecular Weight'!$C$6/'Molecular Weight'!$D$6+U168*'Molecular Weight'!$C$8/'Molecular Weight'!$D$8+V168*'Molecular Weight'!$C$9/'Molecular Weight'!$D$9+W168*'Molecular Weight'!$C$10/'Molecular Weight'!$D$10+X168*'Molecular Weight'!$C$11/'Molecular Weight'!$D$11+Y168*'Molecular Weight'!$C$12/'Molecular Weight'!$D$12)</f>
        <v>4.5575718206258</v>
      </c>
      <c r="AH168" s="19">
        <f>P168*AG168*'Molecular Weight'!$B$2/'Molecular Weight'!$D$2</f>
        <v>3.01840517214881</v>
      </c>
      <c r="AI168" s="19">
        <f>Q168*AG168*'Molecular Weight'!$B$3/'Molecular Weight'!$D$3</f>
        <v>0.023957198556481</v>
      </c>
      <c r="AJ168" s="19">
        <f>AG168*R168*'Molecular Weight'!$B$4/'Molecular Weight'!$D$4</f>
        <v>1.92923499194007</v>
      </c>
      <c r="AK168" s="19">
        <f>S168*AG168*'Molecular Weight'!$B$5/'Molecular Weight'!$D$5</f>
        <v>0</v>
      </c>
      <c r="AL168" s="19">
        <f>T168*AG168*'Molecular Weight'!$B$6/'Molecular Weight'!$D$6</f>
        <v>1.1933174547045</v>
      </c>
      <c r="AM168" s="19">
        <f>U168*AG168*'Molecular Weight'!$B$8/'Molecular Weight'!$D$8</f>
        <v>0.0295529043908636</v>
      </c>
      <c r="AN168" s="19">
        <f>V168*AG168*'Molecular Weight'!$B$9/'Molecular Weight'!$D$9</f>
        <v>1.12525656613466</v>
      </c>
      <c r="AO168" s="19">
        <f>W168*AG168*'Molecular Weight'!$B$10/'Molecular Weight'!$D$10</f>
        <v>0.661530574534486</v>
      </c>
      <c r="AP168" s="19">
        <f>X168*AG168*'Molecular Weight'!$B$11/'Molecular Weight'!$D$11</f>
        <v>0.0235305418296266</v>
      </c>
      <c r="AQ168" s="19">
        <f>Y168*AG168*'Molecular Weight'!$B$12/'Molecular Weight'!$D$12</f>
        <v>0</v>
      </c>
      <c r="AR168" s="19">
        <f t="shared" si="26"/>
        <v>8.00478540423949</v>
      </c>
      <c r="AS168" s="19">
        <f t="shared" si="27"/>
        <v>0.0143476303171068</v>
      </c>
      <c r="AT168" s="19">
        <f t="shared" si="28"/>
        <v>0.0120233138805966</v>
      </c>
      <c r="AU168" s="19">
        <f t="shared" si="29"/>
        <v>1.17896982438739</v>
      </c>
      <c r="AV168" s="19">
        <f t="shared" si="30"/>
        <v>3.04236237070529</v>
      </c>
      <c r="AW168" s="19">
        <f t="shared" si="31"/>
        <v>3.00965749976451</v>
      </c>
      <c r="AX168" s="36"/>
    </row>
    <row r="169" s="25" customFormat="1" spans="1:50">
      <c r="A169" s="37" t="s">
        <v>1913</v>
      </c>
      <c r="B169" s="35" t="s">
        <v>1929</v>
      </c>
      <c r="C169" s="35" t="s">
        <v>1915</v>
      </c>
      <c r="D169" s="32" t="s">
        <v>1691</v>
      </c>
      <c r="E169" s="35" t="s">
        <v>1934</v>
      </c>
      <c r="F169" s="35" t="s">
        <v>1908</v>
      </c>
      <c r="G169" s="32" t="s">
        <v>1917</v>
      </c>
      <c r="H169" s="32"/>
      <c r="I169" s="33">
        <f t="shared" si="32"/>
        <v>4.00699186325073</v>
      </c>
      <c r="J169" s="33">
        <f t="shared" si="33"/>
        <v>1078.45385742187</v>
      </c>
      <c r="K169" s="33">
        <f t="shared" si="34"/>
        <v>-7.65573596954346</v>
      </c>
      <c r="L169" s="34">
        <f t="shared" si="24"/>
        <v>-11.9333065667638</v>
      </c>
      <c r="M169" s="33">
        <f t="shared" si="25"/>
        <v>4.27757059722037</v>
      </c>
      <c r="N169" s="33">
        <f t="shared" si="35"/>
        <v>4.27757167816162</v>
      </c>
      <c r="O169" s="32"/>
      <c r="P169" s="35">
        <v>40.29</v>
      </c>
      <c r="Q169" s="35">
        <v>0.61</v>
      </c>
      <c r="R169" s="35">
        <v>21.82</v>
      </c>
      <c r="S169" s="35">
        <v>0.14</v>
      </c>
      <c r="T169" s="35">
        <v>17.77</v>
      </c>
      <c r="U169" s="35">
        <v>0.4</v>
      </c>
      <c r="V169" s="35">
        <v>12.17</v>
      </c>
      <c r="W169" s="35">
        <v>6.66</v>
      </c>
      <c r="X169" s="35">
        <v>0.12</v>
      </c>
      <c r="Y169" s="32"/>
      <c r="Z169" s="32">
        <v>99.98</v>
      </c>
      <c r="AA169" s="35">
        <v>4.00699186325073</v>
      </c>
      <c r="AB169" s="35">
        <v>1078.45385742187</v>
      </c>
      <c r="AC169" s="35">
        <v>-7.65573596954346</v>
      </c>
      <c r="AD169" s="35">
        <v>4.27757167816162</v>
      </c>
      <c r="AE169" s="35" t="s">
        <v>1695</v>
      </c>
      <c r="AF169" s="19">
        <v>12</v>
      </c>
      <c r="AG169" s="19">
        <f>AF169/(P169*'Molecular Weight'!$C$2/'Molecular Weight'!$D$2+Q169*'Molecular Weight'!$C$3/'Molecular Weight'!$D$3+R169*'Molecular Weight'!$C$4/'Molecular Weight'!$D$4+S169*'Molecular Weight'!$C$5/'Molecular Weight'!$D$5+T169*'Molecular Weight'!$C$6/'Molecular Weight'!$D$6+U169*'Molecular Weight'!$C$8/'Molecular Weight'!$D$8+V169*'Molecular Weight'!$C$9/'Molecular Weight'!$D$9+W169*'Molecular Weight'!$C$10/'Molecular Weight'!$D$10+X169*'Molecular Weight'!$C$11/'Molecular Weight'!$D$11+Y169*'Molecular Weight'!$C$12/'Molecular Weight'!$D$12)</f>
        <v>4.48273939398487</v>
      </c>
      <c r="AH169" s="19">
        <f>P169*AG169*'Molecular Weight'!$B$2/'Molecular Weight'!$D$2</f>
        <v>3.00615130132574</v>
      </c>
      <c r="AI169" s="19">
        <f>Q169*AG169*'Molecular Weight'!$B$3/'Molecular Weight'!$D$3</f>
        <v>0.0342236674634639</v>
      </c>
      <c r="AJ169" s="19">
        <f>AG169*R169*'Molecular Weight'!$B$4/'Molecular Weight'!$D$4</f>
        <v>1.91866170217242</v>
      </c>
      <c r="AK169" s="19">
        <f>S169*AG169*'Molecular Weight'!$B$5/'Molecular Weight'!$D$5</f>
        <v>0.0082582211350468</v>
      </c>
      <c r="AL169" s="19">
        <f>T169*AG169*'Molecular Weight'!$B$6/'Molecular Weight'!$D$6</f>
        <v>1.10882905110121</v>
      </c>
      <c r="AM169" s="19">
        <f>U169*AG169*'Molecular Weight'!$B$8/'Molecular Weight'!$D$8</f>
        <v>0.0252762300196497</v>
      </c>
      <c r="AN169" s="19">
        <f>V169*AG169*'Molecular Weight'!$B$9/'Molecular Weight'!$D$9</f>
        <v>1.35372055644655</v>
      </c>
      <c r="AO169" s="19">
        <f>W169*AG169*'Molecular Weight'!$B$10/'Molecular Weight'!$D$10</f>
        <v>0.532365270398346</v>
      </c>
      <c r="AP169" s="19">
        <f>X169*AG169*'Molecular Weight'!$B$11/'Molecular Weight'!$D$11</f>
        <v>0.0173581389892928</v>
      </c>
      <c r="AQ169" s="19">
        <f>Y169*AG169*'Molecular Weight'!$B$12/'Molecular Weight'!$D$12</f>
        <v>0</v>
      </c>
      <c r="AR169" s="19">
        <f t="shared" si="26"/>
        <v>8.00484413905171</v>
      </c>
      <c r="AS169" s="19">
        <f t="shared" si="27"/>
        <v>0.0145236228490653</v>
      </c>
      <c r="AT169" s="19">
        <f t="shared" si="28"/>
        <v>0.0130981622772612</v>
      </c>
      <c r="AU169" s="19">
        <f t="shared" si="29"/>
        <v>1.09430542825215</v>
      </c>
      <c r="AV169" s="19">
        <f t="shared" si="30"/>
        <v>3.0403749687892</v>
      </c>
      <c r="AW169" s="19">
        <f t="shared" si="31"/>
        <v>3.02019110796575</v>
      </c>
      <c r="AX169" s="36"/>
    </row>
    <row r="170" s="25" customFormat="1" spans="1:50">
      <c r="A170" s="37" t="s">
        <v>1913</v>
      </c>
      <c r="B170" s="35" t="s">
        <v>1929</v>
      </c>
      <c r="C170" s="35" t="s">
        <v>1915</v>
      </c>
      <c r="D170" s="32" t="s">
        <v>1691</v>
      </c>
      <c r="E170" s="35" t="s">
        <v>1935</v>
      </c>
      <c r="F170" s="35" t="s">
        <v>1908</v>
      </c>
      <c r="G170" s="32" t="s">
        <v>1917</v>
      </c>
      <c r="H170" s="32"/>
      <c r="I170" s="33">
        <f t="shared" si="32"/>
        <v>5.07403659820557</v>
      </c>
      <c r="J170" s="33">
        <f t="shared" si="33"/>
        <v>1288.40368652344</v>
      </c>
      <c r="K170" s="33">
        <f t="shared" si="34"/>
        <v>-7.16314506530762</v>
      </c>
      <c r="L170" s="34">
        <f t="shared" si="24"/>
        <v>-9.03635389945437</v>
      </c>
      <c r="M170" s="33">
        <f t="shared" si="25"/>
        <v>1.87320883414676</v>
      </c>
      <c r="N170" s="33">
        <f t="shared" si="35"/>
        <v>1.87320899963379</v>
      </c>
      <c r="O170" s="32"/>
      <c r="P170" s="35">
        <v>40.88</v>
      </c>
      <c r="Q170" s="35">
        <v>0.59</v>
      </c>
      <c r="R170" s="35">
        <v>22.36</v>
      </c>
      <c r="S170" s="35">
        <v>0.12</v>
      </c>
      <c r="T170" s="35">
        <v>15.06</v>
      </c>
      <c r="U170" s="35">
        <v>0.26</v>
      </c>
      <c r="V170" s="35">
        <v>11.25</v>
      </c>
      <c r="W170" s="35">
        <v>8.66</v>
      </c>
      <c r="X170" s="35">
        <v>0.26</v>
      </c>
      <c r="Y170" s="32"/>
      <c r="Z170" s="32">
        <v>99.44</v>
      </c>
      <c r="AA170" s="35">
        <v>5.07403659820557</v>
      </c>
      <c r="AB170" s="35">
        <v>1288.40368652344</v>
      </c>
      <c r="AC170" s="35">
        <v>-7.16314506530762</v>
      </c>
      <c r="AD170" s="35">
        <v>1.87320899963379</v>
      </c>
      <c r="AE170" s="35" t="s">
        <v>1695</v>
      </c>
      <c r="AF170" s="19">
        <v>12</v>
      </c>
      <c r="AG170" s="19">
        <f>AF170/(P170*'Molecular Weight'!$C$2/'Molecular Weight'!$D$2+Q170*'Molecular Weight'!$C$3/'Molecular Weight'!$D$3+R170*'Molecular Weight'!$C$4/'Molecular Weight'!$D$4+S170*'Molecular Weight'!$C$5/'Molecular Weight'!$D$5+T170*'Molecular Weight'!$C$6/'Molecular Weight'!$D$6+U170*'Molecular Weight'!$C$8/'Molecular Weight'!$D$8+V170*'Molecular Weight'!$C$9/'Molecular Weight'!$D$9+W170*'Molecular Weight'!$C$10/'Molecular Weight'!$D$10+X170*'Molecular Weight'!$C$11/'Molecular Weight'!$D$11+Y170*'Molecular Weight'!$C$12/'Molecular Weight'!$D$12)</f>
        <v>4.46600472044382</v>
      </c>
      <c r="AH170" s="19">
        <f>P170*AG170*'Molecular Weight'!$B$2/'Molecular Weight'!$D$2</f>
        <v>3.03878616797176</v>
      </c>
      <c r="AI170" s="19">
        <f>Q170*AG170*'Molecular Weight'!$B$3/'Molecular Weight'!$D$3</f>
        <v>0.0329780073224262</v>
      </c>
      <c r="AJ170" s="19">
        <f>AG170*R170*'Molecular Weight'!$B$4/'Molecular Weight'!$D$4</f>
        <v>1.95880473811541</v>
      </c>
      <c r="AK170" s="19">
        <f>S170*AG170*'Molecular Weight'!$B$5/'Molecular Weight'!$D$5</f>
        <v>0.00705205035138177</v>
      </c>
      <c r="AL170" s="19">
        <f>T170*AG170*'Molecular Weight'!$B$6/'Molecular Weight'!$D$6</f>
        <v>0.936219809157626</v>
      </c>
      <c r="AM170" s="19">
        <f>U170*AG170*'Molecular Weight'!$B$8/'Molecular Weight'!$D$8</f>
        <v>0.0163682157783393</v>
      </c>
      <c r="AN170" s="19">
        <f>V170*AG170*'Molecular Weight'!$B$9/'Molecular Weight'!$D$9</f>
        <v>1.24671347655069</v>
      </c>
      <c r="AO170" s="19">
        <f>W170*AG170*'Molecular Weight'!$B$10/'Molecular Weight'!$D$10</f>
        <v>0.689650514961545</v>
      </c>
      <c r="AP170" s="19">
        <f>X170*AG170*'Molecular Weight'!$B$11/'Molecular Weight'!$D$11</f>
        <v>0.0374689005264728</v>
      </c>
      <c r="AQ170" s="19">
        <f>Y170*AG170*'Molecular Weight'!$B$12/'Molecular Weight'!$D$12</f>
        <v>0</v>
      </c>
      <c r="AR170" s="19">
        <f t="shared" si="26"/>
        <v>7.96404188073565</v>
      </c>
      <c r="AS170" s="19">
        <f t="shared" si="27"/>
        <v>0</v>
      </c>
      <c r="AT170" s="19">
        <f t="shared" si="28"/>
        <v>0</v>
      </c>
      <c r="AU170" s="19">
        <f t="shared" si="29"/>
        <v>0.936219809157626</v>
      </c>
      <c r="AV170" s="19">
        <f t="shared" si="30"/>
        <v>3.07176417529418</v>
      </c>
      <c r="AW170" s="19">
        <f t="shared" si="31"/>
        <v>2.8889520164482</v>
      </c>
      <c r="AX170" s="36"/>
    </row>
    <row r="171" s="25" customFormat="1" spans="1:50">
      <c r="A171" s="37" t="s">
        <v>1913</v>
      </c>
      <c r="B171" s="35" t="s">
        <v>1929</v>
      </c>
      <c r="C171" s="35" t="s">
        <v>1915</v>
      </c>
      <c r="D171" s="32" t="s">
        <v>1691</v>
      </c>
      <c r="E171" s="35" t="s">
        <v>1936</v>
      </c>
      <c r="F171" s="35" t="s">
        <v>1908</v>
      </c>
      <c r="G171" s="32" t="s">
        <v>1917</v>
      </c>
      <c r="H171" s="32"/>
      <c r="I171" s="33">
        <f t="shared" si="32"/>
        <v>4.90156173706055</v>
      </c>
      <c r="J171" s="33">
        <f t="shared" si="33"/>
        <v>1147.990234375</v>
      </c>
      <c r="K171" s="33">
        <f t="shared" si="34"/>
        <v>-7.65090322494507</v>
      </c>
      <c r="L171" s="34">
        <f t="shared" si="24"/>
        <v>-10.6629030254364</v>
      </c>
      <c r="M171" s="33">
        <f t="shared" si="25"/>
        <v>3.01199980049136</v>
      </c>
      <c r="N171" s="33">
        <f t="shared" si="35"/>
        <v>3.01199865341186</v>
      </c>
      <c r="O171" s="32"/>
      <c r="P171" s="35">
        <v>40.27</v>
      </c>
      <c r="Q171" s="35">
        <v>0.5</v>
      </c>
      <c r="R171" s="35">
        <v>21.75</v>
      </c>
      <c r="S171" s="35">
        <v>0.04</v>
      </c>
      <c r="T171" s="35">
        <v>18.2</v>
      </c>
      <c r="U171" s="35">
        <v>0.24</v>
      </c>
      <c r="V171" s="35">
        <v>10.52</v>
      </c>
      <c r="W171" s="35">
        <v>8.08</v>
      </c>
      <c r="X171" s="35">
        <v>0.23</v>
      </c>
      <c r="Y171" s="32"/>
      <c r="Z171" s="32">
        <v>99.83</v>
      </c>
      <c r="AA171" s="35">
        <v>4.90156173706055</v>
      </c>
      <c r="AB171" s="35">
        <v>1147.990234375</v>
      </c>
      <c r="AC171" s="35">
        <v>-7.65090322494507</v>
      </c>
      <c r="AD171" s="35">
        <v>3.01199865341186</v>
      </c>
      <c r="AE171" s="35" t="s">
        <v>1695</v>
      </c>
      <c r="AF171" s="19">
        <v>12</v>
      </c>
      <c r="AG171" s="19">
        <f>AF171/(P171*'Molecular Weight'!$C$2/'Molecular Weight'!$D$2+Q171*'Molecular Weight'!$C$3/'Molecular Weight'!$D$3+R171*'Molecular Weight'!$C$4/'Molecular Weight'!$D$4+S171*'Molecular Weight'!$C$5/'Molecular Weight'!$D$5+T171*'Molecular Weight'!$C$6/'Molecular Weight'!$D$6+U171*'Molecular Weight'!$C$8/'Molecular Weight'!$D$8+V171*'Molecular Weight'!$C$9/'Molecular Weight'!$D$9+W171*'Molecular Weight'!$C$10/'Molecular Weight'!$D$10+X171*'Molecular Weight'!$C$11/'Molecular Weight'!$D$11+Y171*'Molecular Weight'!$C$12/'Molecular Weight'!$D$12)</f>
        <v>4.51235573815261</v>
      </c>
      <c r="AH171" s="19">
        <f>P171*AG171*'Molecular Weight'!$B$2/'Molecular Weight'!$D$2</f>
        <v>3.02451007948411</v>
      </c>
      <c r="AI171" s="19">
        <f>Q171*AG171*'Molecular Weight'!$B$3/'Molecular Weight'!$D$3</f>
        <v>0.0282375202637835</v>
      </c>
      <c r="AJ171" s="19">
        <f>AG171*R171*'Molecular Weight'!$B$4/'Molecular Weight'!$D$4</f>
        <v>1.92514196360964</v>
      </c>
      <c r="AK171" s="19">
        <f>S171*AG171*'Molecular Weight'!$B$5/'Molecular Weight'!$D$5</f>
        <v>0.00237508032799664</v>
      </c>
      <c r="AL171" s="19">
        <f>T171*AG171*'Molecular Weight'!$B$6/'Molecular Weight'!$D$6</f>
        <v>1.1431636196322</v>
      </c>
      <c r="AM171" s="19">
        <f>U171*AG171*'Molecular Weight'!$B$8/'Molecular Weight'!$D$8</f>
        <v>0.0152659342706037</v>
      </c>
      <c r="AN171" s="19">
        <f>V171*AG171*'Molecular Weight'!$B$9/'Molecular Weight'!$D$9</f>
        <v>1.17791519517036</v>
      </c>
      <c r="AO171" s="19">
        <f>W171*AG171*'Molecular Weight'!$B$10/'Molecular Weight'!$D$10</f>
        <v>0.650139699790889</v>
      </c>
      <c r="AP171" s="19">
        <f>X171*AG171*'Molecular Weight'!$B$11/'Molecular Weight'!$D$11</f>
        <v>0.0334895714674121</v>
      </c>
      <c r="AQ171" s="19">
        <f>Y171*AG171*'Molecular Weight'!$B$12/'Molecular Weight'!$D$12</f>
        <v>0</v>
      </c>
      <c r="AR171" s="19">
        <f t="shared" si="26"/>
        <v>8.00023866401699</v>
      </c>
      <c r="AS171" s="19">
        <f t="shared" si="27"/>
        <v>0.000715970691427259</v>
      </c>
      <c r="AT171" s="19">
        <f t="shared" si="28"/>
        <v>0.000626306400178841</v>
      </c>
      <c r="AU171" s="19">
        <f t="shared" si="29"/>
        <v>1.14244764894078</v>
      </c>
      <c r="AV171" s="19">
        <f t="shared" si="30"/>
        <v>3.0527475997479</v>
      </c>
      <c r="AW171" s="19">
        <f t="shared" si="31"/>
        <v>2.98648444886405</v>
      </c>
      <c r="AX171" s="36"/>
    </row>
    <row r="172" s="25" customFormat="1" spans="1:50">
      <c r="A172" s="37" t="s">
        <v>1913</v>
      </c>
      <c r="B172" s="35" t="s">
        <v>1929</v>
      </c>
      <c r="C172" s="35" t="s">
        <v>1915</v>
      </c>
      <c r="D172" s="32" t="s">
        <v>1691</v>
      </c>
      <c r="E172" s="35" t="s">
        <v>1937</v>
      </c>
      <c r="F172" s="35" t="s">
        <v>1908</v>
      </c>
      <c r="G172" s="32" t="s">
        <v>1917</v>
      </c>
      <c r="H172" s="32"/>
      <c r="I172" s="33">
        <f t="shared" si="32"/>
        <v>4.56169128417969</v>
      </c>
      <c r="J172" s="33">
        <f t="shared" si="33"/>
        <v>1126.412109375</v>
      </c>
      <c r="K172" s="33">
        <f t="shared" si="34"/>
        <v>-8.03633308410645</v>
      </c>
      <c r="L172" s="34">
        <f t="shared" si="24"/>
        <v>-11.0684348307542</v>
      </c>
      <c r="M172" s="33">
        <f t="shared" si="25"/>
        <v>3.03210174664774</v>
      </c>
      <c r="N172" s="33">
        <f t="shared" si="35"/>
        <v>3.03210353851318</v>
      </c>
      <c r="O172" s="32"/>
      <c r="P172" s="35">
        <v>40.49</v>
      </c>
      <c r="Q172" s="35">
        <v>0.55</v>
      </c>
      <c r="R172" s="35">
        <v>21.96</v>
      </c>
      <c r="S172" s="35">
        <v>0.05</v>
      </c>
      <c r="T172" s="35">
        <v>17.42</v>
      </c>
      <c r="U172" s="35">
        <v>0.35</v>
      </c>
      <c r="V172" s="35">
        <v>10.31</v>
      </c>
      <c r="W172" s="35">
        <v>8.5</v>
      </c>
      <c r="X172" s="35">
        <v>0.19</v>
      </c>
      <c r="Y172" s="32"/>
      <c r="Z172" s="32">
        <v>99.82</v>
      </c>
      <c r="AA172" s="35">
        <v>4.56169128417969</v>
      </c>
      <c r="AB172" s="35">
        <v>1126.412109375</v>
      </c>
      <c r="AC172" s="35">
        <v>-8.03633308410645</v>
      </c>
      <c r="AD172" s="35">
        <v>3.03210353851318</v>
      </c>
      <c r="AE172" s="35" t="s">
        <v>1695</v>
      </c>
      <c r="AF172" s="19">
        <v>12</v>
      </c>
      <c r="AG172" s="19">
        <f>AF172/(P172*'Molecular Weight'!$C$2/'Molecular Weight'!$D$2+Q172*'Molecular Weight'!$C$3/'Molecular Weight'!$D$3+R172*'Molecular Weight'!$C$4/'Molecular Weight'!$D$4+S172*'Molecular Weight'!$C$5/'Molecular Weight'!$D$5+T172*'Molecular Weight'!$C$6/'Molecular Weight'!$D$6+U172*'Molecular Weight'!$C$8/'Molecular Weight'!$D$8+V172*'Molecular Weight'!$C$9/'Molecular Weight'!$D$9+W172*'Molecular Weight'!$C$10/'Molecular Weight'!$D$10+X172*'Molecular Weight'!$C$11/'Molecular Weight'!$D$11+Y172*'Molecular Weight'!$C$12/'Molecular Weight'!$D$12)</f>
        <v>4.50004101230134</v>
      </c>
      <c r="AH172" s="19">
        <f>P172*AG172*'Molecular Weight'!$B$2/'Molecular Weight'!$D$2</f>
        <v>3.03273403109323</v>
      </c>
      <c r="AI172" s="19">
        <f>Q172*AG172*'Molecular Weight'!$B$3/'Molecular Weight'!$D$3</f>
        <v>0.0309765025878065</v>
      </c>
      <c r="AJ172" s="19">
        <f>AG172*R172*'Molecular Weight'!$B$4/'Molecular Weight'!$D$4</f>
        <v>1.9384248848595</v>
      </c>
      <c r="AK172" s="19">
        <f>S172*AG172*'Molecular Weight'!$B$5/'Molecular Weight'!$D$5</f>
        <v>0.00296074808362481</v>
      </c>
      <c r="AL172" s="19">
        <f>T172*AG172*'Molecular Weight'!$B$6/'Molecular Weight'!$D$6</f>
        <v>1.09118477776015</v>
      </c>
      <c r="AM172" s="19">
        <f>U172*AG172*'Molecular Weight'!$B$8/'Molecular Weight'!$D$8</f>
        <v>0.0222020630716869</v>
      </c>
      <c r="AN172" s="19">
        <f>V172*AG172*'Molecular Weight'!$B$9/'Molecular Weight'!$D$9</f>
        <v>1.15125118701804</v>
      </c>
      <c r="AO172" s="19">
        <f>W172*AG172*'Molecular Weight'!$B$10/'Molecular Weight'!$D$10</f>
        <v>0.682067557142679</v>
      </c>
      <c r="AP172" s="19">
        <f>X172*AG172*'Molecular Weight'!$B$11/'Molecular Weight'!$D$11</f>
        <v>0.0275897964613506</v>
      </c>
      <c r="AQ172" s="19">
        <f>Y172*AG172*'Molecular Weight'!$B$12/'Molecular Weight'!$D$12</f>
        <v>0</v>
      </c>
      <c r="AR172" s="19">
        <f t="shared" si="26"/>
        <v>7.97939154807807</v>
      </c>
      <c r="AS172" s="19">
        <f t="shared" si="27"/>
        <v>0</v>
      </c>
      <c r="AT172" s="19">
        <f t="shared" si="28"/>
        <v>0</v>
      </c>
      <c r="AU172" s="19">
        <f t="shared" si="29"/>
        <v>1.09118477776015</v>
      </c>
      <c r="AV172" s="19">
        <f t="shared" si="30"/>
        <v>3.06371053368104</v>
      </c>
      <c r="AW172" s="19">
        <f t="shared" si="31"/>
        <v>2.94670558499255</v>
      </c>
      <c r="AX172" s="36"/>
    </row>
    <row r="173" s="25" customFormat="1" spans="1:50">
      <c r="A173" s="37" t="s">
        <v>1913</v>
      </c>
      <c r="B173" s="35" t="s">
        <v>1929</v>
      </c>
      <c r="C173" s="35" t="s">
        <v>1915</v>
      </c>
      <c r="D173" s="32" t="s">
        <v>1691</v>
      </c>
      <c r="E173" s="35" t="s">
        <v>1938</v>
      </c>
      <c r="F173" s="35" t="s">
        <v>1901</v>
      </c>
      <c r="G173" s="32" t="s">
        <v>1917</v>
      </c>
      <c r="H173" s="32"/>
      <c r="I173" s="33">
        <f t="shared" si="32"/>
        <v>6.54971504211426</v>
      </c>
      <c r="J173" s="33">
        <f t="shared" si="33"/>
        <v>1155.94836425781</v>
      </c>
      <c r="K173" s="33">
        <f t="shared" si="34"/>
        <v>-7.1990556716919</v>
      </c>
      <c r="L173" s="34">
        <f t="shared" si="24"/>
        <v>-9.91977772860109</v>
      </c>
      <c r="M173" s="33">
        <f t="shared" si="25"/>
        <v>2.72072205690919</v>
      </c>
      <c r="N173" s="33">
        <f t="shared" si="35"/>
        <v>2.72072124481201</v>
      </c>
      <c r="O173" s="32"/>
      <c r="P173" s="35">
        <v>40.05</v>
      </c>
      <c r="Q173" s="35">
        <v>0.57</v>
      </c>
      <c r="R173" s="35">
        <v>22.09</v>
      </c>
      <c r="S173" s="35">
        <v>0.04</v>
      </c>
      <c r="T173" s="35">
        <v>17.04</v>
      </c>
      <c r="U173" s="35">
        <v>0.36</v>
      </c>
      <c r="V173" s="35">
        <v>8.92</v>
      </c>
      <c r="W173" s="35">
        <v>10.62</v>
      </c>
      <c r="X173" s="35">
        <v>0.26</v>
      </c>
      <c r="Y173" s="32"/>
      <c r="Z173" s="32">
        <v>99.95</v>
      </c>
      <c r="AA173" s="35">
        <v>6.54971504211426</v>
      </c>
      <c r="AB173" s="35">
        <v>1155.94836425781</v>
      </c>
      <c r="AC173" s="35">
        <v>-7.1990556716919</v>
      </c>
      <c r="AD173" s="35">
        <v>2.72072124481201</v>
      </c>
      <c r="AE173" s="35" t="s">
        <v>1695</v>
      </c>
      <c r="AF173" s="19">
        <v>12</v>
      </c>
      <c r="AG173" s="19">
        <f>AF173/(P173*'Molecular Weight'!$C$2/'Molecular Weight'!$D$2+Q173*'Molecular Weight'!$C$3/'Molecular Weight'!$D$3+R173*'Molecular Weight'!$C$4/'Molecular Weight'!$D$4+S173*'Molecular Weight'!$C$5/'Molecular Weight'!$D$5+T173*'Molecular Weight'!$C$6/'Molecular Weight'!$D$6+U173*'Molecular Weight'!$C$8/'Molecular Weight'!$D$8+V173*'Molecular Weight'!$C$9/'Molecular Weight'!$D$9+W173*'Molecular Weight'!$C$10/'Molecular Weight'!$D$10+X173*'Molecular Weight'!$C$11/'Molecular Weight'!$D$11+Y173*'Molecular Weight'!$C$12/'Molecular Weight'!$D$12)</f>
        <v>4.51906568108352</v>
      </c>
      <c r="AH173" s="19">
        <f>P173*AG173*'Molecular Weight'!$B$2/'Molecular Weight'!$D$2</f>
        <v>3.01245972915105</v>
      </c>
      <c r="AI173" s="19">
        <f>Q173*AG173*'Molecular Weight'!$B$3/'Molecular Weight'!$D$3</f>
        <v>0.0322386412793192</v>
      </c>
      <c r="AJ173" s="19">
        <f>AG173*R173*'Molecular Weight'!$B$4/'Molecular Weight'!$D$4</f>
        <v>1.95814360327844</v>
      </c>
      <c r="AK173" s="19">
        <f>S173*AG173*'Molecular Weight'!$B$5/'Molecular Weight'!$D$5</f>
        <v>0.00237861210926167</v>
      </c>
      <c r="AL173" s="19">
        <f>T173*AG173*'Molecular Weight'!$B$6/'Molecular Weight'!$D$6</f>
        <v>1.07189419829709</v>
      </c>
      <c r="AM173" s="19">
        <f>U173*AG173*'Molecular Weight'!$B$8/'Molecular Weight'!$D$8</f>
        <v>0.0229329524272634</v>
      </c>
      <c r="AN173" s="19">
        <f>V173*AG173*'Molecular Weight'!$B$9/'Molecular Weight'!$D$9</f>
        <v>1.00024977357978</v>
      </c>
      <c r="AO173" s="19">
        <f>W173*AG173*'Molecular Weight'!$B$10/'Molecular Weight'!$D$10</f>
        <v>0.85578597598265</v>
      </c>
      <c r="AP173" s="19">
        <f>X173*AG173*'Molecular Weight'!$B$11/'Molecular Weight'!$D$11</f>
        <v>0.0379140715418431</v>
      </c>
      <c r="AQ173" s="19">
        <f>Y173*AG173*'Molecular Weight'!$B$12/'Molecular Weight'!$D$12</f>
        <v>0</v>
      </c>
      <c r="AR173" s="19">
        <f t="shared" si="26"/>
        <v>7.9939975576467</v>
      </c>
      <c r="AS173" s="19">
        <f t="shared" si="27"/>
        <v>0</v>
      </c>
      <c r="AT173" s="19">
        <f t="shared" si="28"/>
        <v>0</v>
      </c>
      <c r="AU173" s="19">
        <f t="shared" si="29"/>
        <v>1.07189419829709</v>
      </c>
      <c r="AV173" s="19">
        <f t="shared" si="30"/>
        <v>3.04469837043037</v>
      </c>
      <c r="AW173" s="19">
        <f t="shared" si="31"/>
        <v>2.95086290028678</v>
      </c>
      <c r="AX173" s="36"/>
    </row>
    <row r="174" s="25" customFormat="1" spans="1:50">
      <c r="A174" s="37" t="s">
        <v>1913</v>
      </c>
      <c r="B174" s="35" t="s">
        <v>1929</v>
      </c>
      <c r="C174" s="35" t="s">
        <v>1915</v>
      </c>
      <c r="D174" s="32" t="s">
        <v>1691</v>
      </c>
      <c r="E174" s="35" t="s">
        <v>1939</v>
      </c>
      <c r="F174" s="35" t="s">
        <v>1901</v>
      </c>
      <c r="G174" s="32" t="s">
        <v>1917</v>
      </c>
      <c r="H174" s="32"/>
      <c r="I174" s="33">
        <f t="shared" si="32"/>
        <v>4.92465972900391</v>
      </c>
      <c r="J174" s="33">
        <f t="shared" si="33"/>
        <v>1184.55444335937</v>
      </c>
      <c r="K174" s="33">
        <f t="shared" si="34"/>
        <v>-7.77365350723267</v>
      </c>
      <c r="L174" s="34">
        <f t="shared" si="24"/>
        <v>-10.2171802960564</v>
      </c>
      <c r="M174" s="33">
        <f t="shared" si="25"/>
        <v>2.44352678882377</v>
      </c>
      <c r="N174" s="33">
        <f t="shared" si="35"/>
        <v>2.44352674484253</v>
      </c>
      <c r="O174" s="32"/>
      <c r="P174" s="35">
        <v>40.53</v>
      </c>
      <c r="Q174" s="35">
        <v>0.64</v>
      </c>
      <c r="R174" s="35">
        <v>21.85</v>
      </c>
      <c r="S174" s="35">
        <v>0.14</v>
      </c>
      <c r="T174" s="35">
        <v>16.07</v>
      </c>
      <c r="U174" s="35">
        <v>0.5</v>
      </c>
      <c r="V174" s="35">
        <v>10.6</v>
      </c>
      <c r="W174" s="35">
        <v>9.13</v>
      </c>
      <c r="X174" s="35">
        <v>0.18</v>
      </c>
      <c r="Y174" s="32"/>
      <c r="Z174" s="32">
        <v>99.64</v>
      </c>
      <c r="AA174" s="35">
        <v>4.92465972900391</v>
      </c>
      <c r="AB174" s="35">
        <v>1184.55444335937</v>
      </c>
      <c r="AC174" s="35">
        <v>-7.77365350723267</v>
      </c>
      <c r="AD174" s="35">
        <v>2.44352674484253</v>
      </c>
      <c r="AE174" s="35" t="s">
        <v>1695</v>
      </c>
      <c r="AF174" s="19">
        <v>12</v>
      </c>
      <c r="AG174" s="19">
        <f>AF174/(P174*'Molecular Weight'!$C$2/'Molecular Weight'!$D$2+Q174*'Molecular Weight'!$C$3/'Molecular Weight'!$D$3+R174*'Molecular Weight'!$C$4/'Molecular Weight'!$D$4+S174*'Molecular Weight'!$C$5/'Molecular Weight'!$D$5+T174*'Molecular Weight'!$C$6/'Molecular Weight'!$D$6+U174*'Molecular Weight'!$C$8/'Molecular Weight'!$D$8+V174*'Molecular Weight'!$C$9/'Molecular Weight'!$D$9+W174*'Molecular Weight'!$C$10/'Molecular Weight'!$D$10+X174*'Molecular Weight'!$C$11/'Molecular Weight'!$D$11+Y174*'Molecular Weight'!$C$12/'Molecular Weight'!$D$12)</f>
        <v>4.49377957171663</v>
      </c>
      <c r="AH174" s="19">
        <f>P174*AG174*'Molecular Weight'!$B$2/'Molecular Weight'!$D$2</f>
        <v>3.03150609257116</v>
      </c>
      <c r="AI174" s="19">
        <f>Q174*AG174*'Molecular Weight'!$B$3/'Molecular Weight'!$D$3</f>
        <v>0.0359952306119981</v>
      </c>
      <c r="AJ174" s="19">
        <f>AG174*R174*'Molecular Weight'!$B$4/'Molecular Weight'!$D$4</f>
        <v>1.92603145629675</v>
      </c>
      <c r="AK174" s="19">
        <f>S174*AG174*'Molecular Weight'!$B$5/'Molecular Weight'!$D$5</f>
        <v>0.00827855964261239</v>
      </c>
      <c r="AL174" s="19">
        <f>T174*AG174*'Molecular Weight'!$B$6/'Molecular Weight'!$D$6</f>
        <v>1.00522045820554</v>
      </c>
      <c r="AM174" s="19">
        <f>U174*AG174*'Molecular Weight'!$B$8/'Molecular Weight'!$D$8</f>
        <v>0.031673101012945</v>
      </c>
      <c r="AN174" s="19">
        <f>V174*AG174*'Molecular Weight'!$B$9/'Molecular Weight'!$D$9</f>
        <v>1.18198668635723</v>
      </c>
      <c r="AO174" s="19">
        <f>W174*AG174*'Molecular Weight'!$B$10/'Molecular Weight'!$D$10</f>
        <v>0.731601417435322</v>
      </c>
      <c r="AP174" s="19">
        <f>X174*AG174*'Molecular Weight'!$B$11/'Molecular Weight'!$D$11</f>
        <v>0.0261013334272021</v>
      </c>
      <c r="AQ174" s="19">
        <f>Y174*AG174*'Molecular Weight'!$B$12/'Molecular Weight'!$D$12</f>
        <v>0</v>
      </c>
      <c r="AR174" s="19">
        <f t="shared" si="26"/>
        <v>7.97839433556076</v>
      </c>
      <c r="AS174" s="19">
        <f t="shared" si="27"/>
        <v>0</v>
      </c>
      <c r="AT174" s="19">
        <f t="shared" si="28"/>
        <v>0</v>
      </c>
      <c r="AU174" s="19">
        <f t="shared" si="29"/>
        <v>1.00522045820554</v>
      </c>
      <c r="AV174" s="19">
        <f t="shared" si="30"/>
        <v>3.06750132318316</v>
      </c>
      <c r="AW174" s="19">
        <f t="shared" si="31"/>
        <v>2.95048166301104</v>
      </c>
      <c r="AX174" s="36"/>
    </row>
    <row r="175" s="25" customFormat="1" spans="1:50">
      <c r="A175" s="37" t="s">
        <v>1913</v>
      </c>
      <c r="B175" s="35" t="s">
        <v>1929</v>
      </c>
      <c r="C175" s="35" t="s">
        <v>1915</v>
      </c>
      <c r="D175" s="32" t="s">
        <v>1691</v>
      </c>
      <c r="E175" s="35" t="s">
        <v>1940</v>
      </c>
      <c r="F175" s="35" t="s">
        <v>1908</v>
      </c>
      <c r="G175" s="32" t="s">
        <v>1917</v>
      </c>
      <c r="H175" s="32"/>
      <c r="I175" s="33">
        <f t="shared" si="32"/>
        <v>7.44974517822266</v>
      </c>
      <c r="J175" s="33">
        <f t="shared" si="33"/>
        <v>1167.9287109375</v>
      </c>
      <c r="K175" s="33">
        <f t="shared" si="34"/>
        <v>-7.28102779388428</v>
      </c>
      <c r="L175" s="34">
        <f t="shared" si="24"/>
        <v>-9.4340582100688</v>
      </c>
      <c r="M175" s="33">
        <f t="shared" si="25"/>
        <v>2.15303041618452</v>
      </c>
      <c r="N175" s="33">
        <f t="shared" si="35"/>
        <v>2.15303134918213</v>
      </c>
      <c r="O175" s="32"/>
      <c r="P175" s="35">
        <v>40.24</v>
      </c>
      <c r="Q175" s="35">
        <v>0.7</v>
      </c>
      <c r="R175" s="35">
        <v>21.78</v>
      </c>
      <c r="S175" s="35">
        <v>0.07</v>
      </c>
      <c r="T175" s="35">
        <v>16.98</v>
      </c>
      <c r="U175" s="35">
        <v>0.45</v>
      </c>
      <c r="V175" s="35">
        <v>8.34</v>
      </c>
      <c r="W175" s="35">
        <v>11.06</v>
      </c>
      <c r="X175" s="35">
        <v>0.31</v>
      </c>
      <c r="Y175" s="32"/>
      <c r="Z175" s="32">
        <v>99.93</v>
      </c>
      <c r="AA175" s="35">
        <v>7.44974517822266</v>
      </c>
      <c r="AB175" s="35">
        <v>1167.9287109375</v>
      </c>
      <c r="AC175" s="35">
        <v>-7.28102779388428</v>
      </c>
      <c r="AD175" s="35">
        <v>2.15303134918213</v>
      </c>
      <c r="AE175" s="35" t="s">
        <v>1695</v>
      </c>
      <c r="AF175" s="19">
        <v>12</v>
      </c>
      <c r="AG175" s="19">
        <f>AF175/(P175*'Molecular Weight'!$C$2/'Molecular Weight'!$D$2+Q175*'Molecular Weight'!$C$3/'Molecular Weight'!$D$3+R175*'Molecular Weight'!$C$4/'Molecular Weight'!$D$4+S175*'Molecular Weight'!$C$5/'Molecular Weight'!$D$5+T175*'Molecular Weight'!$C$6/'Molecular Weight'!$D$6+U175*'Molecular Weight'!$C$8/'Molecular Weight'!$D$8+V175*'Molecular Weight'!$C$9/'Molecular Weight'!$D$9+W175*'Molecular Weight'!$C$10/'Molecular Weight'!$D$10+X175*'Molecular Weight'!$C$11/'Molecular Weight'!$D$11+Y175*'Molecular Weight'!$C$12/'Molecular Weight'!$D$12)</f>
        <v>4.52632035817466</v>
      </c>
      <c r="AH175" s="19">
        <f>P175*AG175*'Molecular Weight'!$B$2/'Molecular Weight'!$D$2</f>
        <v>3.03161004016226</v>
      </c>
      <c r="AI175" s="19">
        <f>Q175*AG175*'Molecular Weight'!$B$3/'Molecular Weight'!$D$3</f>
        <v>0.0396548717236829</v>
      </c>
      <c r="AJ175" s="19">
        <f>AG175*R175*'Molecular Weight'!$B$4/'Molecular Weight'!$D$4</f>
        <v>1.93376338566191</v>
      </c>
      <c r="AK175" s="19">
        <f>S175*AG175*'Molecular Weight'!$B$5/'Molecular Weight'!$D$5</f>
        <v>0.00416925357026418</v>
      </c>
      <c r="AL175" s="19">
        <f>T175*AG175*'Molecular Weight'!$B$6/'Molecular Weight'!$D$6</f>
        <v>1.0698346280875</v>
      </c>
      <c r="AM175" s="19">
        <f>U175*AG175*'Molecular Weight'!$B$8/'Molecular Weight'!$D$8</f>
        <v>0.0287122097713363</v>
      </c>
      <c r="AN175" s="19">
        <f>V175*AG175*'Molecular Weight'!$B$9/'Molecular Weight'!$D$9</f>
        <v>0.936712451294707</v>
      </c>
      <c r="AO175" s="19">
        <f>W175*AG175*'Molecular Weight'!$B$10/'Molecular Weight'!$D$10</f>
        <v>0.892673023562977</v>
      </c>
      <c r="AP175" s="19">
        <f>X175*AG175*'Molecular Weight'!$B$11/'Molecular Weight'!$D$11</f>
        <v>0.0452778093266907</v>
      </c>
      <c r="AQ175" s="19">
        <f>Y175*AG175*'Molecular Weight'!$B$12/'Molecular Weight'!$D$12</f>
        <v>0</v>
      </c>
      <c r="AR175" s="19">
        <f t="shared" si="26"/>
        <v>7.98240767316132</v>
      </c>
      <c r="AS175" s="19">
        <f t="shared" si="27"/>
        <v>0</v>
      </c>
      <c r="AT175" s="19">
        <f t="shared" si="28"/>
        <v>0</v>
      </c>
      <c r="AU175" s="19">
        <f t="shared" si="29"/>
        <v>1.0698346280875</v>
      </c>
      <c r="AV175" s="19">
        <f t="shared" si="30"/>
        <v>3.07126491188594</v>
      </c>
      <c r="AW175" s="19">
        <f t="shared" si="31"/>
        <v>2.92793231271652</v>
      </c>
      <c r="AX175" s="36"/>
    </row>
    <row r="176" s="25" customFormat="1" spans="1:50">
      <c r="A176" s="37" t="s">
        <v>1913</v>
      </c>
      <c r="B176" s="35" t="s">
        <v>1929</v>
      </c>
      <c r="C176" s="35" t="s">
        <v>1915</v>
      </c>
      <c r="D176" s="32" t="s">
        <v>1691</v>
      </c>
      <c r="E176" s="35" t="s">
        <v>1941</v>
      </c>
      <c r="F176" s="35" t="s">
        <v>1901</v>
      </c>
      <c r="G176" s="32" t="s">
        <v>1917</v>
      </c>
      <c r="H176" s="32"/>
      <c r="I176" s="33">
        <f t="shared" si="32"/>
        <v>4.9611701965332</v>
      </c>
      <c r="J176" s="33">
        <f t="shared" si="33"/>
        <v>1074.65673828125</v>
      </c>
      <c r="K176" s="33">
        <f t="shared" si="34"/>
        <v>-8.32254695892334</v>
      </c>
      <c r="L176" s="34">
        <f t="shared" si="24"/>
        <v>-11.5864862791358</v>
      </c>
      <c r="M176" s="33">
        <f t="shared" si="25"/>
        <v>3.26393932021246</v>
      </c>
      <c r="N176" s="33">
        <f t="shared" si="35"/>
        <v>3.26393985748291</v>
      </c>
      <c r="O176" s="32"/>
      <c r="P176" s="35">
        <v>39.99</v>
      </c>
      <c r="Q176" s="35">
        <v>0.68</v>
      </c>
      <c r="R176" s="35">
        <v>21.91</v>
      </c>
      <c r="S176" s="35">
        <v>0</v>
      </c>
      <c r="T176" s="35">
        <v>16.89</v>
      </c>
      <c r="U176" s="35">
        <v>0.49</v>
      </c>
      <c r="V176" s="35">
        <v>10.2</v>
      </c>
      <c r="W176" s="35">
        <v>9.57</v>
      </c>
      <c r="X176" s="35">
        <v>0.18</v>
      </c>
      <c r="Y176" s="32"/>
      <c r="Z176" s="32">
        <v>99.91</v>
      </c>
      <c r="AA176" s="35">
        <v>4.9611701965332</v>
      </c>
      <c r="AB176" s="35">
        <v>1074.65673828125</v>
      </c>
      <c r="AC176" s="35">
        <v>-8.32254695892334</v>
      </c>
      <c r="AD176" s="35">
        <v>3.26393985748291</v>
      </c>
      <c r="AE176" s="35" t="s">
        <v>1695</v>
      </c>
      <c r="AF176" s="19">
        <v>12</v>
      </c>
      <c r="AG176" s="19">
        <f>AF176/(P176*'Molecular Weight'!$C$2/'Molecular Weight'!$D$2+Q176*'Molecular Weight'!$C$3/'Molecular Weight'!$D$3+R176*'Molecular Weight'!$C$4/'Molecular Weight'!$D$4+S176*'Molecular Weight'!$C$5/'Molecular Weight'!$D$5+T176*'Molecular Weight'!$C$6/'Molecular Weight'!$D$6+U176*'Molecular Weight'!$C$8/'Molecular Weight'!$D$8+V176*'Molecular Weight'!$C$9/'Molecular Weight'!$D$9+W176*'Molecular Weight'!$C$10/'Molecular Weight'!$D$10+X176*'Molecular Weight'!$C$11/'Molecular Weight'!$D$11+Y176*'Molecular Weight'!$C$12/'Molecular Weight'!$D$12)</f>
        <v>4.50860203035782</v>
      </c>
      <c r="AH176" s="19">
        <f>P176*AG176*'Molecular Weight'!$B$2/'Molecular Weight'!$D$2</f>
        <v>3.00098194397486</v>
      </c>
      <c r="AI176" s="19">
        <f>Q176*AG176*'Molecular Weight'!$B$3/'Molecular Weight'!$D$3</f>
        <v>0.0383710811094283</v>
      </c>
      <c r="AJ176" s="19">
        <f>AG176*R176*'Molecular Weight'!$B$4/'Molecular Weight'!$D$4</f>
        <v>1.93769067252138</v>
      </c>
      <c r="AK176" s="19">
        <f>S176*AG176*'Molecular Weight'!$B$5/'Molecular Weight'!$D$5</f>
        <v>0</v>
      </c>
      <c r="AL176" s="19">
        <f>T176*AG176*'Molecular Weight'!$B$6/'Molecular Weight'!$D$6</f>
        <v>1.05999844505489</v>
      </c>
      <c r="AM176" s="19">
        <f>U176*AG176*'Molecular Weight'!$B$8/'Molecular Weight'!$D$8</f>
        <v>0.0311420213543182</v>
      </c>
      <c r="AN176" s="19">
        <f>V176*AG176*'Molecular Weight'!$B$9/'Molecular Weight'!$D$9</f>
        <v>1.14113500520223</v>
      </c>
      <c r="AO176" s="19">
        <f>W176*AG176*'Molecular Weight'!$B$10/'Molecular Weight'!$D$10</f>
        <v>0.769388755893801</v>
      </c>
      <c r="AP176" s="19">
        <f>X176*AG176*'Molecular Weight'!$B$11/'Molecular Weight'!$D$11</f>
        <v>0.0261874270882352</v>
      </c>
      <c r="AQ176" s="19">
        <f>Y176*AG176*'Molecular Weight'!$B$12/'Molecular Weight'!$D$12</f>
        <v>0</v>
      </c>
      <c r="AR176" s="19">
        <f t="shared" si="26"/>
        <v>8.00489535219914</v>
      </c>
      <c r="AS176" s="19">
        <f t="shared" si="27"/>
        <v>0.0146770754157561</v>
      </c>
      <c r="AT176" s="19">
        <f t="shared" si="28"/>
        <v>0.0138463178736041</v>
      </c>
      <c r="AU176" s="19">
        <f t="shared" si="29"/>
        <v>1.04532136963914</v>
      </c>
      <c r="AV176" s="19">
        <f t="shared" si="30"/>
        <v>3.03935302508429</v>
      </c>
      <c r="AW176" s="19">
        <f t="shared" si="31"/>
        <v>3.00166422750524</v>
      </c>
      <c r="AX176" s="36"/>
    </row>
    <row r="177" s="25" customFormat="1" spans="1:50">
      <c r="A177" s="37" t="s">
        <v>1913</v>
      </c>
      <c r="B177" s="35" t="s">
        <v>1929</v>
      </c>
      <c r="C177" s="35" t="s">
        <v>1915</v>
      </c>
      <c r="D177" s="32" t="s">
        <v>1691</v>
      </c>
      <c r="E177" s="35" t="s">
        <v>1942</v>
      </c>
      <c r="F177" s="35" t="s">
        <v>1901</v>
      </c>
      <c r="G177" s="32" t="s">
        <v>1917</v>
      </c>
      <c r="H177" s="32"/>
      <c r="I177" s="33">
        <f t="shared" si="32"/>
        <v>6.78662300109863</v>
      </c>
      <c r="J177" s="33">
        <f t="shared" si="33"/>
        <v>1197.263671875</v>
      </c>
      <c r="K177" s="33">
        <f t="shared" si="34"/>
        <v>-6.59996604919434</v>
      </c>
      <c r="L177" s="34">
        <f t="shared" si="24"/>
        <v>-9.36145254348111</v>
      </c>
      <c r="M177" s="33">
        <f t="shared" si="25"/>
        <v>2.76148649428677</v>
      </c>
      <c r="N177" s="33">
        <f t="shared" si="35"/>
        <v>2.76148700714111</v>
      </c>
      <c r="O177" s="32"/>
      <c r="P177" s="35">
        <v>39.98</v>
      </c>
      <c r="Q177" s="35">
        <v>0.68</v>
      </c>
      <c r="R177" s="35">
        <v>21.79</v>
      </c>
      <c r="S177" s="35">
        <v>0</v>
      </c>
      <c r="T177" s="35">
        <v>17.073</v>
      </c>
      <c r="U177" s="35">
        <v>0.52</v>
      </c>
      <c r="V177" s="35">
        <v>10.08</v>
      </c>
      <c r="W177" s="35">
        <v>9.56</v>
      </c>
      <c r="X177" s="35">
        <v>0.24</v>
      </c>
      <c r="Y177" s="32"/>
      <c r="Z177" s="32">
        <v>99.923</v>
      </c>
      <c r="AA177" s="35">
        <v>6.78662300109863</v>
      </c>
      <c r="AB177" s="35">
        <v>1197.263671875</v>
      </c>
      <c r="AC177" s="35">
        <v>-6.59996604919434</v>
      </c>
      <c r="AD177" s="35">
        <v>2.76148700714111</v>
      </c>
      <c r="AE177" s="35" t="s">
        <v>1695</v>
      </c>
      <c r="AF177" s="19">
        <v>12</v>
      </c>
      <c r="AG177" s="19">
        <f>AF177/(P177*'Molecular Weight'!$C$2/'Molecular Weight'!$D$2+Q177*'Molecular Weight'!$C$3/'Molecular Weight'!$D$3+R177*'Molecular Weight'!$C$4/'Molecular Weight'!$D$4+S177*'Molecular Weight'!$C$5/'Molecular Weight'!$D$5+T177*'Molecular Weight'!$C$6/'Molecular Weight'!$D$6+U177*'Molecular Weight'!$C$8/'Molecular Weight'!$D$8+V177*'Molecular Weight'!$C$9/'Molecular Weight'!$D$9+W177*'Molecular Weight'!$C$10/'Molecular Weight'!$D$10+X177*'Molecular Weight'!$C$11/'Molecular Weight'!$D$11+Y177*'Molecular Weight'!$C$12/'Molecular Weight'!$D$12)</f>
        <v>4.51382783465893</v>
      </c>
      <c r="AH177" s="19">
        <f>P177*AG177*'Molecular Weight'!$B$2/'Molecular Weight'!$D$2</f>
        <v>3.0037090018253</v>
      </c>
      <c r="AI177" s="19">
        <f>Q177*AG177*'Molecular Weight'!$B$3/'Molecular Weight'!$D$3</f>
        <v>0.0384155560396505</v>
      </c>
      <c r="AJ177" s="19">
        <f>AG177*R177*'Molecular Weight'!$B$4/'Molecular Weight'!$D$4</f>
        <v>1.9293116617736</v>
      </c>
      <c r="AK177" s="19">
        <f>S177*AG177*'Molecular Weight'!$B$5/'Molecular Weight'!$D$5</f>
        <v>0</v>
      </c>
      <c r="AL177" s="19">
        <f>T177*AG177*'Molecular Weight'!$B$6/'Molecular Weight'!$D$6</f>
        <v>1.07272525920284</v>
      </c>
      <c r="AM177" s="19">
        <f>U177*AG177*'Molecular Weight'!$B$8/'Molecular Weight'!$D$8</f>
        <v>0.0330869815903953</v>
      </c>
      <c r="AN177" s="19">
        <f>V177*AG177*'Molecular Weight'!$B$9/'Molecular Weight'!$D$9</f>
        <v>1.12901698693206</v>
      </c>
      <c r="AO177" s="19">
        <f>W177*AG177*'Molecular Weight'!$B$10/'Molecular Weight'!$D$10</f>
        <v>0.769475643711473</v>
      </c>
      <c r="AP177" s="19">
        <f>X177*AG177*'Molecular Weight'!$B$11/'Molecular Weight'!$D$11</f>
        <v>0.0349570403458581</v>
      </c>
      <c r="AQ177" s="19">
        <f>Y177*AG177*'Molecular Weight'!$B$12/'Molecular Weight'!$D$12</f>
        <v>0</v>
      </c>
      <c r="AR177" s="19">
        <f t="shared" si="26"/>
        <v>8.01069813142118</v>
      </c>
      <c r="AS177" s="19">
        <f t="shared" si="27"/>
        <v>0.0320515328247319</v>
      </c>
      <c r="AT177" s="19">
        <f t="shared" si="28"/>
        <v>0.0298786036310453</v>
      </c>
      <c r="AU177" s="19">
        <f t="shared" si="29"/>
        <v>1.04067372637811</v>
      </c>
      <c r="AV177" s="19">
        <f t="shared" si="30"/>
        <v>3.04212455786495</v>
      </c>
      <c r="AW177" s="19">
        <f t="shared" si="31"/>
        <v>3.00430487143677</v>
      </c>
      <c r="AX177" s="36"/>
    </row>
    <row r="178" s="25" customFormat="1" spans="1:50">
      <c r="A178" s="37" t="s">
        <v>1913</v>
      </c>
      <c r="B178" s="35" t="s">
        <v>1929</v>
      </c>
      <c r="C178" s="35" t="s">
        <v>1915</v>
      </c>
      <c r="D178" s="32" t="s">
        <v>1691</v>
      </c>
      <c r="E178" s="35" t="s">
        <v>1943</v>
      </c>
      <c r="F178" s="35" t="s">
        <v>1908</v>
      </c>
      <c r="G178" s="32" t="s">
        <v>1917</v>
      </c>
      <c r="H178" s="32"/>
      <c r="I178" s="33">
        <f t="shared" si="32"/>
        <v>5.08326244354248</v>
      </c>
      <c r="J178" s="33">
        <f t="shared" si="33"/>
        <v>1141.25158691406</v>
      </c>
      <c r="K178" s="33">
        <f t="shared" si="34"/>
        <v>-7.68352890014648</v>
      </c>
      <c r="L178" s="34">
        <f t="shared" si="24"/>
        <v>-10.6735919575724</v>
      </c>
      <c r="M178" s="33">
        <f t="shared" si="25"/>
        <v>2.99006305742595</v>
      </c>
      <c r="N178" s="33">
        <f t="shared" si="35"/>
        <v>2.99006462097168</v>
      </c>
      <c r="O178" s="32"/>
      <c r="P178" s="35">
        <v>39.39</v>
      </c>
      <c r="Q178" s="35">
        <v>0.75</v>
      </c>
      <c r="R178" s="35">
        <v>21.97</v>
      </c>
      <c r="S178" s="35">
        <v>0.04</v>
      </c>
      <c r="T178" s="35">
        <v>17.24</v>
      </c>
      <c r="U178" s="35">
        <v>0.78</v>
      </c>
      <c r="V178" s="35">
        <v>8.32</v>
      </c>
      <c r="W178" s="35">
        <v>11.17</v>
      </c>
      <c r="X178" s="35">
        <v>0.28</v>
      </c>
      <c r="Y178" s="32"/>
      <c r="Z178" s="32">
        <v>99.94</v>
      </c>
      <c r="AA178" s="35">
        <v>5.08326244354248</v>
      </c>
      <c r="AB178" s="35">
        <v>1141.25158691406</v>
      </c>
      <c r="AC178" s="35">
        <v>-7.68352890014648</v>
      </c>
      <c r="AD178" s="35">
        <v>2.99006462097168</v>
      </c>
      <c r="AE178" s="35" t="s">
        <v>1695</v>
      </c>
      <c r="AF178" s="19">
        <v>12</v>
      </c>
      <c r="AG178" s="19">
        <f>AF178/(P178*'Molecular Weight'!$C$2/'Molecular Weight'!$D$2+Q178*'Molecular Weight'!$C$3/'Molecular Weight'!$D$3+R178*'Molecular Weight'!$C$4/'Molecular Weight'!$D$4+S178*'Molecular Weight'!$C$5/'Molecular Weight'!$D$5+T178*'Molecular Weight'!$C$6/'Molecular Weight'!$D$6+U178*'Molecular Weight'!$C$8/'Molecular Weight'!$D$8+V178*'Molecular Weight'!$C$9/'Molecular Weight'!$D$9+W178*'Molecular Weight'!$C$10/'Molecular Weight'!$D$10+X178*'Molecular Weight'!$C$11/'Molecular Weight'!$D$11+Y178*'Molecular Weight'!$C$12/'Molecular Weight'!$D$12)</f>
        <v>4.54826877402041</v>
      </c>
      <c r="AH178" s="19">
        <f>P178*AG178*'Molecular Weight'!$B$2/'Molecular Weight'!$D$2</f>
        <v>2.98196250014421</v>
      </c>
      <c r="AI178" s="19">
        <f>Q178*AG178*'Molecular Weight'!$B$3/'Molecular Weight'!$D$3</f>
        <v>0.0426933864895533</v>
      </c>
      <c r="AJ178" s="19">
        <f>AG178*R178*'Molecular Weight'!$B$4/'Molecular Weight'!$D$4</f>
        <v>1.96009150579107</v>
      </c>
      <c r="AK178" s="19">
        <f>S178*AG178*'Molecular Weight'!$B$5/'Molecular Weight'!$D$5</f>
        <v>0.00239398316942979</v>
      </c>
      <c r="AL178" s="19">
        <f>T178*AG178*'Molecular Weight'!$B$6/'Molecular Weight'!$D$6</f>
        <v>1.09148320801938</v>
      </c>
      <c r="AM178" s="19">
        <f>U178*AG178*'Molecular Weight'!$B$8/'Molecular Weight'!$D$8</f>
        <v>0.0500091576506333</v>
      </c>
      <c r="AN178" s="19">
        <f>V178*AG178*'Molecular Weight'!$B$9/'Molecular Weight'!$D$9</f>
        <v>0.938997424313892</v>
      </c>
      <c r="AO178" s="19">
        <f>W178*AG178*'Molecular Weight'!$B$10/'Molecular Weight'!$D$10</f>
        <v>0.905923006522968</v>
      </c>
      <c r="AP178" s="19">
        <f>X178*AG178*'Molecular Weight'!$B$11/'Molecular Weight'!$D$11</f>
        <v>0.041094393569723</v>
      </c>
      <c r="AQ178" s="19">
        <f>Y178*AG178*'Molecular Weight'!$B$12/'Molecular Weight'!$D$12</f>
        <v>0</v>
      </c>
      <c r="AR178" s="19">
        <f t="shared" si="26"/>
        <v>8.01464856567085</v>
      </c>
      <c r="AS178" s="19">
        <f t="shared" si="27"/>
        <v>0.0438653764066794</v>
      </c>
      <c r="AT178" s="19">
        <f t="shared" si="28"/>
        <v>0.0401887780630893</v>
      </c>
      <c r="AU178" s="19">
        <f t="shared" si="29"/>
        <v>1.0476178316127</v>
      </c>
      <c r="AV178" s="19">
        <f t="shared" si="30"/>
        <v>3.02465588663376</v>
      </c>
      <c r="AW178" s="19">
        <f t="shared" si="31"/>
        <v>2.98641279650687</v>
      </c>
      <c r="AX178" s="36"/>
    </row>
    <row r="179" s="25" customFormat="1" spans="1:50">
      <c r="A179" s="37" t="s">
        <v>1913</v>
      </c>
      <c r="B179" s="35" t="s">
        <v>1929</v>
      </c>
      <c r="C179" s="35" t="s">
        <v>1915</v>
      </c>
      <c r="D179" s="32" t="s">
        <v>1691</v>
      </c>
      <c r="E179" s="35" t="s">
        <v>1944</v>
      </c>
      <c r="F179" s="35" t="s">
        <v>1908</v>
      </c>
      <c r="G179" s="32" t="s">
        <v>1917</v>
      </c>
      <c r="H179" s="32"/>
      <c r="I179" s="33">
        <f t="shared" si="32"/>
        <v>4.61213302612305</v>
      </c>
      <c r="J179" s="33">
        <f t="shared" si="33"/>
        <v>1180.34936523437</v>
      </c>
      <c r="K179" s="33">
        <f t="shared" si="34"/>
        <v>-6.89033031463623</v>
      </c>
      <c r="L179" s="34">
        <f t="shared" si="24"/>
        <v>-10.3875069462172</v>
      </c>
      <c r="M179" s="33">
        <f t="shared" si="25"/>
        <v>3.49717663158099</v>
      </c>
      <c r="N179" s="33">
        <f t="shared" si="35"/>
        <v>3.49717617034912</v>
      </c>
      <c r="O179" s="32"/>
      <c r="P179" s="35">
        <v>41.19</v>
      </c>
      <c r="Q179" s="35">
        <v>0.45</v>
      </c>
      <c r="R179" s="35">
        <v>22.4</v>
      </c>
      <c r="S179" s="35">
        <v>0.09</v>
      </c>
      <c r="T179" s="35">
        <v>15.57</v>
      </c>
      <c r="U179" s="35">
        <v>0.28</v>
      </c>
      <c r="V179" s="35">
        <v>13.91</v>
      </c>
      <c r="W179" s="35">
        <v>5.39</v>
      </c>
      <c r="X179" s="35">
        <v>0.19</v>
      </c>
      <c r="Y179" s="32"/>
      <c r="Z179" s="32">
        <v>99.47</v>
      </c>
      <c r="AA179" s="35">
        <v>4.61213302612305</v>
      </c>
      <c r="AB179" s="35">
        <v>1180.34936523437</v>
      </c>
      <c r="AC179" s="35">
        <v>-6.89033031463623</v>
      </c>
      <c r="AD179" s="35">
        <v>3.49717617034912</v>
      </c>
      <c r="AE179" s="35" t="s">
        <v>1695</v>
      </c>
      <c r="AF179" s="19">
        <v>12</v>
      </c>
      <c r="AG179" s="19">
        <f>AF179/(P179*'Molecular Weight'!$C$2/'Molecular Weight'!$D$2+Q179*'Molecular Weight'!$C$3/'Molecular Weight'!$D$3+R179*'Molecular Weight'!$C$4/'Molecular Weight'!$D$4+S179*'Molecular Weight'!$C$5/'Molecular Weight'!$D$5+T179*'Molecular Weight'!$C$6/'Molecular Weight'!$D$6+U179*'Molecular Weight'!$C$8/'Molecular Weight'!$D$8+V179*'Molecular Weight'!$C$9/'Molecular Weight'!$D$9+W179*'Molecular Weight'!$C$10/'Molecular Weight'!$D$10+X179*'Molecular Weight'!$C$11/'Molecular Weight'!$D$11+Y179*'Molecular Weight'!$C$12/'Molecular Weight'!$D$12)</f>
        <v>4.43080349147434</v>
      </c>
      <c r="AH179" s="19">
        <f>P179*AG179*'Molecular Weight'!$B$2/'Molecular Weight'!$D$2</f>
        <v>3.03769633511698</v>
      </c>
      <c r="AI179" s="19">
        <f>Q179*AG179*'Molecular Weight'!$B$3/'Molecular Weight'!$D$3</f>
        <v>0.0249544627179406</v>
      </c>
      <c r="AJ179" s="19">
        <f>AG179*R179*'Molecular Weight'!$B$4/'Molecular Weight'!$D$4</f>
        <v>1.94684186365291</v>
      </c>
      <c r="AK179" s="19">
        <f>S179*AG179*'Molecular Weight'!$B$5/'Molecular Weight'!$D$5</f>
        <v>0.00524734935499297</v>
      </c>
      <c r="AL179" s="19">
        <f>T179*AG179*'Molecular Weight'!$B$6/'Molecular Weight'!$D$6</f>
        <v>0.960295244463467</v>
      </c>
      <c r="AM179" s="19">
        <f>U179*AG179*'Molecular Weight'!$B$8/'Molecular Weight'!$D$8</f>
        <v>0.0174883701383256</v>
      </c>
      <c r="AN179" s="19">
        <f>V179*AG179*'Molecular Weight'!$B$9/'Molecular Weight'!$D$9</f>
        <v>1.52934185028308</v>
      </c>
      <c r="AO179" s="19">
        <f>W179*AG179*'Molecular Weight'!$B$10/'Molecular Weight'!$D$10</f>
        <v>0.425856469669163</v>
      </c>
      <c r="AP179" s="19">
        <f>X179*AG179*'Molecular Weight'!$B$11/'Molecular Weight'!$D$11</f>
        <v>0.0271653005285616</v>
      </c>
      <c r="AQ179" s="19">
        <f>Y179*AG179*'Molecular Weight'!$B$12/'Molecular Weight'!$D$12</f>
        <v>0</v>
      </c>
      <c r="AR179" s="19">
        <f t="shared" si="26"/>
        <v>7.97488724592541</v>
      </c>
      <c r="AS179" s="19">
        <f t="shared" si="27"/>
        <v>0</v>
      </c>
      <c r="AT179" s="19">
        <f t="shared" si="28"/>
        <v>0</v>
      </c>
      <c r="AU179" s="19">
        <f t="shared" si="29"/>
        <v>0.960295244463467</v>
      </c>
      <c r="AV179" s="19">
        <f t="shared" si="30"/>
        <v>3.06265079783492</v>
      </c>
      <c r="AW179" s="19">
        <f t="shared" si="31"/>
        <v>2.93298193455403</v>
      </c>
      <c r="AX179" s="36"/>
    </row>
    <row r="180" s="25" customFormat="1" spans="1:50">
      <c r="A180" s="37" t="s">
        <v>1913</v>
      </c>
      <c r="B180" s="35" t="s">
        <v>1929</v>
      </c>
      <c r="C180" s="35" t="s">
        <v>1915</v>
      </c>
      <c r="D180" s="32" t="s">
        <v>1691</v>
      </c>
      <c r="E180" s="35" t="s">
        <v>1945</v>
      </c>
      <c r="F180" s="35" t="s">
        <v>1908</v>
      </c>
      <c r="G180" s="32" t="s">
        <v>1917</v>
      </c>
      <c r="H180" s="32"/>
      <c r="I180" s="33">
        <f t="shared" si="32"/>
        <v>4.40450191497803</v>
      </c>
      <c r="J180" s="33">
        <f t="shared" si="33"/>
        <v>1230.21997070312</v>
      </c>
      <c r="K180" s="33">
        <f t="shared" si="34"/>
        <v>-6.79171848297119</v>
      </c>
      <c r="L180" s="34">
        <f t="shared" si="24"/>
        <v>-9.89749849919577</v>
      </c>
      <c r="M180" s="33">
        <f t="shared" si="25"/>
        <v>3.10578001622457</v>
      </c>
      <c r="N180" s="33">
        <f t="shared" si="35"/>
        <v>3.10577964782715</v>
      </c>
      <c r="O180" s="32"/>
      <c r="P180" s="35">
        <v>41.02</v>
      </c>
      <c r="Q180" s="35">
        <v>0.53</v>
      </c>
      <c r="R180" s="35">
        <v>22.28</v>
      </c>
      <c r="S180" s="35">
        <v>0</v>
      </c>
      <c r="T180" s="35">
        <v>15.79</v>
      </c>
      <c r="U180" s="35">
        <v>0.24</v>
      </c>
      <c r="V180" s="35">
        <v>13.86</v>
      </c>
      <c r="W180" s="35">
        <v>5.4</v>
      </c>
      <c r="X180" s="35">
        <v>0.18</v>
      </c>
      <c r="Y180" s="32"/>
      <c r="Z180" s="32">
        <v>99.3</v>
      </c>
      <c r="AA180" s="35">
        <v>4.40450191497803</v>
      </c>
      <c r="AB180" s="35">
        <v>1230.21997070312</v>
      </c>
      <c r="AC180" s="35">
        <v>-6.79171848297119</v>
      </c>
      <c r="AD180" s="35">
        <v>3.10577964782715</v>
      </c>
      <c r="AE180" s="35" t="s">
        <v>1695</v>
      </c>
      <c r="AF180" s="19">
        <v>12</v>
      </c>
      <c r="AG180" s="19">
        <f>AF180/(P180*'Molecular Weight'!$C$2/'Molecular Weight'!$D$2+Q180*'Molecular Weight'!$C$3/'Molecular Weight'!$D$3+R180*'Molecular Weight'!$C$4/'Molecular Weight'!$D$4+S180*'Molecular Weight'!$C$5/'Molecular Weight'!$D$5+T180*'Molecular Weight'!$C$6/'Molecular Weight'!$D$6+U180*'Molecular Weight'!$C$8/'Molecular Weight'!$D$8+V180*'Molecular Weight'!$C$9/'Molecular Weight'!$D$9+W180*'Molecular Weight'!$C$10/'Molecular Weight'!$D$10+X180*'Molecular Weight'!$C$11/'Molecular Weight'!$D$11+Y180*'Molecular Weight'!$C$12/'Molecular Weight'!$D$12)</f>
        <v>4.44341862710784</v>
      </c>
      <c r="AH180" s="19">
        <f>P180*AG180*'Molecular Weight'!$B$2/'Molecular Weight'!$D$2</f>
        <v>3.03377217183694</v>
      </c>
      <c r="AI180" s="19">
        <f>Q180*AG180*'Molecular Weight'!$B$3/'Molecular Weight'!$D$3</f>
        <v>0.0294744915189882</v>
      </c>
      <c r="AJ180" s="19">
        <f>AG180*R180*'Molecular Weight'!$B$4/'Molecular Weight'!$D$4</f>
        <v>1.94192559850849</v>
      </c>
      <c r="AK180" s="19">
        <f>S180*AG180*'Molecular Weight'!$B$5/'Molecular Weight'!$D$5</f>
        <v>0</v>
      </c>
      <c r="AL180" s="19">
        <f>T180*AG180*'Molecular Weight'!$B$6/'Molecular Weight'!$D$6</f>
        <v>0.976636694349009</v>
      </c>
      <c r="AM180" s="19">
        <f>U180*AG180*'Molecular Weight'!$B$8/'Molecular Weight'!$D$8</f>
        <v>0.0150327103257102</v>
      </c>
      <c r="AN180" s="19">
        <f>V180*AG180*'Molecular Weight'!$B$9/'Molecular Weight'!$D$9</f>
        <v>1.52818318043957</v>
      </c>
      <c r="AO180" s="19">
        <f>W180*AG180*'Molecular Weight'!$B$10/'Molecular Weight'!$D$10</f>
        <v>0.427861280071012</v>
      </c>
      <c r="AP180" s="19">
        <f>X180*AG180*'Molecular Weight'!$B$11/'Molecular Weight'!$D$11</f>
        <v>0.0258088206802004</v>
      </c>
      <c r="AQ180" s="19">
        <f>Y180*AG180*'Molecular Weight'!$B$12/'Molecular Weight'!$D$12</f>
        <v>0</v>
      </c>
      <c r="AR180" s="19">
        <f t="shared" si="26"/>
        <v>7.97869494772992</v>
      </c>
      <c r="AS180" s="19">
        <f t="shared" si="27"/>
        <v>0</v>
      </c>
      <c r="AT180" s="19">
        <f t="shared" si="28"/>
        <v>0</v>
      </c>
      <c r="AU180" s="19">
        <f t="shared" si="29"/>
        <v>0.976636694349009</v>
      </c>
      <c r="AV180" s="19">
        <f t="shared" si="30"/>
        <v>3.06324666335593</v>
      </c>
      <c r="AW180" s="19">
        <f t="shared" si="31"/>
        <v>2.9477138651853</v>
      </c>
      <c r="AX180" s="36"/>
    </row>
    <row r="181" s="25" customFormat="1" spans="1:50">
      <c r="A181" s="37" t="s">
        <v>1913</v>
      </c>
      <c r="B181" s="35" t="s">
        <v>1929</v>
      </c>
      <c r="C181" s="35" t="s">
        <v>1915</v>
      </c>
      <c r="D181" s="32" t="s">
        <v>1691</v>
      </c>
      <c r="E181" s="35" t="s">
        <v>1946</v>
      </c>
      <c r="F181" s="35" t="s">
        <v>1908</v>
      </c>
      <c r="G181" s="32" t="s">
        <v>1917</v>
      </c>
      <c r="H181" s="32"/>
      <c r="I181" s="33">
        <f t="shared" si="32"/>
        <v>4.01158571243286</v>
      </c>
      <c r="J181" s="33">
        <f t="shared" si="33"/>
        <v>1162.13745117187</v>
      </c>
      <c r="K181" s="33">
        <f t="shared" si="34"/>
        <v>-6.90911102294922</v>
      </c>
      <c r="L181" s="34">
        <f t="shared" si="24"/>
        <v>-10.841553540398</v>
      </c>
      <c r="M181" s="33">
        <f t="shared" si="25"/>
        <v>3.93244251744882</v>
      </c>
      <c r="N181" s="33">
        <f t="shared" si="35"/>
        <v>3.93243980407715</v>
      </c>
      <c r="O181" s="32"/>
      <c r="P181" s="35">
        <v>40.91</v>
      </c>
      <c r="Q181" s="35">
        <v>0.56</v>
      </c>
      <c r="R181" s="35">
        <v>22.21</v>
      </c>
      <c r="S181" s="35">
        <v>0.08</v>
      </c>
      <c r="T181" s="35">
        <v>15.66</v>
      </c>
      <c r="U181" s="35">
        <v>0.33</v>
      </c>
      <c r="V181" s="35">
        <v>14.16</v>
      </c>
      <c r="W181" s="35">
        <v>5.39</v>
      </c>
      <c r="X181" s="35">
        <v>0.23</v>
      </c>
      <c r="Y181" s="32"/>
      <c r="Z181" s="32">
        <v>99.53</v>
      </c>
      <c r="AA181" s="35">
        <v>4.01158571243286</v>
      </c>
      <c r="AB181" s="35">
        <v>1162.13745117187</v>
      </c>
      <c r="AC181" s="35">
        <v>-6.90911102294922</v>
      </c>
      <c r="AD181" s="35">
        <v>3.93243980407715</v>
      </c>
      <c r="AE181" s="35" t="s">
        <v>1695</v>
      </c>
      <c r="AF181" s="19">
        <v>12</v>
      </c>
      <c r="AG181" s="19">
        <f>AF181/(P181*'Molecular Weight'!$C$2/'Molecular Weight'!$D$2+Q181*'Molecular Weight'!$C$3/'Molecular Weight'!$D$3+R181*'Molecular Weight'!$C$4/'Molecular Weight'!$D$4+S181*'Molecular Weight'!$C$5/'Molecular Weight'!$D$5+T181*'Molecular Weight'!$C$6/'Molecular Weight'!$D$6+U181*'Molecular Weight'!$C$8/'Molecular Weight'!$D$8+V181*'Molecular Weight'!$C$9/'Molecular Weight'!$D$9+W181*'Molecular Weight'!$C$10/'Molecular Weight'!$D$10+X181*'Molecular Weight'!$C$11/'Molecular Weight'!$D$11+Y181*'Molecular Weight'!$C$12/'Molecular Weight'!$D$12)</f>
        <v>4.43661699154993</v>
      </c>
      <c r="AH181" s="19">
        <f>P181*AG181*'Molecular Weight'!$B$2/'Molecular Weight'!$D$2</f>
        <v>3.0210053449452</v>
      </c>
      <c r="AI181" s="19">
        <f>Q181*AG181*'Molecular Weight'!$B$3/'Molecular Weight'!$D$3</f>
        <v>0.0310951879257567</v>
      </c>
      <c r="AJ181" s="19">
        <f>AG181*R181*'Molecular Weight'!$B$4/'Molecular Weight'!$D$4</f>
        <v>1.93286118835473</v>
      </c>
      <c r="AK181" s="19">
        <f>S181*AG181*'Molecular Weight'!$B$5/'Molecular Weight'!$D$5</f>
        <v>0.00467043041415876</v>
      </c>
      <c r="AL181" s="19">
        <f>T181*AG181*'Molecular Weight'!$B$6/'Molecular Weight'!$D$6</f>
        <v>0.967113336409688</v>
      </c>
      <c r="AM181" s="19">
        <f>U181*AG181*'Molecular Weight'!$B$8/'Molecular Weight'!$D$8</f>
        <v>0.0206383367241539</v>
      </c>
      <c r="AN181" s="19">
        <f>V181*AG181*'Molecular Weight'!$B$9/'Molecular Weight'!$D$9</f>
        <v>1.5588708833833</v>
      </c>
      <c r="AO181" s="19">
        <f>W181*AG181*'Molecular Weight'!$B$10/'Molecular Weight'!$D$10</f>
        <v>0.426415220835488</v>
      </c>
      <c r="AP181" s="19">
        <f>X181*AG181*'Molecular Weight'!$B$11/'Molecular Weight'!$D$11</f>
        <v>0.0329274575042428</v>
      </c>
      <c r="AQ181" s="19">
        <f>Y181*AG181*'Molecular Weight'!$B$12/'Molecular Weight'!$D$12</f>
        <v>0</v>
      </c>
      <c r="AR181" s="19">
        <f t="shared" si="26"/>
        <v>7.99559738649672</v>
      </c>
      <c r="AS181" s="19">
        <f t="shared" si="27"/>
        <v>0</v>
      </c>
      <c r="AT181" s="19">
        <f t="shared" si="28"/>
        <v>0</v>
      </c>
      <c r="AU181" s="19">
        <f t="shared" si="29"/>
        <v>0.967113336409688</v>
      </c>
      <c r="AV181" s="19">
        <f t="shared" si="30"/>
        <v>3.05210053287096</v>
      </c>
      <c r="AW181" s="19">
        <f t="shared" si="31"/>
        <v>2.97303777735263</v>
      </c>
      <c r="AX181" s="36"/>
    </row>
    <row r="182" s="25" customFormat="1" spans="1:50">
      <c r="A182" s="37" t="s">
        <v>1913</v>
      </c>
      <c r="B182" s="35" t="s">
        <v>1929</v>
      </c>
      <c r="C182" s="35" t="s">
        <v>1915</v>
      </c>
      <c r="D182" s="32" t="s">
        <v>1691</v>
      </c>
      <c r="E182" s="35" t="s">
        <v>1947</v>
      </c>
      <c r="F182" s="35" t="s">
        <v>1908</v>
      </c>
      <c r="G182" s="32" t="s">
        <v>1917</v>
      </c>
      <c r="H182" s="32"/>
      <c r="I182" s="33">
        <f t="shared" si="32"/>
        <v>4.17924308776855</v>
      </c>
      <c r="J182" s="33">
        <f t="shared" si="33"/>
        <v>1162.51062011719</v>
      </c>
      <c r="K182" s="33">
        <f t="shared" si="34"/>
        <v>-7.16701412200928</v>
      </c>
      <c r="L182" s="34">
        <f t="shared" si="24"/>
        <v>-10.77084510197</v>
      </c>
      <c r="M182" s="33">
        <f t="shared" si="25"/>
        <v>3.60383097996077</v>
      </c>
      <c r="N182" s="33">
        <f t="shared" si="35"/>
        <v>3.60383033752441</v>
      </c>
      <c r="O182" s="32"/>
      <c r="P182" s="35">
        <v>40.92</v>
      </c>
      <c r="Q182" s="35">
        <v>0.54</v>
      </c>
      <c r="R182" s="35">
        <v>22.32</v>
      </c>
      <c r="S182" s="35">
        <v>0.14</v>
      </c>
      <c r="T182" s="35">
        <v>15.87</v>
      </c>
      <c r="U182" s="35">
        <v>0.2</v>
      </c>
      <c r="V182" s="35">
        <v>13.29</v>
      </c>
      <c r="W182" s="35">
        <v>6.14</v>
      </c>
      <c r="X182" s="35">
        <v>0.2</v>
      </c>
      <c r="Y182" s="32"/>
      <c r="Z182" s="32">
        <v>99.62</v>
      </c>
      <c r="AA182" s="35">
        <v>4.17924308776855</v>
      </c>
      <c r="AB182" s="35">
        <v>1162.51062011719</v>
      </c>
      <c r="AC182" s="35">
        <v>-7.16701412200928</v>
      </c>
      <c r="AD182" s="35">
        <v>3.60383033752441</v>
      </c>
      <c r="AE182" s="35" t="s">
        <v>1695</v>
      </c>
      <c r="AF182" s="19">
        <v>12</v>
      </c>
      <c r="AG182" s="19">
        <f>AF182/(P182*'Molecular Weight'!$C$2/'Molecular Weight'!$D$2+Q182*'Molecular Weight'!$C$3/'Molecular Weight'!$D$3+R182*'Molecular Weight'!$C$4/'Molecular Weight'!$D$4+S182*'Molecular Weight'!$C$5/'Molecular Weight'!$D$5+T182*'Molecular Weight'!$C$6/'Molecular Weight'!$D$6+U182*'Molecular Weight'!$C$8/'Molecular Weight'!$D$8+V182*'Molecular Weight'!$C$9/'Molecular Weight'!$D$9+W182*'Molecular Weight'!$C$10/'Molecular Weight'!$D$10+X182*'Molecular Weight'!$C$11/'Molecular Weight'!$D$11+Y182*'Molecular Weight'!$C$12/'Molecular Weight'!$D$12)</f>
        <v>4.44212640138282</v>
      </c>
      <c r="AH182" s="19">
        <f>P182*AG182*'Molecular Weight'!$B$2/'Molecular Weight'!$D$2</f>
        <v>3.02549621079536</v>
      </c>
      <c r="AI182" s="19">
        <f>Q182*AG182*'Molecular Weight'!$B$3/'Molecular Weight'!$D$3</f>
        <v>0.0300218805600341</v>
      </c>
      <c r="AJ182" s="19">
        <f>AG182*R182*'Molecular Weight'!$B$4/'Molecular Weight'!$D$4</f>
        <v>1.94484623928726</v>
      </c>
      <c r="AK182" s="19">
        <f>S182*AG182*'Molecular Weight'!$B$5/'Molecular Weight'!$D$5</f>
        <v>0.00818340280536344</v>
      </c>
      <c r="AL182" s="19">
        <f>T182*AG182*'Molecular Weight'!$B$6/'Molecular Weight'!$D$6</f>
        <v>0.981299359548237</v>
      </c>
      <c r="AM182" s="19">
        <f>U182*AG182*'Molecular Weight'!$B$8/'Molecular Weight'!$D$8</f>
        <v>0.0125236154535743</v>
      </c>
      <c r="AN182" s="19">
        <f>V182*AG182*'Molecular Weight'!$B$9/'Molecular Weight'!$D$9</f>
        <v>1.46490967430218</v>
      </c>
      <c r="AO182" s="19">
        <f>W182*AG182*'Molecular Weight'!$B$10/'Molecular Weight'!$D$10</f>
        <v>0.486352640950259</v>
      </c>
      <c r="AP182" s="19">
        <f>X182*AG182*'Molecular Weight'!$B$11/'Molecular Weight'!$D$11</f>
        <v>0.0286681277920802</v>
      </c>
      <c r="AQ182" s="19">
        <f>Y182*AG182*'Molecular Weight'!$B$12/'Molecular Weight'!$D$12</f>
        <v>0</v>
      </c>
      <c r="AR182" s="19">
        <f t="shared" si="26"/>
        <v>7.98230115149434</v>
      </c>
      <c r="AS182" s="19">
        <f t="shared" si="27"/>
        <v>0</v>
      </c>
      <c r="AT182" s="19">
        <f t="shared" si="28"/>
        <v>0</v>
      </c>
      <c r="AU182" s="19">
        <f t="shared" si="29"/>
        <v>0.981299359548237</v>
      </c>
      <c r="AV182" s="19">
        <f t="shared" si="30"/>
        <v>3.05551809135539</v>
      </c>
      <c r="AW182" s="19">
        <f t="shared" si="31"/>
        <v>2.94508529025425</v>
      </c>
      <c r="AX182" s="36"/>
    </row>
    <row r="183" s="25" customFormat="1" spans="1:50">
      <c r="A183" s="37" t="s">
        <v>1913</v>
      </c>
      <c r="B183" s="35" t="s">
        <v>1929</v>
      </c>
      <c r="C183" s="35" t="s">
        <v>1915</v>
      </c>
      <c r="D183" s="32" t="s">
        <v>1691</v>
      </c>
      <c r="E183" s="35" t="s">
        <v>1948</v>
      </c>
      <c r="F183" s="35" t="s">
        <v>1908</v>
      </c>
      <c r="G183" s="32" t="s">
        <v>1917</v>
      </c>
      <c r="H183" s="32"/>
      <c r="I183" s="33">
        <f t="shared" si="32"/>
        <v>5.1093635559082</v>
      </c>
      <c r="J183" s="33">
        <f t="shared" si="33"/>
        <v>1191.82556152344</v>
      </c>
      <c r="K183" s="33">
        <f t="shared" si="34"/>
        <v>-7.50236701965332</v>
      </c>
      <c r="L183" s="34">
        <f t="shared" si="24"/>
        <v>-10.0620078989265</v>
      </c>
      <c r="M183" s="33">
        <f t="shared" si="25"/>
        <v>2.55964087927314</v>
      </c>
      <c r="N183" s="33">
        <f t="shared" si="35"/>
        <v>2.55964088439941</v>
      </c>
      <c r="O183" s="32"/>
      <c r="P183" s="35">
        <v>40.57</v>
      </c>
      <c r="Q183" s="35">
        <v>0.6</v>
      </c>
      <c r="R183" s="35">
        <v>22.04</v>
      </c>
      <c r="S183" s="35">
        <v>0.07</v>
      </c>
      <c r="T183" s="35">
        <v>17.49</v>
      </c>
      <c r="U183" s="35">
        <v>0.34</v>
      </c>
      <c r="V183" s="35">
        <v>10.09</v>
      </c>
      <c r="W183" s="35">
        <v>8.38</v>
      </c>
      <c r="X183" s="35">
        <v>0.24</v>
      </c>
      <c r="Y183" s="32"/>
      <c r="Z183" s="32">
        <v>99.82</v>
      </c>
      <c r="AA183" s="35">
        <v>5.1093635559082</v>
      </c>
      <c r="AB183" s="35">
        <v>1191.82556152344</v>
      </c>
      <c r="AC183" s="35">
        <v>-7.50236701965332</v>
      </c>
      <c r="AD183" s="35">
        <v>2.55964088439941</v>
      </c>
      <c r="AE183" s="35" t="s">
        <v>1695</v>
      </c>
      <c r="AF183" s="19">
        <v>12</v>
      </c>
      <c r="AG183" s="19">
        <f>AF183/(P183*'Molecular Weight'!$C$2/'Molecular Weight'!$D$2+Q183*'Molecular Weight'!$C$3/'Molecular Weight'!$D$3+R183*'Molecular Weight'!$C$4/'Molecular Weight'!$D$4+S183*'Molecular Weight'!$C$5/'Molecular Weight'!$D$5+T183*'Molecular Weight'!$C$6/'Molecular Weight'!$D$6+U183*'Molecular Weight'!$C$8/'Molecular Weight'!$D$8+V183*'Molecular Weight'!$C$9/'Molecular Weight'!$D$9+W183*'Molecular Weight'!$C$10/'Molecular Weight'!$D$10+X183*'Molecular Weight'!$C$11/'Molecular Weight'!$D$11+Y183*'Molecular Weight'!$C$12/'Molecular Weight'!$D$12)</f>
        <v>4.49885231719486</v>
      </c>
      <c r="AH183" s="19">
        <f>P183*AG183*'Molecular Weight'!$B$2/'Molecular Weight'!$D$2</f>
        <v>3.0379234105958</v>
      </c>
      <c r="AI183" s="19">
        <f>Q183*AG183*'Molecular Weight'!$B$3/'Molecular Weight'!$D$3</f>
        <v>0.0337836219063444</v>
      </c>
      <c r="AJ183" s="19">
        <f>AG183*R183*'Molecular Weight'!$B$4/'Molecular Weight'!$D$4</f>
        <v>1.94497263772018</v>
      </c>
      <c r="AK183" s="19">
        <f>S183*AG183*'Molecular Weight'!$B$5/'Molecular Weight'!$D$5</f>
        <v>0.00414395239428437</v>
      </c>
      <c r="AL183" s="19">
        <f>T183*AG183*'Molecular Weight'!$B$6/'Molecular Weight'!$D$6</f>
        <v>1.09528016464001</v>
      </c>
      <c r="AM183" s="19">
        <f>U183*AG183*'Molecular Weight'!$B$8/'Molecular Weight'!$D$8</f>
        <v>0.0215620212552334</v>
      </c>
      <c r="AN183" s="19">
        <f>V183*AG183*'Molecular Weight'!$B$9/'Molecular Weight'!$D$9</f>
        <v>1.12638759008675</v>
      </c>
      <c r="AO183" s="19">
        <f>W183*AG183*'Molecular Weight'!$B$10/'Molecular Weight'!$D$10</f>
        <v>0.67226074212006</v>
      </c>
      <c r="AP183" s="19">
        <f>X183*AG183*'Molecular Weight'!$B$11/'Molecular Weight'!$D$11</f>
        <v>0.0348410634439099</v>
      </c>
      <c r="AQ183" s="19">
        <f>Y183*AG183*'Molecular Weight'!$B$12/'Molecular Weight'!$D$12</f>
        <v>0</v>
      </c>
      <c r="AR183" s="19">
        <f t="shared" si="26"/>
        <v>7.97115520416258</v>
      </c>
      <c r="AS183" s="19">
        <f t="shared" si="27"/>
        <v>0</v>
      </c>
      <c r="AT183" s="19">
        <f t="shared" si="28"/>
        <v>0</v>
      </c>
      <c r="AU183" s="19">
        <f t="shared" si="29"/>
        <v>1.09528016464001</v>
      </c>
      <c r="AV183" s="19">
        <f t="shared" si="30"/>
        <v>3.07170703250214</v>
      </c>
      <c r="AW183" s="19">
        <f t="shared" si="31"/>
        <v>2.91549051810206</v>
      </c>
      <c r="AX183" s="36"/>
    </row>
    <row r="184" s="25" customFormat="1" spans="1:50">
      <c r="A184" s="37" t="s">
        <v>1718</v>
      </c>
      <c r="B184" s="35" t="s">
        <v>1949</v>
      </c>
      <c r="C184" s="35" t="s">
        <v>1915</v>
      </c>
      <c r="D184" s="32" t="s">
        <v>1691</v>
      </c>
      <c r="E184" s="35" t="s">
        <v>1719</v>
      </c>
      <c r="F184" s="35" t="s">
        <v>1908</v>
      </c>
      <c r="G184" s="32" t="s">
        <v>1917</v>
      </c>
      <c r="H184" s="32"/>
      <c r="I184" s="33">
        <f t="shared" si="32"/>
        <v>5.00870561599731</v>
      </c>
      <c r="J184" s="33">
        <f t="shared" si="33"/>
        <v>987.2939453125</v>
      </c>
      <c r="K184" s="33">
        <f t="shared" si="34"/>
        <v>-9.10648727416992</v>
      </c>
      <c r="L184" s="34">
        <f t="shared" si="24"/>
        <v>-12.8394836269386</v>
      </c>
      <c r="M184" s="33">
        <f t="shared" si="25"/>
        <v>3.73299635276865</v>
      </c>
      <c r="N184" s="33">
        <f t="shared" si="35"/>
        <v>3.73299503326416</v>
      </c>
      <c r="O184" s="32"/>
      <c r="P184" s="35">
        <v>38.73</v>
      </c>
      <c r="Q184" s="35">
        <v>0.78</v>
      </c>
      <c r="R184" s="35">
        <v>21.19</v>
      </c>
      <c r="S184" s="35">
        <v>0.14</v>
      </c>
      <c r="T184" s="35">
        <v>18.68</v>
      </c>
      <c r="U184" s="35">
        <v>0.45</v>
      </c>
      <c r="V184" s="35">
        <v>9.07</v>
      </c>
      <c r="W184" s="35">
        <v>9.24</v>
      </c>
      <c r="X184" s="35">
        <v>0.13</v>
      </c>
      <c r="Y184" s="32"/>
      <c r="Z184" s="32">
        <v>98.41</v>
      </c>
      <c r="AA184" s="35">
        <v>5.00870561599731</v>
      </c>
      <c r="AB184" s="35">
        <v>987.2939453125</v>
      </c>
      <c r="AC184" s="35">
        <v>-9.10648727416992</v>
      </c>
      <c r="AD184" s="35">
        <v>3.73299503326416</v>
      </c>
      <c r="AE184" s="35" t="s">
        <v>1695</v>
      </c>
      <c r="AF184" s="19">
        <v>12</v>
      </c>
      <c r="AG184" s="19">
        <f>AF184/(P184*'Molecular Weight'!$C$2/'Molecular Weight'!$D$2+Q184*'Molecular Weight'!$C$3/'Molecular Weight'!$D$3+R184*'Molecular Weight'!$C$4/'Molecular Weight'!$D$4+S184*'Molecular Weight'!$C$5/'Molecular Weight'!$D$5+T184*'Molecular Weight'!$C$6/'Molecular Weight'!$D$6+U184*'Molecular Weight'!$C$8/'Molecular Weight'!$D$8+V184*'Molecular Weight'!$C$9/'Molecular Weight'!$D$9+W184*'Molecular Weight'!$C$10/'Molecular Weight'!$D$10+X184*'Molecular Weight'!$C$11/'Molecular Weight'!$D$11+Y184*'Molecular Weight'!$C$12/'Molecular Weight'!$D$12)</f>
        <v>4.62724055263949</v>
      </c>
      <c r="AH184" s="19">
        <f>P184*AG184*'Molecular Weight'!$B$2/'Molecular Weight'!$D$2</f>
        <v>2.9829065679715</v>
      </c>
      <c r="AI184" s="19">
        <f>Q184*AG184*'Molecular Weight'!$B$3/'Molecular Weight'!$D$3</f>
        <v>0.0451720604638148</v>
      </c>
      <c r="AJ184" s="19">
        <f>AG184*R184*'Molecular Weight'!$B$4/'Molecular Weight'!$D$4</f>
        <v>1.92332733053022</v>
      </c>
      <c r="AK184" s="19">
        <f>S184*AG184*'Molecular Weight'!$B$5/'Molecular Weight'!$D$5</f>
        <v>0.00852442499334863</v>
      </c>
      <c r="AL184" s="19">
        <f>T184*AG184*'Molecular Weight'!$B$6/'Molecular Weight'!$D$6</f>
        <v>1.20318560026873</v>
      </c>
      <c r="AM184" s="19">
        <f>U184*AG184*'Molecular Weight'!$B$8/'Molecular Weight'!$D$8</f>
        <v>0.0293523858005043</v>
      </c>
      <c r="AN184" s="19">
        <f>V184*AG184*'Molecular Weight'!$B$9/'Molecular Weight'!$D$9</f>
        <v>1.04141617400596</v>
      </c>
      <c r="AO184" s="19">
        <f>W184*AG184*'Molecular Weight'!$B$10/'Molecular Weight'!$D$10</f>
        <v>0.762405540413497</v>
      </c>
      <c r="AP184" s="19">
        <f>X184*AG184*'Molecular Weight'!$B$11/'Molecular Weight'!$D$11</f>
        <v>0.0194108187106529</v>
      </c>
      <c r="AQ184" s="19">
        <f>Y184*AG184*'Molecular Weight'!$B$12/'Molecular Weight'!$D$12</f>
        <v>0</v>
      </c>
      <c r="AR184" s="19">
        <f t="shared" si="26"/>
        <v>8.01570090315823</v>
      </c>
      <c r="AS184" s="19">
        <f t="shared" si="27"/>
        <v>0.047010446166853</v>
      </c>
      <c r="AT184" s="19">
        <f t="shared" si="28"/>
        <v>0.0390716495911796</v>
      </c>
      <c r="AU184" s="19">
        <f t="shared" si="29"/>
        <v>1.15617515410188</v>
      </c>
      <c r="AV184" s="19">
        <f t="shared" si="30"/>
        <v>3.02807862843531</v>
      </c>
      <c r="AW184" s="19">
        <f t="shared" si="31"/>
        <v>3.03635970048869</v>
      </c>
      <c r="AX184" s="36"/>
    </row>
    <row r="185" s="25" customFormat="1" spans="1:50">
      <c r="A185" s="37" t="s">
        <v>1718</v>
      </c>
      <c r="B185" s="35" t="s">
        <v>1949</v>
      </c>
      <c r="C185" s="35" t="s">
        <v>1915</v>
      </c>
      <c r="D185" s="32" t="s">
        <v>1691</v>
      </c>
      <c r="E185" s="35" t="s">
        <v>1721</v>
      </c>
      <c r="F185" s="35" t="s">
        <v>1908</v>
      </c>
      <c r="G185" s="32" t="s">
        <v>1917</v>
      </c>
      <c r="H185" s="32"/>
      <c r="I185" s="33">
        <f t="shared" si="32"/>
        <v>6.21705389022827</v>
      </c>
      <c r="J185" s="33">
        <f t="shared" si="33"/>
        <v>1036.12377929687</v>
      </c>
      <c r="K185" s="33">
        <f t="shared" si="34"/>
        <v>-8.75914669036865</v>
      </c>
      <c r="L185" s="34">
        <f t="shared" si="24"/>
        <v>-11.5902604374678</v>
      </c>
      <c r="M185" s="33">
        <f t="shared" si="25"/>
        <v>2.83111374709915</v>
      </c>
      <c r="N185" s="33">
        <f t="shared" si="35"/>
        <v>2.83111381530762</v>
      </c>
      <c r="O185" s="32"/>
      <c r="P185" s="35">
        <v>38.79</v>
      </c>
      <c r="Q185" s="35">
        <v>1.53</v>
      </c>
      <c r="R185" s="35">
        <v>20.56</v>
      </c>
      <c r="S185" s="35">
        <v>0.06</v>
      </c>
      <c r="T185" s="35">
        <v>16.08</v>
      </c>
      <c r="U185" s="35">
        <v>0.36</v>
      </c>
      <c r="V185" s="35">
        <v>6.91</v>
      </c>
      <c r="W185" s="35">
        <v>14.6</v>
      </c>
      <c r="X185" s="35">
        <v>0.27</v>
      </c>
      <c r="Y185" s="32"/>
      <c r="Z185" s="32">
        <v>99.16</v>
      </c>
      <c r="AA185" s="35">
        <v>6.21705389022827</v>
      </c>
      <c r="AB185" s="35">
        <v>1036.12377929687</v>
      </c>
      <c r="AC185" s="35">
        <v>-8.75914669036865</v>
      </c>
      <c r="AD185" s="35">
        <v>2.83111381530762</v>
      </c>
      <c r="AE185" s="35" t="s">
        <v>1695</v>
      </c>
      <c r="AF185" s="19">
        <v>12</v>
      </c>
      <c r="AG185" s="19">
        <f>AF185/(P185*'Molecular Weight'!$C$2/'Molecular Weight'!$D$2+Q185*'Molecular Weight'!$C$3/'Molecular Weight'!$D$3+R185*'Molecular Weight'!$C$4/'Molecular Weight'!$D$4+S185*'Molecular Weight'!$C$5/'Molecular Weight'!$D$5+T185*'Molecular Weight'!$C$6/'Molecular Weight'!$D$6+U185*'Molecular Weight'!$C$8/'Molecular Weight'!$D$8+V185*'Molecular Weight'!$C$9/'Molecular Weight'!$D$9+W185*'Molecular Weight'!$C$10/'Molecular Weight'!$D$10+X185*'Molecular Weight'!$C$11/'Molecular Weight'!$D$11+Y185*'Molecular Weight'!$C$12/'Molecular Weight'!$D$12)</f>
        <v>4.61401523037622</v>
      </c>
      <c r="AH185" s="19">
        <f>P185*AG185*'Molecular Weight'!$B$2/'Molecular Weight'!$D$2</f>
        <v>2.97898886128984</v>
      </c>
      <c r="AI185" s="19">
        <f>Q185*AG185*'Molecular Weight'!$B$3/'Molecular Weight'!$D$3</f>
        <v>0.0883534831348638</v>
      </c>
      <c r="AJ185" s="19">
        <f>AG185*R185*'Molecular Weight'!$B$4/'Molecular Weight'!$D$4</f>
        <v>1.86081116391791</v>
      </c>
      <c r="AK185" s="19">
        <f>S185*AG185*'Molecular Weight'!$B$5/'Molecular Weight'!$D$5</f>
        <v>0.00364288326630138</v>
      </c>
      <c r="AL185" s="19">
        <f>T185*AG185*'Molecular Weight'!$B$6/'Molecular Weight'!$D$6</f>
        <v>1.03275842016216</v>
      </c>
      <c r="AM185" s="19">
        <f>U185*AG185*'Molecular Weight'!$B$8/'Molecular Weight'!$D$8</f>
        <v>0.0234147939517259</v>
      </c>
      <c r="AN185" s="19">
        <f>V185*AG185*'Molecular Weight'!$B$9/'Molecular Weight'!$D$9</f>
        <v>0.791137599054582</v>
      </c>
      <c r="AO185" s="19">
        <f>W185*AG185*'Molecular Weight'!$B$10/'Molecular Weight'!$D$10</f>
        <v>1.20122365127484</v>
      </c>
      <c r="AP185" s="19">
        <f>X185*AG185*'Molecular Weight'!$B$11/'Molecular Weight'!$D$11</f>
        <v>0.0401995518619419</v>
      </c>
      <c r="AQ185" s="19">
        <f>Y185*AG185*'Molecular Weight'!$B$12/'Molecular Weight'!$D$12</f>
        <v>0</v>
      </c>
      <c r="AR185" s="19">
        <f t="shared" si="26"/>
        <v>8.02053040791416</v>
      </c>
      <c r="AS185" s="19">
        <f t="shared" si="27"/>
        <v>0.0614335667194332</v>
      </c>
      <c r="AT185" s="19">
        <f t="shared" si="28"/>
        <v>0.0594849342499547</v>
      </c>
      <c r="AU185" s="19">
        <f t="shared" si="29"/>
        <v>0.971324853442727</v>
      </c>
      <c r="AV185" s="19">
        <f t="shared" si="30"/>
        <v>3.0673423444247</v>
      </c>
      <c r="AW185" s="19">
        <f t="shared" si="31"/>
        <v>3.0485344644433</v>
      </c>
      <c r="AX185" s="36"/>
    </row>
    <row r="186" s="25" customFormat="1" spans="1:50">
      <c r="A186" s="37" t="s">
        <v>1722</v>
      </c>
      <c r="B186" s="35" t="s">
        <v>1950</v>
      </c>
      <c r="C186" s="35" t="s">
        <v>1915</v>
      </c>
      <c r="D186" s="32" t="s">
        <v>1691</v>
      </c>
      <c r="E186" s="35" t="s">
        <v>1723</v>
      </c>
      <c r="F186" s="35" t="s">
        <v>1908</v>
      </c>
      <c r="G186" s="32" t="s">
        <v>1917</v>
      </c>
      <c r="H186" s="32"/>
      <c r="I186" s="33">
        <f t="shared" si="32"/>
        <v>4.38281679153442</v>
      </c>
      <c r="J186" s="33">
        <f t="shared" si="33"/>
        <v>1038.8798828125</v>
      </c>
      <c r="K186" s="33">
        <f t="shared" si="34"/>
        <v>-9.06927585601807</v>
      </c>
      <c r="L186" s="34">
        <f t="shared" si="24"/>
        <v>-12.3358584814178</v>
      </c>
      <c r="M186" s="33">
        <f t="shared" si="25"/>
        <v>3.26658262539972</v>
      </c>
      <c r="N186" s="33">
        <f t="shared" si="35"/>
        <v>3.26658344268799</v>
      </c>
      <c r="O186" s="32"/>
      <c r="P186" s="35">
        <v>38.71</v>
      </c>
      <c r="Q186" s="35">
        <v>1.29</v>
      </c>
      <c r="R186" s="35">
        <v>20.8</v>
      </c>
      <c r="S186" s="35">
        <v>0.03</v>
      </c>
      <c r="T186" s="35">
        <v>18.32</v>
      </c>
      <c r="U186" s="35">
        <v>0.43</v>
      </c>
      <c r="V186" s="35">
        <v>7.38</v>
      </c>
      <c r="W186" s="35">
        <v>12.46</v>
      </c>
      <c r="X186" s="35">
        <v>0.26</v>
      </c>
      <c r="Y186" s="32"/>
      <c r="Z186" s="32">
        <v>99.68</v>
      </c>
      <c r="AA186" s="35">
        <v>4.38281679153442</v>
      </c>
      <c r="AB186" s="35">
        <v>1038.8798828125</v>
      </c>
      <c r="AC186" s="35">
        <v>-9.06927585601807</v>
      </c>
      <c r="AD186" s="35">
        <v>3.26658344268799</v>
      </c>
      <c r="AE186" s="35" t="s">
        <v>1695</v>
      </c>
      <c r="AF186" s="19">
        <v>12</v>
      </c>
      <c r="AG186" s="19">
        <f>AF186/(P186*'Molecular Weight'!$C$2/'Molecular Weight'!$D$2+Q186*'Molecular Weight'!$C$3/'Molecular Weight'!$D$3+R186*'Molecular Weight'!$C$4/'Molecular Weight'!$D$4+S186*'Molecular Weight'!$C$5/'Molecular Weight'!$D$5+T186*'Molecular Weight'!$C$6/'Molecular Weight'!$D$6+U186*'Molecular Weight'!$C$8/'Molecular Weight'!$D$8+V186*'Molecular Weight'!$C$9/'Molecular Weight'!$D$9+W186*'Molecular Weight'!$C$10/'Molecular Weight'!$D$10+X186*'Molecular Weight'!$C$11/'Molecular Weight'!$D$11+Y186*'Molecular Weight'!$C$12/'Molecular Weight'!$D$12)</f>
        <v>4.60815505877046</v>
      </c>
      <c r="AH186" s="19">
        <f>P186*AG186*'Molecular Weight'!$B$2/'Molecular Weight'!$D$2</f>
        <v>2.96906927971046</v>
      </c>
      <c r="AI186" s="19">
        <f>Q186*AG186*'Molecular Weight'!$B$3/'Molecular Weight'!$D$3</f>
        <v>0.0743994996972953</v>
      </c>
      <c r="AJ186" s="19">
        <f>AG186*R186*'Molecular Weight'!$B$4/'Molecular Weight'!$D$4</f>
        <v>1.88014172660701</v>
      </c>
      <c r="AK186" s="19">
        <f>S186*AG186*'Molecular Weight'!$B$5/'Molecular Weight'!$D$5</f>
        <v>0.00181912825532093</v>
      </c>
      <c r="AL186" s="19">
        <f>T186*AG186*'Molecular Weight'!$B$6/'Molecular Weight'!$D$6</f>
        <v>1.17513085574436</v>
      </c>
      <c r="AM186" s="19">
        <f>U186*AG186*'Molecular Weight'!$B$8/'Molecular Weight'!$D$8</f>
        <v>0.027932149355389</v>
      </c>
      <c r="AN186" s="19">
        <f>V186*AG186*'Molecular Weight'!$B$9/'Molecular Weight'!$D$9</f>
        <v>0.843875541779802</v>
      </c>
      <c r="AO186" s="19">
        <f>W186*AG186*'Molecular Weight'!$B$10/'Molecular Weight'!$D$10</f>
        <v>1.02385185506919</v>
      </c>
      <c r="AP186" s="19">
        <f>X186*AG186*'Molecular Weight'!$B$11/'Molecular Weight'!$D$11</f>
        <v>0.0386615138844892</v>
      </c>
      <c r="AQ186" s="19">
        <f>Y186*AG186*'Molecular Weight'!$B$12/'Molecular Weight'!$D$12</f>
        <v>0</v>
      </c>
      <c r="AR186" s="19">
        <f t="shared" si="26"/>
        <v>8.03488155010332</v>
      </c>
      <c r="AS186" s="19">
        <f t="shared" si="27"/>
        <v>0.104190360151476</v>
      </c>
      <c r="AT186" s="19">
        <f t="shared" si="28"/>
        <v>0.0886627728666683</v>
      </c>
      <c r="AU186" s="19">
        <f t="shared" si="29"/>
        <v>1.07094049559288</v>
      </c>
      <c r="AV186" s="19">
        <f t="shared" si="30"/>
        <v>3.04346877940776</v>
      </c>
      <c r="AW186" s="19">
        <f t="shared" si="31"/>
        <v>3.07079040194874</v>
      </c>
      <c r="AX186" s="36"/>
    </row>
    <row r="187" s="25" customFormat="1" spans="1:50">
      <c r="A187" s="37" t="s">
        <v>1730</v>
      </c>
      <c r="B187" s="35" t="s">
        <v>1951</v>
      </c>
      <c r="C187" s="35" t="s">
        <v>1915</v>
      </c>
      <c r="D187" s="32" t="s">
        <v>1691</v>
      </c>
      <c r="E187" s="35" t="s">
        <v>1952</v>
      </c>
      <c r="F187" s="35" t="s">
        <v>1859</v>
      </c>
      <c r="G187" s="32" t="s">
        <v>1917</v>
      </c>
      <c r="H187" s="32"/>
      <c r="I187" s="33">
        <f t="shared" si="32"/>
        <v>7.07278823852539</v>
      </c>
      <c r="J187" s="33">
        <f t="shared" si="33"/>
        <v>1113.6572265625</v>
      </c>
      <c r="K187" s="33">
        <f t="shared" si="34"/>
        <v>-8.10319232940674</v>
      </c>
      <c r="L187" s="34">
        <f t="shared" si="24"/>
        <v>-10.2191185616843</v>
      </c>
      <c r="M187" s="33">
        <f t="shared" si="25"/>
        <v>2.11592623227754</v>
      </c>
      <c r="N187" s="33">
        <f t="shared" si="35"/>
        <v>2.11592578887939</v>
      </c>
      <c r="O187" s="32"/>
      <c r="P187" s="35">
        <v>39.4</v>
      </c>
      <c r="Q187" s="35">
        <v>1.95</v>
      </c>
      <c r="R187" s="35">
        <v>20.94</v>
      </c>
      <c r="S187" s="35">
        <v>0.05</v>
      </c>
      <c r="T187" s="35">
        <v>13.69</v>
      </c>
      <c r="U187" s="35">
        <v>0.32</v>
      </c>
      <c r="V187" s="35">
        <v>9.13</v>
      </c>
      <c r="W187" s="35">
        <v>13.88</v>
      </c>
      <c r="X187" s="35">
        <v>0.48</v>
      </c>
      <c r="Y187" s="32"/>
      <c r="Z187" s="32">
        <v>99.84</v>
      </c>
      <c r="AA187" s="35">
        <v>7.07278823852539</v>
      </c>
      <c r="AB187" s="35">
        <v>1113.6572265625</v>
      </c>
      <c r="AC187" s="35">
        <v>-8.10319232940674</v>
      </c>
      <c r="AD187" s="35">
        <v>2.11592578887939</v>
      </c>
      <c r="AE187" s="35" t="s">
        <v>1695</v>
      </c>
      <c r="AF187" s="19">
        <v>12</v>
      </c>
      <c r="AG187" s="19">
        <f>AF187/(P187*'Molecular Weight'!$C$2/'Molecular Weight'!$D$2+Q187*'Molecular Weight'!$C$3/'Molecular Weight'!$D$3+R187*'Molecular Weight'!$C$4/'Molecular Weight'!$D$4+S187*'Molecular Weight'!$C$5/'Molecular Weight'!$D$5+T187*'Molecular Weight'!$C$6/'Molecular Weight'!$D$6+U187*'Molecular Weight'!$C$8/'Molecular Weight'!$D$8+V187*'Molecular Weight'!$C$9/'Molecular Weight'!$D$9+W187*'Molecular Weight'!$C$10/'Molecular Weight'!$D$10+X187*'Molecular Weight'!$C$11/'Molecular Weight'!$D$11+Y187*'Molecular Weight'!$C$12/'Molecular Weight'!$D$12)</f>
        <v>4.52083222920493</v>
      </c>
      <c r="AH187" s="19">
        <f>P187*AG187*'Molecular Weight'!$B$2/'Molecular Weight'!$D$2</f>
        <v>2.96472686136275</v>
      </c>
      <c r="AI187" s="19">
        <f>Q187*AG187*'Molecular Weight'!$B$3/'Molecular Weight'!$D$3</f>
        <v>0.110333202089482</v>
      </c>
      <c r="AJ187" s="19">
        <f>AG187*R187*'Molecular Weight'!$B$4/'Molecular Weight'!$D$4</f>
        <v>1.85692873439685</v>
      </c>
      <c r="AK187" s="19">
        <f>S187*AG187*'Molecular Weight'!$B$5/'Molecular Weight'!$D$5</f>
        <v>0.00297442741575428</v>
      </c>
      <c r="AL187" s="19">
        <f>T187*AG187*'Molecular Weight'!$B$6/'Molecular Weight'!$D$6</f>
        <v>0.861500462386073</v>
      </c>
      <c r="AM187" s="19">
        <f>U187*AG187*'Molecular Weight'!$B$8/'Molecular Weight'!$D$8</f>
        <v>0.0203928152431009</v>
      </c>
      <c r="AN187" s="19">
        <f>V187*AG187*'Molecular Weight'!$B$9/'Molecular Weight'!$D$9</f>
        <v>1.02419846780747</v>
      </c>
      <c r="AO187" s="19">
        <f>W187*AG187*'Molecular Weight'!$B$10/'Molecular Weight'!$D$10</f>
        <v>1.11892209952504</v>
      </c>
      <c r="AP187" s="19">
        <f>X187*AG187*'Molecular Weight'!$B$11/'Molecular Weight'!$D$11</f>
        <v>0.0700225708298924</v>
      </c>
      <c r="AQ187" s="19">
        <f>Y187*AG187*'Molecular Weight'!$B$12/'Molecular Weight'!$D$12</f>
        <v>0</v>
      </c>
      <c r="AR187" s="19">
        <f t="shared" si="26"/>
        <v>8.02999964105641</v>
      </c>
      <c r="AS187" s="19">
        <f t="shared" si="27"/>
        <v>0.0896626920968533</v>
      </c>
      <c r="AT187" s="19">
        <f t="shared" si="28"/>
        <v>0.104077358064924</v>
      </c>
      <c r="AU187" s="19">
        <f t="shared" si="29"/>
        <v>0.771837770289219</v>
      </c>
      <c r="AV187" s="19">
        <f t="shared" si="30"/>
        <v>3.07506006345223</v>
      </c>
      <c r="AW187" s="19">
        <f t="shared" si="31"/>
        <v>3.02501384496169</v>
      </c>
      <c r="AX187" s="36"/>
    </row>
    <row r="188" s="25" customFormat="1" spans="1:50">
      <c r="A188" s="37" t="s">
        <v>1730</v>
      </c>
      <c r="B188" s="35" t="s">
        <v>1951</v>
      </c>
      <c r="C188" s="35" t="s">
        <v>1915</v>
      </c>
      <c r="D188" s="32" t="s">
        <v>1691</v>
      </c>
      <c r="E188" s="35" t="s">
        <v>1953</v>
      </c>
      <c r="F188" s="35" t="s">
        <v>1859</v>
      </c>
      <c r="G188" s="32" t="s">
        <v>1917</v>
      </c>
      <c r="H188" s="32"/>
      <c r="I188" s="33">
        <f t="shared" si="32"/>
        <v>12.1519432067871</v>
      </c>
      <c r="J188" s="33">
        <f t="shared" si="33"/>
        <v>1256.71459960937</v>
      </c>
      <c r="K188" s="33">
        <f t="shared" si="34"/>
        <v>-6.30589723587036</v>
      </c>
      <c r="L188" s="34">
        <f t="shared" si="24"/>
        <v>-6.81605426043168</v>
      </c>
      <c r="M188" s="33">
        <f t="shared" si="25"/>
        <v>0.510157024561318</v>
      </c>
      <c r="N188" s="33">
        <f t="shared" si="35"/>
        <v>0.510156154632568</v>
      </c>
      <c r="O188" s="32"/>
      <c r="P188" s="35">
        <v>41.03</v>
      </c>
      <c r="Q188" s="35">
        <v>1.88</v>
      </c>
      <c r="R188" s="35">
        <v>18.9</v>
      </c>
      <c r="S188" s="35">
        <v>0.08</v>
      </c>
      <c r="T188" s="35">
        <v>11.3</v>
      </c>
      <c r="U188" s="35">
        <v>0.22</v>
      </c>
      <c r="V188" s="35">
        <v>11.66</v>
      </c>
      <c r="W188" s="35">
        <v>13.79</v>
      </c>
      <c r="X188" s="35">
        <v>1.03</v>
      </c>
      <c r="Y188" s="32"/>
      <c r="Z188" s="32">
        <v>99.89</v>
      </c>
      <c r="AA188" s="35">
        <v>12.1519432067871</v>
      </c>
      <c r="AB188" s="35">
        <v>1256.71459960937</v>
      </c>
      <c r="AC188" s="35">
        <v>-6.30589723587036</v>
      </c>
      <c r="AD188" s="35">
        <v>0.510156154632568</v>
      </c>
      <c r="AE188" s="35" t="s">
        <v>1695</v>
      </c>
      <c r="AF188" s="19">
        <v>12</v>
      </c>
      <c r="AG188" s="19">
        <f>AF188/(P188*'Molecular Weight'!$C$2/'Molecular Weight'!$D$2+Q188*'Molecular Weight'!$C$3/'Molecular Weight'!$D$3+R188*'Molecular Weight'!$C$4/'Molecular Weight'!$D$4+S188*'Molecular Weight'!$C$5/'Molecular Weight'!$D$5+T188*'Molecular Weight'!$C$6/'Molecular Weight'!$D$6+U188*'Molecular Weight'!$C$8/'Molecular Weight'!$D$8+V188*'Molecular Weight'!$C$9/'Molecular Weight'!$D$9+W188*'Molecular Weight'!$C$10/'Molecular Weight'!$D$10+X188*'Molecular Weight'!$C$11/'Molecular Weight'!$D$11+Y188*'Molecular Weight'!$C$12/'Molecular Weight'!$D$12)</f>
        <v>4.4728952898659</v>
      </c>
      <c r="AH188" s="19">
        <f>P188*AG188*'Molecular Weight'!$B$2/'Molecular Weight'!$D$2</f>
        <v>3.05464203966708</v>
      </c>
      <c r="AI188" s="19">
        <f>Q188*AG188*'Molecular Weight'!$B$3/'Molecular Weight'!$D$3</f>
        <v>0.105244595055668</v>
      </c>
      <c r="AJ188" s="19">
        <f>AG188*R188*'Molecular Weight'!$B$4/'Molecular Weight'!$D$4</f>
        <v>1.65825266729042</v>
      </c>
      <c r="AK188" s="19">
        <f>S188*AG188*'Molecular Weight'!$B$5/'Molecular Weight'!$D$5</f>
        <v>0.00470862060910944</v>
      </c>
      <c r="AL188" s="19">
        <f>T188*AG188*'Molecular Weight'!$B$6/'Molecular Weight'!$D$6</f>
        <v>0.703559531952738</v>
      </c>
      <c r="AM188" s="19">
        <f>U188*AG188*'Molecular Weight'!$B$8/'Molecular Weight'!$D$8</f>
        <v>0.0138713978541091</v>
      </c>
      <c r="AN188" s="19">
        <f>V188*AG188*'Molecular Weight'!$B$9/'Molecular Weight'!$D$9</f>
        <v>1.29414290520686</v>
      </c>
      <c r="AO188" s="19">
        <f>W188*AG188*'Molecular Weight'!$B$10/'Molecular Weight'!$D$10</f>
        <v>1.09987920911645</v>
      </c>
      <c r="AP188" s="19">
        <f>X188*AG188*'Molecular Weight'!$B$11/'Molecular Weight'!$D$11</f>
        <v>0.148663509150109</v>
      </c>
      <c r="AQ188" s="19">
        <f>Y188*AG188*'Molecular Weight'!$B$12/'Molecular Weight'!$D$12</f>
        <v>0</v>
      </c>
      <c r="AR188" s="19">
        <f t="shared" si="26"/>
        <v>8.08296447590254</v>
      </c>
      <c r="AS188" s="19">
        <f t="shared" si="27"/>
        <v>0.246338756974277</v>
      </c>
      <c r="AT188" s="19">
        <f t="shared" si="28"/>
        <v>0.350132072392738</v>
      </c>
      <c r="AU188" s="19">
        <f t="shared" si="29"/>
        <v>0.457220774978461</v>
      </c>
      <c r="AV188" s="19">
        <f t="shared" si="30"/>
        <v>3.15988663472275</v>
      </c>
      <c r="AW188" s="19">
        <f t="shared" si="31"/>
        <v>3.11145304413016</v>
      </c>
      <c r="AX188" s="36"/>
    </row>
    <row r="189" s="25" customFormat="1" spans="1:50">
      <c r="A189" s="37" t="s">
        <v>1730</v>
      </c>
      <c r="B189" s="35" t="s">
        <v>1951</v>
      </c>
      <c r="C189" s="35" t="s">
        <v>1915</v>
      </c>
      <c r="D189" s="32" t="s">
        <v>1691</v>
      </c>
      <c r="E189" s="35" t="s">
        <v>1954</v>
      </c>
      <c r="F189" s="35" t="s">
        <v>1859</v>
      </c>
      <c r="G189" s="32" t="s">
        <v>1917</v>
      </c>
      <c r="H189" s="32"/>
      <c r="I189" s="33">
        <f t="shared" si="32"/>
        <v>11.717022895813</v>
      </c>
      <c r="J189" s="33">
        <f t="shared" si="33"/>
        <v>1237.18615722656</v>
      </c>
      <c r="K189" s="33">
        <f t="shared" si="34"/>
        <v>-6.9407172203064</v>
      </c>
      <c r="L189" s="34">
        <f t="shared" si="24"/>
        <v>-7.14677962335211</v>
      </c>
      <c r="M189" s="33">
        <f t="shared" si="25"/>
        <v>0.206062403045719</v>
      </c>
      <c r="N189" s="33">
        <f t="shared" si="35"/>
        <v>0.20606279373169</v>
      </c>
      <c r="O189" s="32"/>
      <c r="P189" s="35">
        <v>40.51</v>
      </c>
      <c r="Q189" s="35">
        <v>2.76</v>
      </c>
      <c r="R189" s="35">
        <v>18.81</v>
      </c>
      <c r="S189" s="35">
        <v>0.05</v>
      </c>
      <c r="T189" s="35">
        <v>13.97</v>
      </c>
      <c r="U189" s="35">
        <v>0.3</v>
      </c>
      <c r="V189" s="35">
        <v>8.95</v>
      </c>
      <c r="W189" s="35">
        <v>13.7</v>
      </c>
      <c r="X189" s="35">
        <v>0.97</v>
      </c>
      <c r="Y189" s="32"/>
      <c r="Z189" s="32">
        <v>100.02</v>
      </c>
      <c r="AA189" s="35">
        <v>11.717022895813</v>
      </c>
      <c r="AB189" s="35">
        <v>1237.18615722656</v>
      </c>
      <c r="AC189" s="35">
        <v>-6.9407172203064</v>
      </c>
      <c r="AD189" s="35">
        <v>0.20606279373169</v>
      </c>
      <c r="AE189" s="35" t="s">
        <v>1698</v>
      </c>
      <c r="AF189" s="19">
        <v>12</v>
      </c>
      <c r="AG189" s="19">
        <f>AF189/(P189*'Molecular Weight'!$C$2/'Molecular Weight'!$D$2+Q189*'Molecular Weight'!$C$3/'Molecular Weight'!$D$3+R189*'Molecular Weight'!$C$4/'Molecular Weight'!$D$4+S189*'Molecular Weight'!$C$5/'Molecular Weight'!$D$5+T189*'Molecular Weight'!$C$6/'Molecular Weight'!$D$6+U189*'Molecular Weight'!$C$8/'Molecular Weight'!$D$8+V189*'Molecular Weight'!$C$9/'Molecular Weight'!$D$9+W189*'Molecular Weight'!$C$10/'Molecular Weight'!$D$10+X189*'Molecular Weight'!$C$11/'Molecular Weight'!$D$11+Y189*'Molecular Weight'!$C$12/'Molecular Weight'!$D$12)</f>
        <v>4.52355954882462</v>
      </c>
      <c r="AH189" s="19">
        <f>P189*AG189*'Molecular Weight'!$B$2/'Molecular Weight'!$D$2</f>
        <v>3.05008983560062</v>
      </c>
      <c r="AI189" s="19">
        <f>Q189*AG189*'Molecular Weight'!$B$3/'Molecular Weight'!$D$3</f>
        <v>0.156258127093316</v>
      </c>
      <c r="AJ189" s="19">
        <f>AG189*R189*'Molecular Weight'!$B$4/'Molecular Weight'!$D$4</f>
        <v>1.66904972760673</v>
      </c>
      <c r="AK189" s="19">
        <f>S189*AG189*'Molecular Weight'!$B$5/'Molecular Weight'!$D$5</f>
        <v>0.00297622182303087</v>
      </c>
      <c r="AL189" s="19">
        <f>T189*AG189*'Molecular Weight'!$B$6/'Molecular Weight'!$D$6</f>
        <v>0.87965098687472</v>
      </c>
      <c r="AM189" s="19">
        <f>U189*AG189*'Molecular Weight'!$B$8/'Molecular Weight'!$D$8</f>
        <v>0.0191297979228557</v>
      </c>
      <c r="AN189" s="19">
        <f>V189*AG189*'Molecular Weight'!$B$9/'Molecular Weight'!$D$9</f>
        <v>1.00461186009877</v>
      </c>
      <c r="AO189" s="19">
        <f>W189*AG189*'Molecular Weight'!$B$10/'Molecular Weight'!$D$10</f>
        <v>1.10507784983768</v>
      </c>
      <c r="AP189" s="19">
        <f>X189*AG189*'Molecular Weight'!$B$11/'Molecular Weight'!$D$11</f>
        <v>0.141589311466921</v>
      </c>
      <c r="AQ189" s="19">
        <f>Y189*AG189*'Molecular Weight'!$B$12/'Molecular Weight'!$D$12</f>
        <v>0</v>
      </c>
      <c r="AR189" s="19">
        <f t="shared" si="26"/>
        <v>8.02843371832464</v>
      </c>
      <c r="AS189" s="19">
        <f t="shared" si="27"/>
        <v>0.0849990500929056</v>
      </c>
      <c r="AT189" s="19">
        <f t="shared" si="28"/>
        <v>0.0966281529392647</v>
      </c>
      <c r="AU189" s="19">
        <f t="shared" si="29"/>
        <v>0.794651936781815</v>
      </c>
      <c r="AV189" s="19">
        <f t="shared" si="30"/>
        <v>3.20634796269394</v>
      </c>
      <c r="AW189" s="19">
        <f t="shared" si="31"/>
        <v>3.00847049473403</v>
      </c>
      <c r="AX189" s="36"/>
    </row>
    <row r="190" s="25" customFormat="1" spans="1:50">
      <c r="A190" s="37" t="s">
        <v>1730</v>
      </c>
      <c r="B190" s="35" t="s">
        <v>1951</v>
      </c>
      <c r="C190" s="35" t="s">
        <v>1915</v>
      </c>
      <c r="D190" s="32" t="s">
        <v>1691</v>
      </c>
      <c r="E190" s="35" t="s">
        <v>1955</v>
      </c>
      <c r="F190" s="35" t="s">
        <v>1859</v>
      </c>
      <c r="G190" s="32" t="s">
        <v>1917</v>
      </c>
      <c r="H190" s="32"/>
      <c r="I190" s="33">
        <f t="shared" si="32"/>
        <v>5.2884349822998</v>
      </c>
      <c r="J190" s="33">
        <f t="shared" si="33"/>
        <v>1044.80395507812</v>
      </c>
      <c r="K190" s="33">
        <f t="shared" si="34"/>
        <v>-7.84767627716065</v>
      </c>
      <c r="L190" s="34">
        <f t="shared" si="24"/>
        <v>-11.8631899953641</v>
      </c>
      <c r="M190" s="33">
        <f t="shared" si="25"/>
        <v>4.01551371820342</v>
      </c>
      <c r="N190" s="33">
        <f t="shared" si="35"/>
        <v>4.01551246643066</v>
      </c>
      <c r="O190" s="32"/>
      <c r="P190" s="35">
        <v>41.13</v>
      </c>
      <c r="Q190" s="35">
        <v>0.63</v>
      </c>
      <c r="R190" s="35">
        <v>23.05</v>
      </c>
      <c r="S190" s="35">
        <v>0.1</v>
      </c>
      <c r="T190" s="35">
        <v>8.72</v>
      </c>
      <c r="U190" s="35">
        <v>0.21</v>
      </c>
      <c r="V190" s="35">
        <v>11.75</v>
      </c>
      <c r="W190" s="35">
        <v>16.12</v>
      </c>
      <c r="X190" s="35">
        <v>0.16</v>
      </c>
      <c r="Y190" s="32"/>
      <c r="Z190" s="32">
        <v>101.87</v>
      </c>
      <c r="AA190" s="35">
        <v>5.2884349822998</v>
      </c>
      <c r="AB190" s="35">
        <v>1044.80395507812</v>
      </c>
      <c r="AC190" s="35">
        <v>-7.84767627716065</v>
      </c>
      <c r="AD190" s="35">
        <v>4.01551246643066</v>
      </c>
      <c r="AE190" s="35" t="s">
        <v>1695</v>
      </c>
      <c r="AF190" s="19">
        <v>12</v>
      </c>
      <c r="AG190" s="19">
        <f>AF190/(P190*'Molecular Weight'!$C$2/'Molecular Weight'!$D$2+Q190*'Molecular Weight'!$C$3/'Molecular Weight'!$D$3+R190*'Molecular Weight'!$C$4/'Molecular Weight'!$D$4+S190*'Molecular Weight'!$C$5/'Molecular Weight'!$D$5+T190*'Molecular Weight'!$C$6/'Molecular Weight'!$D$6+U190*'Molecular Weight'!$C$8/'Molecular Weight'!$D$8+V190*'Molecular Weight'!$C$9/'Molecular Weight'!$D$9+W190*'Molecular Weight'!$C$10/'Molecular Weight'!$D$10+X190*'Molecular Weight'!$C$11/'Molecular Weight'!$D$11+Y190*'Molecular Weight'!$C$12/'Molecular Weight'!$D$12)</f>
        <v>4.33047679563516</v>
      </c>
      <c r="AH190" s="19">
        <f>P190*AG190*'Molecular Weight'!$B$2/'Molecular Weight'!$D$2</f>
        <v>2.96458905799724</v>
      </c>
      <c r="AI190" s="19">
        <f>Q190*AG190*'Molecular Weight'!$B$3/'Molecular Weight'!$D$3</f>
        <v>0.0341451862484375</v>
      </c>
      <c r="AJ190" s="19">
        <f>AG190*R190*'Molecular Weight'!$B$4/'Molecular Weight'!$D$4</f>
        <v>1.95797352176129</v>
      </c>
      <c r="AK190" s="19">
        <f>S190*AG190*'Molecular Weight'!$B$5/'Molecular Weight'!$D$5</f>
        <v>0.00569837067653814</v>
      </c>
      <c r="AL190" s="19">
        <f>T190*AG190*'Molecular Weight'!$B$6/'Molecular Weight'!$D$6</f>
        <v>0.525636938445693</v>
      </c>
      <c r="AM190" s="19">
        <f>U190*AG190*'Molecular Weight'!$B$8/'Molecular Weight'!$D$8</f>
        <v>0.0128192856933096</v>
      </c>
      <c r="AN190" s="19">
        <f>V190*AG190*'Molecular Weight'!$B$9/'Molecular Weight'!$D$9</f>
        <v>1.26260799872737</v>
      </c>
      <c r="AO190" s="19">
        <f>W190*AG190*'Molecular Weight'!$B$10/'Molecular Weight'!$D$10</f>
        <v>1.24478041985804</v>
      </c>
      <c r="AP190" s="19">
        <f>X190*AG190*'Molecular Weight'!$B$11/'Molecular Weight'!$D$11</f>
        <v>0.0223580602549734</v>
      </c>
      <c r="AQ190" s="19">
        <f>Y190*AG190*'Molecular Weight'!$B$12/'Molecular Weight'!$D$12</f>
        <v>0</v>
      </c>
      <c r="AR190" s="19">
        <f t="shared" si="26"/>
        <v>8.03060883966289</v>
      </c>
      <c r="AS190" s="19">
        <f t="shared" si="27"/>
        <v>0.0914765202211374</v>
      </c>
      <c r="AT190" s="19">
        <f t="shared" si="28"/>
        <v>0.1740298550776</v>
      </c>
      <c r="AU190" s="19">
        <f t="shared" si="29"/>
        <v>0.434160418224556</v>
      </c>
      <c r="AV190" s="19">
        <f t="shared" si="30"/>
        <v>2.99873424424568</v>
      </c>
      <c r="AW190" s="19">
        <f t="shared" si="31"/>
        <v>3.04584464272442</v>
      </c>
      <c r="AX190" s="36"/>
    </row>
    <row r="191" s="25" customFormat="1" spans="1:50">
      <c r="A191" s="37" t="s">
        <v>1730</v>
      </c>
      <c r="B191" s="35" t="s">
        <v>1951</v>
      </c>
      <c r="C191" s="35" t="s">
        <v>1915</v>
      </c>
      <c r="D191" s="32" t="s">
        <v>1691</v>
      </c>
      <c r="E191" s="35" t="s">
        <v>1956</v>
      </c>
      <c r="F191" s="35" t="s">
        <v>1859</v>
      </c>
      <c r="G191" s="32" t="s">
        <v>1917</v>
      </c>
      <c r="H191" s="32"/>
      <c r="I191" s="33">
        <f t="shared" si="32"/>
        <v>5.46311044692993</v>
      </c>
      <c r="J191" s="33">
        <f t="shared" si="33"/>
        <v>1108.01611328125</v>
      </c>
      <c r="K191" s="33">
        <f t="shared" si="34"/>
        <v>-7.84673500061035</v>
      </c>
      <c r="L191" s="34">
        <f t="shared" si="24"/>
        <v>-10.9387872890195</v>
      </c>
      <c r="M191" s="33">
        <f t="shared" si="25"/>
        <v>3.0920522884091</v>
      </c>
      <c r="N191" s="33">
        <f t="shared" si="35"/>
        <v>3.0920524597168</v>
      </c>
      <c r="O191" s="32"/>
      <c r="P191" s="35">
        <v>40.99</v>
      </c>
      <c r="Q191" s="35">
        <v>0.25</v>
      </c>
      <c r="R191" s="35">
        <v>22.89</v>
      </c>
      <c r="S191" s="35">
        <v>0.16</v>
      </c>
      <c r="T191" s="35">
        <v>7.49</v>
      </c>
      <c r="U191" s="35">
        <v>0.17</v>
      </c>
      <c r="V191" s="35">
        <v>14.52</v>
      </c>
      <c r="W191" s="35">
        <v>13.36</v>
      </c>
      <c r="X191" s="35">
        <v>0.15</v>
      </c>
      <c r="Y191" s="32"/>
      <c r="Z191" s="32">
        <v>99.98</v>
      </c>
      <c r="AA191" s="35">
        <v>5.46311044692993</v>
      </c>
      <c r="AB191" s="35">
        <v>1108.01611328125</v>
      </c>
      <c r="AC191" s="35">
        <v>-7.84673500061035</v>
      </c>
      <c r="AD191" s="35">
        <v>3.0920524597168</v>
      </c>
      <c r="AE191" s="35" t="s">
        <v>1695</v>
      </c>
      <c r="AF191" s="19">
        <v>12</v>
      </c>
      <c r="AG191" s="19">
        <f>AF191/(P191*'Molecular Weight'!$C$2/'Molecular Weight'!$D$2+Q191*'Molecular Weight'!$C$3/'Molecular Weight'!$D$3+R191*'Molecular Weight'!$C$4/'Molecular Weight'!$D$4+S191*'Molecular Weight'!$C$5/'Molecular Weight'!$D$5+T191*'Molecular Weight'!$C$6/'Molecular Weight'!$D$6+U191*'Molecular Weight'!$C$8/'Molecular Weight'!$D$8+V191*'Molecular Weight'!$C$9/'Molecular Weight'!$D$9+W191*'Molecular Weight'!$C$10/'Molecular Weight'!$D$10+X191*'Molecular Weight'!$C$11/'Molecular Weight'!$D$11+Y191*'Molecular Weight'!$C$12/'Molecular Weight'!$D$12)</f>
        <v>4.35566284734607</v>
      </c>
      <c r="AH191" s="19">
        <f>P191*AG191*'Molecular Weight'!$B$2/'Molecular Weight'!$D$2</f>
        <v>2.97168142664306</v>
      </c>
      <c r="AI191" s="19">
        <f>Q191*AG191*'Molecular Weight'!$B$3/'Molecular Weight'!$D$3</f>
        <v>0.013628482000457</v>
      </c>
      <c r="AJ191" s="19">
        <f>AG191*R191*'Molecular Weight'!$B$4/'Molecular Weight'!$D$4</f>
        <v>1.9556909096852</v>
      </c>
      <c r="AK191" s="19">
        <f>S191*AG191*'Molecular Weight'!$B$5/'Molecular Weight'!$D$5</f>
        <v>0.00917041983782315</v>
      </c>
      <c r="AL191" s="19">
        <f>T191*AG191*'Molecular Weight'!$B$6/'Molecular Weight'!$D$6</f>
        <v>0.454119080270351</v>
      </c>
      <c r="AM191" s="19">
        <f>U191*AG191*'Molecular Weight'!$B$8/'Molecular Weight'!$D$8</f>
        <v>0.0104378726254417</v>
      </c>
      <c r="AN191" s="19">
        <f>V191*AG191*'Molecular Weight'!$B$9/'Molecular Weight'!$D$9</f>
        <v>1.56933559661203</v>
      </c>
      <c r="AO191" s="19">
        <f>W191*AG191*'Molecular Weight'!$B$10/'Molecular Weight'!$D$10</f>
        <v>1.03765434451754</v>
      </c>
      <c r="AP191" s="19">
        <f>X191*AG191*'Molecular Weight'!$B$11/'Molecular Weight'!$D$11</f>
        <v>0.0210825888061281</v>
      </c>
      <c r="AQ191" s="19">
        <f>Y191*AG191*'Molecular Weight'!$B$12/'Molecular Weight'!$D$12</f>
        <v>0</v>
      </c>
      <c r="AR191" s="19">
        <f t="shared" si="26"/>
        <v>8.04280072099803</v>
      </c>
      <c r="AS191" s="19">
        <f t="shared" si="27"/>
        <v>0.12771885560597</v>
      </c>
      <c r="AT191" s="19">
        <f t="shared" si="28"/>
        <v>0.281245297004334</v>
      </c>
      <c r="AU191" s="19">
        <f t="shared" si="29"/>
        <v>0.326400224664381</v>
      </c>
      <c r="AV191" s="19">
        <f t="shared" si="30"/>
        <v>2.98530990864352</v>
      </c>
      <c r="AW191" s="19">
        <f t="shared" si="31"/>
        <v>3.07154689402536</v>
      </c>
      <c r="AX191" s="36"/>
    </row>
    <row r="192" s="25" customFormat="1" spans="1:50">
      <c r="A192" s="37" t="s">
        <v>1730</v>
      </c>
      <c r="B192" s="35" t="s">
        <v>1951</v>
      </c>
      <c r="C192" s="35" t="s">
        <v>1915</v>
      </c>
      <c r="D192" s="32" t="s">
        <v>1691</v>
      </c>
      <c r="E192" s="35" t="s">
        <v>1957</v>
      </c>
      <c r="F192" s="35" t="s">
        <v>1859</v>
      </c>
      <c r="G192" s="32" t="s">
        <v>1917</v>
      </c>
      <c r="H192" s="32"/>
      <c r="I192" s="33">
        <f t="shared" si="32"/>
        <v>5.34636974334717</v>
      </c>
      <c r="J192" s="33">
        <f t="shared" si="33"/>
        <v>1146.37670898437</v>
      </c>
      <c r="K192" s="33">
        <f t="shared" si="34"/>
        <v>-8.01519203186035</v>
      </c>
      <c r="L192" s="34">
        <f t="shared" si="24"/>
        <v>-10.5064707749746</v>
      </c>
      <c r="M192" s="33">
        <f t="shared" si="25"/>
        <v>2.49127874311421</v>
      </c>
      <c r="N192" s="33">
        <f t="shared" si="35"/>
        <v>2.49127960205078</v>
      </c>
      <c r="O192" s="32"/>
      <c r="P192" s="35">
        <v>39.7</v>
      </c>
      <c r="Q192" s="35">
        <v>1.15</v>
      </c>
      <c r="R192" s="35">
        <v>21.61</v>
      </c>
      <c r="S192" s="35">
        <v>0.09</v>
      </c>
      <c r="T192" s="35">
        <v>13.1</v>
      </c>
      <c r="U192" s="35">
        <v>0.29</v>
      </c>
      <c r="V192" s="35">
        <v>10.62</v>
      </c>
      <c r="W192" s="35">
        <v>12.93</v>
      </c>
      <c r="X192" s="35">
        <v>0.27</v>
      </c>
      <c r="Y192" s="32"/>
      <c r="Z192" s="32">
        <v>99.76</v>
      </c>
      <c r="AA192" s="35">
        <v>5.34636974334717</v>
      </c>
      <c r="AB192" s="35">
        <v>1146.37670898437</v>
      </c>
      <c r="AC192" s="35">
        <v>-8.01519203186035</v>
      </c>
      <c r="AD192" s="35">
        <v>2.49127960205078</v>
      </c>
      <c r="AE192" s="35" t="s">
        <v>1695</v>
      </c>
      <c r="AF192" s="19">
        <v>12</v>
      </c>
      <c r="AG192" s="19">
        <f>AF192/(P192*'Molecular Weight'!$C$2/'Molecular Weight'!$D$2+Q192*'Molecular Weight'!$C$3/'Molecular Weight'!$D$3+R192*'Molecular Weight'!$C$4/'Molecular Weight'!$D$4+S192*'Molecular Weight'!$C$5/'Molecular Weight'!$D$5+T192*'Molecular Weight'!$C$6/'Molecular Weight'!$D$6+U192*'Molecular Weight'!$C$8/'Molecular Weight'!$D$8+V192*'Molecular Weight'!$C$9/'Molecular Weight'!$D$9+W192*'Molecular Weight'!$C$10/'Molecular Weight'!$D$10+X192*'Molecular Weight'!$C$11/'Molecular Weight'!$D$11+Y192*'Molecular Weight'!$C$12/'Molecular Weight'!$D$12)</f>
        <v>4.48958613167384</v>
      </c>
      <c r="AH192" s="19">
        <f>P192*AG192*'Molecular Weight'!$B$2/'Molecular Weight'!$D$2</f>
        <v>2.96665395185505</v>
      </c>
      <c r="AI192" s="19">
        <f>Q192*AG192*'Molecular Weight'!$B$3/'Molecular Weight'!$D$3</f>
        <v>0.0646185738601367</v>
      </c>
      <c r="AJ192" s="19">
        <f>AG192*R192*'Molecular Weight'!$B$4/'Molecular Weight'!$D$4</f>
        <v>1.90309839751808</v>
      </c>
      <c r="AK192" s="19">
        <f>S192*AG192*'Molecular Weight'!$B$5/'Molecular Weight'!$D$5</f>
        <v>0.00531696495625562</v>
      </c>
      <c r="AL192" s="19">
        <f>T192*AG192*'Molecular Weight'!$B$6/'Molecular Weight'!$D$6</f>
        <v>0.818674531248989</v>
      </c>
      <c r="AM192" s="19">
        <f>U192*AG192*'Molecular Weight'!$B$8/'Molecular Weight'!$D$8</f>
        <v>0.0183532559653991</v>
      </c>
      <c r="AN192" s="19">
        <f>V192*AG192*'Molecular Weight'!$B$9/'Molecular Weight'!$D$9</f>
        <v>1.18311177961231</v>
      </c>
      <c r="AO192" s="19">
        <f>W192*AG192*'Molecular Weight'!$B$10/'Molecular Weight'!$D$10</f>
        <v>1.03513460560882</v>
      </c>
      <c r="AP192" s="19">
        <f>X192*AG192*'Molecular Weight'!$B$11/'Molecular Weight'!$D$11</f>
        <v>0.0391154648451739</v>
      </c>
      <c r="AQ192" s="19">
        <f>Y192*AG192*'Molecular Weight'!$B$12/'Molecular Weight'!$D$12</f>
        <v>0</v>
      </c>
      <c r="AR192" s="19">
        <f t="shared" si="26"/>
        <v>8.03407752547023</v>
      </c>
      <c r="AS192" s="19">
        <f t="shared" si="27"/>
        <v>0.101798944395621</v>
      </c>
      <c r="AT192" s="19">
        <f t="shared" si="28"/>
        <v>0.124346050243329</v>
      </c>
      <c r="AU192" s="19">
        <f t="shared" si="29"/>
        <v>0.716875586853368</v>
      </c>
      <c r="AV192" s="19">
        <f t="shared" si="30"/>
        <v>3.03127252571519</v>
      </c>
      <c r="AW192" s="19">
        <f t="shared" si="31"/>
        <v>3.05527417243552</v>
      </c>
      <c r="AX192" s="36"/>
    </row>
    <row r="193" s="25" customFormat="1" spans="1:50">
      <c r="A193" s="37" t="s">
        <v>1730</v>
      </c>
      <c r="B193" s="35" t="s">
        <v>1951</v>
      </c>
      <c r="C193" s="35" t="s">
        <v>1915</v>
      </c>
      <c r="D193" s="32" t="s">
        <v>1691</v>
      </c>
      <c r="E193" s="35" t="s">
        <v>1958</v>
      </c>
      <c r="F193" s="35" t="s">
        <v>1859</v>
      </c>
      <c r="G193" s="32" t="s">
        <v>1917</v>
      </c>
      <c r="H193" s="32"/>
      <c r="I193" s="33">
        <f t="shared" si="32"/>
        <v>7.81822061538696</v>
      </c>
      <c r="J193" s="33">
        <f t="shared" si="33"/>
        <v>1092.47631835937</v>
      </c>
      <c r="K193" s="33">
        <f t="shared" si="34"/>
        <v>-8.31322002410889</v>
      </c>
      <c r="L193" s="34">
        <f t="shared" si="24"/>
        <v>-10.1808262782922</v>
      </c>
      <c r="M193" s="33">
        <f t="shared" si="25"/>
        <v>1.86760625418329</v>
      </c>
      <c r="N193" s="33">
        <f t="shared" si="35"/>
        <v>1.8676061630249</v>
      </c>
      <c r="O193" s="32"/>
      <c r="P193" s="35">
        <v>38.9</v>
      </c>
      <c r="Q193" s="35">
        <v>3.87</v>
      </c>
      <c r="R193" s="35">
        <v>19.43</v>
      </c>
      <c r="S193" s="35">
        <v>0.08</v>
      </c>
      <c r="T193" s="35">
        <v>13.34</v>
      </c>
      <c r="U193" s="35">
        <v>0.31</v>
      </c>
      <c r="V193" s="35">
        <v>9.64</v>
      </c>
      <c r="W193" s="35">
        <v>13.93</v>
      </c>
      <c r="X193" s="35">
        <v>0.53</v>
      </c>
      <c r="Y193" s="32"/>
      <c r="Z193" s="32">
        <v>100.03</v>
      </c>
      <c r="AA193" s="35">
        <v>7.81822061538696</v>
      </c>
      <c r="AB193" s="35">
        <v>1092.47631835937</v>
      </c>
      <c r="AC193" s="35">
        <v>-8.31322002410889</v>
      </c>
      <c r="AD193" s="35">
        <v>1.8676061630249</v>
      </c>
      <c r="AE193" s="35" t="s">
        <v>1698</v>
      </c>
      <c r="AF193" s="19">
        <v>12</v>
      </c>
      <c r="AG193" s="19">
        <f>AF193/(P193*'Molecular Weight'!$C$2/'Molecular Weight'!$D$2+Q193*'Molecular Weight'!$C$3/'Molecular Weight'!$D$3+R193*'Molecular Weight'!$C$4/'Molecular Weight'!$D$4+S193*'Molecular Weight'!$C$5/'Molecular Weight'!$D$5+T193*'Molecular Weight'!$C$6/'Molecular Weight'!$D$6+U193*'Molecular Weight'!$C$8/'Molecular Weight'!$D$8+V193*'Molecular Weight'!$C$9/'Molecular Weight'!$D$9+W193*'Molecular Weight'!$C$10/'Molecular Weight'!$D$10+X193*'Molecular Weight'!$C$11/'Molecular Weight'!$D$11+Y193*'Molecular Weight'!$C$12/'Molecular Weight'!$D$12)</f>
        <v>4.52608569979588</v>
      </c>
      <c r="AH193" s="19">
        <f>P193*AG193*'Molecular Weight'!$B$2/'Molecular Weight'!$D$2</f>
        <v>2.9305048888492</v>
      </c>
      <c r="AI193" s="19">
        <f>Q193*AG193*'Molecular Weight'!$B$3/'Molecular Weight'!$D$3</f>
        <v>0.219223425008887</v>
      </c>
      <c r="AJ193" s="19">
        <f>AG193*R193*'Molecular Weight'!$B$4/'Molecular Weight'!$D$4</f>
        <v>1.7250263857794</v>
      </c>
      <c r="AK193" s="19">
        <f>S193*AG193*'Molecular Weight'!$B$5/'Molecular Weight'!$D$5</f>
        <v>0.00476461419808765</v>
      </c>
      <c r="AL193" s="19">
        <f>T193*AG193*'Molecular Weight'!$B$6/'Molecular Weight'!$D$6</f>
        <v>0.840450768865216</v>
      </c>
      <c r="AM193" s="19">
        <f>U193*AG193*'Molecular Weight'!$B$8/'Molecular Weight'!$D$8</f>
        <v>0.0197784968556065</v>
      </c>
      <c r="AN193" s="19">
        <f>V193*AG193*'Molecular Weight'!$B$9/'Molecular Weight'!$D$9</f>
        <v>1.0826666537477</v>
      </c>
      <c r="AO193" s="19">
        <f>W193*AG193*'Molecular Weight'!$B$10/'Molecular Weight'!$D$10</f>
        <v>1.12425773534516</v>
      </c>
      <c r="AP193" s="19">
        <f>X193*AG193*'Molecular Weight'!$B$11/'Molecular Weight'!$D$11</f>
        <v>0.0774064350078031</v>
      </c>
      <c r="AQ193" s="19">
        <f>Y193*AG193*'Molecular Weight'!$B$12/'Molecular Weight'!$D$12</f>
        <v>0</v>
      </c>
      <c r="AR193" s="19">
        <f t="shared" si="26"/>
        <v>8.02407940365707</v>
      </c>
      <c r="AS193" s="19">
        <f t="shared" si="27"/>
        <v>0.0720214318300707</v>
      </c>
      <c r="AT193" s="19">
        <f t="shared" si="28"/>
        <v>0.0856938139604711</v>
      </c>
      <c r="AU193" s="19">
        <f t="shared" si="29"/>
        <v>0.768429337035145</v>
      </c>
      <c r="AV193" s="19">
        <f t="shared" si="30"/>
        <v>3.14972831385809</v>
      </c>
      <c r="AW193" s="19">
        <f t="shared" si="31"/>
        <v>3.06715365481368</v>
      </c>
      <c r="AX193" s="36"/>
    </row>
    <row r="194" s="25" customFormat="1" spans="1:50">
      <c r="A194" s="37" t="s">
        <v>1959</v>
      </c>
      <c r="B194" s="35" t="s">
        <v>1960</v>
      </c>
      <c r="C194" s="35" t="s">
        <v>1961</v>
      </c>
      <c r="D194" s="35" t="s">
        <v>1759</v>
      </c>
      <c r="E194" s="35">
        <v>28</v>
      </c>
      <c r="F194" s="35" t="s">
        <v>1859</v>
      </c>
      <c r="G194" s="32" t="s">
        <v>1917</v>
      </c>
      <c r="H194" s="32"/>
      <c r="I194" s="33">
        <f t="shared" si="32"/>
        <v>5.99739646911621</v>
      </c>
      <c r="J194" s="33">
        <f t="shared" si="33"/>
        <v>1074.7138671875</v>
      </c>
      <c r="K194" s="33">
        <f t="shared" si="34"/>
        <v>-6.78290271759033</v>
      </c>
      <c r="L194" s="34">
        <f t="shared" ref="L194:L257" si="36">IF(I194&lt;=(-18.64+0.04359*(J194+273.15)-0.000005069*(J194+273.15)^2),(6.844864+0.1175691*I194+0.001143873*I194^2)+(0.0005791364-0.0002891434*I194-0.0000002737171*I194^2)*(J194+273.15)+(-0.00007971469+0.00003198005*I194+0.0000000001059554*I194^3+0.0000002014461*SQRT(I194))*(J194+273.15)*LN(J194+273.15)+(-27690.02+528.5977*I194-2.919275*I194^2)/(J194+273.15),(8.463095-0.003000307*I194+0.00007213445*I194^2)+(0.001148738-0.00009352312*I194+0.0000005161592*I194^2)*(J194+273.15)+(-0.0007448624-0.000006329325*I194-0.0000000001407339*I194^3+0.0001830014*SQRT(I194))*(J194+273.15)*LN(J194+273.15)+(-27820.82+528.5977*I194-0.8473231*I194^2)/(J194+273.15))</f>
        <v>-11.154729529154</v>
      </c>
      <c r="M194" s="33">
        <f t="shared" ref="M194:M257" si="37">K194-L194</f>
        <v>4.37182681156365</v>
      </c>
      <c r="N194" s="33">
        <f t="shared" si="35"/>
        <v>4.37182521820068</v>
      </c>
      <c r="O194" s="32"/>
      <c r="P194" s="35">
        <v>42.13</v>
      </c>
      <c r="Q194" s="35">
        <v>0.34</v>
      </c>
      <c r="R194" s="35">
        <v>21.44</v>
      </c>
      <c r="S194" s="35">
        <v>0</v>
      </c>
      <c r="T194" s="35">
        <v>12.84</v>
      </c>
      <c r="U194" s="35">
        <v>0.26</v>
      </c>
      <c r="V194" s="35">
        <v>18.23</v>
      </c>
      <c r="W194" s="35">
        <v>4.16</v>
      </c>
      <c r="X194" s="35">
        <v>0.06</v>
      </c>
      <c r="Y194" s="32"/>
      <c r="Z194" s="32">
        <v>99.46</v>
      </c>
      <c r="AA194" s="35">
        <v>5.99739646911621</v>
      </c>
      <c r="AB194" s="35">
        <v>1074.7138671875</v>
      </c>
      <c r="AC194" s="35">
        <v>-6.78290271759033</v>
      </c>
      <c r="AD194" s="35">
        <v>4.37182521820068</v>
      </c>
      <c r="AE194" s="35" t="s">
        <v>1695</v>
      </c>
      <c r="AF194" s="19">
        <v>12</v>
      </c>
      <c r="AG194" s="19">
        <f>AF194/(P194*'Molecular Weight'!$C$2/'Molecular Weight'!$D$2+Q194*'Molecular Weight'!$C$3/'Molecular Weight'!$D$3+R194*'Molecular Weight'!$C$4/'Molecular Weight'!$D$4+S194*'Molecular Weight'!$C$5/'Molecular Weight'!$D$5+T194*'Molecular Weight'!$C$6/'Molecular Weight'!$D$6+U194*'Molecular Weight'!$C$8/'Molecular Weight'!$D$8+V194*'Molecular Weight'!$C$9/'Molecular Weight'!$D$9+W194*'Molecular Weight'!$C$10/'Molecular Weight'!$D$10+X194*'Molecular Weight'!$C$11/'Molecular Weight'!$D$11+Y194*'Molecular Weight'!$C$12/'Molecular Weight'!$D$12)</f>
        <v>4.3609241207779</v>
      </c>
      <c r="AH194" s="19">
        <f>P194*AG194*'Molecular Weight'!$B$2/'Molecular Weight'!$D$2</f>
        <v>3.05801819587837</v>
      </c>
      <c r="AI194" s="19">
        <f>Q194*AG194*'Molecular Weight'!$B$3/'Molecular Weight'!$D$3</f>
        <v>0.0185571239182038</v>
      </c>
      <c r="AJ194" s="19">
        <f>AG194*R194*'Molecular Weight'!$B$4/'Molecular Weight'!$D$4</f>
        <v>1.8340175196053</v>
      </c>
      <c r="AK194" s="19">
        <f>S194*AG194*'Molecular Weight'!$B$5/'Molecular Weight'!$D$5</f>
        <v>0</v>
      </c>
      <c r="AL194" s="19">
        <f>T194*AG194*'Molecular Weight'!$B$6/'Molecular Weight'!$D$6</f>
        <v>0.779430201987586</v>
      </c>
      <c r="AM194" s="19">
        <f>U194*AG194*'Molecular Weight'!$B$8/'Molecular Weight'!$D$8</f>
        <v>0.0159830881223887</v>
      </c>
      <c r="AN194" s="19">
        <f>V194*AG194*'Molecular Weight'!$B$9/'Molecular Weight'!$D$9</f>
        <v>1.97269594843129</v>
      </c>
      <c r="AO194" s="19">
        <f>W194*AG194*'Molecular Weight'!$B$10/'Molecular Weight'!$D$10</f>
        <v>0.323492231498503</v>
      </c>
      <c r="AP194" s="19">
        <f>X194*AG194*'Molecular Weight'!$B$11/'Molecular Weight'!$D$11</f>
        <v>0.00844322191825343</v>
      </c>
      <c r="AQ194" s="19">
        <f>Y194*AG194*'Molecular Weight'!$B$12/'Molecular Weight'!$D$12</f>
        <v>0</v>
      </c>
      <c r="AR194" s="19">
        <f t="shared" ref="AR194:AR257" si="38">SUM(AH194:AQ194)</f>
        <v>8.0106375313599</v>
      </c>
      <c r="AS194" s="19">
        <f t="shared" ref="AS194:AS257" si="39">IF(IF(2*12*(1-8/AR194)&lt;0,0,2*12*(1-8/AR194))&lt;AL194,IF(2*12*(1-8/AR194)&lt;0,0,2*12*(1-8/AR194)),AL194)</f>
        <v>0.0318702165262286</v>
      </c>
      <c r="AT194" s="19">
        <f t="shared" ref="AT194:AT257" si="40">AS194/AL194</f>
        <v>0.0408891218802632</v>
      </c>
      <c r="AU194" s="19">
        <f t="shared" ref="AU194:AU257" si="41">AL194-AS194</f>
        <v>0.747559985461357</v>
      </c>
      <c r="AV194" s="19">
        <f t="shared" ref="AV194:AV257" si="42">SUM(AH194,AI194)</f>
        <v>3.07657531979658</v>
      </c>
      <c r="AW194" s="19">
        <f t="shared" ref="AW194:AW257" si="43">SUM(AN194,AO194,AM194,AL194)</f>
        <v>3.09160147003977</v>
      </c>
      <c r="AX194" s="36"/>
    </row>
    <row r="195" s="25" customFormat="1" spans="1:50">
      <c r="A195" s="37" t="s">
        <v>1959</v>
      </c>
      <c r="B195" s="35" t="s">
        <v>1960</v>
      </c>
      <c r="C195" s="35" t="s">
        <v>1961</v>
      </c>
      <c r="D195" s="35" t="s">
        <v>1759</v>
      </c>
      <c r="E195" s="35">
        <v>106</v>
      </c>
      <c r="F195" s="35" t="s">
        <v>1859</v>
      </c>
      <c r="G195" s="32" t="s">
        <v>1917</v>
      </c>
      <c r="H195" s="32"/>
      <c r="I195" s="33">
        <f t="shared" ref="I195:I258" si="44">AA195</f>
        <v>5.07429695129395</v>
      </c>
      <c r="J195" s="33">
        <f t="shared" ref="J195:J258" si="45">AB195</f>
        <v>816.737548828125</v>
      </c>
      <c r="K195" s="33">
        <f t="shared" ref="K195:K258" si="46">AC195</f>
        <v>-11.7607231140137</v>
      </c>
      <c r="L195" s="34">
        <f t="shared" si="36"/>
        <v>-15.8860158413641</v>
      </c>
      <c r="M195" s="33">
        <f t="shared" si="37"/>
        <v>4.1252927273504</v>
      </c>
      <c r="N195" s="33">
        <f t="shared" ref="N195:N258" si="47">AD195</f>
        <v>4.12529182434082</v>
      </c>
      <c r="O195" s="32"/>
      <c r="P195" s="35">
        <v>39.43</v>
      </c>
      <c r="Q195" s="35">
        <v>0.38</v>
      </c>
      <c r="R195" s="35">
        <v>21.41</v>
      </c>
      <c r="S195" s="35">
        <v>0</v>
      </c>
      <c r="T195" s="35">
        <v>19.22</v>
      </c>
      <c r="U195" s="35">
        <v>0.4</v>
      </c>
      <c r="V195" s="35">
        <v>6.94</v>
      </c>
      <c r="W195" s="35">
        <v>11.94</v>
      </c>
      <c r="X195" s="35">
        <v>0.14</v>
      </c>
      <c r="Y195" s="32"/>
      <c r="Z195" s="32">
        <v>99.86</v>
      </c>
      <c r="AA195" s="35">
        <v>5.07429695129395</v>
      </c>
      <c r="AB195" s="35">
        <v>816.737548828125</v>
      </c>
      <c r="AC195" s="35">
        <v>-11.7607231140137</v>
      </c>
      <c r="AD195" s="35">
        <v>4.12529182434082</v>
      </c>
      <c r="AE195" s="35" t="s">
        <v>1695</v>
      </c>
      <c r="AF195" s="19">
        <v>12</v>
      </c>
      <c r="AG195" s="19">
        <f>AF195/(P195*'Molecular Weight'!$C$2/'Molecular Weight'!$D$2+Q195*'Molecular Weight'!$C$3/'Molecular Weight'!$D$3+R195*'Molecular Weight'!$C$4/'Molecular Weight'!$D$4+S195*'Molecular Weight'!$C$5/'Molecular Weight'!$D$5+T195*'Molecular Weight'!$C$6/'Molecular Weight'!$D$6+U195*'Molecular Weight'!$C$8/'Molecular Weight'!$D$8+V195*'Molecular Weight'!$C$9/'Molecular Weight'!$D$9+W195*'Molecular Weight'!$C$10/'Molecular Weight'!$D$10+X195*'Molecular Weight'!$C$11/'Molecular Weight'!$D$11+Y195*'Molecular Weight'!$C$12/'Molecular Weight'!$D$12)</f>
        <v>4.59312045938614</v>
      </c>
      <c r="AH195" s="19">
        <f>P195*AG195*'Molecular Weight'!$B$2/'Molecular Weight'!$D$2</f>
        <v>3.01442642665771</v>
      </c>
      <c r="AI195" s="19">
        <f>Q195*AG195*'Molecular Weight'!$B$3/'Molecular Weight'!$D$3</f>
        <v>0.021844627967043</v>
      </c>
      <c r="AJ195" s="19">
        <f>AG195*R195*'Molecular Weight'!$B$4/'Molecular Weight'!$D$4</f>
        <v>1.92896643851427</v>
      </c>
      <c r="AK195" s="19">
        <f>S195*AG195*'Molecular Weight'!$B$5/'Molecular Weight'!$D$5</f>
        <v>0</v>
      </c>
      <c r="AL195" s="19">
        <f>T195*AG195*'Molecular Weight'!$B$6/'Molecular Weight'!$D$6</f>
        <v>1.22883874205737</v>
      </c>
      <c r="AM195" s="19">
        <f>U195*AG195*'Molecular Weight'!$B$8/'Molecular Weight'!$D$8</f>
        <v>0.025898621141168</v>
      </c>
      <c r="AN195" s="19">
        <f>V195*AG195*'Molecular Weight'!$B$9/'Molecular Weight'!$D$9</f>
        <v>0.790974093998506</v>
      </c>
      <c r="AO195" s="19">
        <f>W195*AG195*'Molecular Weight'!$B$10/'Molecular Weight'!$D$10</f>
        <v>0.977921866709531</v>
      </c>
      <c r="AP195" s="19">
        <f>X195*AG195*'Molecular Weight'!$B$11/'Molecular Weight'!$D$11</f>
        <v>0.0207498181450164</v>
      </c>
      <c r="AQ195" s="19">
        <f>Y195*AG195*'Molecular Weight'!$B$12/'Molecular Weight'!$D$12</f>
        <v>0</v>
      </c>
      <c r="AR195" s="19">
        <f t="shared" si="38"/>
        <v>8.00962063519062</v>
      </c>
      <c r="AS195" s="19">
        <f t="shared" si="39"/>
        <v>0.0288272385286694</v>
      </c>
      <c r="AT195" s="19">
        <f t="shared" si="40"/>
        <v>0.0234589271497135</v>
      </c>
      <c r="AU195" s="19">
        <f t="shared" si="41"/>
        <v>1.2000115035287</v>
      </c>
      <c r="AV195" s="19">
        <f t="shared" si="42"/>
        <v>3.03627105462476</v>
      </c>
      <c r="AW195" s="19">
        <f t="shared" si="43"/>
        <v>3.02363332390658</v>
      </c>
      <c r="AX195" s="36"/>
    </row>
    <row r="196" s="25" customFormat="1" spans="1:50">
      <c r="A196" s="37" t="s">
        <v>1959</v>
      </c>
      <c r="B196" s="35" t="s">
        <v>1960</v>
      </c>
      <c r="C196" s="35" t="s">
        <v>1961</v>
      </c>
      <c r="D196" s="35" t="s">
        <v>1759</v>
      </c>
      <c r="E196" s="35">
        <v>245</v>
      </c>
      <c r="F196" s="35" t="s">
        <v>1859</v>
      </c>
      <c r="G196" s="32" t="s">
        <v>1917</v>
      </c>
      <c r="H196" s="32"/>
      <c r="I196" s="33">
        <f t="shared" si="44"/>
        <v>4.64679336547852</v>
      </c>
      <c r="J196" s="33">
        <f t="shared" si="45"/>
        <v>1102.322265625</v>
      </c>
      <c r="K196" s="33">
        <f t="shared" si="46"/>
        <v>-7.86996459960937</v>
      </c>
      <c r="L196" s="34">
        <f t="shared" si="36"/>
        <v>-11.345882439321</v>
      </c>
      <c r="M196" s="33">
        <f t="shared" si="37"/>
        <v>3.47591783971167</v>
      </c>
      <c r="N196" s="33">
        <f t="shared" si="47"/>
        <v>3.47591590881348</v>
      </c>
      <c r="O196" s="32"/>
      <c r="P196" s="35">
        <v>39.87</v>
      </c>
      <c r="Q196" s="35">
        <v>0.68</v>
      </c>
      <c r="R196" s="35">
        <v>21.12</v>
      </c>
      <c r="S196" s="35">
        <v>0</v>
      </c>
      <c r="T196" s="35">
        <v>17.32</v>
      </c>
      <c r="U196" s="35">
        <v>0.4</v>
      </c>
      <c r="V196" s="35">
        <v>9.93</v>
      </c>
      <c r="W196" s="35">
        <v>10.33</v>
      </c>
      <c r="X196" s="35">
        <v>0.11</v>
      </c>
      <c r="Y196" s="32"/>
      <c r="Z196" s="32">
        <v>99.76</v>
      </c>
      <c r="AA196" s="35">
        <v>4.64679336547852</v>
      </c>
      <c r="AB196" s="35">
        <v>1102.322265625</v>
      </c>
      <c r="AC196" s="35">
        <v>-7.86996459960937</v>
      </c>
      <c r="AD196" s="35">
        <v>3.47591590881348</v>
      </c>
      <c r="AE196" s="35" t="s">
        <v>1695</v>
      </c>
      <c r="AF196" s="19">
        <v>12</v>
      </c>
      <c r="AG196" s="19">
        <f>AF196/(P196*'Molecular Weight'!$C$2/'Molecular Weight'!$D$2+Q196*'Molecular Weight'!$C$3/'Molecular Weight'!$D$3+R196*'Molecular Weight'!$C$4/'Molecular Weight'!$D$4+S196*'Molecular Weight'!$C$5/'Molecular Weight'!$D$5+T196*'Molecular Weight'!$C$6/'Molecular Weight'!$D$6+U196*'Molecular Weight'!$C$8/'Molecular Weight'!$D$8+V196*'Molecular Weight'!$C$9/'Molecular Weight'!$D$9+W196*'Molecular Weight'!$C$10/'Molecular Weight'!$D$10+X196*'Molecular Weight'!$C$11/'Molecular Weight'!$D$11+Y196*'Molecular Weight'!$C$12/'Molecular Weight'!$D$12)</f>
        <v>4.53724012122381</v>
      </c>
      <c r="AH196" s="19">
        <f>P196*AG196*'Molecular Weight'!$B$2/'Molecular Weight'!$D$2</f>
        <v>3.01098141866167</v>
      </c>
      <c r="AI196" s="19">
        <f>Q196*AG196*'Molecular Weight'!$B$3/'Molecular Weight'!$D$3</f>
        <v>0.0386148095423303</v>
      </c>
      <c r="AJ196" s="19">
        <f>AG196*R196*'Molecular Weight'!$B$4/'Molecular Weight'!$D$4</f>
        <v>1.87968833582281</v>
      </c>
      <c r="AK196" s="19">
        <f>S196*AG196*'Molecular Weight'!$B$5/'Molecular Weight'!$D$5</f>
        <v>0</v>
      </c>
      <c r="AL196" s="19">
        <f>T196*AG196*'Molecular Weight'!$B$6/'Molecular Weight'!$D$6</f>
        <v>1.09388918290084</v>
      </c>
      <c r="AM196" s="19">
        <f>U196*AG196*'Molecular Weight'!$B$8/'Molecular Weight'!$D$8</f>
        <v>0.0255835360655417</v>
      </c>
      <c r="AN196" s="19">
        <f>V196*AG196*'Molecular Weight'!$B$9/'Molecular Weight'!$D$9</f>
        <v>1.11798497279783</v>
      </c>
      <c r="AO196" s="19">
        <f>W196*AG196*'Molecular Weight'!$B$10/'Molecular Weight'!$D$10</f>
        <v>0.835764808349536</v>
      </c>
      <c r="AP196" s="19">
        <f>X196*AG196*'Molecular Weight'!$B$11/'Molecular Weight'!$D$11</f>
        <v>0.0161050794880484</v>
      </c>
      <c r="AQ196" s="19">
        <f>Y196*AG196*'Molecular Weight'!$B$12/'Molecular Weight'!$D$12</f>
        <v>0</v>
      </c>
      <c r="AR196" s="19">
        <f t="shared" si="38"/>
        <v>8.01861214362861</v>
      </c>
      <c r="AS196" s="19">
        <f t="shared" si="39"/>
        <v>0.0557068279504689</v>
      </c>
      <c r="AT196" s="19">
        <f t="shared" si="40"/>
        <v>0.0509254765667781</v>
      </c>
      <c r="AU196" s="19">
        <f t="shared" si="41"/>
        <v>1.03818235495037</v>
      </c>
      <c r="AV196" s="19">
        <f t="shared" si="42"/>
        <v>3.049596228204</v>
      </c>
      <c r="AW196" s="19">
        <f t="shared" si="43"/>
        <v>3.07322250011375</v>
      </c>
      <c r="AX196" s="36"/>
    </row>
    <row r="197" s="25" customFormat="1" spans="1:50">
      <c r="A197" s="37" t="s">
        <v>1959</v>
      </c>
      <c r="B197" s="35" t="s">
        <v>1960</v>
      </c>
      <c r="C197" s="35" t="s">
        <v>1961</v>
      </c>
      <c r="D197" s="35" t="s">
        <v>1759</v>
      </c>
      <c r="E197" s="35">
        <v>333</v>
      </c>
      <c r="F197" s="35" t="s">
        <v>1859</v>
      </c>
      <c r="G197" s="32" t="s">
        <v>1917</v>
      </c>
      <c r="H197" s="32"/>
      <c r="I197" s="33">
        <f t="shared" si="44"/>
        <v>5.81686592102051</v>
      </c>
      <c r="J197" s="33">
        <f t="shared" si="45"/>
        <v>990.323059082031</v>
      </c>
      <c r="K197" s="33">
        <f t="shared" si="46"/>
        <v>-10.12375831604</v>
      </c>
      <c r="L197" s="34">
        <f t="shared" si="36"/>
        <v>-12.4341297105488</v>
      </c>
      <c r="M197" s="33">
        <f t="shared" si="37"/>
        <v>2.31037139450873</v>
      </c>
      <c r="N197" s="33">
        <f t="shared" si="47"/>
        <v>2.31037330627441</v>
      </c>
      <c r="O197" s="32"/>
      <c r="P197" s="35">
        <v>40.96</v>
      </c>
      <c r="Q197" s="35">
        <v>0.35</v>
      </c>
      <c r="R197" s="35">
        <v>22.44</v>
      </c>
      <c r="S197" s="35">
        <v>0</v>
      </c>
      <c r="T197" s="35">
        <v>15.9</v>
      </c>
      <c r="U197" s="35">
        <v>0.33</v>
      </c>
      <c r="V197" s="35">
        <v>16.04</v>
      </c>
      <c r="W197" s="35">
        <v>3.65</v>
      </c>
      <c r="X197" s="35">
        <v>0.11</v>
      </c>
      <c r="Y197" s="32"/>
      <c r="Z197" s="32">
        <v>99.78</v>
      </c>
      <c r="AA197" s="35">
        <v>5.81686592102051</v>
      </c>
      <c r="AB197" s="35">
        <v>990.323059082031</v>
      </c>
      <c r="AC197" s="35">
        <v>-10.12375831604</v>
      </c>
      <c r="AD197" s="35">
        <v>2.31037330627441</v>
      </c>
      <c r="AE197" s="35" t="s">
        <v>1695</v>
      </c>
      <c r="AF197" s="19">
        <v>12</v>
      </c>
      <c r="AG197" s="19">
        <f>AF197/(P197*'Molecular Weight'!$C$2/'Molecular Weight'!$D$2+Q197*'Molecular Weight'!$C$3/'Molecular Weight'!$D$3+R197*'Molecular Weight'!$C$4/'Molecular Weight'!$D$4+S197*'Molecular Weight'!$C$5/'Molecular Weight'!$D$5+T197*'Molecular Weight'!$C$6/'Molecular Weight'!$D$6+U197*'Molecular Weight'!$C$8/'Molecular Weight'!$D$8+V197*'Molecular Weight'!$C$9/'Molecular Weight'!$D$9+W197*'Molecular Weight'!$C$10/'Molecular Weight'!$D$10+X197*'Molecular Weight'!$C$11/'Molecular Weight'!$D$11+Y197*'Molecular Weight'!$C$12/'Molecular Weight'!$D$12)</f>
        <v>4.40627723666426</v>
      </c>
      <c r="AH197" s="19">
        <f>P197*AG197*'Molecular Weight'!$B$2/'Molecular Weight'!$D$2</f>
        <v>3.00401324257271</v>
      </c>
      <c r="AI197" s="19">
        <f>Q197*AG197*'Molecular Weight'!$B$3/'Molecular Weight'!$D$3</f>
        <v>0.0193015898977784</v>
      </c>
      <c r="AJ197" s="19">
        <f>AG197*R197*'Molecular Weight'!$B$4/'Molecular Weight'!$D$4</f>
        <v>1.93952258122295</v>
      </c>
      <c r="AK197" s="19">
        <f>S197*AG197*'Molecular Weight'!$B$5/'Molecular Weight'!$D$5</f>
        <v>0</v>
      </c>
      <c r="AL197" s="19">
        <f>T197*AG197*'Molecular Weight'!$B$6/'Molecular Weight'!$D$6</f>
        <v>0.975220045419846</v>
      </c>
      <c r="AM197" s="19">
        <f>U197*AG197*'Molecular Weight'!$B$8/'Molecular Weight'!$D$8</f>
        <v>0.0204972016929688</v>
      </c>
      <c r="AN197" s="19">
        <f>V197*AG197*'Molecular Weight'!$B$9/'Molecular Weight'!$D$9</f>
        <v>1.75376394233486</v>
      </c>
      <c r="AO197" s="19">
        <f>W197*AG197*'Molecular Weight'!$B$10/'Molecular Weight'!$D$10</f>
        <v>0.286785162514703</v>
      </c>
      <c r="AP197" s="19">
        <f>X197*AG197*'Molecular Weight'!$B$11/'Molecular Weight'!$D$11</f>
        <v>0.0156402225244617</v>
      </c>
      <c r="AQ197" s="19">
        <f>Y197*AG197*'Molecular Weight'!$B$12/'Molecular Weight'!$D$12</f>
        <v>0</v>
      </c>
      <c r="AR197" s="19">
        <f t="shared" si="38"/>
        <v>8.01474398818027</v>
      </c>
      <c r="AS197" s="19">
        <f t="shared" si="39"/>
        <v>0.0441505950593566</v>
      </c>
      <c r="AT197" s="19">
        <f t="shared" si="40"/>
        <v>0.0452724441696121</v>
      </c>
      <c r="AU197" s="19">
        <f t="shared" si="41"/>
        <v>0.93106945036049</v>
      </c>
      <c r="AV197" s="19">
        <f t="shared" si="42"/>
        <v>3.02331483247048</v>
      </c>
      <c r="AW197" s="19">
        <f t="shared" si="43"/>
        <v>3.03626635196238</v>
      </c>
      <c r="AX197" s="36"/>
    </row>
    <row r="198" s="25" customFormat="1" spans="1:50">
      <c r="A198" s="37" t="s">
        <v>1959</v>
      </c>
      <c r="B198" s="35" t="s">
        <v>1960</v>
      </c>
      <c r="C198" s="35" t="s">
        <v>1961</v>
      </c>
      <c r="D198" s="35" t="s">
        <v>1759</v>
      </c>
      <c r="E198" s="35">
        <v>341</v>
      </c>
      <c r="F198" s="35" t="s">
        <v>1962</v>
      </c>
      <c r="G198" s="32" t="s">
        <v>1917</v>
      </c>
      <c r="H198" s="32"/>
      <c r="I198" s="33">
        <f t="shared" si="44"/>
        <v>4.02519416809082</v>
      </c>
      <c r="J198" s="33">
        <f t="shared" si="45"/>
        <v>1159.7958984375</v>
      </c>
      <c r="K198" s="33">
        <f t="shared" si="46"/>
        <v>-7.73116779327393</v>
      </c>
      <c r="L198" s="34">
        <f t="shared" si="36"/>
        <v>-10.8649152443008</v>
      </c>
      <c r="M198" s="33">
        <f t="shared" si="37"/>
        <v>3.13374745102688</v>
      </c>
      <c r="N198" s="33">
        <f t="shared" si="47"/>
        <v>3.13374614715576</v>
      </c>
      <c r="O198" s="32"/>
      <c r="P198" s="35">
        <v>40.08</v>
      </c>
      <c r="Q198" s="35">
        <v>0.45</v>
      </c>
      <c r="R198" s="35">
        <v>22.3</v>
      </c>
      <c r="S198" s="35">
        <v>0</v>
      </c>
      <c r="T198" s="35">
        <v>16.84</v>
      </c>
      <c r="U198" s="35">
        <v>0.29</v>
      </c>
      <c r="V198" s="35">
        <v>11.66</v>
      </c>
      <c r="W198" s="35">
        <v>8.15</v>
      </c>
      <c r="X198" s="35">
        <v>0.14</v>
      </c>
      <c r="Y198" s="32"/>
      <c r="Z198" s="32">
        <v>99.91</v>
      </c>
      <c r="AA198" s="35">
        <v>4.02519416809082</v>
      </c>
      <c r="AB198" s="35">
        <v>1159.7958984375</v>
      </c>
      <c r="AC198" s="35">
        <v>-7.73116779327393</v>
      </c>
      <c r="AD198" s="35">
        <v>3.13374614715576</v>
      </c>
      <c r="AE198" s="35" t="s">
        <v>1695</v>
      </c>
      <c r="AF198" s="19">
        <v>12</v>
      </c>
      <c r="AG198" s="19">
        <f>AF198/(P198*'Molecular Weight'!$C$2/'Molecular Weight'!$D$2+Q198*'Molecular Weight'!$C$3/'Molecular Weight'!$D$3+R198*'Molecular Weight'!$C$4/'Molecular Weight'!$D$4+S198*'Molecular Weight'!$C$5/'Molecular Weight'!$D$5+T198*'Molecular Weight'!$C$6/'Molecular Weight'!$D$6+U198*'Molecular Weight'!$C$8/'Molecular Weight'!$D$8+V198*'Molecular Weight'!$C$9/'Molecular Weight'!$D$9+W198*'Molecular Weight'!$C$10/'Molecular Weight'!$D$10+X198*'Molecular Weight'!$C$11/'Molecular Weight'!$D$11+Y198*'Molecular Weight'!$C$12/'Molecular Weight'!$D$12)</f>
        <v>4.48256372939275</v>
      </c>
      <c r="AH198" s="19">
        <f>P198*AG198*'Molecular Weight'!$B$2/'Molecular Weight'!$D$2</f>
        <v>2.99036541734456</v>
      </c>
      <c r="AI198" s="19">
        <f>Q198*AG198*'Molecular Weight'!$B$3/'Molecular Weight'!$D$3</f>
        <v>0.0252459784508978</v>
      </c>
      <c r="AJ198" s="19">
        <f>AG198*R198*'Molecular Weight'!$B$4/'Molecular Weight'!$D$4</f>
        <v>1.96079190202939</v>
      </c>
      <c r="AK198" s="19">
        <f>S198*AG198*'Molecular Weight'!$B$5/'Molecular Weight'!$D$5</f>
        <v>0</v>
      </c>
      <c r="AL198" s="19">
        <f>T198*AG198*'Molecular Weight'!$B$6/'Molecular Weight'!$D$6</f>
        <v>1.05075686529752</v>
      </c>
      <c r="AM198" s="19">
        <f>U198*AG198*'Molecular Weight'!$B$8/'Molecular Weight'!$D$8</f>
        <v>0.0183245486541288</v>
      </c>
      <c r="AN198" s="19">
        <f>V198*AG198*'Molecular Weight'!$B$9/'Molecular Weight'!$D$9</f>
        <v>1.29694027505507</v>
      </c>
      <c r="AO198" s="19">
        <f>W198*AG198*'Molecular Weight'!$B$10/'Molecular Weight'!$D$10</f>
        <v>0.651442482071164</v>
      </c>
      <c r="AP198" s="19">
        <f>X198*AG198*'Molecular Weight'!$B$11/'Molecular Weight'!$D$11</f>
        <v>0.020250368574217</v>
      </c>
      <c r="AQ198" s="19">
        <f>Y198*AG198*'Molecular Weight'!$B$12/'Molecular Weight'!$D$12</f>
        <v>0</v>
      </c>
      <c r="AR198" s="19">
        <f t="shared" si="38"/>
        <v>8.01411783747695</v>
      </c>
      <c r="AS198" s="19">
        <f t="shared" si="39"/>
        <v>0.0422789015981797</v>
      </c>
      <c r="AT198" s="19">
        <f t="shared" si="40"/>
        <v>0.0402366170467118</v>
      </c>
      <c r="AU198" s="19">
        <f t="shared" si="41"/>
        <v>1.00847796369934</v>
      </c>
      <c r="AV198" s="19">
        <f t="shared" si="42"/>
        <v>3.01561139579546</v>
      </c>
      <c r="AW198" s="19">
        <f t="shared" si="43"/>
        <v>3.01746417107789</v>
      </c>
      <c r="AX198" s="36"/>
    </row>
    <row r="199" s="25" customFormat="1" spans="1:50">
      <c r="A199" s="37" t="s">
        <v>1959</v>
      </c>
      <c r="B199" s="35" t="s">
        <v>1960</v>
      </c>
      <c r="C199" s="35" t="s">
        <v>1961</v>
      </c>
      <c r="D199" s="35" t="s">
        <v>1759</v>
      </c>
      <c r="E199" s="35">
        <v>341</v>
      </c>
      <c r="F199" s="35" t="s">
        <v>1962</v>
      </c>
      <c r="G199" s="32" t="s">
        <v>1917</v>
      </c>
      <c r="H199" s="32"/>
      <c r="I199" s="33">
        <f t="shared" si="44"/>
        <v>4.16456317901611</v>
      </c>
      <c r="J199" s="33">
        <f t="shared" si="45"/>
        <v>1122.10327148437</v>
      </c>
      <c r="K199" s="33">
        <f t="shared" si="46"/>
        <v>-8.06979179382324</v>
      </c>
      <c r="L199" s="34">
        <f t="shared" si="36"/>
        <v>-11.2843468703645</v>
      </c>
      <c r="M199" s="33">
        <f t="shared" si="37"/>
        <v>3.21455507654129</v>
      </c>
      <c r="N199" s="33">
        <f t="shared" si="47"/>
        <v>3.21455383300781</v>
      </c>
      <c r="O199" s="32"/>
      <c r="P199" s="35">
        <v>40.55</v>
      </c>
      <c r="Q199" s="35">
        <v>0.6</v>
      </c>
      <c r="R199" s="35">
        <v>21.87</v>
      </c>
      <c r="S199" s="35">
        <v>0</v>
      </c>
      <c r="T199" s="35">
        <v>16.67</v>
      </c>
      <c r="U199" s="35">
        <v>0.29</v>
      </c>
      <c r="V199" s="35">
        <v>11.32</v>
      </c>
      <c r="W199" s="35">
        <v>8.43</v>
      </c>
      <c r="X199" s="35">
        <v>0.16</v>
      </c>
      <c r="Y199" s="32"/>
      <c r="Z199" s="32">
        <v>99.89</v>
      </c>
      <c r="AA199" s="35">
        <v>4.16456317901611</v>
      </c>
      <c r="AB199" s="35">
        <v>1122.10327148437</v>
      </c>
      <c r="AC199" s="35">
        <v>-8.06979179382324</v>
      </c>
      <c r="AD199" s="35">
        <v>3.21455383300781</v>
      </c>
      <c r="AE199" s="35" t="s">
        <v>1695</v>
      </c>
      <c r="AF199" s="19">
        <v>12</v>
      </c>
      <c r="AG199" s="19">
        <f>AF199/(P199*'Molecular Weight'!$C$2/'Molecular Weight'!$D$2+Q199*'Molecular Weight'!$C$3/'Molecular Weight'!$D$3+R199*'Molecular Weight'!$C$4/'Molecular Weight'!$D$4+S199*'Molecular Weight'!$C$5/'Molecular Weight'!$D$5+T199*'Molecular Weight'!$C$6/'Molecular Weight'!$D$6+U199*'Molecular Weight'!$C$8/'Molecular Weight'!$D$8+V199*'Molecular Weight'!$C$9/'Molecular Weight'!$D$9+W199*'Molecular Weight'!$C$10/'Molecular Weight'!$D$10+X199*'Molecular Weight'!$C$11/'Molecular Weight'!$D$11+Y199*'Molecular Weight'!$C$12/'Molecular Weight'!$D$12)</f>
        <v>4.48045335090099</v>
      </c>
      <c r="AH199" s="19">
        <f>P199*AG199*'Molecular Weight'!$B$2/'Molecular Weight'!$D$2</f>
        <v>3.02400771270032</v>
      </c>
      <c r="AI199" s="19">
        <f>Q199*AG199*'Molecular Weight'!$B$3/'Molecular Weight'!$D$3</f>
        <v>0.0336454569529486</v>
      </c>
      <c r="AJ199" s="19">
        <f>AG199*R199*'Molecular Weight'!$B$4/'Molecular Weight'!$D$4</f>
        <v>1.92207757520998</v>
      </c>
      <c r="AK199" s="19">
        <f>S199*AG199*'Molecular Weight'!$B$5/'Molecular Weight'!$D$5</f>
        <v>0</v>
      </c>
      <c r="AL199" s="19">
        <f>T199*AG199*'Molecular Weight'!$B$6/'Molecular Weight'!$D$6</f>
        <v>1.03965976279955</v>
      </c>
      <c r="AM199" s="19">
        <f>U199*AG199*'Molecular Weight'!$B$8/'Molecular Weight'!$D$8</f>
        <v>0.0183159215077712</v>
      </c>
      <c r="AN199" s="19">
        <f>V199*AG199*'Molecular Weight'!$B$9/'Molecular Weight'!$D$9</f>
        <v>1.25852932834241</v>
      </c>
      <c r="AO199" s="19">
        <f>W199*AG199*'Molecular Weight'!$B$10/'Molecular Weight'!$D$10</f>
        <v>0.673506093938933</v>
      </c>
      <c r="AP199" s="19">
        <f>X199*AG199*'Molecular Weight'!$B$11/'Molecular Weight'!$D$11</f>
        <v>0.023132382579676</v>
      </c>
      <c r="AQ199" s="19">
        <f>Y199*AG199*'Molecular Weight'!$B$12/'Molecular Weight'!$D$12</f>
        <v>0</v>
      </c>
      <c r="AR199" s="19">
        <f t="shared" si="38"/>
        <v>7.99287423403158</v>
      </c>
      <c r="AS199" s="19">
        <f t="shared" si="39"/>
        <v>0</v>
      </c>
      <c r="AT199" s="19">
        <f t="shared" si="40"/>
        <v>0</v>
      </c>
      <c r="AU199" s="19">
        <f t="shared" si="41"/>
        <v>1.03965976279955</v>
      </c>
      <c r="AV199" s="19">
        <f t="shared" si="42"/>
        <v>3.05765316965327</v>
      </c>
      <c r="AW199" s="19">
        <f t="shared" si="43"/>
        <v>2.99001110658866</v>
      </c>
      <c r="AX199" s="36"/>
    </row>
    <row r="200" s="25" customFormat="1" spans="1:50">
      <c r="A200" s="37" t="s">
        <v>1959</v>
      </c>
      <c r="B200" s="35" t="s">
        <v>1960</v>
      </c>
      <c r="C200" s="35" t="s">
        <v>1961</v>
      </c>
      <c r="D200" s="35" t="s">
        <v>1759</v>
      </c>
      <c r="E200" s="35">
        <v>342</v>
      </c>
      <c r="F200" s="35" t="s">
        <v>1962</v>
      </c>
      <c r="G200" s="32" t="s">
        <v>1917</v>
      </c>
      <c r="H200" s="32"/>
      <c r="I200" s="33">
        <f t="shared" si="44"/>
        <v>2.11627960205078</v>
      </c>
      <c r="J200" s="33">
        <f t="shared" si="45"/>
        <v>969.565307617188</v>
      </c>
      <c r="K200" s="33">
        <f t="shared" si="46"/>
        <v>-7.6008996963501</v>
      </c>
      <c r="L200" s="34">
        <f t="shared" si="36"/>
        <v>-14.4396367932373</v>
      </c>
      <c r="M200" s="33">
        <f t="shared" si="37"/>
        <v>6.83873709688716</v>
      </c>
      <c r="N200" s="33">
        <f t="shared" si="47"/>
        <v>6.83873748779297</v>
      </c>
      <c r="O200" s="32"/>
      <c r="P200" s="35">
        <v>39.28</v>
      </c>
      <c r="Q200" s="35">
        <v>0.57</v>
      </c>
      <c r="R200" s="35">
        <v>21.06</v>
      </c>
      <c r="S200" s="35">
        <v>0</v>
      </c>
      <c r="T200" s="35">
        <v>21.52</v>
      </c>
      <c r="U200" s="35">
        <v>0.91</v>
      </c>
      <c r="V200" s="35">
        <v>11.36</v>
      </c>
      <c r="W200" s="35">
        <v>4.96</v>
      </c>
      <c r="X200" s="35">
        <v>0.04</v>
      </c>
      <c r="Y200" s="32"/>
      <c r="Z200" s="32">
        <v>99.7</v>
      </c>
      <c r="AA200" s="35">
        <v>2.11627960205078</v>
      </c>
      <c r="AB200" s="35">
        <v>969.565307617188</v>
      </c>
      <c r="AC200" s="35">
        <v>-7.6008996963501</v>
      </c>
      <c r="AD200" s="35">
        <v>6.83873748779297</v>
      </c>
      <c r="AE200" s="35" t="s">
        <v>1695</v>
      </c>
      <c r="AF200" s="19">
        <v>12</v>
      </c>
      <c r="AG200" s="19">
        <f>AF200/(P200*'Molecular Weight'!$C$2/'Molecular Weight'!$D$2+Q200*'Molecular Weight'!$C$3/'Molecular Weight'!$D$3+R200*'Molecular Weight'!$C$4/'Molecular Weight'!$D$4+S200*'Molecular Weight'!$C$5/'Molecular Weight'!$D$5+T200*'Molecular Weight'!$C$6/'Molecular Weight'!$D$6+U200*'Molecular Weight'!$C$8/'Molecular Weight'!$D$8+V200*'Molecular Weight'!$C$9/'Molecular Weight'!$D$9+W200*'Molecular Weight'!$C$10/'Molecular Weight'!$D$10+X200*'Molecular Weight'!$C$11/'Molecular Weight'!$D$11+Y200*'Molecular Weight'!$C$12/'Molecular Weight'!$D$12)</f>
        <v>4.57165307356172</v>
      </c>
      <c r="AH200" s="19">
        <f>P200*AG200*'Molecular Weight'!$B$2/'Molecular Weight'!$D$2</f>
        <v>2.98892364729535</v>
      </c>
      <c r="AI200" s="19">
        <f>Q200*AG200*'Molecular Weight'!$B$3/'Molecular Weight'!$D$3</f>
        <v>0.032613795393369</v>
      </c>
      <c r="AJ200" s="19">
        <f>AG200*R200*'Molecular Weight'!$B$4/'Molecular Weight'!$D$4</f>
        <v>1.8885644121069</v>
      </c>
      <c r="AK200" s="19">
        <f>S200*AG200*'Molecular Weight'!$B$5/'Molecular Weight'!$D$5</f>
        <v>0</v>
      </c>
      <c r="AL200" s="19">
        <f>T200*AG200*'Molecular Weight'!$B$6/'Molecular Weight'!$D$6</f>
        <v>1.36945955098898</v>
      </c>
      <c r="AM200" s="19">
        <f>U200*AG200*'Molecular Weight'!$B$8/'Molecular Weight'!$D$8</f>
        <v>0.0586439850146767</v>
      </c>
      <c r="AN200" s="19">
        <f>V200*AG200*'Molecular Weight'!$B$9/'Molecular Weight'!$D$9</f>
        <v>1.28868434033899</v>
      </c>
      <c r="AO200" s="19">
        <f>W200*AG200*'Molecular Weight'!$B$10/'Molecular Weight'!$D$10</f>
        <v>0.404340214780067</v>
      </c>
      <c r="AP200" s="19">
        <f>X200*AG200*'Molecular Weight'!$B$11/'Molecular Weight'!$D$11</f>
        <v>0.00590081067900835</v>
      </c>
      <c r="AQ200" s="19">
        <f>Y200*AG200*'Molecular Weight'!$B$12/'Molecular Weight'!$D$12</f>
        <v>0</v>
      </c>
      <c r="AR200" s="19">
        <f t="shared" si="38"/>
        <v>8.03713075659734</v>
      </c>
      <c r="AS200" s="19">
        <f t="shared" si="39"/>
        <v>0.11087764842006</v>
      </c>
      <c r="AT200" s="19">
        <f t="shared" si="40"/>
        <v>0.0809645296496622</v>
      </c>
      <c r="AU200" s="19">
        <f t="shared" si="41"/>
        <v>1.25858190256892</v>
      </c>
      <c r="AV200" s="19">
        <f t="shared" si="42"/>
        <v>3.02153744268872</v>
      </c>
      <c r="AW200" s="19">
        <f t="shared" si="43"/>
        <v>3.12112809112271</v>
      </c>
      <c r="AX200" s="36"/>
    </row>
    <row r="201" s="25" customFormat="1" spans="1:50">
      <c r="A201" s="37" t="s">
        <v>1959</v>
      </c>
      <c r="B201" s="35" t="s">
        <v>1960</v>
      </c>
      <c r="C201" s="35" t="s">
        <v>1961</v>
      </c>
      <c r="D201" s="35" t="s">
        <v>1759</v>
      </c>
      <c r="E201" s="35">
        <v>342</v>
      </c>
      <c r="F201" s="35" t="s">
        <v>1962</v>
      </c>
      <c r="G201" s="32" t="s">
        <v>1917</v>
      </c>
      <c r="H201" s="32"/>
      <c r="I201" s="33">
        <f t="shared" si="44"/>
        <v>2.59391522407532</v>
      </c>
      <c r="J201" s="33">
        <f t="shared" si="45"/>
        <v>987.883422851563</v>
      </c>
      <c r="K201" s="33">
        <f t="shared" si="46"/>
        <v>-7.3804988861084</v>
      </c>
      <c r="L201" s="34">
        <f t="shared" si="36"/>
        <v>-13.914641296669</v>
      </c>
      <c r="M201" s="33">
        <f t="shared" si="37"/>
        <v>6.53414241056064</v>
      </c>
      <c r="N201" s="33">
        <f t="shared" si="47"/>
        <v>6.53414344787598</v>
      </c>
      <c r="O201" s="32"/>
      <c r="P201" s="35">
        <v>39.86</v>
      </c>
      <c r="Q201" s="35">
        <v>0.58</v>
      </c>
      <c r="R201" s="35">
        <v>20.82</v>
      </c>
      <c r="S201" s="35">
        <v>0</v>
      </c>
      <c r="T201" s="35">
        <v>21.52</v>
      </c>
      <c r="U201" s="35">
        <v>0.93</v>
      </c>
      <c r="V201" s="35">
        <v>11.02</v>
      </c>
      <c r="W201" s="35">
        <v>4.94</v>
      </c>
      <c r="X201" s="35">
        <v>0.05</v>
      </c>
      <c r="Y201" s="32"/>
      <c r="Z201" s="32">
        <v>99.72</v>
      </c>
      <c r="AA201" s="35">
        <v>2.59391522407532</v>
      </c>
      <c r="AB201" s="35">
        <v>987.883422851563</v>
      </c>
      <c r="AC201" s="35">
        <v>-7.3804988861084</v>
      </c>
      <c r="AD201" s="35">
        <v>6.53414344787598</v>
      </c>
      <c r="AE201" s="35" t="s">
        <v>1695</v>
      </c>
      <c r="AF201" s="19">
        <v>12</v>
      </c>
      <c r="AG201" s="19">
        <f>AF201/(P201*'Molecular Weight'!$C$2/'Molecular Weight'!$D$2+Q201*'Molecular Weight'!$C$3/'Molecular Weight'!$D$3+R201*'Molecular Weight'!$C$4/'Molecular Weight'!$D$4+S201*'Molecular Weight'!$C$5/'Molecular Weight'!$D$5+T201*'Molecular Weight'!$C$6/'Molecular Weight'!$D$6+U201*'Molecular Weight'!$C$8/'Molecular Weight'!$D$8+V201*'Molecular Weight'!$C$9/'Molecular Weight'!$D$9+W201*'Molecular Weight'!$C$10/'Molecular Weight'!$D$10+X201*'Molecular Weight'!$C$11/'Molecular Weight'!$D$11+Y201*'Molecular Weight'!$C$12/'Molecular Weight'!$D$12)</f>
        <v>4.56444312020698</v>
      </c>
      <c r="AH201" s="19">
        <f>P201*AG201*'Molecular Weight'!$B$2/'Molecular Weight'!$D$2</f>
        <v>3.02827401417194</v>
      </c>
      <c r="AI201" s="19">
        <f>Q201*AG201*'Molecular Weight'!$B$3/'Molecular Weight'!$D$3</f>
        <v>0.0331336296585738</v>
      </c>
      <c r="AJ201" s="19">
        <f>AG201*R201*'Molecular Weight'!$B$4/'Molecular Weight'!$D$4</f>
        <v>1.86409779840544</v>
      </c>
      <c r="AK201" s="19">
        <f>S201*AG201*'Molecular Weight'!$B$5/'Molecular Weight'!$D$5</f>
        <v>0</v>
      </c>
      <c r="AL201" s="19">
        <f>T201*AG201*'Molecular Weight'!$B$6/'Molecular Weight'!$D$6</f>
        <v>1.36729977654307</v>
      </c>
      <c r="AM201" s="19">
        <f>U201*AG201*'Molecular Weight'!$B$8/'Molecular Weight'!$D$8</f>
        <v>0.0598383436959753</v>
      </c>
      <c r="AN201" s="19">
        <f>V201*AG201*'Molecular Weight'!$B$9/'Molecular Weight'!$D$9</f>
        <v>1.24814300706404</v>
      </c>
      <c r="AO201" s="19">
        <f>W201*AG201*'Molecular Weight'!$B$10/'Molecular Weight'!$D$10</f>
        <v>0.402074697108104</v>
      </c>
      <c r="AP201" s="19">
        <f>X201*AG201*'Molecular Weight'!$B$11/'Molecular Weight'!$D$11</f>
        <v>0.00736438063924972</v>
      </c>
      <c r="AQ201" s="19">
        <f>Y201*AG201*'Molecular Weight'!$B$12/'Molecular Weight'!$D$12</f>
        <v>0</v>
      </c>
      <c r="AR201" s="19">
        <f t="shared" si="38"/>
        <v>8.01022564728639</v>
      </c>
      <c r="AS201" s="19">
        <f t="shared" si="39"/>
        <v>0.0306377804670888</v>
      </c>
      <c r="AT201" s="19">
        <f t="shared" si="40"/>
        <v>0.0224075078433421</v>
      </c>
      <c r="AU201" s="19">
        <f t="shared" si="41"/>
        <v>1.33666199607598</v>
      </c>
      <c r="AV201" s="19">
        <f t="shared" si="42"/>
        <v>3.06140764383051</v>
      </c>
      <c r="AW201" s="19">
        <f t="shared" si="43"/>
        <v>3.07735582441119</v>
      </c>
      <c r="AX201" s="36"/>
    </row>
    <row r="202" s="25" customFormat="1" spans="1:50">
      <c r="A202" s="37" t="s">
        <v>1959</v>
      </c>
      <c r="B202" s="35" t="s">
        <v>1960</v>
      </c>
      <c r="C202" s="35" t="s">
        <v>1961</v>
      </c>
      <c r="D202" s="35" t="s">
        <v>1759</v>
      </c>
      <c r="E202" s="35">
        <v>343</v>
      </c>
      <c r="F202" s="35" t="s">
        <v>1859</v>
      </c>
      <c r="G202" s="32" t="s">
        <v>1917</v>
      </c>
      <c r="H202" s="32"/>
      <c r="I202" s="33">
        <f t="shared" si="44"/>
        <v>1.76032173633575</v>
      </c>
      <c r="J202" s="33">
        <f t="shared" si="45"/>
        <v>961.140991210938</v>
      </c>
      <c r="K202" s="33">
        <f t="shared" si="46"/>
        <v>-8.07829284667969</v>
      </c>
      <c r="L202" s="34">
        <f t="shared" si="36"/>
        <v>-14.7499038224689</v>
      </c>
      <c r="M202" s="33">
        <f t="shared" si="37"/>
        <v>6.67161097578925</v>
      </c>
      <c r="N202" s="33">
        <f t="shared" si="47"/>
        <v>6.67161178588867</v>
      </c>
      <c r="O202" s="32"/>
      <c r="P202" s="35">
        <v>38.88</v>
      </c>
      <c r="Q202" s="35">
        <v>0.56</v>
      </c>
      <c r="R202" s="35">
        <v>21.42</v>
      </c>
      <c r="S202" s="35">
        <v>0</v>
      </c>
      <c r="T202" s="35">
        <v>21.49</v>
      </c>
      <c r="U202" s="35">
        <v>0.95</v>
      </c>
      <c r="V202" s="35">
        <v>11.49</v>
      </c>
      <c r="W202" s="35">
        <v>4.89</v>
      </c>
      <c r="X202" s="35">
        <v>0.04</v>
      </c>
      <c r="Y202" s="32"/>
      <c r="Z202" s="32">
        <v>99.72</v>
      </c>
      <c r="AA202" s="35">
        <v>1.76032173633575</v>
      </c>
      <c r="AB202" s="35">
        <v>961.140991210938</v>
      </c>
      <c r="AC202" s="35">
        <v>-8.07829284667969</v>
      </c>
      <c r="AD202" s="35">
        <v>6.67161178588867</v>
      </c>
      <c r="AE202" s="35" t="s">
        <v>1695</v>
      </c>
      <c r="AF202" s="19">
        <v>12</v>
      </c>
      <c r="AG202" s="19">
        <f>AF202/(P202*'Molecular Weight'!$C$2/'Molecular Weight'!$D$2+Q202*'Molecular Weight'!$C$3/'Molecular Weight'!$D$3+R202*'Molecular Weight'!$C$4/'Molecular Weight'!$D$4+S202*'Molecular Weight'!$C$5/'Molecular Weight'!$D$5+T202*'Molecular Weight'!$C$6/'Molecular Weight'!$D$6+U202*'Molecular Weight'!$C$8/'Molecular Weight'!$D$8+V202*'Molecular Weight'!$C$9/'Molecular Weight'!$D$9+W202*'Molecular Weight'!$C$10/'Molecular Weight'!$D$10+X202*'Molecular Weight'!$C$11/'Molecular Weight'!$D$11+Y202*'Molecular Weight'!$C$12/'Molecular Weight'!$D$12)</f>
        <v>4.5731333627352</v>
      </c>
      <c r="AH202" s="19">
        <f>P202*AG202*'Molecular Weight'!$B$2/'Molecular Weight'!$D$2</f>
        <v>2.95944449306166</v>
      </c>
      <c r="AI202" s="19">
        <f>Q202*AG202*'Molecular Weight'!$B$3/'Molecular Weight'!$D$3</f>
        <v>0.0320519985373181</v>
      </c>
      <c r="AJ202" s="19">
        <f>AG202*R202*'Molecular Weight'!$B$4/'Molecular Weight'!$D$4</f>
        <v>1.92146952981146</v>
      </c>
      <c r="AK202" s="19">
        <f>S202*AG202*'Molecular Weight'!$B$5/'Molecular Weight'!$D$5</f>
        <v>0</v>
      </c>
      <c r="AL202" s="19">
        <f>T202*AG202*'Molecular Weight'!$B$6/'Molecular Weight'!$D$6</f>
        <v>1.36799326232154</v>
      </c>
      <c r="AM202" s="19">
        <f>U202*AG202*'Molecular Weight'!$B$8/'Molecular Weight'!$D$8</f>
        <v>0.0612415660360649</v>
      </c>
      <c r="AN202" s="19">
        <f>V202*AG202*'Molecular Weight'!$B$9/'Molecular Weight'!$D$9</f>
        <v>1.3038536560255</v>
      </c>
      <c r="AO202" s="19">
        <f>W202*AG202*'Molecular Weight'!$B$10/'Molecular Weight'!$D$10</f>
        <v>0.398762877028801</v>
      </c>
      <c r="AP202" s="19">
        <f>X202*AG202*'Molecular Weight'!$B$11/'Molecular Weight'!$D$11</f>
        <v>0.00590272134589894</v>
      </c>
      <c r="AQ202" s="19">
        <f>Y202*AG202*'Molecular Weight'!$B$12/'Molecular Weight'!$D$12</f>
        <v>0</v>
      </c>
      <c r="AR202" s="19">
        <f t="shared" si="38"/>
        <v>8.05072010416824</v>
      </c>
      <c r="AS202" s="19">
        <f t="shared" si="39"/>
        <v>0.151201691809844</v>
      </c>
      <c r="AT202" s="19">
        <f t="shared" si="40"/>
        <v>0.110528096865951</v>
      </c>
      <c r="AU202" s="19">
        <f t="shared" si="41"/>
        <v>1.2167915705117</v>
      </c>
      <c r="AV202" s="19">
        <f t="shared" si="42"/>
        <v>2.99149649159898</v>
      </c>
      <c r="AW202" s="19">
        <f t="shared" si="43"/>
        <v>3.1318513614119</v>
      </c>
      <c r="AX202" s="36"/>
    </row>
    <row r="203" s="25" customFormat="1" spans="1:50">
      <c r="A203" s="37" t="s">
        <v>1959</v>
      </c>
      <c r="B203" s="35" t="s">
        <v>1960</v>
      </c>
      <c r="C203" s="35" t="s">
        <v>1961</v>
      </c>
      <c r="D203" s="35" t="s">
        <v>1759</v>
      </c>
      <c r="E203" s="35">
        <v>344</v>
      </c>
      <c r="F203" s="35" t="s">
        <v>1859</v>
      </c>
      <c r="G203" s="32" t="s">
        <v>1917</v>
      </c>
      <c r="H203" s="32"/>
      <c r="I203" s="33">
        <f t="shared" si="44"/>
        <v>3.7738823890686</v>
      </c>
      <c r="J203" s="33">
        <f t="shared" si="45"/>
        <v>1260.74780273437</v>
      </c>
      <c r="K203" s="33">
        <f t="shared" si="46"/>
        <v>-6.86053800582886</v>
      </c>
      <c r="L203" s="34">
        <f t="shared" si="36"/>
        <v>-9.79971300525695</v>
      </c>
      <c r="M203" s="33">
        <f t="shared" si="37"/>
        <v>2.93917499942809</v>
      </c>
      <c r="N203" s="33">
        <f t="shared" si="47"/>
        <v>2.93917417526245</v>
      </c>
      <c r="O203" s="32"/>
      <c r="P203" s="35">
        <v>39.79</v>
      </c>
      <c r="Q203" s="35">
        <v>0.37</v>
      </c>
      <c r="R203" s="35">
        <v>22.82</v>
      </c>
      <c r="S203" s="35">
        <v>0</v>
      </c>
      <c r="T203" s="35">
        <v>15.79</v>
      </c>
      <c r="U203" s="35">
        <v>0.34</v>
      </c>
      <c r="V203" s="35">
        <v>11.8</v>
      </c>
      <c r="W203" s="35">
        <v>8.86</v>
      </c>
      <c r="X203" s="35">
        <v>0.12</v>
      </c>
      <c r="Y203" s="32"/>
      <c r="Z203" s="32">
        <v>99.89</v>
      </c>
      <c r="AA203" s="35">
        <v>3.7738823890686</v>
      </c>
      <c r="AB203" s="35">
        <v>1260.74780273437</v>
      </c>
      <c r="AC203" s="35">
        <v>-6.86053800582886</v>
      </c>
      <c r="AD203" s="35">
        <v>2.93917417526245</v>
      </c>
      <c r="AE203" s="35" t="s">
        <v>1695</v>
      </c>
      <c r="AF203" s="19">
        <v>12</v>
      </c>
      <c r="AG203" s="19">
        <f>AF203/(P203*'Molecular Weight'!$C$2/'Molecular Weight'!$D$2+Q203*'Molecular Weight'!$C$3/'Molecular Weight'!$D$3+R203*'Molecular Weight'!$C$4/'Molecular Weight'!$D$4+S203*'Molecular Weight'!$C$5/'Molecular Weight'!$D$5+T203*'Molecular Weight'!$C$6/'Molecular Weight'!$D$6+U203*'Molecular Weight'!$C$8/'Molecular Weight'!$D$8+V203*'Molecular Weight'!$C$9/'Molecular Weight'!$D$9+W203*'Molecular Weight'!$C$10/'Molecular Weight'!$D$10+X203*'Molecular Weight'!$C$11/'Molecular Weight'!$D$11+Y203*'Molecular Weight'!$C$12/'Molecular Weight'!$D$12)</f>
        <v>4.47329881796006</v>
      </c>
      <c r="AH203" s="19">
        <f>P203*AG203*'Molecular Weight'!$B$2/'Molecular Weight'!$D$2</f>
        <v>2.96259254272022</v>
      </c>
      <c r="AI203" s="19">
        <f>Q203*AG203*'Molecular Weight'!$B$3/'Molecular Weight'!$D$3</f>
        <v>0.0207149006588889</v>
      </c>
      <c r="AJ203" s="19">
        <f>AG203*R203*'Molecular Weight'!$B$4/'Molecular Weight'!$D$4</f>
        <v>2.00236718371614</v>
      </c>
      <c r="AK203" s="19">
        <f>S203*AG203*'Molecular Weight'!$B$5/'Molecular Weight'!$D$5</f>
        <v>0</v>
      </c>
      <c r="AL203" s="19">
        <f>T203*AG203*'Molecular Weight'!$B$6/'Molecular Weight'!$D$6</f>
        <v>0.983204180617892</v>
      </c>
      <c r="AM203" s="19">
        <f>U203*AG203*'Molecular Weight'!$B$8/'Molecular Weight'!$D$8</f>
        <v>0.021439548887883</v>
      </c>
      <c r="AN203" s="19">
        <f>V203*AG203*'Molecular Weight'!$B$9/'Molecular Weight'!$D$9</f>
        <v>1.30979965389401</v>
      </c>
      <c r="AO203" s="19">
        <f>W203*AG203*'Molecular Weight'!$B$10/'Molecular Weight'!$D$10</f>
        <v>0.706730162751893</v>
      </c>
      <c r="AP203" s="19">
        <f>X203*AG203*'Molecular Weight'!$B$11/'Molecular Weight'!$D$11</f>
        <v>0.0173215830317911</v>
      </c>
      <c r="AQ203" s="19">
        <f>Y203*AG203*'Molecular Weight'!$B$12/'Molecular Weight'!$D$12</f>
        <v>0</v>
      </c>
      <c r="AR203" s="19">
        <f t="shared" si="38"/>
        <v>8.02416975627872</v>
      </c>
      <c r="AS203" s="19">
        <f t="shared" si="39"/>
        <v>0.0722908622708713</v>
      </c>
      <c r="AT203" s="19">
        <f t="shared" si="40"/>
        <v>0.0735257881281997</v>
      </c>
      <c r="AU203" s="19">
        <f t="shared" si="41"/>
        <v>0.910913318347021</v>
      </c>
      <c r="AV203" s="19">
        <f t="shared" si="42"/>
        <v>2.98330744337911</v>
      </c>
      <c r="AW203" s="19">
        <f t="shared" si="43"/>
        <v>3.02117354615168</v>
      </c>
      <c r="AX203" s="36"/>
    </row>
    <row r="204" s="25" customFormat="1" spans="1:50">
      <c r="A204" s="37" t="s">
        <v>1959</v>
      </c>
      <c r="B204" s="35" t="s">
        <v>1960</v>
      </c>
      <c r="C204" s="35" t="s">
        <v>1961</v>
      </c>
      <c r="D204" s="35" t="s">
        <v>1759</v>
      </c>
      <c r="E204" s="35">
        <v>346</v>
      </c>
      <c r="F204" s="35" t="s">
        <v>1859</v>
      </c>
      <c r="G204" s="32" t="s">
        <v>1917</v>
      </c>
      <c r="H204" s="32"/>
      <c r="I204" s="33">
        <f t="shared" si="44"/>
        <v>2.55728125572205</v>
      </c>
      <c r="J204" s="33">
        <f t="shared" si="45"/>
        <v>976.643127441406</v>
      </c>
      <c r="K204" s="33">
        <f t="shared" si="46"/>
        <v>-7.30292940139771</v>
      </c>
      <c r="L204" s="34">
        <f t="shared" si="36"/>
        <v>-14.1176083965091</v>
      </c>
      <c r="M204" s="33">
        <f t="shared" si="37"/>
        <v>6.81467899511143</v>
      </c>
      <c r="N204" s="33">
        <f t="shared" si="47"/>
        <v>6.81467962265015</v>
      </c>
      <c r="O204" s="32"/>
      <c r="P204" s="35">
        <v>39.27</v>
      </c>
      <c r="Q204" s="35">
        <v>0.75</v>
      </c>
      <c r="R204" s="35">
        <v>20.45</v>
      </c>
      <c r="S204" s="35">
        <v>0</v>
      </c>
      <c r="T204" s="35">
        <v>21.94</v>
      </c>
      <c r="U204" s="35">
        <v>0.94</v>
      </c>
      <c r="V204" s="35">
        <v>11.18</v>
      </c>
      <c r="W204" s="35">
        <v>5.13</v>
      </c>
      <c r="X204" s="35">
        <v>0.05</v>
      </c>
      <c r="Y204" s="32"/>
      <c r="Z204" s="32">
        <v>99.71</v>
      </c>
      <c r="AA204" s="35">
        <v>2.55728125572205</v>
      </c>
      <c r="AB204" s="35">
        <v>976.643127441406</v>
      </c>
      <c r="AC204" s="35">
        <v>-7.30292940139771</v>
      </c>
      <c r="AD204" s="35">
        <v>6.81467962265015</v>
      </c>
      <c r="AE204" s="35" t="s">
        <v>1695</v>
      </c>
      <c r="AF204" s="19">
        <v>12</v>
      </c>
      <c r="AG204" s="19">
        <f>AF204/(P204*'Molecular Weight'!$C$2/'Molecular Weight'!$D$2+Q204*'Molecular Weight'!$C$3/'Molecular Weight'!$D$3+R204*'Molecular Weight'!$C$4/'Molecular Weight'!$D$4+S204*'Molecular Weight'!$C$5/'Molecular Weight'!$D$5+T204*'Molecular Weight'!$C$6/'Molecular Weight'!$D$6+U204*'Molecular Weight'!$C$8/'Molecular Weight'!$D$8+V204*'Molecular Weight'!$C$9/'Molecular Weight'!$D$9+W204*'Molecular Weight'!$C$10/'Molecular Weight'!$D$10+X204*'Molecular Weight'!$C$11/'Molecular Weight'!$D$11+Y204*'Molecular Weight'!$C$12/'Molecular Weight'!$D$12)</f>
        <v>4.58699628956376</v>
      </c>
      <c r="AH204" s="19">
        <f>P204*AG204*'Molecular Weight'!$B$2/'Molecular Weight'!$D$2</f>
        <v>2.99819148287564</v>
      </c>
      <c r="AI204" s="19">
        <f>Q204*AG204*'Molecular Weight'!$B$3/'Molecular Weight'!$D$3</f>
        <v>0.0430569113538525</v>
      </c>
      <c r="AJ204" s="19">
        <f>AG204*R204*'Molecular Weight'!$B$4/'Molecular Weight'!$D$4</f>
        <v>1.84001714636286</v>
      </c>
      <c r="AK204" s="19">
        <f>S204*AG204*'Molecular Weight'!$B$5/'Molecular Weight'!$D$5</f>
        <v>0</v>
      </c>
      <c r="AL204" s="19">
        <f>T204*AG204*'Molecular Weight'!$B$6/'Molecular Weight'!$D$6</f>
        <v>1.40087275324372</v>
      </c>
      <c r="AM204" s="19">
        <f>U204*AG204*'Molecular Weight'!$B$8/'Molecular Weight'!$D$8</f>
        <v>0.0607806105467991</v>
      </c>
      <c r="AN204" s="19">
        <f>V204*AG204*'Molecular Weight'!$B$9/'Molecular Weight'!$D$9</f>
        <v>1.27252155129833</v>
      </c>
      <c r="AO204" s="19">
        <f>W204*AG204*'Molecular Weight'!$B$10/'Molecular Weight'!$D$10</f>
        <v>0.419602192679424</v>
      </c>
      <c r="AP204" s="19">
        <f>X204*AG204*'Molecular Weight'!$B$11/'Molecular Weight'!$D$11</f>
        <v>0.00740076845686311</v>
      </c>
      <c r="AQ204" s="19">
        <f>Y204*AG204*'Molecular Weight'!$B$12/'Molecular Weight'!$D$12</f>
        <v>0</v>
      </c>
      <c r="AR204" s="19">
        <f t="shared" si="38"/>
        <v>8.0424434168175</v>
      </c>
      <c r="AS204" s="19">
        <f t="shared" si="39"/>
        <v>0.126658274211779</v>
      </c>
      <c r="AT204" s="19">
        <f t="shared" si="40"/>
        <v>0.0904138323188186</v>
      </c>
      <c r="AU204" s="19">
        <f t="shared" si="41"/>
        <v>1.27421447903194</v>
      </c>
      <c r="AV204" s="19">
        <f t="shared" si="42"/>
        <v>3.0412483942295</v>
      </c>
      <c r="AW204" s="19">
        <f t="shared" si="43"/>
        <v>3.15377710776827</v>
      </c>
      <c r="AX204" s="36"/>
    </row>
    <row r="205" s="25" customFormat="1" spans="1:50">
      <c r="A205" s="37" t="s">
        <v>1959</v>
      </c>
      <c r="B205" s="35" t="s">
        <v>1960</v>
      </c>
      <c r="C205" s="35" t="s">
        <v>1961</v>
      </c>
      <c r="D205" s="35" t="s">
        <v>1759</v>
      </c>
      <c r="E205" s="35">
        <v>349</v>
      </c>
      <c r="F205" s="35" t="s">
        <v>1859</v>
      </c>
      <c r="G205" s="32" t="s">
        <v>1917</v>
      </c>
      <c r="H205" s="32"/>
      <c r="I205" s="33">
        <f t="shared" si="44"/>
        <v>4.31350040435791</v>
      </c>
      <c r="J205" s="33">
        <f t="shared" si="45"/>
        <v>1144.81311035156</v>
      </c>
      <c r="K205" s="33">
        <f t="shared" si="46"/>
        <v>-7.81186532974243</v>
      </c>
      <c r="L205" s="34">
        <f t="shared" si="36"/>
        <v>-10.9359748852955</v>
      </c>
      <c r="M205" s="33">
        <f t="shared" si="37"/>
        <v>3.12410955555308</v>
      </c>
      <c r="N205" s="33">
        <f t="shared" si="47"/>
        <v>3.12410974502564</v>
      </c>
      <c r="O205" s="32"/>
      <c r="P205" s="35">
        <v>40.69</v>
      </c>
      <c r="Q205" s="35">
        <v>0.58</v>
      </c>
      <c r="R205" s="35">
        <v>21.83</v>
      </c>
      <c r="S205" s="35">
        <v>0</v>
      </c>
      <c r="T205" s="35">
        <v>16.56</v>
      </c>
      <c r="U205" s="35">
        <v>0.31</v>
      </c>
      <c r="V205" s="35">
        <v>11.39</v>
      </c>
      <c r="W205" s="35">
        <v>8.36</v>
      </c>
      <c r="X205" s="35">
        <v>0.17</v>
      </c>
      <c r="Y205" s="32"/>
      <c r="Z205" s="32">
        <v>99.89</v>
      </c>
      <c r="AA205" s="35">
        <v>4.31350040435791</v>
      </c>
      <c r="AB205" s="35">
        <v>1144.81311035156</v>
      </c>
      <c r="AC205" s="35">
        <v>-7.81186532974243</v>
      </c>
      <c r="AD205" s="35">
        <v>3.12410974502564</v>
      </c>
      <c r="AE205" s="35" t="s">
        <v>1695</v>
      </c>
      <c r="AF205" s="19">
        <v>12</v>
      </c>
      <c r="AG205" s="19">
        <f>AF205/(P205*'Molecular Weight'!$C$2/'Molecular Weight'!$D$2+Q205*'Molecular Weight'!$C$3/'Molecular Weight'!$D$3+R205*'Molecular Weight'!$C$4/'Molecular Weight'!$D$4+S205*'Molecular Weight'!$C$5/'Molecular Weight'!$D$5+T205*'Molecular Weight'!$C$6/'Molecular Weight'!$D$6+U205*'Molecular Weight'!$C$8/'Molecular Weight'!$D$8+V205*'Molecular Weight'!$C$9/'Molecular Weight'!$D$9+W205*'Molecular Weight'!$C$10/'Molecular Weight'!$D$10+X205*'Molecular Weight'!$C$11/'Molecular Weight'!$D$11+Y205*'Molecular Weight'!$C$12/'Molecular Weight'!$D$12)</f>
        <v>4.47646920357148</v>
      </c>
      <c r="AH205" s="19">
        <f>P205*AG205*'Molecular Weight'!$B$2/'Molecular Weight'!$D$2</f>
        <v>3.03174986506864</v>
      </c>
      <c r="AI205" s="19">
        <f>Q205*AG205*'Molecular Weight'!$B$3/'Molecular Weight'!$D$3</f>
        <v>0.0324950205015202</v>
      </c>
      <c r="AJ205" s="19">
        <f>AG205*R205*'Molecular Weight'!$B$4/'Molecular Weight'!$D$4</f>
        <v>1.91685607520529</v>
      </c>
      <c r="AK205" s="19">
        <f>S205*AG205*'Molecular Weight'!$B$5/'Molecular Weight'!$D$5</f>
        <v>0</v>
      </c>
      <c r="AL205" s="19">
        <f>T205*AG205*'Molecular Weight'!$B$6/'Molecular Weight'!$D$6</f>
        <v>1.0318809856785</v>
      </c>
      <c r="AM205" s="19">
        <f>U205*AG205*'Molecular Weight'!$B$8/'Molecular Weight'!$D$8</f>
        <v>0.0195616782225424</v>
      </c>
      <c r="AN205" s="19">
        <f>V205*AG205*'Molecular Weight'!$B$9/'Molecular Weight'!$D$9</f>
        <v>1.26518571287045</v>
      </c>
      <c r="AO205" s="19">
        <f>W205*AG205*'Molecular Weight'!$B$10/'Molecular Weight'!$D$10</f>
        <v>0.667319588834836</v>
      </c>
      <c r="AP205" s="19">
        <f>X205*AG205*'Molecular Weight'!$B$11/'Molecular Weight'!$D$11</f>
        <v>0.0245563008908407</v>
      </c>
      <c r="AQ205" s="19">
        <f>Y205*AG205*'Molecular Weight'!$B$12/'Molecular Weight'!$D$12</f>
        <v>0</v>
      </c>
      <c r="AR205" s="19">
        <f t="shared" si="38"/>
        <v>7.98960522727262</v>
      </c>
      <c r="AS205" s="19">
        <f t="shared" si="39"/>
        <v>0</v>
      </c>
      <c r="AT205" s="19">
        <f t="shared" si="40"/>
        <v>0</v>
      </c>
      <c r="AU205" s="19">
        <f t="shared" si="41"/>
        <v>1.0318809856785</v>
      </c>
      <c r="AV205" s="19">
        <f t="shared" si="42"/>
        <v>3.06424488557016</v>
      </c>
      <c r="AW205" s="19">
        <f t="shared" si="43"/>
        <v>2.98394796560634</v>
      </c>
      <c r="AX205" s="36"/>
    </row>
    <row r="206" s="25" customFormat="1" spans="1:50">
      <c r="A206" s="37" t="s">
        <v>1959</v>
      </c>
      <c r="B206" s="35" t="s">
        <v>1960</v>
      </c>
      <c r="C206" s="35" t="s">
        <v>1961</v>
      </c>
      <c r="D206" s="35" t="s">
        <v>1759</v>
      </c>
      <c r="E206" s="35">
        <v>351</v>
      </c>
      <c r="F206" s="35" t="s">
        <v>1859</v>
      </c>
      <c r="G206" s="32" t="s">
        <v>1917</v>
      </c>
      <c r="H206" s="32"/>
      <c r="I206" s="33">
        <f t="shared" si="44"/>
        <v>5.72009372711182</v>
      </c>
      <c r="J206" s="33">
        <f t="shared" si="45"/>
        <v>1077.82348632812</v>
      </c>
      <c r="K206" s="33">
        <f t="shared" si="46"/>
        <v>-7.60448551177979</v>
      </c>
      <c r="L206" s="34">
        <f t="shared" si="36"/>
        <v>-11.2282066516431</v>
      </c>
      <c r="M206" s="33">
        <f t="shared" si="37"/>
        <v>3.62372113986336</v>
      </c>
      <c r="N206" s="33">
        <f t="shared" si="47"/>
        <v>3.6237211227417</v>
      </c>
      <c r="O206" s="32"/>
      <c r="P206" s="35">
        <v>41.26</v>
      </c>
      <c r="Q206" s="35">
        <v>0.63</v>
      </c>
      <c r="R206" s="35">
        <v>21.37</v>
      </c>
      <c r="S206" s="35">
        <v>0</v>
      </c>
      <c r="T206" s="35">
        <v>17.9</v>
      </c>
      <c r="U206" s="35">
        <v>0.49</v>
      </c>
      <c r="V206" s="35">
        <v>14.46</v>
      </c>
      <c r="W206" s="35">
        <v>3.42</v>
      </c>
      <c r="X206" s="35">
        <v>0.12</v>
      </c>
      <c r="Y206" s="32"/>
      <c r="Z206" s="32">
        <v>99.65</v>
      </c>
      <c r="AA206" s="35">
        <v>5.72009372711182</v>
      </c>
      <c r="AB206" s="35">
        <v>1077.82348632812</v>
      </c>
      <c r="AC206" s="35">
        <v>-7.60448551177979</v>
      </c>
      <c r="AD206" s="35">
        <v>3.6237211227417</v>
      </c>
      <c r="AE206" s="35" t="s">
        <v>1695</v>
      </c>
      <c r="AF206" s="19">
        <v>12</v>
      </c>
      <c r="AG206" s="19">
        <f>AF206/(P206*'Molecular Weight'!$C$2/'Molecular Weight'!$D$2+Q206*'Molecular Weight'!$C$3/'Molecular Weight'!$D$3+R206*'Molecular Weight'!$C$4/'Molecular Weight'!$D$4+S206*'Molecular Weight'!$C$5/'Molecular Weight'!$D$5+T206*'Molecular Weight'!$C$6/'Molecular Weight'!$D$6+U206*'Molecular Weight'!$C$8/'Molecular Weight'!$D$8+V206*'Molecular Weight'!$C$9/'Molecular Weight'!$D$9+W206*'Molecular Weight'!$C$10/'Molecular Weight'!$D$10+X206*'Molecular Weight'!$C$11/'Molecular Weight'!$D$11+Y206*'Molecular Weight'!$C$12/'Molecular Weight'!$D$12)</f>
        <v>4.45128771261059</v>
      </c>
      <c r="AH206" s="19">
        <f>P206*AG206*'Molecular Weight'!$B$2/'Molecular Weight'!$D$2</f>
        <v>3.05692628199588</v>
      </c>
      <c r="AI206" s="19">
        <f>Q206*AG206*'Molecular Weight'!$B$3/'Molecular Weight'!$D$3</f>
        <v>0.035097762940484</v>
      </c>
      <c r="AJ206" s="19">
        <f>AG206*R206*'Molecular Weight'!$B$4/'Molecular Weight'!$D$4</f>
        <v>1.86590856058235</v>
      </c>
      <c r="AK206" s="19">
        <f>S206*AG206*'Molecular Weight'!$B$5/'Molecular Weight'!$D$5</f>
        <v>0</v>
      </c>
      <c r="AL206" s="19">
        <f>T206*AG206*'Molecular Weight'!$B$6/'Molecular Weight'!$D$6</f>
        <v>1.10910426024122</v>
      </c>
      <c r="AM206" s="19">
        <f>U206*AG206*'Molecular Weight'!$B$8/'Molecular Weight'!$D$8</f>
        <v>0.0307461372875555</v>
      </c>
      <c r="AN206" s="19">
        <f>V206*AG206*'Molecular Weight'!$B$9/'Molecular Weight'!$D$9</f>
        <v>1.59716179464886</v>
      </c>
      <c r="AO206" s="19">
        <f>W206*AG206*'Molecular Weight'!$B$10/'Molecular Weight'!$D$10</f>
        <v>0.271458701446651</v>
      </c>
      <c r="AP206" s="19">
        <f>X206*AG206*'Molecular Weight'!$B$11/'Molecular Weight'!$D$11</f>
        <v>0.0172363512588987</v>
      </c>
      <c r="AQ206" s="19">
        <f>Y206*AG206*'Molecular Weight'!$B$12/'Molecular Weight'!$D$12</f>
        <v>0</v>
      </c>
      <c r="AR206" s="19">
        <f t="shared" si="38"/>
        <v>7.98363985040191</v>
      </c>
      <c r="AS206" s="19">
        <f t="shared" si="39"/>
        <v>0</v>
      </c>
      <c r="AT206" s="19">
        <f t="shared" si="40"/>
        <v>0</v>
      </c>
      <c r="AU206" s="19">
        <f t="shared" si="41"/>
        <v>1.10910426024122</v>
      </c>
      <c r="AV206" s="19">
        <f t="shared" si="42"/>
        <v>3.09202404493637</v>
      </c>
      <c r="AW206" s="19">
        <f t="shared" si="43"/>
        <v>3.00847089362429</v>
      </c>
      <c r="AX206" s="36"/>
    </row>
    <row r="207" s="25" customFormat="1" spans="1:50">
      <c r="A207" s="37" t="s">
        <v>1959</v>
      </c>
      <c r="B207" s="35" t="s">
        <v>1960</v>
      </c>
      <c r="C207" s="35" t="s">
        <v>1961</v>
      </c>
      <c r="D207" s="35" t="s">
        <v>1759</v>
      </c>
      <c r="E207" s="35">
        <v>355</v>
      </c>
      <c r="F207" s="35" t="s">
        <v>1859</v>
      </c>
      <c r="G207" s="32" t="s">
        <v>1917</v>
      </c>
      <c r="H207" s="32"/>
      <c r="I207" s="33">
        <f t="shared" si="44"/>
        <v>5.00770235061646</v>
      </c>
      <c r="J207" s="33">
        <f t="shared" si="45"/>
        <v>1037.14953613281</v>
      </c>
      <c r="K207" s="33">
        <f t="shared" si="46"/>
        <v>-8.22194385528564</v>
      </c>
      <c r="L207" s="34">
        <f t="shared" si="36"/>
        <v>-12.0925012436208</v>
      </c>
      <c r="M207" s="33">
        <f t="shared" si="37"/>
        <v>3.87055738833513</v>
      </c>
      <c r="N207" s="33">
        <f t="shared" si="47"/>
        <v>3.87055683135986</v>
      </c>
      <c r="O207" s="32"/>
      <c r="P207" s="35">
        <v>40.8</v>
      </c>
      <c r="Q207" s="35">
        <v>0.64</v>
      </c>
      <c r="R207" s="35">
        <v>21.48</v>
      </c>
      <c r="S207" s="35">
        <v>0</v>
      </c>
      <c r="T207" s="35">
        <v>18.08</v>
      </c>
      <c r="U207" s="35">
        <v>0.48</v>
      </c>
      <c r="V207" s="35">
        <v>14.57</v>
      </c>
      <c r="W207" s="35">
        <v>3.5</v>
      </c>
      <c r="X207" s="35">
        <v>0.11</v>
      </c>
      <c r="Y207" s="32"/>
      <c r="Z207" s="32">
        <v>99.66</v>
      </c>
      <c r="AA207" s="35">
        <v>5.00770235061646</v>
      </c>
      <c r="AB207" s="35">
        <v>1037.14953613281</v>
      </c>
      <c r="AC207" s="35">
        <v>-8.22194385528564</v>
      </c>
      <c r="AD207" s="35">
        <v>3.87055683135986</v>
      </c>
      <c r="AE207" s="35" t="s">
        <v>1695</v>
      </c>
      <c r="AF207" s="19">
        <v>12</v>
      </c>
      <c r="AG207" s="19">
        <f>AF207/(P207*'Molecular Weight'!$C$2/'Molecular Weight'!$D$2+Q207*'Molecular Weight'!$C$3/'Molecular Weight'!$D$3+R207*'Molecular Weight'!$C$4/'Molecular Weight'!$D$4+S207*'Molecular Weight'!$C$5/'Molecular Weight'!$D$5+T207*'Molecular Weight'!$C$6/'Molecular Weight'!$D$6+U207*'Molecular Weight'!$C$8/'Molecular Weight'!$D$8+V207*'Molecular Weight'!$C$9/'Molecular Weight'!$D$9+W207*'Molecular Weight'!$C$10/'Molecular Weight'!$D$10+X207*'Molecular Weight'!$C$11/'Molecular Weight'!$D$11+Y207*'Molecular Weight'!$C$12/'Molecular Weight'!$D$12)</f>
        <v>4.46033249665467</v>
      </c>
      <c r="AH207" s="19">
        <f>P207*AG207*'Molecular Weight'!$B$2/'Molecular Weight'!$D$2</f>
        <v>3.02898744779478</v>
      </c>
      <c r="AI207" s="19">
        <f>Q207*AG207*'Molecular Weight'!$B$3/'Molecular Weight'!$D$3</f>
        <v>0.03572731912214</v>
      </c>
      <c r="AJ207" s="19">
        <f>AG207*R207*'Molecular Weight'!$B$4/'Molecular Weight'!$D$4</f>
        <v>1.87932408842962</v>
      </c>
      <c r="AK207" s="19">
        <f>S207*AG207*'Molecular Weight'!$B$5/'Molecular Weight'!$D$5</f>
        <v>0</v>
      </c>
      <c r="AL207" s="19">
        <f>T207*AG207*'Molecular Weight'!$B$6/'Molecular Weight'!$D$6</f>
        <v>1.12253356820039</v>
      </c>
      <c r="AM207" s="19">
        <f>U207*AG207*'Molecular Weight'!$B$8/'Molecular Weight'!$D$8</f>
        <v>0.0301798646517372</v>
      </c>
      <c r="AN207" s="19">
        <f>V207*AG207*'Molecular Weight'!$B$9/'Molecular Weight'!$D$9</f>
        <v>1.61258174879053</v>
      </c>
      <c r="AO207" s="19">
        <f>W207*AG207*'Molecular Weight'!$B$10/'Molecular Weight'!$D$10</f>
        <v>0.278373105176379</v>
      </c>
      <c r="AP207" s="19">
        <f>X207*AG207*'Molecular Weight'!$B$11/'Molecular Weight'!$D$11</f>
        <v>0.015832093405357</v>
      </c>
      <c r="AQ207" s="19">
        <f>Y207*AG207*'Molecular Weight'!$B$12/'Molecular Weight'!$D$12</f>
        <v>0</v>
      </c>
      <c r="AR207" s="19">
        <f t="shared" si="38"/>
        <v>8.00353923557095</v>
      </c>
      <c r="AS207" s="19">
        <f t="shared" si="39"/>
        <v>0.0106130114693741</v>
      </c>
      <c r="AT207" s="19">
        <f t="shared" si="40"/>
        <v>0.00945451590048082</v>
      </c>
      <c r="AU207" s="19">
        <f t="shared" si="41"/>
        <v>1.11192055673102</v>
      </c>
      <c r="AV207" s="19">
        <f t="shared" si="42"/>
        <v>3.06471476691692</v>
      </c>
      <c r="AW207" s="19">
        <f t="shared" si="43"/>
        <v>3.04366828681904</v>
      </c>
      <c r="AX207" s="36"/>
    </row>
    <row r="208" s="25" customFormat="1" spans="1:50">
      <c r="A208" s="37" t="s">
        <v>1959</v>
      </c>
      <c r="B208" s="35" t="s">
        <v>1960</v>
      </c>
      <c r="C208" s="35" t="s">
        <v>1961</v>
      </c>
      <c r="D208" s="35" t="s">
        <v>1759</v>
      </c>
      <c r="E208" s="35">
        <v>361</v>
      </c>
      <c r="F208" s="35" t="s">
        <v>1859</v>
      </c>
      <c r="G208" s="32" t="s">
        <v>1917</v>
      </c>
      <c r="H208" s="32"/>
      <c r="I208" s="33">
        <f t="shared" si="44"/>
        <v>4.03690338134766</v>
      </c>
      <c r="J208" s="33">
        <f t="shared" si="45"/>
        <v>948.412841796875</v>
      </c>
      <c r="K208" s="33">
        <f t="shared" si="46"/>
        <v>-9.38372039794922</v>
      </c>
      <c r="L208" s="34">
        <f t="shared" si="36"/>
        <v>-13.9131481545437</v>
      </c>
      <c r="M208" s="33">
        <f t="shared" si="37"/>
        <v>4.52942775659443</v>
      </c>
      <c r="N208" s="33">
        <f t="shared" si="47"/>
        <v>4.52942657470703</v>
      </c>
      <c r="O208" s="32"/>
      <c r="P208" s="35">
        <v>39.12</v>
      </c>
      <c r="Q208" s="35">
        <v>0.56</v>
      </c>
      <c r="R208" s="35">
        <v>21.98</v>
      </c>
      <c r="S208" s="35">
        <v>0</v>
      </c>
      <c r="T208" s="35">
        <v>22.25</v>
      </c>
      <c r="U208" s="35">
        <v>0.46</v>
      </c>
      <c r="V208" s="35">
        <v>8.9</v>
      </c>
      <c r="W208" s="35">
        <v>6.34</v>
      </c>
      <c r="X208" s="35">
        <v>0.29</v>
      </c>
      <c r="Y208" s="32"/>
      <c r="Z208" s="32">
        <v>99.9</v>
      </c>
      <c r="AA208" s="35">
        <v>4.03690338134766</v>
      </c>
      <c r="AB208" s="35">
        <v>948.412841796875</v>
      </c>
      <c r="AC208" s="35">
        <v>-9.38372039794922</v>
      </c>
      <c r="AD208" s="35">
        <v>4.52942657470703</v>
      </c>
      <c r="AE208" s="35" t="s">
        <v>1695</v>
      </c>
      <c r="AF208" s="19">
        <v>12</v>
      </c>
      <c r="AG208" s="19">
        <f>AF208/(P208*'Molecular Weight'!$C$2/'Molecular Weight'!$D$2+Q208*'Molecular Weight'!$C$3/'Molecular Weight'!$D$3+R208*'Molecular Weight'!$C$4/'Molecular Weight'!$D$4+S208*'Molecular Weight'!$C$5/'Molecular Weight'!$D$5+T208*'Molecular Weight'!$C$6/'Molecular Weight'!$D$6+U208*'Molecular Weight'!$C$8/'Molecular Weight'!$D$8+V208*'Molecular Weight'!$C$9/'Molecular Weight'!$D$9+W208*'Molecular Weight'!$C$10/'Molecular Weight'!$D$10+X208*'Molecular Weight'!$C$11/'Molecular Weight'!$D$11+Y208*'Molecular Weight'!$C$12/'Molecular Weight'!$D$12)</f>
        <v>4.58403484636592</v>
      </c>
      <c r="AH208" s="19">
        <f>P208*AG208*'Molecular Weight'!$B$2/'Molecular Weight'!$D$2</f>
        <v>2.98481097186809</v>
      </c>
      <c r="AI208" s="19">
        <f>Q208*AG208*'Molecular Weight'!$B$3/'Molecular Weight'!$D$3</f>
        <v>0.0321284044300991</v>
      </c>
      <c r="AJ208" s="19">
        <f>AG208*R208*'Molecular Weight'!$B$4/'Molecular Weight'!$D$4</f>
        <v>1.97640419621661</v>
      </c>
      <c r="AK208" s="19">
        <f>S208*AG208*'Molecular Weight'!$B$5/'Molecular Weight'!$D$5</f>
        <v>0</v>
      </c>
      <c r="AL208" s="19">
        <f>T208*AG208*'Molecular Weight'!$B$6/'Molecular Weight'!$D$6</f>
        <v>1.41974909982798</v>
      </c>
      <c r="AM208" s="19">
        <f>U208*AG208*'Molecular Weight'!$B$8/'Molecular Weight'!$D$8</f>
        <v>0.0297244999905318</v>
      </c>
      <c r="AN208" s="19">
        <f>V208*AG208*'Molecular Weight'!$B$9/'Molecular Weight'!$D$9</f>
        <v>1.01235509014036</v>
      </c>
      <c r="AO208" s="19">
        <f>W208*AG208*'Molecular Weight'!$B$10/'Molecular Weight'!$D$10</f>
        <v>0.518237890976461</v>
      </c>
      <c r="AP208" s="19">
        <f>X208*AG208*'Molecular Weight'!$B$11/'Molecular Weight'!$D$11</f>
        <v>0.0428967442867414</v>
      </c>
      <c r="AQ208" s="19">
        <f>Y208*AG208*'Molecular Weight'!$B$12/'Molecular Weight'!$D$12</f>
        <v>0</v>
      </c>
      <c r="AR208" s="19">
        <f t="shared" si="38"/>
        <v>8.01630689773688</v>
      </c>
      <c r="AS208" s="19">
        <f t="shared" si="39"/>
        <v>0.0488211779660768</v>
      </c>
      <c r="AT208" s="19">
        <f t="shared" si="40"/>
        <v>0.0343871871248182</v>
      </c>
      <c r="AU208" s="19">
        <f t="shared" si="41"/>
        <v>1.3709279218619</v>
      </c>
      <c r="AV208" s="19">
        <f t="shared" si="42"/>
        <v>3.01693937629819</v>
      </c>
      <c r="AW208" s="19">
        <f t="shared" si="43"/>
        <v>2.98006658093533</v>
      </c>
      <c r="AX208" s="36"/>
    </row>
    <row r="209" s="25" customFormat="1" spans="1:50">
      <c r="A209" s="37" t="s">
        <v>1959</v>
      </c>
      <c r="B209" s="35" t="s">
        <v>1960</v>
      </c>
      <c r="C209" s="35" t="s">
        <v>1961</v>
      </c>
      <c r="D209" s="35" t="s">
        <v>1759</v>
      </c>
      <c r="E209" s="35">
        <v>468</v>
      </c>
      <c r="F209" s="35" t="s">
        <v>1859</v>
      </c>
      <c r="G209" s="32" t="s">
        <v>1917</v>
      </c>
      <c r="H209" s="32"/>
      <c r="I209" s="33">
        <f t="shared" si="44"/>
        <v>4.40649557113647</v>
      </c>
      <c r="J209" s="33">
        <f t="shared" si="45"/>
        <v>1194.99194335937</v>
      </c>
      <c r="K209" s="33">
        <f t="shared" si="46"/>
        <v>-7.1614818572998</v>
      </c>
      <c r="L209" s="34">
        <f t="shared" si="36"/>
        <v>-10.2957915134016</v>
      </c>
      <c r="M209" s="33">
        <f t="shared" si="37"/>
        <v>3.13430965610178</v>
      </c>
      <c r="N209" s="33">
        <f t="shared" si="47"/>
        <v>3.13430976867676</v>
      </c>
      <c r="O209" s="32"/>
      <c r="P209" s="35">
        <v>41.12</v>
      </c>
      <c r="Q209" s="35">
        <v>0.43</v>
      </c>
      <c r="R209" s="35">
        <v>21.82</v>
      </c>
      <c r="S209" s="35">
        <v>0</v>
      </c>
      <c r="T209" s="35">
        <v>15.02</v>
      </c>
      <c r="U209" s="35">
        <v>0.2</v>
      </c>
      <c r="V209" s="35">
        <v>13.33</v>
      </c>
      <c r="W209" s="35">
        <v>7.63</v>
      </c>
      <c r="X209" s="35">
        <v>0.16</v>
      </c>
      <c r="Y209" s="32"/>
      <c r="Z209" s="32">
        <v>99.71</v>
      </c>
      <c r="AA209" s="35">
        <v>4.40649557113647</v>
      </c>
      <c r="AB209" s="35">
        <v>1194.99194335937</v>
      </c>
      <c r="AC209" s="35">
        <v>-7.1614818572998</v>
      </c>
      <c r="AD209" s="35">
        <v>3.13430976867676</v>
      </c>
      <c r="AE209" s="35" t="s">
        <v>1695</v>
      </c>
      <c r="AF209" s="19">
        <v>12</v>
      </c>
      <c r="AG209" s="19">
        <f>AF209/(P209*'Molecular Weight'!$C$2/'Molecular Weight'!$D$2+Q209*'Molecular Weight'!$C$3/'Molecular Weight'!$D$3+R209*'Molecular Weight'!$C$4/'Molecular Weight'!$D$4+S209*'Molecular Weight'!$C$5/'Molecular Weight'!$D$5+T209*'Molecular Weight'!$C$6/'Molecular Weight'!$D$6+U209*'Molecular Weight'!$C$8/'Molecular Weight'!$D$8+V209*'Molecular Weight'!$C$9/'Molecular Weight'!$D$9+W209*'Molecular Weight'!$C$10/'Molecular Weight'!$D$10+X209*'Molecular Weight'!$C$11/'Molecular Weight'!$D$11+Y209*'Molecular Weight'!$C$12/'Molecular Weight'!$D$12)</f>
        <v>4.4396384089584</v>
      </c>
      <c r="AH209" s="19">
        <f>P209*AG209*'Molecular Weight'!$B$2/'Molecular Weight'!$D$2</f>
        <v>3.03858074860801</v>
      </c>
      <c r="AI209" s="19">
        <f>Q209*AG209*'Molecular Weight'!$B$3/'Molecular Weight'!$D$3</f>
        <v>0.0238929226014032</v>
      </c>
      <c r="AJ209" s="19">
        <f>AG209*R209*'Molecular Weight'!$B$4/'Molecular Weight'!$D$4</f>
        <v>1.9002140071297</v>
      </c>
      <c r="AK209" s="19">
        <f>S209*AG209*'Molecular Weight'!$B$5/'Molecular Weight'!$D$5</f>
        <v>0</v>
      </c>
      <c r="AL209" s="19">
        <f>T209*AG209*'Molecular Weight'!$B$6/'Molecular Weight'!$D$6</f>
        <v>0.92822061389971</v>
      </c>
      <c r="AM209" s="19">
        <f>U209*AG209*'Molecular Weight'!$B$8/'Molecular Weight'!$D$8</f>
        <v>0.0125166010965842</v>
      </c>
      <c r="AN209" s="19">
        <f>V209*AG209*'Molecular Weight'!$B$9/'Molecular Weight'!$D$9</f>
        <v>1.4684957814247</v>
      </c>
      <c r="AO209" s="19">
        <f>W209*AG209*'Molecular Weight'!$B$10/'Molecular Weight'!$D$10</f>
        <v>0.60403782204623</v>
      </c>
      <c r="AP209" s="19">
        <f>X209*AG209*'Molecular Weight'!$B$11/'Molecular Weight'!$D$11</f>
        <v>0.0229216568387655</v>
      </c>
      <c r="AQ209" s="19">
        <f>Y209*AG209*'Molecular Weight'!$B$12/'Molecular Weight'!$D$12</f>
        <v>0</v>
      </c>
      <c r="AR209" s="19">
        <f t="shared" si="38"/>
        <v>7.99888015364512</v>
      </c>
      <c r="AS209" s="19">
        <f t="shared" si="39"/>
        <v>0</v>
      </c>
      <c r="AT209" s="19">
        <f t="shared" si="40"/>
        <v>0</v>
      </c>
      <c r="AU209" s="19">
        <f t="shared" si="41"/>
        <v>0.92822061389971</v>
      </c>
      <c r="AV209" s="19">
        <f t="shared" si="42"/>
        <v>3.06247367120942</v>
      </c>
      <c r="AW209" s="19">
        <f t="shared" si="43"/>
        <v>3.01327081846723</v>
      </c>
      <c r="AX209" s="36"/>
    </row>
    <row r="210" s="25" customFormat="1" spans="1:50">
      <c r="A210" s="37" t="s">
        <v>1959</v>
      </c>
      <c r="B210" s="35" t="s">
        <v>1960</v>
      </c>
      <c r="C210" s="35" t="s">
        <v>1961</v>
      </c>
      <c r="D210" s="35" t="s">
        <v>1759</v>
      </c>
      <c r="E210" s="35">
        <v>513</v>
      </c>
      <c r="F210" s="35" t="s">
        <v>1962</v>
      </c>
      <c r="G210" s="32" t="s">
        <v>1917</v>
      </c>
      <c r="H210" s="32"/>
      <c r="I210" s="33">
        <f t="shared" si="44"/>
        <v>4.88672065734863</v>
      </c>
      <c r="J210" s="33">
        <f t="shared" si="45"/>
        <v>1091.63256835937</v>
      </c>
      <c r="K210" s="33">
        <f t="shared" si="46"/>
        <v>-6.83845233917236</v>
      </c>
      <c r="L210" s="34">
        <f t="shared" si="36"/>
        <v>-11.3887482419282</v>
      </c>
      <c r="M210" s="33">
        <f t="shared" si="37"/>
        <v>4.55029590275587</v>
      </c>
      <c r="N210" s="33">
        <f t="shared" si="47"/>
        <v>4.55029582977295</v>
      </c>
      <c r="O210" s="32"/>
      <c r="P210" s="35">
        <v>40.41</v>
      </c>
      <c r="Q210" s="35">
        <v>0.12</v>
      </c>
      <c r="R210" s="35">
        <v>22.8</v>
      </c>
      <c r="S210" s="35">
        <v>0</v>
      </c>
      <c r="T210" s="35">
        <v>11.62</v>
      </c>
      <c r="U210" s="35">
        <v>0.17</v>
      </c>
      <c r="V210" s="35">
        <v>10.84</v>
      </c>
      <c r="W210" s="35">
        <v>13.9</v>
      </c>
      <c r="X210" s="35">
        <v>0.09</v>
      </c>
      <c r="Y210" s="32"/>
      <c r="Z210" s="32">
        <v>99.95</v>
      </c>
      <c r="AA210" s="35">
        <v>4.88672065734863</v>
      </c>
      <c r="AB210" s="35">
        <v>1091.63256835937</v>
      </c>
      <c r="AC210" s="35">
        <v>-6.83845233917236</v>
      </c>
      <c r="AD210" s="35">
        <v>4.55029582977295</v>
      </c>
      <c r="AE210" s="35" t="s">
        <v>1695</v>
      </c>
      <c r="AF210" s="19">
        <v>12</v>
      </c>
      <c r="AG210" s="19">
        <f>AF210/(P210*'Molecular Weight'!$C$2/'Molecular Weight'!$D$2+Q210*'Molecular Weight'!$C$3/'Molecular Weight'!$D$3+R210*'Molecular Weight'!$C$4/'Molecular Weight'!$D$4+S210*'Molecular Weight'!$C$5/'Molecular Weight'!$D$5+T210*'Molecular Weight'!$C$6/'Molecular Weight'!$D$6+U210*'Molecular Weight'!$C$8/'Molecular Weight'!$D$8+V210*'Molecular Weight'!$C$9/'Molecular Weight'!$D$9+W210*'Molecular Weight'!$C$10/'Molecular Weight'!$D$10+X210*'Molecular Weight'!$C$11/'Molecular Weight'!$D$11+Y210*'Molecular Weight'!$C$12/'Molecular Weight'!$D$12)</f>
        <v>4.44197488301178</v>
      </c>
      <c r="AH210" s="19">
        <f>P210*AG210*'Molecular Weight'!$B$2/'Molecular Weight'!$D$2</f>
        <v>2.98768650170616</v>
      </c>
      <c r="AI210" s="19">
        <f>Q210*AG210*'Molecular Weight'!$B$3/'Molecular Weight'!$D$3</f>
        <v>0.00667130145133184</v>
      </c>
      <c r="AJ210" s="19">
        <f>AG210*R210*'Molecular Weight'!$B$4/'Molecular Weight'!$D$4</f>
        <v>1.98660312539562</v>
      </c>
      <c r="AK210" s="19">
        <f>S210*AG210*'Molecular Weight'!$B$5/'Molecular Weight'!$D$5</f>
        <v>0</v>
      </c>
      <c r="AL210" s="19">
        <f>T210*AG210*'Molecular Weight'!$B$6/'Molecular Weight'!$D$6</f>
        <v>0.718482017547284</v>
      </c>
      <c r="AM210" s="19">
        <f>U210*AG210*'Molecular Weight'!$B$8/'Molecular Weight'!$D$8</f>
        <v>0.0106447100382295</v>
      </c>
      <c r="AN210" s="19">
        <f>V210*AG210*'Molecular Weight'!$B$9/'Molecular Weight'!$D$9</f>
        <v>1.1948140876389</v>
      </c>
      <c r="AO210" s="19">
        <f>W210*AG210*'Molecular Weight'!$B$10/'Molecular Weight'!$D$10</f>
        <v>1.10098878163095</v>
      </c>
      <c r="AP210" s="19">
        <f>X210*AG210*'Molecular Weight'!$B$11/'Molecular Weight'!$D$11</f>
        <v>0.0129002174724447</v>
      </c>
      <c r="AQ210" s="19">
        <f>Y210*AG210*'Molecular Weight'!$B$12/'Molecular Weight'!$D$12</f>
        <v>0</v>
      </c>
      <c r="AR210" s="19">
        <f t="shared" si="38"/>
        <v>8.01879074288092</v>
      </c>
      <c r="AS210" s="19">
        <f t="shared" si="39"/>
        <v>0.0562401294163344</v>
      </c>
      <c r="AT210" s="19">
        <f t="shared" si="40"/>
        <v>0.0782763215262143</v>
      </c>
      <c r="AU210" s="19">
        <f t="shared" si="41"/>
        <v>0.66224188813095</v>
      </c>
      <c r="AV210" s="19">
        <f t="shared" si="42"/>
        <v>2.99435780315749</v>
      </c>
      <c r="AW210" s="19">
        <f t="shared" si="43"/>
        <v>3.02492959685537</v>
      </c>
      <c r="AX210" s="36"/>
    </row>
    <row r="211" s="25" customFormat="1" spans="1:50">
      <c r="A211" s="37" t="s">
        <v>1959</v>
      </c>
      <c r="B211" s="35" t="s">
        <v>1960</v>
      </c>
      <c r="C211" s="35" t="s">
        <v>1961</v>
      </c>
      <c r="D211" s="35" t="s">
        <v>1759</v>
      </c>
      <c r="E211" s="35">
        <v>513</v>
      </c>
      <c r="F211" s="35" t="s">
        <v>1962</v>
      </c>
      <c r="G211" s="32" t="s">
        <v>1917</v>
      </c>
      <c r="H211" s="32"/>
      <c r="I211" s="33">
        <f t="shared" si="44"/>
        <v>4.51300954818726</v>
      </c>
      <c r="J211" s="33">
        <f t="shared" si="45"/>
        <v>1103.31030273437</v>
      </c>
      <c r="K211" s="33">
        <f t="shared" si="46"/>
        <v>-6.85700130462646</v>
      </c>
      <c r="L211" s="34">
        <f t="shared" si="36"/>
        <v>-11.3877131840525</v>
      </c>
      <c r="M211" s="33">
        <f t="shared" si="37"/>
        <v>4.53071187942606</v>
      </c>
      <c r="N211" s="33">
        <f t="shared" si="47"/>
        <v>4.53071117401123</v>
      </c>
      <c r="O211" s="32"/>
      <c r="P211" s="35">
        <v>40.07</v>
      </c>
      <c r="Q211" s="35">
        <v>0.12</v>
      </c>
      <c r="R211" s="35">
        <v>22.94</v>
      </c>
      <c r="S211" s="35">
        <v>0</v>
      </c>
      <c r="T211" s="35">
        <v>11.66</v>
      </c>
      <c r="U211" s="35">
        <v>0.17</v>
      </c>
      <c r="V211" s="35">
        <v>10.94</v>
      </c>
      <c r="W211" s="35">
        <v>13.93</v>
      </c>
      <c r="X211" s="35">
        <v>0.09</v>
      </c>
      <c r="Y211" s="32"/>
      <c r="Z211" s="32">
        <v>99.92</v>
      </c>
      <c r="AA211" s="35">
        <v>4.51300954818726</v>
      </c>
      <c r="AB211" s="35">
        <v>1103.31030273437</v>
      </c>
      <c r="AC211" s="35">
        <v>-6.85700130462646</v>
      </c>
      <c r="AD211" s="35">
        <v>4.53071117401123</v>
      </c>
      <c r="AE211" s="35" t="s">
        <v>1695</v>
      </c>
      <c r="AF211" s="19">
        <v>12</v>
      </c>
      <c r="AG211" s="19">
        <f>AF211/(P211*'Molecular Weight'!$C$2/'Molecular Weight'!$D$2+Q211*'Molecular Weight'!$C$3/'Molecular Weight'!$D$3+R211*'Molecular Weight'!$C$4/'Molecular Weight'!$D$4+S211*'Molecular Weight'!$C$5/'Molecular Weight'!$D$5+T211*'Molecular Weight'!$C$6/'Molecular Weight'!$D$6+U211*'Molecular Weight'!$C$8/'Molecular Weight'!$D$8+V211*'Molecular Weight'!$C$9/'Molecular Weight'!$D$9+W211*'Molecular Weight'!$C$10/'Molecular Weight'!$D$10+X211*'Molecular Weight'!$C$11/'Molecular Weight'!$D$11+Y211*'Molecular Weight'!$C$12/'Molecular Weight'!$D$12)</f>
        <v>4.4479447376052</v>
      </c>
      <c r="AH211" s="19">
        <f>P211*AG211*'Molecular Weight'!$B$2/'Molecular Weight'!$D$2</f>
        <v>2.96653038674834</v>
      </c>
      <c r="AI211" s="19">
        <f>Q211*AG211*'Molecular Weight'!$B$3/'Molecular Weight'!$D$3</f>
        <v>0.00668026744070869</v>
      </c>
      <c r="AJ211" s="19">
        <f>AG211*R211*'Molecular Weight'!$B$4/'Molecular Weight'!$D$4</f>
        <v>2.00148788310442</v>
      </c>
      <c r="AK211" s="19">
        <f>S211*AG211*'Molecular Weight'!$B$5/'Molecular Weight'!$D$5</f>
        <v>0</v>
      </c>
      <c r="AL211" s="19">
        <f>T211*AG211*'Molecular Weight'!$B$6/'Molecular Weight'!$D$6</f>
        <v>0.721924215485477</v>
      </c>
      <c r="AM211" s="19">
        <f>U211*AG211*'Molecular Weight'!$B$8/'Molecular Weight'!$D$8</f>
        <v>0.0106590161459386</v>
      </c>
      <c r="AN211" s="19">
        <f>V211*AG211*'Molecular Weight'!$B$9/'Molecular Weight'!$D$9</f>
        <v>1.20745695854593</v>
      </c>
      <c r="AO211" s="19">
        <f>W211*AG211*'Molecular Weight'!$B$10/'Molecular Weight'!$D$10</f>
        <v>1.10484789933738</v>
      </c>
      <c r="AP211" s="19">
        <f>X211*AG211*'Molecular Weight'!$B$11/'Molecular Weight'!$D$11</f>
        <v>0.01291755490108</v>
      </c>
      <c r="AQ211" s="19">
        <f>Y211*AG211*'Molecular Weight'!$B$12/'Molecular Weight'!$D$12</f>
        <v>0</v>
      </c>
      <c r="AR211" s="19">
        <f t="shared" si="38"/>
        <v>8.03250418170928</v>
      </c>
      <c r="AS211" s="19">
        <f t="shared" si="39"/>
        <v>0.0971179526801897</v>
      </c>
      <c r="AT211" s="19">
        <f t="shared" si="40"/>
        <v>0.13452652037012</v>
      </c>
      <c r="AU211" s="19">
        <f t="shared" si="41"/>
        <v>0.624806262805287</v>
      </c>
      <c r="AV211" s="19">
        <f t="shared" si="42"/>
        <v>2.97321065418905</v>
      </c>
      <c r="AW211" s="19">
        <f t="shared" si="43"/>
        <v>3.04488808951473</v>
      </c>
      <c r="AX211" s="36"/>
    </row>
    <row r="212" s="25" customFormat="1" spans="1:50">
      <c r="A212" s="37" t="s">
        <v>1959</v>
      </c>
      <c r="B212" s="35" t="s">
        <v>1960</v>
      </c>
      <c r="C212" s="35" t="s">
        <v>1961</v>
      </c>
      <c r="D212" s="35" t="s">
        <v>1759</v>
      </c>
      <c r="E212" s="35">
        <v>538</v>
      </c>
      <c r="F212" s="35" t="s">
        <v>1962</v>
      </c>
      <c r="G212" s="32" t="s">
        <v>1917</v>
      </c>
      <c r="H212" s="32"/>
      <c r="I212" s="33">
        <f t="shared" si="44"/>
        <v>5.35236024856567</v>
      </c>
      <c r="J212" s="33">
        <f t="shared" si="45"/>
        <v>1096.93017578125</v>
      </c>
      <c r="K212" s="33">
        <f t="shared" si="46"/>
        <v>-7.4098482131958</v>
      </c>
      <c r="L212" s="34">
        <f t="shared" si="36"/>
        <v>-11.1274766470679</v>
      </c>
      <c r="M212" s="33">
        <f t="shared" si="37"/>
        <v>3.71762843387211</v>
      </c>
      <c r="N212" s="33">
        <f t="shared" si="47"/>
        <v>3.71762752532959</v>
      </c>
      <c r="O212" s="32"/>
      <c r="P212" s="35">
        <v>39.8</v>
      </c>
      <c r="Q212" s="35">
        <v>0.35</v>
      </c>
      <c r="R212" s="35">
        <v>22.03</v>
      </c>
      <c r="S212" s="35">
        <v>0</v>
      </c>
      <c r="T212" s="35">
        <v>20.08</v>
      </c>
      <c r="U212" s="35">
        <v>0.33</v>
      </c>
      <c r="V212" s="35">
        <v>11.05</v>
      </c>
      <c r="W212" s="35">
        <v>6.1</v>
      </c>
      <c r="X212" s="35">
        <v>0.13</v>
      </c>
      <c r="Y212" s="32"/>
      <c r="Z212" s="32">
        <v>99.87</v>
      </c>
      <c r="AA212" s="35">
        <v>5.35236024856567</v>
      </c>
      <c r="AB212" s="35">
        <v>1096.93017578125</v>
      </c>
      <c r="AC212" s="35">
        <v>-7.4098482131958</v>
      </c>
      <c r="AD212" s="35">
        <v>3.71762752532959</v>
      </c>
      <c r="AE212" s="35" t="s">
        <v>1695</v>
      </c>
      <c r="AF212" s="19">
        <v>12</v>
      </c>
      <c r="AG212" s="19">
        <f>AF212/(P212*'Molecular Weight'!$C$2/'Molecular Weight'!$D$2+Q212*'Molecular Weight'!$C$3/'Molecular Weight'!$D$3+R212*'Molecular Weight'!$C$4/'Molecular Weight'!$D$4+S212*'Molecular Weight'!$C$5/'Molecular Weight'!$D$5+T212*'Molecular Weight'!$C$6/'Molecular Weight'!$D$6+U212*'Molecular Weight'!$C$8/'Molecular Weight'!$D$8+V212*'Molecular Weight'!$C$9/'Molecular Weight'!$D$9+W212*'Molecular Weight'!$C$10/'Molecular Weight'!$D$10+X212*'Molecular Weight'!$C$11/'Molecular Weight'!$D$11+Y212*'Molecular Weight'!$C$12/'Molecular Weight'!$D$12)</f>
        <v>4.52645291424194</v>
      </c>
      <c r="AH212" s="19">
        <f>P212*AG212*'Molecular Weight'!$B$2/'Molecular Weight'!$D$2</f>
        <v>2.99854903440128</v>
      </c>
      <c r="AI212" s="19">
        <f>Q212*AG212*'Molecular Weight'!$B$3/'Molecular Weight'!$D$3</f>
        <v>0.019828016520459</v>
      </c>
      <c r="AJ212" s="19">
        <f>AG212*R212*'Molecular Weight'!$B$4/'Molecular Weight'!$D$4</f>
        <v>1.95601721657022</v>
      </c>
      <c r="AK212" s="19">
        <f>S212*AG212*'Molecular Weight'!$B$5/'Molecular Weight'!$D$5</f>
        <v>0</v>
      </c>
      <c r="AL212" s="19">
        <f>T212*AG212*'Molecular Weight'!$B$6/'Molecular Weight'!$D$6</f>
        <v>1.26518895487163</v>
      </c>
      <c r="AM212" s="19">
        <f>U212*AG212*'Molecular Weight'!$B$8/'Molecular Weight'!$D$8</f>
        <v>0.0210562371257378</v>
      </c>
      <c r="AN212" s="19">
        <f>V212*AG212*'Molecular Weight'!$B$9/'Molecular Weight'!$D$9</f>
        <v>1.24112418616311</v>
      </c>
      <c r="AO212" s="19">
        <f>W212*AG212*'Molecular Weight'!$B$10/'Molecular Weight'!$D$10</f>
        <v>0.492356682897215</v>
      </c>
      <c r="AP212" s="19">
        <f>X212*AG212*'Molecular Weight'!$B$11/'Molecular Weight'!$D$11</f>
        <v>0.0189880244869781</v>
      </c>
      <c r="AQ212" s="19">
        <f>Y212*AG212*'Molecular Weight'!$B$12/'Molecular Weight'!$D$12</f>
        <v>0</v>
      </c>
      <c r="AR212" s="19">
        <f t="shared" si="38"/>
        <v>8.01310835303664</v>
      </c>
      <c r="AS212" s="19">
        <f t="shared" si="39"/>
        <v>0.0392607286734163</v>
      </c>
      <c r="AT212" s="19">
        <f t="shared" si="40"/>
        <v>0.0310315139270243</v>
      </c>
      <c r="AU212" s="19">
        <f t="shared" si="41"/>
        <v>1.22592822619822</v>
      </c>
      <c r="AV212" s="19">
        <f t="shared" si="42"/>
        <v>3.01837705092174</v>
      </c>
      <c r="AW212" s="19">
        <f t="shared" si="43"/>
        <v>3.0197260610577</v>
      </c>
      <c r="AX212" s="36"/>
    </row>
    <row r="213" s="25" customFormat="1" spans="1:50">
      <c r="A213" s="37" t="s">
        <v>1959</v>
      </c>
      <c r="B213" s="35" t="s">
        <v>1960</v>
      </c>
      <c r="C213" s="35" t="s">
        <v>1961</v>
      </c>
      <c r="D213" s="35" t="s">
        <v>1759</v>
      </c>
      <c r="E213" s="35">
        <v>538</v>
      </c>
      <c r="F213" s="35" t="s">
        <v>1962</v>
      </c>
      <c r="G213" s="32" t="s">
        <v>1917</v>
      </c>
      <c r="H213" s="32"/>
      <c r="I213" s="33">
        <f t="shared" si="44"/>
        <v>5.27468156814575</v>
      </c>
      <c r="J213" s="33">
        <f t="shared" si="45"/>
        <v>1096.18310546875</v>
      </c>
      <c r="K213" s="33">
        <f t="shared" si="46"/>
        <v>-7.46725273132324</v>
      </c>
      <c r="L213" s="34">
        <f t="shared" si="36"/>
        <v>-11.1690904293307</v>
      </c>
      <c r="M213" s="33">
        <f t="shared" si="37"/>
        <v>3.7018376980075</v>
      </c>
      <c r="N213" s="33">
        <f t="shared" si="47"/>
        <v>3.70183753967285</v>
      </c>
      <c r="O213" s="32"/>
      <c r="P213" s="35">
        <v>39.7</v>
      </c>
      <c r="Q213" s="35">
        <v>0.35</v>
      </c>
      <c r="R213" s="35">
        <v>22.12</v>
      </c>
      <c r="S213" s="35">
        <v>0</v>
      </c>
      <c r="T213" s="35">
        <v>20.01</v>
      </c>
      <c r="U213" s="35">
        <v>0.35</v>
      </c>
      <c r="V213" s="35">
        <v>11.05</v>
      </c>
      <c r="W213" s="35">
        <v>6.14</v>
      </c>
      <c r="X213" s="35">
        <v>0.13</v>
      </c>
      <c r="Y213" s="32"/>
      <c r="Z213" s="32">
        <v>99.85</v>
      </c>
      <c r="AA213" s="35">
        <v>5.27468156814575</v>
      </c>
      <c r="AB213" s="35">
        <v>1096.18310546875</v>
      </c>
      <c r="AC213" s="35">
        <v>-7.46725273132324</v>
      </c>
      <c r="AD213" s="35">
        <v>3.70183753967285</v>
      </c>
      <c r="AE213" s="35" t="s">
        <v>1695</v>
      </c>
      <c r="AF213" s="19">
        <v>12</v>
      </c>
      <c r="AG213" s="19">
        <f>AF213/(P213*'Molecular Weight'!$C$2/'Molecular Weight'!$D$2+Q213*'Molecular Weight'!$C$3/'Molecular Weight'!$D$3+R213*'Molecular Weight'!$C$4/'Molecular Weight'!$D$4+S213*'Molecular Weight'!$C$5/'Molecular Weight'!$D$5+T213*'Molecular Weight'!$C$6/'Molecular Weight'!$D$6+U213*'Molecular Weight'!$C$8/'Molecular Weight'!$D$8+V213*'Molecular Weight'!$C$9/'Molecular Weight'!$D$9+W213*'Molecular Weight'!$C$10/'Molecular Weight'!$D$10+X213*'Molecular Weight'!$C$11/'Molecular Weight'!$D$11+Y213*'Molecular Weight'!$C$12/'Molecular Weight'!$D$12)</f>
        <v>4.52758006026312</v>
      </c>
      <c r="AH213" s="19">
        <f>P213*AG213*'Molecular Weight'!$B$2/'Molecular Weight'!$D$2</f>
        <v>2.99175979348279</v>
      </c>
      <c r="AI213" s="19">
        <f>Q213*AG213*'Molecular Weight'!$B$3/'Molecular Weight'!$D$3</f>
        <v>0.0198329539560963</v>
      </c>
      <c r="AJ213" s="19">
        <f>AG213*R213*'Molecular Weight'!$B$4/'Molecular Weight'!$D$4</f>
        <v>1.96449727212672</v>
      </c>
      <c r="AK213" s="19">
        <f>S213*AG213*'Molecular Weight'!$B$5/'Molecular Weight'!$D$5</f>
        <v>0</v>
      </c>
      <c r="AL213" s="19">
        <f>T213*AG213*'Molecular Weight'!$B$6/'Molecular Weight'!$D$6</f>
        <v>1.2610923859391</v>
      </c>
      <c r="AM213" s="19">
        <f>U213*AG213*'Molecular Weight'!$B$8/'Molecular Weight'!$D$8</f>
        <v>0.0223379337622229</v>
      </c>
      <c r="AN213" s="19">
        <f>V213*AG213*'Molecular Weight'!$B$9/'Molecular Weight'!$D$9</f>
        <v>1.24143324233021</v>
      </c>
      <c r="AO213" s="19">
        <f>W213*AG213*'Molecular Weight'!$B$10/'Molecular Weight'!$D$10</f>
        <v>0.495708658523815</v>
      </c>
      <c r="AP213" s="19">
        <f>X213*AG213*'Molecular Weight'!$B$11/'Molecular Weight'!$D$11</f>
        <v>0.0189927527536046</v>
      </c>
      <c r="AQ213" s="19">
        <f>Y213*AG213*'Molecular Weight'!$B$12/'Molecular Weight'!$D$12</f>
        <v>0</v>
      </c>
      <c r="AR213" s="19">
        <f t="shared" si="38"/>
        <v>8.01565499287456</v>
      </c>
      <c r="AS213" s="19">
        <f t="shared" si="39"/>
        <v>0.0468732535673402</v>
      </c>
      <c r="AT213" s="19">
        <f t="shared" si="40"/>
        <v>0.0371687705753889</v>
      </c>
      <c r="AU213" s="19">
        <f t="shared" si="41"/>
        <v>1.21421913237176</v>
      </c>
      <c r="AV213" s="19">
        <f t="shared" si="42"/>
        <v>3.01159274743888</v>
      </c>
      <c r="AW213" s="19">
        <f t="shared" si="43"/>
        <v>3.02057222055535</v>
      </c>
      <c r="AX213" s="36"/>
    </row>
    <row r="214" s="25" customFormat="1" spans="1:50">
      <c r="A214" s="37" t="s">
        <v>1959</v>
      </c>
      <c r="B214" s="35" t="s">
        <v>1960</v>
      </c>
      <c r="C214" s="35" t="s">
        <v>1961</v>
      </c>
      <c r="D214" s="35" t="s">
        <v>1759</v>
      </c>
      <c r="E214" s="35">
        <v>540</v>
      </c>
      <c r="F214" s="35" t="s">
        <v>1962</v>
      </c>
      <c r="G214" s="32" t="s">
        <v>1917</v>
      </c>
      <c r="H214" s="32"/>
      <c r="I214" s="33">
        <f t="shared" si="44"/>
        <v>4.33125925064087</v>
      </c>
      <c r="J214" s="33">
        <f t="shared" si="45"/>
        <v>908.729614257813</v>
      </c>
      <c r="K214" s="33">
        <f t="shared" si="46"/>
        <v>-9.1702709197998</v>
      </c>
      <c r="L214" s="34">
        <f t="shared" si="36"/>
        <v>-14.4689252696278</v>
      </c>
      <c r="M214" s="33">
        <f t="shared" si="37"/>
        <v>5.29865434982802</v>
      </c>
      <c r="N214" s="33">
        <f t="shared" si="47"/>
        <v>5.29865264892578</v>
      </c>
      <c r="O214" s="32"/>
      <c r="P214" s="35">
        <v>40.59</v>
      </c>
      <c r="Q214" s="35">
        <v>0.32</v>
      </c>
      <c r="R214" s="35">
        <v>22.34</v>
      </c>
      <c r="S214" s="35">
        <v>0</v>
      </c>
      <c r="T214" s="35">
        <v>12.95</v>
      </c>
      <c r="U214" s="35">
        <v>0.21</v>
      </c>
      <c r="V214" s="35">
        <v>10.08</v>
      </c>
      <c r="W214" s="35">
        <v>13.28</v>
      </c>
      <c r="X214" s="35">
        <v>0.11</v>
      </c>
      <c r="Y214" s="32"/>
      <c r="Z214" s="32">
        <v>99.88</v>
      </c>
      <c r="AA214" s="35">
        <v>4.33125925064087</v>
      </c>
      <c r="AB214" s="35">
        <v>908.729614257813</v>
      </c>
      <c r="AC214" s="35">
        <v>-9.1702709197998</v>
      </c>
      <c r="AD214" s="35">
        <v>5.29865264892578</v>
      </c>
      <c r="AE214" s="35" t="s">
        <v>1695</v>
      </c>
      <c r="AF214" s="19">
        <v>12</v>
      </c>
      <c r="AG214" s="19">
        <f>AF214/(P214*'Molecular Weight'!$C$2/'Molecular Weight'!$D$2+Q214*'Molecular Weight'!$C$3/'Molecular Weight'!$D$3+R214*'Molecular Weight'!$C$4/'Molecular Weight'!$D$4+S214*'Molecular Weight'!$C$5/'Molecular Weight'!$D$5+T214*'Molecular Weight'!$C$6/'Molecular Weight'!$D$6+U214*'Molecular Weight'!$C$8/'Molecular Weight'!$D$8+V214*'Molecular Weight'!$C$9/'Molecular Weight'!$D$9+W214*'Molecular Weight'!$C$10/'Molecular Weight'!$D$10+X214*'Molecular Weight'!$C$11/'Molecular Weight'!$D$11+Y214*'Molecular Weight'!$C$12/'Molecular Weight'!$D$12)</f>
        <v>4.46353788807293</v>
      </c>
      <c r="AH214" s="19">
        <f>P214*AG214*'Molecular Weight'!$B$2/'Molecular Weight'!$D$2</f>
        <v>3.01556263110653</v>
      </c>
      <c r="AI214" s="19">
        <f>Q214*AG214*'Molecular Weight'!$B$3/'Molecular Weight'!$D$3</f>
        <v>0.0178764971737589</v>
      </c>
      <c r="AJ214" s="19">
        <f>AG214*R214*'Molecular Weight'!$B$4/'Molecular Weight'!$D$4</f>
        <v>1.95597168339641</v>
      </c>
      <c r="AK214" s="19">
        <f>S214*AG214*'Molecular Weight'!$B$5/'Molecular Weight'!$D$5</f>
        <v>0</v>
      </c>
      <c r="AL214" s="19">
        <f>T214*AG214*'Molecular Weight'!$B$6/'Molecular Weight'!$D$6</f>
        <v>0.804604894912923</v>
      </c>
      <c r="AM214" s="19">
        <f>U214*AG214*'Molecular Weight'!$B$8/'Molecular Weight'!$D$8</f>
        <v>0.013213179538981</v>
      </c>
      <c r="AN214" s="19">
        <f>V214*AG214*'Molecular Weight'!$B$9/'Molecular Weight'!$D$9</f>
        <v>1.11643826083809</v>
      </c>
      <c r="AO214" s="19">
        <f>W214*AG214*'Molecular Weight'!$B$10/'Molecular Weight'!$D$10</f>
        <v>1.05698614753225</v>
      </c>
      <c r="AP214" s="19">
        <f>X214*AG214*'Molecular Weight'!$B$11/'Molecular Weight'!$D$11</f>
        <v>0.015843471045112</v>
      </c>
      <c r="AQ214" s="19">
        <f>Y214*AG214*'Molecular Weight'!$B$12/'Molecular Weight'!$D$12</f>
        <v>0</v>
      </c>
      <c r="AR214" s="19">
        <f t="shared" si="38"/>
        <v>7.99649676554406</v>
      </c>
      <c r="AS214" s="19">
        <f t="shared" si="39"/>
        <v>0</v>
      </c>
      <c r="AT214" s="19">
        <f t="shared" si="40"/>
        <v>0</v>
      </c>
      <c r="AU214" s="19">
        <f t="shared" si="41"/>
        <v>0.804604894912923</v>
      </c>
      <c r="AV214" s="19">
        <f t="shared" si="42"/>
        <v>3.03343912828029</v>
      </c>
      <c r="AW214" s="19">
        <f t="shared" si="43"/>
        <v>2.99124248282224</v>
      </c>
      <c r="AX214" s="36"/>
    </row>
    <row r="215" s="25" customFormat="1" spans="1:50">
      <c r="A215" s="37" t="s">
        <v>1959</v>
      </c>
      <c r="B215" s="35" t="s">
        <v>1960</v>
      </c>
      <c r="C215" s="35" t="s">
        <v>1961</v>
      </c>
      <c r="D215" s="35" t="s">
        <v>1759</v>
      </c>
      <c r="E215" s="35">
        <v>540</v>
      </c>
      <c r="F215" s="35" t="s">
        <v>1962</v>
      </c>
      <c r="G215" s="32" t="s">
        <v>1917</v>
      </c>
      <c r="H215" s="32"/>
      <c r="I215" s="33">
        <f t="shared" si="44"/>
        <v>4.67125988006592</v>
      </c>
      <c r="J215" s="33">
        <f t="shared" si="45"/>
        <v>923.184265136719</v>
      </c>
      <c r="K215" s="33">
        <f t="shared" si="46"/>
        <v>-8.89776992797852</v>
      </c>
      <c r="L215" s="34">
        <f t="shared" si="36"/>
        <v>-14.0516157715805</v>
      </c>
      <c r="M215" s="33">
        <f t="shared" si="37"/>
        <v>5.15384584360197</v>
      </c>
      <c r="N215" s="33">
        <f t="shared" si="47"/>
        <v>5.15384674072266</v>
      </c>
      <c r="O215" s="32"/>
      <c r="P215" s="35">
        <v>40.37</v>
      </c>
      <c r="Q215" s="35">
        <v>0.32</v>
      </c>
      <c r="R215" s="35">
        <v>22.55</v>
      </c>
      <c r="S215" s="35">
        <v>0</v>
      </c>
      <c r="T215" s="35">
        <v>13.04</v>
      </c>
      <c r="U215" s="35">
        <v>0.19</v>
      </c>
      <c r="V215" s="35">
        <v>10.17</v>
      </c>
      <c r="W215" s="35">
        <v>13.13</v>
      </c>
      <c r="X215" s="35">
        <v>0.12</v>
      </c>
      <c r="Y215" s="32"/>
      <c r="Z215" s="32">
        <v>99.89</v>
      </c>
      <c r="AA215" s="35">
        <v>4.67125988006592</v>
      </c>
      <c r="AB215" s="35">
        <v>923.184265136719</v>
      </c>
      <c r="AC215" s="35">
        <v>-8.89776992797852</v>
      </c>
      <c r="AD215" s="35">
        <v>5.15384674072266</v>
      </c>
      <c r="AE215" s="35" t="s">
        <v>1695</v>
      </c>
      <c r="AF215" s="19">
        <v>12</v>
      </c>
      <c r="AG215" s="19">
        <f>AF215/(P215*'Molecular Weight'!$C$2/'Molecular Weight'!$D$2+Q215*'Molecular Weight'!$C$3/'Molecular Weight'!$D$3+R215*'Molecular Weight'!$C$4/'Molecular Weight'!$D$4+S215*'Molecular Weight'!$C$5/'Molecular Weight'!$D$5+T215*'Molecular Weight'!$C$6/'Molecular Weight'!$D$6+U215*'Molecular Weight'!$C$8/'Molecular Weight'!$D$8+V215*'Molecular Weight'!$C$9/'Molecular Weight'!$D$9+W215*'Molecular Weight'!$C$10/'Molecular Weight'!$D$10+X215*'Molecular Weight'!$C$11/'Molecular Weight'!$D$11+Y215*'Molecular Weight'!$C$12/'Molecular Weight'!$D$12)</f>
        <v>4.46429173660995</v>
      </c>
      <c r="AH215" s="19">
        <f>P215*AG215*'Molecular Weight'!$B$2/'Molecular Weight'!$D$2</f>
        <v>2.99972465723941</v>
      </c>
      <c r="AI215" s="19">
        <f>Q215*AG215*'Molecular Weight'!$B$3/'Molecular Weight'!$D$3</f>
        <v>0.0178795163418671</v>
      </c>
      <c r="AJ215" s="19">
        <f>AG215*R215*'Molecular Weight'!$B$4/'Molecular Weight'!$D$4</f>
        <v>1.97469161750793</v>
      </c>
      <c r="AK215" s="19">
        <f>S215*AG215*'Molecular Weight'!$B$5/'Molecular Weight'!$D$5</f>
        <v>0</v>
      </c>
      <c r="AL215" s="19">
        <f>T215*AG215*'Molecular Weight'!$B$6/'Molecular Weight'!$D$6</f>
        <v>0.810333578026082</v>
      </c>
      <c r="AM215" s="19">
        <f>U215*AG215*'Molecular Weight'!$B$8/'Molecular Weight'!$D$8</f>
        <v>0.0119568005350422</v>
      </c>
      <c r="AN215" s="19">
        <f>V215*AG215*'Molecular Weight'!$B$9/'Molecular Weight'!$D$9</f>
        <v>1.12659669879214</v>
      </c>
      <c r="AO215" s="19">
        <f>W215*AG215*'Molecular Weight'!$B$10/'Molecular Weight'!$D$10</f>
        <v>1.04522379639245</v>
      </c>
      <c r="AP215" s="19">
        <f>X215*AG215*'Molecular Weight'!$B$11/'Molecular Weight'!$D$11</f>
        <v>0.0172867056596707</v>
      </c>
      <c r="AQ215" s="19">
        <f>Y215*AG215*'Molecular Weight'!$B$12/'Molecular Weight'!$D$12</f>
        <v>0</v>
      </c>
      <c r="AR215" s="19">
        <f t="shared" si="38"/>
        <v>8.0036933704946</v>
      </c>
      <c r="AS215" s="19">
        <f t="shared" si="39"/>
        <v>0.0110749984747107</v>
      </c>
      <c r="AT215" s="19">
        <f t="shared" si="40"/>
        <v>0.0136672091284785</v>
      </c>
      <c r="AU215" s="19">
        <f t="shared" si="41"/>
        <v>0.799258579551372</v>
      </c>
      <c r="AV215" s="19">
        <f t="shared" si="42"/>
        <v>3.01760417358128</v>
      </c>
      <c r="AW215" s="19">
        <f t="shared" si="43"/>
        <v>2.99411087374571</v>
      </c>
      <c r="AX215" s="36"/>
    </row>
    <row r="216" s="25" customFormat="1" spans="1:50">
      <c r="A216" s="37" t="s">
        <v>1959</v>
      </c>
      <c r="B216" s="35" t="s">
        <v>1960</v>
      </c>
      <c r="C216" s="35" t="s">
        <v>1961</v>
      </c>
      <c r="D216" s="35" t="s">
        <v>1759</v>
      </c>
      <c r="E216" s="35">
        <v>541</v>
      </c>
      <c r="F216" s="35" t="s">
        <v>1963</v>
      </c>
      <c r="G216" s="32" t="s">
        <v>1917</v>
      </c>
      <c r="H216" s="32"/>
      <c r="I216" s="33">
        <f t="shared" si="44"/>
        <v>1.90042841434479</v>
      </c>
      <c r="J216" s="33">
        <f t="shared" si="45"/>
        <v>1022.3623046875</v>
      </c>
      <c r="K216" s="33">
        <f t="shared" si="46"/>
        <v>-6.73450469970703</v>
      </c>
      <c r="L216" s="34">
        <f t="shared" si="36"/>
        <v>-13.6702285389687</v>
      </c>
      <c r="M216" s="33">
        <f t="shared" si="37"/>
        <v>6.93572383926165</v>
      </c>
      <c r="N216" s="33">
        <f t="shared" si="47"/>
        <v>6.93572235107422</v>
      </c>
      <c r="O216" s="32"/>
      <c r="P216" s="35">
        <v>39.99</v>
      </c>
      <c r="Q216" s="35">
        <v>0.32</v>
      </c>
      <c r="R216" s="35">
        <v>21.53</v>
      </c>
      <c r="S216" s="35">
        <v>0</v>
      </c>
      <c r="T216" s="35">
        <v>19.56</v>
      </c>
      <c r="U216" s="35">
        <v>0.4</v>
      </c>
      <c r="V216" s="35">
        <v>12.14</v>
      </c>
      <c r="W216" s="35">
        <v>5.62</v>
      </c>
      <c r="X216" s="35">
        <v>0.02</v>
      </c>
      <c r="Y216" s="32"/>
      <c r="Z216" s="32">
        <v>99.58</v>
      </c>
      <c r="AA216" s="35">
        <v>1.90042841434479</v>
      </c>
      <c r="AB216" s="35">
        <v>1022.3623046875</v>
      </c>
      <c r="AC216" s="35">
        <v>-6.73450469970703</v>
      </c>
      <c r="AD216" s="35">
        <v>6.93572235107422</v>
      </c>
      <c r="AE216" s="35" t="s">
        <v>1695</v>
      </c>
      <c r="AF216" s="19">
        <v>12</v>
      </c>
      <c r="AG216" s="19">
        <f>AF216/(P216*'Molecular Weight'!$C$2/'Molecular Weight'!$D$2+Q216*'Molecular Weight'!$C$3/'Molecular Weight'!$D$3+R216*'Molecular Weight'!$C$4/'Molecular Weight'!$D$4+S216*'Molecular Weight'!$C$5/'Molecular Weight'!$D$5+T216*'Molecular Weight'!$C$6/'Molecular Weight'!$D$6+U216*'Molecular Weight'!$C$8/'Molecular Weight'!$D$8+V216*'Molecular Weight'!$C$9/'Molecular Weight'!$D$9+W216*'Molecular Weight'!$C$10/'Molecular Weight'!$D$10+X216*'Molecular Weight'!$C$11/'Molecular Weight'!$D$11+Y216*'Molecular Weight'!$C$12/'Molecular Weight'!$D$12)</f>
        <v>4.52419356531052</v>
      </c>
      <c r="AH216" s="19">
        <f>P216*AG216*'Molecular Weight'!$B$2/'Molecular Weight'!$D$2</f>
        <v>3.01135986479307</v>
      </c>
      <c r="AI216" s="19">
        <f>Q216*AG216*'Molecular Weight'!$B$3/'Molecular Weight'!$D$3</f>
        <v>0.0181194235406679</v>
      </c>
      <c r="AJ216" s="19">
        <f>AG216*R216*'Molecular Weight'!$B$4/'Molecular Weight'!$D$4</f>
        <v>1.91066864380415</v>
      </c>
      <c r="AK216" s="19">
        <f>S216*AG216*'Molecular Weight'!$B$5/'Molecular Weight'!$D$5</f>
        <v>0</v>
      </c>
      <c r="AL216" s="19">
        <f>T216*AG216*'Molecular Weight'!$B$6/'Molecular Weight'!$D$6</f>
        <v>1.23180994066639</v>
      </c>
      <c r="AM216" s="19">
        <f>U216*AG216*'Molecular Weight'!$B$8/'Molecular Weight'!$D$8</f>
        <v>0.0255099721754188</v>
      </c>
      <c r="AN216" s="19">
        <f>V216*AG216*'Molecular Weight'!$B$9/'Molecular Weight'!$D$9</f>
        <v>1.36287121297443</v>
      </c>
      <c r="AO216" s="19">
        <f>W216*AG216*'Molecular Weight'!$B$10/'Molecular Weight'!$D$10</f>
        <v>0.453387443599235</v>
      </c>
      <c r="AP216" s="19">
        <f>X216*AG216*'Molecular Weight'!$B$11/'Molecular Weight'!$D$11</f>
        <v>0.00291977642162667</v>
      </c>
      <c r="AQ216" s="19">
        <f>Y216*AG216*'Molecular Weight'!$B$12/'Molecular Weight'!$D$12</f>
        <v>0</v>
      </c>
      <c r="AR216" s="19">
        <f t="shared" si="38"/>
        <v>8.016646277975</v>
      </c>
      <c r="AS216" s="19">
        <f t="shared" si="39"/>
        <v>0.0498351377305397</v>
      </c>
      <c r="AT216" s="19">
        <f t="shared" si="40"/>
        <v>0.0404568400410696</v>
      </c>
      <c r="AU216" s="19">
        <f t="shared" si="41"/>
        <v>1.18197480293585</v>
      </c>
      <c r="AV216" s="19">
        <f t="shared" si="42"/>
        <v>3.02947928833374</v>
      </c>
      <c r="AW216" s="19">
        <f t="shared" si="43"/>
        <v>3.07357856941548</v>
      </c>
      <c r="AX216" s="36"/>
    </row>
    <row r="217" s="25" customFormat="1" spans="1:50">
      <c r="A217" s="37" t="s">
        <v>1959</v>
      </c>
      <c r="B217" s="35" t="s">
        <v>1960</v>
      </c>
      <c r="C217" s="35" t="s">
        <v>1961</v>
      </c>
      <c r="D217" s="35" t="s">
        <v>1759</v>
      </c>
      <c r="E217" s="35">
        <v>541</v>
      </c>
      <c r="F217" s="35" t="s">
        <v>1963</v>
      </c>
      <c r="G217" s="32" t="s">
        <v>1917</v>
      </c>
      <c r="H217" s="32"/>
      <c r="I217" s="33">
        <f t="shared" si="44"/>
        <v>1.7640198469162</v>
      </c>
      <c r="J217" s="33">
        <f t="shared" si="45"/>
        <v>1012.51574707031</v>
      </c>
      <c r="K217" s="33">
        <f t="shared" si="46"/>
        <v>-6.82041835784912</v>
      </c>
      <c r="L217" s="34">
        <f t="shared" si="36"/>
        <v>-13.887750368503</v>
      </c>
      <c r="M217" s="33">
        <f t="shared" si="37"/>
        <v>7.0673320106539</v>
      </c>
      <c r="N217" s="33">
        <f t="shared" si="47"/>
        <v>7.0673303604126</v>
      </c>
      <c r="O217" s="32"/>
      <c r="P217" s="35">
        <v>39.52</v>
      </c>
      <c r="Q217" s="35">
        <v>0.33</v>
      </c>
      <c r="R217" s="35">
        <v>21.75</v>
      </c>
      <c r="S217" s="35">
        <v>0</v>
      </c>
      <c r="T217" s="35">
        <v>19.48</v>
      </c>
      <c r="U217" s="35">
        <v>0.4</v>
      </c>
      <c r="V217" s="35">
        <v>12.35</v>
      </c>
      <c r="W217" s="35">
        <v>5.69</v>
      </c>
      <c r="X217" s="35">
        <v>0.04</v>
      </c>
      <c r="Y217" s="32"/>
      <c r="Z217" s="32">
        <v>99.56</v>
      </c>
      <c r="AA217" s="35">
        <v>1.7640198469162</v>
      </c>
      <c r="AB217" s="35">
        <v>1012.51574707031</v>
      </c>
      <c r="AC217" s="35">
        <v>-6.82041835784912</v>
      </c>
      <c r="AD217" s="35">
        <v>7.0673303604126</v>
      </c>
      <c r="AE217" s="35" t="s">
        <v>1695</v>
      </c>
      <c r="AF217" s="19">
        <v>12</v>
      </c>
      <c r="AG217" s="19">
        <f>AF217/(P217*'Molecular Weight'!$C$2/'Molecular Weight'!$D$2+Q217*'Molecular Weight'!$C$3/'Molecular Weight'!$D$3+R217*'Molecular Weight'!$C$4/'Molecular Weight'!$D$4+S217*'Molecular Weight'!$C$5/'Molecular Weight'!$D$5+T217*'Molecular Weight'!$C$6/'Molecular Weight'!$D$6+U217*'Molecular Weight'!$C$8/'Molecular Weight'!$D$8+V217*'Molecular Weight'!$C$9/'Molecular Weight'!$D$9+W217*'Molecular Weight'!$C$10/'Molecular Weight'!$D$10+X217*'Molecular Weight'!$C$11/'Molecular Weight'!$D$11+Y217*'Molecular Weight'!$C$12/'Molecular Weight'!$D$12)</f>
        <v>4.52975093677817</v>
      </c>
      <c r="AH217" s="19">
        <f>P217*AG217*'Molecular Weight'!$B$2/'Molecular Weight'!$D$2</f>
        <v>2.97962311953185</v>
      </c>
      <c r="AI217" s="19">
        <f>Q217*AG217*'Molecular Weight'!$B$3/'Molecular Weight'!$D$3</f>
        <v>0.0187086083746783</v>
      </c>
      <c r="AJ217" s="19">
        <f>AG217*R217*'Molecular Weight'!$B$4/'Molecular Weight'!$D$4</f>
        <v>1.93256341457288</v>
      </c>
      <c r="AK217" s="19">
        <f>S217*AG217*'Molecular Weight'!$B$5/'Molecular Weight'!$D$5</f>
        <v>0</v>
      </c>
      <c r="AL217" s="19">
        <f>T217*AG217*'Molecular Weight'!$B$6/'Molecular Weight'!$D$6</f>
        <v>1.22827878964976</v>
      </c>
      <c r="AM217" s="19">
        <f>U217*AG217*'Molecular Weight'!$B$8/'Molecular Weight'!$D$8</f>
        <v>0.0255413077912499</v>
      </c>
      <c r="AN217" s="19">
        <f>V217*AG217*'Molecular Weight'!$B$9/'Molecular Weight'!$D$9</f>
        <v>1.38814948062557</v>
      </c>
      <c r="AO217" s="19">
        <f>W217*AG217*'Molecular Weight'!$B$10/'Molecular Weight'!$D$10</f>
        <v>0.459598481281523</v>
      </c>
      <c r="AP217" s="19">
        <f>X217*AG217*'Molecular Weight'!$B$11/'Molecular Weight'!$D$11</f>
        <v>0.0058467259590554</v>
      </c>
      <c r="AQ217" s="19">
        <f>Y217*AG217*'Molecular Weight'!$B$12/'Molecular Weight'!$D$12</f>
        <v>0</v>
      </c>
      <c r="AR217" s="19">
        <f t="shared" si="38"/>
        <v>8.03830992778656</v>
      </c>
      <c r="AS217" s="19">
        <f t="shared" si="39"/>
        <v>0.114382037410521</v>
      </c>
      <c r="AT217" s="19">
        <f t="shared" si="40"/>
        <v>0.0931238399412046</v>
      </c>
      <c r="AU217" s="19">
        <f t="shared" si="41"/>
        <v>1.11389675223924</v>
      </c>
      <c r="AV217" s="19">
        <f t="shared" si="42"/>
        <v>2.99833172790653</v>
      </c>
      <c r="AW217" s="19">
        <f t="shared" si="43"/>
        <v>3.1015680593481</v>
      </c>
      <c r="AX217" s="36"/>
    </row>
    <row r="218" s="25" customFormat="1" spans="1:50">
      <c r="A218" s="37" t="s">
        <v>1959</v>
      </c>
      <c r="B218" s="35" t="s">
        <v>1960</v>
      </c>
      <c r="C218" s="35" t="s">
        <v>1961</v>
      </c>
      <c r="D218" s="35" t="s">
        <v>1759</v>
      </c>
      <c r="E218" s="35">
        <v>541</v>
      </c>
      <c r="F218" s="35" t="s">
        <v>1963</v>
      </c>
      <c r="G218" s="32" t="s">
        <v>1917</v>
      </c>
      <c r="H218" s="32"/>
      <c r="I218" s="33">
        <f t="shared" si="44"/>
        <v>1.90820527076721</v>
      </c>
      <c r="J218" s="33">
        <f t="shared" si="45"/>
        <v>1028.9521484375</v>
      </c>
      <c r="K218" s="33">
        <f t="shared" si="46"/>
        <v>-6.70865535736084</v>
      </c>
      <c r="L218" s="34">
        <f t="shared" si="36"/>
        <v>-13.5633279649978</v>
      </c>
      <c r="M218" s="33">
        <f t="shared" si="37"/>
        <v>6.85467260763698</v>
      </c>
      <c r="N218" s="33">
        <f t="shared" si="47"/>
        <v>6.85467052459717</v>
      </c>
      <c r="O218" s="32"/>
      <c r="P218" s="35">
        <v>40</v>
      </c>
      <c r="Q218" s="35">
        <v>0.33</v>
      </c>
      <c r="R218" s="35">
        <v>21.53</v>
      </c>
      <c r="S218" s="35">
        <v>0</v>
      </c>
      <c r="T218" s="35">
        <v>19.49</v>
      </c>
      <c r="U218" s="35">
        <v>0.4</v>
      </c>
      <c r="V218" s="35">
        <v>12.12</v>
      </c>
      <c r="W218" s="35">
        <v>5.66</v>
      </c>
      <c r="X218" s="35">
        <v>0.03</v>
      </c>
      <c r="Y218" s="32"/>
      <c r="Z218" s="32">
        <v>99.56</v>
      </c>
      <c r="AA218" s="35">
        <v>1.90820527076721</v>
      </c>
      <c r="AB218" s="35">
        <v>1028.9521484375</v>
      </c>
      <c r="AC218" s="35">
        <v>-6.70865535736084</v>
      </c>
      <c r="AD218" s="35">
        <v>6.85467052459717</v>
      </c>
      <c r="AE218" s="35" t="s">
        <v>1695</v>
      </c>
      <c r="AF218" s="19">
        <v>12</v>
      </c>
      <c r="AG218" s="19">
        <f>AF218/(P218*'Molecular Weight'!$C$2/'Molecular Weight'!$D$2+Q218*'Molecular Weight'!$C$3/'Molecular Weight'!$D$3+R218*'Molecular Weight'!$C$4/'Molecular Weight'!$D$4+S218*'Molecular Weight'!$C$5/'Molecular Weight'!$D$5+T218*'Molecular Weight'!$C$6/'Molecular Weight'!$D$6+U218*'Molecular Weight'!$C$8/'Molecular Weight'!$D$8+V218*'Molecular Weight'!$C$9/'Molecular Weight'!$D$9+W218*'Molecular Weight'!$C$10/'Molecular Weight'!$D$10+X218*'Molecular Weight'!$C$11/'Molecular Weight'!$D$11+Y218*'Molecular Weight'!$C$12/'Molecular Weight'!$D$12)</f>
        <v>4.52421549030685</v>
      </c>
      <c r="AH218" s="19">
        <f>P218*AG218*'Molecular Weight'!$B$2/'Molecular Weight'!$D$2</f>
        <v>3.01212749021761</v>
      </c>
      <c r="AI218" s="19">
        <f>Q218*AG218*'Molecular Weight'!$B$3/'Molecular Weight'!$D$3</f>
        <v>0.0186857460801159</v>
      </c>
      <c r="AJ218" s="19">
        <f>AG218*R218*'Molecular Weight'!$B$4/'Molecular Weight'!$D$4</f>
        <v>1.91067790322296</v>
      </c>
      <c r="AK218" s="19">
        <f>S218*AG218*'Molecular Weight'!$B$5/'Molecular Weight'!$D$5</f>
        <v>0</v>
      </c>
      <c r="AL218" s="19">
        <f>T218*AG218*'Molecular Weight'!$B$6/'Molecular Weight'!$D$6</f>
        <v>1.22740757107573</v>
      </c>
      <c r="AM218" s="19">
        <f>U218*AG218*'Molecular Weight'!$B$8/'Molecular Weight'!$D$8</f>
        <v>0.0255100958009972</v>
      </c>
      <c r="AN218" s="19">
        <f>V218*AG218*'Molecular Weight'!$B$9/'Molecular Weight'!$D$9</f>
        <v>1.36063254944216</v>
      </c>
      <c r="AO218" s="19">
        <f>W218*AG218*'Molecular Weight'!$B$10/'Molecular Weight'!$D$10</f>
        <v>0.456616613322696</v>
      </c>
      <c r="AP218" s="19">
        <f>X218*AG218*'Molecular Weight'!$B$11/'Molecular Weight'!$D$11</f>
        <v>0.00437968585702503</v>
      </c>
      <c r="AQ218" s="19">
        <f>Y218*AG218*'Molecular Weight'!$B$12/'Molecular Weight'!$D$12</f>
        <v>0</v>
      </c>
      <c r="AR218" s="19">
        <f t="shared" si="38"/>
        <v>8.0160376550193</v>
      </c>
      <c r="AS218" s="19">
        <f t="shared" si="39"/>
        <v>0.0480167056378811</v>
      </c>
      <c r="AT218" s="19">
        <f t="shared" si="40"/>
        <v>0.0391204248445347</v>
      </c>
      <c r="AU218" s="19">
        <f t="shared" si="41"/>
        <v>1.17939086543785</v>
      </c>
      <c r="AV218" s="19">
        <f t="shared" si="42"/>
        <v>3.03081323629773</v>
      </c>
      <c r="AW218" s="19">
        <f t="shared" si="43"/>
        <v>3.07016682964159</v>
      </c>
      <c r="AX218" s="36"/>
    </row>
    <row r="219" s="25" customFormat="1" spans="1:50">
      <c r="A219" s="37" t="s">
        <v>1959</v>
      </c>
      <c r="B219" s="35" t="s">
        <v>1960</v>
      </c>
      <c r="C219" s="35" t="s">
        <v>1961</v>
      </c>
      <c r="D219" s="35" t="s">
        <v>1759</v>
      </c>
      <c r="E219" s="35">
        <v>543</v>
      </c>
      <c r="F219" s="35" t="s">
        <v>1859</v>
      </c>
      <c r="G219" s="32" t="s">
        <v>1917</v>
      </c>
      <c r="H219" s="32"/>
      <c r="I219" s="33">
        <f t="shared" si="44"/>
        <v>5.52202033996582</v>
      </c>
      <c r="J219" s="33">
        <f t="shared" si="45"/>
        <v>1052.51086425781</v>
      </c>
      <c r="K219" s="33">
        <f t="shared" si="46"/>
        <v>-7.18771028518677</v>
      </c>
      <c r="L219" s="34">
        <f t="shared" si="36"/>
        <v>-11.6559316875718</v>
      </c>
      <c r="M219" s="33">
        <f t="shared" si="37"/>
        <v>4.46822140238504</v>
      </c>
      <c r="N219" s="33">
        <f t="shared" si="47"/>
        <v>4.46822118759155</v>
      </c>
      <c r="O219" s="32"/>
      <c r="P219" s="35">
        <v>39.93</v>
      </c>
      <c r="Q219" s="35">
        <v>0.37</v>
      </c>
      <c r="R219" s="35">
        <v>21.81</v>
      </c>
      <c r="S219" s="35">
        <v>0</v>
      </c>
      <c r="T219" s="35">
        <v>20.21</v>
      </c>
      <c r="U219" s="35">
        <v>0.4</v>
      </c>
      <c r="V219" s="35">
        <v>12.04</v>
      </c>
      <c r="W219" s="35">
        <v>4.95</v>
      </c>
      <c r="X219" s="35">
        <v>0.14</v>
      </c>
      <c r="Y219" s="32"/>
      <c r="Z219" s="32">
        <v>99.85</v>
      </c>
      <c r="AA219" s="35">
        <v>5.52202033996582</v>
      </c>
      <c r="AB219" s="35">
        <v>1052.51086425781</v>
      </c>
      <c r="AC219" s="35">
        <v>-7.18771028518677</v>
      </c>
      <c r="AD219" s="35">
        <v>4.46822118759155</v>
      </c>
      <c r="AE219" s="35" t="s">
        <v>1695</v>
      </c>
      <c r="AF219" s="19">
        <v>12</v>
      </c>
      <c r="AG219" s="19">
        <f>AF219/(P219*'Molecular Weight'!$C$2/'Molecular Weight'!$D$2+Q219*'Molecular Weight'!$C$3/'Molecular Weight'!$D$3+R219*'Molecular Weight'!$C$4/'Molecular Weight'!$D$4+S219*'Molecular Weight'!$C$5/'Molecular Weight'!$D$5+T219*'Molecular Weight'!$C$6/'Molecular Weight'!$D$6+U219*'Molecular Weight'!$C$8/'Molecular Weight'!$D$8+V219*'Molecular Weight'!$C$9/'Molecular Weight'!$D$9+W219*'Molecular Weight'!$C$10/'Molecular Weight'!$D$10+X219*'Molecular Weight'!$C$11/'Molecular Weight'!$D$11+Y219*'Molecular Weight'!$C$12/'Molecular Weight'!$D$12)</f>
        <v>4.51729920434484</v>
      </c>
      <c r="AH219" s="19">
        <f>P219*AG219*'Molecular Weight'!$B$2/'Molecular Weight'!$D$2</f>
        <v>3.00225960768125</v>
      </c>
      <c r="AI219" s="19">
        <f>Q219*AG219*'Molecular Weight'!$B$3/'Molecular Weight'!$D$3</f>
        <v>0.0209186571415218</v>
      </c>
      <c r="AJ219" s="19">
        <f>AG219*R219*'Molecular Weight'!$B$4/'Molecular Weight'!$D$4</f>
        <v>1.93256758820637</v>
      </c>
      <c r="AK219" s="19">
        <f>S219*AG219*'Molecular Weight'!$B$5/'Molecular Weight'!$D$5</f>
        <v>0</v>
      </c>
      <c r="AL219" s="19">
        <f>T219*AG219*'Molecular Weight'!$B$6/'Molecular Weight'!$D$6</f>
        <v>1.27080480122229</v>
      </c>
      <c r="AM219" s="19">
        <f>U219*AG219*'Molecular Weight'!$B$8/'Molecular Weight'!$D$8</f>
        <v>0.0254710978536501</v>
      </c>
      <c r="AN219" s="19">
        <f>V219*AG219*'Molecular Weight'!$B$9/'Molecular Weight'!$D$9</f>
        <v>1.3495851717199</v>
      </c>
      <c r="AO219" s="19">
        <f>W219*AG219*'Molecular Weight'!$B$10/'Molecular Weight'!$D$10</f>
        <v>0.398727372708754</v>
      </c>
      <c r="AP219" s="19">
        <f>X219*AG219*'Molecular Weight'!$B$11/'Molecular Weight'!$D$11</f>
        <v>0.0204072890806156</v>
      </c>
      <c r="AQ219" s="19">
        <f>Y219*AG219*'Molecular Weight'!$B$12/'Molecular Weight'!$D$12</f>
        <v>0</v>
      </c>
      <c r="AR219" s="19">
        <f t="shared" si="38"/>
        <v>8.02074158561435</v>
      </c>
      <c r="AS219" s="19">
        <f t="shared" si="39"/>
        <v>0.0620638440262429</v>
      </c>
      <c r="AT219" s="19">
        <f t="shared" si="40"/>
        <v>0.0488382196593438</v>
      </c>
      <c r="AU219" s="19">
        <f t="shared" si="41"/>
        <v>1.20874095719605</v>
      </c>
      <c r="AV219" s="19">
        <f t="shared" si="42"/>
        <v>3.02317826482277</v>
      </c>
      <c r="AW219" s="19">
        <f t="shared" si="43"/>
        <v>3.04458844350459</v>
      </c>
      <c r="AX219" s="36"/>
    </row>
    <row r="220" s="25" customFormat="1" spans="1:50">
      <c r="A220" s="37" t="s">
        <v>1959</v>
      </c>
      <c r="B220" s="35" t="s">
        <v>1960</v>
      </c>
      <c r="C220" s="35" t="s">
        <v>1961</v>
      </c>
      <c r="D220" s="35" t="s">
        <v>1759</v>
      </c>
      <c r="E220" s="35">
        <v>545</v>
      </c>
      <c r="F220" s="35" t="s">
        <v>1859</v>
      </c>
      <c r="G220" s="32" t="s">
        <v>1917</v>
      </c>
      <c r="H220" s="32"/>
      <c r="I220" s="33">
        <f t="shared" si="44"/>
        <v>6.18498802185059</v>
      </c>
      <c r="J220" s="33">
        <f t="shared" si="45"/>
        <v>997.871704101563</v>
      </c>
      <c r="K220" s="33">
        <f t="shared" si="46"/>
        <v>-9.89786911010742</v>
      </c>
      <c r="L220" s="34">
        <f t="shared" si="36"/>
        <v>-12.1582034039156</v>
      </c>
      <c r="M220" s="33">
        <f t="shared" si="37"/>
        <v>2.26033429380822</v>
      </c>
      <c r="N220" s="33">
        <f t="shared" si="47"/>
        <v>2.26033401489258</v>
      </c>
      <c r="O220" s="32"/>
      <c r="P220" s="35">
        <v>40.93</v>
      </c>
      <c r="Q220" s="35">
        <v>0.31</v>
      </c>
      <c r="R220" s="35">
        <v>22</v>
      </c>
      <c r="S220" s="35">
        <v>0</v>
      </c>
      <c r="T220" s="35">
        <v>17.45</v>
      </c>
      <c r="U220" s="35">
        <v>0.32</v>
      </c>
      <c r="V220" s="35">
        <v>15.65</v>
      </c>
      <c r="W220" s="35">
        <v>2.97</v>
      </c>
      <c r="X220" s="35">
        <v>0.1</v>
      </c>
      <c r="Y220" s="32"/>
      <c r="Z220" s="32">
        <v>99.73</v>
      </c>
      <c r="AA220" s="35">
        <v>6.18498802185059</v>
      </c>
      <c r="AB220" s="35">
        <v>997.871704101563</v>
      </c>
      <c r="AC220" s="35">
        <v>-9.89786911010742</v>
      </c>
      <c r="AD220" s="35">
        <v>2.26033401489258</v>
      </c>
      <c r="AE220" s="35" t="s">
        <v>1695</v>
      </c>
      <c r="AF220" s="19">
        <v>12</v>
      </c>
      <c r="AG220" s="19">
        <f>AF220/(P220*'Molecular Weight'!$C$2/'Molecular Weight'!$D$2+Q220*'Molecular Weight'!$C$3/'Molecular Weight'!$D$3+R220*'Molecular Weight'!$C$4/'Molecular Weight'!$D$4+S220*'Molecular Weight'!$C$5/'Molecular Weight'!$D$5+T220*'Molecular Weight'!$C$6/'Molecular Weight'!$D$6+U220*'Molecular Weight'!$C$8/'Molecular Weight'!$D$8+V220*'Molecular Weight'!$C$9/'Molecular Weight'!$D$9+W220*'Molecular Weight'!$C$10/'Molecular Weight'!$D$10+X220*'Molecular Weight'!$C$11/'Molecular Weight'!$D$11+Y220*'Molecular Weight'!$C$12/'Molecular Weight'!$D$12)</f>
        <v>4.431459103019</v>
      </c>
      <c r="AH220" s="19">
        <f>P220*AG220*'Molecular Weight'!$B$2/'Molecular Weight'!$D$2</f>
        <v>3.01896839358468</v>
      </c>
      <c r="AI220" s="19">
        <f>Q220*AG220*'Molecular Weight'!$B$3/'Molecular Weight'!$D$3</f>
        <v>0.0171933957689098</v>
      </c>
      <c r="AJ220" s="19">
        <f>AG220*R220*'Molecular Weight'!$B$4/'Molecular Weight'!$D$4</f>
        <v>1.91235975414708</v>
      </c>
      <c r="AK220" s="19">
        <f>S220*AG220*'Molecular Weight'!$B$5/'Molecular Weight'!$D$5</f>
        <v>0</v>
      </c>
      <c r="AL220" s="19">
        <f>T220*AG220*'Molecular Weight'!$B$6/'Molecular Weight'!$D$6</f>
        <v>1.07640536397107</v>
      </c>
      <c r="AM220" s="19">
        <f>U220*AG220*'Molecular Weight'!$B$8/'Molecular Weight'!$D$8</f>
        <v>0.0199896660976329</v>
      </c>
      <c r="AN220" s="19">
        <f>V220*AG220*'Molecular Weight'!$B$9/'Molecular Weight'!$D$9</f>
        <v>1.72090161196644</v>
      </c>
      <c r="AO220" s="19">
        <f>W220*AG220*'Molecular Weight'!$B$10/'Molecular Weight'!$D$10</f>
        <v>0.234690326960885</v>
      </c>
      <c r="AP220" s="19">
        <f>X220*AG220*'Molecular Weight'!$B$11/'Molecular Weight'!$D$11</f>
        <v>0.0142996421523685</v>
      </c>
      <c r="AQ220" s="19">
        <f>Y220*AG220*'Molecular Weight'!$B$12/'Molecular Weight'!$D$12</f>
        <v>0</v>
      </c>
      <c r="AR220" s="19">
        <f t="shared" si="38"/>
        <v>8.01480815464906</v>
      </c>
      <c r="AS220" s="19">
        <f t="shared" si="39"/>
        <v>0.0443423853347271</v>
      </c>
      <c r="AT220" s="19">
        <f t="shared" si="40"/>
        <v>0.0411948758515467</v>
      </c>
      <c r="AU220" s="19">
        <f t="shared" si="41"/>
        <v>1.03206297863634</v>
      </c>
      <c r="AV220" s="19">
        <f t="shared" si="42"/>
        <v>3.03616178935359</v>
      </c>
      <c r="AW220" s="19">
        <f t="shared" si="43"/>
        <v>3.05198696899602</v>
      </c>
      <c r="AX220" s="36"/>
    </row>
    <row r="221" s="25" customFormat="1" spans="1:50">
      <c r="A221" s="37" t="s">
        <v>1959</v>
      </c>
      <c r="B221" s="35" t="s">
        <v>1960</v>
      </c>
      <c r="C221" s="35" t="s">
        <v>1961</v>
      </c>
      <c r="D221" s="35" t="s">
        <v>1759</v>
      </c>
      <c r="E221" s="35">
        <v>546</v>
      </c>
      <c r="F221" s="35" t="s">
        <v>1962</v>
      </c>
      <c r="G221" s="32" t="s">
        <v>1917</v>
      </c>
      <c r="H221" s="32"/>
      <c r="I221" s="33">
        <f t="shared" si="44"/>
        <v>5.98503065109253</v>
      </c>
      <c r="J221" s="33">
        <f t="shared" si="45"/>
        <v>1076.43627929687</v>
      </c>
      <c r="K221" s="33">
        <f t="shared" si="46"/>
        <v>-7.48159742355347</v>
      </c>
      <c r="L221" s="34">
        <f t="shared" si="36"/>
        <v>-11.1369467209157</v>
      </c>
      <c r="M221" s="33">
        <f t="shared" si="37"/>
        <v>3.65534929736227</v>
      </c>
      <c r="N221" s="33">
        <f t="shared" si="47"/>
        <v>3.65534830093384</v>
      </c>
      <c r="O221" s="32"/>
      <c r="P221" s="35">
        <v>39.57</v>
      </c>
      <c r="Q221" s="35">
        <v>0.57</v>
      </c>
      <c r="R221" s="35">
        <v>21.85</v>
      </c>
      <c r="S221" s="35">
        <v>0</v>
      </c>
      <c r="T221" s="35">
        <v>12.01</v>
      </c>
      <c r="U221" s="35">
        <v>0.16</v>
      </c>
      <c r="V221" s="35">
        <v>4.26</v>
      </c>
      <c r="W221" s="35">
        <v>21.31</v>
      </c>
      <c r="X221" s="35">
        <v>0.18</v>
      </c>
      <c r="Y221" s="32"/>
      <c r="Z221" s="32">
        <v>99.91</v>
      </c>
      <c r="AA221" s="35">
        <v>5.98503065109253</v>
      </c>
      <c r="AB221" s="35">
        <v>1076.43627929687</v>
      </c>
      <c r="AC221" s="35">
        <v>-7.48159742355347</v>
      </c>
      <c r="AD221" s="35">
        <v>3.65534830093384</v>
      </c>
      <c r="AE221" s="35" t="s">
        <v>1698</v>
      </c>
      <c r="AF221" s="19">
        <v>12</v>
      </c>
      <c r="AG221" s="19">
        <f>AF221/(P221*'Molecular Weight'!$C$2/'Molecular Weight'!$D$2+Q221*'Molecular Weight'!$C$3/'Molecular Weight'!$D$3+R221*'Molecular Weight'!$C$4/'Molecular Weight'!$D$4+S221*'Molecular Weight'!$C$5/'Molecular Weight'!$D$5+T221*'Molecular Weight'!$C$6/'Molecular Weight'!$D$6+U221*'Molecular Weight'!$C$8/'Molecular Weight'!$D$8+V221*'Molecular Weight'!$C$9/'Molecular Weight'!$D$9+W221*'Molecular Weight'!$C$10/'Molecular Weight'!$D$10+X221*'Molecular Weight'!$C$11/'Molecular Weight'!$D$11+Y221*'Molecular Weight'!$C$12/'Molecular Weight'!$D$12)</f>
        <v>4.55849564296355</v>
      </c>
      <c r="AH221" s="19">
        <f>P221*AG221*'Molecular Weight'!$B$2/'Molecular Weight'!$D$2</f>
        <v>3.00232477683202</v>
      </c>
      <c r="AI221" s="19">
        <f>Q221*AG221*'Molecular Weight'!$B$3/'Molecular Weight'!$D$3</f>
        <v>0.0325199313703282</v>
      </c>
      <c r="AJ221" s="19">
        <f>AG221*R221*'Molecular Weight'!$B$4/'Molecular Weight'!$D$4</f>
        <v>1.95376872888885</v>
      </c>
      <c r="AK221" s="19">
        <f>S221*AG221*'Molecular Weight'!$B$5/'Molecular Weight'!$D$5</f>
        <v>0</v>
      </c>
      <c r="AL221" s="19">
        <f>T221*AG221*'Molecular Weight'!$B$6/'Molecular Weight'!$D$6</f>
        <v>0.762075900222609</v>
      </c>
      <c r="AM221" s="19">
        <f>U221*AG221*'Molecular Weight'!$B$8/'Molecular Weight'!$D$8</f>
        <v>0.0102813547064303</v>
      </c>
      <c r="AN221" s="19">
        <f>V221*AG221*'Molecular Weight'!$B$9/'Molecular Weight'!$D$9</f>
        <v>0.48186579253163</v>
      </c>
      <c r="AO221" s="19">
        <f>W221*AG221*'Molecular Weight'!$B$10/'Molecular Weight'!$D$10</f>
        <v>1.73219583009189</v>
      </c>
      <c r="AP221" s="19">
        <f>X221*AG221*'Molecular Weight'!$B$11/'Molecular Weight'!$D$11</f>
        <v>0.0264772254189557</v>
      </c>
      <c r="AQ221" s="19">
        <f>Y221*AG221*'Molecular Weight'!$B$12/'Molecular Weight'!$D$12</f>
        <v>0</v>
      </c>
      <c r="AR221" s="19">
        <f t="shared" si="38"/>
        <v>8.00150954006271</v>
      </c>
      <c r="AS221" s="19">
        <f t="shared" si="39"/>
        <v>0.00452776583263859</v>
      </c>
      <c r="AT221" s="19">
        <f t="shared" si="40"/>
        <v>0.00594135811316955</v>
      </c>
      <c r="AU221" s="19">
        <f t="shared" si="41"/>
        <v>0.75754813438997</v>
      </c>
      <c r="AV221" s="19">
        <f t="shared" si="42"/>
        <v>3.03484470820234</v>
      </c>
      <c r="AW221" s="19">
        <f t="shared" si="43"/>
        <v>2.98641887755256</v>
      </c>
      <c r="AX221" s="36"/>
    </row>
    <row r="222" s="25" customFormat="1" spans="1:50">
      <c r="A222" s="37" t="s">
        <v>1959</v>
      </c>
      <c r="B222" s="35" t="s">
        <v>1960</v>
      </c>
      <c r="C222" s="35" t="s">
        <v>1961</v>
      </c>
      <c r="D222" s="35" t="s">
        <v>1759</v>
      </c>
      <c r="E222" s="35">
        <v>546</v>
      </c>
      <c r="F222" s="35" t="s">
        <v>1962</v>
      </c>
      <c r="G222" s="32" t="s">
        <v>1917</v>
      </c>
      <c r="H222" s="32"/>
      <c r="I222" s="33">
        <f t="shared" si="44"/>
        <v>6.01117038726807</v>
      </c>
      <c r="J222" s="33">
        <f t="shared" si="45"/>
        <v>1080.44836425781</v>
      </c>
      <c r="K222" s="33">
        <f t="shared" si="46"/>
        <v>-7.4710168838501</v>
      </c>
      <c r="L222" s="34">
        <f t="shared" si="36"/>
        <v>-11.0730256525639</v>
      </c>
      <c r="M222" s="33">
        <f t="shared" si="37"/>
        <v>3.6020087687138</v>
      </c>
      <c r="N222" s="33">
        <f t="shared" si="47"/>
        <v>3.60200977325439</v>
      </c>
      <c r="O222" s="32"/>
      <c r="P222" s="35">
        <v>39.66</v>
      </c>
      <c r="Q222" s="35">
        <v>0.55</v>
      </c>
      <c r="R222" s="35">
        <v>22.02</v>
      </c>
      <c r="S222" s="35">
        <v>0</v>
      </c>
      <c r="T222" s="35">
        <v>11.83</v>
      </c>
      <c r="U222" s="35">
        <v>0.18</v>
      </c>
      <c r="V222" s="35">
        <v>4.22</v>
      </c>
      <c r="W222" s="35">
        <v>21.26</v>
      </c>
      <c r="X222" s="35">
        <v>0.18</v>
      </c>
      <c r="Y222" s="32"/>
      <c r="Z222" s="32">
        <v>99.9</v>
      </c>
      <c r="AA222" s="35">
        <v>6.01117038726807</v>
      </c>
      <c r="AB222" s="35">
        <v>1080.44836425781</v>
      </c>
      <c r="AC222" s="35">
        <v>-7.4710168838501</v>
      </c>
      <c r="AD222" s="35">
        <v>3.60200977325439</v>
      </c>
      <c r="AE222" s="35" t="s">
        <v>1698</v>
      </c>
      <c r="AF222" s="19">
        <v>12</v>
      </c>
      <c r="AG222" s="19">
        <f>AF222/(P222*'Molecular Weight'!$C$2/'Molecular Weight'!$D$2+Q222*'Molecular Weight'!$C$3/'Molecular Weight'!$D$3+R222*'Molecular Weight'!$C$4/'Molecular Weight'!$D$4+S222*'Molecular Weight'!$C$5/'Molecular Weight'!$D$5+T222*'Molecular Weight'!$C$6/'Molecular Weight'!$D$6+U222*'Molecular Weight'!$C$8/'Molecular Weight'!$D$8+V222*'Molecular Weight'!$C$9/'Molecular Weight'!$D$9+W222*'Molecular Weight'!$C$10/'Molecular Weight'!$D$10+X222*'Molecular Weight'!$C$11/'Molecular Weight'!$D$11+Y222*'Molecular Weight'!$C$12/'Molecular Weight'!$D$12)</f>
        <v>4.55263363211467</v>
      </c>
      <c r="AH222" s="19">
        <f>P222*AG222*'Molecular Weight'!$B$2/'Molecular Weight'!$D$2</f>
        <v>3.00528378578009</v>
      </c>
      <c r="AI222" s="19">
        <f>Q222*AG222*'Molecular Weight'!$B$3/'Molecular Weight'!$D$3</f>
        <v>0.0313385293825165</v>
      </c>
      <c r="AJ222" s="19">
        <f>AG222*R222*'Molecular Weight'!$B$4/'Molecular Weight'!$D$4</f>
        <v>1.9664376731888</v>
      </c>
      <c r="AK222" s="19">
        <f>S222*AG222*'Molecular Weight'!$B$5/'Molecular Weight'!$D$5</f>
        <v>0</v>
      </c>
      <c r="AL222" s="19">
        <f>T222*AG222*'Molecular Weight'!$B$6/'Molecular Weight'!$D$6</f>
        <v>0.749688973662535</v>
      </c>
      <c r="AM222" s="19">
        <f>U222*AG222*'Molecular Weight'!$B$8/'Molecular Weight'!$D$8</f>
        <v>0.0115516500391971</v>
      </c>
      <c r="AN222" s="19">
        <f>V222*AG222*'Molecular Weight'!$B$9/'Molecular Weight'!$D$9</f>
        <v>0.476727392742528</v>
      </c>
      <c r="AO222" s="19">
        <f>W222*AG222*'Molecular Weight'!$B$10/'Molecular Weight'!$D$10</f>
        <v>1.72590925497072</v>
      </c>
      <c r="AP222" s="19">
        <f>X222*AG222*'Molecular Weight'!$B$11/'Molecular Weight'!$D$11</f>
        <v>0.0264431769532314</v>
      </c>
      <c r="AQ222" s="19">
        <f>Y222*AG222*'Molecular Weight'!$B$12/'Molecular Weight'!$D$12</f>
        <v>0</v>
      </c>
      <c r="AR222" s="19">
        <f t="shared" si="38"/>
        <v>7.99338043671961</v>
      </c>
      <c r="AS222" s="19">
        <f t="shared" si="39"/>
        <v>0</v>
      </c>
      <c r="AT222" s="19">
        <f t="shared" si="40"/>
        <v>0</v>
      </c>
      <c r="AU222" s="19">
        <f t="shared" si="41"/>
        <v>0.749688973662535</v>
      </c>
      <c r="AV222" s="19">
        <f t="shared" si="42"/>
        <v>3.0366223151626</v>
      </c>
      <c r="AW222" s="19">
        <f t="shared" si="43"/>
        <v>2.96387727141498</v>
      </c>
      <c r="AX222" s="36"/>
    </row>
    <row r="223" s="25" customFormat="1" spans="1:50">
      <c r="A223" s="37" t="s">
        <v>1959</v>
      </c>
      <c r="B223" s="35" t="s">
        <v>1960</v>
      </c>
      <c r="C223" s="35" t="s">
        <v>1961</v>
      </c>
      <c r="D223" s="35" t="s">
        <v>1759</v>
      </c>
      <c r="E223" s="35">
        <v>547</v>
      </c>
      <c r="F223" s="35" t="s">
        <v>1859</v>
      </c>
      <c r="G223" s="32" t="s">
        <v>1917</v>
      </c>
      <c r="H223" s="32"/>
      <c r="I223" s="33">
        <f t="shared" si="44"/>
        <v>3.92360997200012</v>
      </c>
      <c r="J223" s="33">
        <f t="shared" si="45"/>
        <v>1012.12670898438</v>
      </c>
      <c r="K223" s="33">
        <f t="shared" si="46"/>
        <v>-8.74955463409424</v>
      </c>
      <c r="L223" s="34">
        <f t="shared" si="36"/>
        <v>-12.9359473995438</v>
      </c>
      <c r="M223" s="33">
        <f t="shared" si="37"/>
        <v>4.18639276544954</v>
      </c>
      <c r="N223" s="33">
        <f t="shared" si="47"/>
        <v>4.18639278411865</v>
      </c>
      <c r="O223" s="32"/>
      <c r="P223" s="35">
        <v>40.13</v>
      </c>
      <c r="Q223" s="35">
        <v>0.28</v>
      </c>
      <c r="R223" s="35">
        <v>22.57</v>
      </c>
      <c r="S223" s="35">
        <v>0</v>
      </c>
      <c r="T223" s="35">
        <v>14.5</v>
      </c>
      <c r="U223" s="35">
        <v>0.26</v>
      </c>
      <c r="V223" s="35">
        <v>10.55</v>
      </c>
      <c r="W223" s="35">
        <v>11.44</v>
      </c>
      <c r="X223" s="35">
        <v>0.1</v>
      </c>
      <c r="Y223" s="32"/>
      <c r="Z223" s="32">
        <v>99.83</v>
      </c>
      <c r="AA223" s="35">
        <v>3.92360997200012</v>
      </c>
      <c r="AB223" s="35">
        <v>1012.12670898438</v>
      </c>
      <c r="AC223" s="35">
        <v>-8.74955463409424</v>
      </c>
      <c r="AD223" s="35">
        <v>4.18639278411865</v>
      </c>
      <c r="AE223" s="35" t="s">
        <v>1695</v>
      </c>
      <c r="AF223" s="19">
        <v>12</v>
      </c>
      <c r="AG223" s="19">
        <f>AF223/(P223*'Molecular Weight'!$C$2/'Molecular Weight'!$D$2+Q223*'Molecular Weight'!$C$3/'Molecular Weight'!$D$3+R223*'Molecular Weight'!$C$4/'Molecular Weight'!$D$4+S223*'Molecular Weight'!$C$5/'Molecular Weight'!$D$5+T223*'Molecular Weight'!$C$6/'Molecular Weight'!$D$6+U223*'Molecular Weight'!$C$8/'Molecular Weight'!$D$8+V223*'Molecular Weight'!$C$9/'Molecular Weight'!$D$9+W223*'Molecular Weight'!$C$10/'Molecular Weight'!$D$10+X223*'Molecular Weight'!$C$11/'Molecular Weight'!$D$11+Y223*'Molecular Weight'!$C$12/'Molecular Weight'!$D$12)</f>
        <v>4.47782078542125</v>
      </c>
      <c r="AH223" s="19">
        <f>P223*AG223*'Molecular Weight'!$B$2/'Molecular Weight'!$D$2</f>
        <v>2.99092789811842</v>
      </c>
      <c r="AI223" s="19">
        <f>Q223*AG223*'Molecular Weight'!$B$3/'Molecular Weight'!$D$3</f>
        <v>0.0156919877336414</v>
      </c>
      <c r="AJ223" s="19">
        <f>AG223*R223*'Molecular Weight'!$B$4/'Molecular Weight'!$D$4</f>
        <v>1.98243262312589</v>
      </c>
      <c r="AK223" s="19">
        <f>S223*AG223*'Molecular Weight'!$B$5/'Molecular Weight'!$D$5</f>
        <v>0</v>
      </c>
      <c r="AL223" s="19">
        <f>T223*AG223*'Molecular Weight'!$B$6/'Molecular Weight'!$D$6</f>
        <v>0.903791778794657</v>
      </c>
      <c r="AM223" s="19">
        <f>U223*AG223*'Molecular Weight'!$B$8/'Molecular Weight'!$D$8</f>
        <v>0.0164115224726463</v>
      </c>
      <c r="AN223" s="19">
        <f>V223*AG223*'Molecular Weight'!$B$9/'Molecular Weight'!$D$9</f>
        <v>1.172233481047</v>
      </c>
      <c r="AO223" s="19">
        <f>W223*AG223*'Molecular Weight'!$B$10/'Molecular Weight'!$D$10</f>
        <v>0.913449889180084</v>
      </c>
      <c r="AP223" s="19">
        <f>X223*AG223*'Molecular Weight'!$B$11/'Molecular Weight'!$D$11</f>
        <v>0.0144492442253025</v>
      </c>
      <c r="AQ223" s="19">
        <f>Y223*AG223*'Molecular Weight'!$B$12/'Molecular Weight'!$D$12</f>
        <v>0</v>
      </c>
      <c r="AR223" s="19">
        <f t="shared" si="38"/>
        <v>8.00938842469764</v>
      </c>
      <c r="AS223" s="19">
        <f t="shared" si="39"/>
        <v>0.0281322593930691</v>
      </c>
      <c r="AT223" s="19">
        <f t="shared" si="40"/>
        <v>0.0311269255298911</v>
      </c>
      <c r="AU223" s="19">
        <f t="shared" si="41"/>
        <v>0.875659519401588</v>
      </c>
      <c r="AV223" s="19">
        <f t="shared" si="42"/>
        <v>3.00661988585206</v>
      </c>
      <c r="AW223" s="19">
        <f t="shared" si="43"/>
        <v>3.00588667149439</v>
      </c>
      <c r="AX223" s="36"/>
    </row>
    <row r="224" s="25" customFormat="1" spans="1:50">
      <c r="A224" s="37" t="s">
        <v>1964</v>
      </c>
      <c r="B224" s="35" t="s">
        <v>1965</v>
      </c>
      <c r="C224" s="35" t="s">
        <v>1961</v>
      </c>
      <c r="D224" s="35" t="s">
        <v>1759</v>
      </c>
      <c r="E224" s="35" t="s">
        <v>1966</v>
      </c>
      <c r="F224" s="35" t="s">
        <v>1859</v>
      </c>
      <c r="G224" s="32" t="s">
        <v>1917</v>
      </c>
      <c r="H224" s="32"/>
      <c r="I224" s="33">
        <f t="shared" si="44"/>
        <v>3.85072255134582</v>
      </c>
      <c r="J224" s="33">
        <f t="shared" si="45"/>
        <v>1079.28271484375</v>
      </c>
      <c r="K224" s="33">
        <f t="shared" si="46"/>
        <v>-7.84929180145264</v>
      </c>
      <c r="L224" s="34">
        <f t="shared" si="36"/>
        <v>-11.9872962665934</v>
      </c>
      <c r="M224" s="33">
        <f t="shared" si="37"/>
        <v>4.13800446514078</v>
      </c>
      <c r="N224" s="33">
        <f t="shared" si="47"/>
        <v>4.13800430297852</v>
      </c>
      <c r="O224" s="32"/>
      <c r="P224" s="35">
        <v>40.33</v>
      </c>
      <c r="Q224" s="35">
        <v>0.11</v>
      </c>
      <c r="R224" s="35">
        <v>23.75</v>
      </c>
      <c r="S224" s="35">
        <v>0</v>
      </c>
      <c r="T224" s="35">
        <v>9.07</v>
      </c>
      <c r="U224" s="35">
        <v>0.19</v>
      </c>
      <c r="V224" s="35">
        <v>12.42</v>
      </c>
      <c r="W224" s="35">
        <v>14.38</v>
      </c>
      <c r="X224" s="35">
        <v>0.06</v>
      </c>
      <c r="Y224" s="32"/>
      <c r="Z224" s="32">
        <v>100.31</v>
      </c>
      <c r="AA224" s="35">
        <v>3.85072255134582</v>
      </c>
      <c r="AB224" s="35">
        <v>1079.28271484375</v>
      </c>
      <c r="AC224" s="35">
        <v>-7.84929180145264</v>
      </c>
      <c r="AD224" s="35">
        <v>4.13800430297852</v>
      </c>
      <c r="AE224" s="35" t="s">
        <v>1698</v>
      </c>
      <c r="AF224" s="19">
        <v>12</v>
      </c>
      <c r="AG224" s="19">
        <f>AF224/(P224*'Molecular Weight'!$C$2/'Molecular Weight'!$D$2+Q224*'Molecular Weight'!$C$3/'Molecular Weight'!$D$3+R224*'Molecular Weight'!$C$4/'Molecular Weight'!$D$4+S224*'Molecular Weight'!$C$5/'Molecular Weight'!$D$5+T224*'Molecular Weight'!$C$6/'Molecular Weight'!$D$6+U224*'Molecular Weight'!$C$8/'Molecular Weight'!$D$8+V224*'Molecular Weight'!$C$9/'Molecular Weight'!$D$9+W224*'Molecular Weight'!$C$10/'Molecular Weight'!$D$10+X224*'Molecular Weight'!$C$11/'Molecular Weight'!$D$11+Y224*'Molecular Weight'!$C$12/'Molecular Weight'!$D$12)</f>
        <v>4.38178921751608</v>
      </c>
      <c r="AH224" s="19">
        <f>P224*AG224*'Molecular Weight'!$B$2/'Molecular Weight'!$D$2</f>
        <v>2.94137082460758</v>
      </c>
      <c r="AI224" s="19">
        <f>Q224*AG224*'Molecular Weight'!$B$3/'Molecular Weight'!$D$3</f>
        <v>0.00603250080008472</v>
      </c>
      <c r="AJ224" s="19">
        <f>AG224*R224*'Molecular Weight'!$B$4/'Molecular Weight'!$D$4</f>
        <v>2.04133962173415</v>
      </c>
      <c r="AK224" s="19">
        <f>S224*AG224*'Molecular Weight'!$B$5/'Molecular Weight'!$D$5</f>
        <v>0</v>
      </c>
      <c r="AL224" s="19">
        <f>T224*AG224*'Molecular Weight'!$B$6/'Molecular Weight'!$D$6</f>
        <v>0.553213087456443</v>
      </c>
      <c r="AM224" s="19">
        <f>U224*AG224*'Molecular Weight'!$B$8/'Molecular Weight'!$D$8</f>
        <v>0.0117358324122929</v>
      </c>
      <c r="AN224" s="19">
        <f>V224*AG224*'Molecular Weight'!$B$9/'Molecular Weight'!$D$9</f>
        <v>1.35041742137841</v>
      </c>
      <c r="AO224" s="19">
        <f>W224*AG224*'Molecular Weight'!$B$10/'Molecular Weight'!$D$10</f>
        <v>1.12357576583241</v>
      </c>
      <c r="AP224" s="19">
        <f>X224*AG224*'Molecular Weight'!$B$11/'Molecular Weight'!$D$11</f>
        <v>0.00848361900777557</v>
      </c>
      <c r="AQ224" s="19">
        <f>Y224*AG224*'Molecular Weight'!$B$12/'Molecular Weight'!$D$12</f>
        <v>0</v>
      </c>
      <c r="AR224" s="19">
        <f t="shared" si="38"/>
        <v>8.03616867322914</v>
      </c>
      <c r="AS224" s="19">
        <f t="shared" si="39"/>
        <v>0.108017662744079</v>
      </c>
      <c r="AT224" s="19">
        <f t="shared" si="40"/>
        <v>0.195255074750169</v>
      </c>
      <c r="AU224" s="19">
        <f t="shared" si="41"/>
        <v>0.445195424712364</v>
      </c>
      <c r="AV224" s="19">
        <f t="shared" si="42"/>
        <v>2.94740332540767</v>
      </c>
      <c r="AW224" s="19">
        <f t="shared" si="43"/>
        <v>3.03894210707955</v>
      </c>
      <c r="AX224" s="36"/>
    </row>
    <row r="225" s="25" customFormat="1" spans="1:50">
      <c r="A225" s="37" t="s">
        <v>1964</v>
      </c>
      <c r="B225" s="35" t="s">
        <v>1965</v>
      </c>
      <c r="C225" s="35" t="s">
        <v>1961</v>
      </c>
      <c r="D225" s="35" t="s">
        <v>1759</v>
      </c>
      <c r="E225" s="35" t="s">
        <v>1967</v>
      </c>
      <c r="F225" s="35" t="s">
        <v>1968</v>
      </c>
      <c r="G225" s="32" t="s">
        <v>1917</v>
      </c>
      <c r="H225" s="32"/>
      <c r="I225" s="33">
        <f t="shared" si="44"/>
        <v>3.84797239303589</v>
      </c>
      <c r="J225" s="33">
        <f t="shared" si="45"/>
        <v>1128.578125</v>
      </c>
      <c r="K225" s="33">
        <f t="shared" si="46"/>
        <v>-8.55492973327637</v>
      </c>
      <c r="L225" s="34">
        <f t="shared" si="36"/>
        <v>-11.3289421551573</v>
      </c>
      <c r="M225" s="33">
        <f t="shared" si="37"/>
        <v>2.77401242188091</v>
      </c>
      <c r="N225" s="33">
        <f t="shared" si="47"/>
        <v>2.77401065826416</v>
      </c>
      <c r="O225" s="32"/>
      <c r="P225" s="35">
        <v>39.39</v>
      </c>
      <c r="Q225" s="35">
        <v>0.56</v>
      </c>
      <c r="R225" s="35">
        <v>22.49</v>
      </c>
      <c r="S225" s="35">
        <v>0</v>
      </c>
      <c r="T225" s="35">
        <v>19.2</v>
      </c>
      <c r="U225" s="35">
        <v>0.27</v>
      </c>
      <c r="V225" s="35">
        <v>9.59</v>
      </c>
      <c r="W225" s="35">
        <v>8.17</v>
      </c>
      <c r="X225" s="35">
        <v>0.24</v>
      </c>
      <c r="Y225" s="32"/>
      <c r="Z225" s="32">
        <v>99.91</v>
      </c>
      <c r="AA225" s="35">
        <v>3.84797239303589</v>
      </c>
      <c r="AB225" s="35">
        <v>1128.578125</v>
      </c>
      <c r="AC225" s="35">
        <v>-8.55492973327637</v>
      </c>
      <c r="AD225" s="35">
        <v>2.77401065826416</v>
      </c>
      <c r="AE225" s="35" t="s">
        <v>1695</v>
      </c>
      <c r="AF225" s="19">
        <v>12</v>
      </c>
      <c r="AG225" s="19">
        <f>AF225/(P225*'Molecular Weight'!$C$2/'Molecular Weight'!$D$2+Q225*'Molecular Weight'!$C$3/'Molecular Weight'!$D$3+R225*'Molecular Weight'!$C$4/'Molecular Weight'!$D$4+S225*'Molecular Weight'!$C$5/'Molecular Weight'!$D$5+T225*'Molecular Weight'!$C$6/'Molecular Weight'!$D$6+U225*'Molecular Weight'!$C$8/'Molecular Weight'!$D$8+V225*'Molecular Weight'!$C$9/'Molecular Weight'!$D$9+W225*'Molecular Weight'!$C$10/'Molecular Weight'!$D$10+X225*'Molecular Weight'!$C$11/'Molecular Weight'!$D$11+Y225*'Molecular Weight'!$C$12/'Molecular Weight'!$D$12)</f>
        <v>4.53585347966218</v>
      </c>
      <c r="AH225" s="19">
        <f>P225*AG225*'Molecular Weight'!$B$2/'Molecular Weight'!$D$2</f>
        <v>2.97382271244829</v>
      </c>
      <c r="AI225" s="19">
        <f>Q225*AG225*'Molecular Weight'!$B$3/'Molecular Weight'!$D$3</f>
        <v>0.031790712748571</v>
      </c>
      <c r="AJ225" s="19">
        <f>AG225*R225*'Molecular Weight'!$B$4/'Molecular Weight'!$D$4</f>
        <v>2.0010071549157</v>
      </c>
      <c r="AK225" s="19">
        <f>S225*AG225*'Molecular Weight'!$B$5/'Molecular Weight'!$D$5</f>
        <v>0</v>
      </c>
      <c r="AL225" s="19">
        <f>T225*AG225*'Molecular Weight'!$B$6/'Molecular Weight'!$D$6</f>
        <v>1.21225482752664</v>
      </c>
      <c r="AM225" s="19">
        <f>U225*AG225*'Molecular Weight'!$B$8/'Molecular Weight'!$D$8</f>
        <v>0.0172636092403269</v>
      </c>
      <c r="AN225" s="19">
        <f>V225*AG225*'Molecular Weight'!$B$9/'Molecular Weight'!$D$9</f>
        <v>1.07937555508586</v>
      </c>
      <c r="AO225" s="19">
        <f>W225*AG225*'Molecular Weight'!$B$10/'Molecular Weight'!$D$10</f>
        <v>0.660804617133381</v>
      </c>
      <c r="AP225" s="19">
        <f>X225*AG225*'Molecular Weight'!$B$11/'Molecular Weight'!$D$11</f>
        <v>0.0351276164930275</v>
      </c>
      <c r="AQ225" s="19">
        <f>Y225*AG225*'Molecular Weight'!$B$12/'Molecular Weight'!$D$12</f>
        <v>0</v>
      </c>
      <c r="AR225" s="19">
        <f t="shared" si="38"/>
        <v>8.0114468055918</v>
      </c>
      <c r="AS225" s="19">
        <f t="shared" si="39"/>
        <v>0.0342913509718992</v>
      </c>
      <c r="AT225" s="19">
        <f t="shared" si="40"/>
        <v>0.0282872463720055</v>
      </c>
      <c r="AU225" s="19">
        <f t="shared" si="41"/>
        <v>1.17796347655474</v>
      </c>
      <c r="AV225" s="19">
        <f t="shared" si="42"/>
        <v>3.00561342519686</v>
      </c>
      <c r="AW225" s="19">
        <f t="shared" si="43"/>
        <v>2.96969860898621</v>
      </c>
      <c r="AX225" s="36"/>
    </row>
    <row r="226" s="25" customFormat="1" spans="1:50">
      <c r="A226" s="37" t="s">
        <v>1964</v>
      </c>
      <c r="B226" s="35" t="s">
        <v>1965</v>
      </c>
      <c r="C226" s="35" t="s">
        <v>1961</v>
      </c>
      <c r="D226" s="35" t="s">
        <v>1759</v>
      </c>
      <c r="E226" s="35" t="s">
        <v>1969</v>
      </c>
      <c r="F226" s="35" t="s">
        <v>1968</v>
      </c>
      <c r="G226" s="32" t="s">
        <v>1917</v>
      </c>
      <c r="H226" s="32"/>
      <c r="I226" s="33">
        <f t="shared" si="44"/>
        <v>3.71388626098633</v>
      </c>
      <c r="J226" s="33">
        <f t="shared" si="45"/>
        <v>1162.67138671875</v>
      </c>
      <c r="K226" s="33">
        <f t="shared" si="46"/>
        <v>-8.34863376617432</v>
      </c>
      <c r="L226" s="34">
        <f t="shared" si="36"/>
        <v>-10.9526150136214</v>
      </c>
      <c r="M226" s="33">
        <f t="shared" si="37"/>
        <v>2.60398124744708</v>
      </c>
      <c r="N226" s="33">
        <f t="shared" si="47"/>
        <v>2.60398006439209</v>
      </c>
      <c r="O226" s="32"/>
      <c r="P226" s="35">
        <v>38.33</v>
      </c>
      <c r="Q226" s="35">
        <v>0.57</v>
      </c>
      <c r="R226" s="35">
        <v>22.49</v>
      </c>
      <c r="S226" s="35">
        <v>0</v>
      </c>
      <c r="T226" s="35">
        <v>18.98</v>
      </c>
      <c r="U226" s="35">
        <v>0.3</v>
      </c>
      <c r="V226" s="35">
        <v>10.26</v>
      </c>
      <c r="W226" s="35">
        <v>8.23</v>
      </c>
      <c r="X226" s="35">
        <v>0.24</v>
      </c>
      <c r="Y226" s="32"/>
      <c r="Z226" s="32">
        <v>99.4</v>
      </c>
      <c r="AA226" s="35">
        <v>3.71388626098633</v>
      </c>
      <c r="AB226" s="35">
        <v>1162.67138671875</v>
      </c>
      <c r="AC226" s="35">
        <v>-8.34863376617432</v>
      </c>
      <c r="AD226" s="35">
        <v>2.60398006439209</v>
      </c>
      <c r="AE226" s="35" t="s">
        <v>1698</v>
      </c>
      <c r="AF226" s="19">
        <v>12</v>
      </c>
      <c r="AG226" s="19">
        <f>AF226/(P226*'Molecular Weight'!$C$2/'Molecular Weight'!$D$2+Q226*'Molecular Weight'!$C$3/'Molecular Weight'!$D$3+R226*'Molecular Weight'!$C$4/'Molecular Weight'!$D$4+S226*'Molecular Weight'!$C$5/'Molecular Weight'!$D$5+T226*'Molecular Weight'!$C$6/'Molecular Weight'!$D$6+U226*'Molecular Weight'!$C$8/'Molecular Weight'!$D$8+V226*'Molecular Weight'!$C$9/'Molecular Weight'!$D$9+W226*'Molecular Weight'!$C$10/'Molecular Weight'!$D$10+X226*'Molecular Weight'!$C$11/'Molecular Weight'!$D$11+Y226*'Molecular Weight'!$C$12/'Molecular Weight'!$D$12)</f>
        <v>4.57037020874084</v>
      </c>
      <c r="AH226" s="19">
        <f>P226*AG226*'Molecular Weight'!$B$2/'Molecular Weight'!$D$2</f>
        <v>2.91581707891206</v>
      </c>
      <c r="AI226" s="19">
        <f>Q226*AG226*'Molecular Weight'!$B$3/'Molecular Weight'!$D$3</f>
        <v>0.0326046435417056</v>
      </c>
      <c r="AJ226" s="19">
        <f>AG226*R226*'Molecular Weight'!$B$4/'Molecular Weight'!$D$4</f>
        <v>2.01623432708084</v>
      </c>
      <c r="AK226" s="19">
        <f>S226*AG226*'Molecular Weight'!$B$5/'Molecular Weight'!$D$5</f>
        <v>0</v>
      </c>
      <c r="AL226" s="19">
        <f>T226*AG226*'Molecular Weight'!$B$6/'Molecular Weight'!$D$6</f>
        <v>1.20748366595074</v>
      </c>
      <c r="AM226" s="19">
        <f>U226*AG226*'Molecular Weight'!$B$8/'Molecular Weight'!$D$8</f>
        <v>0.0193277567327636</v>
      </c>
      <c r="AN226" s="19">
        <f>V226*AG226*'Molecular Weight'!$B$9/'Molecular Weight'!$D$9</f>
        <v>1.1635731598432</v>
      </c>
      <c r="AO226" s="19">
        <f>W226*AG226*'Molecular Weight'!$B$10/'Molecular Weight'!$D$10</f>
        <v>0.670723017438251</v>
      </c>
      <c r="AP226" s="19">
        <f>X226*AG226*'Molecular Weight'!$B$11/'Molecular Weight'!$D$11</f>
        <v>0.0353949290125137</v>
      </c>
      <c r="AQ226" s="19">
        <f>Y226*AG226*'Molecular Weight'!$B$12/'Molecular Weight'!$D$12</f>
        <v>0</v>
      </c>
      <c r="AR226" s="19">
        <f t="shared" si="38"/>
        <v>8.06115857851207</v>
      </c>
      <c r="AS226" s="19">
        <f t="shared" si="39"/>
        <v>0.182083737715115</v>
      </c>
      <c r="AT226" s="19">
        <f t="shared" si="40"/>
        <v>0.150796025527805</v>
      </c>
      <c r="AU226" s="19">
        <f t="shared" si="41"/>
        <v>1.02539992823562</v>
      </c>
      <c r="AV226" s="19">
        <f t="shared" si="42"/>
        <v>2.94842172245376</v>
      </c>
      <c r="AW226" s="19">
        <f t="shared" si="43"/>
        <v>3.06110759996495</v>
      </c>
      <c r="AX226" s="36"/>
    </row>
    <row r="227" s="25" customFormat="1" spans="1:50">
      <c r="A227" s="37" t="s">
        <v>1964</v>
      </c>
      <c r="B227" s="35" t="s">
        <v>1965</v>
      </c>
      <c r="C227" s="35" t="s">
        <v>1961</v>
      </c>
      <c r="D227" s="35" t="s">
        <v>1759</v>
      </c>
      <c r="E227" s="35" t="s">
        <v>1970</v>
      </c>
      <c r="F227" s="35" t="s">
        <v>1971</v>
      </c>
      <c r="G227" s="32" t="s">
        <v>1917</v>
      </c>
      <c r="H227" s="32"/>
      <c r="I227" s="33">
        <f t="shared" si="44"/>
        <v>4.07389497756958</v>
      </c>
      <c r="J227" s="33">
        <f t="shared" si="45"/>
        <v>1280.8251953125</v>
      </c>
      <c r="K227" s="33">
        <f t="shared" si="46"/>
        <v>-6.96685028076172</v>
      </c>
      <c r="L227" s="34">
        <f t="shared" si="36"/>
        <v>-9.47681737708785</v>
      </c>
      <c r="M227" s="33">
        <f t="shared" si="37"/>
        <v>2.50996709632613</v>
      </c>
      <c r="N227" s="33">
        <f t="shared" si="47"/>
        <v>2.50996589660644</v>
      </c>
      <c r="O227" s="32"/>
      <c r="P227" s="35">
        <v>40.39</v>
      </c>
      <c r="Q227" s="35">
        <v>0.64</v>
      </c>
      <c r="R227" s="35">
        <v>23.08</v>
      </c>
      <c r="S227" s="35">
        <v>0</v>
      </c>
      <c r="T227" s="35">
        <v>17.21</v>
      </c>
      <c r="U227" s="35">
        <v>0.31</v>
      </c>
      <c r="V227" s="35">
        <v>10.92</v>
      </c>
      <c r="W227" s="35">
        <v>8.37</v>
      </c>
      <c r="X227" s="35">
        <v>0.25</v>
      </c>
      <c r="Y227" s="32"/>
      <c r="Z227" s="32">
        <v>101.17</v>
      </c>
      <c r="AA227" s="35">
        <v>4.07389497756958</v>
      </c>
      <c r="AB227" s="35">
        <v>1280.8251953125</v>
      </c>
      <c r="AC227" s="35">
        <v>-6.96685028076172</v>
      </c>
      <c r="AD227" s="35">
        <v>2.50996589660644</v>
      </c>
      <c r="AE227" s="35" t="s">
        <v>1695</v>
      </c>
      <c r="AF227" s="19">
        <v>12</v>
      </c>
      <c r="AG227" s="19">
        <f>AF227/(P227*'Molecular Weight'!$C$2/'Molecular Weight'!$D$2+Q227*'Molecular Weight'!$C$3/'Molecular Weight'!$D$3+R227*'Molecular Weight'!$C$4/'Molecular Weight'!$D$4+S227*'Molecular Weight'!$C$5/'Molecular Weight'!$D$5+T227*'Molecular Weight'!$C$6/'Molecular Weight'!$D$6+U227*'Molecular Weight'!$C$8/'Molecular Weight'!$D$8+V227*'Molecular Weight'!$C$9/'Molecular Weight'!$D$9+W227*'Molecular Weight'!$C$10/'Molecular Weight'!$D$10+X227*'Molecular Weight'!$C$11/'Molecular Weight'!$D$11+Y227*'Molecular Weight'!$C$12/'Molecular Weight'!$D$12)</f>
        <v>4.43158812592299</v>
      </c>
      <c r="AH227" s="19">
        <f>P227*AG227*'Molecular Weight'!$B$2/'Molecular Weight'!$D$2</f>
        <v>2.97922510662499</v>
      </c>
      <c r="AI227" s="19">
        <f>Q227*AG227*'Molecular Weight'!$B$3/'Molecular Weight'!$D$3</f>
        <v>0.0354970763528249</v>
      </c>
      <c r="AJ227" s="19">
        <f>AG227*R227*'Molecular Weight'!$B$4/'Molecular Weight'!$D$4</f>
        <v>2.00629764508244</v>
      </c>
      <c r="AK227" s="19">
        <f>S227*AG227*'Molecular Weight'!$B$5/'Molecular Weight'!$D$5</f>
        <v>0</v>
      </c>
      <c r="AL227" s="19">
        <f>T227*AG227*'Molecular Weight'!$B$6/'Molecular Weight'!$D$6</f>
        <v>1.06163184364052</v>
      </c>
      <c r="AM227" s="19">
        <f>U227*AG227*'Molecular Weight'!$B$8/'Molecular Weight'!$D$8</f>
        <v>0.019365552847986</v>
      </c>
      <c r="AN227" s="19">
        <f>V227*AG227*'Molecular Weight'!$B$9/'Molecular Weight'!$D$9</f>
        <v>1.20081742766945</v>
      </c>
      <c r="AO227" s="19">
        <f>W227*AG227*'Molecular Weight'!$B$10/'Molecular Weight'!$D$10</f>
        <v>0.661419269150774</v>
      </c>
      <c r="AP227" s="19">
        <f>X227*AG227*'Molecular Weight'!$B$11/'Molecular Weight'!$D$11</f>
        <v>0.0357501462239673</v>
      </c>
      <c r="AQ227" s="19">
        <f>Y227*AG227*'Molecular Weight'!$B$12/'Molecular Weight'!$D$12</f>
        <v>0</v>
      </c>
      <c r="AR227" s="19">
        <f t="shared" si="38"/>
        <v>8.00000406759295</v>
      </c>
      <c r="AS227" s="19">
        <f t="shared" si="39"/>
        <v>1.22027726456864e-5</v>
      </c>
      <c r="AT227" s="19">
        <f t="shared" si="40"/>
        <v>1.1494354392989e-5</v>
      </c>
      <c r="AU227" s="19">
        <f t="shared" si="41"/>
        <v>1.06161964086787</v>
      </c>
      <c r="AV227" s="19">
        <f t="shared" si="42"/>
        <v>3.01472218297782</v>
      </c>
      <c r="AW227" s="19">
        <f t="shared" si="43"/>
        <v>2.94323409330873</v>
      </c>
      <c r="AX227" s="36"/>
    </row>
    <row r="228" s="25" customFormat="1" spans="1:50">
      <c r="A228" s="37" t="s">
        <v>1964</v>
      </c>
      <c r="B228" s="35" t="s">
        <v>1965</v>
      </c>
      <c r="C228" s="35" t="s">
        <v>1961</v>
      </c>
      <c r="D228" s="35" t="s">
        <v>1759</v>
      </c>
      <c r="E228" s="35" t="s">
        <v>1972</v>
      </c>
      <c r="F228" s="35" t="s">
        <v>1859</v>
      </c>
      <c r="G228" s="32" t="s">
        <v>1917</v>
      </c>
      <c r="H228" s="32"/>
      <c r="I228" s="33">
        <f t="shared" si="44"/>
        <v>4.85013580322266</v>
      </c>
      <c r="J228" s="33">
        <f t="shared" si="45"/>
        <v>1095.9853515625</v>
      </c>
      <c r="K228" s="33">
        <f t="shared" si="46"/>
        <v>-6.91053199768066</v>
      </c>
      <c r="L228" s="34">
        <f t="shared" si="36"/>
        <v>-11.3460472272964</v>
      </c>
      <c r="M228" s="33">
        <f t="shared" si="37"/>
        <v>4.43551522961571</v>
      </c>
      <c r="N228" s="33">
        <f t="shared" si="47"/>
        <v>4.43551445007324</v>
      </c>
      <c r="O228" s="32"/>
      <c r="P228" s="35">
        <v>41.93</v>
      </c>
      <c r="Q228" s="35">
        <v>0.37</v>
      </c>
      <c r="R228" s="35">
        <v>22.53</v>
      </c>
      <c r="S228" s="35">
        <v>0</v>
      </c>
      <c r="T228" s="35">
        <v>8.41</v>
      </c>
      <c r="U228" s="35">
        <v>0.31</v>
      </c>
      <c r="V228" s="35">
        <v>20.72</v>
      </c>
      <c r="W228" s="35">
        <v>4.2</v>
      </c>
      <c r="X228" s="35">
        <v>0.08</v>
      </c>
      <c r="Y228" s="32"/>
      <c r="Z228" s="32">
        <v>98.55</v>
      </c>
      <c r="AA228" s="35">
        <v>4.85013580322266</v>
      </c>
      <c r="AB228" s="35">
        <v>1095.9853515625</v>
      </c>
      <c r="AC228" s="35">
        <v>-6.91053199768066</v>
      </c>
      <c r="AD228" s="35">
        <v>4.43551445007324</v>
      </c>
      <c r="AE228" s="35" t="s">
        <v>1695</v>
      </c>
      <c r="AF228" s="19">
        <v>12</v>
      </c>
      <c r="AG228" s="19">
        <f>AF228/(P228*'Molecular Weight'!$C$2/'Molecular Weight'!$D$2+Q228*'Molecular Weight'!$C$3/'Molecular Weight'!$D$3+R228*'Molecular Weight'!$C$4/'Molecular Weight'!$D$4+S228*'Molecular Weight'!$C$5/'Molecular Weight'!$D$5+T228*'Molecular Weight'!$C$6/'Molecular Weight'!$D$6+U228*'Molecular Weight'!$C$8/'Molecular Weight'!$D$8+V228*'Molecular Weight'!$C$9/'Molecular Weight'!$D$9+W228*'Molecular Weight'!$C$10/'Molecular Weight'!$D$10+X228*'Molecular Weight'!$C$11/'Molecular Weight'!$D$11+Y228*'Molecular Weight'!$C$12/'Molecular Weight'!$D$12)</f>
        <v>4.3169544616508</v>
      </c>
      <c r="AH228" s="19">
        <f>P228*AG228*'Molecular Weight'!$B$2/'Molecular Weight'!$D$2</f>
        <v>3.01281459016342</v>
      </c>
      <c r="AI228" s="19">
        <f>Q228*AG228*'Molecular Weight'!$B$3/'Molecular Weight'!$D$3</f>
        <v>0.0199909030139023</v>
      </c>
      <c r="AJ228" s="19">
        <f>AG228*R228*'Molecular Weight'!$B$4/'Molecular Weight'!$D$4</f>
        <v>1.90782628522936</v>
      </c>
      <c r="AK228" s="19">
        <f>S228*AG228*'Molecular Weight'!$B$5/'Molecular Weight'!$D$5</f>
        <v>0</v>
      </c>
      <c r="AL228" s="19">
        <f>T228*AG228*'Molecular Weight'!$B$6/'Molecular Weight'!$D$6</f>
        <v>0.505367302651493</v>
      </c>
      <c r="AM228" s="19">
        <f>U228*AG228*'Molecular Weight'!$B$8/'Molecular Weight'!$D$8</f>
        <v>0.0188646163393255</v>
      </c>
      <c r="AN228" s="19">
        <f>V228*AG228*'Molecular Weight'!$B$9/'Molecular Weight'!$D$9</f>
        <v>2.21953589194552</v>
      </c>
      <c r="AO228" s="19">
        <f>W228*AG228*'Molecular Weight'!$B$10/'Molecular Weight'!$D$10</f>
        <v>0.323309713604376</v>
      </c>
      <c r="AP228" s="19">
        <f>X228*AG228*'Molecular Weight'!$B$11/'Molecular Weight'!$D$11</f>
        <v>0.0111441225212025</v>
      </c>
      <c r="AQ228" s="19">
        <f>Y228*AG228*'Molecular Weight'!$B$12/'Molecular Weight'!$D$12</f>
        <v>0</v>
      </c>
      <c r="AR228" s="19">
        <f t="shared" si="38"/>
        <v>8.0188534254686</v>
      </c>
      <c r="AS228" s="19">
        <f t="shared" si="39"/>
        <v>0.0564272954296996</v>
      </c>
      <c r="AT228" s="19">
        <f t="shared" si="40"/>
        <v>0.11165600768717</v>
      </c>
      <c r="AU228" s="19">
        <f t="shared" si="41"/>
        <v>0.448940007221794</v>
      </c>
      <c r="AV228" s="19">
        <f t="shared" si="42"/>
        <v>3.03280549317732</v>
      </c>
      <c r="AW228" s="19">
        <f t="shared" si="43"/>
        <v>3.06707752454072</v>
      </c>
      <c r="AX228" s="36"/>
    </row>
    <row r="229" s="25" customFormat="1" spans="1:50">
      <c r="A229" s="37" t="s">
        <v>1973</v>
      </c>
      <c r="B229" s="35" t="s">
        <v>1965</v>
      </c>
      <c r="C229" s="35" t="s">
        <v>1961</v>
      </c>
      <c r="D229" s="35" t="s">
        <v>1759</v>
      </c>
      <c r="E229" s="35" t="s">
        <v>1974</v>
      </c>
      <c r="F229" s="35" t="s">
        <v>1859</v>
      </c>
      <c r="G229" s="32" t="s">
        <v>1917</v>
      </c>
      <c r="H229" s="32"/>
      <c r="I229" s="33">
        <f t="shared" si="44"/>
        <v>5.5161247253418</v>
      </c>
      <c r="J229" s="33">
        <f t="shared" si="45"/>
        <v>1134.57141113281</v>
      </c>
      <c r="K229" s="33">
        <f t="shared" si="46"/>
        <v>-7.27371692657471</v>
      </c>
      <c r="L229" s="34">
        <f t="shared" si="36"/>
        <v>-10.5836118986367</v>
      </c>
      <c r="M229" s="33">
        <f t="shared" si="37"/>
        <v>3.30989497206199</v>
      </c>
      <c r="N229" s="33">
        <f t="shared" si="47"/>
        <v>3.30989456176758</v>
      </c>
      <c r="O229" s="32"/>
      <c r="P229" s="35">
        <v>40.4</v>
      </c>
      <c r="Q229" s="35">
        <v>0.37</v>
      </c>
      <c r="R229" s="35">
        <v>22.8</v>
      </c>
      <c r="S229" s="35">
        <v>0</v>
      </c>
      <c r="T229" s="35">
        <v>12.1</v>
      </c>
      <c r="U229" s="35">
        <v>0.22</v>
      </c>
      <c r="V229" s="35">
        <v>12.8</v>
      </c>
      <c r="W229" s="35">
        <v>11.6</v>
      </c>
      <c r="X229" s="35">
        <v>0.17</v>
      </c>
      <c r="Y229" s="32"/>
      <c r="Z229" s="32">
        <v>100.46</v>
      </c>
      <c r="AA229" s="35">
        <v>5.5161247253418</v>
      </c>
      <c r="AB229" s="35">
        <v>1134.57141113281</v>
      </c>
      <c r="AC229" s="35">
        <v>-7.27371692657471</v>
      </c>
      <c r="AD229" s="35">
        <v>3.30989456176758</v>
      </c>
      <c r="AE229" s="35" t="s">
        <v>1695</v>
      </c>
      <c r="AF229" s="19">
        <v>12</v>
      </c>
      <c r="AG229" s="19">
        <f>AF229/(P229*'Molecular Weight'!$C$2/'Molecular Weight'!$D$2+Q229*'Molecular Weight'!$C$3/'Molecular Weight'!$D$3+R229*'Molecular Weight'!$C$4/'Molecular Weight'!$D$4+S229*'Molecular Weight'!$C$5/'Molecular Weight'!$D$5+T229*'Molecular Weight'!$C$6/'Molecular Weight'!$D$6+U229*'Molecular Weight'!$C$8/'Molecular Weight'!$D$8+V229*'Molecular Weight'!$C$9/'Molecular Weight'!$D$9+W229*'Molecular Weight'!$C$10/'Molecular Weight'!$D$10+X229*'Molecular Weight'!$C$11/'Molecular Weight'!$D$11+Y229*'Molecular Weight'!$C$12/'Molecular Weight'!$D$12)</f>
        <v>4.40573031833693</v>
      </c>
      <c r="AH229" s="19">
        <f>P229*AG229*'Molecular Weight'!$B$2/'Molecular Weight'!$D$2</f>
        <v>2.96257498103882</v>
      </c>
      <c r="AI229" s="19">
        <f>Q229*AG229*'Molecular Weight'!$B$3/'Molecular Weight'!$D$3</f>
        <v>0.0204020052288444</v>
      </c>
      <c r="AJ229" s="19">
        <f>AG229*R229*'Molecular Weight'!$B$4/'Molecular Weight'!$D$4</f>
        <v>1.97039331616481</v>
      </c>
      <c r="AK229" s="19">
        <f>S229*AG229*'Molecular Weight'!$B$5/'Molecular Weight'!$D$5</f>
        <v>0</v>
      </c>
      <c r="AL229" s="19">
        <f>T229*AG229*'Molecular Weight'!$B$6/'Molecular Weight'!$D$6</f>
        <v>0.742056470655302</v>
      </c>
      <c r="AM229" s="19">
        <f>U229*AG229*'Molecular Weight'!$B$8/'Molecular Weight'!$D$8</f>
        <v>0.0136631050188064</v>
      </c>
      <c r="AN229" s="19">
        <f>V229*AG229*'Molecular Weight'!$B$9/'Molecular Weight'!$D$9</f>
        <v>1.39933866190354</v>
      </c>
      <c r="AO229" s="19">
        <f>W229*AG229*'Molecular Weight'!$B$10/'Molecular Weight'!$D$10</f>
        <v>0.911313689242304</v>
      </c>
      <c r="AP229" s="19">
        <f>X229*AG229*'Molecular Weight'!$B$11/'Molecular Weight'!$D$11</f>
        <v>0.0241682527950074</v>
      </c>
      <c r="AQ229" s="19">
        <f>Y229*AG229*'Molecular Weight'!$B$12/'Molecular Weight'!$D$12</f>
        <v>0</v>
      </c>
      <c r="AR229" s="19">
        <f t="shared" si="38"/>
        <v>8.04391048204744</v>
      </c>
      <c r="AS229" s="19">
        <f t="shared" si="39"/>
        <v>0.131012344243569</v>
      </c>
      <c r="AT229" s="19">
        <f t="shared" si="40"/>
        <v>0.176553064927624</v>
      </c>
      <c r="AU229" s="19">
        <f t="shared" si="41"/>
        <v>0.611044126411733</v>
      </c>
      <c r="AV229" s="19">
        <f t="shared" si="42"/>
        <v>2.98297698626766</v>
      </c>
      <c r="AW229" s="19">
        <f t="shared" si="43"/>
        <v>3.06637192681996</v>
      </c>
      <c r="AX229" s="36"/>
    </row>
    <row r="230" s="25" customFormat="1" spans="1:50">
      <c r="A230" s="37" t="s">
        <v>1973</v>
      </c>
      <c r="B230" s="35" t="s">
        <v>1965</v>
      </c>
      <c r="C230" s="35" t="s">
        <v>1961</v>
      </c>
      <c r="D230" s="35" t="s">
        <v>1759</v>
      </c>
      <c r="E230" s="35" t="s">
        <v>1975</v>
      </c>
      <c r="F230" s="35" t="s">
        <v>1859</v>
      </c>
      <c r="G230" s="32" t="s">
        <v>1917</v>
      </c>
      <c r="H230" s="32"/>
      <c r="I230" s="33">
        <f t="shared" si="44"/>
        <v>3.77851390838623</v>
      </c>
      <c r="J230" s="33">
        <f t="shared" si="45"/>
        <v>1278.28942871094</v>
      </c>
      <c r="K230" s="33">
        <f t="shared" si="46"/>
        <v>-6.72644186019897</v>
      </c>
      <c r="L230" s="34">
        <f t="shared" si="36"/>
        <v>-9.6113040132591</v>
      </c>
      <c r="M230" s="33">
        <f t="shared" si="37"/>
        <v>2.88486215306012</v>
      </c>
      <c r="N230" s="33">
        <f t="shared" si="47"/>
        <v>2.88486337661743</v>
      </c>
      <c r="O230" s="32"/>
      <c r="P230" s="35">
        <v>39.5</v>
      </c>
      <c r="Q230" s="35">
        <v>0.47</v>
      </c>
      <c r="R230" s="35">
        <v>22.7</v>
      </c>
      <c r="S230" s="35">
        <v>0</v>
      </c>
      <c r="T230" s="35">
        <v>15.5</v>
      </c>
      <c r="U230" s="35">
        <v>0.27</v>
      </c>
      <c r="V230" s="35">
        <v>11.9</v>
      </c>
      <c r="W230" s="35">
        <v>9.18</v>
      </c>
      <c r="X230" s="35">
        <v>0.16</v>
      </c>
      <c r="Y230" s="32"/>
      <c r="Z230" s="32">
        <v>99.68</v>
      </c>
      <c r="AA230" s="35">
        <v>3.77851390838623</v>
      </c>
      <c r="AB230" s="35">
        <v>1278.28942871094</v>
      </c>
      <c r="AC230" s="35">
        <v>-6.72644186019897</v>
      </c>
      <c r="AD230" s="35">
        <v>2.88486337661743</v>
      </c>
      <c r="AE230" s="35" t="s">
        <v>1695</v>
      </c>
      <c r="AF230" s="19">
        <v>12</v>
      </c>
      <c r="AG230" s="19">
        <f>AF230/(P230*'Molecular Weight'!$C$2/'Molecular Weight'!$D$2+Q230*'Molecular Weight'!$C$3/'Molecular Weight'!$D$3+R230*'Molecular Weight'!$C$4/'Molecular Weight'!$D$4+S230*'Molecular Weight'!$C$5/'Molecular Weight'!$D$5+T230*'Molecular Weight'!$C$6/'Molecular Weight'!$D$6+U230*'Molecular Weight'!$C$8/'Molecular Weight'!$D$8+V230*'Molecular Weight'!$C$9/'Molecular Weight'!$D$9+W230*'Molecular Weight'!$C$10/'Molecular Weight'!$D$10+X230*'Molecular Weight'!$C$11/'Molecular Weight'!$D$11+Y230*'Molecular Weight'!$C$12/'Molecular Weight'!$D$12)</f>
        <v>4.48478765136089</v>
      </c>
      <c r="AH230" s="19">
        <f>P230*AG230*'Molecular Weight'!$B$2/'Molecular Weight'!$D$2</f>
        <v>2.94855379874759</v>
      </c>
      <c r="AI230" s="19">
        <f>Q230*AG230*'Molecular Weight'!$B$3/'Molecular Weight'!$D$3</f>
        <v>0.0263811038315346</v>
      </c>
      <c r="AJ230" s="19">
        <f>AG230*R230*'Molecular Weight'!$B$4/'Molecular Weight'!$D$4</f>
        <v>1.99695330886411</v>
      </c>
      <c r="AK230" s="19">
        <f>S230*AG230*'Molecular Weight'!$B$5/'Molecular Weight'!$D$5</f>
        <v>0</v>
      </c>
      <c r="AL230" s="19">
        <f>T230*AG230*'Molecular Weight'!$B$6/'Molecular Weight'!$D$6</f>
        <v>0.967625398052531</v>
      </c>
      <c r="AM230" s="19">
        <f>U230*AG230*'Molecular Weight'!$B$8/'Molecular Weight'!$D$8</f>
        <v>0.0170692509989772</v>
      </c>
      <c r="AN230" s="19">
        <f>V230*AG230*'Molecular Weight'!$B$9/'Molecular Weight'!$D$9</f>
        <v>1.32429213526537</v>
      </c>
      <c r="AO230" s="19">
        <f>W230*AG230*'Molecular Weight'!$B$10/'Molecular Weight'!$D$10</f>
        <v>0.734136067038035</v>
      </c>
      <c r="AP230" s="19">
        <f>X230*AG230*'Molecular Weight'!$B$11/'Molecular Weight'!$D$11</f>
        <v>0.0231547603813405</v>
      </c>
      <c r="AQ230" s="19">
        <f>Y230*AG230*'Molecular Weight'!$B$12/'Molecular Weight'!$D$12</f>
        <v>0</v>
      </c>
      <c r="AR230" s="19">
        <f t="shared" si="38"/>
        <v>8.03816582317949</v>
      </c>
      <c r="AS230" s="19">
        <f t="shared" si="39"/>
        <v>0.113953826837755</v>
      </c>
      <c r="AT230" s="19">
        <f t="shared" si="40"/>
        <v>0.117766469407584</v>
      </c>
      <c r="AU230" s="19">
        <f t="shared" si="41"/>
        <v>0.853671571214776</v>
      </c>
      <c r="AV230" s="19">
        <f t="shared" si="42"/>
        <v>2.97493490257912</v>
      </c>
      <c r="AW230" s="19">
        <f t="shared" si="43"/>
        <v>3.04312285135492</v>
      </c>
      <c r="AX230" s="36"/>
    </row>
    <row r="231" s="25" customFormat="1" spans="1:50">
      <c r="A231" s="37" t="s">
        <v>1973</v>
      </c>
      <c r="B231" s="35" t="s">
        <v>1965</v>
      </c>
      <c r="C231" s="35" t="s">
        <v>1961</v>
      </c>
      <c r="D231" s="35" t="s">
        <v>1759</v>
      </c>
      <c r="E231" s="35" t="s">
        <v>1976</v>
      </c>
      <c r="F231" s="35" t="s">
        <v>1859</v>
      </c>
      <c r="G231" s="32" t="s">
        <v>1917</v>
      </c>
      <c r="H231" s="32"/>
      <c r="I231" s="33">
        <f t="shared" si="44"/>
        <v>4.32749366760254</v>
      </c>
      <c r="J231" s="33">
        <f t="shared" si="45"/>
        <v>1163.3310546875</v>
      </c>
      <c r="K231" s="33">
        <f t="shared" si="46"/>
        <v>-7.49765110015869</v>
      </c>
      <c r="L231" s="34">
        <f t="shared" si="36"/>
        <v>-10.7024520159661</v>
      </c>
      <c r="M231" s="33">
        <f t="shared" si="37"/>
        <v>3.20480091580745</v>
      </c>
      <c r="N231" s="33">
        <f t="shared" si="47"/>
        <v>3.20480060577393</v>
      </c>
      <c r="O231" s="32"/>
      <c r="P231" s="35">
        <v>39.1</v>
      </c>
      <c r="Q231" s="35">
        <v>0.5</v>
      </c>
      <c r="R231" s="35">
        <v>22.5</v>
      </c>
      <c r="S231" s="35">
        <v>0</v>
      </c>
      <c r="T231" s="35">
        <v>16.9</v>
      </c>
      <c r="U231" s="35">
        <v>0.31</v>
      </c>
      <c r="V231" s="35">
        <v>8.01</v>
      </c>
      <c r="W231" s="35">
        <v>12</v>
      </c>
      <c r="X231" s="35">
        <v>0.24</v>
      </c>
      <c r="Y231" s="32"/>
      <c r="Z231" s="32">
        <v>99.56</v>
      </c>
      <c r="AA231" s="35">
        <v>4.32749366760254</v>
      </c>
      <c r="AB231" s="35">
        <v>1163.3310546875</v>
      </c>
      <c r="AC231" s="35">
        <v>-7.49765110015869</v>
      </c>
      <c r="AD231" s="35">
        <v>3.20480060577393</v>
      </c>
      <c r="AE231" s="35" t="s">
        <v>1695</v>
      </c>
      <c r="AF231" s="19">
        <v>12</v>
      </c>
      <c r="AG231" s="19">
        <f>AF231/(P231*'Molecular Weight'!$C$2/'Molecular Weight'!$D$2+Q231*'Molecular Weight'!$C$3/'Molecular Weight'!$D$3+R231*'Molecular Weight'!$C$4/'Molecular Weight'!$D$4+S231*'Molecular Weight'!$C$5/'Molecular Weight'!$D$5+T231*'Molecular Weight'!$C$6/'Molecular Weight'!$D$6+U231*'Molecular Weight'!$C$8/'Molecular Weight'!$D$8+V231*'Molecular Weight'!$C$9/'Molecular Weight'!$D$9+W231*'Molecular Weight'!$C$10/'Molecular Weight'!$D$10+X231*'Molecular Weight'!$C$11/'Molecular Weight'!$D$11+Y231*'Molecular Weight'!$C$12/'Molecular Weight'!$D$12)</f>
        <v>4.55863960441705</v>
      </c>
      <c r="AH231" s="19">
        <f>P231*AG231*'Molecular Weight'!$B$2/'Molecular Weight'!$D$2</f>
        <v>2.96675779848047</v>
      </c>
      <c r="AI231" s="19">
        <f>Q231*AG231*'Molecular Weight'!$B$3/'Molecular Weight'!$D$3</f>
        <v>0.0285271564731981</v>
      </c>
      <c r="AJ231" s="19">
        <f>AG231*R231*'Molecular Weight'!$B$4/'Molecular Weight'!$D$4</f>
        <v>2.01195353274585</v>
      </c>
      <c r="AK231" s="19">
        <f>S231*AG231*'Molecular Weight'!$B$5/'Molecular Weight'!$D$5</f>
        <v>0</v>
      </c>
      <c r="AL231" s="19">
        <f>T231*AG231*'Molecular Weight'!$B$6/'Molecular Weight'!$D$6</f>
        <v>1.07239712297673</v>
      </c>
      <c r="AM231" s="19">
        <f>U231*AG231*'Molecular Weight'!$B$8/'Molecular Weight'!$D$8</f>
        <v>0.0199207538394317</v>
      </c>
      <c r="AN231" s="19">
        <f>V231*AG231*'Molecular Weight'!$B$9/'Molecular Weight'!$D$9</f>
        <v>0.906072040480908</v>
      </c>
      <c r="AO231" s="19">
        <f>W231*AG231*'Molecular Weight'!$B$10/'Molecular Weight'!$D$10</f>
        <v>0.975457832614205</v>
      </c>
      <c r="AP231" s="19">
        <f>X231*AG231*'Molecular Weight'!$B$11/'Molecular Weight'!$D$11</f>
        <v>0.0353040821252047</v>
      </c>
      <c r="AQ231" s="19">
        <f>Y231*AG231*'Molecular Weight'!$B$12/'Molecular Weight'!$D$12</f>
        <v>0</v>
      </c>
      <c r="AR231" s="19">
        <f t="shared" si="38"/>
        <v>8.016390319736</v>
      </c>
      <c r="AS231" s="19">
        <f t="shared" si="39"/>
        <v>0.0490704242152047</v>
      </c>
      <c r="AT231" s="19">
        <f t="shared" si="40"/>
        <v>0.0457576984904589</v>
      </c>
      <c r="AU231" s="19">
        <f t="shared" si="41"/>
        <v>1.02332669876152</v>
      </c>
      <c r="AV231" s="19">
        <f t="shared" si="42"/>
        <v>2.99528495495367</v>
      </c>
      <c r="AW231" s="19">
        <f t="shared" si="43"/>
        <v>2.97384774991127</v>
      </c>
      <c r="AX231" s="36"/>
    </row>
    <row r="232" s="25" customFormat="1" spans="1:50">
      <c r="A232" s="37" t="s">
        <v>1973</v>
      </c>
      <c r="B232" s="35" t="s">
        <v>1965</v>
      </c>
      <c r="C232" s="35" t="s">
        <v>1961</v>
      </c>
      <c r="D232" s="35" t="s">
        <v>1759</v>
      </c>
      <c r="E232" s="35" t="s">
        <v>1977</v>
      </c>
      <c r="F232" s="35" t="s">
        <v>1859</v>
      </c>
      <c r="G232" s="32" t="s">
        <v>1917</v>
      </c>
      <c r="H232" s="32"/>
      <c r="I232" s="33">
        <f t="shared" si="44"/>
        <v>9.28635692596436</v>
      </c>
      <c r="J232" s="33">
        <f t="shared" si="45"/>
        <v>1244.84692382812</v>
      </c>
      <c r="K232" s="33">
        <f t="shared" si="46"/>
        <v>-6.35702991485596</v>
      </c>
      <c r="L232" s="34">
        <f t="shared" si="36"/>
        <v>-7.94702167810662</v>
      </c>
      <c r="M232" s="33">
        <f t="shared" si="37"/>
        <v>1.58999176325066</v>
      </c>
      <c r="N232" s="33">
        <f t="shared" si="47"/>
        <v>1.58999156951904</v>
      </c>
      <c r="O232" s="32"/>
      <c r="P232" s="35">
        <v>39</v>
      </c>
      <c r="Q232" s="35">
        <v>0.47</v>
      </c>
      <c r="R232" s="35">
        <v>22.1</v>
      </c>
      <c r="S232" s="35">
        <v>0</v>
      </c>
      <c r="T232" s="35">
        <v>18.4</v>
      </c>
      <c r="U232" s="35">
        <v>0.27</v>
      </c>
      <c r="V232" s="35">
        <v>8.9</v>
      </c>
      <c r="W232" s="35">
        <v>10.1</v>
      </c>
      <c r="X232" s="35">
        <v>0.54</v>
      </c>
      <c r="Y232" s="32"/>
      <c r="Z232" s="32">
        <v>99.78</v>
      </c>
      <c r="AA232" s="35">
        <v>9.28635692596436</v>
      </c>
      <c r="AB232" s="35">
        <v>1244.84692382812</v>
      </c>
      <c r="AC232" s="35">
        <v>-6.35702991485596</v>
      </c>
      <c r="AD232" s="35">
        <v>1.58999156951904</v>
      </c>
      <c r="AE232" s="35" t="s">
        <v>1695</v>
      </c>
      <c r="AF232" s="19">
        <v>12</v>
      </c>
      <c r="AG232" s="19">
        <f>AF232/(P232*'Molecular Weight'!$C$2/'Molecular Weight'!$D$2+Q232*'Molecular Weight'!$C$3/'Molecular Weight'!$D$3+R232*'Molecular Weight'!$C$4/'Molecular Weight'!$D$4+S232*'Molecular Weight'!$C$5/'Molecular Weight'!$D$5+T232*'Molecular Weight'!$C$6/'Molecular Weight'!$D$6+U232*'Molecular Weight'!$C$8/'Molecular Weight'!$D$8+V232*'Molecular Weight'!$C$9/'Molecular Weight'!$D$9+W232*'Molecular Weight'!$C$10/'Molecular Weight'!$D$10+X232*'Molecular Weight'!$C$11/'Molecular Weight'!$D$11+Y232*'Molecular Weight'!$C$12/'Molecular Weight'!$D$12)</f>
        <v>4.56295372339666</v>
      </c>
      <c r="AH232" s="19">
        <f>P232*AG232*'Molecular Weight'!$B$2/'Molecular Weight'!$D$2</f>
        <v>2.96197062603977</v>
      </c>
      <c r="AI232" s="19">
        <f>Q232*AG232*'Molecular Weight'!$B$3/'Molecular Weight'!$D$3</f>
        <v>0.0268409042552745</v>
      </c>
      <c r="AJ232" s="19">
        <f>AG232*R232*'Molecular Weight'!$B$4/'Molecular Weight'!$D$4</f>
        <v>1.97805565490518</v>
      </c>
      <c r="AK232" s="19">
        <f>S232*AG232*'Molecular Weight'!$B$5/'Molecular Weight'!$D$5</f>
        <v>0</v>
      </c>
      <c r="AL232" s="19">
        <f>T232*AG232*'Molecular Weight'!$B$6/'Molecular Weight'!$D$6</f>
        <v>1.16868525209491</v>
      </c>
      <c r="AM232" s="19">
        <f>U232*AG232*'Molecular Weight'!$B$8/'Molecular Weight'!$D$8</f>
        <v>0.017366753669539</v>
      </c>
      <c r="AN232" s="19">
        <f>V232*AG232*'Molecular Weight'!$B$9/'Molecular Weight'!$D$9</f>
        <v>1.00769945752432</v>
      </c>
      <c r="AO232" s="19">
        <f>W232*AG232*'Molecular Weight'!$B$10/'Molecular Weight'!$D$10</f>
        <v>0.821787314663093</v>
      </c>
      <c r="AP232" s="19">
        <f>X232*AG232*'Molecular Weight'!$B$11/'Molecular Weight'!$D$11</f>
        <v>0.0795093582005226</v>
      </c>
      <c r="AQ232" s="19">
        <f>Y232*AG232*'Molecular Weight'!$B$12/'Molecular Weight'!$D$12</f>
        <v>0</v>
      </c>
      <c r="AR232" s="19">
        <f t="shared" si="38"/>
        <v>8.06191532135262</v>
      </c>
      <c r="AS232" s="19">
        <f t="shared" si="39"/>
        <v>0.184319439392675</v>
      </c>
      <c r="AT232" s="19">
        <f t="shared" si="40"/>
        <v>0.157715209516228</v>
      </c>
      <c r="AU232" s="19">
        <f t="shared" si="41"/>
        <v>0.984365812702238</v>
      </c>
      <c r="AV232" s="19">
        <f t="shared" si="42"/>
        <v>2.98881153029505</v>
      </c>
      <c r="AW232" s="19">
        <f t="shared" si="43"/>
        <v>3.01553877795187</v>
      </c>
      <c r="AX232" s="36"/>
    </row>
    <row r="233" s="25" customFormat="1" spans="1:50">
      <c r="A233" s="37" t="s">
        <v>1964</v>
      </c>
      <c r="B233" s="35" t="s">
        <v>1965</v>
      </c>
      <c r="C233" s="35" t="s">
        <v>1961</v>
      </c>
      <c r="D233" s="35" t="s">
        <v>1759</v>
      </c>
      <c r="E233" s="35" t="s">
        <v>1978</v>
      </c>
      <c r="F233" s="35" t="s">
        <v>1859</v>
      </c>
      <c r="G233" s="32" t="s">
        <v>1917</v>
      </c>
      <c r="H233" s="32"/>
      <c r="I233" s="33">
        <f t="shared" si="44"/>
        <v>4.2522783279419</v>
      </c>
      <c r="J233" s="33">
        <f t="shared" si="45"/>
        <v>1156.876953125</v>
      </c>
      <c r="K233" s="33">
        <f t="shared" si="46"/>
        <v>-7.7027063369751</v>
      </c>
      <c r="L233" s="34">
        <f t="shared" si="36"/>
        <v>-10.8109664396332</v>
      </c>
      <c r="M233" s="33">
        <f t="shared" si="37"/>
        <v>3.10826010265808</v>
      </c>
      <c r="N233" s="33">
        <f t="shared" si="47"/>
        <v>3.10825824737549</v>
      </c>
      <c r="O233" s="32"/>
      <c r="P233" s="35">
        <v>39.92</v>
      </c>
      <c r="Q233" s="35">
        <v>0.41</v>
      </c>
      <c r="R233" s="35">
        <v>22.42</v>
      </c>
      <c r="S233" s="35">
        <v>0</v>
      </c>
      <c r="T233" s="35">
        <v>17.96</v>
      </c>
      <c r="U233" s="35">
        <v>0.29</v>
      </c>
      <c r="V233" s="35">
        <v>11.29</v>
      </c>
      <c r="W233" s="35">
        <v>7.64</v>
      </c>
      <c r="X233" s="35">
        <v>0.15</v>
      </c>
      <c r="Y233" s="32"/>
      <c r="Z233" s="32">
        <v>100.08</v>
      </c>
      <c r="AA233" s="35">
        <v>4.2522783279419</v>
      </c>
      <c r="AB233" s="35">
        <v>1156.876953125</v>
      </c>
      <c r="AC233" s="35">
        <v>-7.7027063369751</v>
      </c>
      <c r="AD233" s="35">
        <v>3.10825824737549</v>
      </c>
      <c r="AE233" s="35" t="s">
        <v>1695</v>
      </c>
      <c r="AF233" s="19">
        <v>12</v>
      </c>
      <c r="AG233" s="19">
        <f>AF233/(P233*'Molecular Weight'!$C$2/'Molecular Weight'!$D$2+Q233*'Molecular Weight'!$C$3/'Molecular Weight'!$D$3+R233*'Molecular Weight'!$C$4/'Molecular Weight'!$D$4+S233*'Molecular Weight'!$C$5/'Molecular Weight'!$D$5+T233*'Molecular Weight'!$C$6/'Molecular Weight'!$D$6+U233*'Molecular Weight'!$C$8/'Molecular Weight'!$D$8+V233*'Molecular Weight'!$C$9/'Molecular Weight'!$D$9+W233*'Molecular Weight'!$C$10/'Molecular Weight'!$D$10+X233*'Molecular Weight'!$C$11/'Molecular Weight'!$D$11+Y233*'Molecular Weight'!$C$12/'Molecular Weight'!$D$12)</f>
        <v>4.49149026558571</v>
      </c>
      <c r="AH233" s="19">
        <f>P233*AG233*'Molecular Weight'!$B$2/'Molecular Weight'!$D$2</f>
        <v>2.9843590446435</v>
      </c>
      <c r="AI233" s="19">
        <f>Q233*AG233*'Molecular Weight'!$B$3/'Molecular Weight'!$D$3</f>
        <v>0.0230476972326676</v>
      </c>
      <c r="AJ233" s="19">
        <f>AG233*R233*'Molecular Weight'!$B$4/'Molecular Weight'!$D$4</f>
        <v>1.97526896340588</v>
      </c>
      <c r="AK233" s="19">
        <f>S233*AG233*'Molecular Weight'!$B$5/'Molecular Weight'!$D$5</f>
        <v>0</v>
      </c>
      <c r="AL233" s="19">
        <f>T233*AG233*'Molecular Weight'!$B$6/'Molecular Weight'!$D$6</f>
        <v>1.12287256639643</v>
      </c>
      <c r="AM233" s="19">
        <f>U233*AG233*'Molecular Weight'!$B$8/'Molecular Weight'!$D$8</f>
        <v>0.018361039991822</v>
      </c>
      <c r="AN233" s="19">
        <f>V233*AG233*'Molecular Weight'!$B$9/'Molecular Weight'!$D$9</f>
        <v>1.25828598259212</v>
      </c>
      <c r="AO233" s="19">
        <f>W233*AG233*'Molecular Weight'!$B$10/'Molecular Weight'!$D$10</f>
        <v>0.611893466994914</v>
      </c>
      <c r="AP233" s="19">
        <f>X233*AG233*'Molecular Weight'!$B$11/'Molecular Weight'!$D$11</f>
        <v>0.0217400303271331</v>
      </c>
      <c r="AQ233" s="19">
        <f>Y233*AG233*'Molecular Weight'!$B$12/'Molecular Weight'!$D$12</f>
        <v>0</v>
      </c>
      <c r="AR233" s="19">
        <f t="shared" si="38"/>
        <v>8.01582879158446</v>
      </c>
      <c r="AS233" s="19">
        <f t="shared" si="39"/>
        <v>0.0473926037973698</v>
      </c>
      <c r="AT233" s="19">
        <f t="shared" si="40"/>
        <v>0.0422065737606042</v>
      </c>
      <c r="AU233" s="19">
        <f t="shared" si="41"/>
        <v>1.07547996259906</v>
      </c>
      <c r="AV233" s="19">
        <f t="shared" si="42"/>
        <v>3.00740674187617</v>
      </c>
      <c r="AW233" s="19">
        <f t="shared" si="43"/>
        <v>3.01141305597529</v>
      </c>
      <c r="AX233" s="36"/>
    </row>
    <row r="234" s="25" customFormat="1" spans="1:50">
      <c r="A234" s="37" t="s">
        <v>1964</v>
      </c>
      <c r="B234" s="35" t="s">
        <v>1965</v>
      </c>
      <c r="C234" s="35" t="s">
        <v>1961</v>
      </c>
      <c r="D234" s="35" t="s">
        <v>1759</v>
      </c>
      <c r="E234" s="35" t="s">
        <v>1979</v>
      </c>
      <c r="F234" s="35" t="s">
        <v>1859</v>
      </c>
      <c r="G234" s="32" t="s">
        <v>1917</v>
      </c>
      <c r="H234" s="32"/>
      <c r="I234" s="33">
        <f t="shared" si="44"/>
        <v>9.26686763763428</v>
      </c>
      <c r="J234" s="33">
        <f t="shared" si="45"/>
        <v>1247.77026367187</v>
      </c>
      <c r="K234" s="33">
        <f t="shared" si="46"/>
        <v>-6.36783695220947</v>
      </c>
      <c r="L234" s="34">
        <f t="shared" si="36"/>
        <v>-7.92579947471106</v>
      </c>
      <c r="M234" s="33">
        <f t="shared" si="37"/>
        <v>1.55796252250159</v>
      </c>
      <c r="N234" s="33">
        <f t="shared" si="47"/>
        <v>1.55796146392822</v>
      </c>
      <c r="O234" s="32"/>
      <c r="P234" s="35">
        <v>38.99</v>
      </c>
      <c r="Q234" s="35">
        <v>0.47</v>
      </c>
      <c r="R234" s="35">
        <v>22.1</v>
      </c>
      <c r="S234" s="35">
        <v>0</v>
      </c>
      <c r="T234" s="35">
        <v>18.4</v>
      </c>
      <c r="U234" s="35">
        <v>0.27</v>
      </c>
      <c r="V234" s="35">
        <v>8.9</v>
      </c>
      <c r="W234" s="35">
        <v>10.05</v>
      </c>
      <c r="X234" s="35">
        <v>0.54</v>
      </c>
      <c r="Y234" s="32"/>
      <c r="Z234" s="32">
        <v>99.72</v>
      </c>
      <c r="AA234" s="35">
        <v>9.26686763763428</v>
      </c>
      <c r="AB234" s="35">
        <v>1247.77026367187</v>
      </c>
      <c r="AC234" s="35">
        <v>-6.36783695220947</v>
      </c>
      <c r="AD234" s="35">
        <v>1.55796146392822</v>
      </c>
      <c r="AE234" s="35" t="s">
        <v>1695</v>
      </c>
      <c r="AF234" s="19">
        <v>12</v>
      </c>
      <c r="AG234" s="19">
        <f>AF234/(P234*'Molecular Weight'!$C$2/'Molecular Weight'!$D$2+Q234*'Molecular Weight'!$C$3/'Molecular Weight'!$D$3+R234*'Molecular Weight'!$C$4/'Molecular Weight'!$D$4+S234*'Molecular Weight'!$C$5/'Molecular Weight'!$D$5+T234*'Molecular Weight'!$C$6/'Molecular Weight'!$D$6+U234*'Molecular Weight'!$C$8/'Molecular Weight'!$D$8+V234*'Molecular Weight'!$C$9/'Molecular Weight'!$D$9+W234*'Molecular Weight'!$C$10/'Molecular Weight'!$D$10+X234*'Molecular Weight'!$C$11/'Molecular Weight'!$D$11+Y234*'Molecular Weight'!$C$12/'Molecular Weight'!$D$12)</f>
        <v>4.56507922935628</v>
      </c>
      <c r="AH234" s="19">
        <f>P234*AG234*'Molecular Weight'!$B$2/'Molecular Weight'!$D$2</f>
        <v>2.96259053183424</v>
      </c>
      <c r="AI234" s="19">
        <f>Q234*AG234*'Molecular Weight'!$B$3/'Molecular Weight'!$D$3</f>
        <v>0.0268534072315075</v>
      </c>
      <c r="AJ234" s="19">
        <f>AG234*R234*'Molecular Weight'!$B$4/'Molecular Weight'!$D$4</f>
        <v>1.97897706882648</v>
      </c>
      <c r="AK234" s="19">
        <f>S234*AG234*'Molecular Weight'!$B$5/'Molecular Weight'!$D$5</f>
        <v>0</v>
      </c>
      <c r="AL234" s="19">
        <f>T234*AG234*'Molecular Weight'!$B$6/'Molecular Weight'!$D$6</f>
        <v>1.16922964671709</v>
      </c>
      <c r="AM234" s="19">
        <f>U234*AG234*'Molecular Weight'!$B$8/'Molecular Weight'!$D$8</f>
        <v>0.0173748434159317</v>
      </c>
      <c r="AN234" s="19">
        <f>V234*AG234*'Molecular Weight'!$B$9/'Molecular Weight'!$D$9</f>
        <v>1.00816886206627</v>
      </c>
      <c r="AO234" s="19">
        <f>W234*AG234*'Molecular Weight'!$B$10/'Molecular Weight'!$D$10</f>
        <v>0.818099968884283</v>
      </c>
      <c r="AP234" s="19">
        <f>X234*AG234*'Molecular Weight'!$B$11/'Molecular Weight'!$D$11</f>
        <v>0.0795463950904288</v>
      </c>
      <c r="AQ234" s="19">
        <f>Y234*AG234*'Molecular Weight'!$B$12/'Molecular Weight'!$D$12</f>
        <v>0</v>
      </c>
      <c r="AR234" s="19">
        <f t="shared" si="38"/>
        <v>8.06084072406623</v>
      </c>
      <c r="AS234" s="19">
        <f t="shared" si="39"/>
        <v>0.181144551489525</v>
      </c>
      <c r="AT234" s="19">
        <f t="shared" si="40"/>
        <v>0.15492640987862</v>
      </c>
      <c r="AU234" s="19">
        <f t="shared" si="41"/>
        <v>0.988085095227561</v>
      </c>
      <c r="AV234" s="19">
        <f t="shared" si="42"/>
        <v>2.98944393906575</v>
      </c>
      <c r="AW234" s="19">
        <f t="shared" si="43"/>
        <v>3.01287332108358</v>
      </c>
      <c r="AX234" s="36"/>
    </row>
    <row r="235" s="25" customFormat="1" spans="1:50">
      <c r="A235" s="37" t="s">
        <v>1964</v>
      </c>
      <c r="B235" s="35" t="s">
        <v>1965</v>
      </c>
      <c r="C235" s="35" t="s">
        <v>1961</v>
      </c>
      <c r="D235" s="35" t="s">
        <v>1759</v>
      </c>
      <c r="E235" s="35" t="s">
        <v>1980</v>
      </c>
      <c r="F235" s="35" t="s">
        <v>1859</v>
      </c>
      <c r="G235" s="32" t="s">
        <v>1917</v>
      </c>
      <c r="H235" s="32"/>
      <c r="I235" s="33">
        <f t="shared" si="44"/>
        <v>5.54290390014648</v>
      </c>
      <c r="J235" s="33">
        <f t="shared" si="45"/>
        <v>1133.28649902344</v>
      </c>
      <c r="K235" s="33">
        <f t="shared" si="46"/>
        <v>-7.24864482879639</v>
      </c>
      <c r="L235" s="34">
        <f t="shared" si="36"/>
        <v>-10.5887834141998</v>
      </c>
      <c r="M235" s="33">
        <f t="shared" si="37"/>
        <v>3.3401385854034</v>
      </c>
      <c r="N235" s="33">
        <f t="shared" si="47"/>
        <v>3.34013652801514</v>
      </c>
      <c r="O235" s="32"/>
      <c r="P235" s="35">
        <v>40.41</v>
      </c>
      <c r="Q235" s="35">
        <v>0.37</v>
      </c>
      <c r="R235" s="35">
        <v>22.79</v>
      </c>
      <c r="S235" s="35">
        <v>0</v>
      </c>
      <c r="T235" s="35">
        <v>12.06</v>
      </c>
      <c r="U235" s="35">
        <v>0.22</v>
      </c>
      <c r="V235" s="35">
        <v>12.84</v>
      </c>
      <c r="W235" s="35">
        <v>11.6</v>
      </c>
      <c r="X235" s="35">
        <v>0.17</v>
      </c>
      <c r="Y235" s="32"/>
      <c r="Z235" s="32">
        <v>100.46</v>
      </c>
      <c r="AA235" s="35">
        <v>5.54290390014648</v>
      </c>
      <c r="AB235" s="35">
        <v>1133.28649902344</v>
      </c>
      <c r="AC235" s="35">
        <v>-7.24864482879639</v>
      </c>
      <c r="AD235" s="35">
        <v>3.34013652801514</v>
      </c>
      <c r="AE235" s="35" t="s">
        <v>1695</v>
      </c>
      <c r="AF235" s="19">
        <v>12</v>
      </c>
      <c r="AG235" s="19">
        <f>AF235/(P235*'Molecular Weight'!$C$2/'Molecular Weight'!$D$2+Q235*'Molecular Weight'!$C$3/'Molecular Weight'!$D$3+R235*'Molecular Weight'!$C$4/'Molecular Weight'!$D$4+S235*'Molecular Weight'!$C$5/'Molecular Weight'!$D$5+T235*'Molecular Weight'!$C$6/'Molecular Weight'!$D$6+U235*'Molecular Weight'!$C$8/'Molecular Weight'!$D$8+V235*'Molecular Weight'!$C$9/'Molecular Weight'!$D$9+W235*'Molecular Weight'!$C$10/'Molecular Weight'!$D$10+X235*'Molecular Weight'!$C$11/'Molecular Weight'!$D$11+Y235*'Molecular Weight'!$C$12/'Molecular Weight'!$D$12)</f>
        <v>4.40496306041665</v>
      </c>
      <c r="AH235" s="19">
        <f>P235*AG235*'Molecular Weight'!$B$2/'Molecular Weight'!$D$2</f>
        <v>2.96279223154855</v>
      </c>
      <c r="AI235" s="19">
        <f>Q235*AG235*'Molecular Weight'!$B$3/'Molecular Weight'!$D$3</f>
        <v>0.0203984522197016</v>
      </c>
      <c r="AJ235" s="19">
        <f>AG235*R235*'Molecular Weight'!$B$4/'Molecular Weight'!$D$4</f>
        <v>1.96918611508229</v>
      </c>
      <c r="AK235" s="19">
        <f>S235*AG235*'Molecular Weight'!$B$5/'Molecular Weight'!$D$5</f>
        <v>0</v>
      </c>
      <c r="AL235" s="19">
        <f>T235*AG235*'Molecular Weight'!$B$6/'Molecular Weight'!$D$6</f>
        <v>0.739474589485311</v>
      </c>
      <c r="AM235" s="19">
        <f>U235*AG235*'Molecular Weight'!$B$8/'Molecular Weight'!$D$8</f>
        <v>0.0136607255891128</v>
      </c>
      <c r="AN235" s="19">
        <f>V235*AG235*'Molecular Weight'!$B$9/'Molecular Weight'!$D$9</f>
        <v>1.40346713885235</v>
      </c>
      <c r="AO235" s="19">
        <f>W235*AG235*'Molecular Weight'!$B$10/'Molecular Weight'!$D$10</f>
        <v>0.911154983966354</v>
      </c>
      <c r="AP235" s="19">
        <f>X235*AG235*'Molecular Weight'!$B$11/'Molecular Weight'!$D$11</f>
        <v>0.0241640438938635</v>
      </c>
      <c r="AQ235" s="19">
        <f>Y235*AG235*'Molecular Weight'!$B$12/'Molecular Weight'!$D$12</f>
        <v>0</v>
      </c>
      <c r="AR235" s="19">
        <f t="shared" si="38"/>
        <v>8.04429828063754</v>
      </c>
      <c r="AS235" s="19">
        <f t="shared" si="39"/>
        <v>0.132163017607124</v>
      </c>
      <c r="AT235" s="19">
        <f t="shared" si="40"/>
        <v>0.178725570136375</v>
      </c>
      <c r="AU235" s="19">
        <f t="shared" si="41"/>
        <v>0.607311571878187</v>
      </c>
      <c r="AV235" s="19">
        <f t="shared" si="42"/>
        <v>2.98319068376825</v>
      </c>
      <c r="AW235" s="19">
        <f t="shared" si="43"/>
        <v>3.06775743789313</v>
      </c>
      <c r="AX235" s="36"/>
    </row>
    <row r="236" s="25" customFormat="1" spans="1:50">
      <c r="A236" s="37" t="s">
        <v>1964</v>
      </c>
      <c r="B236" s="35" t="s">
        <v>1965</v>
      </c>
      <c r="C236" s="35" t="s">
        <v>1961</v>
      </c>
      <c r="D236" s="35" t="s">
        <v>1759</v>
      </c>
      <c r="E236" s="35" t="s">
        <v>1981</v>
      </c>
      <c r="F236" s="35" t="s">
        <v>1859</v>
      </c>
      <c r="G236" s="32" t="s">
        <v>1917</v>
      </c>
      <c r="H236" s="32"/>
      <c r="I236" s="33">
        <f t="shared" si="44"/>
        <v>6.77248048782349</v>
      </c>
      <c r="J236" s="33">
        <f t="shared" si="45"/>
        <v>1146.07702636719</v>
      </c>
      <c r="K236" s="33">
        <f t="shared" si="46"/>
        <v>-6.674391746521</v>
      </c>
      <c r="L236" s="34">
        <f t="shared" si="36"/>
        <v>-9.948448883538</v>
      </c>
      <c r="M236" s="33">
        <f t="shared" si="37"/>
        <v>3.27405713701701</v>
      </c>
      <c r="N236" s="33">
        <f t="shared" si="47"/>
        <v>3.27405643463135</v>
      </c>
      <c r="O236" s="32"/>
      <c r="P236" s="35">
        <v>39.45</v>
      </c>
      <c r="Q236" s="35">
        <v>0.61</v>
      </c>
      <c r="R236" s="35">
        <v>22.34</v>
      </c>
      <c r="S236" s="35">
        <v>0</v>
      </c>
      <c r="T236" s="35">
        <v>14.1</v>
      </c>
      <c r="U236" s="35">
        <v>0.21</v>
      </c>
      <c r="V236" s="35">
        <v>7.64</v>
      </c>
      <c r="W236" s="35">
        <v>15.48</v>
      </c>
      <c r="X236" s="35">
        <v>0.26</v>
      </c>
      <c r="Y236" s="32"/>
      <c r="Z236" s="32">
        <v>100.09</v>
      </c>
      <c r="AA236" s="35">
        <v>6.77248048782349</v>
      </c>
      <c r="AB236" s="35">
        <v>1146.07702636719</v>
      </c>
      <c r="AC236" s="35">
        <v>-6.674391746521</v>
      </c>
      <c r="AD236" s="35">
        <v>3.27405643463135</v>
      </c>
      <c r="AE236" s="35" t="s">
        <v>1695</v>
      </c>
      <c r="AF236" s="19">
        <v>12</v>
      </c>
      <c r="AG236" s="19">
        <f>AF236/(P236*'Molecular Weight'!$C$2/'Molecular Weight'!$D$2+Q236*'Molecular Weight'!$C$3/'Molecular Weight'!$D$3+R236*'Molecular Weight'!$C$4/'Molecular Weight'!$D$4+S236*'Molecular Weight'!$C$5/'Molecular Weight'!$D$5+T236*'Molecular Weight'!$C$6/'Molecular Weight'!$D$6+U236*'Molecular Weight'!$C$8/'Molecular Weight'!$D$8+V236*'Molecular Weight'!$C$9/'Molecular Weight'!$D$9+W236*'Molecular Weight'!$C$10/'Molecular Weight'!$D$10+X236*'Molecular Weight'!$C$11/'Molecular Weight'!$D$11+Y236*'Molecular Weight'!$C$12/'Molecular Weight'!$D$12)</f>
        <v>4.5199924002439</v>
      </c>
      <c r="AH236" s="19">
        <f>P236*AG236*'Molecular Weight'!$B$2/'Molecular Weight'!$D$2</f>
        <v>2.96793775282326</v>
      </c>
      <c r="AI236" s="19">
        <f>Q236*AG236*'Molecular Weight'!$B$3/'Molecular Weight'!$D$3</f>
        <v>0.0345080771482951</v>
      </c>
      <c r="AJ236" s="19">
        <f>AG236*R236*'Molecular Weight'!$B$4/'Molecular Weight'!$D$4</f>
        <v>1.98071067519515</v>
      </c>
      <c r="AK236" s="19">
        <f>S236*AG236*'Molecular Weight'!$B$5/'Molecular Weight'!$D$5</f>
        <v>0</v>
      </c>
      <c r="AL236" s="19">
        <f>T236*AG236*'Molecular Weight'!$B$6/'Molecular Weight'!$D$6</f>
        <v>0.887136593032279</v>
      </c>
      <c r="AM236" s="19">
        <f>U236*AG236*'Molecular Weight'!$B$8/'Molecular Weight'!$D$8</f>
        <v>0.0133802989012013</v>
      </c>
      <c r="AN236" s="19">
        <f>V236*AG236*'Molecular Weight'!$B$9/'Molecular Weight'!$D$9</f>
        <v>0.856891859500332</v>
      </c>
      <c r="AO236" s="19">
        <f>W236*AG236*'Molecular Weight'!$B$10/'Molecular Weight'!$D$10</f>
        <v>1.24767265256376</v>
      </c>
      <c r="AP236" s="19">
        <f>X236*AG236*'Molecular Weight'!$B$11/'Molecular Weight'!$D$11</f>
        <v>0.0379218465331853</v>
      </c>
      <c r="AQ236" s="19">
        <f>Y236*AG236*'Molecular Weight'!$B$12/'Molecular Weight'!$D$12</f>
        <v>0</v>
      </c>
      <c r="AR236" s="19">
        <f t="shared" si="38"/>
        <v>8.02615975569746</v>
      </c>
      <c r="AS236" s="19">
        <f t="shared" si="39"/>
        <v>0.0782234787057856</v>
      </c>
      <c r="AT236" s="19">
        <f t="shared" si="40"/>
        <v>0.0881752362828521</v>
      </c>
      <c r="AU236" s="19">
        <f t="shared" si="41"/>
        <v>0.808913114326493</v>
      </c>
      <c r="AV236" s="19">
        <f t="shared" si="42"/>
        <v>3.00244582997156</v>
      </c>
      <c r="AW236" s="19">
        <f t="shared" si="43"/>
        <v>3.00508140399757</v>
      </c>
      <c r="AX236" s="36"/>
    </row>
    <row r="237" s="25" customFormat="1" spans="1:50">
      <c r="A237" s="37" t="s">
        <v>1982</v>
      </c>
      <c r="B237" s="35" t="s">
        <v>1983</v>
      </c>
      <c r="C237" s="35" t="s">
        <v>1961</v>
      </c>
      <c r="D237" s="35" t="s">
        <v>1759</v>
      </c>
      <c r="E237" s="35" t="s">
        <v>1984</v>
      </c>
      <c r="F237" s="35" t="s">
        <v>1985</v>
      </c>
      <c r="G237" s="32" t="s">
        <v>1917</v>
      </c>
      <c r="H237" s="32"/>
      <c r="I237" s="33">
        <f t="shared" si="44"/>
        <v>4.64960765838623</v>
      </c>
      <c r="J237" s="33">
        <f t="shared" si="45"/>
        <v>1186.91528320312</v>
      </c>
      <c r="K237" s="33">
        <f t="shared" si="46"/>
        <v>-7.22597217559815</v>
      </c>
      <c r="L237" s="34">
        <f t="shared" si="36"/>
        <v>-10.2959803473291</v>
      </c>
      <c r="M237" s="33">
        <f t="shared" si="37"/>
        <v>3.07000817173095</v>
      </c>
      <c r="N237" s="33">
        <f t="shared" si="47"/>
        <v>3.07000827789307</v>
      </c>
      <c r="O237" s="32"/>
      <c r="P237" s="35">
        <v>40.66</v>
      </c>
      <c r="Q237" s="35">
        <v>0.49</v>
      </c>
      <c r="R237" s="35">
        <v>22.25</v>
      </c>
      <c r="S237" s="35">
        <v>0</v>
      </c>
      <c r="T237" s="35">
        <v>15.14</v>
      </c>
      <c r="U237" s="35">
        <v>0.27</v>
      </c>
      <c r="V237" s="35">
        <v>12.46</v>
      </c>
      <c r="W237" s="35">
        <v>9</v>
      </c>
      <c r="X237" s="35">
        <v>0.2</v>
      </c>
      <c r="Y237" s="32"/>
      <c r="Z237" s="32">
        <v>100.47</v>
      </c>
      <c r="AA237" s="35">
        <v>4.64960765838623</v>
      </c>
      <c r="AB237" s="35">
        <v>1186.91528320312</v>
      </c>
      <c r="AC237" s="35">
        <v>-7.22597217559815</v>
      </c>
      <c r="AD237" s="35">
        <v>3.07000827789307</v>
      </c>
      <c r="AE237" s="35" t="s">
        <v>1695</v>
      </c>
      <c r="AF237" s="19">
        <v>12</v>
      </c>
      <c r="AG237" s="19">
        <f>AF237/(P237*'Molecular Weight'!$C$2/'Molecular Weight'!$D$2+Q237*'Molecular Weight'!$C$3/'Molecular Weight'!$D$3+R237*'Molecular Weight'!$C$4/'Molecular Weight'!$D$4+S237*'Molecular Weight'!$C$5/'Molecular Weight'!$D$5+T237*'Molecular Weight'!$C$6/'Molecular Weight'!$D$6+U237*'Molecular Weight'!$C$8/'Molecular Weight'!$D$8+V237*'Molecular Weight'!$C$9/'Molecular Weight'!$D$9+W237*'Molecular Weight'!$C$10/'Molecular Weight'!$D$10+X237*'Molecular Weight'!$C$11/'Molecular Weight'!$D$11+Y237*'Molecular Weight'!$C$12/'Molecular Weight'!$D$12)</f>
        <v>4.43146582414269</v>
      </c>
      <c r="AH237" s="19">
        <f>P237*AG237*'Molecular Weight'!$B$2/'Molecular Weight'!$D$2</f>
        <v>2.99905792958791</v>
      </c>
      <c r="AI237" s="19">
        <f>Q237*AG237*'Molecular Weight'!$B$3/'Molecular Weight'!$D$3</f>
        <v>0.0271766990466823</v>
      </c>
      <c r="AJ237" s="19">
        <f>AG237*R237*'Molecular Weight'!$B$4/'Molecular Weight'!$D$4</f>
        <v>1.93409404839495</v>
      </c>
      <c r="AK237" s="19">
        <f>S237*AG237*'Molecular Weight'!$B$5/'Molecular Weight'!$D$5</f>
        <v>0</v>
      </c>
      <c r="AL237" s="19">
        <f>T237*AG237*'Molecular Weight'!$B$6/'Molecular Weight'!$D$6</f>
        <v>0.933914150577955</v>
      </c>
      <c r="AM237" s="19">
        <f>U237*AG237*'Molecular Weight'!$B$8/'Molecular Weight'!$D$8</f>
        <v>0.0168663063506981</v>
      </c>
      <c r="AN237" s="19">
        <f>V237*AG237*'Molecular Weight'!$B$9/'Molecular Weight'!$D$9</f>
        <v>1.37012566175727</v>
      </c>
      <c r="AO237" s="19">
        <f>W237*AG237*'Molecular Weight'!$B$10/'Molecular Weight'!$D$10</f>
        <v>0.711183887612057</v>
      </c>
      <c r="AP237" s="19">
        <f>X237*AG237*'Molecular Weight'!$B$11/'Molecular Weight'!$D$11</f>
        <v>0.0285993276808176</v>
      </c>
      <c r="AQ237" s="19">
        <f>Y237*AG237*'Molecular Weight'!$B$12/'Molecular Weight'!$D$12</f>
        <v>0</v>
      </c>
      <c r="AR237" s="19">
        <f t="shared" si="38"/>
        <v>8.02101801100834</v>
      </c>
      <c r="AS237" s="19">
        <f t="shared" si="39"/>
        <v>0.0628888083168349</v>
      </c>
      <c r="AT237" s="19">
        <f t="shared" si="40"/>
        <v>0.0673389607362904</v>
      </c>
      <c r="AU237" s="19">
        <f t="shared" si="41"/>
        <v>0.87102534226112</v>
      </c>
      <c r="AV237" s="19">
        <f t="shared" si="42"/>
        <v>3.02623462863459</v>
      </c>
      <c r="AW237" s="19">
        <f t="shared" si="43"/>
        <v>3.03209000629798</v>
      </c>
      <c r="AX237" s="36"/>
    </row>
    <row r="238" s="25" customFormat="1" spans="1:50">
      <c r="A238" s="37" t="s">
        <v>1982</v>
      </c>
      <c r="B238" s="35" t="s">
        <v>1983</v>
      </c>
      <c r="C238" s="35" t="s">
        <v>1961</v>
      </c>
      <c r="D238" s="35" t="s">
        <v>1759</v>
      </c>
      <c r="E238" s="35" t="s">
        <v>1986</v>
      </c>
      <c r="F238" s="35" t="s">
        <v>1985</v>
      </c>
      <c r="G238" s="32" t="s">
        <v>1917</v>
      </c>
      <c r="H238" s="32"/>
      <c r="I238" s="33">
        <f t="shared" si="44"/>
        <v>5.11892509460449</v>
      </c>
      <c r="J238" s="33">
        <f t="shared" si="45"/>
        <v>945.372436523438</v>
      </c>
      <c r="K238" s="33">
        <f t="shared" si="46"/>
        <v>-7.98013782501221</v>
      </c>
      <c r="L238" s="34">
        <f t="shared" si="36"/>
        <v>-13.4651076617573</v>
      </c>
      <c r="M238" s="33">
        <f t="shared" si="37"/>
        <v>5.4849698367451</v>
      </c>
      <c r="N238" s="33">
        <f t="shared" si="47"/>
        <v>5.48496913909912</v>
      </c>
      <c r="O238" s="32"/>
      <c r="P238" s="35">
        <v>38.85</v>
      </c>
      <c r="Q238" s="35">
        <v>0.35</v>
      </c>
      <c r="R238" s="35">
        <v>21.22</v>
      </c>
      <c r="S238" s="35">
        <v>0</v>
      </c>
      <c r="T238" s="35">
        <v>24.03</v>
      </c>
      <c r="U238" s="35">
        <v>0.95</v>
      </c>
      <c r="V238" s="35">
        <v>8.63</v>
      </c>
      <c r="W238" s="35">
        <v>5.62</v>
      </c>
      <c r="X238" s="35">
        <v>0.13</v>
      </c>
      <c r="Y238" s="32"/>
      <c r="Z238" s="32">
        <v>99.78</v>
      </c>
      <c r="AA238" s="35">
        <v>5.11892509460449</v>
      </c>
      <c r="AB238" s="35">
        <v>945.372436523438</v>
      </c>
      <c r="AC238" s="35">
        <v>-7.98013782501221</v>
      </c>
      <c r="AD238" s="35">
        <v>5.48496913909912</v>
      </c>
      <c r="AE238" s="35" t="s">
        <v>1695</v>
      </c>
      <c r="AF238" s="19">
        <v>12</v>
      </c>
      <c r="AG238" s="19">
        <f>AF238/(P238*'Molecular Weight'!$C$2/'Molecular Weight'!$D$2+Q238*'Molecular Weight'!$C$3/'Molecular Weight'!$D$3+R238*'Molecular Weight'!$C$4/'Molecular Weight'!$D$4+S238*'Molecular Weight'!$C$5/'Molecular Weight'!$D$5+T238*'Molecular Weight'!$C$6/'Molecular Weight'!$D$6+U238*'Molecular Weight'!$C$8/'Molecular Weight'!$D$8+V238*'Molecular Weight'!$C$9/'Molecular Weight'!$D$9+W238*'Molecular Weight'!$C$10/'Molecular Weight'!$D$10+X238*'Molecular Weight'!$C$11/'Molecular Weight'!$D$11+Y238*'Molecular Weight'!$C$12/'Molecular Weight'!$D$12)</f>
        <v>4.63188240566401</v>
      </c>
      <c r="AH238" s="19">
        <f>P238*AG238*'Molecular Weight'!$B$2/'Molecular Weight'!$D$2</f>
        <v>2.99515032390224</v>
      </c>
      <c r="AI238" s="19">
        <f>Q238*AG238*'Molecular Weight'!$B$3/'Molecular Weight'!$D$3</f>
        <v>0.0202898478345732</v>
      </c>
      <c r="AJ238" s="19">
        <f>AG238*R238*'Molecular Weight'!$B$4/'Molecular Weight'!$D$4</f>
        <v>1.92798243719479</v>
      </c>
      <c r="AK238" s="19">
        <f>S238*AG238*'Molecular Weight'!$B$5/'Molecular Weight'!$D$5</f>
        <v>0</v>
      </c>
      <c r="AL238" s="19">
        <f>T238*AG238*'Molecular Weight'!$B$6/'Molecular Weight'!$D$6</f>
        <v>1.54933371670526</v>
      </c>
      <c r="AM238" s="19">
        <f>U238*AG238*'Molecular Weight'!$B$8/'Molecular Weight'!$D$8</f>
        <v>0.0620283096332225</v>
      </c>
      <c r="AN238" s="19">
        <f>V238*AG238*'Molecular Weight'!$B$9/'Molecular Weight'!$D$9</f>
        <v>0.991889458086362</v>
      </c>
      <c r="AO238" s="19">
        <f>W238*AG238*'Molecular Weight'!$B$10/'Molecular Weight'!$D$10</f>
        <v>0.464179370895715</v>
      </c>
      <c r="AP238" s="19">
        <f>X238*AG238*'Molecular Weight'!$B$11/'Molecular Weight'!$D$11</f>
        <v>0.0194302908272449</v>
      </c>
      <c r="AQ238" s="19">
        <f>Y238*AG238*'Molecular Weight'!$B$12/'Molecular Weight'!$D$12</f>
        <v>0</v>
      </c>
      <c r="AR238" s="19">
        <f t="shared" si="38"/>
        <v>8.03028375507941</v>
      </c>
      <c r="AS238" s="19">
        <f t="shared" si="39"/>
        <v>0.0905086475239543</v>
      </c>
      <c r="AT238" s="19">
        <f t="shared" si="40"/>
        <v>0.0584177873030644</v>
      </c>
      <c r="AU238" s="19">
        <f t="shared" si="41"/>
        <v>1.45882506918131</v>
      </c>
      <c r="AV238" s="19">
        <f t="shared" si="42"/>
        <v>3.01544017173682</v>
      </c>
      <c r="AW238" s="19">
        <f t="shared" si="43"/>
        <v>3.06743085532056</v>
      </c>
      <c r="AX238" s="36"/>
    </row>
    <row r="239" s="25" customFormat="1" spans="1:50">
      <c r="A239" s="37" t="s">
        <v>1982</v>
      </c>
      <c r="B239" s="35" t="s">
        <v>1983</v>
      </c>
      <c r="C239" s="35" t="s">
        <v>1961</v>
      </c>
      <c r="D239" s="35" t="s">
        <v>1759</v>
      </c>
      <c r="E239" s="35" t="s">
        <v>1987</v>
      </c>
      <c r="F239" s="35" t="s">
        <v>1985</v>
      </c>
      <c r="G239" s="32" t="s">
        <v>1917</v>
      </c>
      <c r="H239" s="32"/>
      <c r="I239" s="33">
        <f t="shared" si="44"/>
        <v>4.49936580657959</v>
      </c>
      <c r="J239" s="33">
        <f t="shared" si="45"/>
        <v>962.550170898438</v>
      </c>
      <c r="K239" s="33">
        <f t="shared" si="46"/>
        <v>-8.99582767486572</v>
      </c>
      <c r="L239" s="34">
        <f t="shared" si="36"/>
        <v>-13.4648670339074</v>
      </c>
      <c r="M239" s="33">
        <f t="shared" si="37"/>
        <v>4.4690393590417</v>
      </c>
      <c r="N239" s="33">
        <f t="shared" si="47"/>
        <v>4.46903896331787</v>
      </c>
      <c r="O239" s="32"/>
      <c r="P239" s="35">
        <v>39.02</v>
      </c>
      <c r="Q239" s="35">
        <v>0.37</v>
      </c>
      <c r="R239" s="35">
        <v>21.09</v>
      </c>
      <c r="S239" s="35">
        <v>0</v>
      </c>
      <c r="T239" s="35">
        <v>22.31</v>
      </c>
      <c r="U239" s="35">
        <v>0.7</v>
      </c>
      <c r="V239" s="35">
        <v>8.14</v>
      </c>
      <c r="W239" s="35">
        <v>7.49</v>
      </c>
      <c r="X239" s="35">
        <v>0.14</v>
      </c>
      <c r="Y239" s="32"/>
      <c r="Z239" s="32">
        <v>99.26</v>
      </c>
      <c r="AA239" s="35">
        <v>4.49936580657959</v>
      </c>
      <c r="AB239" s="35">
        <v>962.550170898438</v>
      </c>
      <c r="AC239" s="35">
        <v>-8.99582767486572</v>
      </c>
      <c r="AD239" s="35">
        <v>4.46903896331787</v>
      </c>
      <c r="AE239" s="35" t="s">
        <v>1695</v>
      </c>
      <c r="AF239" s="19">
        <v>12</v>
      </c>
      <c r="AG239" s="19">
        <f>AF239/(P239*'Molecular Weight'!$C$2/'Molecular Weight'!$D$2+Q239*'Molecular Weight'!$C$3/'Molecular Weight'!$D$3+R239*'Molecular Weight'!$C$4/'Molecular Weight'!$D$4+S239*'Molecular Weight'!$C$5/'Molecular Weight'!$D$5+T239*'Molecular Weight'!$C$6/'Molecular Weight'!$D$6+U239*'Molecular Weight'!$C$8/'Molecular Weight'!$D$8+V239*'Molecular Weight'!$C$9/'Molecular Weight'!$D$9+W239*'Molecular Weight'!$C$10/'Molecular Weight'!$D$10+X239*'Molecular Weight'!$C$11/'Molecular Weight'!$D$11+Y239*'Molecular Weight'!$C$12/'Molecular Weight'!$D$12)</f>
        <v>4.63865707752895</v>
      </c>
      <c r="AH239" s="19">
        <f>P239*AG239*'Molecular Weight'!$B$2/'Molecular Weight'!$D$2</f>
        <v>3.01265644416078</v>
      </c>
      <c r="AI239" s="19">
        <f>Q239*AG239*'Molecular Weight'!$B$3/'Molecular Weight'!$D$3</f>
        <v>0.0214806397833005</v>
      </c>
      <c r="AJ239" s="19">
        <f>AG239*R239*'Molecular Weight'!$B$4/'Molecular Weight'!$D$4</f>
        <v>1.91897367134338</v>
      </c>
      <c r="AK239" s="19">
        <f>S239*AG239*'Molecular Weight'!$B$5/'Molecular Weight'!$D$5</f>
        <v>0</v>
      </c>
      <c r="AL239" s="19">
        <f>T239*AG239*'Molecular Weight'!$B$6/'Molecular Weight'!$D$6</f>
        <v>1.44054063752326</v>
      </c>
      <c r="AM239" s="19">
        <f>U239*AG239*'Molecular Weight'!$B$8/'Molecular Weight'!$D$8</f>
        <v>0.0457719192877117</v>
      </c>
      <c r="AN239" s="19">
        <f>V239*AG239*'Molecular Weight'!$B$9/'Molecular Weight'!$D$9</f>
        <v>0.936939667768875</v>
      </c>
      <c r="AO239" s="19">
        <f>W239*AG239*'Molecular Weight'!$B$10/'Molecular Weight'!$D$10</f>
        <v>0.619535333642865</v>
      </c>
      <c r="AP239" s="19">
        <f>X239*AG239*'Molecular Weight'!$B$11/'Molecular Weight'!$D$11</f>
        <v>0.020955533748114</v>
      </c>
      <c r="AQ239" s="19">
        <f>Y239*AG239*'Molecular Weight'!$B$12/'Molecular Weight'!$D$12</f>
        <v>0</v>
      </c>
      <c r="AR239" s="19">
        <f t="shared" si="38"/>
        <v>8.01685384725829</v>
      </c>
      <c r="AS239" s="19">
        <f t="shared" si="39"/>
        <v>0.0504552461483625</v>
      </c>
      <c r="AT239" s="19">
        <f t="shared" si="40"/>
        <v>0.0350252154185049</v>
      </c>
      <c r="AU239" s="19">
        <f t="shared" si="41"/>
        <v>1.3900853913749</v>
      </c>
      <c r="AV239" s="19">
        <f t="shared" si="42"/>
        <v>3.03413708394408</v>
      </c>
      <c r="AW239" s="19">
        <f t="shared" si="43"/>
        <v>3.04278755822271</v>
      </c>
      <c r="AX239" s="36"/>
    </row>
    <row r="240" s="25" customFormat="1" spans="1:50">
      <c r="A240" s="37" t="s">
        <v>1982</v>
      </c>
      <c r="B240" s="35" t="s">
        <v>1983</v>
      </c>
      <c r="C240" s="35" t="s">
        <v>1961</v>
      </c>
      <c r="D240" s="35" t="s">
        <v>1759</v>
      </c>
      <c r="E240" s="35" t="s">
        <v>1988</v>
      </c>
      <c r="F240" s="35" t="s">
        <v>1985</v>
      </c>
      <c r="G240" s="32" t="s">
        <v>1917</v>
      </c>
      <c r="H240" s="32"/>
      <c r="I240" s="33">
        <f t="shared" si="44"/>
        <v>6.60934686660767</v>
      </c>
      <c r="J240" s="33">
        <f t="shared" si="45"/>
        <v>1038.13781738281</v>
      </c>
      <c r="K240" s="33">
        <f t="shared" si="46"/>
        <v>-7.83487033843994</v>
      </c>
      <c r="L240" s="34">
        <f t="shared" si="36"/>
        <v>-11.3954430689036</v>
      </c>
      <c r="M240" s="33">
        <f t="shared" si="37"/>
        <v>3.56057273046366</v>
      </c>
      <c r="N240" s="33">
        <f t="shared" si="47"/>
        <v>3.56057262420654</v>
      </c>
      <c r="O240" s="32"/>
      <c r="P240" s="35">
        <v>39.6</v>
      </c>
      <c r="Q240" s="35">
        <v>0.32</v>
      </c>
      <c r="R240" s="35">
        <v>21.01</v>
      </c>
      <c r="S240" s="35">
        <v>0</v>
      </c>
      <c r="T240" s="35">
        <v>22.49</v>
      </c>
      <c r="U240" s="35">
        <v>0.95</v>
      </c>
      <c r="V240" s="35">
        <v>8.58</v>
      </c>
      <c r="W240" s="35">
        <v>6.52</v>
      </c>
      <c r="X240" s="35">
        <v>0.17</v>
      </c>
      <c r="Y240" s="32"/>
      <c r="Z240" s="32">
        <v>99.64</v>
      </c>
      <c r="AA240" s="35">
        <v>6.60934686660767</v>
      </c>
      <c r="AB240" s="35">
        <v>1038.13781738281</v>
      </c>
      <c r="AC240" s="35">
        <v>-7.83487033843994</v>
      </c>
      <c r="AD240" s="35">
        <v>3.56057262420654</v>
      </c>
      <c r="AE240" s="35" t="s">
        <v>1695</v>
      </c>
      <c r="AF240" s="19">
        <v>12</v>
      </c>
      <c r="AG240" s="19">
        <f>AF240/(P240*'Molecular Weight'!$C$2/'Molecular Weight'!$D$2+Q240*'Molecular Weight'!$C$3/'Molecular Weight'!$D$3+R240*'Molecular Weight'!$C$4/'Molecular Weight'!$D$4+S240*'Molecular Weight'!$C$5/'Molecular Weight'!$D$5+T240*'Molecular Weight'!$C$6/'Molecular Weight'!$D$6+U240*'Molecular Weight'!$C$8/'Molecular Weight'!$D$8+V240*'Molecular Weight'!$C$9/'Molecular Weight'!$D$9+W240*'Molecular Weight'!$C$10/'Molecular Weight'!$D$10+X240*'Molecular Weight'!$C$11/'Molecular Weight'!$D$11+Y240*'Molecular Weight'!$C$12/'Molecular Weight'!$D$12)</f>
        <v>4.61043216519596</v>
      </c>
      <c r="AH240" s="19">
        <f>P240*AG240*'Molecular Weight'!$B$2/'Molecular Weight'!$D$2</f>
        <v>3.03883345109454</v>
      </c>
      <c r="AI240" s="19">
        <f>Q240*AG240*'Molecular Weight'!$B$3/'Molecular Weight'!$D$3</f>
        <v>0.0184648096728749</v>
      </c>
      <c r="AJ240" s="19">
        <f>AG240*R240*'Molecular Weight'!$B$4/'Molecular Weight'!$D$4</f>
        <v>1.90006237329869</v>
      </c>
      <c r="AK240" s="19">
        <f>S240*AG240*'Molecular Weight'!$B$5/'Molecular Weight'!$D$5</f>
        <v>0</v>
      </c>
      <c r="AL240" s="19">
        <f>T240*AG240*'Molecular Weight'!$B$6/'Molecular Weight'!$D$6</f>
        <v>1.44332710739501</v>
      </c>
      <c r="AM240" s="19">
        <f>U240*AG240*'Molecular Weight'!$B$8/'Molecular Weight'!$D$8</f>
        <v>0.0617410566244173</v>
      </c>
      <c r="AN240" s="19">
        <f>V240*AG240*'Molecular Weight'!$B$9/'Molecular Weight'!$D$9</f>
        <v>0.981575880332044</v>
      </c>
      <c r="AO240" s="19">
        <f>W240*AG240*'Molecular Weight'!$B$10/'Molecular Weight'!$D$10</f>
        <v>0.536020287394395</v>
      </c>
      <c r="AP240" s="19">
        <f>X240*AG240*'Molecular Weight'!$B$11/'Molecular Weight'!$D$11</f>
        <v>0.02529117354254</v>
      </c>
      <c r="AQ240" s="19">
        <f>Y240*AG240*'Molecular Weight'!$B$12/'Molecular Weight'!$D$12</f>
        <v>0</v>
      </c>
      <c r="AR240" s="19">
        <f t="shared" si="38"/>
        <v>8.00531613935451</v>
      </c>
      <c r="AS240" s="19">
        <f t="shared" si="39"/>
        <v>0.0159378270997941</v>
      </c>
      <c r="AT240" s="19">
        <f t="shared" si="40"/>
        <v>0.0110424220664431</v>
      </c>
      <c r="AU240" s="19">
        <f t="shared" si="41"/>
        <v>1.42738928029521</v>
      </c>
      <c r="AV240" s="19">
        <f t="shared" si="42"/>
        <v>3.05729826076742</v>
      </c>
      <c r="AW240" s="19">
        <f t="shared" si="43"/>
        <v>3.02266433174586</v>
      </c>
      <c r="AX240" s="36"/>
    </row>
    <row r="241" s="25" customFormat="1" spans="1:50">
      <c r="A241" s="37" t="s">
        <v>1982</v>
      </c>
      <c r="B241" s="35" t="s">
        <v>1983</v>
      </c>
      <c r="C241" s="35" t="s">
        <v>1961</v>
      </c>
      <c r="D241" s="35" t="s">
        <v>1759</v>
      </c>
      <c r="E241" s="35" t="s">
        <v>1989</v>
      </c>
      <c r="F241" s="35" t="s">
        <v>1990</v>
      </c>
      <c r="G241" s="32" t="s">
        <v>1917</v>
      </c>
      <c r="H241" s="32"/>
      <c r="I241" s="33">
        <f t="shared" si="44"/>
        <v>4.13370990753174</v>
      </c>
      <c r="J241" s="33">
        <f t="shared" si="45"/>
        <v>955.780517578125</v>
      </c>
      <c r="K241" s="33">
        <f t="shared" si="46"/>
        <v>-10.873701095581</v>
      </c>
      <c r="L241" s="34">
        <f t="shared" si="36"/>
        <v>-13.744386374378</v>
      </c>
      <c r="M241" s="33">
        <f t="shared" si="37"/>
        <v>2.87068527879697</v>
      </c>
      <c r="N241" s="33">
        <f t="shared" si="47"/>
        <v>2.87068367004394</v>
      </c>
      <c r="O241" s="32"/>
      <c r="P241" s="35">
        <v>37.63</v>
      </c>
      <c r="Q241" s="35">
        <v>0.35</v>
      </c>
      <c r="R241" s="35">
        <v>22.16</v>
      </c>
      <c r="S241" s="35">
        <v>0</v>
      </c>
      <c r="T241" s="35">
        <v>22.49</v>
      </c>
      <c r="U241" s="35">
        <v>0.92</v>
      </c>
      <c r="V241" s="35">
        <v>9.29</v>
      </c>
      <c r="W241" s="35">
        <v>6.2</v>
      </c>
      <c r="X241" s="35">
        <v>0.13</v>
      </c>
      <c r="Y241" s="32"/>
      <c r="Z241" s="32">
        <v>99.17</v>
      </c>
      <c r="AA241" s="35">
        <v>4.13370990753174</v>
      </c>
      <c r="AB241" s="35">
        <v>955.780517578125</v>
      </c>
      <c r="AC241" s="35">
        <v>-10.873701095581</v>
      </c>
      <c r="AD241" s="35">
        <v>2.87068367004394</v>
      </c>
      <c r="AE241" s="35" t="s">
        <v>1698</v>
      </c>
      <c r="AF241" s="19">
        <v>12</v>
      </c>
      <c r="AG241" s="19">
        <f>AF241/(P241*'Molecular Weight'!$C$2/'Molecular Weight'!$D$2+Q241*'Molecular Weight'!$C$3/'Molecular Weight'!$D$3+R241*'Molecular Weight'!$C$4/'Molecular Weight'!$D$4+S241*'Molecular Weight'!$C$5/'Molecular Weight'!$D$5+T241*'Molecular Weight'!$C$6/'Molecular Weight'!$D$6+U241*'Molecular Weight'!$C$8/'Molecular Weight'!$D$8+V241*'Molecular Weight'!$C$9/'Molecular Weight'!$D$9+W241*'Molecular Weight'!$C$10/'Molecular Weight'!$D$10+X241*'Molecular Weight'!$C$11/'Molecular Weight'!$D$11+Y241*'Molecular Weight'!$C$12/'Molecular Weight'!$D$12)</f>
        <v>4.64639958874661</v>
      </c>
      <c r="AH241" s="19">
        <f>P241*AG241*'Molecular Weight'!$B$2/'Molecular Weight'!$D$2</f>
        <v>2.91018669315138</v>
      </c>
      <c r="AI241" s="19">
        <f>Q241*AG241*'Molecular Weight'!$B$3/'Molecular Weight'!$D$3</f>
        <v>0.0203534400007674</v>
      </c>
      <c r="AJ241" s="19">
        <f>AG241*R241*'Molecular Weight'!$B$4/'Molecular Weight'!$D$4</f>
        <v>2.01969821276236</v>
      </c>
      <c r="AK241" s="19">
        <f>S241*AG241*'Molecular Weight'!$B$5/'Molecular Weight'!$D$5</f>
        <v>0</v>
      </c>
      <c r="AL241" s="19">
        <f>T241*AG241*'Molecular Weight'!$B$6/'Molecular Weight'!$D$6</f>
        <v>1.45458695365968</v>
      </c>
      <c r="AM241" s="19">
        <f>U241*AG241*'Molecular Weight'!$B$8/'Molecular Weight'!$D$8</f>
        <v>0.0602577899865644</v>
      </c>
      <c r="AN241" s="19">
        <f>V241*AG241*'Molecular Weight'!$B$9/'Molecular Weight'!$D$9</f>
        <v>1.07109310618998</v>
      </c>
      <c r="AO241" s="19">
        <f>W241*AG241*'Molecular Weight'!$B$10/'Molecular Weight'!$D$10</f>
        <v>0.513688970225196</v>
      </c>
      <c r="AP241" s="19">
        <f>X241*AG241*'Molecular Weight'!$B$11/'Molecular Weight'!$D$11</f>
        <v>0.0194911889815121</v>
      </c>
      <c r="AQ241" s="19">
        <f>Y241*AG241*'Molecular Weight'!$B$12/'Molecular Weight'!$D$12</f>
        <v>0</v>
      </c>
      <c r="AR241" s="19">
        <f t="shared" si="38"/>
        <v>8.06935635495743</v>
      </c>
      <c r="AS241" s="19">
        <f t="shared" si="39"/>
        <v>0.206280705146408</v>
      </c>
      <c r="AT241" s="19">
        <f t="shared" si="40"/>
        <v>0.141813938745577</v>
      </c>
      <c r="AU241" s="19">
        <f t="shared" si="41"/>
        <v>1.24830624851327</v>
      </c>
      <c r="AV241" s="19">
        <f t="shared" si="42"/>
        <v>2.93054013315215</v>
      </c>
      <c r="AW241" s="19">
        <f t="shared" si="43"/>
        <v>3.09962682006141</v>
      </c>
      <c r="AX241" s="36"/>
    </row>
    <row r="242" s="25" customFormat="1" spans="1:50">
      <c r="A242" s="37" t="s">
        <v>1982</v>
      </c>
      <c r="B242" s="35" t="s">
        <v>1983</v>
      </c>
      <c r="C242" s="35" t="s">
        <v>1961</v>
      </c>
      <c r="D242" s="35" t="s">
        <v>1759</v>
      </c>
      <c r="E242" s="35" t="s">
        <v>1991</v>
      </c>
      <c r="F242" s="35" t="s">
        <v>1990</v>
      </c>
      <c r="G242" s="32" t="s">
        <v>1917</v>
      </c>
      <c r="H242" s="32"/>
      <c r="I242" s="33">
        <f t="shared" si="44"/>
        <v>5.05059671401978</v>
      </c>
      <c r="J242" s="33">
        <f t="shared" si="45"/>
        <v>970.822631835938</v>
      </c>
      <c r="K242" s="33">
        <f t="shared" si="46"/>
        <v>-8.64835548400879</v>
      </c>
      <c r="L242" s="34">
        <f t="shared" si="36"/>
        <v>-13.0808316897856</v>
      </c>
      <c r="M242" s="33">
        <f t="shared" si="37"/>
        <v>4.43247620577684</v>
      </c>
      <c r="N242" s="33">
        <f t="shared" si="47"/>
        <v>4.43247509002685</v>
      </c>
      <c r="O242" s="32"/>
      <c r="P242" s="35">
        <v>38.7</v>
      </c>
      <c r="Q242" s="35">
        <v>0.38</v>
      </c>
      <c r="R242" s="35">
        <v>21.93</v>
      </c>
      <c r="S242" s="35">
        <v>0</v>
      </c>
      <c r="T242" s="35">
        <v>22.53</v>
      </c>
      <c r="U242" s="35">
        <v>0.95</v>
      </c>
      <c r="V242" s="35">
        <v>9.32</v>
      </c>
      <c r="W242" s="35">
        <v>6.12</v>
      </c>
      <c r="X242" s="35">
        <v>0.17</v>
      </c>
      <c r="Y242" s="32"/>
      <c r="Z242" s="32">
        <v>100.1</v>
      </c>
      <c r="AA242" s="35">
        <v>5.05059671401978</v>
      </c>
      <c r="AB242" s="35">
        <v>970.822631835938</v>
      </c>
      <c r="AC242" s="35">
        <v>-8.64835548400879</v>
      </c>
      <c r="AD242" s="35">
        <v>4.43247509002685</v>
      </c>
      <c r="AE242" s="35" t="s">
        <v>1695</v>
      </c>
      <c r="AF242" s="19">
        <v>12</v>
      </c>
      <c r="AG242" s="19">
        <f>AF242/(P242*'Molecular Weight'!$C$2/'Molecular Weight'!$D$2+Q242*'Molecular Weight'!$C$3/'Molecular Weight'!$D$3+R242*'Molecular Weight'!$C$4/'Molecular Weight'!$D$4+S242*'Molecular Weight'!$C$5/'Molecular Weight'!$D$5+T242*'Molecular Weight'!$C$6/'Molecular Weight'!$D$6+U242*'Molecular Weight'!$C$8/'Molecular Weight'!$D$8+V242*'Molecular Weight'!$C$9/'Molecular Weight'!$D$9+W242*'Molecular Weight'!$C$10/'Molecular Weight'!$D$10+X242*'Molecular Weight'!$C$11/'Molecular Weight'!$D$11+Y242*'Molecular Weight'!$C$12/'Molecular Weight'!$D$12)</f>
        <v>4.59208763313037</v>
      </c>
      <c r="AH242" s="19">
        <f>P242*AG242*'Molecular Weight'!$B$2/'Molecular Weight'!$D$2</f>
        <v>2.95795258658697</v>
      </c>
      <c r="AI242" s="19">
        <f>Q242*AG242*'Molecular Weight'!$B$3/'Molecular Weight'!$D$3</f>
        <v>0.0218397159022471</v>
      </c>
      <c r="AJ242" s="19">
        <f>AG242*R242*'Molecular Weight'!$B$4/'Molecular Weight'!$D$4</f>
        <v>1.97537233806491</v>
      </c>
      <c r="AK242" s="19">
        <f>S242*AG242*'Molecular Weight'!$B$5/'Molecular Weight'!$D$5</f>
        <v>0</v>
      </c>
      <c r="AL242" s="19">
        <f>T242*AG242*'Molecular Weight'!$B$6/'Molecular Weight'!$D$6</f>
        <v>1.44014106868635</v>
      </c>
      <c r="AM242" s="19">
        <f>U242*AG242*'Molecular Weight'!$B$8/'Molecular Weight'!$D$8</f>
        <v>0.0614953940157013</v>
      </c>
      <c r="AN242" s="19">
        <f>V242*AG242*'Molecular Weight'!$B$9/'Molecular Weight'!$D$9</f>
        <v>1.06199148240137</v>
      </c>
      <c r="AO242" s="19">
        <f>W242*AG242*'Molecular Weight'!$B$10/'Molecular Weight'!$D$10</f>
        <v>0.501133671803813</v>
      </c>
      <c r="AP242" s="19">
        <f>X242*AG242*'Molecular Weight'!$B$11/'Molecular Weight'!$D$11</f>
        <v>0.0251905420339517</v>
      </c>
      <c r="AQ242" s="19">
        <f>Y242*AG242*'Molecular Weight'!$B$12/'Molecular Weight'!$D$12</f>
        <v>0</v>
      </c>
      <c r="AR242" s="19">
        <f t="shared" si="38"/>
        <v>8.04511679949531</v>
      </c>
      <c r="AS242" s="19">
        <f t="shared" si="39"/>
        <v>0.134591357077036</v>
      </c>
      <c r="AT242" s="19">
        <f t="shared" si="40"/>
        <v>0.0934570647303365</v>
      </c>
      <c r="AU242" s="19">
        <f t="shared" si="41"/>
        <v>1.30554971160931</v>
      </c>
      <c r="AV242" s="19">
        <f t="shared" si="42"/>
        <v>2.97979230248922</v>
      </c>
      <c r="AW242" s="19">
        <f t="shared" si="43"/>
        <v>3.06476161690723</v>
      </c>
      <c r="AX242" s="36"/>
    </row>
    <row r="243" s="25" customFormat="1" spans="1:50">
      <c r="A243" s="37" t="s">
        <v>1982</v>
      </c>
      <c r="B243" s="35" t="s">
        <v>1983</v>
      </c>
      <c r="C243" s="35" t="s">
        <v>1961</v>
      </c>
      <c r="D243" s="35" t="s">
        <v>1759</v>
      </c>
      <c r="E243" s="35" t="s">
        <v>1992</v>
      </c>
      <c r="F243" s="35" t="s">
        <v>1990</v>
      </c>
      <c r="G243" s="32" t="s">
        <v>1917</v>
      </c>
      <c r="H243" s="32"/>
      <c r="I243" s="33">
        <f t="shared" si="44"/>
        <v>4.95957326889038</v>
      </c>
      <c r="J243" s="33">
        <f t="shared" si="45"/>
        <v>967.212768554688</v>
      </c>
      <c r="K243" s="33">
        <f t="shared" si="46"/>
        <v>-9.54792404174805</v>
      </c>
      <c r="L243" s="34">
        <f t="shared" si="36"/>
        <v>-13.1799461590141</v>
      </c>
      <c r="M243" s="33">
        <f t="shared" si="37"/>
        <v>3.63202211726604</v>
      </c>
      <c r="N243" s="33">
        <f t="shared" si="47"/>
        <v>3.6320219039917</v>
      </c>
      <c r="O243" s="32"/>
      <c r="P243" s="35">
        <v>38.28</v>
      </c>
      <c r="Q243" s="35">
        <v>0.35</v>
      </c>
      <c r="R243" s="35">
        <v>22.1</v>
      </c>
      <c r="S243" s="35">
        <v>0</v>
      </c>
      <c r="T243" s="35">
        <v>22.55</v>
      </c>
      <c r="U243" s="35">
        <v>0.92</v>
      </c>
      <c r="V243" s="35">
        <v>9.36</v>
      </c>
      <c r="W243" s="35">
        <v>6.11</v>
      </c>
      <c r="X243" s="35">
        <v>0.15</v>
      </c>
      <c r="Y243" s="32"/>
      <c r="Z243" s="32">
        <v>99.82</v>
      </c>
      <c r="AA243" s="35">
        <v>4.95957326889038</v>
      </c>
      <c r="AB243" s="35">
        <v>967.212768554688</v>
      </c>
      <c r="AC243" s="35">
        <v>-9.54792404174805</v>
      </c>
      <c r="AD243" s="35">
        <v>3.6320219039917</v>
      </c>
      <c r="AE243" s="35" t="s">
        <v>1695</v>
      </c>
      <c r="AF243" s="19">
        <v>12</v>
      </c>
      <c r="AG243" s="19">
        <f>AF243/(P243*'Molecular Weight'!$C$2/'Molecular Weight'!$D$2+Q243*'Molecular Weight'!$C$3/'Molecular Weight'!$D$3+R243*'Molecular Weight'!$C$4/'Molecular Weight'!$D$4+S243*'Molecular Weight'!$C$5/'Molecular Weight'!$D$5+T243*'Molecular Weight'!$C$6/'Molecular Weight'!$D$6+U243*'Molecular Weight'!$C$8/'Molecular Weight'!$D$8+V243*'Molecular Weight'!$C$9/'Molecular Weight'!$D$9+W243*'Molecular Weight'!$C$10/'Molecular Weight'!$D$10+X243*'Molecular Weight'!$C$11/'Molecular Weight'!$D$11+Y243*'Molecular Weight'!$C$12/'Molecular Weight'!$D$12)</f>
        <v>4.60863602785697</v>
      </c>
      <c r="AH243" s="19">
        <f>P243*AG243*'Molecular Weight'!$B$2/'Molecular Weight'!$D$2</f>
        <v>2.9363945929821</v>
      </c>
      <c r="AI243" s="19">
        <f>Q243*AG243*'Molecular Weight'!$B$3/'Molecular Weight'!$D$3</f>
        <v>0.0201880176439292</v>
      </c>
      <c r="AJ243" s="19">
        <f>AG243*R243*'Molecular Weight'!$B$4/'Molecular Weight'!$D$4</f>
        <v>1.99785908622281</v>
      </c>
      <c r="AK243" s="19">
        <f>S243*AG243*'Molecular Weight'!$B$5/'Molecular Weight'!$D$5</f>
        <v>0</v>
      </c>
      <c r="AL243" s="19">
        <f>T243*AG243*'Molecular Weight'!$B$6/'Molecular Weight'!$D$6</f>
        <v>1.4466138979423</v>
      </c>
      <c r="AM243" s="19">
        <f>U243*AG243*'Molecular Weight'!$B$8/'Molecular Weight'!$D$8</f>
        <v>0.0597680454698113</v>
      </c>
      <c r="AN243" s="19">
        <f>V243*AG243*'Molecular Weight'!$B$9/'Molecular Weight'!$D$9</f>
        <v>1.07039288388936</v>
      </c>
      <c r="AO243" s="19">
        <f>W243*AG243*'Molecular Weight'!$B$10/'Molecular Weight'!$D$10</f>
        <v>0.502117798327498</v>
      </c>
      <c r="AP243" s="19">
        <f>X243*AG243*'Molecular Weight'!$B$11/'Molecular Weight'!$D$11</f>
        <v>0.0223070475694916</v>
      </c>
      <c r="AQ243" s="19">
        <f>Y243*AG243*'Molecular Weight'!$B$12/'Molecular Weight'!$D$12</f>
        <v>0</v>
      </c>
      <c r="AR243" s="19">
        <f t="shared" si="38"/>
        <v>8.05564137004731</v>
      </c>
      <c r="AS243" s="19">
        <f t="shared" si="39"/>
        <v>0.165771143449935</v>
      </c>
      <c r="AT243" s="19">
        <f t="shared" si="40"/>
        <v>0.11459252789271</v>
      </c>
      <c r="AU243" s="19">
        <f t="shared" si="41"/>
        <v>1.28084275449236</v>
      </c>
      <c r="AV243" s="19">
        <f t="shared" si="42"/>
        <v>2.95658261062603</v>
      </c>
      <c r="AW243" s="19">
        <f t="shared" si="43"/>
        <v>3.07889262562897</v>
      </c>
      <c r="AX243" s="36"/>
    </row>
    <row r="244" s="25" customFormat="1" spans="1:50">
      <c r="A244" s="37" t="s">
        <v>1982</v>
      </c>
      <c r="B244" s="35" t="s">
        <v>1983</v>
      </c>
      <c r="C244" s="35" t="s">
        <v>1961</v>
      </c>
      <c r="D244" s="35" t="s">
        <v>1759</v>
      </c>
      <c r="E244" s="35" t="s">
        <v>1993</v>
      </c>
      <c r="F244" s="35" t="s">
        <v>1990</v>
      </c>
      <c r="G244" s="32" t="s">
        <v>1917</v>
      </c>
      <c r="H244" s="32"/>
      <c r="I244" s="33">
        <f t="shared" si="44"/>
        <v>6.26710367202759</v>
      </c>
      <c r="J244" s="33">
        <f t="shared" si="45"/>
        <v>1047.7109375</v>
      </c>
      <c r="K244" s="33">
        <f t="shared" si="46"/>
        <v>-10.5033559799194</v>
      </c>
      <c r="L244" s="34">
        <f t="shared" si="36"/>
        <v>-11.4077696315764</v>
      </c>
      <c r="M244" s="33">
        <f t="shared" si="37"/>
        <v>0.904413651657002</v>
      </c>
      <c r="N244" s="33">
        <f t="shared" si="47"/>
        <v>0.904411315917969</v>
      </c>
      <c r="O244" s="32"/>
      <c r="P244" s="35">
        <v>38.01</v>
      </c>
      <c r="Q244" s="35">
        <v>0.32</v>
      </c>
      <c r="R244" s="35">
        <v>21.98</v>
      </c>
      <c r="S244" s="35">
        <v>0</v>
      </c>
      <c r="T244" s="35">
        <v>25.47</v>
      </c>
      <c r="U244" s="35">
        <v>1.25</v>
      </c>
      <c r="V244" s="35">
        <v>9.14</v>
      </c>
      <c r="W244" s="35">
        <v>4</v>
      </c>
      <c r="X244" s="35">
        <v>0.16</v>
      </c>
      <c r="Y244" s="32"/>
      <c r="Z244" s="32">
        <v>100.33</v>
      </c>
      <c r="AA244" s="35">
        <v>6.26710367202759</v>
      </c>
      <c r="AB244" s="35">
        <v>1047.7109375</v>
      </c>
      <c r="AC244" s="35">
        <v>-10.5033559799194</v>
      </c>
      <c r="AD244" s="35">
        <v>0.904411315917969</v>
      </c>
      <c r="AE244" s="35" t="s">
        <v>1695</v>
      </c>
      <c r="AF244" s="19">
        <v>12</v>
      </c>
      <c r="AG244" s="19">
        <f>AF244/(P244*'Molecular Weight'!$C$2/'Molecular Weight'!$D$2+Q244*'Molecular Weight'!$C$3/'Molecular Weight'!$D$3+R244*'Molecular Weight'!$C$4/'Molecular Weight'!$D$4+S244*'Molecular Weight'!$C$5/'Molecular Weight'!$D$5+T244*'Molecular Weight'!$C$6/'Molecular Weight'!$D$6+U244*'Molecular Weight'!$C$8/'Molecular Weight'!$D$8+V244*'Molecular Weight'!$C$9/'Molecular Weight'!$D$9+W244*'Molecular Weight'!$C$10/'Molecular Weight'!$D$10+X244*'Molecular Weight'!$C$11/'Molecular Weight'!$D$11+Y244*'Molecular Weight'!$C$12/'Molecular Weight'!$D$12)</f>
        <v>4.62800004150637</v>
      </c>
      <c r="AH244" s="19">
        <f>P244*AG244*'Molecular Weight'!$B$2/'Molecular Weight'!$D$2</f>
        <v>2.92793411414209</v>
      </c>
      <c r="AI244" s="19">
        <f>Q244*AG244*'Molecular Weight'!$B$3/'Molecular Weight'!$D$3</f>
        <v>0.0185351691274348</v>
      </c>
      <c r="AJ244" s="19">
        <f>AG244*R244*'Molecular Weight'!$B$4/'Molecular Weight'!$D$4</f>
        <v>1.99535976681659</v>
      </c>
      <c r="AK244" s="19">
        <f>S244*AG244*'Molecular Weight'!$B$5/'Molecular Weight'!$D$5</f>
        <v>0</v>
      </c>
      <c r="AL244" s="19">
        <f>T244*AG244*'Molecular Weight'!$B$6/'Molecular Weight'!$D$6</f>
        <v>1.6408012396599</v>
      </c>
      <c r="AM244" s="19">
        <f>U244*AG244*'Molecular Weight'!$B$8/'Molecular Weight'!$D$8</f>
        <v>0.081547787593501</v>
      </c>
      <c r="AN244" s="19">
        <f>V244*AG244*'Molecular Weight'!$B$9/'Molecular Weight'!$D$9</f>
        <v>1.04962581586522</v>
      </c>
      <c r="AO244" s="19">
        <f>W244*AG244*'Molecular Weight'!$B$10/'Molecular Weight'!$D$10</f>
        <v>0.330099860307159</v>
      </c>
      <c r="AP244" s="19">
        <f>X244*AG244*'Molecular Weight'!$B$11/'Molecular Weight'!$D$11</f>
        <v>0.0238941596205556</v>
      </c>
      <c r="AQ244" s="19">
        <f>Y244*AG244*'Molecular Weight'!$B$12/'Molecular Weight'!$D$12</f>
        <v>0</v>
      </c>
      <c r="AR244" s="19">
        <f t="shared" si="38"/>
        <v>8.06779791313245</v>
      </c>
      <c r="AS244" s="19">
        <f t="shared" si="39"/>
        <v>0.201684515737594</v>
      </c>
      <c r="AT244" s="19">
        <f t="shared" si="40"/>
        <v>0.122918310190574</v>
      </c>
      <c r="AU244" s="19">
        <f t="shared" si="41"/>
        <v>1.43911672392231</v>
      </c>
      <c r="AV244" s="19">
        <f t="shared" si="42"/>
        <v>2.94646928326953</v>
      </c>
      <c r="AW244" s="19">
        <f t="shared" si="43"/>
        <v>3.10207470342578</v>
      </c>
      <c r="AX244" s="36"/>
    </row>
    <row r="245" s="25" customFormat="1" spans="1:50">
      <c r="A245" s="37" t="s">
        <v>1982</v>
      </c>
      <c r="B245" s="35" t="s">
        <v>1983</v>
      </c>
      <c r="C245" s="35" t="s">
        <v>1961</v>
      </c>
      <c r="D245" s="35" t="s">
        <v>1759</v>
      </c>
      <c r="E245" s="35" t="s">
        <v>1994</v>
      </c>
      <c r="F245" s="35" t="s">
        <v>1990</v>
      </c>
      <c r="G245" s="32" t="s">
        <v>1917</v>
      </c>
      <c r="H245" s="32"/>
      <c r="I245" s="33">
        <f t="shared" si="44"/>
        <v>6.77647256851196</v>
      </c>
      <c r="J245" s="33">
        <f t="shared" si="45"/>
        <v>1001.78436279297</v>
      </c>
      <c r="K245" s="33">
        <f t="shared" si="46"/>
        <v>-9.84569549560547</v>
      </c>
      <c r="L245" s="34">
        <f t="shared" si="36"/>
        <v>-11.8419574738136</v>
      </c>
      <c r="M245" s="33">
        <f t="shared" si="37"/>
        <v>1.99626197820813</v>
      </c>
      <c r="N245" s="33">
        <f t="shared" si="47"/>
        <v>1.99626159667969</v>
      </c>
      <c r="O245" s="32"/>
      <c r="P245" s="35">
        <v>38.29</v>
      </c>
      <c r="Q245" s="35">
        <v>0.29</v>
      </c>
      <c r="R245" s="35">
        <v>21.09</v>
      </c>
      <c r="S245" s="35">
        <v>0</v>
      </c>
      <c r="T245" s="35">
        <v>25.49</v>
      </c>
      <c r="U245" s="35">
        <v>1.26</v>
      </c>
      <c r="V245" s="35">
        <v>8.74</v>
      </c>
      <c r="W245" s="35">
        <v>3.99</v>
      </c>
      <c r="X245" s="35">
        <v>0.15</v>
      </c>
      <c r="Y245" s="32"/>
      <c r="Z245" s="32">
        <v>99.3</v>
      </c>
      <c r="AA245" s="35">
        <v>6.77647256851196</v>
      </c>
      <c r="AB245" s="35">
        <v>1001.78436279297</v>
      </c>
      <c r="AC245" s="35">
        <v>-9.84569549560547</v>
      </c>
      <c r="AD245" s="35">
        <v>1.99626159667969</v>
      </c>
      <c r="AE245" s="35" t="s">
        <v>1695</v>
      </c>
      <c r="AF245" s="19">
        <v>12</v>
      </c>
      <c r="AG245" s="19">
        <f>AF245/(P245*'Molecular Weight'!$C$2/'Molecular Weight'!$D$2+Q245*'Molecular Weight'!$C$3/'Molecular Weight'!$D$3+R245*'Molecular Weight'!$C$4/'Molecular Weight'!$D$4+S245*'Molecular Weight'!$C$5/'Molecular Weight'!$D$5+T245*'Molecular Weight'!$C$6/'Molecular Weight'!$D$6+U245*'Molecular Weight'!$C$8/'Molecular Weight'!$D$8+V245*'Molecular Weight'!$C$9/'Molecular Weight'!$D$9+W245*'Molecular Weight'!$C$10/'Molecular Weight'!$D$10+X245*'Molecular Weight'!$C$11/'Molecular Weight'!$D$11+Y245*'Molecular Weight'!$C$12/'Molecular Weight'!$D$12)</f>
        <v>4.67754185659154</v>
      </c>
      <c r="AH245" s="19">
        <f>P245*AG245*'Molecular Weight'!$B$2/'Molecular Weight'!$D$2</f>
        <v>2.98107652611335</v>
      </c>
      <c r="AI245" s="19">
        <f>Q245*AG245*'Molecular Weight'!$B$3/'Molecular Weight'!$D$3</f>
        <v>0.0169773108687302</v>
      </c>
      <c r="AJ245" s="19">
        <f>AG245*R245*'Molecular Weight'!$B$4/'Molecular Weight'!$D$4</f>
        <v>1.93505997951188</v>
      </c>
      <c r="AK245" s="19">
        <f>S245*AG245*'Molecular Weight'!$B$5/'Molecular Weight'!$D$5</f>
        <v>0</v>
      </c>
      <c r="AL245" s="19">
        <f>T245*AG245*'Molecular Weight'!$B$6/'Molecular Weight'!$D$6</f>
        <v>1.65966789984018</v>
      </c>
      <c r="AM245" s="19">
        <f>U245*AG245*'Molecular Weight'!$B$8/'Molecular Weight'!$D$8</f>
        <v>0.0830801062772108</v>
      </c>
      <c r="AN245" s="19">
        <f>V245*AG245*'Molecular Weight'!$B$9/'Molecular Weight'!$D$9</f>
        <v>1.01443463589603</v>
      </c>
      <c r="AO245" s="19">
        <f>W245*AG245*'Molecular Weight'!$B$10/'Molecular Weight'!$D$10</f>
        <v>0.332799429525682</v>
      </c>
      <c r="AP245" s="19">
        <f>X245*AG245*'Molecular Weight'!$B$11/'Molecular Weight'!$D$11</f>
        <v>0.0226405704578487</v>
      </c>
      <c r="AQ245" s="19">
        <f>Y245*AG245*'Molecular Weight'!$B$12/'Molecular Weight'!$D$12</f>
        <v>0</v>
      </c>
      <c r="AR245" s="19">
        <f t="shared" si="38"/>
        <v>8.0457364584909</v>
      </c>
      <c r="AS245" s="19">
        <f t="shared" si="39"/>
        <v>0.136429400769556</v>
      </c>
      <c r="AT245" s="19">
        <f t="shared" si="40"/>
        <v>0.0822028315319552</v>
      </c>
      <c r="AU245" s="19">
        <f t="shared" si="41"/>
        <v>1.52323849907062</v>
      </c>
      <c r="AV245" s="19">
        <f t="shared" si="42"/>
        <v>2.99805383698208</v>
      </c>
      <c r="AW245" s="19">
        <f t="shared" si="43"/>
        <v>3.0899820715391</v>
      </c>
      <c r="AX245" s="36"/>
    </row>
    <row r="246" s="25" customFormat="1" spans="1:50">
      <c r="A246" s="37" t="s">
        <v>1982</v>
      </c>
      <c r="B246" s="35" t="s">
        <v>1983</v>
      </c>
      <c r="C246" s="35" t="s">
        <v>1961</v>
      </c>
      <c r="D246" s="35" t="s">
        <v>1759</v>
      </c>
      <c r="E246" s="35" t="s">
        <v>1995</v>
      </c>
      <c r="F246" s="35" t="s">
        <v>1985</v>
      </c>
      <c r="G246" s="32" t="s">
        <v>1917</v>
      </c>
      <c r="H246" s="32"/>
      <c r="I246" s="33">
        <f t="shared" si="44"/>
        <v>5.72044658660889</v>
      </c>
      <c r="J246" s="33">
        <f t="shared" si="45"/>
        <v>998.026672363281</v>
      </c>
      <c r="K246" s="33">
        <f t="shared" si="46"/>
        <v>-9.06348037719727</v>
      </c>
      <c r="L246" s="34">
        <f t="shared" si="36"/>
        <v>-12.3598386419455</v>
      </c>
      <c r="M246" s="33">
        <f t="shared" si="37"/>
        <v>3.2963582647482</v>
      </c>
      <c r="N246" s="33">
        <f t="shared" si="47"/>
        <v>3.29635906219482</v>
      </c>
      <c r="O246" s="32"/>
      <c r="P246" s="35">
        <v>38.47</v>
      </c>
      <c r="Q246" s="35">
        <v>0.27</v>
      </c>
      <c r="R246" s="35">
        <v>22.02</v>
      </c>
      <c r="S246" s="35">
        <v>0</v>
      </c>
      <c r="T246" s="35">
        <v>22.09</v>
      </c>
      <c r="U246" s="35">
        <v>1.04</v>
      </c>
      <c r="V246" s="35">
        <v>9.31</v>
      </c>
      <c r="W246" s="35">
        <v>6.18</v>
      </c>
      <c r="X246" s="35">
        <v>0.11</v>
      </c>
      <c r="Y246" s="32"/>
      <c r="Z246" s="32">
        <v>99.49</v>
      </c>
      <c r="AA246" s="35">
        <v>5.72044658660889</v>
      </c>
      <c r="AB246" s="35">
        <v>998.026672363281</v>
      </c>
      <c r="AC246" s="35">
        <v>-9.06348037719727</v>
      </c>
      <c r="AD246" s="35">
        <v>3.29635906219482</v>
      </c>
      <c r="AE246" s="35" t="s">
        <v>1695</v>
      </c>
      <c r="AF246" s="19">
        <v>12</v>
      </c>
      <c r="AG246" s="19">
        <f>AF246/(P246*'Molecular Weight'!$C$2/'Molecular Weight'!$D$2+Q246*'Molecular Weight'!$C$3/'Molecular Weight'!$D$3+R246*'Molecular Weight'!$C$4/'Molecular Weight'!$D$4+S246*'Molecular Weight'!$C$5/'Molecular Weight'!$D$5+T246*'Molecular Weight'!$C$6/'Molecular Weight'!$D$6+U246*'Molecular Weight'!$C$8/'Molecular Weight'!$D$8+V246*'Molecular Weight'!$C$9/'Molecular Weight'!$D$9+W246*'Molecular Weight'!$C$10/'Molecular Weight'!$D$10+X246*'Molecular Weight'!$C$11/'Molecular Weight'!$D$11+Y246*'Molecular Weight'!$C$12/'Molecular Weight'!$D$12)</f>
        <v>4.61462780064487</v>
      </c>
      <c r="AH246" s="19">
        <f>P246*AG246*'Molecular Weight'!$B$2/'Molecular Weight'!$D$2</f>
        <v>2.95480578380173</v>
      </c>
      <c r="AI246" s="19">
        <f>Q246*AG246*'Molecular Weight'!$B$3/'Molecular Weight'!$D$3</f>
        <v>0.0155938611536185</v>
      </c>
      <c r="AJ246" s="19">
        <f>AG246*R246*'Molecular Weight'!$B$4/'Molecular Weight'!$D$4</f>
        <v>1.99321506806983</v>
      </c>
      <c r="AK246" s="19">
        <f>S246*AG246*'Molecular Weight'!$B$5/'Molecular Weight'!$D$5</f>
        <v>0</v>
      </c>
      <c r="AL246" s="19">
        <f>T246*AG246*'Molecular Weight'!$B$6/'Molecular Weight'!$D$6</f>
        <v>1.41894666086087</v>
      </c>
      <c r="AM246" s="19">
        <f>U246*AG246*'Molecular Weight'!$B$8/'Molecular Weight'!$D$8</f>
        <v>0.0676517185321492</v>
      </c>
      <c r="AN246" s="19">
        <f>V246*AG246*'Molecular Weight'!$B$9/'Molecular Weight'!$D$9</f>
        <v>1.06605917677429</v>
      </c>
      <c r="AO246" s="19">
        <f>W246*AG246*'Molecular Weight'!$B$10/'Molecular Weight'!$D$10</f>
        <v>0.508530667046813</v>
      </c>
      <c r="AP246" s="19">
        <f>X246*AG246*'Molecular Weight'!$B$11/'Molecular Weight'!$D$11</f>
        <v>0.0163797695408498</v>
      </c>
      <c r="AQ246" s="19">
        <f>Y246*AG246*'Molecular Weight'!$B$12/'Molecular Weight'!$D$12</f>
        <v>0</v>
      </c>
      <c r="AR246" s="19">
        <f t="shared" si="38"/>
        <v>8.04118270578016</v>
      </c>
      <c r="AS246" s="19">
        <f t="shared" si="39"/>
        <v>0.122915368906276</v>
      </c>
      <c r="AT246" s="19">
        <f t="shared" si="40"/>
        <v>0.0866243758815454</v>
      </c>
      <c r="AU246" s="19">
        <f t="shared" si="41"/>
        <v>1.2960312919546</v>
      </c>
      <c r="AV246" s="19">
        <f t="shared" si="42"/>
        <v>2.97039964495535</v>
      </c>
      <c r="AW246" s="19">
        <f t="shared" si="43"/>
        <v>3.06118822321412</v>
      </c>
      <c r="AX246" s="36"/>
    </row>
    <row r="247" s="25" customFormat="1" spans="1:50">
      <c r="A247" s="37" t="s">
        <v>1982</v>
      </c>
      <c r="B247" s="35" t="s">
        <v>1983</v>
      </c>
      <c r="C247" s="35" t="s">
        <v>1961</v>
      </c>
      <c r="D247" s="35" t="s">
        <v>1759</v>
      </c>
      <c r="E247" s="35" t="s">
        <v>1996</v>
      </c>
      <c r="F247" s="35" t="s">
        <v>1985</v>
      </c>
      <c r="G247" s="32" t="s">
        <v>1917</v>
      </c>
      <c r="H247" s="32"/>
      <c r="I247" s="33">
        <f t="shared" si="44"/>
        <v>5.82297468185425</v>
      </c>
      <c r="J247" s="33">
        <f t="shared" si="45"/>
        <v>994.6005859375</v>
      </c>
      <c r="K247" s="33">
        <f t="shared" si="46"/>
        <v>-8.95499420166016</v>
      </c>
      <c r="L247" s="34">
        <f t="shared" si="36"/>
        <v>-12.3664754389387</v>
      </c>
      <c r="M247" s="33">
        <f t="shared" si="37"/>
        <v>3.41148123727853</v>
      </c>
      <c r="N247" s="33">
        <f t="shared" si="47"/>
        <v>3.4114818572998</v>
      </c>
      <c r="O247" s="32"/>
      <c r="P247" s="35">
        <v>38.63</v>
      </c>
      <c r="Q247" s="35">
        <v>0.31</v>
      </c>
      <c r="R247" s="35">
        <v>21.99</v>
      </c>
      <c r="S247" s="35">
        <v>0</v>
      </c>
      <c r="T247" s="35">
        <v>21.63</v>
      </c>
      <c r="U247" s="35">
        <v>1.01</v>
      </c>
      <c r="V247" s="35">
        <v>9.24</v>
      </c>
      <c r="W247" s="35">
        <v>6.88</v>
      </c>
      <c r="X247" s="35">
        <v>0.14</v>
      </c>
      <c r="Y247" s="32"/>
      <c r="Z247" s="32">
        <v>99.83</v>
      </c>
      <c r="AA247" s="35">
        <v>5.82297468185425</v>
      </c>
      <c r="AB247" s="35">
        <v>994.6005859375</v>
      </c>
      <c r="AC247" s="35">
        <v>-8.95499420166016</v>
      </c>
      <c r="AD247" s="35">
        <v>3.4114818572998</v>
      </c>
      <c r="AE247" s="35" t="s">
        <v>1695</v>
      </c>
      <c r="AF247" s="19">
        <v>12</v>
      </c>
      <c r="AG247" s="19">
        <f>AF247/(P247*'Molecular Weight'!$C$2/'Molecular Weight'!$D$2+Q247*'Molecular Weight'!$C$3/'Molecular Weight'!$D$3+R247*'Molecular Weight'!$C$4/'Molecular Weight'!$D$4+S247*'Molecular Weight'!$C$5/'Molecular Weight'!$D$5+T247*'Molecular Weight'!$C$6/'Molecular Weight'!$D$6+U247*'Molecular Weight'!$C$8/'Molecular Weight'!$D$8+V247*'Molecular Weight'!$C$9/'Molecular Weight'!$D$9+W247*'Molecular Weight'!$C$10/'Molecular Weight'!$D$10+X247*'Molecular Weight'!$C$11/'Molecular Weight'!$D$11+Y247*'Molecular Weight'!$C$12/'Molecular Weight'!$D$12)</f>
        <v>4.59721781598892</v>
      </c>
      <c r="AH247" s="19">
        <f>P247*AG247*'Molecular Weight'!$B$2/'Molecular Weight'!$D$2</f>
        <v>2.95590086936837</v>
      </c>
      <c r="AI247" s="19">
        <f>Q247*AG247*'Molecular Weight'!$B$3/'Molecular Weight'!$D$3</f>
        <v>0.0178365146803074</v>
      </c>
      <c r="AJ247" s="19">
        <f>AG247*R247*'Molecular Weight'!$B$4/'Molecular Weight'!$D$4</f>
        <v>1.98298979548051</v>
      </c>
      <c r="AK247" s="19">
        <f>S247*AG247*'Molecular Weight'!$B$5/'Molecular Weight'!$D$5</f>
        <v>0</v>
      </c>
      <c r="AL247" s="19">
        <f>T247*AG247*'Molecular Weight'!$B$6/'Molecular Weight'!$D$6</f>
        <v>1.3841567561225</v>
      </c>
      <c r="AM247" s="19">
        <f>U247*AG247*'Molecular Weight'!$B$8/'Molecular Weight'!$D$8</f>
        <v>0.0654523540195772</v>
      </c>
      <c r="AN247" s="19">
        <f>V247*AG247*'Molecular Weight'!$B$9/'Molecular Weight'!$D$9</f>
        <v>1.05405192604808</v>
      </c>
      <c r="AO247" s="19">
        <f>W247*AG247*'Molecular Weight'!$B$10/'Molecular Weight'!$D$10</f>
        <v>0.563995338338155</v>
      </c>
      <c r="AP247" s="19">
        <f>X247*AG247*'Molecular Weight'!$B$11/'Molecular Weight'!$D$11</f>
        <v>0.0207683283071458</v>
      </c>
      <c r="AQ247" s="19">
        <f>Y247*AG247*'Molecular Weight'!$B$12/'Molecular Weight'!$D$12</f>
        <v>0</v>
      </c>
      <c r="AR247" s="19">
        <f t="shared" si="38"/>
        <v>8.04515188236464</v>
      </c>
      <c r="AS247" s="19">
        <f t="shared" si="39"/>
        <v>0.13469542807846</v>
      </c>
      <c r="AT247" s="19">
        <f t="shared" si="40"/>
        <v>0.0973122642956922</v>
      </c>
      <c r="AU247" s="19">
        <f t="shared" si="41"/>
        <v>1.24946132804404</v>
      </c>
      <c r="AV247" s="19">
        <f t="shared" si="42"/>
        <v>2.97373738404868</v>
      </c>
      <c r="AW247" s="19">
        <f t="shared" si="43"/>
        <v>3.06765637452831</v>
      </c>
      <c r="AX247" s="36"/>
    </row>
    <row r="248" s="25" customFormat="1" spans="1:50">
      <c r="A248" s="37" t="s">
        <v>1982</v>
      </c>
      <c r="B248" s="35" t="s">
        <v>1983</v>
      </c>
      <c r="C248" s="35" t="s">
        <v>1961</v>
      </c>
      <c r="D248" s="35" t="s">
        <v>1759</v>
      </c>
      <c r="E248" s="35" t="s">
        <v>1997</v>
      </c>
      <c r="F248" s="35" t="s">
        <v>1985</v>
      </c>
      <c r="G248" s="32" t="s">
        <v>1917</v>
      </c>
      <c r="H248" s="32"/>
      <c r="I248" s="33">
        <f t="shared" si="44"/>
        <v>7.19402122497559</v>
      </c>
      <c r="J248" s="33">
        <f t="shared" si="45"/>
        <v>1053.55151367187</v>
      </c>
      <c r="K248" s="33">
        <f t="shared" si="46"/>
        <v>-9.73682308197021</v>
      </c>
      <c r="L248" s="34">
        <f t="shared" si="36"/>
        <v>-10.93935134825</v>
      </c>
      <c r="M248" s="33">
        <f t="shared" si="37"/>
        <v>1.20252826627978</v>
      </c>
      <c r="N248" s="33">
        <f t="shared" si="47"/>
        <v>1.20252704620361</v>
      </c>
      <c r="O248" s="32"/>
      <c r="P248" s="35">
        <v>38.74</v>
      </c>
      <c r="Q248" s="35">
        <v>0.13</v>
      </c>
      <c r="R248" s="35">
        <v>22.04</v>
      </c>
      <c r="S248" s="35">
        <v>0</v>
      </c>
      <c r="T248" s="35">
        <v>22.67</v>
      </c>
      <c r="U248" s="35">
        <v>1.61</v>
      </c>
      <c r="V248" s="35">
        <v>11.89</v>
      </c>
      <c r="W248" s="35">
        <v>3.16</v>
      </c>
      <c r="X248" s="35">
        <v>0.11</v>
      </c>
      <c r="Y248" s="32"/>
      <c r="Z248" s="32">
        <v>100.35</v>
      </c>
      <c r="AA248" s="35">
        <v>7.19402122497559</v>
      </c>
      <c r="AB248" s="35">
        <v>1053.55151367187</v>
      </c>
      <c r="AC248" s="35">
        <v>-9.73682308197021</v>
      </c>
      <c r="AD248" s="35">
        <v>1.20252704620361</v>
      </c>
      <c r="AE248" s="35" t="s">
        <v>1695</v>
      </c>
      <c r="AF248" s="19">
        <v>12</v>
      </c>
      <c r="AG248" s="19">
        <f>AF248/(P248*'Molecular Weight'!$C$2/'Molecular Weight'!$D$2+Q248*'Molecular Weight'!$C$3/'Molecular Weight'!$D$3+R248*'Molecular Weight'!$C$4/'Molecular Weight'!$D$4+S248*'Molecular Weight'!$C$5/'Molecular Weight'!$D$5+T248*'Molecular Weight'!$C$6/'Molecular Weight'!$D$6+U248*'Molecular Weight'!$C$8/'Molecular Weight'!$D$8+V248*'Molecular Weight'!$C$9/'Molecular Weight'!$D$9+W248*'Molecular Weight'!$C$10/'Molecular Weight'!$D$10+X248*'Molecular Weight'!$C$11/'Molecular Weight'!$D$11+Y248*'Molecular Weight'!$C$12/'Molecular Weight'!$D$12)</f>
        <v>4.55792811537892</v>
      </c>
      <c r="AH248" s="19">
        <f>P248*AG248*'Molecular Weight'!$B$2/'Molecular Weight'!$D$2</f>
        <v>2.93898360835186</v>
      </c>
      <c r="AI248" s="19">
        <f>Q248*AG248*'Molecular Weight'!$B$3/'Molecular Weight'!$D$3</f>
        <v>0.00741590306632365</v>
      </c>
      <c r="AJ248" s="19">
        <f>AG248*R248*'Molecular Weight'!$B$4/'Molecular Weight'!$D$4</f>
        <v>1.97051266502455</v>
      </c>
      <c r="AK248" s="19">
        <f>S248*AG248*'Molecular Weight'!$B$5/'Molecular Weight'!$D$5</f>
        <v>0</v>
      </c>
      <c r="AL248" s="19">
        <f>T248*AG248*'Molecular Weight'!$B$6/'Molecular Weight'!$D$6</f>
        <v>1.43831055645379</v>
      </c>
      <c r="AM248" s="19">
        <f>U248*AG248*'Molecular Weight'!$B$8/'Molecular Weight'!$D$8</f>
        <v>0.10344325156132</v>
      </c>
      <c r="AN248" s="19">
        <f>V248*AG248*'Molecular Weight'!$B$9/'Molecular Weight'!$D$9</f>
        <v>1.34475844396664</v>
      </c>
      <c r="AO248" s="19">
        <f>W248*AG248*'Molecular Weight'!$B$10/'Molecular Weight'!$D$10</f>
        <v>0.256830471551309</v>
      </c>
      <c r="AP248" s="19">
        <f>X248*AG248*'Molecular Weight'!$B$11/'Molecular Weight'!$D$11</f>
        <v>0.0161785121875341</v>
      </c>
      <c r="AQ248" s="19">
        <f>Y248*AG248*'Molecular Weight'!$B$12/'Molecular Weight'!$D$12</f>
        <v>0</v>
      </c>
      <c r="AR248" s="19">
        <f t="shared" si="38"/>
        <v>8.07643341216331</v>
      </c>
      <c r="AS248" s="19">
        <f t="shared" si="39"/>
        <v>0.227130194518399</v>
      </c>
      <c r="AT248" s="19">
        <f t="shared" si="40"/>
        <v>0.157914571021711</v>
      </c>
      <c r="AU248" s="19">
        <f t="shared" si="41"/>
        <v>1.21118036193539</v>
      </c>
      <c r="AV248" s="19">
        <f t="shared" si="42"/>
        <v>2.94639951141818</v>
      </c>
      <c r="AW248" s="19">
        <f t="shared" si="43"/>
        <v>3.14334272353305</v>
      </c>
      <c r="AX248" s="36"/>
    </row>
    <row r="249" s="25" customFormat="1" spans="1:50">
      <c r="A249" s="37" t="s">
        <v>1982</v>
      </c>
      <c r="B249" s="35" t="s">
        <v>1983</v>
      </c>
      <c r="C249" s="35" t="s">
        <v>1961</v>
      </c>
      <c r="D249" s="35" t="s">
        <v>1759</v>
      </c>
      <c r="E249" s="35" t="s">
        <v>1998</v>
      </c>
      <c r="F249" s="35" t="s">
        <v>1990</v>
      </c>
      <c r="G249" s="32" t="s">
        <v>1917</v>
      </c>
      <c r="H249" s="32"/>
      <c r="I249" s="33">
        <f t="shared" si="44"/>
        <v>5.17373657226562</v>
      </c>
      <c r="J249" s="33">
        <f t="shared" si="45"/>
        <v>1001.39532470703</v>
      </c>
      <c r="K249" s="33">
        <f t="shared" si="46"/>
        <v>-7.80993461608887</v>
      </c>
      <c r="L249" s="34">
        <f t="shared" si="36"/>
        <v>-12.5493894575319</v>
      </c>
      <c r="M249" s="33">
        <f t="shared" si="37"/>
        <v>4.73945484144307</v>
      </c>
      <c r="N249" s="33">
        <f t="shared" si="47"/>
        <v>4.73945426940918</v>
      </c>
      <c r="O249" s="32"/>
      <c r="P249" s="35">
        <v>39.13</v>
      </c>
      <c r="Q249" s="35">
        <v>0.38</v>
      </c>
      <c r="R249" s="35">
        <v>21.59</v>
      </c>
      <c r="S249" s="35">
        <v>0</v>
      </c>
      <c r="T249" s="35">
        <v>21.98</v>
      </c>
      <c r="U249" s="35">
        <v>0.92</v>
      </c>
      <c r="V249" s="35">
        <v>9.61</v>
      </c>
      <c r="W249" s="35">
        <v>6.38</v>
      </c>
      <c r="X249" s="35">
        <v>0.17</v>
      </c>
      <c r="Y249" s="32"/>
      <c r="Z249" s="32">
        <v>100.16</v>
      </c>
      <c r="AA249" s="35">
        <v>5.17373657226562</v>
      </c>
      <c r="AB249" s="35">
        <v>1001.39532470703</v>
      </c>
      <c r="AC249" s="35">
        <v>-7.80993461608887</v>
      </c>
      <c r="AD249" s="35">
        <v>4.73945426940918</v>
      </c>
      <c r="AE249" s="35" t="s">
        <v>1695</v>
      </c>
      <c r="AF249" s="19">
        <v>12</v>
      </c>
      <c r="AG249" s="19">
        <f>AF249/(P249*'Molecular Weight'!$C$2/'Molecular Weight'!$D$2+Q249*'Molecular Weight'!$C$3/'Molecular Weight'!$D$3+R249*'Molecular Weight'!$C$4/'Molecular Weight'!$D$4+S249*'Molecular Weight'!$C$5/'Molecular Weight'!$D$5+T249*'Molecular Weight'!$C$6/'Molecular Weight'!$D$6+U249*'Molecular Weight'!$C$8/'Molecular Weight'!$D$8+V249*'Molecular Weight'!$C$9/'Molecular Weight'!$D$9+W249*'Molecular Weight'!$C$10/'Molecular Weight'!$D$10+X249*'Molecular Weight'!$C$11/'Molecular Weight'!$D$11+Y249*'Molecular Weight'!$C$12/'Molecular Weight'!$D$12)</f>
        <v>4.57796094319524</v>
      </c>
      <c r="AH249" s="19">
        <f>P249*AG249*'Molecular Weight'!$B$2/'Molecular Weight'!$D$2</f>
        <v>2.98161803773685</v>
      </c>
      <c r="AI249" s="19">
        <f>Q249*AG249*'Molecular Weight'!$B$3/'Molecular Weight'!$D$3</f>
        <v>0.021772530142856</v>
      </c>
      <c r="AJ249" s="19">
        <f>AG249*R249*'Molecular Weight'!$B$4/'Molecular Weight'!$D$4</f>
        <v>1.93876376546852</v>
      </c>
      <c r="AK249" s="19">
        <f>S249*AG249*'Molecular Weight'!$B$5/'Molecular Weight'!$D$5</f>
        <v>0</v>
      </c>
      <c r="AL249" s="19">
        <f>T249*AG249*'Molecular Weight'!$B$6/'Molecular Weight'!$D$6</f>
        <v>1.40066232643975</v>
      </c>
      <c r="AM249" s="19">
        <f>U249*AG249*'Molecular Weight'!$B$8/'Molecular Weight'!$D$8</f>
        <v>0.0593702293168822</v>
      </c>
      <c r="AN249" s="19">
        <f>V249*AG249*'Molecular Weight'!$B$9/'Molecular Weight'!$D$9</f>
        <v>1.09166760953117</v>
      </c>
      <c r="AO249" s="19">
        <f>W249*AG249*'Molecular Weight'!$B$10/'Molecular Weight'!$D$10</f>
        <v>0.520816526704452</v>
      </c>
      <c r="AP249" s="19">
        <f>X249*AG249*'Molecular Weight'!$B$11/'Molecular Weight'!$D$11</f>
        <v>0.0251130480911001</v>
      </c>
      <c r="AQ249" s="19">
        <f>Y249*AG249*'Molecular Weight'!$B$12/'Molecular Weight'!$D$12</f>
        <v>0</v>
      </c>
      <c r="AR249" s="19">
        <f t="shared" si="38"/>
        <v>8.03978407343158</v>
      </c>
      <c r="AS249" s="19">
        <f t="shared" si="39"/>
        <v>0.118761617679921</v>
      </c>
      <c r="AT249" s="19">
        <f t="shared" si="40"/>
        <v>0.0847896137692181</v>
      </c>
      <c r="AU249" s="19">
        <f t="shared" si="41"/>
        <v>1.28190070875983</v>
      </c>
      <c r="AV249" s="19">
        <f t="shared" si="42"/>
        <v>3.0033905678797</v>
      </c>
      <c r="AW249" s="19">
        <f t="shared" si="43"/>
        <v>3.07251669199225</v>
      </c>
      <c r="AX249" s="36"/>
    </row>
    <row r="250" s="25" customFormat="1" spans="1:50">
      <c r="A250" s="37" t="s">
        <v>1982</v>
      </c>
      <c r="B250" s="35" t="s">
        <v>1983</v>
      </c>
      <c r="C250" s="35" t="s">
        <v>1961</v>
      </c>
      <c r="D250" s="35" t="s">
        <v>1759</v>
      </c>
      <c r="E250" s="35" t="s">
        <v>1999</v>
      </c>
      <c r="F250" s="35" t="s">
        <v>1985</v>
      </c>
      <c r="G250" s="32" t="s">
        <v>1917</v>
      </c>
      <c r="H250" s="32"/>
      <c r="I250" s="33">
        <f t="shared" si="44"/>
        <v>5.34125900268555</v>
      </c>
      <c r="J250" s="33">
        <f t="shared" si="45"/>
        <v>962.206420898438</v>
      </c>
      <c r="K250" s="33">
        <f t="shared" si="46"/>
        <v>-7.78877067565918</v>
      </c>
      <c r="L250" s="34">
        <f t="shared" si="36"/>
        <v>-13.0877352399355</v>
      </c>
      <c r="M250" s="33">
        <f t="shared" si="37"/>
        <v>5.29896456427635</v>
      </c>
      <c r="N250" s="33">
        <f t="shared" si="47"/>
        <v>5.29896450042725</v>
      </c>
      <c r="O250" s="32"/>
      <c r="P250" s="35">
        <v>38.83</v>
      </c>
      <c r="Q250" s="35">
        <v>0.34</v>
      </c>
      <c r="R250" s="35">
        <v>21.1</v>
      </c>
      <c r="S250" s="35">
        <v>0</v>
      </c>
      <c r="T250" s="35">
        <v>24.08</v>
      </c>
      <c r="U250" s="35">
        <v>0.92</v>
      </c>
      <c r="V250" s="35">
        <v>8.97</v>
      </c>
      <c r="W250" s="35">
        <v>5.25</v>
      </c>
      <c r="X250" s="35">
        <v>0.13</v>
      </c>
      <c r="Y250" s="32"/>
      <c r="Z250" s="32">
        <v>99.62</v>
      </c>
      <c r="AA250" s="35">
        <v>5.34125900268555</v>
      </c>
      <c r="AB250" s="35">
        <v>962.206420898438</v>
      </c>
      <c r="AC250" s="35">
        <v>-7.78877067565918</v>
      </c>
      <c r="AD250" s="35">
        <v>5.29896450042725</v>
      </c>
      <c r="AE250" s="35" t="s">
        <v>1695</v>
      </c>
      <c r="AF250" s="19">
        <v>12</v>
      </c>
      <c r="AG250" s="19">
        <f>AF250/(P250*'Molecular Weight'!$C$2/'Molecular Weight'!$D$2+Q250*'Molecular Weight'!$C$3/'Molecular Weight'!$D$3+R250*'Molecular Weight'!$C$4/'Molecular Weight'!$D$4+S250*'Molecular Weight'!$C$5/'Molecular Weight'!$D$5+T250*'Molecular Weight'!$C$6/'Molecular Weight'!$D$6+U250*'Molecular Weight'!$C$8/'Molecular Weight'!$D$8+V250*'Molecular Weight'!$C$9/'Molecular Weight'!$D$9+W250*'Molecular Weight'!$C$10/'Molecular Weight'!$D$10+X250*'Molecular Weight'!$C$11/'Molecular Weight'!$D$11+Y250*'Molecular Weight'!$C$12/'Molecular Weight'!$D$12)</f>
        <v>4.63606043839508</v>
      </c>
      <c r="AH250" s="19">
        <f>P250*AG250*'Molecular Weight'!$B$2/'Molecular Weight'!$D$2</f>
        <v>2.99630870211187</v>
      </c>
      <c r="AI250" s="19">
        <f>Q250*AG250*'Molecular Weight'!$B$3/'Molecular Weight'!$D$3</f>
        <v>0.019727916759128</v>
      </c>
      <c r="AJ250" s="19">
        <f>AG250*R250*'Molecular Weight'!$B$4/'Molecular Weight'!$D$4</f>
        <v>1.91880885151307</v>
      </c>
      <c r="AK250" s="19">
        <f>S250*AG250*'Molecular Weight'!$B$5/'Molecular Weight'!$D$5</f>
        <v>0</v>
      </c>
      <c r="AL250" s="19">
        <f>T250*AG250*'Molecular Weight'!$B$6/'Molecular Weight'!$D$6</f>
        <v>1.55395789750214</v>
      </c>
      <c r="AM250" s="19">
        <f>U250*AG250*'Molecular Weight'!$B$8/'Molecular Weight'!$D$8</f>
        <v>0.0601237045858961</v>
      </c>
      <c r="AN250" s="19">
        <f>V250*AG250*'Molecular Weight'!$B$9/'Molecular Weight'!$D$9</f>
        <v>1.03189732338471</v>
      </c>
      <c r="AO250" s="19">
        <f>W250*AG250*'Molecular Weight'!$B$10/'Molecular Weight'!$D$10</f>
        <v>0.43401065088399</v>
      </c>
      <c r="AP250" s="19">
        <f>X250*AG250*'Molecular Weight'!$B$11/'Molecular Weight'!$D$11</f>
        <v>0.0194478172633546</v>
      </c>
      <c r="AQ250" s="19">
        <f>Y250*AG250*'Molecular Weight'!$B$12/'Molecular Weight'!$D$12</f>
        <v>0</v>
      </c>
      <c r="AR250" s="19">
        <f t="shared" si="38"/>
        <v>8.03428286400415</v>
      </c>
      <c r="AS250" s="19">
        <f t="shared" si="39"/>
        <v>0.102409729658121</v>
      </c>
      <c r="AT250" s="19">
        <f t="shared" si="40"/>
        <v>0.0659025124314737</v>
      </c>
      <c r="AU250" s="19">
        <f t="shared" si="41"/>
        <v>1.45154816784401</v>
      </c>
      <c r="AV250" s="19">
        <f t="shared" si="42"/>
        <v>3.01603661887099</v>
      </c>
      <c r="AW250" s="19">
        <f t="shared" si="43"/>
        <v>3.07998957635673</v>
      </c>
      <c r="AX250" s="36"/>
    </row>
    <row r="251" s="25" customFormat="1" spans="1:50">
      <c r="A251" s="37" t="s">
        <v>1982</v>
      </c>
      <c r="B251" s="35" t="s">
        <v>1983</v>
      </c>
      <c r="C251" s="35" t="s">
        <v>1961</v>
      </c>
      <c r="D251" s="35" t="s">
        <v>1759</v>
      </c>
      <c r="E251" s="35" t="s">
        <v>2000</v>
      </c>
      <c r="F251" s="35" t="s">
        <v>1985</v>
      </c>
      <c r="G251" s="32" t="s">
        <v>1917</v>
      </c>
      <c r="H251" s="32"/>
      <c r="I251" s="33">
        <f t="shared" si="44"/>
        <v>5.85634326934815</v>
      </c>
      <c r="J251" s="33">
        <f t="shared" si="45"/>
        <v>967.842590332031</v>
      </c>
      <c r="K251" s="33">
        <f t="shared" si="46"/>
        <v>-8.66170215606689</v>
      </c>
      <c r="L251" s="34">
        <f t="shared" si="36"/>
        <v>-12.765236975929</v>
      </c>
      <c r="M251" s="33">
        <f t="shared" si="37"/>
        <v>4.10353481986208</v>
      </c>
      <c r="N251" s="33">
        <f t="shared" si="47"/>
        <v>4.10353374481201</v>
      </c>
      <c r="O251" s="32"/>
      <c r="P251" s="35">
        <v>37.97</v>
      </c>
      <c r="Q251" s="35">
        <v>0.32</v>
      </c>
      <c r="R251" s="35">
        <v>21.58</v>
      </c>
      <c r="S251" s="35">
        <v>0</v>
      </c>
      <c r="T251" s="35">
        <v>23.91</v>
      </c>
      <c r="U251" s="35">
        <v>0.92</v>
      </c>
      <c r="V251" s="35">
        <v>9.19</v>
      </c>
      <c r="W251" s="35">
        <v>5.19</v>
      </c>
      <c r="X251" s="35">
        <v>0.14</v>
      </c>
      <c r="Y251" s="32"/>
      <c r="Z251" s="32">
        <v>99.22</v>
      </c>
      <c r="AA251" s="35">
        <v>5.85634326934815</v>
      </c>
      <c r="AB251" s="35">
        <v>967.842590332031</v>
      </c>
      <c r="AC251" s="35">
        <v>-8.66170215606689</v>
      </c>
      <c r="AD251" s="35">
        <v>4.10353374481201</v>
      </c>
      <c r="AE251" s="35" t="s">
        <v>1695</v>
      </c>
      <c r="AF251" s="19">
        <v>12</v>
      </c>
      <c r="AG251" s="19">
        <f>AF251/(P251*'Molecular Weight'!$C$2/'Molecular Weight'!$D$2+Q251*'Molecular Weight'!$C$3/'Molecular Weight'!$D$3+R251*'Molecular Weight'!$C$4/'Molecular Weight'!$D$4+S251*'Molecular Weight'!$C$5/'Molecular Weight'!$D$5+T251*'Molecular Weight'!$C$6/'Molecular Weight'!$D$6+U251*'Molecular Weight'!$C$8/'Molecular Weight'!$D$8+V251*'Molecular Weight'!$C$9/'Molecular Weight'!$D$9+W251*'Molecular Weight'!$C$10/'Molecular Weight'!$D$10+X251*'Molecular Weight'!$C$11/'Molecular Weight'!$D$11+Y251*'Molecular Weight'!$C$12/'Molecular Weight'!$D$12)</f>
        <v>4.65913974625907</v>
      </c>
      <c r="AH251" s="19">
        <f>P251*AG251*'Molecular Weight'!$B$2/'Molecular Weight'!$D$2</f>
        <v>2.94453289223464</v>
      </c>
      <c r="AI251" s="19">
        <f>Q251*AG251*'Molecular Weight'!$B$3/'Molecular Weight'!$D$3</f>
        <v>0.0186598838398361</v>
      </c>
      <c r="AJ251" s="19">
        <f>AG251*R251*'Molecular Weight'!$B$4/'Molecular Weight'!$D$4</f>
        <v>1.97222902558397</v>
      </c>
      <c r="AK251" s="19">
        <f>S251*AG251*'Molecular Weight'!$B$5/'Molecular Weight'!$D$5</f>
        <v>0</v>
      </c>
      <c r="AL251" s="19">
        <f>T251*AG251*'Molecular Weight'!$B$6/'Molecular Weight'!$D$6</f>
        <v>1.5506685875982</v>
      </c>
      <c r="AM251" s="19">
        <f>U251*AG251*'Molecular Weight'!$B$8/'Molecular Weight'!$D$8</f>
        <v>0.0604230133430836</v>
      </c>
      <c r="AN251" s="19">
        <f>V251*AG251*'Molecular Weight'!$B$9/'Molecular Weight'!$D$9</f>
        <v>1.06246884040002</v>
      </c>
      <c r="AO251" s="19">
        <f>W251*AG251*'Molecular Weight'!$B$10/'Molecular Weight'!$D$10</f>
        <v>0.431186435147728</v>
      </c>
      <c r="AP251" s="19">
        <f>X251*AG251*'Molecular Weight'!$B$11/'Molecular Weight'!$D$11</f>
        <v>0.0210480659721288</v>
      </c>
      <c r="AQ251" s="19">
        <f>Y251*AG251*'Molecular Weight'!$B$12/'Molecular Weight'!$D$12</f>
        <v>0</v>
      </c>
      <c r="AR251" s="19">
        <f t="shared" si="38"/>
        <v>8.0612167441196</v>
      </c>
      <c r="AS251" s="19">
        <f t="shared" si="39"/>
        <v>0.182255595588874</v>
      </c>
      <c r="AT251" s="19">
        <f t="shared" si="40"/>
        <v>0.117533557490299</v>
      </c>
      <c r="AU251" s="19">
        <f t="shared" si="41"/>
        <v>1.36841299200932</v>
      </c>
      <c r="AV251" s="19">
        <f t="shared" si="42"/>
        <v>2.96319277607447</v>
      </c>
      <c r="AW251" s="19">
        <f t="shared" si="43"/>
        <v>3.10474687648903</v>
      </c>
      <c r="AX251" s="36"/>
    </row>
    <row r="252" s="25" customFormat="1" spans="1:50">
      <c r="A252" s="37" t="s">
        <v>1982</v>
      </c>
      <c r="B252" s="35" t="s">
        <v>1983</v>
      </c>
      <c r="C252" s="35" t="s">
        <v>1961</v>
      </c>
      <c r="D252" s="35" t="s">
        <v>1759</v>
      </c>
      <c r="E252" s="35" t="s">
        <v>2001</v>
      </c>
      <c r="F252" s="35" t="s">
        <v>1985</v>
      </c>
      <c r="G252" s="32" t="s">
        <v>1917</v>
      </c>
      <c r="H252" s="32"/>
      <c r="I252" s="33">
        <f t="shared" si="44"/>
        <v>5.74449682235718</v>
      </c>
      <c r="J252" s="33">
        <f t="shared" si="45"/>
        <v>976.680114746094</v>
      </c>
      <c r="K252" s="33">
        <f t="shared" si="46"/>
        <v>-7.84992790222168</v>
      </c>
      <c r="L252" s="34">
        <f t="shared" si="36"/>
        <v>-12.6766727108763</v>
      </c>
      <c r="M252" s="33">
        <f t="shared" si="37"/>
        <v>4.82674480865465</v>
      </c>
      <c r="N252" s="33">
        <f t="shared" si="47"/>
        <v>4.82674598693848</v>
      </c>
      <c r="O252" s="32"/>
      <c r="P252" s="35">
        <v>39.17</v>
      </c>
      <c r="Q252" s="35">
        <v>0.33</v>
      </c>
      <c r="R252" s="35">
        <v>21.32</v>
      </c>
      <c r="S252" s="35">
        <v>0</v>
      </c>
      <c r="T252" s="35">
        <v>23.95</v>
      </c>
      <c r="U252" s="35">
        <v>0.97</v>
      </c>
      <c r="V252" s="35">
        <v>9.09</v>
      </c>
      <c r="W252" s="35">
        <v>5.19</v>
      </c>
      <c r="X252" s="35">
        <v>0.14</v>
      </c>
      <c r="Y252" s="32"/>
      <c r="Z252" s="32">
        <v>100.16</v>
      </c>
      <c r="AA252" s="35">
        <v>5.74449682235718</v>
      </c>
      <c r="AB252" s="35">
        <v>976.680114746094</v>
      </c>
      <c r="AC252" s="35">
        <v>-7.84992790222168</v>
      </c>
      <c r="AD252" s="35">
        <v>4.82674598693848</v>
      </c>
      <c r="AE252" s="35" t="s">
        <v>1695</v>
      </c>
      <c r="AF252" s="19">
        <v>12</v>
      </c>
      <c r="AG252" s="19">
        <f>AF252/(P252*'Molecular Weight'!$C$2/'Molecular Weight'!$D$2+Q252*'Molecular Weight'!$C$3/'Molecular Weight'!$D$3+R252*'Molecular Weight'!$C$4/'Molecular Weight'!$D$4+S252*'Molecular Weight'!$C$5/'Molecular Weight'!$D$5+T252*'Molecular Weight'!$C$6/'Molecular Weight'!$D$6+U252*'Molecular Weight'!$C$8/'Molecular Weight'!$D$8+V252*'Molecular Weight'!$C$9/'Molecular Weight'!$D$9+W252*'Molecular Weight'!$C$10/'Molecular Weight'!$D$10+X252*'Molecular Weight'!$C$11/'Molecular Weight'!$D$11+Y252*'Molecular Weight'!$C$12/'Molecular Weight'!$D$12)</f>
        <v>4.60315090175641</v>
      </c>
      <c r="AH252" s="19">
        <f>P252*AG252*'Molecular Weight'!$B$2/'Molecular Weight'!$D$2</f>
        <v>3.00108889516975</v>
      </c>
      <c r="AI252" s="19">
        <f>Q252*AG252*'Molecular Weight'!$B$3/'Molecular Weight'!$D$3</f>
        <v>0.0190117621724608</v>
      </c>
      <c r="AJ252" s="19">
        <f>AG252*R252*'Molecular Weight'!$B$4/'Molecular Weight'!$D$4</f>
        <v>1.9250525152108</v>
      </c>
      <c r="AK252" s="19">
        <f>S252*AG252*'Molecular Weight'!$B$5/'Molecular Weight'!$D$5</f>
        <v>0</v>
      </c>
      <c r="AL252" s="19">
        <f>T252*AG252*'Molecular Weight'!$B$6/'Molecular Weight'!$D$6</f>
        <v>1.53459721738678</v>
      </c>
      <c r="AM252" s="19">
        <f>U252*AG252*'Molecular Weight'!$B$8/'Molecular Weight'!$D$8</f>
        <v>0.0629413077911435</v>
      </c>
      <c r="AN252" s="19">
        <f>V252*AG252*'Molecular Weight'!$B$9/'Molecular Weight'!$D$9</f>
        <v>1.03827895029692</v>
      </c>
      <c r="AO252" s="19">
        <f>W252*AG252*'Molecular Weight'!$B$10/'Molecular Weight'!$D$10</f>
        <v>0.426004871257414</v>
      </c>
      <c r="AP252" s="19">
        <f>X252*AG252*'Molecular Weight'!$B$11/'Molecular Weight'!$D$11</f>
        <v>0.0207951315342336</v>
      </c>
      <c r="AQ252" s="19">
        <f>Y252*AG252*'Molecular Weight'!$B$12/'Molecular Weight'!$D$12</f>
        <v>0</v>
      </c>
      <c r="AR252" s="19">
        <f t="shared" si="38"/>
        <v>8.0277706508195</v>
      </c>
      <c r="AS252" s="19">
        <f t="shared" si="39"/>
        <v>0.0830237495138197</v>
      </c>
      <c r="AT252" s="19">
        <f t="shared" si="40"/>
        <v>0.0541013293737093</v>
      </c>
      <c r="AU252" s="19">
        <f t="shared" si="41"/>
        <v>1.45157346787296</v>
      </c>
      <c r="AV252" s="19">
        <f t="shared" si="42"/>
        <v>3.02010065734221</v>
      </c>
      <c r="AW252" s="19">
        <f t="shared" si="43"/>
        <v>3.06182234673225</v>
      </c>
      <c r="AX252" s="36"/>
    </row>
    <row r="253" s="25" customFormat="1" spans="1:50">
      <c r="A253" s="37" t="s">
        <v>1982</v>
      </c>
      <c r="B253" s="35" t="s">
        <v>1983</v>
      </c>
      <c r="C253" s="35" t="s">
        <v>1961</v>
      </c>
      <c r="D253" s="35" t="s">
        <v>1759</v>
      </c>
      <c r="E253" s="35" t="s">
        <v>2002</v>
      </c>
      <c r="F253" s="35" t="s">
        <v>1985</v>
      </c>
      <c r="G253" s="32" t="s">
        <v>1917</v>
      </c>
      <c r="H253" s="32"/>
      <c r="I253" s="33">
        <f t="shared" si="44"/>
        <v>4.2603702545166</v>
      </c>
      <c r="J253" s="33">
        <f t="shared" si="45"/>
        <v>880.569458007813</v>
      </c>
      <c r="K253" s="33">
        <f t="shared" si="46"/>
        <v>-11.4692163467407</v>
      </c>
      <c r="L253" s="34">
        <f t="shared" si="36"/>
        <v>-15.0235739450101</v>
      </c>
      <c r="M253" s="33">
        <f t="shared" si="37"/>
        <v>3.5543575982694</v>
      </c>
      <c r="N253" s="33">
        <f t="shared" si="47"/>
        <v>3.55435657501221</v>
      </c>
      <c r="O253" s="32"/>
      <c r="P253" s="35">
        <v>38.25</v>
      </c>
      <c r="Q253" s="35">
        <v>0.4</v>
      </c>
      <c r="R253" s="35">
        <v>21.06</v>
      </c>
      <c r="S253" s="35">
        <v>0</v>
      </c>
      <c r="T253" s="35">
        <v>27.21</v>
      </c>
      <c r="U253" s="35">
        <v>1.31</v>
      </c>
      <c r="V253" s="35">
        <v>7.98</v>
      </c>
      <c r="W253" s="35">
        <v>3.88</v>
      </c>
      <c r="X253" s="35">
        <v>0.14</v>
      </c>
      <c r="Y253" s="32"/>
      <c r="Z253" s="32">
        <v>100.23</v>
      </c>
      <c r="AA253" s="35">
        <v>4.2603702545166</v>
      </c>
      <c r="AB253" s="35">
        <v>880.569458007813</v>
      </c>
      <c r="AC253" s="35">
        <v>-11.4692163467407</v>
      </c>
      <c r="AD253" s="35">
        <v>3.55435657501221</v>
      </c>
      <c r="AE253" s="35" t="s">
        <v>1695</v>
      </c>
      <c r="AF253" s="19">
        <v>12</v>
      </c>
      <c r="AG253" s="19">
        <f>AF253/(P253*'Molecular Weight'!$C$2/'Molecular Weight'!$D$2+Q253*'Molecular Weight'!$C$3/'Molecular Weight'!$D$3+R253*'Molecular Weight'!$C$4/'Molecular Weight'!$D$4+S253*'Molecular Weight'!$C$5/'Molecular Weight'!$D$5+T253*'Molecular Weight'!$C$6/'Molecular Weight'!$D$6+U253*'Molecular Weight'!$C$8/'Molecular Weight'!$D$8+V253*'Molecular Weight'!$C$9/'Molecular Weight'!$D$9+W253*'Molecular Weight'!$C$10/'Molecular Weight'!$D$10+X253*'Molecular Weight'!$C$11/'Molecular Weight'!$D$11+Y253*'Molecular Weight'!$C$12/'Molecular Weight'!$D$12)</f>
        <v>4.66988801951745</v>
      </c>
      <c r="AH253" s="19">
        <f>P253*AG253*'Molecular Weight'!$B$2/'Molecular Weight'!$D$2</f>
        <v>2.97308949311821</v>
      </c>
      <c r="AI253" s="19">
        <f>Q253*AG253*'Molecular Weight'!$B$3/'Molecular Weight'!$D$3</f>
        <v>0.0233786634268708</v>
      </c>
      <c r="AJ253" s="19">
        <f>AG253*R253*'Molecular Weight'!$B$4/'Molecular Weight'!$D$4</f>
        <v>1.92914558044404</v>
      </c>
      <c r="AK253" s="19">
        <f>S253*AG253*'Molecular Weight'!$B$5/'Molecular Weight'!$D$5</f>
        <v>0</v>
      </c>
      <c r="AL253" s="19">
        <f>T253*AG253*'Molecular Weight'!$B$6/'Molecular Weight'!$D$6</f>
        <v>1.76875908979774</v>
      </c>
      <c r="AM253" s="19">
        <f>U253*AG253*'Molecular Weight'!$B$8/'Molecular Weight'!$D$8</f>
        <v>0.086235597766674</v>
      </c>
      <c r="AN253" s="19">
        <f>V253*AG253*'Molecular Weight'!$B$9/'Molecular Weight'!$D$9</f>
        <v>0.924707354733231</v>
      </c>
      <c r="AO253" s="19">
        <f>W253*AG253*'Molecular Weight'!$B$10/'Molecular Weight'!$D$10</f>
        <v>0.323094962833946</v>
      </c>
      <c r="AP253" s="19">
        <f>X253*AG253*'Molecular Weight'!$B$11/'Molecular Weight'!$D$11</f>
        <v>0.0210966222243447</v>
      </c>
      <c r="AQ253" s="19">
        <f>Y253*AG253*'Molecular Weight'!$B$12/'Molecular Weight'!$D$12</f>
        <v>0</v>
      </c>
      <c r="AR253" s="19">
        <f t="shared" si="38"/>
        <v>8.04950736434506</v>
      </c>
      <c r="AS253" s="19">
        <f t="shared" si="39"/>
        <v>0.147608628764604</v>
      </c>
      <c r="AT253" s="19">
        <f t="shared" si="40"/>
        <v>0.0834532128292741</v>
      </c>
      <c r="AU253" s="19">
        <f t="shared" si="41"/>
        <v>1.62115046103314</v>
      </c>
      <c r="AV253" s="19">
        <f t="shared" si="42"/>
        <v>2.99646815654508</v>
      </c>
      <c r="AW253" s="19">
        <f t="shared" si="43"/>
        <v>3.10279700513159</v>
      </c>
      <c r="AX253" s="36"/>
    </row>
    <row r="254" s="25" customFormat="1" spans="1:50">
      <c r="A254" s="37" t="s">
        <v>1982</v>
      </c>
      <c r="B254" s="35" t="s">
        <v>1983</v>
      </c>
      <c r="C254" s="35" t="s">
        <v>1961</v>
      </c>
      <c r="D254" s="35" t="s">
        <v>1759</v>
      </c>
      <c r="E254" s="35" t="s">
        <v>2003</v>
      </c>
      <c r="F254" s="35" t="s">
        <v>1990</v>
      </c>
      <c r="G254" s="32" t="s">
        <v>1917</v>
      </c>
      <c r="H254" s="32"/>
      <c r="I254" s="33">
        <f t="shared" si="44"/>
        <v>4.5390419960022</v>
      </c>
      <c r="J254" s="33">
        <f t="shared" si="45"/>
        <v>1072.75854492187</v>
      </c>
      <c r="K254" s="33">
        <f t="shared" si="46"/>
        <v>-8.23857688903809</v>
      </c>
      <c r="L254" s="34">
        <f t="shared" si="36"/>
        <v>-11.7890714820309</v>
      </c>
      <c r="M254" s="33">
        <f t="shared" si="37"/>
        <v>3.5504945929928</v>
      </c>
      <c r="N254" s="33">
        <f t="shared" si="47"/>
        <v>3.55049514770508</v>
      </c>
      <c r="O254" s="32"/>
      <c r="P254" s="35">
        <v>38.8</v>
      </c>
      <c r="Q254" s="35">
        <v>0.29</v>
      </c>
      <c r="R254" s="35">
        <v>22.64</v>
      </c>
      <c r="S254" s="35">
        <v>0</v>
      </c>
      <c r="T254" s="35">
        <v>17</v>
      </c>
      <c r="U254" s="35">
        <v>0.41</v>
      </c>
      <c r="V254" s="35">
        <v>9.05</v>
      </c>
      <c r="W254" s="35">
        <v>11.52</v>
      </c>
      <c r="X254" s="35">
        <v>0.13</v>
      </c>
      <c r="Y254" s="32"/>
      <c r="Z254" s="32">
        <v>99.84</v>
      </c>
      <c r="AA254" s="35">
        <v>4.5390419960022</v>
      </c>
      <c r="AB254" s="35">
        <v>1072.75854492187</v>
      </c>
      <c r="AC254" s="35">
        <v>-8.23857688903809</v>
      </c>
      <c r="AD254" s="35">
        <v>3.55049514770508</v>
      </c>
      <c r="AE254" s="35" t="s">
        <v>1695</v>
      </c>
      <c r="AF254" s="19">
        <v>12</v>
      </c>
      <c r="AG254" s="19">
        <f>AF254/(P254*'Molecular Weight'!$C$2/'Molecular Weight'!$D$2+Q254*'Molecular Weight'!$C$3/'Molecular Weight'!$D$3+R254*'Molecular Weight'!$C$4/'Molecular Weight'!$D$4+S254*'Molecular Weight'!$C$5/'Molecular Weight'!$D$5+T254*'Molecular Weight'!$C$6/'Molecular Weight'!$D$6+U254*'Molecular Weight'!$C$8/'Molecular Weight'!$D$8+V254*'Molecular Weight'!$C$9/'Molecular Weight'!$D$9+W254*'Molecular Weight'!$C$10/'Molecular Weight'!$D$10+X254*'Molecular Weight'!$C$11/'Molecular Weight'!$D$11+Y254*'Molecular Weight'!$C$12/'Molecular Weight'!$D$12)</f>
        <v>4.54629081722717</v>
      </c>
      <c r="AH254" s="19">
        <f>P254*AG254*'Molecular Weight'!$B$2/'Molecular Weight'!$D$2</f>
        <v>2.93602003509344</v>
      </c>
      <c r="AI254" s="19">
        <f>Q254*AG254*'Molecular Weight'!$B$3/'Molecular Weight'!$D$3</f>
        <v>0.0165009303754178</v>
      </c>
      <c r="AJ254" s="19">
        <f>AG254*R254*'Molecular Weight'!$B$4/'Molecular Weight'!$D$4</f>
        <v>2.01898831114208</v>
      </c>
      <c r="AK254" s="19">
        <f>S254*AG254*'Molecular Weight'!$B$5/'Molecular Weight'!$D$5</f>
        <v>0</v>
      </c>
      <c r="AL254" s="19">
        <f>T254*AG254*'Molecular Weight'!$B$6/'Molecular Weight'!$D$6</f>
        <v>1.07582048848638</v>
      </c>
      <c r="AM254" s="19">
        <f>U254*AG254*'Molecular Weight'!$B$8/'Molecular Weight'!$D$8</f>
        <v>0.0262754332543437</v>
      </c>
      <c r="AN254" s="19">
        <f>V254*AG254*'Molecular Weight'!$B$9/'Molecular Weight'!$D$9</f>
        <v>1.02094123811181</v>
      </c>
      <c r="AO254" s="19">
        <f>W254*AG254*'Molecular Weight'!$B$10/'Molecular Weight'!$D$10</f>
        <v>0.933902821227835</v>
      </c>
      <c r="AP254" s="19">
        <f>X254*AG254*'Molecular Weight'!$B$11/'Molecular Weight'!$D$11</f>
        <v>0.0190712425375777</v>
      </c>
      <c r="AQ254" s="19">
        <f>Y254*AG254*'Molecular Weight'!$B$12/'Molecular Weight'!$D$12</f>
        <v>0</v>
      </c>
      <c r="AR254" s="19">
        <f t="shared" si="38"/>
        <v>8.04752050022889</v>
      </c>
      <c r="AS254" s="19">
        <f t="shared" si="39"/>
        <v>0.141719676944078</v>
      </c>
      <c r="AT254" s="19">
        <f t="shared" si="40"/>
        <v>0.131731714036669</v>
      </c>
      <c r="AU254" s="19">
        <f t="shared" si="41"/>
        <v>0.934100811542307</v>
      </c>
      <c r="AV254" s="19">
        <f t="shared" si="42"/>
        <v>2.95252096546886</v>
      </c>
      <c r="AW254" s="19">
        <f t="shared" si="43"/>
        <v>3.05693998108037</v>
      </c>
      <c r="AX254" s="36"/>
    </row>
    <row r="255" s="25" customFormat="1" spans="1:50">
      <c r="A255" s="37" t="s">
        <v>1982</v>
      </c>
      <c r="B255" s="35" t="s">
        <v>1983</v>
      </c>
      <c r="C255" s="35" t="s">
        <v>1961</v>
      </c>
      <c r="D255" s="35" t="s">
        <v>1759</v>
      </c>
      <c r="E255" s="35" t="s">
        <v>2004</v>
      </c>
      <c r="F255" s="35" t="s">
        <v>1990</v>
      </c>
      <c r="G255" s="32" t="s">
        <v>1917</v>
      </c>
      <c r="H255" s="32"/>
      <c r="I255" s="33">
        <f t="shared" si="44"/>
        <v>4.17448806762695</v>
      </c>
      <c r="J255" s="33">
        <f t="shared" si="45"/>
        <v>992.062866210938</v>
      </c>
      <c r="K255" s="33">
        <f t="shared" si="46"/>
        <v>-8.85927391052246</v>
      </c>
      <c r="L255" s="34">
        <f t="shared" si="36"/>
        <v>-13.1367835501326</v>
      </c>
      <c r="M255" s="33">
        <f t="shared" si="37"/>
        <v>4.27750963961014</v>
      </c>
      <c r="N255" s="33">
        <f t="shared" si="47"/>
        <v>4.27750873565674</v>
      </c>
      <c r="O255" s="32"/>
      <c r="P255" s="35">
        <v>39.75</v>
      </c>
      <c r="Q255" s="35">
        <v>0.31</v>
      </c>
      <c r="R255" s="35">
        <v>22.69</v>
      </c>
      <c r="S255" s="35">
        <v>0</v>
      </c>
      <c r="T255" s="35">
        <v>16.84</v>
      </c>
      <c r="U255" s="35">
        <v>0.38</v>
      </c>
      <c r="V255" s="35">
        <v>9.23</v>
      </c>
      <c r="W255" s="35">
        <v>11.44</v>
      </c>
      <c r="X255" s="35">
        <v>0.11</v>
      </c>
      <c r="Y255" s="32"/>
      <c r="Z255" s="32">
        <v>100.75</v>
      </c>
      <c r="AA255" s="35">
        <v>4.17448806762695</v>
      </c>
      <c r="AB255" s="35">
        <v>992.062866210938</v>
      </c>
      <c r="AC255" s="35">
        <v>-8.85927391052246</v>
      </c>
      <c r="AD255" s="35">
        <v>4.27750873565674</v>
      </c>
      <c r="AE255" s="35" t="s">
        <v>1695</v>
      </c>
      <c r="AF255" s="19">
        <v>12</v>
      </c>
      <c r="AG255" s="19">
        <f>AF255/(P255*'Molecular Weight'!$C$2/'Molecular Weight'!$D$2+Q255*'Molecular Weight'!$C$3/'Molecular Weight'!$D$3+R255*'Molecular Weight'!$C$4/'Molecular Weight'!$D$4+S255*'Molecular Weight'!$C$5/'Molecular Weight'!$D$5+T255*'Molecular Weight'!$C$6/'Molecular Weight'!$D$6+U255*'Molecular Weight'!$C$8/'Molecular Weight'!$D$8+V255*'Molecular Weight'!$C$9/'Molecular Weight'!$D$9+W255*'Molecular Weight'!$C$10/'Molecular Weight'!$D$10+X255*'Molecular Weight'!$C$11/'Molecular Weight'!$D$11+Y255*'Molecular Weight'!$C$12/'Molecular Weight'!$D$12)</f>
        <v>4.48903906862051</v>
      </c>
      <c r="AH255" s="19">
        <f>P255*AG255*'Molecular Weight'!$B$2/'Molecular Weight'!$D$2</f>
        <v>2.97002834516753</v>
      </c>
      <c r="AI255" s="19">
        <f>Q255*AG255*'Molecular Weight'!$B$3/'Molecular Weight'!$D$3</f>
        <v>0.017416797387639</v>
      </c>
      <c r="AJ255" s="19">
        <f>AG255*R255*'Molecular Weight'!$B$4/'Molecular Weight'!$D$4</f>
        <v>1.99796579966652</v>
      </c>
      <c r="AK255" s="19">
        <f>S255*AG255*'Molecular Weight'!$B$5/'Molecular Weight'!$D$5</f>
        <v>0</v>
      </c>
      <c r="AL255" s="19">
        <f>T255*AG255*'Molecular Weight'!$B$6/'Molecular Weight'!$D$6</f>
        <v>1.05227474826795</v>
      </c>
      <c r="AM255" s="19">
        <f>U255*AG255*'Molecular Weight'!$B$8/'Molecular Weight'!$D$8</f>
        <v>0.0240461636041133</v>
      </c>
      <c r="AN255" s="19">
        <f>V255*AG255*'Molecular Weight'!$B$9/'Molecular Weight'!$D$9</f>
        <v>1.02813475442599</v>
      </c>
      <c r="AO255" s="19">
        <f>W255*AG255*'Molecular Weight'!$B$10/'Molecular Weight'!$D$10</f>
        <v>0.915738354939705</v>
      </c>
      <c r="AP255" s="19">
        <f>X255*AG255*'Molecular Weight'!$B$11/'Molecular Weight'!$D$11</f>
        <v>0.0159339883042354</v>
      </c>
      <c r="AQ255" s="19">
        <f>Y255*AG255*'Molecular Weight'!$B$12/'Molecular Weight'!$D$12</f>
        <v>0</v>
      </c>
      <c r="AR255" s="19">
        <f t="shared" si="38"/>
        <v>8.02153895176369</v>
      </c>
      <c r="AS255" s="19">
        <f t="shared" si="39"/>
        <v>0.0644433500151251</v>
      </c>
      <c r="AT255" s="19">
        <f t="shared" si="40"/>
        <v>0.0612419428682474</v>
      </c>
      <c r="AU255" s="19">
        <f t="shared" si="41"/>
        <v>0.987831398252823</v>
      </c>
      <c r="AV255" s="19">
        <f t="shared" si="42"/>
        <v>2.98744514255517</v>
      </c>
      <c r="AW255" s="19">
        <f t="shared" si="43"/>
        <v>3.02019402123775</v>
      </c>
      <c r="AX255" s="36"/>
    </row>
    <row r="256" s="25" customFormat="1" spans="1:50">
      <c r="A256" s="37" t="s">
        <v>1982</v>
      </c>
      <c r="B256" s="35" t="s">
        <v>1983</v>
      </c>
      <c r="C256" s="35" t="s">
        <v>1961</v>
      </c>
      <c r="D256" s="35" t="s">
        <v>1759</v>
      </c>
      <c r="E256" s="35" t="s">
        <v>2005</v>
      </c>
      <c r="F256" s="35" t="s">
        <v>1985</v>
      </c>
      <c r="G256" s="32" t="s">
        <v>1917</v>
      </c>
      <c r="H256" s="32"/>
      <c r="I256" s="33">
        <f t="shared" si="44"/>
        <v>6.35788726806641</v>
      </c>
      <c r="J256" s="33">
        <f t="shared" si="45"/>
        <v>1014.31506347656</v>
      </c>
      <c r="K256" s="33">
        <f t="shared" si="46"/>
        <v>-7.51193904876709</v>
      </c>
      <c r="L256" s="34">
        <f t="shared" si="36"/>
        <v>-11.8410343227814</v>
      </c>
      <c r="M256" s="33">
        <f t="shared" si="37"/>
        <v>4.32909527401432</v>
      </c>
      <c r="N256" s="33">
        <f t="shared" si="47"/>
        <v>4.32909488677979</v>
      </c>
      <c r="O256" s="32"/>
      <c r="P256" s="35">
        <v>39.3</v>
      </c>
      <c r="Q256" s="35">
        <v>0.31</v>
      </c>
      <c r="R256" s="35">
        <v>21.45</v>
      </c>
      <c r="S256" s="35">
        <v>0</v>
      </c>
      <c r="T256" s="35">
        <v>22.35</v>
      </c>
      <c r="U256" s="35">
        <v>1.09</v>
      </c>
      <c r="V256" s="35">
        <v>10.69</v>
      </c>
      <c r="W256" s="35">
        <v>4.45</v>
      </c>
      <c r="X256" s="35">
        <v>0.15</v>
      </c>
      <c r="Y256" s="32"/>
      <c r="Z256" s="32">
        <v>99.79</v>
      </c>
      <c r="AA256" s="35">
        <v>6.35788726806641</v>
      </c>
      <c r="AB256" s="35">
        <v>1014.31506347656</v>
      </c>
      <c r="AC256" s="35">
        <v>-7.51193904876709</v>
      </c>
      <c r="AD256" s="35">
        <v>4.32909488677979</v>
      </c>
      <c r="AE256" s="35" t="s">
        <v>1695</v>
      </c>
      <c r="AF256" s="19">
        <v>12</v>
      </c>
      <c r="AG256" s="19">
        <f>AF256/(P256*'Molecular Weight'!$C$2/'Molecular Weight'!$D$2+Q256*'Molecular Weight'!$C$3/'Molecular Weight'!$D$3+R256*'Molecular Weight'!$C$4/'Molecular Weight'!$D$4+S256*'Molecular Weight'!$C$5/'Molecular Weight'!$D$5+T256*'Molecular Weight'!$C$6/'Molecular Weight'!$D$6+U256*'Molecular Weight'!$C$8/'Molecular Weight'!$D$8+V256*'Molecular Weight'!$C$9/'Molecular Weight'!$D$9+W256*'Molecular Weight'!$C$10/'Molecular Weight'!$D$10+X256*'Molecular Weight'!$C$11/'Molecular Weight'!$D$11+Y256*'Molecular Weight'!$C$12/'Molecular Weight'!$D$12)</f>
        <v>4.57901676563425</v>
      </c>
      <c r="AH256" s="19">
        <f>P256*AG256*'Molecular Weight'!$B$2/'Molecular Weight'!$D$2</f>
        <v>2.99526229842587</v>
      </c>
      <c r="AI256" s="19">
        <f>Q256*AG256*'Molecular Weight'!$B$3/'Molecular Weight'!$D$3</f>
        <v>0.0177658973385059</v>
      </c>
      <c r="AJ256" s="19">
        <f>AG256*R256*'Molecular Weight'!$B$4/'Molecular Weight'!$D$4</f>
        <v>1.92663612441849</v>
      </c>
      <c r="AK256" s="19">
        <f>S256*AG256*'Molecular Weight'!$B$5/'Molecular Weight'!$D$5</f>
        <v>0</v>
      </c>
      <c r="AL256" s="19">
        <f>T256*AG256*'Molecular Weight'!$B$6/'Molecular Weight'!$D$6</f>
        <v>1.42456882950899</v>
      </c>
      <c r="AM256" s="19">
        <f>U256*AG256*'Molecular Weight'!$B$8/'Molecular Weight'!$D$8</f>
        <v>0.0703570379833851</v>
      </c>
      <c r="AN256" s="19">
        <f>V256*AG256*'Molecular Weight'!$B$9/'Molecular Weight'!$D$9</f>
        <v>1.21463248696353</v>
      </c>
      <c r="AO256" s="19">
        <f>W256*AG256*'Molecular Weight'!$B$10/'Molecular Weight'!$D$10</f>
        <v>0.363349226231677</v>
      </c>
      <c r="AP256" s="19">
        <f>X256*AG256*'Molecular Weight'!$B$11/'Molecular Weight'!$D$11</f>
        <v>0.0221636823118793</v>
      </c>
      <c r="AQ256" s="19">
        <f>Y256*AG256*'Molecular Weight'!$B$12/'Molecular Weight'!$D$12</f>
        <v>0</v>
      </c>
      <c r="AR256" s="19">
        <f t="shared" si="38"/>
        <v>8.03473558318232</v>
      </c>
      <c r="AS256" s="19">
        <f t="shared" si="39"/>
        <v>0.103756245335642</v>
      </c>
      <c r="AT256" s="19">
        <f t="shared" si="40"/>
        <v>0.0728334378700427</v>
      </c>
      <c r="AU256" s="19">
        <f t="shared" si="41"/>
        <v>1.32081258417334</v>
      </c>
      <c r="AV256" s="19">
        <f t="shared" si="42"/>
        <v>3.01302819576437</v>
      </c>
      <c r="AW256" s="19">
        <f t="shared" si="43"/>
        <v>3.07290758068758</v>
      </c>
      <c r="AX256" s="36"/>
    </row>
    <row r="257" s="25" customFormat="1" spans="1:50">
      <c r="A257" s="37" t="s">
        <v>1779</v>
      </c>
      <c r="B257" s="35" t="s">
        <v>1983</v>
      </c>
      <c r="C257" s="35" t="s">
        <v>1961</v>
      </c>
      <c r="D257" s="35" t="s">
        <v>1759</v>
      </c>
      <c r="E257" s="35" t="s">
        <v>2006</v>
      </c>
      <c r="F257" s="35" t="s">
        <v>1859</v>
      </c>
      <c r="G257" s="32" t="s">
        <v>1917</v>
      </c>
      <c r="H257" s="32"/>
      <c r="I257" s="33">
        <f t="shared" si="44"/>
        <v>5.60095882415771</v>
      </c>
      <c r="J257" s="33">
        <f t="shared" si="45"/>
        <v>961.056640625</v>
      </c>
      <c r="K257" s="33">
        <f t="shared" si="46"/>
        <v>-10.007001876831</v>
      </c>
      <c r="L257" s="34">
        <f t="shared" si="36"/>
        <v>-12.9885511938051</v>
      </c>
      <c r="M257" s="33">
        <f t="shared" si="37"/>
        <v>2.98154931697408</v>
      </c>
      <c r="N257" s="33">
        <f t="shared" si="47"/>
        <v>2.98154830932617</v>
      </c>
      <c r="O257" s="32"/>
      <c r="P257" s="35">
        <v>39.2</v>
      </c>
      <c r="Q257" s="35">
        <v>0.31</v>
      </c>
      <c r="R257" s="35">
        <v>22</v>
      </c>
      <c r="S257" s="35">
        <v>0</v>
      </c>
      <c r="T257" s="35">
        <v>22.6</v>
      </c>
      <c r="U257" s="35">
        <v>0.69</v>
      </c>
      <c r="V257" s="35">
        <v>8.73</v>
      </c>
      <c r="W257" s="35">
        <v>6.72</v>
      </c>
      <c r="X257" s="35">
        <v>0</v>
      </c>
      <c r="Y257" s="32"/>
      <c r="Z257" s="32">
        <v>100.25</v>
      </c>
      <c r="AA257" s="35">
        <v>5.60095882415771</v>
      </c>
      <c r="AB257" s="35">
        <v>961.056640625</v>
      </c>
      <c r="AC257" s="35">
        <v>-10.007001876831</v>
      </c>
      <c r="AD257" s="35">
        <v>2.98154830932617</v>
      </c>
      <c r="AE257" s="35" t="s">
        <v>1695</v>
      </c>
      <c r="AF257" s="19">
        <v>12</v>
      </c>
      <c r="AG257" s="19">
        <f>AF257/(P257*'Molecular Weight'!$C$2/'Molecular Weight'!$D$2+Q257*'Molecular Weight'!$C$3/'Molecular Weight'!$D$3+R257*'Molecular Weight'!$C$4/'Molecular Weight'!$D$4+S257*'Molecular Weight'!$C$5/'Molecular Weight'!$D$5+T257*'Molecular Weight'!$C$6/'Molecular Weight'!$D$6+U257*'Molecular Weight'!$C$8/'Molecular Weight'!$D$8+V257*'Molecular Weight'!$C$9/'Molecular Weight'!$D$9+W257*'Molecular Weight'!$C$10/'Molecular Weight'!$D$10+X257*'Molecular Weight'!$C$11/'Molecular Weight'!$D$11+Y257*'Molecular Weight'!$C$12/'Molecular Weight'!$D$12)</f>
        <v>4.57881089760266</v>
      </c>
      <c r="AH257" s="19">
        <f>P257*AG257*'Molecular Weight'!$B$2/'Molecular Weight'!$D$2</f>
        <v>2.98750644450773</v>
      </c>
      <c r="AI257" s="19">
        <f>Q257*AG257*'Molecular Weight'!$B$3/'Molecular Weight'!$D$3</f>
        <v>0.0177650986014621</v>
      </c>
      <c r="AJ257" s="19">
        <f>AG257*R257*'Molecular Weight'!$B$4/'Molecular Weight'!$D$4</f>
        <v>1.97594821002861</v>
      </c>
      <c r="AK257" s="19">
        <f>S257*AG257*'Molecular Weight'!$B$5/'Molecular Weight'!$D$5</f>
        <v>0</v>
      </c>
      <c r="AL257" s="19">
        <f>T257*AG257*'Molecular Weight'!$B$6/'Molecular Weight'!$D$6</f>
        <v>1.44043884028146</v>
      </c>
      <c r="AM257" s="19">
        <f>U257*AG257*'Molecular Weight'!$B$8/'Molecular Weight'!$D$8</f>
        <v>0.0445359390942463</v>
      </c>
      <c r="AN257" s="19">
        <f>V257*AG257*'Molecular Weight'!$B$9/'Molecular Weight'!$D$9</f>
        <v>0.991886330919882</v>
      </c>
      <c r="AO257" s="19">
        <f>W257*AG257*'Molecular Weight'!$B$10/'Molecular Weight'!$D$10</f>
        <v>0.548673488443115</v>
      </c>
      <c r="AP257" s="19">
        <f>X257*AG257*'Molecular Weight'!$B$11/'Molecular Weight'!$D$11</f>
        <v>0</v>
      </c>
      <c r="AQ257" s="19">
        <f>Y257*AG257*'Molecular Weight'!$B$12/'Molecular Weight'!$D$12</f>
        <v>0</v>
      </c>
      <c r="AR257" s="19">
        <f t="shared" si="38"/>
        <v>8.0067543518765</v>
      </c>
      <c r="AS257" s="19">
        <f t="shared" si="39"/>
        <v>0.0202459620855047</v>
      </c>
      <c r="AT257" s="19">
        <f t="shared" si="40"/>
        <v>0.014055412503004</v>
      </c>
      <c r="AU257" s="19">
        <f t="shared" si="41"/>
        <v>1.42019287819596</v>
      </c>
      <c r="AV257" s="19">
        <f t="shared" si="42"/>
        <v>3.00527154310919</v>
      </c>
      <c r="AW257" s="19">
        <f t="shared" si="43"/>
        <v>3.0255345987387</v>
      </c>
      <c r="AX257" s="36"/>
    </row>
    <row r="258" s="25" customFormat="1" spans="1:50">
      <c r="A258" s="37" t="s">
        <v>1779</v>
      </c>
      <c r="B258" s="35" t="s">
        <v>1983</v>
      </c>
      <c r="C258" s="35" t="s">
        <v>1961</v>
      </c>
      <c r="D258" s="35" t="s">
        <v>1759</v>
      </c>
      <c r="E258" s="35" t="s">
        <v>2007</v>
      </c>
      <c r="F258" s="35" t="s">
        <v>1859</v>
      </c>
      <c r="G258" s="32" t="s">
        <v>1917</v>
      </c>
      <c r="H258" s="32"/>
      <c r="I258" s="33">
        <f t="shared" si="44"/>
        <v>4.55135726928711</v>
      </c>
      <c r="J258" s="33">
        <f t="shared" si="45"/>
        <v>1013.95391845703</v>
      </c>
      <c r="K258" s="33">
        <f t="shared" si="46"/>
        <v>-11.3930110931397</v>
      </c>
      <c r="L258" s="34">
        <f t="shared" ref="L258:L321" si="48">IF(I258&lt;=(-18.64+0.04359*(J258+273.15)-0.000005069*(J258+273.15)^2),(6.844864+0.1175691*I258+0.001143873*I258^2)+(0.0005791364-0.0002891434*I258-0.0000002737171*I258^2)*(J258+273.15)+(-0.00007971469+0.00003198005*I258+0.0000000001059554*I258^3+0.0000002014461*SQRT(I258))*(J258+273.15)*LN(J258+273.15)+(-27690.02+528.5977*I258-2.919275*I258^2)/(J258+273.15),(8.463095-0.003000307*I258+0.00007213445*I258^2)+(0.001148738-0.00009352312*I258+0.0000005161592*I258^2)*(J258+273.15)+(-0.0007448624-0.000006329325*I258-0.0000000001407339*I258^3+0.0001830014*SQRT(I258))*(J258+273.15)*LN(J258+273.15)+(-27820.82+528.5977*I258-0.8473231*I258^2)/(J258+273.15))</f>
        <v>-12.6324744148627</v>
      </c>
      <c r="M258" s="33">
        <f t="shared" ref="M258:M321" si="49">K258-L258</f>
        <v>1.23946332172301</v>
      </c>
      <c r="N258" s="33">
        <f t="shared" si="47"/>
        <v>1.23946380615234</v>
      </c>
      <c r="O258" s="32"/>
      <c r="P258" s="35">
        <v>39.7</v>
      </c>
      <c r="Q258" s="35">
        <v>0.21</v>
      </c>
      <c r="R258" s="35">
        <v>22.2</v>
      </c>
      <c r="S258" s="35">
        <v>0</v>
      </c>
      <c r="T258" s="35">
        <v>20.8</v>
      </c>
      <c r="U258" s="35">
        <v>1</v>
      </c>
      <c r="V258" s="35">
        <v>11.7</v>
      </c>
      <c r="W258" s="35">
        <v>3.33</v>
      </c>
      <c r="X258" s="35">
        <v>0</v>
      </c>
      <c r="Y258" s="32"/>
      <c r="Z258" s="32">
        <v>98.94</v>
      </c>
      <c r="AA258" s="35">
        <v>4.55135726928711</v>
      </c>
      <c r="AB258" s="35">
        <v>1013.95391845703</v>
      </c>
      <c r="AC258" s="35">
        <v>-11.3930110931397</v>
      </c>
      <c r="AD258" s="35">
        <v>1.23946380615234</v>
      </c>
      <c r="AE258" s="35" t="s">
        <v>1695</v>
      </c>
      <c r="AF258" s="19">
        <v>12</v>
      </c>
      <c r="AG258" s="19">
        <f>AF258/(P258*'Molecular Weight'!$C$2/'Molecular Weight'!$D$2+Q258*'Molecular Weight'!$C$3/'Molecular Weight'!$D$3+R258*'Molecular Weight'!$C$4/'Molecular Weight'!$D$4+S258*'Molecular Weight'!$C$5/'Molecular Weight'!$D$5+T258*'Molecular Weight'!$C$6/'Molecular Weight'!$D$6+U258*'Molecular Weight'!$C$8/'Molecular Weight'!$D$8+V258*'Molecular Weight'!$C$9/'Molecular Weight'!$D$9+W258*'Molecular Weight'!$C$10/'Molecular Weight'!$D$10+X258*'Molecular Weight'!$C$11/'Molecular Weight'!$D$11+Y258*'Molecular Weight'!$C$12/'Molecular Weight'!$D$12)</f>
        <v>4.55692298562436</v>
      </c>
      <c r="AH258" s="19">
        <f>P258*AG258*'Molecular Weight'!$B$2/'Molecular Weight'!$D$2</f>
        <v>3.01114917658601</v>
      </c>
      <c r="AI258" s="19">
        <f>Q258*AG258*'Molecular Weight'!$B$3/'Molecular Weight'!$D$3</f>
        <v>0.0119768939547073</v>
      </c>
      <c r="AJ258" s="19">
        <f>AG258*R258*'Molecular Weight'!$B$4/'Molecular Weight'!$D$4</f>
        <v>1.98437995843195</v>
      </c>
      <c r="AK258" s="19">
        <f>S258*AG258*'Molecular Weight'!$B$5/'Molecular Weight'!$D$5</f>
        <v>0</v>
      </c>
      <c r="AL258" s="19">
        <f>T258*AG258*'Molecular Weight'!$B$6/'Molecular Weight'!$D$6</f>
        <v>1.31937636554826</v>
      </c>
      <c r="AM258" s="19">
        <f>U258*AG258*'Molecular Weight'!$B$8/'Molecular Weight'!$D$8</f>
        <v>0.0642362980775918</v>
      </c>
      <c r="AN258" s="19">
        <f>V258*AG258*'Molecular Weight'!$B$9/'Molecular Weight'!$D$9</f>
        <v>1.32297764098772</v>
      </c>
      <c r="AO258" s="19">
        <f>W258*AG258*'Molecular Weight'!$B$10/'Molecular Weight'!$D$10</f>
        <v>0.270587616657081</v>
      </c>
      <c r="AP258" s="19">
        <f>X258*AG258*'Molecular Weight'!$B$11/'Molecular Weight'!$D$11</f>
        <v>0</v>
      </c>
      <c r="AQ258" s="19">
        <f>Y258*AG258*'Molecular Weight'!$B$12/'Molecular Weight'!$D$12</f>
        <v>0</v>
      </c>
      <c r="AR258" s="19">
        <f t="shared" ref="AR258:AR321" si="50">SUM(AH258:AQ258)</f>
        <v>7.98468395024331</v>
      </c>
      <c r="AS258" s="19">
        <f t="shared" ref="AS258:AS321" si="51">IF(IF(2*12*(1-8/AR258)&lt;0,0,2*12*(1-8/AR258))&lt;AL258,IF(2*12*(1-8/AR258)&lt;0,0,2*12*(1-8/AR258)),AL258)</f>
        <v>0</v>
      </c>
      <c r="AT258" s="19">
        <f t="shared" ref="AT258:AT321" si="52">AS258/AL258</f>
        <v>0</v>
      </c>
      <c r="AU258" s="19">
        <f t="shared" ref="AU258:AU321" si="53">AL258-AS258</f>
        <v>1.31937636554826</v>
      </c>
      <c r="AV258" s="19">
        <f t="shared" ref="AV258:AV321" si="54">SUM(AH258,AI258)</f>
        <v>3.02312607054071</v>
      </c>
      <c r="AW258" s="19">
        <f t="shared" ref="AW258:AW321" si="55">SUM(AN258,AO258,AM258,AL258)</f>
        <v>2.97717792127065</v>
      </c>
      <c r="AX258" s="36"/>
    </row>
    <row r="259" s="25" customFormat="1" spans="1:50">
      <c r="A259" s="37" t="s">
        <v>1779</v>
      </c>
      <c r="B259" s="35" t="s">
        <v>1983</v>
      </c>
      <c r="C259" s="35" t="s">
        <v>1961</v>
      </c>
      <c r="D259" s="35" t="s">
        <v>1759</v>
      </c>
      <c r="E259" s="35" t="s">
        <v>2008</v>
      </c>
      <c r="F259" s="35" t="s">
        <v>1859</v>
      </c>
      <c r="G259" s="32" t="s">
        <v>1917</v>
      </c>
      <c r="H259" s="32"/>
      <c r="I259" s="33">
        <f t="shared" ref="I259:I322" si="56">AA259</f>
        <v>4.20336675643921</v>
      </c>
      <c r="J259" s="33">
        <f t="shared" ref="J259:J322" si="57">AB259</f>
        <v>928.897094726563</v>
      </c>
      <c r="K259" s="33">
        <f t="shared" ref="K259:K322" si="58">AC259</f>
        <v>-13.3130903244019</v>
      </c>
      <c r="L259" s="34">
        <f t="shared" si="48"/>
        <v>-14.1715847518551</v>
      </c>
      <c r="M259" s="33">
        <f t="shared" si="49"/>
        <v>0.858494427453214</v>
      </c>
      <c r="N259" s="33">
        <f t="shared" ref="N259:N322" si="59">AD259</f>
        <v>0.858493804931641</v>
      </c>
      <c r="O259" s="32"/>
      <c r="P259" s="35">
        <v>39.9</v>
      </c>
      <c r="Q259" s="35">
        <v>0.15</v>
      </c>
      <c r="R259" s="35">
        <v>22.6</v>
      </c>
      <c r="S259" s="35">
        <v>0</v>
      </c>
      <c r="T259" s="35">
        <v>18.8</v>
      </c>
      <c r="U259" s="35">
        <v>0.97</v>
      </c>
      <c r="V259" s="35">
        <v>14.3</v>
      </c>
      <c r="W259" s="35">
        <v>3.11</v>
      </c>
      <c r="X259" s="35">
        <v>0</v>
      </c>
      <c r="Y259" s="32"/>
      <c r="Z259" s="32">
        <v>99.83</v>
      </c>
      <c r="AA259" s="35">
        <v>4.20336675643921</v>
      </c>
      <c r="AB259" s="35">
        <v>928.897094726563</v>
      </c>
      <c r="AC259" s="35">
        <v>-13.3130903244019</v>
      </c>
      <c r="AD259" s="35">
        <v>0.858493804931641</v>
      </c>
      <c r="AE259" s="35" t="s">
        <v>1695</v>
      </c>
      <c r="AF259" s="19">
        <v>12</v>
      </c>
      <c r="AG259" s="19">
        <f>AF259/(P259*'Molecular Weight'!$C$2/'Molecular Weight'!$D$2+Q259*'Molecular Weight'!$C$3/'Molecular Weight'!$D$3+R259*'Molecular Weight'!$C$4/'Molecular Weight'!$D$4+S259*'Molecular Weight'!$C$5/'Molecular Weight'!$D$5+T259*'Molecular Weight'!$C$6/'Molecular Weight'!$D$6+U259*'Molecular Weight'!$C$8/'Molecular Weight'!$D$8+V259*'Molecular Weight'!$C$9/'Molecular Weight'!$D$9+W259*'Molecular Weight'!$C$10/'Molecular Weight'!$D$10+X259*'Molecular Weight'!$C$11/'Molecular Weight'!$D$11+Y259*'Molecular Weight'!$C$12/'Molecular Weight'!$D$12)</f>
        <v>4.47325260110745</v>
      </c>
      <c r="AH259" s="19">
        <f>P259*AG259*'Molecular Weight'!$B$2/'Molecular Weight'!$D$2</f>
        <v>2.97075197710032</v>
      </c>
      <c r="AI259" s="19">
        <f>Q259*AG259*'Molecular Weight'!$B$3/'Molecular Weight'!$D$3</f>
        <v>0.00839784593449459</v>
      </c>
      <c r="AJ259" s="19">
        <f>AG259*R259*'Molecular Weight'!$B$4/'Molecular Weight'!$D$4</f>
        <v>1.98304254187973</v>
      </c>
      <c r="AK259" s="19">
        <f>S259*AG259*'Molecular Weight'!$B$5/'Molecular Weight'!$D$5</f>
        <v>0</v>
      </c>
      <c r="AL259" s="19">
        <f>T259*AG259*'Molecular Weight'!$B$6/'Molecular Weight'!$D$6</f>
        <v>1.17061732879761</v>
      </c>
      <c r="AM259" s="19">
        <f>U259*AG259*'Molecular Weight'!$B$8/'Molecular Weight'!$D$8</f>
        <v>0.0611651398798172</v>
      </c>
      <c r="AN259" s="19">
        <f>V259*AG259*'Molecular Weight'!$B$9/'Molecular Weight'!$D$9</f>
        <v>1.58728318103813</v>
      </c>
      <c r="AO259" s="19">
        <f>W259*AG259*'Molecular Weight'!$B$10/'Molecular Weight'!$D$10</f>
        <v>0.248070891395224</v>
      </c>
      <c r="AP259" s="19">
        <f>X259*AG259*'Molecular Weight'!$B$11/'Molecular Weight'!$D$11</f>
        <v>0</v>
      </c>
      <c r="AQ259" s="19">
        <f>Y259*AG259*'Molecular Weight'!$B$12/'Molecular Weight'!$D$12</f>
        <v>0</v>
      </c>
      <c r="AR259" s="19">
        <f t="shared" si="50"/>
        <v>8.02932890602532</v>
      </c>
      <c r="AS259" s="19">
        <f t="shared" si="51"/>
        <v>0.0876653270585876</v>
      </c>
      <c r="AT259" s="19">
        <f t="shared" si="52"/>
        <v>0.074888116638964</v>
      </c>
      <c r="AU259" s="19">
        <f t="shared" si="53"/>
        <v>1.08295200173902</v>
      </c>
      <c r="AV259" s="19">
        <f t="shared" si="54"/>
        <v>2.97914982303482</v>
      </c>
      <c r="AW259" s="19">
        <f t="shared" si="55"/>
        <v>3.06713654111078</v>
      </c>
      <c r="AX259" s="36"/>
    </row>
    <row r="260" s="25" customFormat="1" spans="1:50">
      <c r="A260" s="37" t="s">
        <v>1779</v>
      </c>
      <c r="B260" s="35" t="s">
        <v>1983</v>
      </c>
      <c r="C260" s="35" t="s">
        <v>1961</v>
      </c>
      <c r="D260" s="35" t="s">
        <v>1759</v>
      </c>
      <c r="E260" s="35" t="s">
        <v>2009</v>
      </c>
      <c r="F260" s="35" t="s">
        <v>1859</v>
      </c>
      <c r="G260" s="32" t="s">
        <v>1917</v>
      </c>
      <c r="H260" s="32"/>
      <c r="I260" s="33">
        <f t="shared" si="56"/>
        <v>2.8692626953125</v>
      </c>
      <c r="J260" s="33">
        <f t="shared" si="57"/>
        <v>1145.537109375</v>
      </c>
      <c r="K260" s="33">
        <f t="shared" si="58"/>
        <v>-7.69116687774658</v>
      </c>
      <c r="L260" s="34">
        <f t="shared" si="48"/>
        <v>-11.5053222244642</v>
      </c>
      <c r="M260" s="33">
        <f t="shared" si="49"/>
        <v>3.81415534671763</v>
      </c>
      <c r="N260" s="33">
        <f t="shared" si="59"/>
        <v>3.81415557861328</v>
      </c>
      <c r="O260" s="32"/>
      <c r="P260" s="35">
        <v>39.8</v>
      </c>
      <c r="Q260" s="35">
        <v>0.49</v>
      </c>
      <c r="R260" s="35">
        <v>21.9</v>
      </c>
      <c r="S260" s="35">
        <v>0</v>
      </c>
      <c r="T260" s="35">
        <v>16.3</v>
      </c>
      <c r="U260" s="35">
        <v>0.31</v>
      </c>
      <c r="V260" s="35">
        <v>10.1</v>
      </c>
      <c r="W260" s="35">
        <v>10.7</v>
      </c>
      <c r="X260" s="35">
        <v>0</v>
      </c>
      <c r="Y260" s="32"/>
      <c r="Z260" s="32">
        <v>99.6</v>
      </c>
      <c r="AA260" s="35">
        <v>2.8692626953125</v>
      </c>
      <c r="AB260" s="35">
        <v>1145.537109375</v>
      </c>
      <c r="AC260" s="35">
        <v>-7.69116687774658</v>
      </c>
      <c r="AD260" s="35">
        <v>3.81415557861328</v>
      </c>
      <c r="AE260" s="35" t="s">
        <v>1695</v>
      </c>
      <c r="AF260" s="19">
        <v>12</v>
      </c>
      <c r="AG260" s="19">
        <f>AF260/(P260*'Molecular Weight'!$C$2/'Molecular Weight'!$D$2+Q260*'Molecular Weight'!$C$3/'Molecular Weight'!$D$3+R260*'Molecular Weight'!$C$4/'Molecular Weight'!$D$4+S260*'Molecular Weight'!$C$5/'Molecular Weight'!$D$5+T260*'Molecular Weight'!$C$6/'Molecular Weight'!$D$6+U260*'Molecular Weight'!$C$8/'Molecular Weight'!$D$8+V260*'Molecular Weight'!$C$9/'Molecular Weight'!$D$9+W260*'Molecular Weight'!$C$10/'Molecular Weight'!$D$10+X260*'Molecular Weight'!$C$11/'Molecular Weight'!$D$11+Y260*'Molecular Weight'!$C$12/'Molecular Weight'!$D$12)</f>
        <v>4.52110565466875</v>
      </c>
      <c r="AH260" s="19">
        <f>P260*AG260*'Molecular Weight'!$B$2/'Molecular Weight'!$D$2</f>
        <v>2.99500674194101</v>
      </c>
      <c r="AI260" s="19">
        <f>Q260*AG260*'Molecular Weight'!$B$3/'Molecular Weight'!$D$3</f>
        <v>0.0277264301725618</v>
      </c>
      <c r="AJ260" s="19">
        <f>AG260*R260*'Molecular Weight'!$B$4/'Molecular Weight'!$D$4</f>
        <v>1.94217759586594</v>
      </c>
      <c r="AK260" s="19">
        <f>S260*AG260*'Molecular Weight'!$B$5/'Molecular Weight'!$D$5</f>
        <v>0</v>
      </c>
      <c r="AL260" s="19">
        <f>T260*AG260*'Molecular Weight'!$B$6/'Molecular Weight'!$D$6</f>
        <v>1.02580765828369</v>
      </c>
      <c r="AM260" s="19">
        <f>U260*AG260*'Molecular Weight'!$B$8/'Molecular Weight'!$D$8</f>
        <v>0.0197567346059672</v>
      </c>
      <c r="AN260" s="19">
        <f>V260*AG260*'Molecular Weight'!$B$9/'Molecular Weight'!$D$9</f>
        <v>1.1330810697805</v>
      </c>
      <c r="AO260" s="19">
        <f>W260*AG260*'Molecular Weight'!$B$10/'Molecular Weight'!$D$10</f>
        <v>0.862621799303773</v>
      </c>
      <c r="AP260" s="19">
        <f>X260*AG260*'Molecular Weight'!$B$11/'Molecular Weight'!$D$11</f>
        <v>0</v>
      </c>
      <c r="AQ260" s="19">
        <f>Y260*AG260*'Molecular Weight'!$B$12/'Molecular Weight'!$D$12</f>
        <v>0</v>
      </c>
      <c r="AR260" s="19">
        <f t="shared" si="50"/>
        <v>8.00617802995345</v>
      </c>
      <c r="AS260" s="19">
        <f t="shared" si="51"/>
        <v>0.0185197878848253</v>
      </c>
      <c r="AT260" s="19">
        <f t="shared" si="52"/>
        <v>0.018053860034357</v>
      </c>
      <c r="AU260" s="19">
        <f t="shared" si="53"/>
        <v>1.00728787039887</v>
      </c>
      <c r="AV260" s="19">
        <f t="shared" si="54"/>
        <v>3.02273317211358</v>
      </c>
      <c r="AW260" s="19">
        <f t="shared" si="55"/>
        <v>3.04126726197394</v>
      </c>
      <c r="AX260" s="36"/>
    </row>
    <row r="261" s="25" customFormat="1" spans="1:50">
      <c r="A261" s="37" t="s">
        <v>1779</v>
      </c>
      <c r="B261" s="35" t="s">
        <v>1983</v>
      </c>
      <c r="C261" s="35" t="s">
        <v>1961</v>
      </c>
      <c r="D261" s="35" t="s">
        <v>1759</v>
      </c>
      <c r="E261" s="35" t="s">
        <v>2010</v>
      </c>
      <c r="F261" s="35" t="s">
        <v>1859</v>
      </c>
      <c r="G261" s="32" t="s">
        <v>1917</v>
      </c>
      <c r="H261" s="32"/>
      <c r="I261" s="33">
        <f t="shared" si="56"/>
        <v>2.79068326950073</v>
      </c>
      <c r="J261" s="33">
        <f t="shared" si="57"/>
        <v>1202.32604980469</v>
      </c>
      <c r="K261" s="33">
        <f t="shared" si="58"/>
        <v>-7.4657244682312</v>
      </c>
      <c r="L261" s="34">
        <f t="shared" si="48"/>
        <v>-10.8335487188346</v>
      </c>
      <c r="M261" s="33">
        <f t="shared" si="49"/>
        <v>3.36782425060338</v>
      </c>
      <c r="N261" s="33">
        <f t="shared" si="59"/>
        <v>3.36782312393189</v>
      </c>
      <c r="O261" s="32"/>
      <c r="P261" s="35">
        <v>39.9</v>
      </c>
      <c r="Q261" s="35">
        <v>0.4</v>
      </c>
      <c r="R261" s="35">
        <v>22.7</v>
      </c>
      <c r="S261" s="35">
        <v>0</v>
      </c>
      <c r="T261" s="35">
        <v>16.8</v>
      </c>
      <c r="U261" s="35">
        <v>0.43</v>
      </c>
      <c r="V261" s="35">
        <v>10.2</v>
      </c>
      <c r="W261" s="35">
        <v>9.79</v>
      </c>
      <c r="X261" s="35">
        <v>0</v>
      </c>
      <c r="Y261" s="32"/>
      <c r="Z261" s="32">
        <v>100.22</v>
      </c>
      <c r="AA261" s="35">
        <v>2.79068326950073</v>
      </c>
      <c r="AB261" s="35">
        <v>1202.32604980469</v>
      </c>
      <c r="AC261" s="35">
        <v>-7.4657244682312</v>
      </c>
      <c r="AD261" s="35">
        <v>3.36782312393189</v>
      </c>
      <c r="AE261" s="35" t="s">
        <v>1695</v>
      </c>
      <c r="AF261" s="19">
        <v>12</v>
      </c>
      <c r="AG261" s="19">
        <f>AF261/(P261*'Molecular Weight'!$C$2/'Molecular Weight'!$D$2+Q261*'Molecular Weight'!$C$3/'Molecular Weight'!$D$3+R261*'Molecular Weight'!$C$4/'Molecular Weight'!$D$4+S261*'Molecular Weight'!$C$5/'Molecular Weight'!$D$5+T261*'Molecular Weight'!$C$6/'Molecular Weight'!$D$6+U261*'Molecular Weight'!$C$8/'Molecular Weight'!$D$8+V261*'Molecular Weight'!$C$9/'Molecular Weight'!$D$9+W261*'Molecular Weight'!$C$10/'Molecular Weight'!$D$10+X261*'Molecular Weight'!$C$11/'Molecular Weight'!$D$11+Y261*'Molecular Weight'!$C$12/'Molecular Weight'!$D$12)</f>
        <v>4.4880973892706</v>
      </c>
      <c r="AH261" s="19">
        <f>P261*AG261*'Molecular Weight'!$B$2/'Molecular Weight'!$D$2</f>
        <v>2.98061061637644</v>
      </c>
      <c r="AI261" s="19">
        <f>Q261*AG261*'Molecular Weight'!$B$3/'Molecular Weight'!$D$3</f>
        <v>0.0224685726621807</v>
      </c>
      <c r="AJ261" s="19">
        <f>AG261*R261*'Molecular Weight'!$B$4/'Molecular Weight'!$D$4</f>
        <v>1.99842704465364</v>
      </c>
      <c r="AK261" s="19">
        <f>S261*AG261*'Molecular Weight'!$B$5/'Molecular Weight'!$D$5</f>
        <v>0</v>
      </c>
      <c r="AL261" s="19">
        <f>T261*AG261*'Molecular Weight'!$B$6/'Molecular Weight'!$D$6</f>
        <v>1.04955506876038</v>
      </c>
      <c r="AM261" s="19">
        <f>U261*AG261*'Molecular Weight'!$B$8/'Molecular Weight'!$D$8</f>
        <v>0.0272044245473126</v>
      </c>
      <c r="AN261" s="19">
        <f>V261*AG261*'Molecular Weight'!$B$9/'Molecular Weight'!$D$9</f>
        <v>1.13594524492705</v>
      </c>
      <c r="AO261" s="19">
        <f>W261*AG261*'Molecular Weight'!$B$10/'Molecular Weight'!$D$10</f>
        <v>0.783496316707545</v>
      </c>
      <c r="AP261" s="19">
        <f>X261*AG261*'Molecular Weight'!$B$11/'Molecular Weight'!$D$11</f>
        <v>0</v>
      </c>
      <c r="AQ261" s="19">
        <f>Y261*AG261*'Molecular Weight'!$B$12/'Molecular Weight'!$D$12</f>
        <v>0</v>
      </c>
      <c r="AR261" s="19">
        <f t="shared" si="50"/>
        <v>7.99770728863456</v>
      </c>
      <c r="AS261" s="19">
        <f t="shared" si="51"/>
        <v>0</v>
      </c>
      <c r="AT261" s="19">
        <f t="shared" si="52"/>
        <v>0</v>
      </c>
      <c r="AU261" s="19">
        <f t="shared" si="53"/>
        <v>1.04955506876038</v>
      </c>
      <c r="AV261" s="19">
        <f t="shared" si="54"/>
        <v>3.00307918903863</v>
      </c>
      <c r="AW261" s="19">
        <f t="shared" si="55"/>
        <v>2.99620105494229</v>
      </c>
      <c r="AX261" s="36"/>
    </row>
    <row r="262" s="25" customFormat="1" spans="1:50">
      <c r="A262" s="37" t="s">
        <v>1779</v>
      </c>
      <c r="B262" s="35" t="s">
        <v>1757</v>
      </c>
      <c r="C262" s="35" t="s">
        <v>1961</v>
      </c>
      <c r="D262" s="35" t="s">
        <v>1759</v>
      </c>
      <c r="E262" s="35" t="s">
        <v>2011</v>
      </c>
      <c r="F262" s="35" t="s">
        <v>1859</v>
      </c>
      <c r="G262" s="32" t="s">
        <v>1917</v>
      </c>
      <c r="H262" s="32"/>
      <c r="I262" s="33">
        <f t="shared" si="56"/>
        <v>2.81342601776123</v>
      </c>
      <c r="J262" s="33">
        <f t="shared" si="57"/>
        <v>1301.5859375</v>
      </c>
      <c r="K262" s="33">
        <f t="shared" si="58"/>
        <v>-6.621994972229</v>
      </c>
      <c r="L262" s="34">
        <f t="shared" si="48"/>
        <v>-9.71907525819196</v>
      </c>
      <c r="M262" s="33">
        <f t="shared" si="49"/>
        <v>3.09708028596296</v>
      </c>
      <c r="N262" s="33">
        <f t="shared" si="59"/>
        <v>3.09708118438721</v>
      </c>
      <c r="O262" s="32"/>
      <c r="P262" s="35">
        <v>41.25</v>
      </c>
      <c r="Q262" s="35">
        <v>0.21</v>
      </c>
      <c r="R262" s="35">
        <v>22.62</v>
      </c>
      <c r="S262" s="35">
        <v>0</v>
      </c>
      <c r="T262" s="35">
        <v>12.76</v>
      </c>
      <c r="U262" s="35">
        <v>0.38</v>
      </c>
      <c r="V262" s="35">
        <v>15.86</v>
      </c>
      <c r="W262" s="35">
        <v>6.42</v>
      </c>
      <c r="X262" s="35">
        <v>0</v>
      </c>
      <c r="Y262" s="32"/>
      <c r="Z262" s="32">
        <v>99.5</v>
      </c>
      <c r="AA262" s="35">
        <v>2.81342601776123</v>
      </c>
      <c r="AB262" s="35">
        <v>1301.5859375</v>
      </c>
      <c r="AC262" s="35">
        <v>-6.621994972229</v>
      </c>
      <c r="AD262" s="35">
        <v>3.09708118438721</v>
      </c>
      <c r="AE262" s="35" t="s">
        <v>1695</v>
      </c>
      <c r="AF262" s="19">
        <v>12</v>
      </c>
      <c r="AG262" s="19">
        <f>AF262/(P262*'Molecular Weight'!$C$2/'Molecular Weight'!$D$2+Q262*'Molecular Weight'!$C$3/'Molecular Weight'!$D$3+R262*'Molecular Weight'!$C$4/'Molecular Weight'!$D$4+S262*'Molecular Weight'!$C$5/'Molecular Weight'!$D$5+T262*'Molecular Weight'!$C$6/'Molecular Weight'!$D$6+U262*'Molecular Weight'!$C$8/'Molecular Weight'!$D$8+V262*'Molecular Weight'!$C$9/'Molecular Weight'!$D$9+W262*'Molecular Weight'!$C$10/'Molecular Weight'!$D$10+X262*'Molecular Weight'!$C$11/'Molecular Weight'!$D$11+Y262*'Molecular Weight'!$C$12/'Molecular Weight'!$D$12)</f>
        <v>4.38759732539964</v>
      </c>
      <c r="AH262" s="19">
        <f>P262*AG262*'Molecular Weight'!$B$2/'Molecular Weight'!$D$2</f>
        <v>3.01245655247562</v>
      </c>
      <c r="AI262" s="19">
        <f>Q262*AG262*'Molecular Weight'!$B$3/'Molecular Weight'!$D$3</f>
        <v>0.0115318578014258</v>
      </c>
      <c r="AJ262" s="19">
        <f>AG262*R262*'Molecular Weight'!$B$4/'Molecular Weight'!$D$4</f>
        <v>1.9467919086022</v>
      </c>
      <c r="AK262" s="19">
        <f>S262*AG262*'Molecular Weight'!$B$5/'Molecular Weight'!$D$5</f>
        <v>0</v>
      </c>
      <c r="AL262" s="19">
        <f>T262*AG262*'Molecular Weight'!$B$6/'Molecular Weight'!$D$6</f>
        <v>0.779311551671763</v>
      </c>
      <c r="AM262" s="19">
        <f>U262*AG262*'Molecular Weight'!$B$8/'Molecular Weight'!$D$8</f>
        <v>0.0235027767641932</v>
      </c>
      <c r="AN262" s="19">
        <f>V262*AG262*'Molecular Weight'!$B$9/'Molecular Weight'!$D$9</f>
        <v>1.72673185064115</v>
      </c>
      <c r="AO262" s="19">
        <f>W262*AG262*'Molecular Weight'!$B$10/'Molecular Weight'!$D$10</f>
        <v>0.502289137465508</v>
      </c>
      <c r="AP262" s="19">
        <f>X262*AG262*'Molecular Weight'!$B$11/'Molecular Weight'!$D$11</f>
        <v>0</v>
      </c>
      <c r="AQ262" s="19">
        <f>Y262*AG262*'Molecular Weight'!$B$12/'Molecular Weight'!$D$12</f>
        <v>0</v>
      </c>
      <c r="AR262" s="19">
        <f t="shared" si="50"/>
        <v>8.00261563542186</v>
      </c>
      <c r="AS262" s="19">
        <f t="shared" si="51"/>
        <v>0.00784434152337354</v>
      </c>
      <c r="AT262" s="19">
        <f t="shared" si="52"/>
        <v>0.0100657323846234</v>
      </c>
      <c r="AU262" s="19">
        <f t="shared" si="53"/>
        <v>0.771467210148389</v>
      </c>
      <c r="AV262" s="19">
        <f t="shared" si="54"/>
        <v>3.02398841027705</v>
      </c>
      <c r="AW262" s="19">
        <f t="shared" si="55"/>
        <v>3.03183531654261</v>
      </c>
      <c r="AX262" s="36"/>
    </row>
    <row r="263" s="25" customFormat="1" spans="1:50">
      <c r="A263" s="37" t="s">
        <v>1779</v>
      </c>
      <c r="B263" s="35" t="s">
        <v>1757</v>
      </c>
      <c r="C263" s="35" t="s">
        <v>1961</v>
      </c>
      <c r="D263" s="35" t="s">
        <v>1759</v>
      </c>
      <c r="E263" s="35" t="s">
        <v>2012</v>
      </c>
      <c r="F263" s="35" t="s">
        <v>1859</v>
      </c>
      <c r="G263" s="32" t="s">
        <v>1917</v>
      </c>
      <c r="H263" s="32"/>
      <c r="I263" s="33">
        <f t="shared" si="56"/>
        <v>4.87590599060059</v>
      </c>
      <c r="J263" s="33">
        <f t="shared" si="57"/>
        <v>1252.97375488281</v>
      </c>
      <c r="K263" s="33">
        <f t="shared" si="58"/>
        <v>-6.58059024810791</v>
      </c>
      <c r="L263" s="34">
        <f t="shared" si="48"/>
        <v>-9.47524412214468</v>
      </c>
      <c r="M263" s="33">
        <f t="shared" si="49"/>
        <v>2.89465387403677</v>
      </c>
      <c r="N263" s="33">
        <f t="shared" si="59"/>
        <v>2.89465427398682</v>
      </c>
      <c r="O263" s="32"/>
      <c r="P263" s="35">
        <v>40.09</v>
      </c>
      <c r="Q263" s="35">
        <v>0.41</v>
      </c>
      <c r="R263" s="35">
        <v>22.39</v>
      </c>
      <c r="S263" s="35">
        <v>0</v>
      </c>
      <c r="T263" s="35">
        <v>15.21</v>
      </c>
      <c r="U263" s="35">
        <v>0.29</v>
      </c>
      <c r="V263" s="35">
        <v>12.55</v>
      </c>
      <c r="W263" s="35">
        <v>8.39</v>
      </c>
      <c r="X263" s="35">
        <v>0.22</v>
      </c>
      <c r="Y263" s="32"/>
      <c r="Z263" s="32">
        <v>99.55</v>
      </c>
      <c r="AA263" s="35">
        <v>4.87590599060059</v>
      </c>
      <c r="AB263" s="35">
        <v>1252.97375488281</v>
      </c>
      <c r="AC263" s="35">
        <v>-6.58059024810791</v>
      </c>
      <c r="AD263" s="35">
        <v>2.89465427398682</v>
      </c>
      <c r="AE263" s="35" t="s">
        <v>1695</v>
      </c>
      <c r="AF263" s="19">
        <v>12</v>
      </c>
      <c r="AG263" s="19">
        <f>AF263/(P263*'Molecular Weight'!$C$2/'Molecular Weight'!$D$2+Q263*'Molecular Weight'!$C$3/'Molecular Weight'!$D$3+R263*'Molecular Weight'!$C$4/'Molecular Weight'!$D$4+S263*'Molecular Weight'!$C$5/'Molecular Weight'!$D$5+T263*'Molecular Weight'!$C$6/'Molecular Weight'!$D$6+U263*'Molecular Weight'!$C$8/'Molecular Weight'!$D$8+V263*'Molecular Weight'!$C$9/'Molecular Weight'!$D$9+W263*'Molecular Weight'!$C$10/'Molecular Weight'!$D$10+X263*'Molecular Weight'!$C$11/'Molecular Weight'!$D$11+Y263*'Molecular Weight'!$C$12/'Molecular Weight'!$D$12)</f>
        <v>4.47096455753893</v>
      </c>
      <c r="AH263" s="19">
        <f>P263*AG263*'Molecular Weight'!$B$2/'Molecular Weight'!$D$2</f>
        <v>2.9833716563205</v>
      </c>
      <c r="AI263" s="19">
        <f>Q263*AG263*'Molecular Weight'!$B$3/'Molecular Weight'!$D$3</f>
        <v>0.0229423713215389</v>
      </c>
      <c r="AJ263" s="19">
        <f>AG263*R263*'Molecular Weight'!$B$4/'Molecular Weight'!$D$4</f>
        <v>1.96361115031967</v>
      </c>
      <c r="AK263" s="19">
        <f>S263*AG263*'Molecular Weight'!$B$5/'Molecular Weight'!$D$5</f>
        <v>0</v>
      </c>
      <c r="AL263" s="19">
        <f>T263*AG263*'Molecular Weight'!$B$6/'Molecular Weight'!$D$6</f>
        <v>0.946594806795199</v>
      </c>
      <c r="AM263" s="19">
        <f>U263*AG263*'Molecular Weight'!$B$8/'Molecular Weight'!$D$8</f>
        <v>0.0182771316843289</v>
      </c>
      <c r="AN263" s="19">
        <f>V263*AG263*'Molecular Weight'!$B$9/'Molecular Weight'!$D$9</f>
        <v>1.39232270960579</v>
      </c>
      <c r="AO263" s="19">
        <f>W263*AG263*'Molecular Weight'!$B$10/'Molecular Weight'!$D$10</f>
        <v>0.668890738904272</v>
      </c>
      <c r="AP263" s="19">
        <f>X263*AG263*'Molecular Weight'!$B$11/'Molecular Weight'!$D$11</f>
        <v>0.0317396644936613</v>
      </c>
      <c r="AQ263" s="19">
        <f>Y263*AG263*'Molecular Weight'!$B$12/'Molecular Weight'!$D$12</f>
        <v>0</v>
      </c>
      <c r="AR263" s="19">
        <f t="shared" si="50"/>
        <v>8.02775022944496</v>
      </c>
      <c r="AS263" s="19">
        <f t="shared" si="51"/>
        <v>0.0829629083670538</v>
      </c>
      <c r="AT263" s="19">
        <f t="shared" si="52"/>
        <v>0.0876435279081383</v>
      </c>
      <c r="AU263" s="19">
        <f t="shared" si="53"/>
        <v>0.863631898428145</v>
      </c>
      <c r="AV263" s="19">
        <f t="shared" si="54"/>
        <v>3.00631402764204</v>
      </c>
      <c r="AW263" s="19">
        <f t="shared" si="55"/>
        <v>3.02608538698959</v>
      </c>
      <c r="AX263" s="36"/>
    </row>
    <row r="264" s="25" customFormat="1" spans="1:50">
      <c r="A264" s="37" t="s">
        <v>1779</v>
      </c>
      <c r="B264" s="35" t="s">
        <v>1757</v>
      </c>
      <c r="C264" s="35" t="s">
        <v>1961</v>
      </c>
      <c r="D264" s="35" t="s">
        <v>1759</v>
      </c>
      <c r="E264" s="35" t="s">
        <v>2013</v>
      </c>
      <c r="F264" s="35" t="s">
        <v>1859</v>
      </c>
      <c r="G264" s="32" t="s">
        <v>1917</v>
      </c>
      <c r="H264" s="32"/>
      <c r="I264" s="33">
        <f t="shared" si="56"/>
        <v>5.17572450637817</v>
      </c>
      <c r="J264" s="33">
        <f t="shared" si="57"/>
        <v>1064.55200195312</v>
      </c>
      <c r="K264" s="33">
        <f t="shared" si="58"/>
        <v>-6.98098850250244</v>
      </c>
      <c r="L264" s="34">
        <f t="shared" si="48"/>
        <v>-11.6351023819177</v>
      </c>
      <c r="M264" s="33">
        <f t="shared" si="49"/>
        <v>4.65411387941523</v>
      </c>
      <c r="N264" s="33">
        <f t="shared" si="59"/>
        <v>4.65411186218262</v>
      </c>
      <c r="O264" s="32"/>
      <c r="P264" s="35">
        <v>41.52</v>
      </c>
      <c r="Q264" s="35">
        <v>0.56</v>
      </c>
      <c r="R264" s="35">
        <v>21.84</v>
      </c>
      <c r="S264" s="35">
        <v>0</v>
      </c>
      <c r="T264" s="35">
        <v>11.91</v>
      </c>
      <c r="U264" s="35">
        <v>0.26</v>
      </c>
      <c r="V264" s="35">
        <v>18.95</v>
      </c>
      <c r="W264" s="35">
        <v>3.79</v>
      </c>
      <c r="X264" s="35">
        <v>0.08</v>
      </c>
      <c r="Y264" s="32"/>
      <c r="Z264" s="32">
        <v>98.91</v>
      </c>
      <c r="AA264" s="35">
        <v>5.17572450637817</v>
      </c>
      <c r="AB264" s="35">
        <v>1064.55200195312</v>
      </c>
      <c r="AC264" s="35">
        <v>-6.98098850250244</v>
      </c>
      <c r="AD264" s="35">
        <v>4.65411186218262</v>
      </c>
      <c r="AE264" s="35" t="s">
        <v>1695</v>
      </c>
      <c r="AF264" s="19">
        <v>12</v>
      </c>
      <c r="AG264" s="19">
        <f>AF264/(P264*'Molecular Weight'!$C$2/'Molecular Weight'!$D$2+Q264*'Molecular Weight'!$C$3/'Molecular Weight'!$D$3+R264*'Molecular Weight'!$C$4/'Molecular Weight'!$D$4+S264*'Molecular Weight'!$C$5/'Molecular Weight'!$D$5+T264*'Molecular Weight'!$C$6/'Molecular Weight'!$D$6+U264*'Molecular Weight'!$C$8/'Molecular Weight'!$D$8+V264*'Molecular Weight'!$C$9/'Molecular Weight'!$D$9+W264*'Molecular Weight'!$C$10/'Molecular Weight'!$D$10+X264*'Molecular Weight'!$C$11/'Molecular Weight'!$D$11+Y264*'Molecular Weight'!$C$12/'Molecular Weight'!$D$12)</f>
        <v>4.36788381208455</v>
      </c>
      <c r="AH264" s="19">
        <f>P264*AG264*'Molecular Weight'!$B$2/'Molecular Weight'!$D$2</f>
        <v>3.01855086347787</v>
      </c>
      <c r="AI264" s="19">
        <f>Q264*AG264*'Molecular Weight'!$B$3/'Molecular Weight'!$D$3</f>
        <v>0.0306134535014687</v>
      </c>
      <c r="AJ264" s="19">
        <f>AG264*R264*'Molecular Weight'!$B$4/'Molecular Weight'!$D$4</f>
        <v>1.87121581906486</v>
      </c>
      <c r="AK264" s="19">
        <f>S264*AG264*'Molecular Weight'!$B$5/'Molecular Weight'!$D$5</f>
        <v>0</v>
      </c>
      <c r="AL264" s="19">
        <f>T264*AG264*'Molecular Weight'!$B$6/'Molecular Weight'!$D$6</f>
        <v>0.724129958267358</v>
      </c>
      <c r="AM264" s="19">
        <f>U264*AG264*'Molecular Weight'!$B$8/'Molecular Weight'!$D$8</f>
        <v>0.0160085958717505</v>
      </c>
      <c r="AN264" s="19">
        <f>V264*AG264*'Molecular Weight'!$B$9/'Molecular Weight'!$D$9</f>
        <v>2.05388084960303</v>
      </c>
      <c r="AO264" s="19">
        <f>W264*AG264*'Molecular Weight'!$B$10/'Molecular Weight'!$D$10</f>
        <v>0.295190435945086</v>
      </c>
      <c r="AP264" s="19">
        <f>X264*AG264*'Molecular Weight'!$B$11/'Molecular Weight'!$D$11</f>
        <v>0.0112755955136097</v>
      </c>
      <c r="AQ264" s="19">
        <f>Y264*AG264*'Molecular Weight'!$B$12/'Molecular Weight'!$D$12</f>
        <v>0</v>
      </c>
      <c r="AR264" s="19">
        <f t="shared" si="50"/>
        <v>8.02086557124504</v>
      </c>
      <c r="AS264" s="19">
        <f t="shared" si="51"/>
        <v>0.0624338739295345</v>
      </c>
      <c r="AT264" s="19">
        <f t="shared" si="52"/>
        <v>0.086219156128993</v>
      </c>
      <c r="AU264" s="19">
        <f t="shared" si="53"/>
        <v>0.661696084337823</v>
      </c>
      <c r="AV264" s="19">
        <f t="shared" si="54"/>
        <v>3.04916431697934</v>
      </c>
      <c r="AW264" s="19">
        <f t="shared" si="55"/>
        <v>3.08920983968723</v>
      </c>
      <c r="AX264" s="36"/>
    </row>
    <row r="265" s="25" customFormat="1" spans="1:50">
      <c r="A265" s="37" t="s">
        <v>1760</v>
      </c>
      <c r="B265" s="35" t="s">
        <v>1757</v>
      </c>
      <c r="C265" s="35" t="s">
        <v>1961</v>
      </c>
      <c r="D265" s="35" t="s">
        <v>1759</v>
      </c>
      <c r="E265" s="35" t="s">
        <v>2014</v>
      </c>
      <c r="F265" s="35" t="s">
        <v>2015</v>
      </c>
      <c r="G265" s="32" t="s">
        <v>1917</v>
      </c>
      <c r="H265" s="32"/>
      <c r="I265" s="33">
        <f t="shared" si="56"/>
        <v>4.13099670410156</v>
      </c>
      <c r="J265" s="33">
        <f t="shared" si="57"/>
        <v>1154.62768554687</v>
      </c>
      <c r="K265" s="33">
        <f t="shared" si="58"/>
        <v>-7.79142475128174</v>
      </c>
      <c r="L265" s="34">
        <f t="shared" si="48"/>
        <v>-10.8867052820452</v>
      </c>
      <c r="M265" s="33">
        <f t="shared" si="49"/>
        <v>3.09528053076342</v>
      </c>
      <c r="N265" s="33">
        <f t="shared" si="59"/>
        <v>3.09528064727783</v>
      </c>
      <c r="O265" s="32"/>
      <c r="P265" s="35">
        <v>40.04</v>
      </c>
      <c r="Q265" s="35">
        <v>0.436333333333333</v>
      </c>
      <c r="R265" s="35">
        <v>22.4066666666667</v>
      </c>
      <c r="S265" s="35">
        <v>0</v>
      </c>
      <c r="T265" s="35">
        <v>16.38</v>
      </c>
      <c r="U265" s="35">
        <v>0.412666666666667</v>
      </c>
      <c r="V265" s="35">
        <v>11.1933333333333</v>
      </c>
      <c r="W265" s="35">
        <v>9.1</v>
      </c>
      <c r="X265" s="35">
        <v>0.153666666666667</v>
      </c>
      <c r="Y265" s="32"/>
      <c r="Z265" s="32">
        <v>100.122666666667</v>
      </c>
      <c r="AA265" s="35">
        <v>4.13099670410156</v>
      </c>
      <c r="AB265" s="35">
        <v>1154.62768554687</v>
      </c>
      <c r="AC265" s="35">
        <v>-7.79142475128174</v>
      </c>
      <c r="AD265" s="35">
        <v>3.09528064727783</v>
      </c>
      <c r="AE265" s="35" t="s">
        <v>1695</v>
      </c>
      <c r="AF265" s="19">
        <v>12</v>
      </c>
      <c r="AG265" s="19">
        <f>AF265/(P265*'Molecular Weight'!$C$2/'Molecular Weight'!$D$2+Q265*'Molecular Weight'!$C$3/'Molecular Weight'!$D$3+R265*'Molecular Weight'!$C$4/'Molecular Weight'!$D$4+S265*'Molecular Weight'!$C$5/'Molecular Weight'!$D$5+T265*'Molecular Weight'!$C$6/'Molecular Weight'!$D$6+U265*'Molecular Weight'!$C$8/'Molecular Weight'!$D$8+V265*'Molecular Weight'!$C$9/'Molecular Weight'!$D$9+W265*'Molecular Weight'!$C$10/'Molecular Weight'!$D$10+X265*'Molecular Weight'!$C$11/'Molecular Weight'!$D$11+Y265*'Molecular Weight'!$C$12/'Molecular Weight'!$D$12)</f>
        <v>4.47859604786349</v>
      </c>
      <c r="AH265" s="19">
        <f>P265*AG265*'Molecular Weight'!$B$2/'Molecular Weight'!$D$2</f>
        <v>2.98473678023393</v>
      </c>
      <c r="AI265" s="19">
        <f>Q265*AG265*'Molecular Weight'!$B$3/'Molecular Weight'!$D$3</f>
        <v>0.02445758125429</v>
      </c>
      <c r="AJ265" s="19">
        <f>AG265*R265*'Molecular Weight'!$B$4/'Molecular Weight'!$D$4</f>
        <v>1.96842700625987</v>
      </c>
      <c r="AK265" s="19">
        <f>S265*AG265*'Molecular Weight'!$B$5/'Molecular Weight'!$D$5</f>
        <v>0</v>
      </c>
      <c r="AL265" s="19">
        <f>T265*AG265*'Molecular Weight'!$B$6/'Molecular Weight'!$D$6</f>
        <v>1.02114982271721</v>
      </c>
      <c r="AM265" s="19">
        <f>U265*AG265*'Molecular Weight'!$B$8/'Molecular Weight'!$D$8</f>
        <v>0.0260525416185274</v>
      </c>
      <c r="AN265" s="19">
        <f>V265*AG265*'Molecular Weight'!$B$9/'Molecular Weight'!$D$9</f>
        <v>1.24393097838921</v>
      </c>
      <c r="AO265" s="19">
        <f>W265*AG265*'Molecular Weight'!$B$10/'Molecular Weight'!$D$10</f>
        <v>0.72673366682521</v>
      </c>
      <c r="AP265" s="19">
        <f>X265*AG265*'Molecular Weight'!$B$11/'Molecular Weight'!$D$11</f>
        <v>0.0222075161672053</v>
      </c>
      <c r="AQ265" s="19">
        <f>Y265*AG265*'Molecular Weight'!$B$12/'Molecular Weight'!$D$12</f>
        <v>0</v>
      </c>
      <c r="AR265" s="19">
        <f t="shared" si="50"/>
        <v>8.01769589346545</v>
      </c>
      <c r="AS265" s="19">
        <f t="shared" si="51"/>
        <v>0.0529705103328899</v>
      </c>
      <c r="AT265" s="19">
        <f t="shared" si="52"/>
        <v>0.0518733971788187</v>
      </c>
      <c r="AU265" s="19">
        <f t="shared" si="53"/>
        <v>0.968179312384316</v>
      </c>
      <c r="AV265" s="19">
        <f t="shared" si="54"/>
        <v>3.00919436148822</v>
      </c>
      <c r="AW265" s="19">
        <f t="shared" si="55"/>
        <v>3.01786700955016</v>
      </c>
      <c r="AX265" s="36"/>
    </row>
    <row r="266" s="25" customFormat="1" spans="1:50">
      <c r="A266" s="37" t="s">
        <v>1760</v>
      </c>
      <c r="B266" s="35" t="s">
        <v>1757</v>
      </c>
      <c r="C266" s="35" t="s">
        <v>1961</v>
      </c>
      <c r="D266" s="35" t="s">
        <v>1759</v>
      </c>
      <c r="E266" s="35" t="s">
        <v>2016</v>
      </c>
      <c r="F266" s="35" t="s">
        <v>1963</v>
      </c>
      <c r="G266" s="32" t="s">
        <v>1917</v>
      </c>
      <c r="H266" s="32"/>
      <c r="I266" s="33">
        <f t="shared" si="56"/>
        <v>4.84839820861816</v>
      </c>
      <c r="J266" s="33">
        <f t="shared" si="57"/>
        <v>1273.18969726562</v>
      </c>
      <c r="K266" s="33">
        <f t="shared" si="58"/>
        <v>-6.51487255096435</v>
      </c>
      <c r="L266" s="34">
        <f t="shared" si="48"/>
        <v>-9.27355862018919</v>
      </c>
      <c r="M266" s="33">
        <f t="shared" si="49"/>
        <v>2.75868606922483</v>
      </c>
      <c r="N266" s="33">
        <f t="shared" si="59"/>
        <v>2.75868701934814</v>
      </c>
      <c r="O266" s="32"/>
      <c r="P266" s="35">
        <v>40.5825</v>
      </c>
      <c r="Q266" s="35">
        <v>0.6955</v>
      </c>
      <c r="R266" s="35">
        <v>21.8575</v>
      </c>
      <c r="S266" s="35">
        <v>0</v>
      </c>
      <c r="T266" s="35">
        <v>14.3675</v>
      </c>
      <c r="U266" s="35">
        <v>0.28325</v>
      </c>
      <c r="V266" s="35">
        <v>12.66</v>
      </c>
      <c r="W266" s="35">
        <v>9.145</v>
      </c>
      <c r="X266" s="35">
        <v>0.20575</v>
      </c>
      <c r="Y266" s="32"/>
      <c r="Z266" s="32">
        <v>99.797</v>
      </c>
      <c r="AA266" s="35">
        <v>4.84839820861816</v>
      </c>
      <c r="AB266" s="35">
        <v>1273.18969726562</v>
      </c>
      <c r="AC266" s="35">
        <v>-6.51487255096435</v>
      </c>
      <c r="AD266" s="35">
        <v>2.75868701934814</v>
      </c>
      <c r="AE266" s="35" t="s">
        <v>1695</v>
      </c>
      <c r="AF266" s="19">
        <v>12</v>
      </c>
      <c r="AG266" s="19">
        <f>AF266/(P266*'Molecular Weight'!$C$2/'Molecular Weight'!$D$2+Q266*'Molecular Weight'!$C$3/'Molecular Weight'!$D$3+R266*'Molecular Weight'!$C$4/'Molecular Weight'!$D$4+S266*'Molecular Weight'!$C$5/'Molecular Weight'!$D$5+T266*'Molecular Weight'!$C$6/'Molecular Weight'!$D$6+U266*'Molecular Weight'!$C$8/'Molecular Weight'!$D$8+V266*'Molecular Weight'!$C$9/'Molecular Weight'!$D$9+W266*'Molecular Weight'!$C$10/'Molecular Weight'!$D$10+X266*'Molecular Weight'!$C$11/'Molecular Weight'!$D$11+Y266*'Molecular Weight'!$C$12/'Molecular Weight'!$D$12)</f>
        <v>4.45104212251595</v>
      </c>
      <c r="AH266" s="19">
        <f>P266*AG266*'Molecular Weight'!$B$2/'Molecular Weight'!$D$2</f>
        <v>3.00656486246677</v>
      </c>
      <c r="AI266" s="19">
        <f>Q266*AG266*'Molecular Weight'!$B$3/'Molecular Weight'!$D$3</f>
        <v>0.0387446783004987</v>
      </c>
      <c r="AJ266" s="19">
        <f>AG266*R266*'Molecular Weight'!$B$4/'Molecular Weight'!$D$4</f>
        <v>1.90836903085313</v>
      </c>
      <c r="AK266" s="19">
        <f>S266*AG266*'Molecular Weight'!$B$5/'Molecular Weight'!$D$5</f>
        <v>0</v>
      </c>
      <c r="AL266" s="19">
        <f>T266*AG266*'Molecular Weight'!$B$6/'Molecular Weight'!$D$6</f>
        <v>0.890177445646547</v>
      </c>
      <c r="AM266" s="19">
        <f>U266*AG266*'Molecular Weight'!$B$8/'Molecular Weight'!$D$8</f>
        <v>0.0177721691739871</v>
      </c>
      <c r="AN266" s="19">
        <f>V266*AG266*'Molecular Weight'!$B$9/'Molecular Weight'!$D$9</f>
        <v>1.39826782310303</v>
      </c>
      <c r="AO266" s="19">
        <f>W266*AG266*'Molecular Weight'!$B$10/'Molecular Weight'!$D$10</f>
        <v>0.725834169229821</v>
      </c>
      <c r="AP266" s="19">
        <f>X266*AG266*'Molecular Weight'!$B$11/'Molecular Weight'!$D$11</f>
        <v>0.029551530064784</v>
      </c>
      <c r="AQ266" s="19">
        <f>Y266*AG266*'Molecular Weight'!$B$12/'Molecular Weight'!$D$12</f>
        <v>0</v>
      </c>
      <c r="AR266" s="19">
        <f t="shared" si="50"/>
        <v>8.01528170883856</v>
      </c>
      <c r="AS266" s="19">
        <f t="shared" si="51"/>
        <v>0.0457577194973746</v>
      </c>
      <c r="AT266" s="19">
        <f t="shared" si="52"/>
        <v>0.0514029194079841</v>
      </c>
      <c r="AU266" s="19">
        <f t="shared" si="53"/>
        <v>0.844419726149172</v>
      </c>
      <c r="AV266" s="19">
        <f t="shared" si="54"/>
        <v>3.04530954076727</v>
      </c>
      <c r="AW266" s="19">
        <f t="shared" si="55"/>
        <v>3.03205160715338</v>
      </c>
      <c r="AX266" s="36"/>
    </row>
    <row r="267" s="25" customFormat="1" spans="1:50">
      <c r="A267" s="37" t="s">
        <v>1760</v>
      </c>
      <c r="B267" s="35" t="s">
        <v>1757</v>
      </c>
      <c r="C267" s="35" t="s">
        <v>1961</v>
      </c>
      <c r="D267" s="35" t="s">
        <v>1759</v>
      </c>
      <c r="E267" s="35" t="s">
        <v>2017</v>
      </c>
      <c r="F267" s="35" t="s">
        <v>1963</v>
      </c>
      <c r="G267" s="32" t="s">
        <v>1917</v>
      </c>
      <c r="H267" s="32"/>
      <c r="I267" s="33">
        <f t="shared" si="56"/>
        <v>4.85634994506836</v>
      </c>
      <c r="J267" s="33">
        <f t="shared" si="57"/>
        <v>1290.71508789062</v>
      </c>
      <c r="K267" s="33">
        <f t="shared" si="58"/>
        <v>-6.39272212982178</v>
      </c>
      <c r="L267" s="34">
        <f t="shared" si="48"/>
        <v>-9.09153584633</v>
      </c>
      <c r="M267" s="33">
        <f t="shared" si="49"/>
        <v>2.69881371650822</v>
      </c>
      <c r="N267" s="33">
        <f t="shared" si="59"/>
        <v>2.69881343841553</v>
      </c>
      <c r="O267" s="32"/>
      <c r="P267" s="35">
        <v>40.7775</v>
      </c>
      <c r="Q267" s="35">
        <v>0.66425</v>
      </c>
      <c r="R267" s="35">
        <v>21.965</v>
      </c>
      <c r="S267" s="35">
        <v>0</v>
      </c>
      <c r="T267" s="35">
        <v>14.3225</v>
      </c>
      <c r="U267" s="35">
        <v>0.282</v>
      </c>
      <c r="V267" s="35">
        <v>12.775</v>
      </c>
      <c r="W267" s="35">
        <v>9.05</v>
      </c>
      <c r="X267" s="35">
        <v>0.20775</v>
      </c>
      <c r="Y267" s="32"/>
      <c r="Z267" s="32">
        <v>100.044</v>
      </c>
      <c r="AA267" s="35">
        <v>4.85634994506836</v>
      </c>
      <c r="AB267" s="35">
        <v>1290.71508789062</v>
      </c>
      <c r="AC267" s="35">
        <v>-6.39272212982178</v>
      </c>
      <c r="AD267" s="35">
        <v>2.69881343841553</v>
      </c>
      <c r="AE267" s="35" t="s">
        <v>1695</v>
      </c>
      <c r="AF267" s="19">
        <v>12</v>
      </c>
      <c r="AG267" s="19">
        <f>AF267/(P267*'Molecular Weight'!$C$2/'Molecular Weight'!$D$2+Q267*'Molecular Weight'!$C$3/'Molecular Weight'!$D$3+R267*'Molecular Weight'!$C$4/'Molecular Weight'!$D$4+S267*'Molecular Weight'!$C$5/'Molecular Weight'!$D$5+T267*'Molecular Weight'!$C$6/'Molecular Weight'!$D$6+U267*'Molecular Weight'!$C$8/'Molecular Weight'!$D$8+V267*'Molecular Weight'!$C$9/'Molecular Weight'!$D$9+W267*'Molecular Weight'!$C$10/'Molecular Weight'!$D$10+X267*'Molecular Weight'!$C$11/'Molecular Weight'!$D$11+Y267*'Molecular Weight'!$C$12/'Molecular Weight'!$D$12)</f>
        <v>4.43554408286631</v>
      </c>
      <c r="AH267" s="19">
        <f>P267*AG267*'Molecular Weight'!$B$2/'Molecular Weight'!$D$2</f>
        <v>3.01049265710853</v>
      </c>
      <c r="AI267" s="19">
        <f>Q267*AG267*'Molecular Weight'!$B$3/'Molecular Weight'!$D$3</f>
        <v>0.0368749706763948</v>
      </c>
      <c r="AJ267" s="19">
        <f>AG267*R267*'Molecular Weight'!$B$4/'Molecular Weight'!$D$4</f>
        <v>1.91107739859079</v>
      </c>
      <c r="AK267" s="19">
        <f>S267*AG267*'Molecular Weight'!$B$5/'Molecular Weight'!$D$5</f>
        <v>0</v>
      </c>
      <c r="AL267" s="19">
        <f>T267*AG267*'Molecular Weight'!$B$6/'Molecular Weight'!$D$6</f>
        <v>0.884299556331468</v>
      </c>
      <c r="AM267" s="19">
        <f>U267*AG267*'Molecular Weight'!$B$8/'Molecular Weight'!$D$8</f>
        <v>0.0176321318208105</v>
      </c>
      <c r="AN267" s="19">
        <f>V267*AG267*'Molecular Weight'!$B$9/'Molecular Weight'!$D$9</f>
        <v>1.40605646795576</v>
      </c>
      <c r="AO267" s="19">
        <f>W267*AG267*'Molecular Weight'!$B$10/'Molecular Weight'!$D$10</f>
        <v>0.715793044756421</v>
      </c>
      <c r="AP267" s="19">
        <f>X267*AG267*'Molecular Weight'!$B$11/'Molecular Weight'!$D$11</f>
        <v>0.0297348913590021</v>
      </c>
      <c r="AQ267" s="19">
        <f>Y267*AG267*'Molecular Weight'!$B$12/'Molecular Weight'!$D$12</f>
        <v>0</v>
      </c>
      <c r="AR267" s="19">
        <f t="shared" si="50"/>
        <v>8.01196111859918</v>
      </c>
      <c r="AS267" s="19">
        <f t="shared" si="51"/>
        <v>0.0358297852586755</v>
      </c>
      <c r="AT267" s="19">
        <f t="shared" si="52"/>
        <v>0.040517701272311</v>
      </c>
      <c r="AU267" s="19">
        <f t="shared" si="53"/>
        <v>0.848469771072792</v>
      </c>
      <c r="AV267" s="19">
        <f t="shared" si="54"/>
        <v>3.04736762778493</v>
      </c>
      <c r="AW267" s="19">
        <f t="shared" si="55"/>
        <v>3.02378120086446</v>
      </c>
      <c r="AX267" s="36"/>
    </row>
    <row r="268" s="25" customFormat="1" spans="1:50">
      <c r="A268" s="37" t="s">
        <v>1760</v>
      </c>
      <c r="B268" s="35" t="s">
        <v>1757</v>
      </c>
      <c r="C268" s="35" t="s">
        <v>1961</v>
      </c>
      <c r="D268" s="35" t="s">
        <v>1759</v>
      </c>
      <c r="E268" s="35" t="s">
        <v>2018</v>
      </c>
      <c r="F268" s="35" t="s">
        <v>1963</v>
      </c>
      <c r="G268" s="32" t="s">
        <v>1917</v>
      </c>
      <c r="H268" s="32"/>
      <c r="I268" s="33">
        <f t="shared" si="56"/>
        <v>4.53188991546631</v>
      </c>
      <c r="J268" s="33">
        <f t="shared" si="57"/>
        <v>1266.76928710937</v>
      </c>
      <c r="K268" s="33">
        <f t="shared" si="58"/>
        <v>-6.60282611846924</v>
      </c>
      <c r="L268" s="34">
        <f t="shared" si="48"/>
        <v>-9.45626606240756</v>
      </c>
      <c r="M268" s="33">
        <f t="shared" si="49"/>
        <v>2.85343994393832</v>
      </c>
      <c r="N268" s="33">
        <f t="shared" si="59"/>
        <v>2.85344123840332</v>
      </c>
      <c r="O268" s="32"/>
      <c r="P268" s="35">
        <v>41</v>
      </c>
      <c r="Q268" s="35">
        <v>0.695</v>
      </c>
      <c r="R268" s="35">
        <v>22.27</v>
      </c>
      <c r="S268" s="35">
        <v>0</v>
      </c>
      <c r="T268" s="35">
        <v>14.37</v>
      </c>
      <c r="U268" s="35">
        <v>0.258</v>
      </c>
      <c r="V268" s="35">
        <v>12.9</v>
      </c>
      <c r="W268" s="35">
        <v>9.14</v>
      </c>
      <c r="X268" s="35">
        <v>0.187</v>
      </c>
      <c r="Y268" s="32"/>
      <c r="Z268" s="32">
        <v>100.82</v>
      </c>
      <c r="AA268" s="35">
        <v>4.53188991546631</v>
      </c>
      <c r="AB268" s="35">
        <v>1266.76928710937</v>
      </c>
      <c r="AC268" s="35">
        <v>-6.60282611846924</v>
      </c>
      <c r="AD268" s="35">
        <v>2.85344123840332</v>
      </c>
      <c r="AE268" s="35" t="s">
        <v>1695</v>
      </c>
      <c r="AF268" s="19">
        <v>12</v>
      </c>
      <c r="AG268" s="19">
        <f>AF268/(P268*'Molecular Weight'!$C$2/'Molecular Weight'!$D$2+Q268*'Molecular Weight'!$C$3/'Molecular Weight'!$D$3+R268*'Molecular Weight'!$C$4/'Molecular Weight'!$D$4+S268*'Molecular Weight'!$C$5/'Molecular Weight'!$D$5+T268*'Molecular Weight'!$C$6/'Molecular Weight'!$D$6+U268*'Molecular Weight'!$C$8/'Molecular Weight'!$D$8+V268*'Molecular Weight'!$C$9/'Molecular Weight'!$D$9+W268*'Molecular Weight'!$C$10/'Molecular Weight'!$D$10+X268*'Molecular Weight'!$C$11/'Molecular Weight'!$D$11+Y268*'Molecular Weight'!$C$12/'Molecular Weight'!$D$12)</f>
        <v>4.40001551737037</v>
      </c>
      <c r="AH268" s="19">
        <f>P268*AG268*'Molecular Weight'!$B$2/'Molecular Weight'!$D$2</f>
        <v>3.00267370526274</v>
      </c>
      <c r="AI268" s="19">
        <f>Q268*AG268*'Molecular Weight'!$B$3/'Molecular Weight'!$D$3</f>
        <v>0.0382729760271891</v>
      </c>
      <c r="AJ268" s="19">
        <f>AG268*R268*'Molecular Weight'!$B$4/'Molecular Weight'!$D$4</f>
        <v>1.9220938715543</v>
      </c>
      <c r="AK268" s="19">
        <f>S268*AG268*'Molecular Weight'!$B$5/'Molecular Weight'!$D$5</f>
        <v>0</v>
      </c>
      <c r="AL268" s="19">
        <f>T268*AG268*'Molecular Weight'!$B$6/'Molecular Weight'!$D$6</f>
        <v>0.880125598338143</v>
      </c>
      <c r="AM268" s="19">
        <f>U268*AG268*'Molecular Weight'!$B$8/'Molecular Weight'!$D$8</f>
        <v>0.016002311861877</v>
      </c>
      <c r="AN268" s="19">
        <f>V268*AG268*'Molecular Weight'!$B$9/'Molecular Weight'!$D$9</f>
        <v>1.40844169166446</v>
      </c>
      <c r="AO268" s="19">
        <f>W268*AG268*'Molecular Weight'!$B$10/'Molecular Weight'!$D$10</f>
        <v>0.717120931326055</v>
      </c>
      <c r="AP268" s="19">
        <f>X268*AG268*'Molecular Weight'!$B$11/'Molecular Weight'!$D$11</f>
        <v>0.0265505937963298</v>
      </c>
      <c r="AQ268" s="19">
        <f>Y268*AG268*'Molecular Weight'!$B$12/'Molecular Weight'!$D$12</f>
        <v>0</v>
      </c>
      <c r="AR268" s="19">
        <f t="shared" si="50"/>
        <v>8.01128167983109</v>
      </c>
      <c r="AS268" s="19">
        <f t="shared" si="51"/>
        <v>0.0337973780934258</v>
      </c>
      <c r="AT268" s="19">
        <f t="shared" si="52"/>
        <v>0.0384006307250262</v>
      </c>
      <c r="AU268" s="19">
        <f t="shared" si="53"/>
        <v>0.846328220244718</v>
      </c>
      <c r="AV268" s="19">
        <f t="shared" si="54"/>
        <v>3.04094668128993</v>
      </c>
      <c r="AW268" s="19">
        <f t="shared" si="55"/>
        <v>3.02169053319054</v>
      </c>
      <c r="AX268" s="36"/>
    </row>
    <row r="269" s="25" customFormat="1" spans="1:50">
      <c r="A269" s="37" t="s">
        <v>1760</v>
      </c>
      <c r="B269" s="35" t="s">
        <v>1757</v>
      </c>
      <c r="C269" s="35" t="s">
        <v>1961</v>
      </c>
      <c r="D269" s="35" t="s">
        <v>1759</v>
      </c>
      <c r="E269" s="35" t="s">
        <v>2019</v>
      </c>
      <c r="F269" s="35" t="s">
        <v>1859</v>
      </c>
      <c r="G269" s="32" t="s">
        <v>1917</v>
      </c>
      <c r="H269" s="32"/>
      <c r="I269" s="33">
        <f t="shared" si="56"/>
        <v>4.59430170059204</v>
      </c>
      <c r="J269" s="33">
        <f t="shared" si="57"/>
        <v>1193.67248535156</v>
      </c>
      <c r="K269" s="33">
        <f t="shared" si="58"/>
        <v>-7.01576900482178</v>
      </c>
      <c r="L269" s="34">
        <f t="shared" si="48"/>
        <v>-10.2387781431632</v>
      </c>
      <c r="M269" s="33">
        <f t="shared" si="49"/>
        <v>3.22300913834145</v>
      </c>
      <c r="N269" s="33">
        <f t="shared" si="59"/>
        <v>3.22300815582275</v>
      </c>
      <c r="O269" s="32"/>
      <c r="P269" s="35">
        <v>41.11</v>
      </c>
      <c r="Q269" s="35">
        <v>0.38125</v>
      </c>
      <c r="R269" s="35">
        <v>22.205</v>
      </c>
      <c r="S269" s="35">
        <v>0</v>
      </c>
      <c r="T269" s="35">
        <v>14.29</v>
      </c>
      <c r="U269" s="35">
        <v>0.30625</v>
      </c>
      <c r="V269" s="35">
        <v>14.19</v>
      </c>
      <c r="W269" s="35">
        <v>7.6125</v>
      </c>
      <c r="X269" s="35">
        <v>0.139</v>
      </c>
      <c r="Y269" s="32"/>
      <c r="Z269" s="32">
        <v>100.234</v>
      </c>
      <c r="AA269" s="35">
        <v>4.59430170059204</v>
      </c>
      <c r="AB269" s="35">
        <v>1193.67248535156</v>
      </c>
      <c r="AC269" s="35">
        <v>-7.01576900482178</v>
      </c>
      <c r="AD269" s="35">
        <v>3.22300815582275</v>
      </c>
      <c r="AE269" s="35" t="s">
        <v>1695</v>
      </c>
      <c r="AF269" s="19">
        <v>12</v>
      </c>
      <c r="AG269" s="19">
        <f>AF269/(P269*'Molecular Weight'!$C$2/'Molecular Weight'!$D$2+Q269*'Molecular Weight'!$C$3/'Molecular Weight'!$D$3+R269*'Molecular Weight'!$C$4/'Molecular Weight'!$D$4+S269*'Molecular Weight'!$C$5/'Molecular Weight'!$D$5+T269*'Molecular Weight'!$C$6/'Molecular Weight'!$D$6+U269*'Molecular Weight'!$C$8/'Molecular Weight'!$D$8+V269*'Molecular Weight'!$C$9/'Molecular Weight'!$D$9+W269*'Molecular Weight'!$C$10/'Molecular Weight'!$D$10+X269*'Molecular Weight'!$C$11/'Molecular Weight'!$D$11+Y269*'Molecular Weight'!$C$12/'Molecular Weight'!$D$12)</f>
        <v>4.40411743209389</v>
      </c>
      <c r="AH269" s="19">
        <f>P269*AG269*'Molecular Weight'!$B$2/'Molecular Weight'!$D$2</f>
        <v>3.01353641200699</v>
      </c>
      <c r="AI269" s="19">
        <f>Q269*AG269*'Molecular Weight'!$B$3/'Molecular Weight'!$D$3</f>
        <v>0.0210146404378698</v>
      </c>
      <c r="AJ269" s="19">
        <f>AG269*R269*'Molecular Weight'!$B$4/'Molecular Weight'!$D$4</f>
        <v>1.91827045075804</v>
      </c>
      <c r="AK269" s="19">
        <f>S269*AG269*'Molecular Weight'!$B$5/'Molecular Weight'!$D$5</f>
        <v>0</v>
      </c>
      <c r="AL269" s="19">
        <f>T269*AG269*'Molecular Weight'!$B$6/'Molecular Weight'!$D$6</f>
        <v>0.876041733082151</v>
      </c>
      <c r="AM269" s="19">
        <f>U269*AG269*'Molecular Weight'!$B$8/'Molecular Weight'!$D$8</f>
        <v>0.0190127003605689</v>
      </c>
      <c r="AN269" s="19">
        <f>V269*AG269*'Molecular Weight'!$B$9/'Molecular Weight'!$D$9</f>
        <v>1.55073018266532</v>
      </c>
      <c r="AO269" s="19">
        <f>W269*AG269*'Molecular Weight'!$B$10/'Molecular Weight'!$D$10</f>
        <v>0.597830669611533</v>
      </c>
      <c r="AP269" s="19">
        <f>X269*AG269*'Molecular Weight'!$B$11/'Molecular Weight'!$D$11</f>
        <v>0.0197538665072943</v>
      </c>
      <c r="AQ269" s="19">
        <f>Y269*AG269*'Molecular Weight'!$B$12/'Molecular Weight'!$D$12</f>
        <v>0</v>
      </c>
      <c r="AR269" s="19">
        <f t="shared" si="50"/>
        <v>8.01619065542977</v>
      </c>
      <c r="AS269" s="19">
        <f t="shared" si="51"/>
        <v>0.0484738633369721</v>
      </c>
      <c r="AT269" s="19">
        <f t="shared" si="52"/>
        <v>0.055332824346653</v>
      </c>
      <c r="AU269" s="19">
        <f t="shared" si="53"/>
        <v>0.827567869745179</v>
      </c>
      <c r="AV269" s="19">
        <f t="shared" si="54"/>
        <v>3.03455105244486</v>
      </c>
      <c r="AW269" s="19">
        <f t="shared" si="55"/>
        <v>3.04361528571957</v>
      </c>
      <c r="AX269" s="36"/>
    </row>
    <row r="270" s="25" customFormat="1" spans="1:50">
      <c r="A270" s="37" t="s">
        <v>1760</v>
      </c>
      <c r="B270" s="35" t="s">
        <v>1757</v>
      </c>
      <c r="C270" s="35" t="s">
        <v>1961</v>
      </c>
      <c r="D270" s="35" t="s">
        <v>1759</v>
      </c>
      <c r="E270" s="35" t="s">
        <v>2020</v>
      </c>
      <c r="F270" s="35" t="s">
        <v>1859</v>
      </c>
      <c r="G270" s="32" t="s">
        <v>1917</v>
      </c>
      <c r="H270" s="32"/>
      <c r="I270" s="33">
        <f t="shared" si="56"/>
        <v>4.3944845199585</v>
      </c>
      <c r="J270" s="33">
        <f t="shared" si="57"/>
        <v>1206.22180175781</v>
      </c>
      <c r="K270" s="33">
        <f t="shared" si="58"/>
        <v>-7.00030755996704</v>
      </c>
      <c r="L270" s="34">
        <f t="shared" si="48"/>
        <v>-10.1710843494902</v>
      </c>
      <c r="M270" s="33">
        <f t="shared" si="49"/>
        <v>3.17077678952317</v>
      </c>
      <c r="N270" s="33">
        <f t="shared" si="59"/>
        <v>3.17077684402466</v>
      </c>
      <c r="O270" s="32"/>
      <c r="P270" s="35">
        <v>41.1375</v>
      </c>
      <c r="Q270" s="35">
        <v>0.397</v>
      </c>
      <c r="R270" s="35">
        <v>22.3175</v>
      </c>
      <c r="S270" s="35">
        <v>0</v>
      </c>
      <c r="T270" s="35">
        <v>14.1725</v>
      </c>
      <c r="U270" s="35">
        <v>0.301</v>
      </c>
      <c r="V270" s="35">
        <v>14.195</v>
      </c>
      <c r="W270" s="35">
        <v>7.57</v>
      </c>
      <c r="X270" s="35">
        <v>0.142</v>
      </c>
      <c r="Y270" s="32"/>
      <c r="Z270" s="32">
        <v>100.2325</v>
      </c>
      <c r="AA270" s="35">
        <v>4.3944845199585</v>
      </c>
      <c r="AB270" s="35">
        <v>1206.22180175781</v>
      </c>
      <c r="AC270" s="35">
        <v>-7.00030755996704</v>
      </c>
      <c r="AD270" s="35">
        <v>3.17077684402466</v>
      </c>
      <c r="AE270" s="35" t="s">
        <v>1695</v>
      </c>
      <c r="AF270" s="19">
        <v>12</v>
      </c>
      <c r="AG270" s="19">
        <f>AF270/(P270*'Molecular Weight'!$C$2/'Molecular Weight'!$D$2+Q270*'Molecular Weight'!$C$3/'Molecular Weight'!$D$3+R270*'Molecular Weight'!$C$4/'Molecular Weight'!$D$4+S270*'Molecular Weight'!$C$5/'Molecular Weight'!$D$5+T270*'Molecular Weight'!$C$6/'Molecular Weight'!$D$6+U270*'Molecular Weight'!$C$8/'Molecular Weight'!$D$8+V270*'Molecular Weight'!$C$9/'Molecular Weight'!$D$9+W270*'Molecular Weight'!$C$10/'Molecular Weight'!$D$10+X270*'Molecular Weight'!$C$11/'Molecular Weight'!$D$11+Y270*'Molecular Weight'!$C$12/'Molecular Weight'!$D$12)</f>
        <v>4.40036285221865</v>
      </c>
      <c r="AH270" s="19">
        <f>P270*AG270*'Molecular Weight'!$B$2/'Molecular Weight'!$D$2</f>
        <v>3.01298147192318</v>
      </c>
      <c r="AI270" s="19">
        <f>Q270*AG270*'Molecular Weight'!$B$3/'Molecular Weight'!$D$3</f>
        <v>0.0218641308176571</v>
      </c>
      <c r="AJ270" s="19">
        <f>AG270*R270*'Molecular Weight'!$B$4/'Molecular Weight'!$D$4</f>
        <v>1.92634558560984</v>
      </c>
      <c r="AK270" s="19">
        <f>S270*AG270*'Molecular Weight'!$B$5/'Molecular Weight'!$D$5</f>
        <v>0</v>
      </c>
      <c r="AL270" s="19">
        <f>T270*AG270*'Molecular Weight'!$B$6/'Molecular Weight'!$D$6</f>
        <v>0.868097752269889</v>
      </c>
      <c r="AM270" s="19">
        <f>U270*AG270*'Molecular Weight'!$B$8/'Molecular Weight'!$D$8</f>
        <v>0.0186708375883537</v>
      </c>
      <c r="AN270" s="19">
        <f>V270*AG270*'Molecular Weight'!$B$9/'Molecular Weight'!$D$9</f>
        <v>1.549954111346</v>
      </c>
      <c r="AO270" s="19">
        <f>W270*AG270*'Molecular Weight'!$B$10/'Molecular Weight'!$D$10</f>
        <v>0.593986212398273</v>
      </c>
      <c r="AP270" s="19">
        <f>X270*AG270*'Molecular Weight'!$B$11/'Molecular Weight'!$D$11</f>
        <v>0.020163005002099</v>
      </c>
      <c r="AQ270" s="19">
        <f>Y270*AG270*'Molecular Weight'!$B$12/'Molecular Weight'!$D$12</f>
        <v>0</v>
      </c>
      <c r="AR270" s="19">
        <f t="shared" si="50"/>
        <v>8.01206310695529</v>
      </c>
      <c r="AS270" s="19">
        <f t="shared" si="51"/>
        <v>0.036134833570598</v>
      </c>
      <c r="AT270" s="19">
        <f t="shared" si="52"/>
        <v>0.0416253048416646</v>
      </c>
      <c r="AU270" s="19">
        <f t="shared" si="53"/>
        <v>0.831962918699291</v>
      </c>
      <c r="AV270" s="19">
        <f t="shared" si="54"/>
        <v>3.03484560274084</v>
      </c>
      <c r="AW270" s="19">
        <f t="shared" si="55"/>
        <v>3.03070891360251</v>
      </c>
      <c r="AX270" s="36"/>
    </row>
    <row r="271" s="25" customFormat="1" spans="1:50">
      <c r="A271" s="37" t="s">
        <v>1760</v>
      </c>
      <c r="B271" s="35" t="s">
        <v>1757</v>
      </c>
      <c r="C271" s="35" t="s">
        <v>1961</v>
      </c>
      <c r="D271" s="35" t="s">
        <v>1759</v>
      </c>
      <c r="E271" s="35" t="s">
        <v>2021</v>
      </c>
      <c r="F271" s="35" t="s">
        <v>1859</v>
      </c>
      <c r="G271" s="32" t="s">
        <v>1917</v>
      </c>
      <c r="H271" s="32"/>
      <c r="I271" s="33">
        <f t="shared" si="56"/>
        <v>5.71320772171021</v>
      </c>
      <c r="J271" s="33">
        <f t="shared" si="57"/>
        <v>1072.69543457031</v>
      </c>
      <c r="K271" s="33">
        <f t="shared" si="58"/>
        <v>-6.63877201080322</v>
      </c>
      <c r="L271" s="34">
        <f t="shared" si="48"/>
        <v>-11.2997159987182</v>
      </c>
      <c r="M271" s="33">
        <f t="shared" si="49"/>
        <v>4.66094398791502</v>
      </c>
      <c r="N271" s="33">
        <f t="shared" si="59"/>
        <v>4.66094493865967</v>
      </c>
      <c r="O271" s="32"/>
      <c r="P271" s="35">
        <v>41.715</v>
      </c>
      <c r="Q271" s="35">
        <v>0.404</v>
      </c>
      <c r="R271" s="35">
        <v>21.15</v>
      </c>
      <c r="S271" s="35">
        <v>0</v>
      </c>
      <c r="T271" s="35">
        <v>14.465</v>
      </c>
      <c r="U271" s="35">
        <v>0.3345</v>
      </c>
      <c r="V271" s="35">
        <v>17.4</v>
      </c>
      <c r="W271" s="35">
        <v>4.21</v>
      </c>
      <c r="X271" s="35">
        <v>0.0515</v>
      </c>
      <c r="Y271" s="32"/>
      <c r="Z271" s="32">
        <v>99.73</v>
      </c>
      <c r="AA271" s="35">
        <v>5.71320772171021</v>
      </c>
      <c r="AB271" s="35">
        <v>1072.69543457031</v>
      </c>
      <c r="AC271" s="35">
        <v>-6.63877201080322</v>
      </c>
      <c r="AD271" s="35">
        <v>4.66094493865967</v>
      </c>
      <c r="AE271" s="35" t="s">
        <v>1695</v>
      </c>
      <c r="AF271" s="19">
        <v>12</v>
      </c>
      <c r="AG271" s="19">
        <f>AF271/(P271*'Molecular Weight'!$C$2/'Molecular Weight'!$D$2+Q271*'Molecular Weight'!$C$3/'Molecular Weight'!$D$3+R271*'Molecular Weight'!$C$4/'Molecular Weight'!$D$4+S271*'Molecular Weight'!$C$5/'Molecular Weight'!$D$5+T271*'Molecular Weight'!$C$6/'Molecular Weight'!$D$6+U271*'Molecular Weight'!$C$8/'Molecular Weight'!$D$8+V271*'Molecular Weight'!$C$9/'Molecular Weight'!$D$9+W271*'Molecular Weight'!$C$10/'Molecular Weight'!$D$10+X271*'Molecular Weight'!$C$11/'Molecular Weight'!$D$11+Y271*'Molecular Weight'!$C$12/'Molecular Weight'!$D$12)</f>
        <v>4.3878998945104</v>
      </c>
      <c r="AH271" s="19">
        <f>P271*AG271*'Molecular Weight'!$B$2/'Molecular Weight'!$D$2</f>
        <v>3.04662523467879</v>
      </c>
      <c r="AI271" s="19">
        <f>Q271*AG271*'Molecular Weight'!$B$3/'Molecular Weight'!$D$3</f>
        <v>0.0221866277519675</v>
      </c>
      <c r="AJ271" s="19">
        <f>AG271*R271*'Molecular Weight'!$B$4/'Molecular Weight'!$D$4</f>
        <v>1.82040178048048</v>
      </c>
      <c r="AK271" s="19">
        <f>S271*AG271*'Molecular Weight'!$B$5/'Molecular Weight'!$D$5</f>
        <v>0</v>
      </c>
      <c r="AL271" s="19">
        <f>T271*AG271*'Molecular Weight'!$B$6/'Molecular Weight'!$D$6</f>
        <v>0.883504621020225</v>
      </c>
      <c r="AM271" s="19">
        <f>U271*AG271*'Molecular Weight'!$B$8/'Molecular Weight'!$D$8</f>
        <v>0.020690055183447</v>
      </c>
      <c r="AN271" s="19">
        <f>V271*AG271*'Molecular Weight'!$B$9/'Molecular Weight'!$D$9</f>
        <v>1.89452749787794</v>
      </c>
      <c r="AO271" s="19">
        <f>W271*AG271*'Molecular Weight'!$B$10/'Molecular Weight'!$D$10</f>
        <v>0.329405466403153</v>
      </c>
      <c r="AP271" s="19">
        <f>X271*AG271*'Molecular Weight'!$B$11/'Molecular Weight'!$D$11</f>
        <v>0.00729192786599825</v>
      </c>
      <c r="AQ271" s="19">
        <f>Y271*AG271*'Molecular Weight'!$B$12/'Molecular Weight'!$D$12</f>
        <v>0</v>
      </c>
      <c r="AR271" s="19">
        <f t="shared" si="50"/>
        <v>8.024633211262</v>
      </c>
      <c r="AS271" s="19">
        <f t="shared" si="51"/>
        <v>0.0736727841290357</v>
      </c>
      <c r="AT271" s="19">
        <f t="shared" si="52"/>
        <v>0.0833869822253585</v>
      </c>
      <c r="AU271" s="19">
        <f t="shared" si="53"/>
        <v>0.80983183689119</v>
      </c>
      <c r="AV271" s="19">
        <f t="shared" si="54"/>
        <v>3.06881186243075</v>
      </c>
      <c r="AW271" s="19">
        <f t="shared" si="55"/>
        <v>3.12812764048477</v>
      </c>
      <c r="AX271" s="36"/>
    </row>
    <row r="272" s="25" customFormat="1" spans="1:50">
      <c r="A272" s="37" t="s">
        <v>1760</v>
      </c>
      <c r="B272" s="35" t="s">
        <v>1757</v>
      </c>
      <c r="C272" s="35" t="s">
        <v>1961</v>
      </c>
      <c r="D272" s="35" t="s">
        <v>1759</v>
      </c>
      <c r="E272" s="35" t="s">
        <v>2022</v>
      </c>
      <c r="F272" s="35" t="s">
        <v>1859</v>
      </c>
      <c r="G272" s="32" t="s">
        <v>1917</v>
      </c>
      <c r="H272" s="32"/>
      <c r="I272" s="33">
        <f t="shared" si="56"/>
        <v>4.43290901184082</v>
      </c>
      <c r="J272" s="33">
        <f t="shared" si="57"/>
        <v>1029.783203125</v>
      </c>
      <c r="K272" s="33">
        <f t="shared" si="58"/>
        <v>-7.79762601852417</v>
      </c>
      <c r="L272" s="34">
        <f t="shared" si="48"/>
        <v>-12.4477015400554</v>
      </c>
      <c r="M272" s="33">
        <f t="shared" si="49"/>
        <v>4.65007552153122</v>
      </c>
      <c r="N272" s="33">
        <f t="shared" si="59"/>
        <v>4.65007448196411</v>
      </c>
      <c r="O272" s="32"/>
      <c r="P272" s="35">
        <v>41.47</v>
      </c>
      <c r="Q272" s="35">
        <v>0.3825</v>
      </c>
      <c r="R272" s="35">
        <v>21.655</v>
      </c>
      <c r="S272" s="35">
        <v>0</v>
      </c>
      <c r="T272" s="35">
        <v>15.375</v>
      </c>
      <c r="U272" s="35">
        <v>0.363</v>
      </c>
      <c r="V272" s="35">
        <v>16.55</v>
      </c>
      <c r="W272" s="35">
        <v>4.15</v>
      </c>
      <c r="X272" s="35">
        <v>0.06</v>
      </c>
      <c r="Y272" s="32"/>
      <c r="Z272" s="32">
        <v>100.0055</v>
      </c>
      <c r="AA272" s="35">
        <v>4.43290901184082</v>
      </c>
      <c r="AB272" s="35">
        <v>1029.783203125</v>
      </c>
      <c r="AC272" s="35">
        <v>-7.79762601852417</v>
      </c>
      <c r="AD272" s="35">
        <v>4.65007448196411</v>
      </c>
      <c r="AE272" s="35" t="s">
        <v>1695</v>
      </c>
      <c r="AF272" s="19">
        <v>12</v>
      </c>
      <c r="AG272" s="19">
        <f>AF272/(P272*'Molecular Weight'!$C$2/'Molecular Weight'!$D$2+Q272*'Molecular Weight'!$C$3/'Molecular Weight'!$D$3+R272*'Molecular Weight'!$C$4/'Molecular Weight'!$D$4+S272*'Molecular Weight'!$C$5/'Molecular Weight'!$D$5+T272*'Molecular Weight'!$C$6/'Molecular Weight'!$D$6+U272*'Molecular Weight'!$C$8/'Molecular Weight'!$D$8+V272*'Molecular Weight'!$C$9/'Molecular Weight'!$D$9+W272*'Molecular Weight'!$C$10/'Molecular Weight'!$D$10+X272*'Molecular Weight'!$C$11/'Molecular Weight'!$D$11+Y272*'Molecular Weight'!$C$12/'Molecular Weight'!$D$12)</f>
        <v>4.39238252136953</v>
      </c>
      <c r="AH272" s="19">
        <f>P272*AG272*'Molecular Weight'!$B$2/'Molecular Weight'!$D$2</f>
        <v>3.03182595141801</v>
      </c>
      <c r="AI272" s="19">
        <f>Q272*AG272*'Molecular Weight'!$B$3/'Molecular Weight'!$D$3</f>
        <v>0.0210273631342158</v>
      </c>
      <c r="AJ272" s="19">
        <f>AG272*R272*'Molecular Weight'!$B$4/'Molecular Weight'!$D$4</f>
        <v>1.86577174382615</v>
      </c>
      <c r="AK272" s="19">
        <f>S272*AG272*'Molecular Weight'!$B$5/'Molecular Weight'!$D$5</f>
        <v>0</v>
      </c>
      <c r="AL272" s="19">
        <f>T272*AG272*'Molecular Weight'!$B$6/'Molecular Weight'!$D$6</f>
        <v>0.940045674638871</v>
      </c>
      <c r="AM272" s="19">
        <f>U272*AG272*'Molecular Weight'!$B$8/'Molecular Weight'!$D$8</f>
        <v>0.0224758226001852</v>
      </c>
      <c r="AN272" s="19">
        <f>V272*AG272*'Molecular Weight'!$B$9/'Molecular Weight'!$D$9</f>
        <v>1.8038196210587</v>
      </c>
      <c r="AO272" s="19">
        <f>W272*AG272*'Molecular Weight'!$B$10/'Molecular Weight'!$D$10</f>
        <v>0.32504257246226</v>
      </c>
      <c r="AP272" s="19">
        <f>X272*AG272*'Molecular Weight'!$B$11/'Molecular Weight'!$D$11</f>
        <v>0.00850412879258379</v>
      </c>
      <c r="AQ272" s="19">
        <f>Y272*AG272*'Molecular Weight'!$B$12/'Molecular Weight'!$D$12</f>
        <v>0</v>
      </c>
      <c r="AR272" s="19">
        <f t="shared" si="50"/>
        <v>8.01851287793098</v>
      </c>
      <c r="AS272" s="19">
        <f t="shared" si="51"/>
        <v>0.0554104080279627</v>
      </c>
      <c r="AT272" s="19">
        <f t="shared" si="52"/>
        <v>0.0589443784731516</v>
      </c>
      <c r="AU272" s="19">
        <f t="shared" si="53"/>
        <v>0.884635266610908</v>
      </c>
      <c r="AV272" s="19">
        <f t="shared" si="54"/>
        <v>3.05285331455223</v>
      </c>
      <c r="AW272" s="19">
        <f t="shared" si="55"/>
        <v>3.09138369076002</v>
      </c>
      <c r="AX272" s="36"/>
    </row>
    <row r="273" s="25" customFormat="1" spans="1:50">
      <c r="A273" s="37" t="s">
        <v>1760</v>
      </c>
      <c r="B273" s="35" t="s">
        <v>1757</v>
      </c>
      <c r="C273" s="35" t="s">
        <v>1961</v>
      </c>
      <c r="D273" s="35" t="s">
        <v>1759</v>
      </c>
      <c r="E273" s="35" t="s">
        <v>2023</v>
      </c>
      <c r="F273" s="35" t="s">
        <v>1859</v>
      </c>
      <c r="G273" s="32" t="s">
        <v>1917</v>
      </c>
      <c r="H273" s="32"/>
      <c r="I273" s="33">
        <f t="shared" si="56"/>
        <v>6.49301815032959</v>
      </c>
      <c r="J273" s="33">
        <f t="shared" si="57"/>
        <v>1169.36157226562</v>
      </c>
      <c r="K273" s="33">
        <f t="shared" si="58"/>
        <v>-5.99793672561646</v>
      </c>
      <c r="L273" s="34">
        <f t="shared" si="48"/>
        <v>-9.78657115482799</v>
      </c>
      <c r="M273" s="33">
        <f t="shared" si="49"/>
        <v>3.78863442921154</v>
      </c>
      <c r="N273" s="33">
        <f t="shared" si="59"/>
        <v>3.78863382339477</v>
      </c>
      <c r="O273" s="32"/>
      <c r="P273" s="35">
        <v>42.24</v>
      </c>
      <c r="Q273" s="35">
        <v>0.548</v>
      </c>
      <c r="R273" s="35">
        <v>21.08</v>
      </c>
      <c r="S273" s="35">
        <v>0</v>
      </c>
      <c r="T273" s="35">
        <v>11.9033333333333</v>
      </c>
      <c r="U273" s="35">
        <v>0.297333333333333</v>
      </c>
      <c r="V273" s="35">
        <v>19.4833333333333</v>
      </c>
      <c r="W273" s="35">
        <v>4.22666666666667</v>
      </c>
      <c r="X273" s="35">
        <v>0.0996666666666667</v>
      </c>
      <c r="Y273" s="32"/>
      <c r="Z273" s="32">
        <v>99.8783333333333</v>
      </c>
      <c r="AA273" s="35">
        <v>6.49301815032959</v>
      </c>
      <c r="AB273" s="35">
        <v>1169.36157226562</v>
      </c>
      <c r="AC273" s="35">
        <v>-5.99793672561646</v>
      </c>
      <c r="AD273" s="35">
        <v>3.78863382339477</v>
      </c>
      <c r="AE273" s="35" t="s">
        <v>1695</v>
      </c>
      <c r="AF273" s="19">
        <v>12</v>
      </c>
      <c r="AG273" s="19">
        <f>AF273/(P273*'Molecular Weight'!$C$2/'Molecular Weight'!$D$2+Q273*'Molecular Weight'!$C$3/'Molecular Weight'!$D$3+R273*'Molecular Weight'!$C$4/'Molecular Weight'!$D$4+S273*'Molecular Weight'!$C$5/'Molecular Weight'!$D$5+T273*'Molecular Weight'!$C$6/'Molecular Weight'!$D$6+U273*'Molecular Weight'!$C$8/'Molecular Weight'!$D$8+V273*'Molecular Weight'!$C$9/'Molecular Weight'!$D$9+W273*'Molecular Weight'!$C$10/'Molecular Weight'!$D$10+X273*'Molecular Weight'!$C$11/'Molecular Weight'!$D$11+Y273*'Molecular Weight'!$C$12/'Molecular Weight'!$D$12)</f>
        <v>4.33149958272517</v>
      </c>
      <c r="AH273" s="19">
        <f>P273*AG273*'Molecular Weight'!$B$2/'Molecular Weight'!$D$2</f>
        <v>3.04531528585738</v>
      </c>
      <c r="AI273" s="19">
        <f>Q273*AG273*'Molecular Weight'!$B$3/'Molecular Weight'!$D$3</f>
        <v>0.0297079070254493</v>
      </c>
      <c r="AJ273" s="19">
        <f>AG273*R273*'Molecular Weight'!$B$4/'Molecular Weight'!$D$4</f>
        <v>1.79105553557957</v>
      </c>
      <c r="AK273" s="19">
        <f>S273*AG273*'Molecular Weight'!$B$5/'Molecular Weight'!$D$5</f>
        <v>0</v>
      </c>
      <c r="AL273" s="19">
        <f>T273*AG273*'Molecular Weight'!$B$6/'Molecular Weight'!$D$6</f>
        <v>0.71769603795061</v>
      </c>
      <c r="AM273" s="19">
        <f>U273*AG273*'Molecular Weight'!$B$8/'Molecular Weight'!$D$8</f>
        <v>0.0181547675396619</v>
      </c>
      <c r="AN273" s="19">
        <f>V273*AG273*'Molecular Weight'!$B$9/'Molecular Weight'!$D$9</f>
        <v>2.09409553854662</v>
      </c>
      <c r="AO273" s="19">
        <f>W273*AG273*'Molecular Weight'!$B$10/'Molecular Weight'!$D$10</f>
        <v>0.326458717956225</v>
      </c>
      <c r="AP273" s="19">
        <f>X273*AG273*'Molecular Weight'!$B$11/'Molecular Weight'!$D$11</f>
        <v>0.0139304977437327</v>
      </c>
      <c r="AQ273" s="19">
        <f>Y273*AG273*'Molecular Weight'!$B$12/'Molecular Weight'!$D$12</f>
        <v>0</v>
      </c>
      <c r="AR273" s="19">
        <f t="shared" si="50"/>
        <v>8.03641428819925</v>
      </c>
      <c r="AS273" s="19">
        <f t="shared" si="51"/>
        <v>0.108747867573884</v>
      </c>
      <c r="AT273" s="19">
        <f t="shared" si="52"/>
        <v>0.151523572408752</v>
      </c>
      <c r="AU273" s="19">
        <f t="shared" si="53"/>
        <v>0.608948170376726</v>
      </c>
      <c r="AV273" s="19">
        <f t="shared" si="54"/>
        <v>3.07502319288283</v>
      </c>
      <c r="AW273" s="19">
        <f t="shared" si="55"/>
        <v>3.15640506199311</v>
      </c>
      <c r="AX273" s="36"/>
    </row>
    <row r="274" s="25" customFormat="1" spans="1:50">
      <c r="A274" s="37" t="s">
        <v>1760</v>
      </c>
      <c r="B274" s="35" t="s">
        <v>1757</v>
      </c>
      <c r="C274" s="35" t="s">
        <v>1961</v>
      </c>
      <c r="D274" s="35" t="s">
        <v>1759</v>
      </c>
      <c r="E274" s="35" t="s">
        <v>2024</v>
      </c>
      <c r="F274" s="35" t="s">
        <v>1859</v>
      </c>
      <c r="G274" s="32" t="s">
        <v>1917</v>
      </c>
      <c r="H274" s="32"/>
      <c r="I274" s="33">
        <f t="shared" si="56"/>
        <v>6.34578657150269</v>
      </c>
      <c r="J274" s="33">
        <f t="shared" si="57"/>
        <v>1174.01123046875</v>
      </c>
      <c r="K274" s="33">
        <f t="shared" si="58"/>
        <v>-6.1795539855957</v>
      </c>
      <c r="L274" s="34">
        <f t="shared" si="48"/>
        <v>-9.7901643130956</v>
      </c>
      <c r="M274" s="33">
        <f t="shared" si="49"/>
        <v>3.61061032749989</v>
      </c>
      <c r="N274" s="33">
        <f t="shared" si="59"/>
        <v>3.61061000823975</v>
      </c>
      <c r="O274" s="32"/>
      <c r="P274" s="35">
        <v>42.1375</v>
      </c>
      <c r="Q274" s="35">
        <v>0.533</v>
      </c>
      <c r="R274" s="35">
        <v>21.11</v>
      </c>
      <c r="S274" s="35">
        <v>0</v>
      </c>
      <c r="T274" s="35">
        <v>11.7725</v>
      </c>
      <c r="U274" s="35">
        <v>0.289</v>
      </c>
      <c r="V274" s="35">
        <v>19.2825</v>
      </c>
      <c r="W274" s="35">
        <v>4.19</v>
      </c>
      <c r="X274" s="35">
        <v>0.08625</v>
      </c>
      <c r="Y274" s="32"/>
      <c r="Z274" s="32">
        <v>99.40075</v>
      </c>
      <c r="AA274" s="35">
        <v>6.34578657150269</v>
      </c>
      <c r="AB274" s="35">
        <v>1174.01123046875</v>
      </c>
      <c r="AC274" s="35">
        <v>-6.1795539855957</v>
      </c>
      <c r="AD274" s="35">
        <v>3.61061000823975</v>
      </c>
      <c r="AE274" s="35" t="s">
        <v>1695</v>
      </c>
      <c r="AF274" s="19">
        <v>12</v>
      </c>
      <c r="AG274" s="19">
        <f>AF274/(P274*'Molecular Weight'!$C$2/'Molecular Weight'!$D$2+Q274*'Molecular Weight'!$C$3/'Molecular Weight'!$D$3+R274*'Molecular Weight'!$C$4/'Molecular Weight'!$D$4+S274*'Molecular Weight'!$C$5/'Molecular Weight'!$D$5+T274*'Molecular Weight'!$C$6/'Molecular Weight'!$D$6+U274*'Molecular Weight'!$C$8/'Molecular Weight'!$D$8+V274*'Molecular Weight'!$C$9/'Molecular Weight'!$D$9+W274*'Molecular Weight'!$C$10/'Molecular Weight'!$D$10+X274*'Molecular Weight'!$C$11/'Molecular Weight'!$D$11+Y274*'Molecular Weight'!$C$12/'Molecular Weight'!$D$12)</f>
        <v>4.34828952257586</v>
      </c>
      <c r="AH274" s="19">
        <f>P274*AG274*'Molecular Weight'!$B$2/'Molecular Weight'!$D$2</f>
        <v>3.04970122765547</v>
      </c>
      <c r="AI274" s="19">
        <f>Q274*AG274*'Molecular Weight'!$B$3/'Molecular Weight'!$D$3</f>
        <v>0.029006737365869</v>
      </c>
      <c r="AJ274" s="19">
        <f>AG274*R274*'Molecular Weight'!$B$4/'Molecular Weight'!$D$4</f>
        <v>1.80055692078416</v>
      </c>
      <c r="AK274" s="19">
        <f>S274*AG274*'Molecular Weight'!$B$5/'Molecular Weight'!$D$5</f>
        <v>0</v>
      </c>
      <c r="AL274" s="19">
        <f>T274*AG274*'Molecular Weight'!$B$6/'Molecular Weight'!$D$6</f>
        <v>0.712558997835807</v>
      </c>
      <c r="AM274" s="19">
        <f>U274*AG274*'Molecular Weight'!$B$8/'Molecular Weight'!$D$8</f>
        <v>0.0177143455317793</v>
      </c>
      <c r="AN274" s="19">
        <f>V274*AG274*'Molecular Weight'!$B$9/'Molecular Weight'!$D$9</f>
        <v>2.08054324364936</v>
      </c>
      <c r="AO274" s="19">
        <f>W274*AG274*'Molecular Weight'!$B$10/'Molecular Weight'!$D$10</f>
        <v>0.324881118038389</v>
      </c>
      <c r="AP274" s="19">
        <f>X274*AG274*'Molecular Weight'!$B$11/'Molecular Weight'!$D$11</f>
        <v>0.0121019674515059</v>
      </c>
      <c r="AQ274" s="19">
        <f>Y274*AG274*'Molecular Weight'!$B$12/'Molecular Weight'!$D$12</f>
        <v>0</v>
      </c>
      <c r="AR274" s="19">
        <f t="shared" si="50"/>
        <v>8.02706455831233</v>
      </c>
      <c r="AS274" s="19">
        <f t="shared" si="51"/>
        <v>0.0809199172097586</v>
      </c>
      <c r="AT274" s="19">
        <f t="shared" si="52"/>
        <v>0.113562410208179</v>
      </c>
      <c r="AU274" s="19">
        <f t="shared" si="53"/>
        <v>0.631639080626048</v>
      </c>
      <c r="AV274" s="19">
        <f t="shared" si="54"/>
        <v>3.07870796502134</v>
      </c>
      <c r="AW274" s="19">
        <f t="shared" si="55"/>
        <v>3.13569770505533</v>
      </c>
      <c r="AX274" s="36"/>
    </row>
    <row r="275" s="25" customFormat="1" spans="1:50">
      <c r="A275" s="37" t="s">
        <v>1760</v>
      </c>
      <c r="B275" s="35" t="s">
        <v>1757</v>
      </c>
      <c r="C275" s="35" t="s">
        <v>1961</v>
      </c>
      <c r="D275" s="35" t="s">
        <v>1759</v>
      </c>
      <c r="E275" s="35" t="s">
        <v>2025</v>
      </c>
      <c r="F275" s="35" t="s">
        <v>1870</v>
      </c>
      <c r="G275" s="32" t="s">
        <v>1917</v>
      </c>
      <c r="H275" s="32"/>
      <c r="I275" s="33">
        <f t="shared" si="56"/>
        <v>7.26229906082153</v>
      </c>
      <c r="J275" s="33">
        <f t="shared" si="57"/>
        <v>1165.19543457031</v>
      </c>
      <c r="K275" s="33">
        <f t="shared" si="58"/>
        <v>-6.59855651855469</v>
      </c>
      <c r="L275" s="34">
        <f t="shared" si="48"/>
        <v>-9.53708532809289</v>
      </c>
      <c r="M275" s="33">
        <f t="shared" si="49"/>
        <v>2.9385288095382</v>
      </c>
      <c r="N275" s="33">
        <f t="shared" si="59"/>
        <v>2.93852806091309</v>
      </c>
      <c r="O275" s="32"/>
      <c r="P275" s="35">
        <v>41.97</v>
      </c>
      <c r="Q275" s="35">
        <v>0.196</v>
      </c>
      <c r="R275" s="35">
        <v>21.725</v>
      </c>
      <c r="S275" s="35">
        <v>0</v>
      </c>
      <c r="T275" s="35">
        <v>13.785</v>
      </c>
      <c r="U275" s="35">
        <v>0.39775</v>
      </c>
      <c r="V275" s="35">
        <v>16.24</v>
      </c>
      <c r="W275" s="35">
        <v>5.8875</v>
      </c>
      <c r="X275" s="35">
        <v>0.12875</v>
      </c>
      <c r="Y275" s="32"/>
      <c r="Z275" s="32">
        <v>100.33</v>
      </c>
      <c r="AA275" s="35">
        <v>7.26229906082153</v>
      </c>
      <c r="AB275" s="35">
        <v>1165.19543457031</v>
      </c>
      <c r="AC275" s="35">
        <v>-6.59855651855469</v>
      </c>
      <c r="AD275" s="35">
        <v>2.93852806091309</v>
      </c>
      <c r="AE275" s="35" t="s">
        <v>1695</v>
      </c>
      <c r="AF275" s="19">
        <v>12</v>
      </c>
      <c r="AG275" s="19">
        <f>AF275/(P275*'Molecular Weight'!$C$2/'Molecular Weight'!$D$2+Q275*'Molecular Weight'!$C$3/'Molecular Weight'!$D$3+R275*'Molecular Weight'!$C$4/'Molecular Weight'!$D$4+S275*'Molecular Weight'!$C$5/'Molecular Weight'!$D$5+T275*'Molecular Weight'!$C$6/'Molecular Weight'!$D$6+U275*'Molecular Weight'!$C$8/'Molecular Weight'!$D$8+V275*'Molecular Weight'!$C$9/'Molecular Weight'!$D$9+W275*'Molecular Weight'!$C$10/'Molecular Weight'!$D$10+X275*'Molecular Weight'!$C$11/'Molecular Weight'!$D$11+Y275*'Molecular Weight'!$C$12/'Molecular Weight'!$D$12)</f>
        <v>4.36554919951192</v>
      </c>
      <c r="AH275" s="19">
        <f>P275*AG275*'Molecular Weight'!$B$2/'Molecular Weight'!$D$2</f>
        <v>3.0496354844127</v>
      </c>
      <c r="AI275" s="19">
        <f>Q275*AG275*'Molecular Weight'!$B$3/'Molecular Weight'!$D$3</f>
        <v>0.0107089817660117</v>
      </c>
      <c r="AJ275" s="19">
        <f>AG275*R275*'Molecular Weight'!$B$4/'Molecular Weight'!$D$4</f>
        <v>1.86036791603367</v>
      </c>
      <c r="AK275" s="19">
        <f>S275*AG275*'Molecular Weight'!$B$5/'Molecular Weight'!$D$5</f>
        <v>0</v>
      </c>
      <c r="AL275" s="19">
        <f>T275*AG275*'Molecular Weight'!$B$6/'Molecular Weight'!$D$6</f>
        <v>0.83768229002327</v>
      </c>
      <c r="AM275" s="19">
        <f>U275*AG275*'Molecular Weight'!$B$8/'Molecular Weight'!$D$8</f>
        <v>0.0244769832831388</v>
      </c>
      <c r="AN275" s="19">
        <f>V275*AG275*'Molecular Weight'!$B$9/'Molecular Weight'!$D$9</f>
        <v>1.75921883374872</v>
      </c>
      <c r="AO275" s="19">
        <f>W275*AG275*'Molecular Weight'!$B$10/'Molecular Weight'!$D$10</f>
        <v>0.458312605423081</v>
      </c>
      <c r="AP275" s="19">
        <f>X275*AG275*'Molecular Weight'!$B$11/'Molecular Weight'!$D$11</f>
        <v>0.0181369622277238</v>
      </c>
      <c r="AQ275" s="19">
        <f>Y275*AG275*'Molecular Weight'!$B$12/'Molecular Weight'!$D$12</f>
        <v>0</v>
      </c>
      <c r="AR275" s="19">
        <f t="shared" si="50"/>
        <v>8.01854005691832</v>
      </c>
      <c r="AS275" s="19">
        <f t="shared" si="51"/>
        <v>0.0554915686497885</v>
      </c>
      <c r="AT275" s="19">
        <f t="shared" si="52"/>
        <v>0.0662441707443129</v>
      </c>
      <c r="AU275" s="19">
        <f t="shared" si="53"/>
        <v>0.782190721373482</v>
      </c>
      <c r="AV275" s="19">
        <f t="shared" si="54"/>
        <v>3.06034446617871</v>
      </c>
      <c r="AW275" s="19">
        <f t="shared" si="55"/>
        <v>3.07969071247821</v>
      </c>
      <c r="AX275" s="36"/>
    </row>
    <row r="276" s="25" customFormat="1" spans="1:50">
      <c r="A276" s="37" t="s">
        <v>1760</v>
      </c>
      <c r="B276" s="35" t="s">
        <v>1757</v>
      </c>
      <c r="C276" s="35" t="s">
        <v>1961</v>
      </c>
      <c r="D276" s="35" t="s">
        <v>1759</v>
      </c>
      <c r="E276" s="35" t="s">
        <v>2026</v>
      </c>
      <c r="F276" s="35" t="s">
        <v>1870</v>
      </c>
      <c r="G276" s="32" t="s">
        <v>1917</v>
      </c>
      <c r="H276" s="32"/>
      <c r="I276" s="33">
        <f t="shared" si="56"/>
        <v>7.30403995513916</v>
      </c>
      <c r="J276" s="33">
        <f t="shared" si="57"/>
        <v>1168.45007324219</v>
      </c>
      <c r="K276" s="33">
        <f t="shared" si="58"/>
        <v>-6.54761981964111</v>
      </c>
      <c r="L276" s="34">
        <f t="shared" si="48"/>
        <v>-9.48422140196621</v>
      </c>
      <c r="M276" s="33">
        <f t="shared" si="49"/>
        <v>2.9366015823251</v>
      </c>
      <c r="N276" s="33">
        <f t="shared" si="59"/>
        <v>2.93660163879394</v>
      </c>
      <c r="O276" s="32"/>
      <c r="P276" s="35">
        <v>41.6125</v>
      </c>
      <c r="Q276" s="35">
        <v>0.18425</v>
      </c>
      <c r="R276" s="35">
        <v>21.475</v>
      </c>
      <c r="S276" s="35">
        <v>0</v>
      </c>
      <c r="T276" s="35">
        <v>13.9</v>
      </c>
      <c r="U276" s="35">
        <v>0.3895</v>
      </c>
      <c r="V276" s="35">
        <v>16.065</v>
      </c>
      <c r="W276" s="35">
        <v>5.885</v>
      </c>
      <c r="X276" s="35">
        <v>0.12975</v>
      </c>
      <c r="Y276" s="32"/>
      <c r="Z276" s="32">
        <v>99.641</v>
      </c>
      <c r="AA276" s="35">
        <v>7.30403995513916</v>
      </c>
      <c r="AB276" s="35">
        <v>1168.45007324219</v>
      </c>
      <c r="AC276" s="35">
        <v>-6.54761981964111</v>
      </c>
      <c r="AD276" s="35">
        <v>2.93660163879394</v>
      </c>
      <c r="AE276" s="35" t="s">
        <v>1695</v>
      </c>
      <c r="AF276" s="19">
        <v>12</v>
      </c>
      <c r="AG276" s="19">
        <f>AF276/(P276*'Molecular Weight'!$C$2/'Molecular Weight'!$D$2+Q276*'Molecular Weight'!$C$3/'Molecular Weight'!$D$3+R276*'Molecular Weight'!$C$4/'Molecular Weight'!$D$4+S276*'Molecular Weight'!$C$5/'Molecular Weight'!$D$5+T276*'Molecular Weight'!$C$6/'Molecular Weight'!$D$6+U276*'Molecular Weight'!$C$8/'Molecular Weight'!$D$8+V276*'Molecular Weight'!$C$9/'Molecular Weight'!$D$9+W276*'Molecular Weight'!$C$10/'Molecular Weight'!$D$10+X276*'Molecular Weight'!$C$11/'Molecular Weight'!$D$11+Y276*'Molecular Weight'!$C$12/'Molecular Weight'!$D$12)</f>
        <v>4.40147640358257</v>
      </c>
      <c r="AH276" s="19">
        <f>P276*AG276*'Molecular Weight'!$B$2/'Molecular Weight'!$D$2</f>
        <v>3.0485425573249</v>
      </c>
      <c r="AI276" s="19">
        <f>Q276*AG276*'Molecular Weight'!$B$3/'Molecular Weight'!$D$3</f>
        <v>0.0101498376390499</v>
      </c>
      <c r="AJ276" s="19">
        <f>AG276*R276*'Molecular Weight'!$B$4/'Molecular Weight'!$D$4</f>
        <v>1.85409387538124</v>
      </c>
      <c r="AK276" s="19">
        <f>S276*AG276*'Molecular Weight'!$B$5/'Molecular Weight'!$D$5</f>
        <v>0</v>
      </c>
      <c r="AL276" s="19">
        <f>T276*AG276*'Molecular Weight'!$B$6/'Molecular Weight'!$D$6</f>
        <v>0.851621965615225</v>
      </c>
      <c r="AM276" s="19">
        <f>U276*AG276*'Molecular Weight'!$B$8/'Molecular Weight'!$D$8</f>
        <v>0.0241665500309474</v>
      </c>
      <c r="AN276" s="19">
        <f>V276*AG276*'Molecular Weight'!$B$9/'Molecular Weight'!$D$9</f>
        <v>1.75458358371102</v>
      </c>
      <c r="AO276" s="19">
        <f>W276*AG276*'Molecular Weight'!$B$10/'Molecular Weight'!$D$10</f>
        <v>0.461888171096352</v>
      </c>
      <c r="AP276" s="19">
        <f>X276*AG276*'Molecular Weight'!$B$11/'Molecular Weight'!$D$11</f>
        <v>0.018428253093412</v>
      </c>
      <c r="AQ276" s="19">
        <f>Y276*AG276*'Molecular Weight'!$B$12/'Molecular Weight'!$D$12</f>
        <v>0</v>
      </c>
      <c r="AR276" s="19">
        <f t="shared" si="50"/>
        <v>8.02347479389214</v>
      </c>
      <c r="AS276" s="19">
        <f t="shared" si="51"/>
        <v>0.070218336554162</v>
      </c>
      <c r="AT276" s="19">
        <f t="shared" si="52"/>
        <v>0.0824524723284177</v>
      </c>
      <c r="AU276" s="19">
        <f t="shared" si="53"/>
        <v>0.781403629061063</v>
      </c>
      <c r="AV276" s="19">
        <f t="shared" si="54"/>
        <v>3.05869239496395</v>
      </c>
      <c r="AW276" s="19">
        <f t="shared" si="55"/>
        <v>3.09226027045354</v>
      </c>
      <c r="AX276" s="36"/>
    </row>
    <row r="277" s="25" customFormat="1" spans="1:50">
      <c r="A277" s="37" t="s">
        <v>1760</v>
      </c>
      <c r="B277" s="35" t="s">
        <v>1757</v>
      </c>
      <c r="C277" s="35" t="s">
        <v>1961</v>
      </c>
      <c r="D277" s="35" t="s">
        <v>1759</v>
      </c>
      <c r="E277" s="35" t="s">
        <v>2027</v>
      </c>
      <c r="F277" s="35" t="s">
        <v>1962</v>
      </c>
      <c r="G277" s="32" t="s">
        <v>1917</v>
      </c>
      <c r="H277" s="32"/>
      <c r="I277" s="33">
        <f t="shared" si="56"/>
        <v>7.899658203125</v>
      </c>
      <c r="J277" s="33">
        <f t="shared" si="57"/>
        <v>1197.95068359375</v>
      </c>
      <c r="K277" s="33">
        <f t="shared" si="58"/>
        <v>-6.07820463180542</v>
      </c>
      <c r="L277" s="34">
        <f t="shared" si="48"/>
        <v>-8.93431592156957</v>
      </c>
      <c r="M277" s="33">
        <f t="shared" si="49"/>
        <v>2.85611128976415</v>
      </c>
      <c r="N277" s="33">
        <f t="shared" si="59"/>
        <v>2.85611009597778</v>
      </c>
      <c r="O277" s="32"/>
      <c r="P277" s="35">
        <v>41.1125</v>
      </c>
      <c r="Q277" s="35">
        <v>0.13575</v>
      </c>
      <c r="R277" s="35">
        <v>21.96</v>
      </c>
      <c r="S277" s="35">
        <v>0</v>
      </c>
      <c r="T277" s="35">
        <v>15.345</v>
      </c>
      <c r="U277" s="35">
        <v>0.383</v>
      </c>
      <c r="V277" s="35">
        <v>14.9625</v>
      </c>
      <c r="W277" s="35">
        <v>5.9675</v>
      </c>
      <c r="X277" s="35">
        <v>0.22075</v>
      </c>
      <c r="Y277" s="32"/>
      <c r="Z277" s="32">
        <v>100.087</v>
      </c>
      <c r="AA277" s="35">
        <v>7.899658203125</v>
      </c>
      <c r="AB277" s="35">
        <v>1197.95068359375</v>
      </c>
      <c r="AC277" s="35">
        <v>-6.07820463180542</v>
      </c>
      <c r="AD277" s="35">
        <v>2.85611009597778</v>
      </c>
      <c r="AE277" s="35" t="s">
        <v>1695</v>
      </c>
      <c r="AF277" s="19">
        <v>12</v>
      </c>
      <c r="AG277" s="19">
        <f>AF277/(P277*'Molecular Weight'!$C$2/'Molecular Weight'!$D$2+Q277*'Molecular Weight'!$C$3/'Molecular Weight'!$D$3+R277*'Molecular Weight'!$C$4/'Molecular Weight'!$D$4+S277*'Molecular Weight'!$C$5/'Molecular Weight'!$D$5+T277*'Molecular Weight'!$C$6/'Molecular Weight'!$D$6+U277*'Molecular Weight'!$C$8/'Molecular Weight'!$D$8+V277*'Molecular Weight'!$C$9/'Molecular Weight'!$D$9+W277*'Molecular Weight'!$C$10/'Molecular Weight'!$D$10+X277*'Molecular Weight'!$C$11/'Molecular Weight'!$D$11+Y277*'Molecular Weight'!$C$12/'Molecular Weight'!$D$12)</f>
        <v>4.41440321653853</v>
      </c>
      <c r="AH277" s="19">
        <f>P277*AG277*'Molecular Weight'!$B$2/'Molecular Weight'!$D$2</f>
        <v>3.02075819307491</v>
      </c>
      <c r="AI277" s="19">
        <f>Q277*AG277*'Molecular Weight'!$B$3/'Molecular Weight'!$D$3</f>
        <v>0.00750006553998881</v>
      </c>
      <c r="AJ277" s="19">
        <f>AG277*R277*'Molecular Weight'!$B$4/'Molecular Weight'!$D$4</f>
        <v>1.90153579119628</v>
      </c>
      <c r="AK277" s="19">
        <f>S277*AG277*'Molecular Weight'!$B$5/'Molecular Weight'!$D$5</f>
        <v>0</v>
      </c>
      <c r="AL277" s="19">
        <f>T277*AG277*'Molecular Weight'!$B$6/'Molecular Weight'!$D$6</f>
        <v>0.942915052307681</v>
      </c>
      <c r="AM277" s="19">
        <f>U277*AG277*'Molecular Weight'!$B$8/'Molecular Weight'!$D$8</f>
        <v>0.0238330480960566</v>
      </c>
      <c r="AN277" s="19">
        <f>V277*AG277*'Molecular Weight'!$B$9/'Molecular Weight'!$D$9</f>
        <v>1.63897042499895</v>
      </c>
      <c r="AO277" s="19">
        <f>W277*AG277*'Molecular Weight'!$B$10/'Molecular Weight'!$D$10</f>
        <v>0.469738787351885</v>
      </c>
      <c r="AP277" s="19">
        <f>X277*AG277*'Molecular Weight'!$B$11/'Molecular Weight'!$D$11</f>
        <v>0.0314449664424292</v>
      </c>
      <c r="AQ277" s="19">
        <f>Y277*AG277*'Molecular Weight'!$B$12/'Molecular Weight'!$D$12</f>
        <v>0</v>
      </c>
      <c r="AR277" s="19">
        <f t="shared" si="50"/>
        <v>8.03669632900818</v>
      </c>
      <c r="AS277" s="19">
        <f t="shared" si="51"/>
        <v>0.109586310113196</v>
      </c>
      <c r="AT277" s="19">
        <f t="shared" si="52"/>
        <v>0.11622076648898</v>
      </c>
      <c r="AU277" s="19">
        <f t="shared" si="53"/>
        <v>0.833328742194485</v>
      </c>
      <c r="AV277" s="19">
        <f t="shared" si="54"/>
        <v>3.0282582586149</v>
      </c>
      <c r="AW277" s="19">
        <f t="shared" si="55"/>
        <v>3.07545731275458</v>
      </c>
      <c r="AX277" s="36"/>
    </row>
    <row r="278" s="25" customFormat="1" spans="1:50">
      <c r="A278" s="37" t="s">
        <v>1760</v>
      </c>
      <c r="B278" s="35" t="s">
        <v>1757</v>
      </c>
      <c r="C278" s="35" t="s">
        <v>1961</v>
      </c>
      <c r="D278" s="35" t="s">
        <v>1759</v>
      </c>
      <c r="E278" s="35" t="s">
        <v>2028</v>
      </c>
      <c r="F278" s="35" t="s">
        <v>1962</v>
      </c>
      <c r="G278" s="32" t="s">
        <v>1917</v>
      </c>
      <c r="H278" s="32"/>
      <c r="I278" s="33">
        <f t="shared" si="56"/>
        <v>3.96155071258545</v>
      </c>
      <c r="J278" s="33">
        <f t="shared" si="57"/>
        <v>1192.08447265625</v>
      </c>
      <c r="K278" s="33">
        <f t="shared" si="58"/>
        <v>-6.99732208251953</v>
      </c>
      <c r="L278" s="34">
        <f t="shared" si="48"/>
        <v>-10.5015132390408</v>
      </c>
      <c r="M278" s="33">
        <f t="shared" si="49"/>
        <v>3.50419115652124</v>
      </c>
      <c r="N278" s="33">
        <f t="shared" si="59"/>
        <v>3.5041913986206</v>
      </c>
      <c r="O278" s="32"/>
      <c r="P278" s="35">
        <v>40.935</v>
      </c>
      <c r="Q278" s="35">
        <v>0.218</v>
      </c>
      <c r="R278" s="35">
        <v>22.065</v>
      </c>
      <c r="S278" s="35">
        <v>0</v>
      </c>
      <c r="T278" s="35">
        <v>14.6525</v>
      </c>
      <c r="U278" s="35">
        <v>0.4</v>
      </c>
      <c r="V278" s="35">
        <v>15.2875</v>
      </c>
      <c r="W278" s="35">
        <v>6.1175</v>
      </c>
      <c r="X278" s="35">
        <v>0.076</v>
      </c>
      <c r="Y278" s="32"/>
      <c r="Z278" s="32">
        <v>99.7515</v>
      </c>
      <c r="AA278" s="35">
        <v>3.96155071258545</v>
      </c>
      <c r="AB278" s="35">
        <v>1192.08447265625</v>
      </c>
      <c r="AC278" s="35">
        <v>-6.99732208251953</v>
      </c>
      <c r="AD278" s="35">
        <v>3.5041913986206</v>
      </c>
      <c r="AE278" s="35" t="s">
        <v>1695</v>
      </c>
      <c r="AF278" s="19">
        <v>12</v>
      </c>
      <c r="AG278" s="19">
        <f>AF278/(P278*'Molecular Weight'!$C$2/'Molecular Weight'!$D$2+Q278*'Molecular Weight'!$C$3/'Molecular Weight'!$D$3+R278*'Molecular Weight'!$C$4/'Molecular Weight'!$D$4+S278*'Molecular Weight'!$C$5/'Molecular Weight'!$D$5+T278*'Molecular Weight'!$C$6/'Molecular Weight'!$D$6+U278*'Molecular Weight'!$C$8/'Molecular Weight'!$D$8+V278*'Molecular Weight'!$C$9/'Molecular Weight'!$D$9+W278*'Molecular Weight'!$C$10/'Molecular Weight'!$D$10+X278*'Molecular Weight'!$C$11/'Molecular Weight'!$D$11+Y278*'Molecular Weight'!$C$12/'Molecular Weight'!$D$12)</f>
        <v>4.41725749600347</v>
      </c>
      <c r="AH278" s="19">
        <f>P278*AG278*'Molecular Weight'!$B$2/'Molecular Weight'!$D$2</f>
        <v>3.00966104525469</v>
      </c>
      <c r="AI278" s="19">
        <f>Q278*AG278*'Molecular Weight'!$B$3/'Molecular Weight'!$D$3</f>
        <v>0.0120520917913486</v>
      </c>
      <c r="AJ278" s="19">
        <f>AG278*R278*'Molecular Weight'!$B$4/'Molecular Weight'!$D$4</f>
        <v>1.91186321399209</v>
      </c>
      <c r="AK278" s="19">
        <f>S278*AG278*'Molecular Weight'!$B$5/'Molecular Weight'!$D$5</f>
        <v>0</v>
      </c>
      <c r="AL278" s="19">
        <f>T278*AG278*'Molecular Weight'!$B$6/'Molecular Weight'!$D$6</f>
        <v>0.900944675114015</v>
      </c>
      <c r="AM278" s="19">
        <f>U278*AG278*'Molecular Weight'!$B$8/'Molecular Weight'!$D$8</f>
        <v>0.0249070058979615</v>
      </c>
      <c r="AN278" s="19">
        <f>V278*AG278*'Molecular Weight'!$B$9/'Molecular Weight'!$D$9</f>
        <v>1.67565320025194</v>
      </c>
      <c r="AO278" s="19">
        <f>W278*AG278*'Molecular Weight'!$B$10/'Molecular Weight'!$D$10</f>
        <v>0.481857573676912</v>
      </c>
      <c r="AP278" s="19">
        <f>X278*AG278*'Molecular Weight'!$B$11/'Molecular Weight'!$D$11</f>
        <v>0.0108328999579304</v>
      </c>
      <c r="AQ278" s="19">
        <f>Y278*AG278*'Molecular Weight'!$B$12/'Molecular Weight'!$D$12</f>
        <v>0</v>
      </c>
      <c r="AR278" s="19">
        <f t="shared" si="50"/>
        <v>8.02777170593688</v>
      </c>
      <c r="AS278" s="19">
        <f t="shared" si="51"/>
        <v>0.083026893003483</v>
      </c>
      <c r="AT278" s="19">
        <f t="shared" si="52"/>
        <v>0.0921553734617233</v>
      </c>
      <c r="AU278" s="19">
        <f t="shared" si="53"/>
        <v>0.817917782110532</v>
      </c>
      <c r="AV278" s="19">
        <f t="shared" si="54"/>
        <v>3.02171313704604</v>
      </c>
      <c r="AW278" s="19">
        <f t="shared" si="55"/>
        <v>3.08336245494082</v>
      </c>
      <c r="AX278" s="36"/>
    </row>
    <row r="279" s="25" customFormat="1" spans="1:50">
      <c r="A279" s="37" t="s">
        <v>1760</v>
      </c>
      <c r="B279" s="35" t="s">
        <v>1757</v>
      </c>
      <c r="C279" s="35" t="s">
        <v>1961</v>
      </c>
      <c r="D279" s="35" t="s">
        <v>1759</v>
      </c>
      <c r="E279" s="35" t="s">
        <v>2029</v>
      </c>
      <c r="F279" s="35" t="s">
        <v>1859</v>
      </c>
      <c r="G279" s="32" t="s">
        <v>1917</v>
      </c>
      <c r="H279" s="32"/>
      <c r="I279" s="33">
        <f t="shared" si="56"/>
        <v>5.85577583312988</v>
      </c>
      <c r="J279" s="33">
        <f t="shared" si="57"/>
        <v>1122.4306640625</v>
      </c>
      <c r="K279" s="33">
        <f t="shared" si="58"/>
        <v>-6.54316806793213</v>
      </c>
      <c r="L279" s="34">
        <f t="shared" si="48"/>
        <v>-10.5982213432085</v>
      </c>
      <c r="M279" s="33">
        <f t="shared" si="49"/>
        <v>4.05505327527635</v>
      </c>
      <c r="N279" s="33">
        <f t="shared" si="59"/>
        <v>4.05505180358887</v>
      </c>
      <c r="O279" s="32"/>
      <c r="P279" s="35">
        <v>39.6433333333333</v>
      </c>
      <c r="Q279" s="35">
        <v>1.299</v>
      </c>
      <c r="R279" s="35">
        <v>19.52</v>
      </c>
      <c r="S279" s="35">
        <v>0</v>
      </c>
      <c r="T279" s="35">
        <v>18.1033333333333</v>
      </c>
      <c r="U279" s="35">
        <v>0.341666666666667</v>
      </c>
      <c r="V279" s="35">
        <v>15.1433333333333</v>
      </c>
      <c r="W279" s="35">
        <v>4.10333333333333</v>
      </c>
      <c r="X279" s="35">
        <v>0.230333333333333</v>
      </c>
      <c r="Y279" s="32"/>
      <c r="Z279" s="32">
        <v>98.3843333333332</v>
      </c>
      <c r="AA279" s="35">
        <v>5.85577583312988</v>
      </c>
      <c r="AB279" s="35">
        <v>1122.4306640625</v>
      </c>
      <c r="AC279" s="35">
        <v>-6.54316806793213</v>
      </c>
      <c r="AD279" s="35">
        <v>4.05505180358887</v>
      </c>
      <c r="AE279" s="35" t="s">
        <v>1695</v>
      </c>
      <c r="AF279" s="19">
        <v>12</v>
      </c>
      <c r="AG279" s="19">
        <f>AF279/(P279*'Molecular Weight'!$C$2/'Molecular Weight'!$D$2+Q279*'Molecular Weight'!$C$3/'Molecular Weight'!$D$3+R279*'Molecular Weight'!$C$4/'Molecular Weight'!$D$4+S279*'Molecular Weight'!$C$5/'Molecular Weight'!$D$5+T279*'Molecular Weight'!$C$6/'Molecular Weight'!$D$6+U279*'Molecular Weight'!$C$8/'Molecular Weight'!$D$8+V279*'Molecular Weight'!$C$9/'Molecular Weight'!$D$9+W279*'Molecular Weight'!$C$10/'Molecular Weight'!$D$10+X279*'Molecular Weight'!$C$11/'Molecular Weight'!$D$11+Y279*'Molecular Weight'!$C$12/'Molecular Weight'!$D$12)</f>
        <v>4.55234260275598</v>
      </c>
      <c r="AH279" s="19">
        <f>P279*AG279*'Molecular Weight'!$B$2/'Molecular Weight'!$D$2</f>
        <v>3.00382881572219</v>
      </c>
      <c r="AI279" s="19">
        <f>Q279*AG279*'Molecular Weight'!$B$3/'Molecular Weight'!$D$3</f>
        <v>0.0740111769834795</v>
      </c>
      <c r="AJ279" s="19">
        <f>AG279*R279*'Molecular Weight'!$B$4/'Molecular Weight'!$D$4</f>
        <v>1.74307037280888</v>
      </c>
      <c r="AK279" s="19">
        <f>S279*AG279*'Molecular Weight'!$B$5/'Molecular Weight'!$D$5</f>
        <v>0</v>
      </c>
      <c r="AL279" s="19">
        <f>T279*AG279*'Molecular Weight'!$B$6/'Molecular Weight'!$D$6</f>
        <v>1.14716836839122</v>
      </c>
      <c r="AM279" s="19">
        <f>U279*AG279*'Molecular Weight'!$B$8/'Molecular Weight'!$D$8</f>
        <v>0.0219253414520481</v>
      </c>
      <c r="AN279" s="19">
        <f>V279*AG279*'Molecular Weight'!$B$9/'Molecular Weight'!$D$9</f>
        <v>1.71061145114312</v>
      </c>
      <c r="AO279" s="19">
        <f>W279*AG279*'Molecular Weight'!$B$10/'Molecular Weight'!$D$10</f>
        <v>0.33309163956209</v>
      </c>
      <c r="AP279" s="19">
        <f>X279*AG279*'Molecular Weight'!$B$11/'Molecular Weight'!$D$11</f>
        <v>0.0338353096536988</v>
      </c>
      <c r="AQ279" s="19">
        <f>Y279*AG279*'Molecular Weight'!$B$12/'Molecular Weight'!$D$12</f>
        <v>0</v>
      </c>
      <c r="AR279" s="19">
        <f t="shared" si="50"/>
        <v>8.06754247571674</v>
      </c>
      <c r="AS279" s="19">
        <f t="shared" si="51"/>
        <v>0.20093100495981</v>
      </c>
      <c r="AT279" s="19">
        <f t="shared" si="52"/>
        <v>0.175153892398196</v>
      </c>
      <c r="AU279" s="19">
        <f t="shared" si="53"/>
        <v>0.946237363431415</v>
      </c>
      <c r="AV279" s="19">
        <f t="shared" si="54"/>
        <v>3.07783999270567</v>
      </c>
      <c r="AW279" s="19">
        <f t="shared" si="55"/>
        <v>3.21279680054849</v>
      </c>
      <c r="AX279" s="36"/>
    </row>
    <row r="280" s="25" customFormat="1" spans="1:50">
      <c r="A280" s="37" t="s">
        <v>1760</v>
      </c>
      <c r="B280" s="35" t="s">
        <v>1757</v>
      </c>
      <c r="C280" s="35" t="s">
        <v>1961</v>
      </c>
      <c r="D280" s="35" t="s">
        <v>1759</v>
      </c>
      <c r="E280" s="35" t="s">
        <v>2030</v>
      </c>
      <c r="F280" s="35" t="s">
        <v>2031</v>
      </c>
      <c r="G280" s="32" t="s">
        <v>1917</v>
      </c>
      <c r="H280" s="32"/>
      <c r="I280" s="33">
        <f t="shared" si="56"/>
        <v>6.00492238998413</v>
      </c>
      <c r="J280" s="33">
        <f t="shared" si="57"/>
        <v>1019.76385498047</v>
      </c>
      <c r="K280" s="33">
        <f t="shared" si="58"/>
        <v>-7.74037456512451</v>
      </c>
      <c r="L280" s="34">
        <f t="shared" si="48"/>
        <v>-11.9145915563804</v>
      </c>
      <c r="M280" s="33">
        <f t="shared" si="49"/>
        <v>4.17421699125586</v>
      </c>
      <c r="N280" s="33">
        <f t="shared" si="59"/>
        <v>4.17421817779541</v>
      </c>
      <c r="O280" s="32"/>
      <c r="P280" s="35">
        <v>40.3925</v>
      </c>
      <c r="Q280" s="35">
        <v>0.218</v>
      </c>
      <c r="R280" s="35">
        <v>23.015</v>
      </c>
      <c r="S280" s="35">
        <v>0</v>
      </c>
      <c r="T280" s="35">
        <v>14.1025</v>
      </c>
      <c r="U280" s="35">
        <v>0.232</v>
      </c>
      <c r="V280" s="35">
        <v>9.96</v>
      </c>
      <c r="W280" s="35">
        <v>12.9775</v>
      </c>
      <c r="X280" s="35">
        <v>0.1575</v>
      </c>
      <c r="Y280" s="32"/>
      <c r="Z280" s="32">
        <v>101.055</v>
      </c>
      <c r="AA280" s="35">
        <v>6.00492238998413</v>
      </c>
      <c r="AB280" s="35">
        <v>1019.76385498047</v>
      </c>
      <c r="AC280" s="35">
        <v>-7.74037456512451</v>
      </c>
      <c r="AD280" s="35">
        <v>4.17421817779541</v>
      </c>
      <c r="AE280" s="35" t="s">
        <v>1695</v>
      </c>
      <c r="AF280" s="19">
        <v>12</v>
      </c>
      <c r="AG280" s="19">
        <f>AF280/(P280*'Molecular Weight'!$C$2/'Molecular Weight'!$D$2+Q280*'Molecular Weight'!$C$3/'Molecular Weight'!$D$3+R280*'Molecular Weight'!$C$4/'Molecular Weight'!$D$4+S280*'Molecular Weight'!$C$5/'Molecular Weight'!$D$5+T280*'Molecular Weight'!$C$6/'Molecular Weight'!$D$6+U280*'Molecular Weight'!$C$8/'Molecular Weight'!$D$8+V280*'Molecular Weight'!$C$9/'Molecular Weight'!$D$9+W280*'Molecular Weight'!$C$10/'Molecular Weight'!$D$10+X280*'Molecular Weight'!$C$11/'Molecular Weight'!$D$11+Y280*'Molecular Weight'!$C$12/'Molecular Weight'!$D$12)</f>
        <v>4.43142808246811</v>
      </c>
      <c r="AH280" s="19">
        <f>P280*AG280*'Molecular Weight'!$B$2/'Molecular Weight'!$D$2</f>
        <v>2.9793019111367</v>
      </c>
      <c r="AI280" s="19">
        <f>Q280*AG280*'Molecular Weight'!$B$3/'Molecular Weight'!$D$3</f>
        <v>0.0120907549684361</v>
      </c>
      <c r="AJ280" s="19">
        <f>AG280*R280*'Molecular Weight'!$B$4/'Molecular Weight'!$D$4</f>
        <v>2.00057507489218</v>
      </c>
      <c r="AK280" s="19">
        <f>S280*AG280*'Molecular Weight'!$B$5/'Molecular Weight'!$D$5</f>
        <v>0</v>
      </c>
      <c r="AL280" s="19">
        <f>T280*AG280*'Molecular Weight'!$B$6/'Molecular Weight'!$D$6</f>
        <v>0.869908331472807</v>
      </c>
      <c r="AM280" s="19">
        <f>U280*AG280*'Molecular Weight'!$B$8/'Molecular Weight'!$D$8</f>
        <v>0.0144924064721257</v>
      </c>
      <c r="AN280" s="19">
        <f>V280*AG280*'Molecular Weight'!$B$9/'Molecular Weight'!$D$9</f>
        <v>1.09521150623778</v>
      </c>
      <c r="AO280" s="19">
        <f>W280*AG280*'Molecular Weight'!$B$10/'Molecular Weight'!$D$10</f>
        <v>1.02547892190139</v>
      </c>
      <c r="AP280" s="19">
        <f>X280*AG280*'Molecular Weight'!$B$11/'Molecular Weight'!$D$11</f>
        <v>0.0225217787347121</v>
      </c>
      <c r="AQ280" s="19">
        <f>Y280*AG280*'Molecular Weight'!$B$12/'Molecular Weight'!$D$12</f>
        <v>0</v>
      </c>
      <c r="AR280" s="19">
        <f t="shared" si="50"/>
        <v>8.01958068581613</v>
      </c>
      <c r="AS280" s="19">
        <f t="shared" si="51"/>
        <v>0.0585986322724077</v>
      </c>
      <c r="AT280" s="19">
        <f t="shared" si="52"/>
        <v>0.067361847395112</v>
      </c>
      <c r="AU280" s="19">
        <f t="shared" si="53"/>
        <v>0.811309699200399</v>
      </c>
      <c r="AV280" s="19">
        <f t="shared" si="54"/>
        <v>2.99139266610514</v>
      </c>
      <c r="AW280" s="19">
        <f t="shared" si="55"/>
        <v>3.0050911660841</v>
      </c>
      <c r="AX280" s="36"/>
    </row>
    <row r="281" s="25" customFormat="1" spans="1:50">
      <c r="A281" s="37" t="s">
        <v>1760</v>
      </c>
      <c r="B281" s="35" t="s">
        <v>1757</v>
      </c>
      <c r="C281" s="35" t="s">
        <v>1961</v>
      </c>
      <c r="D281" s="35" t="s">
        <v>1759</v>
      </c>
      <c r="E281" s="35" t="s">
        <v>2032</v>
      </c>
      <c r="F281" s="35" t="s">
        <v>1859</v>
      </c>
      <c r="G281" s="32" t="s">
        <v>1917</v>
      </c>
      <c r="H281" s="32"/>
      <c r="I281" s="33">
        <f t="shared" si="56"/>
        <v>5.16322326660156</v>
      </c>
      <c r="J281" s="33">
        <f t="shared" si="57"/>
        <v>1017.68908691406</v>
      </c>
      <c r="K281" s="33">
        <f t="shared" si="58"/>
        <v>-6.90922594070435</v>
      </c>
      <c r="L281" s="34">
        <f t="shared" si="48"/>
        <v>-12.3096396456997</v>
      </c>
      <c r="M281" s="33">
        <f t="shared" si="49"/>
        <v>5.40041370499535</v>
      </c>
      <c r="N281" s="33">
        <f t="shared" si="59"/>
        <v>5.40041303634644</v>
      </c>
      <c r="O281" s="32"/>
      <c r="P281" s="35">
        <v>39.545</v>
      </c>
      <c r="Q281" s="35">
        <v>0.414</v>
      </c>
      <c r="R281" s="35">
        <v>21.9125</v>
      </c>
      <c r="S281" s="35">
        <v>0</v>
      </c>
      <c r="T281" s="35">
        <v>20.9875</v>
      </c>
      <c r="U281" s="35">
        <v>0.60125</v>
      </c>
      <c r="V281" s="35">
        <v>12.3625</v>
      </c>
      <c r="W281" s="35">
        <v>4.6475</v>
      </c>
      <c r="X281" s="35">
        <v>0.15925</v>
      </c>
      <c r="Y281" s="32"/>
      <c r="Z281" s="32">
        <v>100.6295</v>
      </c>
      <c r="AA281" s="35">
        <v>5.16322326660156</v>
      </c>
      <c r="AB281" s="35">
        <v>1017.68908691406</v>
      </c>
      <c r="AC281" s="35">
        <v>-6.90922594070435</v>
      </c>
      <c r="AD281" s="35">
        <v>5.40041303634644</v>
      </c>
      <c r="AE281" s="35" t="s">
        <v>1695</v>
      </c>
      <c r="AF281" s="19">
        <v>12</v>
      </c>
      <c r="AG281" s="19">
        <f>AF281/(P281*'Molecular Weight'!$C$2/'Molecular Weight'!$D$2+Q281*'Molecular Weight'!$C$3/'Molecular Weight'!$D$3+R281*'Molecular Weight'!$C$4/'Molecular Weight'!$D$4+S281*'Molecular Weight'!$C$5/'Molecular Weight'!$D$5+T281*'Molecular Weight'!$C$6/'Molecular Weight'!$D$6+U281*'Molecular Weight'!$C$8/'Molecular Weight'!$D$8+V281*'Molecular Weight'!$C$9/'Molecular Weight'!$D$9+W281*'Molecular Weight'!$C$10/'Molecular Weight'!$D$10+X281*'Molecular Weight'!$C$11/'Molecular Weight'!$D$11+Y281*'Molecular Weight'!$C$12/'Molecular Weight'!$D$12)</f>
        <v>4.50393962492373</v>
      </c>
      <c r="AH281" s="19">
        <f>P281*AG281*'Molecular Weight'!$B$2/'Molecular Weight'!$D$2</f>
        <v>2.96451884932771</v>
      </c>
      <c r="AI281" s="19">
        <f>Q281*AG281*'Molecular Weight'!$B$3/'Molecular Weight'!$D$3</f>
        <v>0.0233370588825835</v>
      </c>
      <c r="AJ281" s="19">
        <f>AG281*R281*'Molecular Weight'!$B$4/'Molecular Weight'!$D$4</f>
        <v>1.93590774874738</v>
      </c>
      <c r="AK281" s="19">
        <f>S281*AG281*'Molecular Weight'!$B$5/'Molecular Weight'!$D$5</f>
        <v>0</v>
      </c>
      <c r="AL281" s="19">
        <f>T281*AG281*'Molecular Weight'!$B$6/'Molecular Weight'!$D$6</f>
        <v>1.31579110353684</v>
      </c>
      <c r="AM281" s="19">
        <f>U281*AG281*'Molecular Weight'!$B$8/'Molecular Weight'!$D$8</f>
        <v>0.038173015216879</v>
      </c>
      <c r="AN281" s="19">
        <f>V281*AG281*'Molecular Weight'!$B$9/'Molecular Weight'!$D$9</f>
        <v>1.38163656608237</v>
      </c>
      <c r="AO281" s="19">
        <f>W281*AG281*'Molecular Weight'!$B$10/'Molecular Weight'!$D$10</f>
        <v>0.373253555756652</v>
      </c>
      <c r="AP281" s="19">
        <f>X281*AG281*'Molecular Weight'!$B$11/'Molecular Weight'!$D$11</f>
        <v>0.0231446397311747</v>
      </c>
      <c r="AQ281" s="19">
        <f>Y281*AG281*'Molecular Weight'!$B$12/'Molecular Weight'!$D$12</f>
        <v>0</v>
      </c>
      <c r="AR281" s="19">
        <f t="shared" si="50"/>
        <v>8.0557625372816</v>
      </c>
      <c r="AS281" s="19">
        <f t="shared" si="51"/>
        <v>0.166129635594995</v>
      </c>
      <c r="AT281" s="19">
        <f t="shared" si="52"/>
        <v>0.126258366657472</v>
      </c>
      <c r="AU281" s="19">
        <f t="shared" si="53"/>
        <v>1.14966146794185</v>
      </c>
      <c r="AV281" s="19">
        <f t="shared" si="54"/>
        <v>2.9878559082103</v>
      </c>
      <c r="AW281" s="19">
        <f t="shared" si="55"/>
        <v>3.10885424059275</v>
      </c>
      <c r="AX281" s="36"/>
    </row>
    <row r="282" s="25" customFormat="1" spans="1:50">
      <c r="A282" s="37" t="s">
        <v>1760</v>
      </c>
      <c r="B282" s="35" t="s">
        <v>1757</v>
      </c>
      <c r="C282" s="35" t="s">
        <v>1961</v>
      </c>
      <c r="D282" s="35" t="s">
        <v>1759</v>
      </c>
      <c r="E282" s="35" t="s">
        <v>2033</v>
      </c>
      <c r="F282" s="35" t="s">
        <v>1859</v>
      </c>
      <c r="G282" s="32" t="s">
        <v>1917</v>
      </c>
      <c r="H282" s="32"/>
      <c r="I282" s="33">
        <f t="shared" si="56"/>
        <v>4.28370380401611</v>
      </c>
      <c r="J282" s="33">
        <f t="shared" si="57"/>
        <v>1085.35205078125</v>
      </c>
      <c r="K282" s="33">
        <f t="shared" si="58"/>
        <v>-6.77232074737549</v>
      </c>
      <c r="L282" s="34">
        <f t="shared" si="48"/>
        <v>-11.7230950790762</v>
      </c>
      <c r="M282" s="33">
        <f t="shared" si="49"/>
        <v>4.95077433170073</v>
      </c>
      <c r="N282" s="33">
        <f t="shared" si="59"/>
        <v>4.95077228546143</v>
      </c>
      <c r="O282" s="32"/>
      <c r="P282" s="35">
        <v>39.59</v>
      </c>
      <c r="Q282" s="35">
        <v>0.67075</v>
      </c>
      <c r="R282" s="35">
        <v>21.295</v>
      </c>
      <c r="S282" s="35">
        <v>0</v>
      </c>
      <c r="T282" s="35">
        <v>18.575</v>
      </c>
      <c r="U282" s="35">
        <v>0.40475</v>
      </c>
      <c r="V282" s="35">
        <v>13.5075</v>
      </c>
      <c r="W282" s="35">
        <v>5.3375</v>
      </c>
      <c r="X282" s="35">
        <v>0.219</v>
      </c>
      <c r="Y282" s="32"/>
      <c r="Z282" s="32">
        <v>99.5995</v>
      </c>
      <c r="AA282" s="35">
        <v>4.28370380401611</v>
      </c>
      <c r="AB282" s="35">
        <v>1085.35205078125</v>
      </c>
      <c r="AC282" s="35">
        <v>-6.77232074737549</v>
      </c>
      <c r="AD282" s="35">
        <v>4.95077228546143</v>
      </c>
      <c r="AE282" s="35" t="s">
        <v>1695</v>
      </c>
      <c r="AF282" s="19">
        <v>12</v>
      </c>
      <c r="AG282" s="19">
        <f>AF282/(P282*'Molecular Weight'!$C$2/'Molecular Weight'!$D$2+Q282*'Molecular Weight'!$C$3/'Molecular Weight'!$D$3+R282*'Molecular Weight'!$C$4/'Molecular Weight'!$D$4+S282*'Molecular Weight'!$C$5/'Molecular Weight'!$D$5+T282*'Molecular Weight'!$C$6/'Molecular Weight'!$D$6+U282*'Molecular Weight'!$C$8/'Molecular Weight'!$D$8+V282*'Molecular Weight'!$C$9/'Molecular Weight'!$D$9+W282*'Molecular Weight'!$C$10/'Molecular Weight'!$D$10+X282*'Molecular Weight'!$C$11/'Molecular Weight'!$D$11+Y282*'Molecular Weight'!$C$12/'Molecular Weight'!$D$12)</f>
        <v>4.51226499229243</v>
      </c>
      <c r="AH282" s="19">
        <f>P282*AG282*'Molecular Weight'!$B$2/'Molecular Weight'!$D$2</f>
        <v>2.97337834628591</v>
      </c>
      <c r="AI282" s="19">
        <f>Q282*AG282*'Molecular Weight'!$B$3/'Molecular Weight'!$D$3</f>
        <v>0.0378798716342947</v>
      </c>
      <c r="AJ282" s="19">
        <f>AG282*R282*'Molecular Weight'!$B$4/'Molecular Weight'!$D$4</f>
        <v>1.88483097314373</v>
      </c>
      <c r="AK282" s="19">
        <f>S282*AG282*'Molecular Weight'!$B$5/'Molecular Weight'!$D$5</f>
        <v>0</v>
      </c>
      <c r="AL282" s="19">
        <f>T282*AG282*'Molecular Weight'!$B$6/'Molecular Weight'!$D$6</f>
        <v>1.1666943517794</v>
      </c>
      <c r="AM282" s="19">
        <f>U282*AG282*'Molecular Weight'!$B$8/'Molecular Weight'!$D$8</f>
        <v>0.0257448443139323</v>
      </c>
      <c r="AN282" s="19">
        <f>V282*AG282*'Molecular Weight'!$B$9/'Molecular Weight'!$D$9</f>
        <v>1.51239254053077</v>
      </c>
      <c r="AO282" s="19">
        <f>W282*AG282*'Molecular Weight'!$B$10/'Molecular Weight'!$D$10</f>
        <v>0.429461740306006</v>
      </c>
      <c r="AP282" s="19">
        <f>X282*AG282*'Molecular Weight'!$B$11/'Molecular Weight'!$D$11</f>
        <v>0.0318872550278168</v>
      </c>
      <c r="AQ282" s="19">
        <f>Y282*AG282*'Molecular Weight'!$B$12/'Molecular Weight'!$D$12</f>
        <v>0</v>
      </c>
      <c r="AR282" s="19">
        <f t="shared" si="50"/>
        <v>8.06226992302185</v>
      </c>
      <c r="AS282" s="19">
        <f t="shared" si="51"/>
        <v>0.18536692107726</v>
      </c>
      <c r="AT282" s="19">
        <f t="shared" si="52"/>
        <v>0.158882162062879</v>
      </c>
      <c r="AU282" s="19">
        <f t="shared" si="53"/>
        <v>0.981327430702136</v>
      </c>
      <c r="AV282" s="19">
        <f t="shared" si="54"/>
        <v>3.0112582179202</v>
      </c>
      <c r="AW282" s="19">
        <f t="shared" si="55"/>
        <v>3.1342934769301</v>
      </c>
      <c r="AX282" s="36"/>
    </row>
    <row r="283" s="25" customFormat="1" spans="1:50">
      <c r="A283" s="37" t="s">
        <v>1760</v>
      </c>
      <c r="B283" s="35" t="s">
        <v>1757</v>
      </c>
      <c r="C283" s="35" t="s">
        <v>1961</v>
      </c>
      <c r="D283" s="35" t="s">
        <v>1759</v>
      </c>
      <c r="E283" s="35" t="s">
        <v>2034</v>
      </c>
      <c r="F283" s="35" t="s">
        <v>1859</v>
      </c>
      <c r="G283" s="32" t="s">
        <v>1917</v>
      </c>
      <c r="H283" s="32"/>
      <c r="I283" s="33">
        <f t="shared" si="56"/>
        <v>4.28675889968872</v>
      </c>
      <c r="J283" s="33">
        <f t="shared" si="57"/>
        <v>1079.62072753906</v>
      </c>
      <c r="K283" s="33">
        <f t="shared" si="58"/>
        <v>-6.69695663452148</v>
      </c>
      <c r="L283" s="34">
        <f t="shared" si="48"/>
        <v>-11.8001877491611</v>
      </c>
      <c r="M283" s="33">
        <f t="shared" si="49"/>
        <v>5.10323111463964</v>
      </c>
      <c r="N283" s="33">
        <f t="shared" si="59"/>
        <v>5.10323143005371</v>
      </c>
      <c r="O283" s="32"/>
      <c r="P283" s="35">
        <v>38.7</v>
      </c>
      <c r="Q283" s="35">
        <v>0.652</v>
      </c>
      <c r="R283" s="35">
        <v>20.75</v>
      </c>
      <c r="S283" s="35">
        <v>0</v>
      </c>
      <c r="T283" s="35">
        <v>18.48</v>
      </c>
      <c r="U283" s="35">
        <v>0.4125</v>
      </c>
      <c r="V283" s="35">
        <v>13.28</v>
      </c>
      <c r="W283" s="35">
        <v>5.34</v>
      </c>
      <c r="X283" s="35">
        <v>0.2025</v>
      </c>
      <c r="Y283" s="32"/>
      <c r="Z283" s="32">
        <v>97.817</v>
      </c>
      <c r="AA283" s="35">
        <v>4.28675889968872</v>
      </c>
      <c r="AB283" s="35">
        <v>1079.62072753906</v>
      </c>
      <c r="AC283" s="35">
        <v>-6.69695663452148</v>
      </c>
      <c r="AD283" s="35">
        <v>5.10323143005371</v>
      </c>
      <c r="AE283" s="35" t="s">
        <v>1695</v>
      </c>
      <c r="AF283" s="19">
        <v>12</v>
      </c>
      <c r="AG283" s="19">
        <f>AF283/(P283*'Molecular Weight'!$C$2/'Molecular Weight'!$D$2+Q283*'Molecular Weight'!$C$3/'Molecular Weight'!$D$3+R283*'Molecular Weight'!$C$4/'Molecular Weight'!$D$4+S283*'Molecular Weight'!$C$5/'Molecular Weight'!$D$5+T283*'Molecular Weight'!$C$6/'Molecular Weight'!$D$6+U283*'Molecular Weight'!$C$8/'Molecular Weight'!$D$8+V283*'Molecular Weight'!$C$9/'Molecular Weight'!$D$9+W283*'Molecular Weight'!$C$10/'Molecular Weight'!$D$10+X283*'Molecular Weight'!$C$11/'Molecular Weight'!$D$11+Y283*'Molecular Weight'!$C$12/'Molecular Weight'!$D$12)</f>
        <v>4.60439402357481</v>
      </c>
      <c r="AH283" s="19">
        <f>P283*AG283*'Molecular Weight'!$B$2/'Molecular Weight'!$D$2</f>
        <v>2.96587963902039</v>
      </c>
      <c r="AI283" s="19">
        <f>Q283*AG283*'Molecular Weight'!$B$3/'Molecular Weight'!$D$3</f>
        <v>0.0375727772637144</v>
      </c>
      <c r="AJ283" s="19">
        <f>AG283*R283*'Molecular Weight'!$B$4/'Molecular Weight'!$D$4</f>
        <v>1.87409132972101</v>
      </c>
      <c r="AK283" s="19">
        <f>S283*AG283*'Molecular Weight'!$B$5/'Molecular Weight'!$D$5</f>
        <v>0</v>
      </c>
      <c r="AL283" s="19">
        <f>T283*AG283*'Molecular Weight'!$B$6/'Molecular Weight'!$D$6</f>
        <v>1.1844265249953</v>
      </c>
      <c r="AM283" s="19">
        <f>U283*AG283*'Molecular Weight'!$B$8/'Molecular Weight'!$D$8</f>
        <v>0.0267735062690247</v>
      </c>
      <c r="AN283" s="19">
        <f>V283*AG283*'Molecular Weight'!$B$9/'Molecular Weight'!$D$9</f>
        <v>1.51727922166435</v>
      </c>
      <c r="AO283" s="19">
        <f>W283*AG283*'Molecular Weight'!$B$10/'Molecular Weight'!$D$10</f>
        <v>0.438435522216289</v>
      </c>
      <c r="AP283" s="19">
        <f>X283*AG283*'Molecular Weight'!$B$11/'Molecular Weight'!$D$11</f>
        <v>0.0300867954105808</v>
      </c>
      <c r="AQ283" s="19">
        <f>Y283*AG283*'Molecular Weight'!$B$12/'Molecular Weight'!$D$12</f>
        <v>0</v>
      </c>
      <c r="AR283" s="19">
        <f t="shared" si="50"/>
        <v>8.07454531656067</v>
      </c>
      <c r="AS283" s="19">
        <f t="shared" si="51"/>
        <v>0.221571311735257</v>
      </c>
      <c r="AT283" s="19">
        <f t="shared" si="52"/>
        <v>0.187070541784883</v>
      </c>
      <c r="AU283" s="19">
        <f t="shared" si="53"/>
        <v>0.962855213260045</v>
      </c>
      <c r="AV283" s="19">
        <f t="shared" si="54"/>
        <v>3.00345241628411</v>
      </c>
      <c r="AW283" s="19">
        <f t="shared" si="55"/>
        <v>3.16691477514497</v>
      </c>
      <c r="AX283" s="36"/>
    </row>
    <row r="284" s="25" customFormat="1" spans="1:50">
      <c r="A284" s="37" t="s">
        <v>1760</v>
      </c>
      <c r="B284" s="35" t="s">
        <v>1757</v>
      </c>
      <c r="C284" s="35" t="s">
        <v>1961</v>
      </c>
      <c r="D284" s="35" t="s">
        <v>1759</v>
      </c>
      <c r="E284" s="35" t="s">
        <v>2035</v>
      </c>
      <c r="F284" s="35" t="s">
        <v>2015</v>
      </c>
      <c r="G284" s="32" t="s">
        <v>1917</v>
      </c>
      <c r="H284" s="32"/>
      <c r="I284" s="33">
        <f t="shared" si="56"/>
        <v>2.67212295532227</v>
      </c>
      <c r="J284" s="33">
        <f t="shared" si="57"/>
        <v>1156.97717285156</v>
      </c>
      <c r="K284" s="33">
        <f t="shared" si="58"/>
        <v>-6.67645168304443</v>
      </c>
      <c r="L284" s="34">
        <f t="shared" si="48"/>
        <v>-11.4380806815994</v>
      </c>
      <c r="M284" s="33">
        <f t="shared" si="49"/>
        <v>4.76162899855494</v>
      </c>
      <c r="N284" s="33">
        <f t="shared" si="59"/>
        <v>4.76162815093994</v>
      </c>
      <c r="O284" s="32"/>
      <c r="P284" s="35">
        <v>40.7825</v>
      </c>
      <c r="Q284" s="35">
        <v>0.32125</v>
      </c>
      <c r="R284" s="35">
        <v>21.8725</v>
      </c>
      <c r="S284" s="35">
        <v>0</v>
      </c>
      <c r="T284" s="35">
        <v>14.2725</v>
      </c>
      <c r="U284" s="35">
        <v>0.4005</v>
      </c>
      <c r="V284" s="35">
        <v>16.11</v>
      </c>
      <c r="W284" s="35">
        <v>5.2875</v>
      </c>
      <c r="X284" s="35">
        <v>0.054</v>
      </c>
      <c r="Y284" s="32"/>
      <c r="Z284" s="32">
        <v>99.10075</v>
      </c>
      <c r="AA284" s="35">
        <v>2.67212295532227</v>
      </c>
      <c r="AB284" s="35">
        <v>1156.97717285156</v>
      </c>
      <c r="AC284" s="35">
        <v>-6.67645168304443</v>
      </c>
      <c r="AD284" s="35">
        <v>4.76162815093994</v>
      </c>
      <c r="AE284" s="35" t="s">
        <v>1695</v>
      </c>
      <c r="AF284" s="19">
        <v>12</v>
      </c>
      <c r="AG284" s="19">
        <f>AF284/(P284*'Molecular Weight'!$C$2/'Molecular Weight'!$D$2+Q284*'Molecular Weight'!$C$3/'Molecular Weight'!$D$3+R284*'Molecular Weight'!$C$4/'Molecular Weight'!$D$4+S284*'Molecular Weight'!$C$5/'Molecular Weight'!$D$5+T284*'Molecular Weight'!$C$6/'Molecular Weight'!$D$6+U284*'Molecular Weight'!$C$8/'Molecular Weight'!$D$8+V284*'Molecular Weight'!$C$9/'Molecular Weight'!$D$9+W284*'Molecular Weight'!$C$10/'Molecular Weight'!$D$10+X284*'Molecular Weight'!$C$11/'Molecular Weight'!$D$11+Y284*'Molecular Weight'!$C$12/'Molecular Weight'!$D$12)</f>
        <v>4.43060559610292</v>
      </c>
      <c r="AH284" s="19">
        <f>P284*AG284*'Molecular Weight'!$B$2/'Molecular Weight'!$D$2</f>
        <v>3.00750953267422</v>
      </c>
      <c r="AI284" s="19">
        <f>Q284*AG284*'Molecular Weight'!$B$3/'Molecular Weight'!$D$3</f>
        <v>0.0178139179943437</v>
      </c>
      <c r="AJ284" s="19">
        <f>AG284*R284*'Molecular Weight'!$B$4/'Molecular Weight'!$D$4</f>
        <v>1.90091057082701</v>
      </c>
      <c r="AK284" s="19">
        <f>S284*AG284*'Molecular Weight'!$B$5/'Molecular Weight'!$D$5</f>
        <v>0</v>
      </c>
      <c r="AL284" s="19">
        <f>T284*AG284*'Molecular Weight'!$B$6/'Molecular Weight'!$D$6</f>
        <v>0.880231324754717</v>
      </c>
      <c r="AM284" s="19">
        <f>U284*AG284*'Molecular Weight'!$B$8/'Molecular Weight'!$D$8</f>
        <v>0.0250134979030056</v>
      </c>
      <c r="AN284" s="19">
        <f>V284*AG284*'Molecular Weight'!$B$9/'Molecular Weight'!$D$9</f>
        <v>1.77114283258605</v>
      </c>
      <c r="AO284" s="19">
        <f>W284*AG284*'Molecular Weight'!$B$10/'Molecular Weight'!$D$10</f>
        <v>0.417739427414304</v>
      </c>
      <c r="AP284" s="19">
        <f>X284*AG284*'Molecular Weight'!$B$11/'Molecular Weight'!$D$11</f>
        <v>0.00772031952854332</v>
      </c>
      <c r="AQ284" s="19">
        <f>Y284*AG284*'Molecular Weight'!$B$12/'Molecular Weight'!$D$12</f>
        <v>0</v>
      </c>
      <c r="AR284" s="19">
        <f t="shared" si="50"/>
        <v>8.0280814236822</v>
      </c>
      <c r="AS284" s="19">
        <f t="shared" si="51"/>
        <v>0.0839495930353564</v>
      </c>
      <c r="AT284" s="19">
        <f t="shared" si="52"/>
        <v>0.0953721944157686</v>
      </c>
      <c r="AU284" s="19">
        <f t="shared" si="53"/>
        <v>0.796281731719361</v>
      </c>
      <c r="AV284" s="19">
        <f t="shared" si="54"/>
        <v>3.02532345066856</v>
      </c>
      <c r="AW284" s="19">
        <f t="shared" si="55"/>
        <v>3.09412708265808</v>
      </c>
      <c r="AX284" s="36"/>
    </row>
    <row r="285" s="25" customFormat="1" spans="1:50">
      <c r="A285" s="37" t="s">
        <v>1760</v>
      </c>
      <c r="B285" s="35" t="s">
        <v>1757</v>
      </c>
      <c r="C285" s="35" t="s">
        <v>1961</v>
      </c>
      <c r="D285" s="35" t="s">
        <v>1759</v>
      </c>
      <c r="E285" s="35" t="s">
        <v>2036</v>
      </c>
      <c r="F285" s="35" t="s">
        <v>2015</v>
      </c>
      <c r="G285" s="32" t="s">
        <v>1917</v>
      </c>
      <c r="H285" s="32"/>
      <c r="I285" s="33">
        <f t="shared" si="56"/>
        <v>4.44187450408935</v>
      </c>
      <c r="J285" s="33">
        <f t="shared" si="57"/>
        <v>992.452758789063</v>
      </c>
      <c r="K285" s="33">
        <f t="shared" si="58"/>
        <v>-7.52846240997315</v>
      </c>
      <c r="L285" s="34">
        <f t="shared" si="48"/>
        <v>-13.0114131034954</v>
      </c>
      <c r="M285" s="33">
        <f t="shared" si="49"/>
        <v>5.48295069352226</v>
      </c>
      <c r="N285" s="33">
        <f t="shared" si="59"/>
        <v>5.4829511642456</v>
      </c>
      <c r="O285" s="32"/>
      <c r="P285" s="35">
        <v>41.5025</v>
      </c>
      <c r="Q285" s="35">
        <v>0.333</v>
      </c>
      <c r="R285" s="35">
        <v>22.195</v>
      </c>
      <c r="S285" s="35">
        <v>0</v>
      </c>
      <c r="T285" s="35">
        <v>12.915</v>
      </c>
      <c r="U285" s="35">
        <v>0.33825</v>
      </c>
      <c r="V285" s="35">
        <v>18.225</v>
      </c>
      <c r="W285" s="35">
        <v>4.3875</v>
      </c>
      <c r="X285" s="35">
        <v>0.051</v>
      </c>
      <c r="Y285" s="32"/>
      <c r="Z285" s="32">
        <v>99.94725</v>
      </c>
      <c r="AA285" s="35">
        <v>4.44187450408935</v>
      </c>
      <c r="AB285" s="35">
        <v>992.452758789063</v>
      </c>
      <c r="AC285" s="35">
        <v>-7.52846240997315</v>
      </c>
      <c r="AD285" s="35">
        <v>5.4829511642456</v>
      </c>
      <c r="AE285" s="35" t="s">
        <v>1695</v>
      </c>
      <c r="AF285" s="19">
        <v>12</v>
      </c>
      <c r="AG285" s="19">
        <f>AF285/(P285*'Molecular Weight'!$C$2/'Molecular Weight'!$D$2+Q285*'Molecular Weight'!$C$3/'Molecular Weight'!$D$3+R285*'Molecular Weight'!$C$4/'Molecular Weight'!$D$4+S285*'Molecular Weight'!$C$5/'Molecular Weight'!$D$5+T285*'Molecular Weight'!$C$6/'Molecular Weight'!$D$6+U285*'Molecular Weight'!$C$8/'Molecular Weight'!$D$8+V285*'Molecular Weight'!$C$9/'Molecular Weight'!$D$9+W285*'Molecular Weight'!$C$10/'Molecular Weight'!$D$10+X285*'Molecular Weight'!$C$11/'Molecular Weight'!$D$11+Y285*'Molecular Weight'!$C$12/'Molecular Weight'!$D$12)</f>
        <v>4.34972458460328</v>
      </c>
      <c r="AH285" s="19">
        <f>P285*AG285*'Molecular Weight'!$B$2/'Molecular Weight'!$D$2</f>
        <v>3.00473443030122</v>
      </c>
      <c r="AI285" s="19">
        <f>Q285*AG285*'Molecular Weight'!$B$3/'Molecular Weight'!$D$3</f>
        <v>0.0181283890697483</v>
      </c>
      <c r="AJ285" s="19">
        <f>AG285*R285*'Molecular Weight'!$B$4/'Molecular Weight'!$D$4</f>
        <v>1.89372571901274</v>
      </c>
      <c r="AK285" s="19">
        <f>S285*AG285*'Molecular Weight'!$B$5/'Molecular Weight'!$D$5</f>
        <v>0</v>
      </c>
      <c r="AL285" s="19">
        <f>T285*AG285*'Molecular Weight'!$B$6/'Molecular Weight'!$D$6</f>
        <v>0.78196955749097</v>
      </c>
      <c r="AM285" s="19">
        <f>U285*AG285*'Molecular Weight'!$B$8/'Molecular Weight'!$D$8</f>
        <v>0.0207399822489718</v>
      </c>
      <c r="AN285" s="19">
        <f>V285*AG285*'Molecular Weight'!$B$9/'Molecular Weight'!$D$9</f>
        <v>1.96709008819838</v>
      </c>
      <c r="AO285" s="19">
        <f>W285*AG285*'Molecular Weight'!$B$10/'Molecular Weight'!$D$10</f>
        <v>0.340307000979794</v>
      </c>
      <c r="AP285" s="19">
        <f>X285*AG285*'Molecular Weight'!$B$11/'Molecular Weight'!$D$11</f>
        <v>0.00715830764165108</v>
      </c>
      <c r="AQ285" s="19">
        <f>Y285*AG285*'Molecular Weight'!$B$12/'Molecular Weight'!$D$12</f>
        <v>0</v>
      </c>
      <c r="AR285" s="19">
        <f t="shared" si="50"/>
        <v>8.03385347494348</v>
      </c>
      <c r="AS285" s="19">
        <f t="shared" si="51"/>
        <v>0.10113246416276</v>
      </c>
      <c r="AT285" s="19">
        <f t="shared" si="52"/>
        <v>0.129330436452352</v>
      </c>
      <c r="AU285" s="19">
        <f t="shared" si="53"/>
        <v>0.680837093328211</v>
      </c>
      <c r="AV285" s="19">
        <f t="shared" si="54"/>
        <v>3.02286281937097</v>
      </c>
      <c r="AW285" s="19">
        <f t="shared" si="55"/>
        <v>3.11010662891812</v>
      </c>
      <c r="AX285" s="36"/>
    </row>
    <row r="286" s="25" customFormat="1" spans="1:50">
      <c r="A286" s="37" t="s">
        <v>1760</v>
      </c>
      <c r="B286" s="35" t="s">
        <v>1757</v>
      </c>
      <c r="C286" s="35" t="s">
        <v>1961</v>
      </c>
      <c r="D286" s="35" t="s">
        <v>1759</v>
      </c>
      <c r="E286" s="35" t="s">
        <v>2037</v>
      </c>
      <c r="F286" s="35" t="s">
        <v>1859</v>
      </c>
      <c r="G286" s="32" t="s">
        <v>1917</v>
      </c>
      <c r="H286" s="32"/>
      <c r="I286" s="33">
        <f t="shared" si="56"/>
        <v>4.82302665710449</v>
      </c>
      <c r="J286" s="33">
        <f t="shared" si="57"/>
        <v>1144.60595703125</v>
      </c>
      <c r="K286" s="33">
        <f t="shared" si="58"/>
        <v>-6.65115594863892</v>
      </c>
      <c r="L286" s="34">
        <f t="shared" si="48"/>
        <v>-10.735694177154</v>
      </c>
      <c r="M286" s="33">
        <f t="shared" si="49"/>
        <v>4.0845382285151</v>
      </c>
      <c r="N286" s="33">
        <f t="shared" si="59"/>
        <v>4.08453702926636</v>
      </c>
      <c r="O286" s="32"/>
      <c r="P286" s="35">
        <v>39.695</v>
      </c>
      <c r="Q286" s="35">
        <v>0.38675</v>
      </c>
      <c r="R286" s="35">
        <v>21.8775</v>
      </c>
      <c r="S286" s="35">
        <v>0</v>
      </c>
      <c r="T286" s="35">
        <v>15.7225</v>
      </c>
      <c r="U286" s="35">
        <v>0.308</v>
      </c>
      <c r="V286" s="35">
        <v>14.9775</v>
      </c>
      <c r="W286" s="35">
        <v>5.925</v>
      </c>
      <c r="X286" s="35">
        <v>0.13475</v>
      </c>
      <c r="Y286" s="32"/>
      <c r="Z286" s="32">
        <v>99.027</v>
      </c>
      <c r="AA286" s="35">
        <v>4.82302665710449</v>
      </c>
      <c r="AB286" s="35">
        <v>1144.60595703125</v>
      </c>
      <c r="AC286" s="35">
        <v>-6.65115594863892</v>
      </c>
      <c r="AD286" s="35">
        <v>4.08453702926636</v>
      </c>
      <c r="AE286" s="35" t="s">
        <v>1695</v>
      </c>
      <c r="AF286" s="19">
        <v>12</v>
      </c>
      <c r="AG286" s="19">
        <f>AF286/(P286*'Molecular Weight'!$C$2/'Molecular Weight'!$D$2+Q286*'Molecular Weight'!$C$3/'Molecular Weight'!$D$3+R286*'Molecular Weight'!$C$4/'Molecular Weight'!$D$4+S286*'Molecular Weight'!$C$5/'Molecular Weight'!$D$5+T286*'Molecular Weight'!$C$6/'Molecular Weight'!$D$6+U286*'Molecular Weight'!$C$8/'Molecular Weight'!$D$8+V286*'Molecular Weight'!$C$9/'Molecular Weight'!$D$9+W286*'Molecular Weight'!$C$10/'Molecular Weight'!$D$10+X286*'Molecular Weight'!$C$11/'Molecular Weight'!$D$11+Y286*'Molecular Weight'!$C$12/'Molecular Weight'!$D$12)</f>
        <v>4.48184810770086</v>
      </c>
      <c r="AH286" s="19">
        <f>P286*AG286*'Molecular Weight'!$B$2/'Molecular Weight'!$D$2</f>
        <v>2.9611677868706</v>
      </c>
      <c r="AI286" s="19">
        <f>Q286*AG286*'Molecular Weight'!$B$3/'Molecular Weight'!$D$3</f>
        <v>0.0216940520106797</v>
      </c>
      <c r="AJ286" s="19">
        <f>AG286*R286*'Molecular Weight'!$B$4/'Molecular Weight'!$D$4</f>
        <v>1.92333526826649</v>
      </c>
      <c r="AK286" s="19">
        <f>S286*AG286*'Molecular Weight'!$B$5/'Molecular Weight'!$D$5</f>
        <v>0</v>
      </c>
      <c r="AL286" s="19">
        <f>T286*AG286*'Molecular Weight'!$B$6/'Molecular Weight'!$D$6</f>
        <v>0.9808721725129</v>
      </c>
      <c r="AM286" s="19">
        <f>U286*AG286*'Molecular Weight'!$B$8/'Molecular Weight'!$D$8</f>
        <v>0.0194588274199586</v>
      </c>
      <c r="AN286" s="19">
        <f>V286*AG286*'Molecular Weight'!$B$9/'Molecular Weight'!$D$9</f>
        <v>1.66567940528758</v>
      </c>
      <c r="AO286" s="19">
        <f>W286*AG286*'Molecular Weight'!$B$10/'Molecular Weight'!$D$10</f>
        <v>0.473519080565756</v>
      </c>
      <c r="AP286" s="19">
        <f>X286*AG286*'Molecular Weight'!$B$11/'Molecular Weight'!$D$11</f>
        <v>0.0194878681030233</v>
      </c>
      <c r="AQ286" s="19">
        <f>Y286*AG286*'Molecular Weight'!$B$12/'Molecular Weight'!$D$12</f>
        <v>0</v>
      </c>
      <c r="AR286" s="19">
        <f t="shared" si="50"/>
        <v>8.06521446103699</v>
      </c>
      <c r="AS286" s="19">
        <f t="shared" si="51"/>
        <v>0.194061431651813</v>
      </c>
      <c r="AT286" s="19">
        <f t="shared" si="52"/>
        <v>0.197845791826928</v>
      </c>
      <c r="AU286" s="19">
        <f t="shared" si="53"/>
        <v>0.786810740861087</v>
      </c>
      <c r="AV286" s="19">
        <f t="shared" si="54"/>
        <v>2.98286183888128</v>
      </c>
      <c r="AW286" s="19">
        <f t="shared" si="55"/>
        <v>3.1395294857862</v>
      </c>
      <c r="AX286" s="36"/>
    </row>
    <row r="287" s="25" customFormat="1" spans="1:50">
      <c r="A287" s="37" t="s">
        <v>1760</v>
      </c>
      <c r="B287" s="35" t="s">
        <v>1757</v>
      </c>
      <c r="C287" s="35" t="s">
        <v>1961</v>
      </c>
      <c r="D287" s="35" t="s">
        <v>1759</v>
      </c>
      <c r="E287" s="35" t="s">
        <v>2038</v>
      </c>
      <c r="F287" s="35" t="s">
        <v>1859</v>
      </c>
      <c r="G287" s="32" t="s">
        <v>1917</v>
      </c>
      <c r="H287" s="32"/>
      <c r="I287" s="33">
        <f t="shared" si="56"/>
        <v>4.7065544128418</v>
      </c>
      <c r="J287" s="33">
        <f t="shared" si="57"/>
        <v>1014.96984863281</v>
      </c>
      <c r="K287" s="33">
        <f t="shared" si="58"/>
        <v>-7.9185791015625</v>
      </c>
      <c r="L287" s="34">
        <f t="shared" si="48"/>
        <v>-12.5492798164516</v>
      </c>
      <c r="M287" s="33">
        <f t="shared" si="49"/>
        <v>4.63070071488907</v>
      </c>
      <c r="N287" s="33">
        <f t="shared" si="59"/>
        <v>4.63069915771484</v>
      </c>
      <c r="O287" s="32"/>
      <c r="P287" s="35">
        <v>40.34</v>
      </c>
      <c r="Q287" s="35">
        <v>0.239</v>
      </c>
      <c r="R287" s="35">
        <v>23.08</v>
      </c>
      <c r="S287" s="35">
        <v>0</v>
      </c>
      <c r="T287" s="35">
        <v>14.76</v>
      </c>
      <c r="U287" s="35">
        <v>0.261</v>
      </c>
      <c r="V287" s="35">
        <v>9.35</v>
      </c>
      <c r="W287" s="35">
        <v>13.36</v>
      </c>
      <c r="X287" s="35">
        <v>0.117</v>
      </c>
      <c r="Y287" s="32"/>
      <c r="Z287" s="32">
        <v>101.507</v>
      </c>
      <c r="AA287" s="35">
        <v>4.7065544128418</v>
      </c>
      <c r="AB287" s="35">
        <v>1014.96984863281</v>
      </c>
      <c r="AC287" s="35">
        <v>-7.9185791015625</v>
      </c>
      <c r="AD287" s="35">
        <v>4.63069915771484</v>
      </c>
      <c r="AE287" s="35" t="s">
        <v>1695</v>
      </c>
      <c r="AF287" s="19">
        <v>12</v>
      </c>
      <c r="AG287" s="19">
        <f>AF287/(P287*'Molecular Weight'!$C$2/'Molecular Weight'!$D$2+Q287*'Molecular Weight'!$C$3/'Molecular Weight'!$D$3+R287*'Molecular Weight'!$C$4/'Molecular Weight'!$D$4+S287*'Molecular Weight'!$C$5/'Molecular Weight'!$D$5+T287*'Molecular Weight'!$C$6/'Molecular Weight'!$D$6+U287*'Molecular Weight'!$C$8/'Molecular Weight'!$D$8+V287*'Molecular Weight'!$C$9/'Molecular Weight'!$D$9+W287*'Molecular Weight'!$C$10/'Molecular Weight'!$D$10+X287*'Molecular Weight'!$C$11/'Molecular Weight'!$D$11+Y287*'Molecular Weight'!$C$12/'Molecular Weight'!$D$12)</f>
        <v>4.429330669682</v>
      </c>
      <c r="AH287" s="19">
        <f>P287*AG287*'Molecular Weight'!$B$2/'Molecular Weight'!$D$2</f>
        <v>2.97402129186038</v>
      </c>
      <c r="AI287" s="19">
        <f>Q287*AG287*'Molecular Weight'!$B$3/'Molecular Weight'!$D$3</f>
        <v>0.013249186859249</v>
      </c>
      <c r="AJ287" s="19">
        <f>AG287*R287*'Molecular Weight'!$B$4/'Molecular Weight'!$D$4</f>
        <v>2.00527563468538</v>
      </c>
      <c r="AK287" s="19">
        <f>S287*AG287*'Molecular Weight'!$B$5/'Molecular Weight'!$D$5</f>
        <v>0</v>
      </c>
      <c r="AL287" s="19">
        <f>T287*AG287*'Molecular Weight'!$B$6/'Molecular Weight'!$D$6</f>
        <v>0.910035087479207</v>
      </c>
      <c r="AM287" s="19">
        <f>U287*AG287*'Molecular Weight'!$B$8/'Molecular Weight'!$D$8</f>
        <v>0.0162962405523964</v>
      </c>
      <c r="AN287" s="19">
        <f>V287*AG287*'Molecular Weight'!$B$9/'Molecular Weight'!$D$9</f>
        <v>1.02764867894607</v>
      </c>
      <c r="AO287" s="19">
        <f>W287*AG287*'Molecular Weight'!$B$10/'Molecular Weight'!$D$10</f>
        <v>1.05520431075163</v>
      </c>
      <c r="AP287" s="19">
        <f>X287*AG287*'Molecular Weight'!$B$11/'Molecular Weight'!$D$11</f>
        <v>0.0167225456067375</v>
      </c>
      <c r="AQ287" s="19">
        <f>Y287*AG287*'Molecular Weight'!$B$12/'Molecular Weight'!$D$12</f>
        <v>0</v>
      </c>
      <c r="AR287" s="19">
        <f t="shared" si="50"/>
        <v>8.01845297674105</v>
      </c>
      <c r="AS287" s="19">
        <f t="shared" si="51"/>
        <v>0.0552315319513426</v>
      </c>
      <c r="AT287" s="19">
        <f t="shared" si="52"/>
        <v>0.0606916510267023</v>
      </c>
      <c r="AU287" s="19">
        <f t="shared" si="53"/>
        <v>0.854803555527865</v>
      </c>
      <c r="AV287" s="19">
        <f t="shared" si="54"/>
        <v>2.98727047871963</v>
      </c>
      <c r="AW287" s="19">
        <f t="shared" si="55"/>
        <v>3.0091843177293</v>
      </c>
      <c r="AX287" s="36"/>
    </row>
    <row r="288" s="25" customFormat="1" spans="1:50">
      <c r="A288" s="37" t="s">
        <v>1760</v>
      </c>
      <c r="B288" s="35" t="s">
        <v>1757</v>
      </c>
      <c r="C288" s="35" t="s">
        <v>1961</v>
      </c>
      <c r="D288" s="35" t="s">
        <v>1759</v>
      </c>
      <c r="E288" s="35" t="s">
        <v>2039</v>
      </c>
      <c r="F288" s="35" t="s">
        <v>1859</v>
      </c>
      <c r="G288" s="32" t="s">
        <v>1917</v>
      </c>
      <c r="H288" s="32"/>
      <c r="I288" s="33">
        <f t="shared" si="56"/>
        <v>6.1019983291626</v>
      </c>
      <c r="J288" s="33">
        <f t="shared" si="57"/>
        <v>954.96337890625</v>
      </c>
      <c r="K288" s="33">
        <f t="shared" si="58"/>
        <v>-7.91877412796021</v>
      </c>
      <c r="L288" s="34">
        <f t="shared" si="48"/>
        <v>-12.8592327156217</v>
      </c>
      <c r="M288" s="33">
        <f t="shared" si="49"/>
        <v>4.94045858766145</v>
      </c>
      <c r="N288" s="33">
        <f t="shared" si="59"/>
        <v>4.94045782089233</v>
      </c>
      <c r="O288" s="32"/>
      <c r="P288" s="35">
        <v>40.3975</v>
      </c>
      <c r="Q288" s="35">
        <v>0.2545</v>
      </c>
      <c r="R288" s="35">
        <v>22.785</v>
      </c>
      <c r="S288" s="35">
        <v>0</v>
      </c>
      <c r="T288" s="35">
        <v>14.7475</v>
      </c>
      <c r="U288" s="35">
        <v>0.261</v>
      </c>
      <c r="V288" s="35">
        <v>9.135</v>
      </c>
      <c r="W288" s="35">
        <v>13.48</v>
      </c>
      <c r="X288" s="35">
        <v>0.1385</v>
      </c>
      <c r="Y288" s="32"/>
      <c r="Z288" s="32">
        <v>101.199</v>
      </c>
      <c r="AA288" s="35">
        <v>6.1019983291626</v>
      </c>
      <c r="AB288" s="35">
        <v>954.96337890625</v>
      </c>
      <c r="AC288" s="35">
        <v>-7.91877412796021</v>
      </c>
      <c r="AD288" s="35">
        <v>4.94045782089233</v>
      </c>
      <c r="AE288" s="35" t="s">
        <v>1695</v>
      </c>
      <c r="AF288" s="19">
        <v>12</v>
      </c>
      <c r="AG288" s="19">
        <f>AF288/(P288*'Molecular Weight'!$C$2/'Molecular Weight'!$D$2+Q288*'Molecular Weight'!$C$3/'Molecular Weight'!$D$3+R288*'Molecular Weight'!$C$4/'Molecular Weight'!$D$4+S288*'Molecular Weight'!$C$5/'Molecular Weight'!$D$5+T288*'Molecular Weight'!$C$6/'Molecular Weight'!$D$6+U288*'Molecular Weight'!$C$8/'Molecular Weight'!$D$8+V288*'Molecular Weight'!$C$9/'Molecular Weight'!$D$9+W288*'Molecular Weight'!$C$10/'Molecular Weight'!$D$10+X288*'Molecular Weight'!$C$11/'Molecular Weight'!$D$11+Y288*'Molecular Weight'!$C$12/'Molecular Weight'!$D$12)</f>
        <v>4.44475249252938</v>
      </c>
      <c r="AH288" s="19">
        <f>P288*AG288*'Molecular Weight'!$B$2/'Molecular Weight'!$D$2</f>
        <v>2.98862997365106</v>
      </c>
      <c r="AI288" s="19">
        <f>Q288*AG288*'Molecular Weight'!$B$3/'Molecular Weight'!$D$3</f>
        <v>0.0141575658241393</v>
      </c>
      <c r="AJ288" s="19">
        <f>AG288*R288*'Molecular Weight'!$B$4/'Molecular Weight'!$D$4</f>
        <v>1.98653757438764</v>
      </c>
      <c r="AK288" s="19">
        <f>S288*AG288*'Molecular Weight'!$B$5/'Molecular Weight'!$D$5</f>
        <v>0</v>
      </c>
      <c r="AL288" s="19">
        <f>T288*AG288*'Molecular Weight'!$B$6/'Molecular Weight'!$D$6</f>
        <v>0.912430225272509</v>
      </c>
      <c r="AM288" s="19">
        <f>U288*AG288*'Molecular Weight'!$B$8/'Molecular Weight'!$D$8</f>
        <v>0.0163529799908397</v>
      </c>
      <c r="AN288" s="19">
        <f>V288*AG288*'Molecular Weight'!$B$9/'Molecular Weight'!$D$9</f>
        <v>1.00751399551503</v>
      </c>
      <c r="AO288" s="19">
        <f>W288*AG288*'Molecular Weight'!$B$10/'Molecular Weight'!$D$10</f>
        <v>1.0683891512</v>
      </c>
      <c r="AP288" s="19">
        <f>X288*AG288*'Molecular Weight'!$B$11/'Molecular Weight'!$D$11</f>
        <v>0.0198644149795198</v>
      </c>
      <c r="AQ288" s="19">
        <f>Y288*AG288*'Molecular Weight'!$B$12/'Molecular Weight'!$D$12</f>
        <v>0</v>
      </c>
      <c r="AR288" s="19">
        <f t="shared" si="50"/>
        <v>8.01387588082074</v>
      </c>
      <c r="AS288" s="19">
        <f t="shared" si="51"/>
        <v>0.0415555649538808</v>
      </c>
      <c r="AT288" s="19">
        <f t="shared" si="52"/>
        <v>0.0455438276844344</v>
      </c>
      <c r="AU288" s="19">
        <f t="shared" si="53"/>
        <v>0.870874660318628</v>
      </c>
      <c r="AV288" s="19">
        <f t="shared" si="54"/>
        <v>3.0027875394752</v>
      </c>
      <c r="AW288" s="19">
        <f t="shared" si="55"/>
        <v>3.00468635197838</v>
      </c>
      <c r="AX288" s="36"/>
    </row>
    <row r="289" s="25" customFormat="1" spans="1:50">
      <c r="A289" s="37" t="s">
        <v>2040</v>
      </c>
      <c r="B289" s="35" t="s">
        <v>2041</v>
      </c>
      <c r="C289" s="35" t="s">
        <v>1961</v>
      </c>
      <c r="D289" s="35" t="s">
        <v>1759</v>
      </c>
      <c r="E289" s="35" t="s">
        <v>2042</v>
      </c>
      <c r="F289" s="35" t="s">
        <v>1859</v>
      </c>
      <c r="G289" s="32" t="s">
        <v>1917</v>
      </c>
      <c r="H289" s="32"/>
      <c r="I289" s="33">
        <f t="shared" si="56"/>
        <v>6.97940444946289</v>
      </c>
      <c r="J289" s="33">
        <f t="shared" si="57"/>
        <v>1146.9150390625</v>
      </c>
      <c r="K289" s="33">
        <f t="shared" si="58"/>
        <v>-7.11000537872315</v>
      </c>
      <c r="L289" s="34">
        <f t="shared" si="48"/>
        <v>-9.85757229094517</v>
      </c>
      <c r="M289" s="33">
        <f t="shared" si="49"/>
        <v>2.74756691222202</v>
      </c>
      <c r="N289" s="33">
        <f t="shared" si="59"/>
        <v>2.74756717681885</v>
      </c>
      <c r="O289" s="32"/>
      <c r="P289" s="35">
        <v>39.075</v>
      </c>
      <c r="Q289" s="35">
        <v>0.85</v>
      </c>
      <c r="R289" s="35">
        <v>21.085</v>
      </c>
      <c r="S289" s="35">
        <v>0</v>
      </c>
      <c r="T289" s="35">
        <v>19.475</v>
      </c>
      <c r="U289" s="35">
        <v>0.35</v>
      </c>
      <c r="V289" s="35">
        <v>8.545</v>
      </c>
      <c r="W289" s="35">
        <v>9.715</v>
      </c>
      <c r="X289" s="35">
        <v>0.275</v>
      </c>
      <c r="Y289" s="32"/>
      <c r="Z289" s="32">
        <v>99.37</v>
      </c>
      <c r="AA289" s="35">
        <v>6.97940444946289</v>
      </c>
      <c r="AB289" s="35">
        <v>1146.9150390625</v>
      </c>
      <c r="AC289" s="35">
        <v>-7.11000537872315</v>
      </c>
      <c r="AD289" s="35">
        <v>2.74756717681885</v>
      </c>
      <c r="AE289" s="35" t="s">
        <v>1695</v>
      </c>
      <c r="AF289" s="19">
        <v>12</v>
      </c>
      <c r="AG289" s="19">
        <f>AF289/(P289*'Molecular Weight'!$C$2/'Molecular Weight'!$D$2+Q289*'Molecular Weight'!$C$3/'Molecular Weight'!$D$3+R289*'Molecular Weight'!$C$4/'Molecular Weight'!$D$4+S289*'Molecular Weight'!$C$5/'Molecular Weight'!$D$5+T289*'Molecular Weight'!$C$6/'Molecular Weight'!$D$6+U289*'Molecular Weight'!$C$8/'Molecular Weight'!$D$8+V289*'Molecular Weight'!$C$9/'Molecular Weight'!$D$9+W289*'Molecular Weight'!$C$10/'Molecular Weight'!$D$10+X289*'Molecular Weight'!$C$11/'Molecular Weight'!$D$11+Y289*'Molecular Weight'!$C$12/'Molecular Weight'!$D$12)</f>
        <v>4.60094263346197</v>
      </c>
      <c r="AH289" s="19">
        <f>P289*AG289*'Molecular Weight'!$B$2/'Molecular Weight'!$D$2</f>
        <v>2.99237405796482</v>
      </c>
      <c r="AI289" s="19">
        <f>Q289*AG289*'Molecular Weight'!$B$3/'Molecular Weight'!$D$3</f>
        <v>0.0489461982283188</v>
      </c>
      <c r="AJ289" s="19">
        <f>AG289*R289*'Molecular Weight'!$B$4/'Molecular Weight'!$D$4</f>
        <v>1.9029202712151</v>
      </c>
      <c r="AK289" s="19">
        <f>S289*AG289*'Molecular Weight'!$B$5/'Molecular Weight'!$D$5</f>
        <v>0</v>
      </c>
      <c r="AL289" s="19">
        <f>T289*AG289*'Molecular Weight'!$B$6/'Molecular Weight'!$D$6</f>
        <v>1.24726277542695</v>
      </c>
      <c r="AM289" s="19">
        <f>U289*AG289*'Molecular Weight'!$B$8/'Molecular Weight'!$D$8</f>
        <v>0.0226998861250591</v>
      </c>
      <c r="AN289" s="19">
        <f>V289*AG289*'Molecular Weight'!$B$9/'Molecular Weight'!$D$9</f>
        <v>0.975559672529344</v>
      </c>
      <c r="AO289" s="19">
        <f>W289*AG289*'Molecular Weight'!$B$10/'Molecular Weight'!$D$10</f>
        <v>0.797042754709042</v>
      </c>
      <c r="AP289" s="19">
        <f>X289*AG289*'Molecular Weight'!$B$11/'Molecular Weight'!$D$11</f>
        <v>0.0408279840013566</v>
      </c>
      <c r="AQ289" s="19">
        <f>Y289*AG289*'Molecular Weight'!$B$12/'Molecular Weight'!$D$12</f>
        <v>0</v>
      </c>
      <c r="AR289" s="19">
        <f t="shared" si="50"/>
        <v>8.02763360019999</v>
      </c>
      <c r="AS289" s="19">
        <f t="shared" si="51"/>
        <v>0.08261543037829</v>
      </c>
      <c r="AT289" s="19">
        <f t="shared" si="52"/>
        <v>0.0662373895909866</v>
      </c>
      <c r="AU289" s="19">
        <f t="shared" si="53"/>
        <v>1.16464734504866</v>
      </c>
      <c r="AV289" s="19">
        <f t="shared" si="54"/>
        <v>3.04132025619314</v>
      </c>
      <c r="AW289" s="19">
        <f t="shared" si="55"/>
        <v>3.04256508879039</v>
      </c>
      <c r="AX289" s="36"/>
    </row>
    <row r="290" s="25" customFormat="1" spans="1:50">
      <c r="A290" s="37" t="s">
        <v>1779</v>
      </c>
      <c r="B290" s="35" t="s">
        <v>2041</v>
      </c>
      <c r="C290" s="35" t="s">
        <v>1961</v>
      </c>
      <c r="D290" s="35" t="s">
        <v>1759</v>
      </c>
      <c r="E290" s="35" t="s">
        <v>2043</v>
      </c>
      <c r="F290" s="35" t="s">
        <v>1859</v>
      </c>
      <c r="G290" s="32" t="s">
        <v>1917</v>
      </c>
      <c r="H290" s="32"/>
      <c r="I290" s="33">
        <f t="shared" si="56"/>
        <v>4.73089790344238</v>
      </c>
      <c r="J290" s="33">
        <f t="shared" si="57"/>
        <v>1094.826171875</v>
      </c>
      <c r="K290" s="33">
        <f t="shared" si="58"/>
        <v>-7.42225360870361</v>
      </c>
      <c r="L290" s="34">
        <f t="shared" si="48"/>
        <v>-11.4105034331878</v>
      </c>
      <c r="M290" s="33">
        <f t="shared" si="49"/>
        <v>3.98824982448419</v>
      </c>
      <c r="N290" s="33">
        <f t="shared" si="59"/>
        <v>3.98824977874756</v>
      </c>
      <c r="O290" s="32"/>
      <c r="P290" s="35">
        <v>40.6</v>
      </c>
      <c r="Q290" s="35">
        <v>0.58</v>
      </c>
      <c r="R290" s="35">
        <v>22.3</v>
      </c>
      <c r="S290" s="35">
        <v>0</v>
      </c>
      <c r="T290" s="35">
        <v>15.3</v>
      </c>
      <c r="U290" s="35">
        <v>0.25</v>
      </c>
      <c r="V290" s="35">
        <v>15.4</v>
      </c>
      <c r="W290" s="35">
        <v>4.5</v>
      </c>
      <c r="X290" s="35">
        <v>0.2</v>
      </c>
      <c r="Y290" s="32"/>
      <c r="Z290" s="32">
        <v>99.13</v>
      </c>
      <c r="AA290" s="35">
        <v>4.73089790344238</v>
      </c>
      <c r="AB290" s="35">
        <v>1094.826171875</v>
      </c>
      <c r="AC290" s="35">
        <v>-7.42225360870361</v>
      </c>
      <c r="AD290" s="35">
        <v>3.98824977874756</v>
      </c>
      <c r="AE290" s="35" t="s">
        <v>1695</v>
      </c>
      <c r="AF290" s="19">
        <v>12</v>
      </c>
      <c r="AG290" s="19">
        <f>AF290/(P290*'Molecular Weight'!$C$2/'Molecular Weight'!$D$2+Q290*'Molecular Weight'!$C$3/'Molecular Weight'!$D$3+R290*'Molecular Weight'!$C$4/'Molecular Weight'!$D$4+S290*'Molecular Weight'!$C$5/'Molecular Weight'!$D$5+T290*'Molecular Weight'!$C$6/'Molecular Weight'!$D$6+U290*'Molecular Weight'!$C$8/'Molecular Weight'!$D$8+V290*'Molecular Weight'!$C$9/'Molecular Weight'!$D$9+W290*'Molecular Weight'!$C$10/'Molecular Weight'!$D$10+X290*'Molecular Weight'!$C$11/'Molecular Weight'!$D$11+Y290*'Molecular Weight'!$C$12/'Molecular Weight'!$D$12)</f>
        <v>4.43739419120818</v>
      </c>
      <c r="AH290" s="19">
        <f>P290*AG290*'Molecular Weight'!$B$2/'Molecular Weight'!$D$2</f>
        <v>2.99863855131578</v>
      </c>
      <c r="AI290" s="19">
        <f>Q290*AG290*'Molecular Weight'!$B$3/'Molecular Weight'!$D$3</f>
        <v>0.032211372101386</v>
      </c>
      <c r="AJ290" s="19">
        <f>AG290*R290*'Molecular Weight'!$B$4/'Molecular Weight'!$D$4</f>
        <v>1.94103355166619</v>
      </c>
      <c r="AK290" s="19">
        <f>S290*AG290*'Molecular Weight'!$B$5/'Molecular Weight'!$D$5</f>
        <v>0</v>
      </c>
      <c r="AL290" s="19">
        <f>T290*AG290*'Molecular Weight'!$B$6/'Molecular Weight'!$D$6</f>
        <v>0.945046368673235</v>
      </c>
      <c r="AM290" s="19">
        <f>U290*AG290*'Molecular Weight'!$B$8/'Molecular Weight'!$D$8</f>
        <v>0.0156378425120108</v>
      </c>
      <c r="AN290" s="19">
        <f>V290*AG290*'Molecular Weight'!$B$9/'Molecular Weight'!$D$9</f>
        <v>1.69567916984134</v>
      </c>
      <c r="AO290" s="19">
        <f>W290*AG290*'Molecular Weight'!$B$10/'Molecular Weight'!$D$10</f>
        <v>0.356067650863709</v>
      </c>
      <c r="AP290" s="19">
        <f>X290*AG290*'Molecular Weight'!$B$11/'Molecular Weight'!$D$11</f>
        <v>0.0286375875521664</v>
      </c>
      <c r="AQ290" s="19">
        <f>Y290*AG290*'Molecular Weight'!$B$12/'Molecular Weight'!$D$12</f>
        <v>0</v>
      </c>
      <c r="AR290" s="19">
        <f t="shared" si="50"/>
        <v>8.01295209452582</v>
      </c>
      <c r="AS290" s="19">
        <f t="shared" si="51"/>
        <v>0.0387934764806657</v>
      </c>
      <c r="AT290" s="19">
        <f t="shared" si="52"/>
        <v>0.0410492836823747</v>
      </c>
      <c r="AU290" s="19">
        <f t="shared" si="53"/>
        <v>0.906252892192569</v>
      </c>
      <c r="AV290" s="19">
        <f t="shared" si="54"/>
        <v>3.03084992341717</v>
      </c>
      <c r="AW290" s="19">
        <f t="shared" si="55"/>
        <v>3.01243103189029</v>
      </c>
      <c r="AX290" s="36"/>
    </row>
    <row r="291" s="25" customFormat="1" spans="1:50">
      <c r="A291" s="37" t="s">
        <v>1779</v>
      </c>
      <c r="B291" s="35" t="s">
        <v>2041</v>
      </c>
      <c r="C291" s="35" t="s">
        <v>1961</v>
      </c>
      <c r="D291" s="35" t="s">
        <v>1759</v>
      </c>
      <c r="E291" s="35" t="s">
        <v>2044</v>
      </c>
      <c r="F291" s="35" t="s">
        <v>1859</v>
      </c>
      <c r="G291" s="32" t="s">
        <v>1917</v>
      </c>
      <c r="H291" s="32"/>
      <c r="I291" s="33">
        <f t="shared" si="56"/>
        <v>5.60711574554443</v>
      </c>
      <c r="J291" s="33">
        <f t="shared" si="57"/>
        <v>1170.00756835937</v>
      </c>
      <c r="K291" s="33">
        <f t="shared" si="58"/>
        <v>-7.21356964111328</v>
      </c>
      <c r="L291" s="34">
        <f t="shared" si="48"/>
        <v>-10.1224025152373</v>
      </c>
      <c r="M291" s="33">
        <f t="shared" si="49"/>
        <v>2.90883287412406</v>
      </c>
      <c r="N291" s="33">
        <f t="shared" si="59"/>
        <v>2.90883350372314</v>
      </c>
      <c r="O291" s="32"/>
      <c r="P291" s="35">
        <v>39.1</v>
      </c>
      <c r="Q291" s="35">
        <v>0.73</v>
      </c>
      <c r="R291" s="35">
        <v>21.8</v>
      </c>
      <c r="S291" s="35">
        <v>0</v>
      </c>
      <c r="T291" s="35">
        <v>18.7</v>
      </c>
      <c r="U291" s="35">
        <v>0.49</v>
      </c>
      <c r="V291" s="35">
        <v>9.13</v>
      </c>
      <c r="W291" s="35">
        <v>9.33</v>
      </c>
      <c r="X291" s="35">
        <v>0.25</v>
      </c>
      <c r="Y291" s="32"/>
      <c r="Z291" s="32">
        <v>99.53</v>
      </c>
      <c r="AA291" s="35">
        <v>5.60711574554443</v>
      </c>
      <c r="AB291" s="35">
        <v>1170.00756835937</v>
      </c>
      <c r="AC291" s="35">
        <v>-7.21356964111328</v>
      </c>
      <c r="AD291" s="35">
        <v>2.90883350372314</v>
      </c>
      <c r="AE291" s="35" t="s">
        <v>1695</v>
      </c>
      <c r="AF291" s="19">
        <v>12</v>
      </c>
      <c r="AG291" s="19">
        <f>AF291/(P291*'Molecular Weight'!$C$2/'Molecular Weight'!$D$2+Q291*'Molecular Weight'!$C$3/'Molecular Weight'!$D$3+R291*'Molecular Weight'!$C$4/'Molecular Weight'!$D$4+S291*'Molecular Weight'!$C$5/'Molecular Weight'!$D$5+T291*'Molecular Weight'!$C$6/'Molecular Weight'!$D$6+U291*'Molecular Weight'!$C$8/'Molecular Weight'!$D$8+V291*'Molecular Weight'!$C$9/'Molecular Weight'!$D$9+W291*'Molecular Weight'!$C$10/'Molecular Weight'!$D$10+X291*'Molecular Weight'!$C$11/'Molecular Weight'!$D$11+Y291*'Molecular Weight'!$C$12/'Molecular Weight'!$D$12)</f>
        <v>4.570626691739</v>
      </c>
      <c r="AH291" s="19">
        <f>P291*AG291*'Molecular Weight'!$B$2/'Molecular Weight'!$D$2</f>
        <v>2.97455898214039</v>
      </c>
      <c r="AI291" s="19">
        <f>Q291*AG291*'Molecular Weight'!$B$3/'Molecular Weight'!$D$3</f>
        <v>0.0417591675215202</v>
      </c>
      <c r="AJ291" s="19">
        <f>AG291*R291*'Molecular Weight'!$B$4/'Molecular Weight'!$D$4</f>
        <v>1.95448532522382</v>
      </c>
      <c r="AK291" s="19">
        <f>S291*AG291*'Molecular Weight'!$B$5/'Molecular Weight'!$D$5</f>
        <v>0</v>
      </c>
      <c r="AL291" s="19">
        <f>T291*AG291*'Molecular Weight'!$B$6/'Molecular Weight'!$D$6</f>
        <v>1.1897371817305</v>
      </c>
      <c r="AM291" s="19">
        <f>U291*AG291*'Molecular Weight'!$B$8/'Molecular Weight'!$D$8</f>
        <v>0.0315704409212307</v>
      </c>
      <c r="AN291" s="19">
        <f>V291*AG291*'Molecular Weight'!$B$9/'Molecular Weight'!$D$9</f>
        <v>1.03547944654037</v>
      </c>
      <c r="AO291" s="19">
        <f>W291*AG291*'Molecular Weight'!$B$10/'Molecular Weight'!$D$10</f>
        <v>0.760412750248303</v>
      </c>
      <c r="AP291" s="19">
        <f>X291*AG291*'Molecular Weight'!$B$11/'Molecular Weight'!$D$11</f>
        <v>0.0368717868000887</v>
      </c>
      <c r="AQ291" s="19">
        <f>Y291*AG291*'Molecular Weight'!$B$12/'Molecular Weight'!$D$12</f>
        <v>0</v>
      </c>
      <c r="AR291" s="19">
        <f t="shared" si="50"/>
        <v>8.02487508112623</v>
      </c>
      <c r="AS291" s="19">
        <f t="shared" si="51"/>
        <v>0.0743939240167739</v>
      </c>
      <c r="AT291" s="19">
        <f t="shared" si="52"/>
        <v>0.0625297125778368</v>
      </c>
      <c r="AU291" s="19">
        <f t="shared" si="53"/>
        <v>1.11534325771373</v>
      </c>
      <c r="AV291" s="19">
        <f t="shared" si="54"/>
        <v>3.01631814966191</v>
      </c>
      <c r="AW291" s="19">
        <f t="shared" si="55"/>
        <v>3.01719981944041</v>
      </c>
      <c r="AX291" s="36"/>
    </row>
    <row r="292" s="25" customFormat="1" spans="1:50">
      <c r="A292" s="37" t="s">
        <v>1779</v>
      </c>
      <c r="B292" s="35" t="s">
        <v>2041</v>
      </c>
      <c r="C292" s="35" t="s">
        <v>1961</v>
      </c>
      <c r="D292" s="35" t="s">
        <v>1759</v>
      </c>
      <c r="E292" s="35" t="s">
        <v>2045</v>
      </c>
      <c r="F292" s="35" t="s">
        <v>2046</v>
      </c>
      <c r="G292" s="32" t="s">
        <v>1917</v>
      </c>
      <c r="H292" s="32"/>
      <c r="I292" s="33">
        <f t="shared" si="56"/>
        <v>4.37208318710327</v>
      </c>
      <c r="J292" s="33">
        <f t="shared" si="57"/>
        <v>1021.96649169922</v>
      </c>
      <c r="K292" s="33">
        <f t="shared" si="58"/>
        <v>-9.1367301940918</v>
      </c>
      <c r="L292" s="34">
        <f t="shared" si="48"/>
        <v>-12.5903357169882</v>
      </c>
      <c r="M292" s="33">
        <f t="shared" si="49"/>
        <v>3.45360552289641</v>
      </c>
      <c r="N292" s="33">
        <f t="shared" si="59"/>
        <v>3.45360565185547</v>
      </c>
      <c r="O292" s="32"/>
      <c r="P292" s="35">
        <v>39.1</v>
      </c>
      <c r="Q292" s="35">
        <v>0.44</v>
      </c>
      <c r="R292" s="35">
        <v>22.2</v>
      </c>
      <c r="S292" s="35">
        <v>0</v>
      </c>
      <c r="T292" s="35">
        <v>19.7</v>
      </c>
      <c r="U292" s="35">
        <v>0.51</v>
      </c>
      <c r="V292" s="35">
        <v>8.65</v>
      </c>
      <c r="W292" s="35">
        <v>9.53</v>
      </c>
      <c r="X292" s="35">
        <v>0.18</v>
      </c>
      <c r="Y292" s="32"/>
      <c r="Z292" s="32">
        <v>100.31</v>
      </c>
      <c r="AA292" s="35">
        <v>4.37208318710327</v>
      </c>
      <c r="AB292" s="35">
        <v>1021.96649169922</v>
      </c>
      <c r="AC292" s="35">
        <v>-9.1367301940918</v>
      </c>
      <c r="AD292" s="35">
        <v>3.45360565185547</v>
      </c>
      <c r="AE292" s="35" t="s">
        <v>1695</v>
      </c>
      <c r="AF292" s="19">
        <v>12</v>
      </c>
      <c r="AG292" s="19">
        <f>AF292/(P292*'Molecular Weight'!$C$2/'Molecular Weight'!$D$2+Q292*'Molecular Weight'!$C$3/'Molecular Weight'!$D$3+R292*'Molecular Weight'!$C$4/'Molecular Weight'!$D$4+S292*'Molecular Weight'!$C$5/'Molecular Weight'!$D$5+T292*'Molecular Weight'!$C$6/'Molecular Weight'!$D$6+U292*'Molecular Weight'!$C$8/'Molecular Weight'!$D$8+V292*'Molecular Weight'!$C$9/'Molecular Weight'!$D$9+W292*'Molecular Weight'!$C$10/'Molecular Weight'!$D$10+X292*'Molecular Weight'!$C$11/'Molecular Weight'!$D$11+Y292*'Molecular Weight'!$C$12/'Molecular Weight'!$D$12)</f>
        <v>4.55460032080172</v>
      </c>
      <c r="AH292" s="19">
        <f>P292*AG292*'Molecular Weight'!$B$2/'Molecular Weight'!$D$2</f>
        <v>2.96412903700645</v>
      </c>
      <c r="AI292" s="19">
        <f>Q292*AG292*'Molecular Weight'!$B$3/'Molecular Weight'!$D$3</f>
        <v>0.0250816538316991</v>
      </c>
      <c r="AJ292" s="19">
        <f>AG292*R292*'Molecular Weight'!$B$4/'Molecular Weight'!$D$4</f>
        <v>1.98336851945465</v>
      </c>
      <c r="AK292" s="19">
        <f>S292*AG292*'Molecular Weight'!$B$5/'Molecular Weight'!$D$5</f>
        <v>0</v>
      </c>
      <c r="AL292" s="19">
        <f>T292*AG292*'Molecular Weight'!$B$6/'Molecular Weight'!$D$6</f>
        <v>1.24896473162297</v>
      </c>
      <c r="AM292" s="19">
        <f>U292*AG292*'Molecular Weight'!$B$8/'Molecular Weight'!$D$8</f>
        <v>0.0327438139781347</v>
      </c>
      <c r="AN292" s="19">
        <f>V292*AG292*'Molecular Weight'!$B$9/'Molecular Weight'!$D$9</f>
        <v>0.977600316995903</v>
      </c>
      <c r="AO292" s="19">
        <f>W292*AG292*'Molecular Weight'!$B$10/'Molecular Weight'!$D$10</f>
        <v>0.773989676484315</v>
      </c>
      <c r="AP292" s="19">
        <f>X292*AG292*'Molecular Weight'!$B$11/'Molecular Weight'!$D$11</f>
        <v>0.0264546001208232</v>
      </c>
      <c r="AQ292" s="19">
        <f>Y292*AG292*'Molecular Weight'!$B$12/'Molecular Weight'!$D$12</f>
        <v>0</v>
      </c>
      <c r="AR292" s="19">
        <f t="shared" si="50"/>
        <v>8.03233234949494</v>
      </c>
      <c r="AS292" s="19">
        <f t="shared" si="51"/>
        <v>0.0966066086554989</v>
      </c>
      <c r="AT292" s="19">
        <f t="shared" si="52"/>
        <v>0.0773493487922301</v>
      </c>
      <c r="AU292" s="19">
        <f t="shared" si="53"/>
        <v>1.15235812296747</v>
      </c>
      <c r="AV292" s="19">
        <f t="shared" si="54"/>
        <v>2.98921069083815</v>
      </c>
      <c r="AW292" s="19">
        <f t="shared" si="55"/>
        <v>3.03329853908132</v>
      </c>
      <c r="AX292" s="36"/>
    </row>
    <row r="293" s="25" customFormat="1" spans="1:50">
      <c r="A293" s="37" t="s">
        <v>1779</v>
      </c>
      <c r="B293" s="35" t="s">
        <v>2041</v>
      </c>
      <c r="C293" s="35" t="s">
        <v>1961</v>
      </c>
      <c r="D293" s="35" t="s">
        <v>1759</v>
      </c>
      <c r="E293" s="35" t="s">
        <v>2047</v>
      </c>
      <c r="F293" s="35" t="s">
        <v>1859</v>
      </c>
      <c r="G293" s="32" t="s">
        <v>1917</v>
      </c>
      <c r="H293" s="32"/>
      <c r="I293" s="33">
        <f t="shared" si="56"/>
        <v>4.30278587341309</v>
      </c>
      <c r="J293" s="33">
        <f t="shared" si="57"/>
        <v>1076.61535644531</v>
      </c>
      <c r="K293" s="33">
        <f t="shared" si="58"/>
        <v>-8.54242897033691</v>
      </c>
      <c r="L293" s="34">
        <f t="shared" si="48"/>
        <v>-11.834839349071</v>
      </c>
      <c r="M293" s="33">
        <f t="shared" si="49"/>
        <v>3.29241037873413</v>
      </c>
      <c r="N293" s="33">
        <f t="shared" si="59"/>
        <v>3.29240894317627</v>
      </c>
      <c r="O293" s="32"/>
      <c r="P293" s="35">
        <v>39.5</v>
      </c>
      <c r="Q293" s="35">
        <v>0.51</v>
      </c>
      <c r="R293" s="35">
        <v>22.3</v>
      </c>
      <c r="S293" s="35">
        <v>0</v>
      </c>
      <c r="T293" s="35">
        <v>18.2</v>
      </c>
      <c r="U293" s="35">
        <v>0.41</v>
      </c>
      <c r="V293" s="35">
        <v>8.95</v>
      </c>
      <c r="W293" s="35">
        <v>9.94</v>
      </c>
      <c r="X293" s="35">
        <v>0.18</v>
      </c>
      <c r="Y293" s="32"/>
      <c r="Z293" s="32">
        <v>99.99</v>
      </c>
      <c r="AA293" s="35">
        <v>4.30278587341309</v>
      </c>
      <c r="AB293" s="35">
        <v>1076.61535644531</v>
      </c>
      <c r="AC293" s="35">
        <v>-8.54242897033691</v>
      </c>
      <c r="AD293" s="35">
        <v>3.29240894317627</v>
      </c>
      <c r="AE293" s="35" t="s">
        <v>1695</v>
      </c>
      <c r="AF293" s="19">
        <v>12</v>
      </c>
      <c r="AG293" s="19">
        <f>AF293/(P293*'Molecular Weight'!$C$2/'Molecular Weight'!$D$2+Q293*'Molecular Weight'!$C$3/'Molecular Weight'!$D$3+R293*'Molecular Weight'!$C$4/'Molecular Weight'!$D$4+S293*'Molecular Weight'!$C$5/'Molecular Weight'!$D$5+T293*'Molecular Weight'!$C$6/'Molecular Weight'!$D$6+U293*'Molecular Weight'!$C$8/'Molecular Weight'!$D$8+V293*'Molecular Weight'!$C$9/'Molecular Weight'!$D$9+W293*'Molecular Weight'!$C$10/'Molecular Weight'!$D$10+X293*'Molecular Weight'!$C$11/'Molecular Weight'!$D$11+Y293*'Molecular Weight'!$C$12/'Molecular Weight'!$D$12)</f>
        <v>4.53656240506575</v>
      </c>
      <c r="AH293" s="19">
        <f>P293*AG293*'Molecular Weight'!$B$2/'Molecular Weight'!$D$2</f>
        <v>2.98259345872332</v>
      </c>
      <c r="AI293" s="19">
        <f>Q293*AG293*'Molecular Weight'!$B$3/'Molecular Weight'!$D$3</f>
        <v>0.0289567813089303</v>
      </c>
      <c r="AJ293" s="19">
        <f>AG293*R293*'Molecular Weight'!$B$4/'Molecular Weight'!$D$4</f>
        <v>1.98441235058781</v>
      </c>
      <c r="AK293" s="19">
        <f>S293*AG293*'Molecular Weight'!$B$5/'Molecular Weight'!$D$5</f>
        <v>0</v>
      </c>
      <c r="AL293" s="19">
        <f>T293*AG293*'Molecular Weight'!$B$6/'Molecular Weight'!$D$6</f>
        <v>1.14929615495819</v>
      </c>
      <c r="AM293" s="19">
        <f>U293*AG293*'Molecular Weight'!$B$8/'Molecular Weight'!$D$8</f>
        <v>0.0262192075849585</v>
      </c>
      <c r="AN293" s="19">
        <f>V293*AG293*'Molecular Weight'!$B$9/'Molecular Weight'!$D$9</f>
        <v>1.00749959119947</v>
      </c>
      <c r="AO293" s="19">
        <f>W293*AG293*'Molecular Weight'!$B$10/'Molecular Weight'!$D$10</f>
        <v>0.804091125291612</v>
      </c>
      <c r="AP293" s="19">
        <f>X293*AG293*'Molecular Weight'!$B$11/'Molecular Weight'!$D$11</f>
        <v>0.0263498300391041</v>
      </c>
      <c r="AQ293" s="19">
        <f>Y293*AG293*'Molecular Weight'!$B$12/'Molecular Weight'!$D$12</f>
        <v>0</v>
      </c>
      <c r="AR293" s="19">
        <f t="shared" si="50"/>
        <v>8.00941849969339</v>
      </c>
      <c r="AS293" s="19">
        <f t="shared" si="51"/>
        <v>0.028222272646893</v>
      </c>
      <c r="AT293" s="19">
        <f t="shared" si="52"/>
        <v>0.0245561359664686</v>
      </c>
      <c r="AU293" s="19">
        <f t="shared" si="53"/>
        <v>1.1210738823113</v>
      </c>
      <c r="AV293" s="19">
        <f t="shared" si="54"/>
        <v>3.01155024003225</v>
      </c>
      <c r="AW293" s="19">
        <f t="shared" si="55"/>
        <v>2.98710607903423</v>
      </c>
      <c r="AX293" s="36"/>
    </row>
    <row r="294" s="25" customFormat="1" spans="1:50">
      <c r="A294" s="37" t="s">
        <v>1779</v>
      </c>
      <c r="B294" s="35" t="s">
        <v>2041</v>
      </c>
      <c r="C294" s="35" t="s">
        <v>1961</v>
      </c>
      <c r="D294" s="35" t="s">
        <v>1759</v>
      </c>
      <c r="E294" s="35" t="s">
        <v>2048</v>
      </c>
      <c r="F294" s="35" t="s">
        <v>1859</v>
      </c>
      <c r="G294" s="32" t="s">
        <v>1917</v>
      </c>
      <c r="H294" s="32"/>
      <c r="I294" s="33">
        <f t="shared" si="56"/>
        <v>5.59731960296631</v>
      </c>
      <c r="J294" s="33">
        <f t="shared" si="57"/>
        <v>1258.84838867187</v>
      </c>
      <c r="K294" s="33">
        <f t="shared" si="58"/>
        <v>-6.63884544372559</v>
      </c>
      <c r="L294" s="34">
        <f t="shared" si="48"/>
        <v>-9.14823413480072</v>
      </c>
      <c r="M294" s="33">
        <f t="shared" si="49"/>
        <v>2.50938869107513</v>
      </c>
      <c r="N294" s="33">
        <f t="shared" si="59"/>
        <v>2.5093879699707</v>
      </c>
      <c r="O294" s="32"/>
      <c r="P294" s="35">
        <v>39.5</v>
      </c>
      <c r="Q294" s="35">
        <v>0.96</v>
      </c>
      <c r="R294" s="35">
        <v>21.6</v>
      </c>
      <c r="S294" s="35">
        <v>0</v>
      </c>
      <c r="T294" s="35">
        <v>17.9</v>
      </c>
      <c r="U294" s="35">
        <v>0.29</v>
      </c>
      <c r="V294" s="35">
        <v>10.3</v>
      </c>
      <c r="W294" s="35">
        <v>8.95</v>
      </c>
      <c r="X294" s="35">
        <v>0.28</v>
      </c>
      <c r="Y294" s="32"/>
      <c r="Z294" s="32">
        <v>99.78</v>
      </c>
      <c r="AA294" s="35">
        <v>5.59731960296631</v>
      </c>
      <c r="AB294" s="35">
        <v>1258.84838867187</v>
      </c>
      <c r="AC294" s="35">
        <v>-6.63884544372559</v>
      </c>
      <c r="AD294" s="35">
        <v>2.5093879699707</v>
      </c>
      <c r="AE294" s="35" t="s">
        <v>1695</v>
      </c>
      <c r="AF294" s="19">
        <v>12</v>
      </c>
      <c r="AG294" s="19">
        <f>AF294/(P294*'Molecular Weight'!$C$2/'Molecular Weight'!$D$2+Q294*'Molecular Weight'!$C$3/'Molecular Weight'!$D$3+R294*'Molecular Weight'!$C$4/'Molecular Weight'!$D$4+S294*'Molecular Weight'!$C$5/'Molecular Weight'!$D$5+T294*'Molecular Weight'!$C$6/'Molecular Weight'!$D$6+U294*'Molecular Weight'!$C$8/'Molecular Weight'!$D$8+V294*'Molecular Weight'!$C$9/'Molecular Weight'!$D$9+W294*'Molecular Weight'!$C$10/'Molecular Weight'!$D$10+X294*'Molecular Weight'!$C$11/'Molecular Weight'!$D$11+Y294*'Molecular Weight'!$C$12/'Molecular Weight'!$D$12)</f>
        <v>4.53269131122828</v>
      </c>
      <c r="AH294" s="19">
        <f>P294*AG294*'Molecular Weight'!$B$2/'Molecular Weight'!$D$2</f>
        <v>2.98004838204922</v>
      </c>
      <c r="AI294" s="19">
        <f>Q294*AG294*'Molecular Weight'!$B$3/'Molecular Weight'!$D$3</f>
        <v>0.0544603711987378</v>
      </c>
      <c r="AJ294" s="19">
        <f>AG294*R294*'Molecular Weight'!$B$4/'Molecular Weight'!$D$4</f>
        <v>1.9204812146436</v>
      </c>
      <c r="AK294" s="19">
        <f>S294*AG294*'Molecular Weight'!$B$5/'Molecular Weight'!$D$5</f>
        <v>0</v>
      </c>
      <c r="AL294" s="19">
        <f>T294*AG294*'Molecular Weight'!$B$6/'Molecular Weight'!$D$6</f>
        <v>1.12938717248032</v>
      </c>
      <c r="AM294" s="19">
        <f>U294*AG294*'Molecular Weight'!$B$8/'Molecular Weight'!$D$8</f>
        <v>0.0185294682866676</v>
      </c>
      <c r="AN294" s="19">
        <f>V294*AG294*'Molecular Weight'!$B$9/'Molecular Weight'!$D$9</f>
        <v>1.15847941701368</v>
      </c>
      <c r="AO294" s="19">
        <f>W294*AG294*'Molecular Weight'!$B$10/'Molecular Weight'!$D$10</f>
        <v>0.72338778950594</v>
      </c>
      <c r="AP294" s="19">
        <f>X294*AG294*'Molecular Weight'!$B$11/'Molecular Weight'!$D$11</f>
        <v>0.04095364850416</v>
      </c>
      <c r="AQ294" s="19">
        <f>Y294*AG294*'Molecular Weight'!$B$12/'Molecular Weight'!$D$12</f>
        <v>0</v>
      </c>
      <c r="AR294" s="19">
        <f t="shared" si="50"/>
        <v>8.02572746368232</v>
      </c>
      <c r="AS294" s="19">
        <f t="shared" si="51"/>
        <v>0.0769349733304399</v>
      </c>
      <c r="AT294" s="19">
        <f t="shared" si="52"/>
        <v>0.0681209909277418</v>
      </c>
      <c r="AU294" s="19">
        <f t="shared" si="53"/>
        <v>1.05245219914988</v>
      </c>
      <c r="AV294" s="19">
        <f t="shared" si="54"/>
        <v>3.03450875324796</v>
      </c>
      <c r="AW294" s="19">
        <f t="shared" si="55"/>
        <v>3.02978384728661</v>
      </c>
      <c r="AX294" s="36"/>
    </row>
    <row r="295" s="25" customFormat="1" spans="1:50">
      <c r="A295" s="37" t="s">
        <v>1779</v>
      </c>
      <c r="B295" s="35" t="s">
        <v>2041</v>
      </c>
      <c r="C295" s="35" t="s">
        <v>1961</v>
      </c>
      <c r="D295" s="35" t="s">
        <v>1759</v>
      </c>
      <c r="E295" s="35" t="s">
        <v>2049</v>
      </c>
      <c r="F295" s="35" t="s">
        <v>1859</v>
      </c>
      <c r="G295" s="32" t="s">
        <v>1917</v>
      </c>
      <c r="H295" s="32"/>
      <c r="I295" s="33">
        <f t="shared" si="56"/>
        <v>3.87851572036743</v>
      </c>
      <c r="J295" s="33">
        <f t="shared" si="57"/>
        <v>1051.13818359375</v>
      </c>
      <c r="K295" s="33">
        <f t="shared" si="58"/>
        <v>-9.06399154663086</v>
      </c>
      <c r="L295" s="34">
        <f t="shared" si="48"/>
        <v>-12.3741944238042</v>
      </c>
      <c r="M295" s="33">
        <f t="shared" si="49"/>
        <v>3.31020287717329</v>
      </c>
      <c r="N295" s="33">
        <f t="shared" si="59"/>
        <v>3.31020259857178</v>
      </c>
      <c r="O295" s="32"/>
      <c r="P295" s="35">
        <v>39.6</v>
      </c>
      <c r="Q295" s="35">
        <v>0.55</v>
      </c>
      <c r="R295" s="35">
        <v>22.2</v>
      </c>
      <c r="S295" s="35">
        <v>0</v>
      </c>
      <c r="T295" s="35">
        <v>18.9</v>
      </c>
      <c r="U295" s="35">
        <v>0.42</v>
      </c>
      <c r="V295" s="35">
        <v>9.46</v>
      </c>
      <c r="W295" s="35">
        <v>9.1</v>
      </c>
      <c r="X295" s="35">
        <v>0.19</v>
      </c>
      <c r="Y295" s="32"/>
      <c r="Z295" s="32">
        <v>100.42</v>
      </c>
      <c r="AA295" s="35">
        <v>3.87851572036743</v>
      </c>
      <c r="AB295" s="35">
        <v>1051.13818359375</v>
      </c>
      <c r="AC295" s="35">
        <v>-9.06399154663086</v>
      </c>
      <c r="AD295" s="35">
        <v>3.31020259857178</v>
      </c>
      <c r="AE295" s="35" t="s">
        <v>1695</v>
      </c>
      <c r="AF295" s="19">
        <v>12</v>
      </c>
      <c r="AG295" s="19">
        <f>AF295/(P295*'Molecular Weight'!$C$2/'Molecular Weight'!$D$2+Q295*'Molecular Weight'!$C$3/'Molecular Weight'!$D$3+R295*'Molecular Weight'!$C$4/'Molecular Weight'!$D$4+S295*'Molecular Weight'!$C$5/'Molecular Weight'!$D$5+T295*'Molecular Weight'!$C$6/'Molecular Weight'!$D$6+U295*'Molecular Weight'!$C$8/'Molecular Weight'!$D$8+V295*'Molecular Weight'!$C$9/'Molecular Weight'!$D$9+W295*'Molecular Weight'!$C$10/'Molecular Weight'!$D$10+X295*'Molecular Weight'!$C$11/'Molecular Weight'!$D$11+Y295*'Molecular Weight'!$C$12/'Molecular Weight'!$D$12)</f>
        <v>4.52099125465022</v>
      </c>
      <c r="AH295" s="19">
        <f>P295*AG295*'Molecular Weight'!$B$2/'Molecular Weight'!$D$2</f>
        <v>2.97988105333137</v>
      </c>
      <c r="AI295" s="19">
        <f>Q295*AG295*'Molecular Weight'!$B$3/'Molecular Weight'!$D$3</f>
        <v>0.0311207157704333</v>
      </c>
      <c r="AJ295" s="19">
        <f>AG295*R295*'Molecular Weight'!$B$4/'Molecular Weight'!$D$4</f>
        <v>1.96873295122077</v>
      </c>
      <c r="AK295" s="19">
        <f>S295*AG295*'Molecular Weight'!$B$5/'Molecular Weight'!$D$5</f>
        <v>0</v>
      </c>
      <c r="AL295" s="19">
        <f>T295*AG295*'Molecular Weight'!$B$6/'Molecular Weight'!$D$6</f>
        <v>1.18940332284088</v>
      </c>
      <c r="AM295" s="19">
        <f>U295*AG295*'Molecular Weight'!$B$8/'Molecular Weight'!$D$8</f>
        <v>0.0267665115161135</v>
      </c>
      <c r="AN295" s="19">
        <f>V295*AG295*'Molecular Weight'!$B$9/'Molecular Weight'!$D$9</f>
        <v>1.06125501908166</v>
      </c>
      <c r="AO295" s="19">
        <f>W295*AG295*'Molecular Weight'!$B$10/'Molecular Weight'!$D$10</f>
        <v>0.733613060223199</v>
      </c>
      <c r="AP295" s="19">
        <f>X295*AG295*'Molecular Weight'!$B$11/'Molecular Weight'!$D$11</f>
        <v>0.0277182426067616</v>
      </c>
      <c r="AQ295" s="19">
        <f>Y295*AG295*'Molecular Weight'!$B$12/'Molecular Weight'!$D$12</f>
        <v>0</v>
      </c>
      <c r="AR295" s="19">
        <f t="shared" si="50"/>
        <v>8.01849087659119</v>
      </c>
      <c r="AS295" s="19">
        <f t="shared" si="51"/>
        <v>0.0553447082523002</v>
      </c>
      <c r="AT295" s="19">
        <f t="shared" si="52"/>
        <v>0.0465314895204006</v>
      </c>
      <c r="AU295" s="19">
        <f t="shared" si="53"/>
        <v>1.13405861458858</v>
      </c>
      <c r="AV295" s="19">
        <f t="shared" si="54"/>
        <v>3.0110017691018</v>
      </c>
      <c r="AW295" s="19">
        <f t="shared" si="55"/>
        <v>3.01103791366186</v>
      </c>
      <c r="AX295" s="36"/>
    </row>
    <row r="296" s="25" customFormat="1" spans="1:50">
      <c r="A296" s="37" t="s">
        <v>1779</v>
      </c>
      <c r="B296" s="35" t="s">
        <v>2041</v>
      </c>
      <c r="C296" s="35" t="s">
        <v>1961</v>
      </c>
      <c r="D296" s="35" t="s">
        <v>1759</v>
      </c>
      <c r="E296" s="35" t="s">
        <v>2050</v>
      </c>
      <c r="F296" s="35" t="s">
        <v>1859</v>
      </c>
      <c r="G296" s="32" t="s">
        <v>1917</v>
      </c>
      <c r="H296" s="32"/>
      <c r="I296" s="33">
        <f t="shared" si="56"/>
        <v>3.98757934570312</v>
      </c>
      <c r="J296" s="33">
        <f t="shared" si="57"/>
        <v>1103.25732421875</v>
      </c>
      <c r="K296" s="33">
        <f t="shared" si="58"/>
        <v>-8.54881191253662</v>
      </c>
      <c r="L296" s="34">
        <f t="shared" si="48"/>
        <v>-11.6042546213243</v>
      </c>
      <c r="M296" s="33">
        <f t="shared" si="49"/>
        <v>3.05544270878769</v>
      </c>
      <c r="N296" s="33">
        <f t="shared" si="59"/>
        <v>3.05544090270996</v>
      </c>
      <c r="O296" s="32"/>
      <c r="P296" s="35">
        <v>40</v>
      </c>
      <c r="Q296" s="35">
        <v>0.66</v>
      </c>
      <c r="R296" s="35">
        <v>22.2</v>
      </c>
      <c r="S296" s="35">
        <v>0</v>
      </c>
      <c r="T296" s="35">
        <v>19</v>
      </c>
      <c r="U296" s="35">
        <v>0.31</v>
      </c>
      <c r="V296" s="35">
        <v>10</v>
      </c>
      <c r="W296" s="35">
        <v>8.13</v>
      </c>
      <c r="X296" s="35">
        <v>0.21</v>
      </c>
      <c r="Y296" s="32"/>
      <c r="Z296" s="32">
        <v>100.51</v>
      </c>
      <c r="AA296" s="35">
        <v>3.98757934570312</v>
      </c>
      <c r="AB296" s="35">
        <v>1103.25732421875</v>
      </c>
      <c r="AC296" s="35">
        <v>-8.54881191253662</v>
      </c>
      <c r="AD296" s="35">
        <v>3.05544090270996</v>
      </c>
      <c r="AE296" s="35" t="s">
        <v>1695</v>
      </c>
      <c r="AF296" s="19">
        <v>12</v>
      </c>
      <c r="AG296" s="19">
        <f>AF296/(P296*'Molecular Weight'!$C$2/'Molecular Weight'!$D$2+Q296*'Molecular Weight'!$C$3/'Molecular Weight'!$D$3+R296*'Molecular Weight'!$C$4/'Molecular Weight'!$D$4+S296*'Molecular Weight'!$C$5/'Molecular Weight'!$D$5+T296*'Molecular Weight'!$C$6/'Molecular Weight'!$D$6+U296*'Molecular Weight'!$C$8/'Molecular Weight'!$D$8+V296*'Molecular Weight'!$C$9/'Molecular Weight'!$D$9+W296*'Molecular Weight'!$C$10/'Molecular Weight'!$D$10+X296*'Molecular Weight'!$C$11/'Molecular Weight'!$D$11+Y296*'Molecular Weight'!$C$12/'Molecular Weight'!$D$12)</f>
        <v>4.5000770174083</v>
      </c>
      <c r="AH296" s="19">
        <f>P296*AG296*'Molecular Weight'!$B$2/'Molecular Weight'!$D$2</f>
        <v>2.9960566028018</v>
      </c>
      <c r="AI296" s="19">
        <f>Q296*AG296*'Molecular Weight'!$B$3/'Molecular Weight'!$D$3</f>
        <v>0.0371721005192676</v>
      </c>
      <c r="AJ296" s="19">
        <f>AG296*R296*'Molecular Weight'!$B$4/'Molecular Weight'!$D$4</f>
        <v>1.95962553523861</v>
      </c>
      <c r="AK296" s="19">
        <f>S296*AG296*'Molecular Weight'!$B$5/'Molecular Weight'!$D$5</f>
        <v>0</v>
      </c>
      <c r="AL296" s="19">
        <f>T296*AG296*'Molecular Weight'!$B$6/'Molecular Weight'!$D$6</f>
        <v>1.19016513545041</v>
      </c>
      <c r="AM296" s="19">
        <f>U296*AG296*'Molecular Weight'!$B$8/'Molecular Weight'!$D$8</f>
        <v>0.0196648417732813</v>
      </c>
      <c r="AN296" s="19">
        <f>V296*AG296*'Molecular Weight'!$B$9/'Molecular Weight'!$D$9</f>
        <v>1.11664442119313</v>
      </c>
      <c r="AO296" s="19">
        <f>W296*AG296*'Molecular Weight'!$B$10/'Molecular Weight'!$D$10</f>
        <v>0.652382777309727</v>
      </c>
      <c r="AP296" s="19">
        <f>X296*AG296*'Molecular Weight'!$B$11/'Molecular Weight'!$D$11</f>
        <v>0.0304942295468133</v>
      </c>
      <c r="AQ296" s="19">
        <f>Y296*AG296*'Molecular Weight'!$B$12/'Molecular Weight'!$D$12</f>
        <v>0</v>
      </c>
      <c r="AR296" s="19">
        <f t="shared" si="50"/>
        <v>8.00220564383303</v>
      </c>
      <c r="AS296" s="19">
        <f t="shared" si="51"/>
        <v>0.00661510767767215</v>
      </c>
      <c r="AT296" s="19">
        <f t="shared" si="52"/>
        <v>0.00555814271535411</v>
      </c>
      <c r="AU296" s="19">
        <f t="shared" si="53"/>
        <v>1.18355002777274</v>
      </c>
      <c r="AV296" s="19">
        <f t="shared" si="54"/>
        <v>3.03322870332107</v>
      </c>
      <c r="AW296" s="19">
        <f t="shared" si="55"/>
        <v>2.97885717572655</v>
      </c>
      <c r="AX296" s="36"/>
    </row>
    <row r="297" s="25" customFormat="1" spans="1:50">
      <c r="A297" s="37" t="s">
        <v>1779</v>
      </c>
      <c r="B297" s="35" t="s">
        <v>2041</v>
      </c>
      <c r="C297" s="35" t="s">
        <v>1961</v>
      </c>
      <c r="D297" s="35" t="s">
        <v>1759</v>
      </c>
      <c r="E297" s="35" t="s">
        <v>2051</v>
      </c>
      <c r="F297" s="35" t="s">
        <v>1859</v>
      </c>
      <c r="G297" s="32" t="s">
        <v>1917</v>
      </c>
      <c r="H297" s="32"/>
      <c r="I297" s="33">
        <f t="shared" si="56"/>
        <v>3.77824068069458</v>
      </c>
      <c r="J297" s="33">
        <f t="shared" si="57"/>
        <v>950.661376953125</v>
      </c>
      <c r="K297" s="33">
        <f t="shared" si="58"/>
        <v>-10.4019107818603</v>
      </c>
      <c r="L297" s="34">
        <f t="shared" si="48"/>
        <v>-13.9945809051018</v>
      </c>
      <c r="M297" s="33">
        <f t="shared" si="49"/>
        <v>3.59267012324146</v>
      </c>
      <c r="N297" s="33">
        <f t="shared" si="59"/>
        <v>3.59266948699951</v>
      </c>
      <c r="O297" s="32"/>
      <c r="P297" s="35">
        <v>39.3</v>
      </c>
      <c r="Q297" s="35">
        <v>0.54</v>
      </c>
      <c r="R297" s="35">
        <v>22</v>
      </c>
      <c r="S297" s="35">
        <v>0</v>
      </c>
      <c r="T297" s="35">
        <v>19.9</v>
      </c>
      <c r="U297" s="35">
        <v>0.41</v>
      </c>
      <c r="V297" s="35">
        <v>8.26</v>
      </c>
      <c r="W297" s="35">
        <v>9.52</v>
      </c>
      <c r="X297" s="35">
        <v>0.21</v>
      </c>
      <c r="Y297" s="32"/>
      <c r="Z297" s="32">
        <v>100.14</v>
      </c>
      <c r="AA297" s="35">
        <v>3.77824068069458</v>
      </c>
      <c r="AB297" s="35">
        <v>950.661376953125</v>
      </c>
      <c r="AC297" s="35">
        <v>-10.4019107818603</v>
      </c>
      <c r="AD297" s="35">
        <v>3.59266948699951</v>
      </c>
      <c r="AE297" s="35" t="s">
        <v>1695</v>
      </c>
      <c r="AF297" s="19">
        <v>12</v>
      </c>
      <c r="AG297" s="19">
        <f>AF297/(P297*'Molecular Weight'!$C$2/'Molecular Weight'!$D$2+Q297*'Molecular Weight'!$C$3/'Molecular Weight'!$D$3+R297*'Molecular Weight'!$C$4/'Molecular Weight'!$D$4+S297*'Molecular Weight'!$C$5/'Molecular Weight'!$D$5+T297*'Molecular Weight'!$C$6/'Molecular Weight'!$D$6+U297*'Molecular Weight'!$C$8/'Molecular Weight'!$D$8+V297*'Molecular Weight'!$C$9/'Molecular Weight'!$D$9+W297*'Molecular Weight'!$C$10/'Molecular Weight'!$D$10+X297*'Molecular Weight'!$C$11/'Molecular Weight'!$D$11+Y297*'Molecular Weight'!$C$12/'Molecular Weight'!$D$12)</f>
        <v>4.56277638035739</v>
      </c>
      <c r="AH297" s="19">
        <f>P297*AG297*'Molecular Weight'!$B$2/'Molecular Weight'!$D$2</f>
        <v>2.98463901045349</v>
      </c>
      <c r="AI297" s="19">
        <f>Q297*AG297*'Molecular Weight'!$B$3/'Molecular Weight'!$D$3</f>
        <v>0.0308372871763829</v>
      </c>
      <c r="AJ297" s="19">
        <f>AG297*R297*'Molecular Weight'!$B$4/'Molecular Weight'!$D$4</f>
        <v>1.96902864589766</v>
      </c>
      <c r="AK297" s="19">
        <f>S297*AG297*'Molecular Weight'!$B$5/'Molecular Weight'!$D$5</f>
        <v>0</v>
      </c>
      <c r="AL297" s="19">
        <f>T297*AG297*'Molecular Weight'!$B$6/'Molecular Weight'!$D$6</f>
        <v>1.26390938152996</v>
      </c>
      <c r="AM297" s="19">
        <f>U297*AG297*'Molecular Weight'!$B$8/'Molecular Weight'!$D$8</f>
        <v>0.0263707120939742</v>
      </c>
      <c r="AN297" s="19">
        <f>V297*AG297*'Molecular Weight'!$B$9/'Molecular Weight'!$D$9</f>
        <v>0.9351993275869</v>
      </c>
      <c r="AO297" s="19">
        <f>W297*AG297*'Molecular Weight'!$B$10/'Molecular Weight'!$D$10</f>
        <v>0.774565462571369</v>
      </c>
      <c r="AP297" s="19">
        <f>X297*AG297*'Molecular Weight'!$B$11/'Molecular Weight'!$D$11</f>
        <v>0.0309191042231382</v>
      </c>
      <c r="AQ297" s="19">
        <f>Y297*AG297*'Molecular Weight'!$B$12/'Molecular Weight'!$D$12</f>
        <v>0</v>
      </c>
      <c r="AR297" s="19">
        <f t="shared" si="50"/>
        <v>8.01546893153287</v>
      </c>
      <c r="AS297" s="19">
        <f t="shared" si="51"/>
        <v>0.0463172348318013</v>
      </c>
      <c r="AT297" s="19">
        <f t="shared" si="52"/>
        <v>0.0366460092065576</v>
      </c>
      <c r="AU297" s="19">
        <f t="shared" si="53"/>
        <v>1.21759214669816</v>
      </c>
      <c r="AV297" s="19">
        <f t="shared" si="54"/>
        <v>3.01547629762987</v>
      </c>
      <c r="AW297" s="19">
        <f t="shared" si="55"/>
        <v>3.0000448837822</v>
      </c>
      <c r="AX297" s="36"/>
    </row>
    <row r="298" s="25" customFormat="1" spans="1:50">
      <c r="A298" s="37" t="s">
        <v>1779</v>
      </c>
      <c r="B298" s="35" t="s">
        <v>2041</v>
      </c>
      <c r="C298" s="35" t="s">
        <v>1961</v>
      </c>
      <c r="D298" s="35" t="s">
        <v>1759</v>
      </c>
      <c r="E298" s="35" t="s">
        <v>2052</v>
      </c>
      <c r="F298" s="35" t="s">
        <v>1859</v>
      </c>
      <c r="G298" s="32" t="s">
        <v>1917</v>
      </c>
      <c r="H298" s="32"/>
      <c r="I298" s="33">
        <f t="shared" si="56"/>
        <v>5.12307167053223</v>
      </c>
      <c r="J298" s="33">
        <f t="shared" si="57"/>
        <v>1025.2255859375</v>
      </c>
      <c r="K298" s="33">
        <f t="shared" si="58"/>
        <v>-9.73489379882812</v>
      </c>
      <c r="L298" s="34">
        <f t="shared" si="48"/>
        <v>-12.2160665185727</v>
      </c>
      <c r="M298" s="33">
        <f t="shared" si="49"/>
        <v>2.48117271974461</v>
      </c>
      <c r="N298" s="33">
        <f t="shared" si="59"/>
        <v>2.48117351531982</v>
      </c>
      <c r="O298" s="32"/>
      <c r="P298" s="35">
        <v>42</v>
      </c>
      <c r="Q298" s="35">
        <v>0.18</v>
      </c>
      <c r="R298" s="35">
        <v>23.1</v>
      </c>
      <c r="S298" s="35">
        <v>0</v>
      </c>
      <c r="T298" s="35">
        <v>10.52</v>
      </c>
      <c r="U298" s="35">
        <v>0.21</v>
      </c>
      <c r="V298" s="35">
        <v>19</v>
      </c>
      <c r="W298" s="35">
        <v>4.16</v>
      </c>
      <c r="X298" s="35">
        <v>0.08</v>
      </c>
      <c r="Y298" s="32"/>
      <c r="Z298" s="32">
        <v>99.25</v>
      </c>
      <c r="AA298" s="35">
        <v>5.12307167053223</v>
      </c>
      <c r="AB298" s="35">
        <v>1025.2255859375</v>
      </c>
      <c r="AC298" s="35">
        <v>-9.73489379882812</v>
      </c>
      <c r="AD298" s="35">
        <v>2.48117351531982</v>
      </c>
      <c r="AE298" s="35" t="s">
        <v>1695</v>
      </c>
      <c r="AF298" s="19">
        <v>12</v>
      </c>
      <c r="AG298" s="19">
        <f>AF298/(P298*'Molecular Weight'!$C$2/'Molecular Weight'!$D$2+Q298*'Molecular Weight'!$C$3/'Molecular Weight'!$D$3+R298*'Molecular Weight'!$C$4/'Molecular Weight'!$D$4+S298*'Molecular Weight'!$C$5/'Molecular Weight'!$D$5+T298*'Molecular Weight'!$C$6/'Molecular Weight'!$D$6+U298*'Molecular Weight'!$C$8/'Molecular Weight'!$D$8+V298*'Molecular Weight'!$C$9/'Molecular Weight'!$D$9+W298*'Molecular Weight'!$C$10/'Molecular Weight'!$D$10+X298*'Molecular Weight'!$C$11/'Molecular Weight'!$D$11+Y298*'Molecular Weight'!$C$12/'Molecular Weight'!$D$12)</f>
        <v>4.31864234200043</v>
      </c>
      <c r="AH298" s="19">
        <f>P298*AG298*'Molecular Weight'!$B$2/'Molecular Weight'!$D$2</f>
        <v>3.01902427370203</v>
      </c>
      <c r="AI298" s="19">
        <f>Q298*AG298*'Molecular Weight'!$B$3/'Molecular Weight'!$D$3</f>
        <v>0.00972910665281698</v>
      </c>
      <c r="AJ298" s="19">
        <f>AG298*R298*'Molecular Weight'!$B$4/'Molecular Weight'!$D$4</f>
        <v>1.95685833856826</v>
      </c>
      <c r="AK298" s="19">
        <f>S298*AG298*'Molecular Weight'!$B$5/'Molecular Weight'!$D$5</f>
        <v>0</v>
      </c>
      <c r="AL298" s="19">
        <f>T298*AG298*'Molecular Weight'!$B$6/'Molecular Weight'!$D$6</f>
        <v>0.632406979925452</v>
      </c>
      <c r="AM298" s="19">
        <f>U298*AG298*'Molecular Weight'!$B$8/'Molecular Weight'!$D$8</f>
        <v>0.0127842527744585</v>
      </c>
      <c r="AN298" s="19">
        <f>V298*AG298*'Molecular Weight'!$B$9/'Molecular Weight'!$D$9</f>
        <v>2.03608447885876</v>
      </c>
      <c r="AO298" s="19">
        <f>W298*AG298*'Molecular Weight'!$B$10/'Molecular Weight'!$D$10</f>
        <v>0.320355780005738</v>
      </c>
      <c r="AP298" s="19">
        <f>X298*AG298*'Molecular Weight'!$B$11/'Molecular Weight'!$D$11</f>
        <v>0.0111484797470163</v>
      </c>
      <c r="AQ298" s="19">
        <f>Y298*AG298*'Molecular Weight'!$B$12/'Molecular Weight'!$D$12</f>
        <v>0</v>
      </c>
      <c r="AR298" s="19">
        <f t="shared" si="50"/>
        <v>7.99839169023453</v>
      </c>
      <c r="AS298" s="19">
        <f t="shared" si="51"/>
        <v>0</v>
      </c>
      <c r="AT298" s="19">
        <f t="shared" si="52"/>
        <v>0</v>
      </c>
      <c r="AU298" s="19">
        <f t="shared" si="53"/>
        <v>0.632406979925452</v>
      </c>
      <c r="AV298" s="19">
        <f t="shared" si="54"/>
        <v>3.02875338035485</v>
      </c>
      <c r="AW298" s="19">
        <f t="shared" si="55"/>
        <v>3.00163149156441</v>
      </c>
      <c r="AX298" s="36"/>
    </row>
    <row r="299" s="25" customFormat="1" spans="1:50">
      <c r="A299" s="37" t="s">
        <v>1779</v>
      </c>
      <c r="B299" s="35" t="s">
        <v>2041</v>
      </c>
      <c r="C299" s="35" t="s">
        <v>1961</v>
      </c>
      <c r="D299" s="35" t="s">
        <v>1759</v>
      </c>
      <c r="E299" s="35" t="s">
        <v>2053</v>
      </c>
      <c r="F299" s="35" t="s">
        <v>1859</v>
      </c>
      <c r="G299" s="32" t="s">
        <v>1917</v>
      </c>
      <c r="H299" s="32"/>
      <c r="I299" s="33">
        <f t="shared" si="56"/>
        <v>3.64628720283508</v>
      </c>
      <c r="J299" s="33">
        <f t="shared" si="57"/>
        <v>972.458251953125</v>
      </c>
      <c r="K299" s="33">
        <f t="shared" si="58"/>
        <v>-9.93220520019531</v>
      </c>
      <c r="L299" s="34">
        <f t="shared" si="48"/>
        <v>-13.6905443794453</v>
      </c>
      <c r="M299" s="33">
        <f t="shared" si="49"/>
        <v>3.75833917924997</v>
      </c>
      <c r="N299" s="33">
        <f t="shared" si="59"/>
        <v>3.75833702087402</v>
      </c>
      <c r="O299" s="32"/>
      <c r="P299" s="35">
        <v>39.1</v>
      </c>
      <c r="Q299" s="35">
        <v>0.73</v>
      </c>
      <c r="R299" s="35">
        <v>21.8</v>
      </c>
      <c r="S299" s="35">
        <v>0</v>
      </c>
      <c r="T299" s="35">
        <v>19.7</v>
      </c>
      <c r="U299" s="35">
        <v>0.37</v>
      </c>
      <c r="V299" s="35">
        <v>7.63</v>
      </c>
      <c r="W299" s="35">
        <v>10.17</v>
      </c>
      <c r="X299" s="35">
        <v>0.23</v>
      </c>
      <c r="Y299" s="32"/>
      <c r="Z299" s="32">
        <v>99.73</v>
      </c>
      <c r="AA299" s="35">
        <v>3.64628720283508</v>
      </c>
      <c r="AB299" s="35">
        <v>972.458251953125</v>
      </c>
      <c r="AC299" s="35">
        <v>-9.93220520019531</v>
      </c>
      <c r="AD299" s="35">
        <v>3.75833702087402</v>
      </c>
      <c r="AE299" s="35" t="s">
        <v>1695</v>
      </c>
      <c r="AF299" s="19">
        <v>12</v>
      </c>
      <c r="AG299" s="19">
        <f>AF299/(P299*'Molecular Weight'!$C$2/'Molecular Weight'!$D$2+Q299*'Molecular Weight'!$C$3/'Molecular Weight'!$D$3+R299*'Molecular Weight'!$C$4/'Molecular Weight'!$D$4+S299*'Molecular Weight'!$C$5/'Molecular Weight'!$D$5+T299*'Molecular Weight'!$C$6/'Molecular Weight'!$D$6+U299*'Molecular Weight'!$C$8/'Molecular Weight'!$D$8+V299*'Molecular Weight'!$C$9/'Molecular Weight'!$D$9+W299*'Molecular Weight'!$C$10/'Molecular Weight'!$D$10+X299*'Molecular Weight'!$C$11/'Molecular Weight'!$D$11+Y299*'Molecular Weight'!$C$12/'Molecular Weight'!$D$12)</f>
        <v>4.58869278912155</v>
      </c>
      <c r="AH299" s="19">
        <f>P299*AG299*'Molecular Weight'!$B$2/'Molecular Weight'!$D$2</f>
        <v>2.98631637907211</v>
      </c>
      <c r="AI299" s="19">
        <f>Q299*AG299*'Molecular Weight'!$B$3/'Molecular Weight'!$D$3</f>
        <v>0.0419242269844647</v>
      </c>
      <c r="AJ299" s="19">
        <f>AG299*R299*'Molecular Weight'!$B$4/'Molecular Weight'!$D$4</f>
        <v>1.96221072583071</v>
      </c>
      <c r="AK299" s="19">
        <f>S299*AG299*'Molecular Weight'!$B$5/'Molecular Weight'!$D$5</f>
        <v>0</v>
      </c>
      <c r="AL299" s="19">
        <f>T299*AG299*'Molecular Weight'!$B$6/'Molecular Weight'!$D$6</f>
        <v>1.25831358499018</v>
      </c>
      <c r="AM299" s="19">
        <f>U299*AG299*'Molecular Weight'!$B$8/'Molecular Weight'!$D$8</f>
        <v>0.0239331312655057</v>
      </c>
      <c r="AN299" s="19">
        <f>V299*AG299*'Molecular Weight'!$B$9/'Molecular Weight'!$D$9</f>
        <v>0.868777319627728</v>
      </c>
      <c r="AO299" s="19">
        <f>W299*AG299*'Molecular Weight'!$B$10/'Molecular Weight'!$D$10</f>
        <v>0.832150600309668</v>
      </c>
      <c r="AP299" s="19">
        <f>X299*AG299*'Molecular Weight'!$B$11/'Molecular Weight'!$D$11</f>
        <v>0.0340561258953842</v>
      </c>
      <c r="AQ299" s="19">
        <f>Y299*AG299*'Molecular Weight'!$B$12/'Molecular Weight'!$D$12</f>
        <v>0</v>
      </c>
      <c r="AR299" s="19">
        <f t="shared" si="50"/>
        <v>8.00768209397576</v>
      </c>
      <c r="AS299" s="19">
        <f t="shared" si="51"/>
        <v>0.0230241726949725</v>
      </c>
      <c r="AT299" s="19">
        <f t="shared" si="52"/>
        <v>0.0182976429481624</v>
      </c>
      <c r="AU299" s="19">
        <f t="shared" si="53"/>
        <v>1.23528941229521</v>
      </c>
      <c r="AV299" s="19">
        <f t="shared" si="54"/>
        <v>3.02824060605658</v>
      </c>
      <c r="AW299" s="19">
        <f t="shared" si="55"/>
        <v>2.98317463619308</v>
      </c>
      <c r="AX299" s="36"/>
    </row>
    <row r="300" s="25" customFormat="1" spans="1:50">
      <c r="A300" s="37" t="s">
        <v>1779</v>
      </c>
      <c r="B300" s="35" t="s">
        <v>2041</v>
      </c>
      <c r="C300" s="35" t="s">
        <v>1961</v>
      </c>
      <c r="D300" s="35" t="s">
        <v>1759</v>
      </c>
      <c r="E300" s="35" t="s">
        <v>2054</v>
      </c>
      <c r="F300" s="35" t="s">
        <v>1859</v>
      </c>
      <c r="G300" s="32" t="s">
        <v>1917</v>
      </c>
      <c r="H300" s="32"/>
      <c r="I300" s="33">
        <f t="shared" si="56"/>
        <v>3.992018699646</v>
      </c>
      <c r="J300" s="33">
        <f t="shared" si="57"/>
        <v>1321.30224609375</v>
      </c>
      <c r="K300" s="33">
        <f t="shared" si="58"/>
        <v>-6.47162532806396</v>
      </c>
      <c r="L300" s="34">
        <f t="shared" si="48"/>
        <v>-9.09514139854025</v>
      </c>
      <c r="M300" s="33">
        <f t="shared" si="49"/>
        <v>2.62351607047629</v>
      </c>
      <c r="N300" s="33">
        <f t="shared" si="59"/>
        <v>2.62351512908935</v>
      </c>
      <c r="O300" s="32"/>
      <c r="P300" s="35">
        <v>40</v>
      </c>
      <c r="Q300" s="35">
        <v>0.8</v>
      </c>
      <c r="R300" s="35">
        <v>22.1</v>
      </c>
      <c r="S300" s="35">
        <v>0</v>
      </c>
      <c r="T300" s="35">
        <v>17.5</v>
      </c>
      <c r="U300" s="35">
        <v>0.34</v>
      </c>
      <c r="V300" s="35">
        <v>11.9</v>
      </c>
      <c r="W300" s="35">
        <v>6.96</v>
      </c>
      <c r="X300" s="35">
        <v>0.21</v>
      </c>
      <c r="Y300" s="32"/>
      <c r="Z300" s="32">
        <v>99.81</v>
      </c>
      <c r="AA300" s="35">
        <v>3.992018699646</v>
      </c>
      <c r="AB300" s="35">
        <v>1321.30224609375</v>
      </c>
      <c r="AC300" s="35">
        <v>-6.47162532806396</v>
      </c>
      <c r="AD300" s="35">
        <v>2.62351512908935</v>
      </c>
      <c r="AE300" s="35" t="s">
        <v>1695</v>
      </c>
      <c r="AF300" s="19">
        <v>12</v>
      </c>
      <c r="AG300" s="19">
        <f>AF300/(P300*'Molecular Weight'!$C$2/'Molecular Weight'!$D$2+Q300*'Molecular Weight'!$C$3/'Molecular Weight'!$D$3+R300*'Molecular Weight'!$C$4/'Molecular Weight'!$D$4+S300*'Molecular Weight'!$C$5/'Molecular Weight'!$D$5+T300*'Molecular Weight'!$C$6/'Molecular Weight'!$D$6+U300*'Molecular Weight'!$C$8/'Molecular Weight'!$D$8+V300*'Molecular Weight'!$C$9/'Molecular Weight'!$D$9+W300*'Molecular Weight'!$C$10/'Molecular Weight'!$D$10+X300*'Molecular Weight'!$C$11/'Molecular Weight'!$D$11+Y300*'Molecular Weight'!$C$12/'Molecular Weight'!$D$12)</f>
        <v>4.48932172174092</v>
      </c>
      <c r="AH300" s="19">
        <f>P300*AG300*'Molecular Weight'!$B$2/'Molecular Weight'!$D$2</f>
        <v>2.98889595322298</v>
      </c>
      <c r="AI300" s="19">
        <f>Q300*AG300*'Molecular Weight'!$B$3/'Molecular Weight'!$D$3</f>
        <v>0.0449494039723746</v>
      </c>
      <c r="AJ300" s="19">
        <f>AG300*R300*'Molecular Weight'!$B$4/'Molecular Weight'!$D$4</f>
        <v>1.94613593665112</v>
      </c>
      <c r="AK300" s="19">
        <f>S300*AG300*'Molecular Weight'!$B$5/'Molecular Weight'!$D$5</f>
        <v>0</v>
      </c>
      <c r="AL300" s="19">
        <f>T300*AG300*'Molecular Weight'!$B$6/'Molecular Weight'!$D$6</f>
        <v>1.09358477353099</v>
      </c>
      <c r="AM300" s="19">
        <f>U300*AG300*'Molecular Weight'!$B$8/'Molecular Weight'!$D$8</f>
        <v>0.0215163431828575</v>
      </c>
      <c r="AN300" s="19">
        <f>V300*AG300*'Molecular Weight'!$B$9/'Molecular Weight'!$D$9</f>
        <v>1.32563097986891</v>
      </c>
      <c r="AO300" s="19">
        <f>W300*AG300*'Molecular Weight'!$B$10/'Molecular Weight'!$D$10</f>
        <v>0.557162610258859</v>
      </c>
      <c r="AP300" s="19">
        <f>X300*AG300*'Molecular Weight'!$B$11/'Molecular Weight'!$D$11</f>
        <v>0.0304213475819811</v>
      </c>
      <c r="AQ300" s="19">
        <f>Y300*AG300*'Molecular Weight'!$B$12/'Molecular Weight'!$D$12</f>
        <v>0</v>
      </c>
      <c r="AR300" s="19">
        <f t="shared" si="50"/>
        <v>8.00829734827007</v>
      </c>
      <c r="AS300" s="19">
        <f t="shared" si="51"/>
        <v>0.0248662543136806</v>
      </c>
      <c r="AT300" s="19">
        <f t="shared" si="52"/>
        <v>0.0227382960292982</v>
      </c>
      <c r="AU300" s="19">
        <f t="shared" si="53"/>
        <v>1.06871851921731</v>
      </c>
      <c r="AV300" s="19">
        <f t="shared" si="54"/>
        <v>3.03384535719536</v>
      </c>
      <c r="AW300" s="19">
        <f t="shared" si="55"/>
        <v>2.99789470684161</v>
      </c>
      <c r="AX300" s="36"/>
    </row>
    <row r="301" s="25" customFormat="1" spans="1:50">
      <c r="A301" s="37" t="s">
        <v>1779</v>
      </c>
      <c r="B301" s="35" t="s">
        <v>2055</v>
      </c>
      <c r="C301" s="35" t="s">
        <v>1961</v>
      </c>
      <c r="D301" s="35" t="s">
        <v>1759</v>
      </c>
      <c r="E301" s="35" t="s">
        <v>2056</v>
      </c>
      <c r="F301" s="35" t="s">
        <v>1859</v>
      </c>
      <c r="G301" s="32" t="s">
        <v>1917</v>
      </c>
      <c r="H301" s="32"/>
      <c r="I301" s="33">
        <f t="shared" si="56"/>
        <v>4.17025375366211</v>
      </c>
      <c r="J301" s="33">
        <f t="shared" si="57"/>
        <v>1106.67517089844</v>
      </c>
      <c r="K301" s="33">
        <f t="shared" si="58"/>
        <v>-10.6158742904663</v>
      </c>
      <c r="L301" s="34">
        <f t="shared" si="48"/>
        <v>-11.4838092712511</v>
      </c>
      <c r="M301" s="33">
        <f t="shared" si="49"/>
        <v>0.867934980784758</v>
      </c>
      <c r="N301" s="33">
        <f t="shared" si="59"/>
        <v>0.867934226989746</v>
      </c>
      <c r="O301" s="32"/>
      <c r="P301" s="35">
        <v>38.7</v>
      </c>
      <c r="Q301" s="35">
        <v>0.07</v>
      </c>
      <c r="R301" s="35">
        <v>22.4</v>
      </c>
      <c r="S301" s="35">
        <v>0</v>
      </c>
      <c r="T301" s="35">
        <v>24</v>
      </c>
      <c r="U301" s="35">
        <v>0.61</v>
      </c>
      <c r="V301" s="35">
        <v>9.63</v>
      </c>
      <c r="W301" s="35">
        <v>4.13</v>
      </c>
      <c r="X301" s="35">
        <v>0.08</v>
      </c>
      <c r="Y301" s="32"/>
      <c r="Z301" s="32">
        <v>99.62</v>
      </c>
      <c r="AA301" s="35">
        <v>4.17025375366211</v>
      </c>
      <c r="AB301" s="35">
        <v>1106.67517089844</v>
      </c>
      <c r="AC301" s="35">
        <v>-10.6158742904663</v>
      </c>
      <c r="AD301" s="35">
        <v>0.867934226989746</v>
      </c>
      <c r="AE301" s="35" t="s">
        <v>1695</v>
      </c>
      <c r="AF301" s="19">
        <v>12</v>
      </c>
      <c r="AG301" s="19">
        <f>AF301/(P301*'Molecular Weight'!$C$2/'Molecular Weight'!$D$2+Q301*'Molecular Weight'!$C$3/'Molecular Weight'!$D$3+R301*'Molecular Weight'!$C$4/'Molecular Weight'!$D$4+S301*'Molecular Weight'!$C$5/'Molecular Weight'!$D$5+T301*'Molecular Weight'!$C$6/'Molecular Weight'!$D$6+U301*'Molecular Weight'!$C$8/'Molecular Weight'!$D$8+V301*'Molecular Weight'!$C$9/'Molecular Weight'!$D$9+W301*'Molecular Weight'!$C$10/'Molecular Weight'!$D$10+X301*'Molecular Weight'!$C$11/'Molecular Weight'!$D$11+Y301*'Molecular Weight'!$C$12/'Molecular Weight'!$D$12)</f>
        <v>4.60531604539058</v>
      </c>
      <c r="AH301" s="19">
        <f>P301*AG301*'Molecular Weight'!$B$2/'Molecular Weight'!$D$2</f>
        <v>2.96647355120865</v>
      </c>
      <c r="AI301" s="19">
        <f>Q301*AG301*'Molecular Weight'!$B$3/'Molecular Weight'!$D$3</f>
        <v>0.0040346949083522</v>
      </c>
      <c r="AJ301" s="19">
        <f>AG301*R301*'Molecular Weight'!$B$4/'Molecular Weight'!$D$4</f>
        <v>2.0235205848715</v>
      </c>
      <c r="AK301" s="19">
        <f>S301*AG301*'Molecular Weight'!$B$5/'Molecular Weight'!$D$5</f>
        <v>0</v>
      </c>
      <c r="AL301" s="19">
        <f>T301*AG301*'Molecular Weight'!$B$6/'Molecular Weight'!$D$6</f>
        <v>1.53852429133316</v>
      </c>
      <c r="AM301" s="19">
        <f>U301*AG301*'Molecular Weight'!$B$8/'Molecular Weight'!$D$8</f>
        <v>0.0396002648391353</v>
      </c>
      <c r="AN301" s="19">
        <f>V301*AG301*'Molecular Weight'!$B$9/'Molecular Weight'!$D$9</f>
        <v>1.10047626593328</v>
      </c>
      <c r="AO301" s="19">
        <f>W301*AG301*'Molecular Weight'!$B$10/'Molecular Weight'!$D$10</f>
        <v>0.339157547565319</v>
      </c>
      <c r="AP301" s="19">
        <f>X301*AG301*'Molecular Weight'!$B$11/'Molecular Weight'!$D$11</f>
        <v>0.0118885215757098</v>
      </c>
      <c r="AQ301" s="19">
        <f>Y301*AG301*'Molecular Weight'!$B$12/'Molecular Weight'!$D$12</f>
        <v>0</v>
      </c>
      <c r="AR301" s="19">
        <f t="shared" si="50"/>
        <v>8.0236757222351</v>
      </c>
      <c r="AS301" s="19">
        <f t="shared" si="51"/>
        <v>0.0708175845227474</v>
      </c>
      <c r="AT301" s="19">
        <f t="shared" si="52"/>
        <v>0.0460295524234998</v>
      </c>
      <c r="AU301" s="19">
        <f t="shared" si="53"/>
        <v>1.46770670681041</v>
      </c>
      <c r="AV301" s="19">
        <f t="shared" si="54"/>
        <v>2.970508246117</v>
      </c>
      <c r="AW301" s="19">
        <f t="shared" si="55"/>
        <v>3.01775836967089</v>
      </c>
      <c r="AX301" s="36"/>
    </row>
    <row r="302" s="25" customFormat="1" spans="1:50">
      <c r="A302" s="37" t="s">
        <v>1779</v>
      </c>
      <c r="B302" s="35" t="s">
        <v>2055</v>
      </c>
      <c r="C302" s="35" t="s">
        <v>1961</v>
      </c>
      <c r="D302" s="35" t="s">
        <v>1759</v>
      </c>
      <c r="E302" s="35" t="s">
        <v>2056</v>
      </c>
      <c r="F302" s="35" t="s">
        <v>1859</v>
      </c>
      <c r="G302" s="32" t="s">
        <v>1917</v>
      </c>
      <c r="H302" s="32"/>
      <c r="I302" s="33">
        <f t="shared" si="56"/>
        <v>6.50035762786865</v>
      </c>
      <c r="J302" s="33">
        <f t="shared" si="57"/>
        <v>1104.525390625</v>
      </c>
      <c r="K302" s="33">
        <f t="shared" si="58"/>
        <v>-7.32909631729126</v>
      </c>
      <c r="L302" s="34">
        <f t="shared" si="48"/>
        <v>-10.5628401740338</v>
      </c>
      <c r="M302" s="33">
        <f t="shared" si="49"/>
        <v>3.23374385674257</v>
      </c>
      <c r="N302" s="33">
        <f t="shared" si="59"/>
        <v>3.23374319076538</v>
      </c>
      <c r="O302" s="32"/>
      <c r="P302" s="35">
        <v>39.2</v>
      </c>
      <c r="Q302" s="35">
        <v>0.07</v>
      </c>
      <c r="R302" s="35">
        <v>22.4</v>
      </c>
      <c r="S302" s="35">
        <v>0</v>
      </c>
      <c r="T302" s="35">
        <v>21.3</v>
      </c>
      <c r="U302" s="35">
        <v>0.38</v>
      </c>
      <c r="V302" s="35">
        <v>10.6</v>
      </c>
      <c r="W302" s="35">
        <v>5.45</v>
      </c>
      <c r="X302" s="35">
        <v>0.2</v>
      </c>
      <c r="Y302" s="32"/>
      <c r="Z302" s="32">
        <v>99.6</v>
      </c>
      <c r="AA302" s="35">
        <v>6.50035762786865</v>
      </c>
      <c r="AB302" s="35">
        <v>1104.525390625</v>
      </c>
      <c r="AC302" s="35">
        <v>-7.32909631729126</v>
      </c>
      <c r="AD302" s="35">
        <v>3.23374319076538</v>
      </c>
      <c r="AE302" s="35" t="s">
        <v>1695</v>
      </c>
      <c r="AF302" s="19">
        <v>12</v>
      </c>
      <c r="AG302" s="19">
        <f>AF302/(P302*'Molecular Weight'!$C$2/'Molecular Weight'!$D$2+Q302*'Molecular Weight'!$C$3/'Molecular Weight'!$D$3+R302*'Molecular Weight'!$C$4/'Molecular Weight'!$D$4+S302*'Molecular Weight'!$C$5/'Molecular Weight'!$D$5+T302*'Molecular Weight'!$C$6/'Molecular Weight'!$D$6+U302*'Molecular Weight'!$C$8/'Molecular Weight'!$D$8+V302*'Molecular Weight'!$C$9/'Molecular Weight'!$D$9+W302*'Molecular Weight'!$C$10/'Molecular Weight'!$D$10+X302*'Molecular Weight'!$C$11/'Molecular Weight'!$D$11+Y302*'Molecular Weight'!$C$12/'Molecular Weight'!$D$12)</f>
        <v>4.56092275820675</v>
      </c>
      <c r="AH302" s="19">
        <f>P302*AG302*'Molecular Weight'!$B$2/'Molecular Weight'!$D$2</f>
        <v>2.97583508857697</v>
      </c>
      <c r="AI302" s="19">
        <f>Q302*AG302*'Molecular Weight'!$B$3/'Molecular Weight'!$D$3</f>
        <v>0.00399580216613858</v>
      </c>
      <c r="AJ302" s="19">
        <f>AG302*R302*'Molecular Weight'!$B$4/'Molecular Weight'!$D$4</f>
        <v>2.00401470741136</v>
      </c>
      <c r="AK302" s="19">
        <f>S302*AG302*'Molecular Weight'!$B$5/'Molecular Weight'!$D$5</f>
        <v>0</v>
      </c>
      <c r="AL302" s="19">
        <f>T302*AG302*'Molecular Weight'!$B$6/'Molecular Weight'!$D$6</f>
        <v>1.35227804495829</v>
      </c>
      <c r="AM302" s="19">
        <f>U302*AG302*'Molecular Weight'!$B$8/'Molecular Weight'!$D$8</f>
        <v>0.0244312186089451</v>
      </c>
      <c r="AN302" s="19">
        <f>V302*AG302*'Molecular Weight'!$B$9/'Molecular Weight'!$D$9</f>
        <v>1.19964717709656</v>
      </c>
      <c r="AO302" s="19">
        <f>W302*AG302*'Molecular Weight'!$B$10/'Molecular Weight'!$D$10</f>
        <v>0.443242315125299</v>
      </c>
      <c r="AP302" s="19">
        <f>X302*AG302*'Molecular Weight'!$B$11/'Molecular Weight'!$D$11</f>
        <v>0.0294348032152743</v>
      </c>
      <c r="AQ302" s="19">
        <f>Y302*AG302*'Molecular Weight'!$B$12/'Molecular Weight'!$D$12</f>
        <v>0</v>
      </c>
      <c r="AR302" s="19">
        <f t="shared" si="50"/>
        <v>8.03287915715885</v>
      </c>
      <c r="AS302" s="19">
        <f t="shared" si="51"/>
        <v>0.0982337411498406</v>
      </c>
      <c r="AT302" s="19">
        <f t="shared" si="52"/>
        <v>0.0726431531711146</v>
      </c>
      <c r="AU302" s="19">
        <f t="shared" si="53"/>
        <v>1.25404430380845</v>
      </c>
      <c r="AV302" s="19">
        <f t="shared" si="54"/>
        <v>2.97983089074311</v>
      </c>
      <c r="AW302" s="19">
        <f t="shared" si="55"/>
        <v>3.0195987557891</v>
      </c>
      <c r="AX302" s="36"/>
    </row>
    <row r="303" s="25" customFormat="1" spans="1:50">
      <c r="A303" s="37" t="s">
        <v>1779</v>
      </c>
      <c r="B303" s="35" t="s">
        <v>2055</v>
      </c>
      <c r="C303" s="35" t="s">
        <v>1961</v>
      </c>
      <c r="D303" s="35" t="s">
        <v>1759</v>
      </c>
      <c r="E303" s="35" t="s">
        <v>2057</v>
      </c>
      <c r="F303" s="35" t="s">
        <v>1859</v>
      </c>
      <c r="G303" s="32" t="s">
        <v>1917</v>
      </c>
      <c r="H303" s="32"/>
      <c r="I303" s="33">
        <f t="shared" si="56"/>
        <v>4.73270797729492</v>
      </c>
      <c r="J303" s="33">
        <f t="shared" si="57"/>
        <v>979.457153320313</v>
      </c>
      <c r="K303" s="33">
        <f t="shared" si="58"/>
        <v>-11.9718532562256</v>
      </c>
      <c r="L303" s="34">
        <f t="shared" si="48"/>
        <v>-13.0862828177111</v>
      </c>
      <c r="M303" s="33">
        <f t="shared" si="49"/>
        <v>1.11442956148553</v>
      </c>
      <c r="N303" s="33">
        <f t="shared" si="59"/>
        <v>1.11442756652832</v>
      </c>
      <c r="O303" s="32"/>
      <c r="P303" s="35">
        <v>41.1</v>
      </c>
      <c r="Q303" s="35">
        <v>0.38</v>
      </c>
      <c r="R303" s="35">
        <v>22.8</v>
      </c>
      <c r="S303" s="35">
        <v>0</v>
      </c>
      <c r="T303" s="35">
        <v>15.1</v>
      </c>
      <c r="U303" s="35">
        <v>0.29</v>
      </c>
      <c r="V303" s="35">
        <v>16.6</v>
      </c>
      <c r="W303" s="35">
        <v>2.89</v>
      </c>
      <c r="X303" s="35">
        <v>0.09</v>
      </c>
      <c r="Y303" s="32"/>
      <c r="Z303" s="32">
        <v>99.25</v>
      </c>
      <c r="AA303" s="35">
        <v>4.73270797729492</v>
      </c>
      <c r="AB303" s="35">
        <v>979.457153320313</v>
      </c>
      <c r="AC303" s="35">
        <v>-11.9718532562256</v>
      </c>
      <c r="AD303" s="35">
        <v>1.11442756652832</v>
      </c>
      <c r="AE303" s="35" t="s">
        <v>1695</v>
      </c>
      <c r="AF303" s="19">
        <v>12</v>
      </c>
      <c r="AG303" s="19">
        <f>AF303/(P303*'Molecular Weight'!$C$2/'Molecular Weight'!$D$2+Q303*'Molecular Weight'!$C$3/'Molecular Weight'!$D$3+R303*'Molecular Weight'!$C$4/'Molecular Weight'!$D$4+S303*'Molecular Weight'!$C$5/'Molecular Weight'!$D$5+T303*'Molecular Weight'!$C$6/'Molecular Weight'!$D$6+U303*'Molecular Weight'!$C$8/'Molecular Weight'!$D$8+V303*'Molecular Weight'!$C$9/'Molecular Weight'!$D$9+W303*'Molecular Weight'!$C$10/'Molecular Weight'!$D$10+X303*'Molecular Weight'!$C$11/'Molecular Weight'!$D$11+Y303*'Molecular Weight'!$C$12/'Molecular Weight'!$D$12)</f>
        <v>4.3992905888848</v>
      </c>
      <c r="AH303" s="19">
        <f>P303*AG303*'Molecular Weight'!$B$2/'Molecular Weight'!$D$2</f>
        <v>3.00950138487293</v>
      </c>
      <c r="AI303" s="19">
        <f>Q303*AG303*'Molecular Weight'!$B$3/'Molecular Weight'!$D$3</f>
        <v>0.020922783776924</v>
      </c>
      <c r="AJ303" s="19">
        <f>AG303*R303*'Molecular Weight'!$B$4/'Molecular Weight'!$D$4</f>
        <v>1.96751324885393</v>
      </c>
      <c r="AK303" s="19">
        <f>S303*AG303*'Molecular Weight'!$B$5/'Molecular Weight'!$D$5</f>
        <v>0</v>
      </c>
      <c r="AL303" s="19">
        <f>T303*AG303*'Molecular Weight'!$B$6/'Molecular Weight'!$D$6</f>
        <v>0.924683851505575</v>
      </c>
      <c r="AM303" s="19">
        <f>U303*AG303*'Molecular Weight'!$B$8/'Molecular Weight'!$D$8</f>
        <v>0.0179841312486128</v>
      </c>
      <c r="AN303" s="19">
        <f>V303*AG303*'Molecular Weight'!$B$9/'Molecular Weight'!$D$9</f>
        <v>1.81211473388307</v>
      </c>
      <c r="AO303" s="19">
        <f>W303*AG303*'Molecular Weight'!$B$10/'Molecular Weight'!$D$10</f>
        <v>0.226710945111931</v>
      </c>
      <c r="AP303" s="19">
        <f>X303*AG303*'Molecular Weight'!$B$11/'Molecular Weight'!$D$11</f>
        <v>0.0127762553404205</v>
      </c>
      <c r="AQ303" s="19">
        <f>Y303*AG303*'Molecular Weight'!$B$12/'Molecular Weight'!$D$12</f>
        <v>0</v>
      </c>
      <c r="AR303" s="19">
        <f t="shared" si="50"/>
        <v>7.99220733459339</v>
      </c>
      <c r="AS303" s="19">
        <f t="shared" si="51"/>
        <v>0</v>
      </c>
      <c r="AT303" s="19">
        <f t="shared" si="52"/>
        <v>0</v>
      </c>
      <c r="AU303" s="19">
        <f t="shared" si="53"/>
        <v>0.924683851505575</v>
      </c>
      <c r="AV303" s="19">
        <f t="shared" si="54"/>
        <v>3.03042416864985</v>
      </c>
      <c r="AW303" s="19">
        <f t="shared" si="55"/>
        <v>2.98149366174919</v>
      </c>
      <c r="AX303" s="36"/>
    </row>
    <row r="304" s="25" customFormat="1" spans="1:50">
      <c r="A304" s="37" t="s">
        <v>1779</v>
      </c>
      <c r="B304" s="35" t="s">
        <v>2055</v>
      </c>
      <c r="C304" s="35" t="s">
        <v>1961</v>
      </c>
      <c r="D304" s="35" t="s">
        <v>1759</v>
      </c>
      <c r="E304" s="35" t="s">
        <v>2058</v>
      </c>
      <c r="F304" s="35" t="s">
        <v>1859</v>
      </c>
      <c r="G304" s="32" t="s">
        <v>1917</v>
      </c>
      <c r="H304" s="32"/>
      <c r="I304" s="33">
        <f t="shared" si="56"/>
        <v>4.75127601623535</v>
      </c>
      <c r="J304" s="33">
        <f t="shared" si="57"/>
        <v>1010.89703369141</v>
      </c>
      <c r="K304" s="33">
        <f t="shared" si="58"/>
        <v>-9.21498680114746</v>
      </c>
      <c r="L304" s="34">
        <f t="shared" si="48"/>
        <v>-12.5910512266529</v>
      </c>
      <c r="M304" s="33">
        <f t="shared" si="49"/>
        <v>3.37606442550545</v>
      </c>
      <c r="N304" s="33">
        <f t="shared" si="59"/>
        <v>3.37606525421143</v>
      </c>
      <c r="O304" s="32"/>
      <c r="P304" s="35">
        <v>39.4</v>
      </c>
      <c r="Q304" s="35">
        <v>0.51</v>
      </c>
      <c r="R304" s="35">
        <v>21.8</v>
      </c>
      <c r="S304" s="35">
        <v>0</v>
      </c>
      <c r="T304" s="35">
        <v>21.3</v>
      </c>
      <c r="U304" s="35">
        <v>0.39</v>
      </c>
      <c r="V304" s="35">
        <v>11.8</v>
      </c>
      <c r="W304" s="35">
        <v>3.99</v>
      </c>
      <c r="X304" s="35">
        <v>0.14</v>
      </c>
      <c r="Y304" s="32"/>
      <c r="Z304" s="32">
        <v>99.33</v>
      </c>
      <c r="AA304" s="35">
        <v>4.75127601623535</v>
      </c>
      <c r="AB304" s="35">
        <v>1010.89703369141</v>
      </c>
      <c r="AC304" s="35">
        <v>-9.21498680114746</v>
      </c>
      <c r="AD304" s="35">
        <v>3.37606525421143</v>
      </c>
      <c r="AE304" s="35" t="s">
        <v>1695</v>
      </c>
      <c r="AF304" s="19">
        <v>12</v>
      </c>
      <c r="AG304" s="19">
        <f>AF304/(P304*'Molecular Weight'!$C$2/'Molecular Weight'!$D$2+Q304*'Molecular Weight'!$C$3/'Molecular Weight'!$D$3+R304*'Molecular Weight'!$C$4/'Molecular Weight'!$D$4+S304*'Molecular Weight'!$C$5/'Molecular Weight'!$D$5+T304*'Molecular Weight'!$C$6/'Molecular Weight'!$D$6+U304*'Molecular Weight'!$C$8/'Molecular Weight'!$D$8+V304*'Molecular Weight'!$C$9/'Molecular Weight'!$D$9+W304*'Molecular Weight'!$C$10/'Molecular Weight'!$D$10+X304*'Molecular Weight'!$C$11/'Molecular Weight'!$D$11+Y304*'Molecular Weight'!$C$12/'Molecular Weight'!$D$12)</f>
        <v>4.55584419345989</v>
      </c>
      <c r="AH304" s="19">
        <f>P304*AG304*'Molecular Weight'!$B$2/'Molecular Weight'!$D$2</f>
        <v>2.9876874371225</v>
      </c>
      <c r="AI304" s="19">
        <f>Q304*AG304*'Molecular Weight'!$B$3/'Molecular Weight'!$D$3</f>
        <v>0.0290798565539993</v>
      </c>
      <c r="AJ304" s="19">
        <f>AG304*R304*'Molecular Weight'!$B$4/'Molecular Weight'!$D$4</f>
        <v>1.94816405291145</v>
      </c>
      <c r="AK304" s="19">
        <f>S304*AG304*'Molecular Weight'!$B$5/'Molecular Weight'!$D$5</f>
        <v>0</v>
      </c>
      <c r="AL304" s="19">
        <f>T304*AG304*'Molecular Weight'!$B$6/'Molecular Weight'!$D$6</f>
        <v>1.35077229009877</v>
      </c>
      <c r="AM304" s="19">
        <f>U304*AG304*'Molecular Weight'!$B$8/'Molecular Weight'!$D$8</f>
        <v>0.0250462254785644</v>
      </c>
      <c r="AN304" s="19">
        <f>V304*AG304*'Molecular Weight'!$B$9/'Molecular Weight'!$D$9</f>
        <v>1.33396926756394</v>
      </c>
      <c r="AO304" s="19">
        <f>W304*AG304*'Molecular Weight'!$B$10/'Molecular Weight'!$D$10</f>
        <v>0.32414084044053</v>
      </c>
      <c r="AP304" s="19">
        <f>X304*AG304*'Molecular Weight'!$B$11/'Molecular Weight'!$D$11</f>
        <v>0.0205814193960756</v>
      </c>
      <c r="AQ304" s="19">
        <f>Y304*AG304*'Molecular Weight'!$B$12/'Molecular Weight'!$D$12</f>
        <v>0</v>
      </c>
      <c r="AR304" s="19">
        <f t="shared" si="50"/>
        <v>8.01944138956582</v>
      </c>
      <c r="AS304" s="19">
        <f t="shared" si="51"/>
        <v>0.0581827744494436</v>
      </c>
      <c r="AT304" s="19">
        <f t="shared" si="52"/>
        <v>0.0430737104069475</v>
      </c>
      <c r="AU304" s="19">
        <f t="shared" si="53"/>
        <v>1.29258951564933</v>
      </c>
      <c r="AV304" s="19">
        <f t="shared" si="54"/>
        <v>3.01676729367649</v>
      </c>
      <c r="AW304" s="19">
        <f t="shared" si="55"/>
        <v>3.0339286235818</v>
      </c>
      <c r="AX304" s="36"/>
    </row>
    <row r="305" s="25" customFormat="1" spans="1:50">
      <c r="A305" s="37" t="s">
        <v>1779</v>
      </c>
      <c r="B305" s="35" t="s">
        <v>2055</v>
      </c>
      <c r="C305" s="35" t="s">
        <v>1961</v>
      </c>
      <c r="D305" s="35" t="s">
        <v>1759</v>
      </c>
      <c r="E305" s="35" t="s">
        <v>2059</v>
      </c>
      <c r="F305" s="35" t="s">
        <v>1859</v>
      </c>
      <c r="G305" s="32" t="s">
        <v>1917</v>
      </c>
      <c r="H305" s="32"/>
      <c r="I305" s="33">
        <f t="shared" si="56"/>
        <v>4.44044876098633</v>
      </c>
      <c r="J305" s="33">
        <f t="shared" si="57"/>
        <v>1123.20446777344</v>
      </c>
      <c r="K305" s="33">
        <f t="shared" si="58"/>
        <v>-8.00375747680664</v>
      </c>
      <c r="L305" s="34">
        <f t="shared" si="48"/>
        <v>-11.1584180621316</v>
      </c>
      <c r="M305" s="33">
        <f t="shared" si="49"/>
        <v>3.15466058532496</v>
      </c>
      <c r="N305" s="33">
        <f t="shared" si="59"/>
        <v>3.15465927124023</v>
      </c>
      <c r="O305" s="32"/>
      <c r="P305" s="35">
        <v>39.5</v>
      </c>
      <c r="Q305" s="35">
        <v>0.61</v>
      </c>
      <c r="R305" s="35">
        <v>22.3</v>
      </c>
      <c r="S305" s="35">
        <v>0</v>
      </c>
      <c r="T305" s="35">
        <v>19.8</v>
      </c>
      <c r="U305" s="35">
        <v>0.29</v>
      </c>
      <c r="V305" s="35">
        <v>10.1</v>
      </c>
      <c r="W305" s="35">
        <v>6.7</v>
      </c>
      <c r="X305" s="35">
        <v>0.34</v>
      </c>
      <c r="Y305" s="32"/>
      <c r="Z305" s="32">
        <v>99.64</v>
      </c>
      <c r="AA305" s="35">
        <v>4.44044876098633</v>
      </c>
      <c r="AB305" s="35">
        <v>1123.20446777344</v>
      </c>
      <c r="AC305" s="35">
        <v>-8.00375747680664</v>
      </c>
      <c r="AD305" s="35">
        <v>3.15465927124023</v>
      </c>
      <c r="AE305" s="35" t="s">
        <v>1695</v>
      </c>
      <c r="AF305" s="19">
        <v>12</v>
      </c>
      <c r="AG305" s="19">
        <f>AF305/(P305*'Molecular Weight'!$C$2/'Molecular Weight'!$D$2+Q305*'Molecular Weight'!$C$3/'Molecular Weight'!$D$3+R305*'Molecular Weight'!$C$4/'Molecular Weight'!$D$4+S305*'Molecular Weight'!$C$5/'Molecular Weight'!$D$5+T305*'Molecular Weight'!$C$6/'Molecular Weight'!$D$6+U305*'Molecular Weight'!$C$8/'Molecular Weight'!$D$8+V305*'Molecular Weight'!$C$9/'Molecular Weight'!$D$9+W305*'Molecular Weight'!$C$10/'Molecular Weight'!$D$10+X305*'Molecular Weight'!$C$11/'Molecular Weight'!$D$11+Y305*'Molecular Weight'!$C$12/'Molecular Weight'!$D$12)</f>
        <v>4.54270001383829</v>
      </c>
      <c r="AH305" s="19">
        <f>P305*AG305*'Molecular Weight'!$B$2/'Molecular Weight'!$D$2</f>
        <v>2.98662867088236</v>
      </c>
      <c r="AI305" s="19">
        <f>Q305*AG305*'Molecular Weight'!$B$3/'Molecular Weight'!$D$3</f>
        <v>0.0346814394047729</v>
      </c>
      <c r="AJ305" s="19">
        <f>AG305*R305*'Molecular Weight'!$B$4/'Molecular Weight'!$D$4</f>
        <v>1.98709710295398</v>
      </c>
      <c r="AK305" s="19">
        <f>S305*AG305*'Molecular Weight'!$B$5/'Molecular Weight'!$D$5</f>
        <v>0</v>
      </c>
      <c r="AL305" s="19">
        <f>T305*AG305*'Molecular Weight'!$B$6/'Molecular Weight'!$D$6</f>
        <v>1.25202478109686</v>
      </c>
      <c r="AM305" s="19">
        <f>U305*AG305*'Molecular Weight'!$B$8/'Molecular Weight'!$D$8</f>
        <v>0.018570383479181</v>
      </c>
      <c r="AN305" s="19">
        <f>V305*AG305*'Molecular Weight'!$B$9/'Molecular Weight'!$D$9</f>
        <v>1.13849305557734</v>
      </c>
      <c r="AO305" s="19">
        <f>W305*AG305*'Molecular Weight'!$B$10/'Molecular Weight'!$D$10</f>
        <v>0.542726285533462</v>
      </c>
      <c r="AP305" s="19">
        <f>X305*AG305*'Molecular Weight'!$B$11/'Molecular Weight'!$D$11</f>
        <v>0.0498392386158444</v>
      </c>
      <c r="AQ305" s="19">
        <f>Y305*AG305*'Molecular Weight'!$B$12/'Molecular Weight'!$D$12</f>
        <v>0</v>
      </c>
      <c r="AR305" s="19">
        <f t="shared" si="50"/>
        <v>8.0100609575438</v>
      </c>
      <c r="AS305" s="19">
        <f t="shared" si="51"/>
        <v>0.0301449617338694</v>
      </c>
      <c r="AT305" s="19">
        <f t="shared" si="52"/>
        <v>0.0240769689138744</v>
      </c>
      <c r="AU305" s="19">
        <f t="shared" si="53"/>
        <v>1.22187981936299</v>
      </c>
      <c r="AV305" s="19">
        <f t="shared" si="54"/>
        <v>3.02131011028714</v>
      </c>
      <c r="AW305" s="19">
        <f t="shared" si="55"/>
        <v>2.95181450568684</v>
      </c>
      <c r="AX305" s="36"/>
    </row>
    <row r="306" s="25" customFormat="1" spans="1:50">
      <c r="A306" s="37" t="s">
        <v>1779</v>
      </c>
      <c r="B306" s="35" t="s">
        <v>2055</v>
      </c>
      <c r="C306" s="35" t="s">
        <v>1961</v>
      </c>
      <c r="D306" s="35" t="s">
        <v>1759</v>
      </c>
      <c r="E306" s="35" t="s">
        <v>2060</v>
      </c>
      <c r="F306" s="35" t="s">
        <v>1859</v>
      </c>
      <c r="G306" s="32" t="s">
        <v>1917</v>
      </c>
      <c r="H306" s="32"/>
      <c r="I306" s="33">
        <f t="shared" si="56"/>
        <v>2.83065724372864</v>
      </c>
      <c r="J306" s="33">
        <f t="shared" si="57"/>
        <v>984.664367675781</v>
      </c>
      <c r="K306" s="33">
        <f t="shared" si="58"/>
        <v>-11.9060726165772</v>
      </c>
      <c r="L306" s="34">
        <f t="shared" si="48"/>
        <v>-13.8602603380728</v>
      </c>
      <c r="M306" s="33">
        <f t="shared" si="49"/>
        <v>1.95418772149567</v>
      </c>
      <c r="N306" s="33">
        <f t="shared" si="59"/>
        <v>1.95418739318848</v>
      </c>
      <c r="O306" s="32"/>
      <c r="P306" s="35">
        <v>40.5</v>
      </c>
      <c r="Q306" s="35">
        <v>0.6</v>
      </c>
      <c r="R306" s="35">
        <v>22.3</v>
      </c>
      <c r="S306" s="35">
        <v>0</v>
      </c>
      <c r="T306" s="35">
        <v>17.1</v>
      </c>
      <c r="U306" s="35">
        <v>0.43</v>
      </c>
      <c r="V306" s="35">
        <v>14.8</v>
      </c>
      <c r="W306" s="35">
        <v>4.05</v>
      </c>
      <c r="X306" s="35">
        <v>0.07</v>
      </c>
      <c r="Y306" s="32"/>
      <c r="Z306" s="32">
        <v>99.85</v>
      </c>
      <c r="AA306" s="35">
        <v>2.83065724372864</v>
      </c>
      <c r="AB306" s="35">
        <v>984.664367675781</v>
      </c>
      <c r="AC306" s="35">
        <v>-11.9060726165772</v>
      </c>
      <c r="AD306" s="35">
        <v>1.95418739318848</v>
      </c>
      <c r="AE306" s="35" t="s">
        <v>1695</v>
      </c>
      <c r="AF306" s="19">
        <v>12</v>
      </c>
      <c r="AG306" s="19">
        <f>AF306/(P306*'Molecular Weight'!$C$2/'Molecular Weight'!$D$2+Q306*'Molecular Weight'!$C$3/'Molecular Weight'!$D$3+R306*'Molecular Weight'!$C$4/'Molecular Weight'!$D$4+S306*'Molecular Weight'!$C$5/'Molecular Weight'!$D$5+T306*'Molecular Weight'!$C$6/'Molecular Weight'!$D$6+U306*'Molecular Weight'!$C$8/'Molecular Weight'!$D$8+V306*'Molecular Weight'!$C$9/'Molecular Weight'!$D$9+W306*'Molecular Weight'!$C$10/'Molecular Weight'!$D$10+X306*'Molecular Weight'!$C$11/'Molecular Weight'!$D$11+Y306*'Molecular Weight'!$C$12/'Molecular Weight'!$D$12)</f>
        <v>4.43779669028859</v>
      </c>
      <c r="AH306" s="19">
        <f>P306*AG306*'Molecular Weight'!$B$2/'Molecular Weight'!$D$2</f>
        <v>2.99152406718854</v>
      </c>
      <c r="AI306" s="19">
        <f>Q306*AG306*'Molecular Weight'!$B$3/'Molecular Weight'!$D$3</f>
        <v>0.033325131591654</v>
      </c>
      <c r="AJ306" s="19">
        <f>AG306*R306*'Molecular Weight'!$B$4/'Molecular Weight'!$D$4</f>
        <v>1.94120961540674</v>
      </c>
      <c r="AK306" s="19">
        <f>S306*AG306*'Molecular Weight'!$B$5/'Molecular Weight'!$D$5</f>
        <v>0</v>
      </c>
      <c r="AL306" s="19">
        <f>T306*AG306*'Molecular Weight'!$B$6/'Molecular Weight'!$D$6</f>
        <v>1.05632410083428</v>
      </c>
      <c r="AM306" s="19">
        <f>U306*AG306*'Molecular Weight'!$B$8/'Molecular Weight'!$D$8</f>
        <v>0.0268995288528911</v>
      </c>
      <c r="AN306" s="19">
        <f>V306*AG306*'Molecular Weight'!$B$9/'Molecular Weight'!$D$9</f>
        <v>1.62976156367918</v>
      </c>
      <c r="AO306" s="19">
        <f>W306*AG306*'Molecular Weight'!$B$10/'Molecular Weight'!$D$10</f>
        <v>0.320489953560427</v>
      </c>
      <c r="AP306" s="19">
        <f>X306*AG306*'Molecular Weight'!$B$11/'Molecular Weight'!$D$11</f>
        <v>0.0100240648054276</v>
      </c>
      <c r="AQ306" s="19">
        <f>Y306*AG306*'Molecular Weight'!$B$12/'Molecular Weight'!$D$12</f>
        <v>0</v>
      </c>
      <c r="AR306" s="19">
        <f t="shared" si="50"/>
        <v>8.00955802591915</v>
      </c>
      <c r="AS306" s="19">
        <f t="shared" si="51"/>
        <v>0.0286398601916895</v>
      </c>
      <c r="AT306" s="19">
        <f t="shared" si="52"/>
        <v>0.0271127584508105</v>
      </c>
      <c r="AU306" s="19">
        <f t="shared" si="53"/>
        <v>1.02768424064259</v>
      </c>
      <c r="AV306" s="19">
        <f t="shared" si="54"/>
        <v>3.0248491987802</v>
      </c>
      <c r="AW306" s="19">
        <f t="shared" si="55"/>
        <v>3.03347514692678</v>
      </c>
      <c r="AX306" s="36"/>
    </row>
    <row r="307" s="25" customFormat="1" spans="1:50">
      <c r="A307" s="37" t="s">
        <v>1779</v>
      </c>
      <c r="B307" s="35" t="s">
        <v>2055</v>
      </c>
      <c r="C307" s="35" t="s">
        <v>1961</v>
      </c>
      <c r="D307" s="35" t="s">
        <v>1759</v>
      </c>
      <c r="E307" s="35" t="s">
        <v>2061</v>
      </c>
      <c r="F307" s="35" t="s">
        <v>1859</v>
      </c>
      <c r="G307" s="32" t="s">
        <v>1917</v>
      </c>
      <c r="H307" s="32"/>
      <c r="I307" s="33">
        <f t="shared" si="56"/>
        <v>6.50600528717041</v>
      </c>
      <c r="J307" s="33">
        <f t="shared" si="57"/>
        <v>1024.32592773437</v>
      </c>
      <c r="K307" s="33">
        <f t="shared" si="58"/>
        <v>-8.74881935119629</v>
      </c>
      <c r="L307" s="34">
        <f t="shared" si="48"/>
        <v>-11.6335599966692</v>
      </c>
      <c r="M307" s="33">
        <f t="shared" si="49"/>
        <v>2.88474064547287</v>
      </c>
      <c r="N307" s="33">
        <f t="shared" si="59"/>
        <v>2.88474082946777</v>
      </c>
      <c r="O307" s="32"/>
      <c r="P307" s="35">
        <v>41</v>
      </c>
      <c r="Q307" s="35">
        <v>0.22</v>
      </c>
      <c r="R307" s="35">
        <v>23.1</v>
      </c>
      <c r="S307" s="35">
        <v>0</v>
      </c>
      <c r="T307" s="35">
        <v>15.3</v>
      </c>
      <c r="U307" s="35">
        <v>0.23</v>
      </c>
      <c r="V307" s="35">
        <v>15.6</v>
      </c>
      <c r="W307" s="35">
        <v>4.57</v>
      </c>
      <c r="X307" s="35">
        <v>0.15</v>
      </c>
      <c r="Y307" s="32"/>
      <c r="Z307" s="32">
        <v>100.17</v>
      </c>
      <c r="AA307" s="35">
        <v>6.50600528717041</v>
      </c>
      <c r="AB307" s="35">
        <v>1024.32592773437</v>
      </c>
      <c r="AC307" s="35">
        <v>-8.74881935119629</v>
      </c>
      <c r="AD307" s="35">
        <v>2.88474082946777</v>
      </c>
      <c r="AE307" s="35" t="s">
        <v>1695</v>
      </c>
      <c r="AF307" s="19">
        <v>12</v>
      </c>
      <c r="AG307" s="19">
        <f>AF307/(P307*'Molecular Weight'!$C$2/'Molecular Weight'!$D$2+Q307*'Molecular Weight'!$C$3/'Molecular Weight'!$D$3+R307*'Molecular Weight'!$C$4/'Molecular Weight'!$D$4+S307*'Molecular Weight'!$C$5/'Molecular Weight'!$D$5+T307*'Molecular Weight'!$C$6/'Molecular Weight'!$D$6+U307*'Molecular Weight'!$C$8/'Molecular Weight'!$D$8+V307*'Molecular Weight'!$C$9/'Molecular Weight'!$D$9+W307*'Molecular Weight'!$C$10/'Molecular Weight'!$D$10+X307*'Molecular Weight'!$C$11/'Molecular Weight'!$D$11+Y307*'Molecular Weight'!$C$12/'Molecular Weight'!$D$12)</f>
        <v>4.38395376172566</v>
      </c>
      <c r="AH307" s="19">
        <f>P307*AG307*'Molecular Weight'!$B$2/'Molecular Weight'!$D$2</f>
        <v>2.99171278679681</v>
      </c>
      <c r="AI307" s="19">
        <f>Q307*AG307*'Molecular Weight'!$B$3/'Molecular Weight'!$D$3</f>
        <v>0.0120709615466789</v>
      </c>
      <c r="AJ307" s="19">
        <f>AG307*R307*'Molecular Weight'!$B$4/'Molecular Weight'!$D$4</f>
        <v>1.98645217528174</v>
      </c>
      <c r="AK307" s="19">
        <f>S307*AG307*'Molecular Weight'!$B$5/'Molecular Weight'!$D$5</f>
        <v>0</v>
      </c>
      <c r="AL307" s="19">
        <f>T307*AG307*'Molecular Weight'!$B$6/'Molecular Weight'!$D$6</f>
        <v>0.933664985445471</v>
      </c>
      <c r="AM307" s="19">
        <f>U307*AG307*'Molecular Weight'!$B$8/'Molecular Weight'!$D$8</f>
        <v>0.0142135518071173</v>
      </c>
      <c r="AN307" s="19">
        <f>V307*AG307*'Molecular Weight'!$B$9/'Molecular Weight'!$D$9</f>
        <v>1.69701435937768</v>
      </c>
      <c r="AO307" s="19">
        <f>W307*AG307*'Molecular Weight'!$B$10/'Molecular Weight'!$D$10</f>
        <v>0.357251581510098</v>
      </c>
      <c r="AP307" s="19">
        <f>X307*AG307*'Molecular Weight'!$B$11/'Molecular Weight'!$D$11</f>
        <v>0.0212195245001242</v>
      </c>
      <c r="AQ307" s="19">
        <f>Y307*AG307*'Molecular Weight'!$B$12/'Molecular Weight'!$D$12</f>
        <v>0</v>
      </c>
      <c r="AR307" s="19">
        <f t="shared" si="50"/>
        <v>8.01359992626571</v>
      </c>
      <c r="AS307" s="19">
        <f t="shared" si="51"/>
        <v>0.0407305372591908</v>
      </c>
      <c r="AT307" s="19">
        <f t="shared" si="52"/>
        <v>0.0436243598015593</v>
      </c>
      <c r="AU307" s="19">
        <f t="shared" si="53"/>
        <v>0.892934448186281</v>
      </c>
      <c r="AV307" s="19">
        <f t="shared" si="54"/>
        <v>3.00378374834349</v>
      </c>
      <c r="AW307" s="19">
        <f t="shared" si="55"/>
        <v>3.00214447814036</v>
      </c>
      <c r="AX307" s="36"/>
    </row>
    <row r="308" s="25" customFormat="1" spans="1:50">
      <c r="A308" s="37" t="s">
        <v>1779</v>
      </c>
      <c r="B308" s="35" t="s">
        <v>2055</v>
      </c>
      <c r="C308" s="35" t="s">
        <v>1961</v>
      </c>
      <c r="D308" s="35" t="s">
        <v>1759</v>
      </c>
      <c r="E308" s="35" t="s">
        <v>2062</v>
      </c>
      <c r="F308" s="35" t="s">
        <v>1859</v>
      </c>
      <c r="G308" s="32" t="s">
        <v>1917</v>
      </c>
      <c r="H308" s="32"/>
      <c r="I308" s="33">
        <f t="shared" si="56"/>
        <v>3.7429735660553</v>
      </c>
      <c r="J308" s="33">
        <f t="shared" si="57"/>
        <v>1184.42272949219</v>
      </c>
      <c r="K308" s="33">
        <f t="shared" si="58"/>
        <v>-7.48105907440185</v>
      </c>
      <c r="L308" s="34">
        <f t="shared" si="48"/>
        <v>-10.6772175965035</v>
      </c>
      <c r="M308" s="33">
        <f t="shared" si="49"/>
        <v>3.19615852210166</v>
      </c>
      <c r="N308" s="33">
        <f t="shared" si="59"/>
        <v>3.19615840911865</v>
      </c>
      <c r="O308" s="32"/>
      <c r="P308" s="35">
        <v>39.9</v>
      </c>
      <c r="Q308" s="35">
        <v>0.76</v>
      </c>
      <c r="R308" s="35">
        <v>22.3</v>
      </c>
      <c r="S308" s="35">
        <v>0</v>
      </c>
      <c r="T308" s="35">
        <v>15.5</v>
      </c>
      <c r="U308" s="35">
        <v>0.31</v>
      </c>
      <c r="V308" s="35">
        <v>10.3</v>
      </c>
      <c r="W308" s="35">
        <v>11</v>
      </c>
      <c r="X308" s="35">
        <v>0.16</v>
      </c>
      <c r="Y308" s="32"/>
      <c r="Z308" s="32">
        <v>100.23</v>
      </c>
      <c r="AA308" s="35">
        <v>3.7429735660553</v>
      </c>
      <c r="AB308" s="35">
        <v>1184.42272949219</v>
      </c>
      <c r="AC308" s="35">
        <v>-7.48105907440185</v>
      </c>
      <c r="AD308" s="35">
        <v>3.19615840911865</v>
      </c>
      <c r="AE308" s="35" t="s">
        <v>1695</v>
      </c>
      <c r="AF308" s="19">
        <v>12</v>
      </c>
      <c r="AG308" s="19">
        <f>AF308/(P308*'Molecular Weight'!$C$2/'Molecular Weight'!$D$2+Q308*'Molecular Weight'!$C$3/'Molecular Weight'!$D$3+R308*'Molecular Weight'!$C$4/'Molecular Weight'!$D$4+S308*'Molecular Weight'!$C$5/'Molecular Weight'!$D$5+T308*'Molecular Weight'!$C$6/'Molecular Weight'!$D$6+U308*'Molecular Weight'!$C$8/'Molecular Weight'!$D$8+V308*'Molecular Weight'!$C$9/'Molecular Weight'!$D$9+W308*'Molecular Weight'!$C$10/'Molecular Weight'!$D$10+X308*'Molecular Weight'!$C$11/'Molecular Weight'!$D$11+Y308*'Molecular Weight'!$C$12/'Molecular Weight'!$D$12)</f>
        <v>4.48123611895986</v>
      </c>
      <c r="AH308" s="19">
        <f>P308*AG308*'Molecular Weight'!$B$2/'Molecular Weight'!$D$2</f>
        <v>2.97605394717873</v>
      </c>
      <c r="AI308" s="19">
        <f>Q308*AG308*'Molecular Weight'!$B$3/'Molecular Weight'!$D$3</f>
        <v>0.042625024410632</v>
      </c>
      <c r="AJ308" s="19">
        <f>AG308*R308*'Molecular Weight'!$B$4/'Molecular Weight'!$D$4</f>
        <v>1.96021117012171</v>
      </c>
      <c r="AK308" s="19">
        <f>S308*AG308*'Molecular Weight'!$B$5/'Molecular Weight'!$D$5</f>
        <v>0</v>
      </c>
      <c r="AL308" s="19">
        <f>T308*AG308*'Molecular Weight'!$B$6/'Molecular Weight'!$D$6</f>
        <v>0.966859129229925</v>
      </c>
      <c r="AM308" s="19">
        <f>U308*AG308*'Molecular Weight'!$B$8/'Molecular Weight'!$D$8</f>
        <v>0.0195825091186574</v>
      </c>
      <c r="AN308" s="19">
        <f>V308*AG308*'Molecular Weight'!$B$9/'Molecular Weight'!$D$9</f>
        <v>1.14532833809644</v>
      </c>
      <c r="AO308" s="19">
        <f>W308*AG308*'Molecular Weight'!$B$10/'Molecular Weight'!$D$10</f>
        <v>0.878987113205393</v>
      </c>
      <c r="AP308" s="19">
        <f>X308*AG308*'Molecular Weight'!$B$11/'Molecular Weight'!$D$11</f>
        <v>0.0231364239765595</v>
      </c>
      <c r="AQ308" s="19">
        <f>Y308*AG308*'Molecular Weight'!$B$12/'Molecular Weight'!$D$12</f>
        <v>0</v>
      </c>
      <c r="AR308" s="19">
        <f t="shared" si="50"/>
        <v>8.01278365533805</v>
      </c>
      <c r="AS308" s="19">
        <f t="shared" si="51"/>
        <v>0.0382897805943987</v>
      </c>
      <c r="AT308" s="19">
        <f t="shared" si="52"/>
        <v>0.0396022330832159</v>
      </c>
      <c r="AU308" s="19">
        <f t="shared" si="53"/>
        <v>0.928569348635526</v>
      </c>
      <c r="AV308" s="19">
        <f t="shared" si="54"/>
        <v>3.01867897158937</v>
      </c>
      <c r="AW308" s="19">
        <f t="shared" si="55"/>
        <v>3.01075708965042</v>
      </c>
      <c r="AX308" s="36"/>
    </row>
    <row r="309" s="25" customFormat="1" spans="1:50">
      <c r="A309" s="37" t="s">
        <v>1779</v>
      </c>
      <c r="B309" s="35" t="s">
        <v>2055</v>
      </c>
      <c r="C309" s="35" t="s">
        <v>1961</v>
      </c>
      <c r="D309" s="35" t="s">
        <v>1759</v>
      </c>
      <c r="E309" s="35" t="s">
        <v>2063</v>
      </c>
      <c r="F309" s="35" t="s">
        <v>1859</v>
      </c>
      <c r="G309" s="32" t="s">
        <v>1917</v>
      </c>
      <c r="H309" s="32"/>
      <c r="I309" s="33">
        <f t="shared" si="56"/>
        <v>2.07318735122681</v>
      </c>
      <c r="J309" s="33">
        <f t="shared" si="57"/>
        <v>1202.08459472656</v>
      </c>
      <c r="K309" s="33">
        <f t="shared" si="58"/>
        <v>-7.10591125488281</v>
      </c>
      <c r="L309" s="34">
        <f t="shared" si="48"/>
        <v>-11.1149981567008</v>
      </c>
      <c r="M309" s="33">
        <f t="shared" si="49"/>
        <v>4.00908690181799</v>
      </c>
      <c r="N309" s="33">
        <f t="shared" si="59"/>
        <v>4.00908470153809</v>
      </c>
      <c r="O309" s="32"/>
      <c r="P309" s="35">
        <v>40.6</v>
      </c>
      <c r="Q309" s="35">
        <v>0.54</v>
      </c>
      <c r="R309" s="35">
        <v>22</v>
      </c>
      <c r="S309" s="35">
        <v>0</v>
      </c>
      <c r="T309" s="35">
        <v>14.5</v>
      </c>
      <c r="U309" s="35">
        <v>0.28</v>
      </c>
      <c r="V309" s="35">
        <v>15.1</v>
      </c>
      <c r="W309" s="35">
        <v>5.83</v>
      </c>
      <c r="X309" s="35">
        <v>0.07</v>
      </c>
      <c r="Y309" s="32"/>
      <c r="Z309" s="32">
        <v>98.92</v>
      </c>
      <c r="AA309" s="35">
        <v>2.07318735122681</v>
      </c>
      <c r="AB309" s="35">
        <v>1202.08459472656</v>
      </c>
      <c r="AC309" s="35">
        <v>-7.10591125488281</v>
      </c>
      <c r="AD309" s="35">
        <v>4.00908470153809</v>
      </c>
      <c r="AE309" s="35" t="s">
        <v>1695</v>
      </c>
      <c r="AF309" s="19">
        <v>12</v>
      </c>
      <c r="AG309" s="19">
        <f>AF309/(P309*'Molecular Weight'!$C$2/'Molecular Weight'!$D$2+Q309*'Molecular Weight'!$C$3/'Molecular Weight'!$D$3+R309*'Molecular Weight'!$C$4/'Molecular Weight'!$D$4+S309*'Molecular Weight'!$C$5/'Molecular Weight'!$D$5+T309*'Molecular Weight'!$C$6/'Molecular Weight'!$D$6+U309*'Molecular Weight'!$C$8/'Molecular Weight'!$D$8+V309*'Molecular Weight'!$C$9/'Molecular Weight'!$D$9+W309*'Molecular Weight'!$C$10/'Molecular Weight'!$D$10+X309*'Molecular Weight'!$C$11/'Molecular Weight'!$D$11+Y309*'Molecular Weight'!$C$12/'Molecular Weight'!$D$12)</f>
        <v>4.44786579763828</v>
      </c>
      <c r="AH309" s="19">
        <f>P309*AG309*'Molecular Weight'!$B$2/'Molecular Weight'!$D$2</f>
        <v>3.00571490319764</v>
      </c>
      <c r="AI309" s="19">
        <f>Q309*AG309*'Molecular Weight'!$B$3/'Molecular Weight'!$D$3</f>
        <v>0.0300606699715228</v>
      </c>
      <c r="AJ309" s="19">
        <f>AG309*R309*'Molecular Weight'!$B$4/'Molecular Weight'!$D$4</f>
        <v>1.91943992836489</v>
      </c>
      <c r="AK309" s="19">
        <f>S309*AG309*'Molecular Weight'!$B$5/'Molecular Weight'!$D$5</f>
        <v>0</v>
      </c>
      <c r="AL309" s="19">
        <f>T309*AG309*'Molecular Weight'!$B$6/'Molecular Weight'!$D$6</f>
        <v>0.897745741449821</v>
      </c>
      <c r="AM309" s="19">
        <f>U309*AG309*'Molecular Weight'!$B$8/'Molecular Weight'!$D$8</f>
        <v>0.0175557150174615</v>
      </c>
      <c r="AN309" s="19">
        <f>V309*AG309*'Molecular Weight'!$B$9/'Molecular Weight'!$D$9</f>
        <v>1.66657006313494</v>
      </c>
      <c r="AO309" s="19">
        <f>W309*AG309*'Molecular Weight'!$B$10/'Molecular Weight'!$D$10</f>
        <v>0.462394037093994</v>
      </c>
      <c r="AP309" s="19">
        <f>X309*AG309*'Molecular Weight'!$B$11/'Molecular Weight'!$D$11</f>
        <v>0.0100468088362272</v>
      </c>
      <c r="AQ309" s="19">
        <f>Y309*AG309*'Molecular Weight'!$B$12/'Molecular Weight'!$D$12</f>
        <v>0</v>
      </c>
      <c r="AR309" s="19">
        <f t="shared" si="50"/>
        <v>8.0095278670665</v>
      </c>
      <c r="AS309" s="19">
        <f t="shared" si="51"/>
        <v>0.0285495991013729</v>
      </c>
      <c r="AT309" s="19">
        <f t="shared" si="52"/>
        <v>0.0318014308319263</v>
      </c>
      <c r="AU309" s="19">
        <f t="shared" si="53"/>
        <v>0.869196142348448</v>
      </c>
      <c r="AV309" s="19">
        <f t="shared" si="54"/>
        <v>3.03577557316916</v>
      </c>
      <c r="AW309" s="19">
        <f t="shared" si="55"/>
        <v>3.04426555669622</v>
      </c>
      <c r="AX309" s="36"/>
    </row>
    <row r="310" s="25" customFormat="1" spans="1:50">
      <c r="A310" s="37" t="s">
        <v>1779</v>
      </c>
      <c r="B310" s="35" t="s">
        <v>2055</v>
      </c>
      <c r="C310" s="35" t="s">
        <v>1961</v>
      </c>
      <c r="D310" s="35" t="s">
        <v>1759</v>
      </c>
      <c r="E310" s="35" t="s">
        <v>2064</v>
      </c>
      <c r="F310" s="35" t="s">
        <v>1859</v>
      </c>
      <c r="G310" s="32" t="s">
        <v>1917</v>
      </c>
      <c r="H310" s="32"/>
      <c r="I310" s="33">
        <f t="shared" si="56"/>
        <v>3.60218858718872</v>
      </c>
      <c r="J310" s="33">
        <f t="shared" si="57"/>
        <v>1247.32788085937</v>
      </c>
      <c r="K310" s="33">
        <f t="shared" si="58"/>
        <v>-6.78130626678467</v>
      </c>
      <c r="L310" s="34">
        <f t="shared" si="48"/>
        <v>-10.0096646580437</v>
      </c>
      <c r="M310" s="33">
        <f t="shared" si="49"/>
        <v>3.22835839125905</v>
      </c>
      <c r="N310" s="33">
        <f t="shared" si="59"/>
        <v>3.22835731506348</v>
      </c>
      <c r="O310" s="32"/>
      <c r="P310" s="35">
        <v>40.8</v>
      </c>
      <c r="Q310" s="35">
        <v>0.53</v>
      </c>
      <c r="R310" s="35">
        <v>22.1</v>
      </c>
      <c r="S310" s="35">
        <v>0</v>
      </c>
      <c r="T310" s="35">
        <v>13.3</v>
      </c>
      <c r="U310" s="35">
        <v>0.28</v>
      </c>
      <c r="V310" s="35">
        <v>15.2</v>
      </c>
      <c r="W310" s="35">
        <v>6.21</v>
      </c>
      <c r="X310" s="35">
        <v>0.16</v>
      </c>
      <c r="Y310" s="32"/>
      <c r="Z310" s="32">
        <v>98.58</v>
      </c>
      <c r="AA310" s="35">
        <v>3.60218858718872</v>
      </c>
      <c r="AB310" s="35">
        <v>1247.32788085937</v>
      </c>
      <c r="AC310" s="35">
        <v>-6.78130626678467</v>
      </c>
      <c r="AD310" s="35">
        <v>3.22835731506348</v>
      </c>
      <c r="AE310" s="35" t="s">
        <v>1695</v>
      </c>
      <c r="AF310" s="19">
        <v>12</v>
      </c>
      <c r="AG310" s="19">
        <f>AF310/(P310*'Molecular Weight'!$C$2/'Molecular Weight'!$D$2+Q310*'Molecular Weight'!$C$3/'Molecular Weight'!$D$3+R310*'Molecular Weight'!$C$4/'Molecular Weight'!$D$4+S310*'Molecular Weight'!$C$5/'Molecular Weight'!$D$5+T310*'Molecular Weight'!$C$6/'Molecular Weight'!$D$6+U310*'Molecular Weight'!$C$8/'Molecular Weight'!$D$8+V310*'Molecular Weight'!$C$9/'Molecular Weight'!$D$9+W310*'Molecular Weight'!$C$10/'Molecular Weight'!$D$10+X310*'Molecular Weight'!$C$11/'Molecular Weight'!$D$11+Y310*'Molecular Weight'!$C$12/'Molecular Weight'!$D$12)</f>
        <v>4.4423406626206</v>
      </c>
      <c r="AH310" s="19">
        <f>P310*AG310*'Molecular Weight'!$B$2/'Molecular Weight'!$D$2</f>
        <v>3.01676929152664</v>
      </c>
      <c r="AI310" s="19">
        <f>Q310*AG310*'Molecular Weight'!$B$3/'Molecular Weight'!$D$3</f>
        <v>0.0294673410661942</v>
      </c>
      <c r="AJ310" s="19">
        <f>AG310*R310*'Molecular Weight'!$B$4/'Molecular Weight'!$D$4</f>
        <v>1.9257694908575</v>
      </c>
      <c r="AK310" s="19">
        <f>S310*AG310*'Molecular Weight'!$B$5/'Molecular Weight'!$D$5</f>
        <v>0</v>
      </c>
      <c r="AL310" s="19">
        <f>T310*AG310*'Molecular Weight'!$B$6/'Molecular Weight'!$D$6</f>
        <v>0.822426653853758</v>
      </c>
      <c r="AM310" s="19">
        <f>U310*AG310*'Molecular Weight'!$B$8/'Molecular Weight'!$D$8</f>
        <v>0.0175339073235659</v>
      </c>
      <c r="AN310" s="19">
        <f>V310*AG310*'Molecular Weight'!$B$9/'Molecular Weight'!$D$9</f>
        <v>1.67552302907774</v>
      </c>
      <c r="AO310" s="19">
        <f>W310*AG310*'Molecular Weight'!$B$10/'Molecular Weight'!$D$10</f>
        <v>0.491921104045541</v>
      </c>
      <c r="AP310" s="19">
        <f>X310*AG310*'Molecular Weight'!$B$11/'Molecular Weight'!$D$11</f>
        <v>0.0229356084549628</v>
      </c>
      <c r="AQ310" s="19">
        <f>Y310*AG310*'Molecular Weight'!$B$12/'Molecular Weight'!$D$12</f>
        <v>0</v>
      </c>
      <c r="AR310" s="19">
        <f t="shared" si="50"/>
        <v>8.0023464262059</v>
      </c>
      <c r="AS310" s="19">
        <f t="shared" si="51"/>
        <v>0.00703721457962381</v>
      </c>
      <c r="AT310" s="19">
        <f t="shared" si="52"/>
        <v>0.00855664702335286</v>
      </c>
      <c r="AU310" s="19">
        <f t="shared" si="53"/>
        <v>0.815389439274134</v>
      </c>
      <c r="AV310" s="19">
        <f t="shared" si="54"/>
        <v>3.04623663259283</v>
      </c>
      <c r="AW310" s="19">
        <f t="shared" si="55"/>
        <v>3.00740469430061</v>
      </c>
      <c r="AX310" s="36"/>
    </row>
    <row r="311" s="25" customFormat="1" spans="1:50">
      <c r="A311" s="37" t="s">
        <v>2065</v>
      </c>
      <c r="B311" s="35" t="s">
        <v>2066</v>
      </c>
      <c r="C311" s="35" t="s">
        <v>1961</v>
      </c>
      <c r="D311" s="35" t="s">
        <v>1759</v>
      </c>
      <c r="E311" s="35" t="s">
        <v>2067</v>
      </c>
      <c r="F311" s="35" t="s">
        <v>1859</v>
      </c>
      <c r="G311" s="32" t="s">
        <v>1917</v>
      </c>
      <c r="H311" s="32"/>
      <c r="I311" s="33">
        <f t="shared" si="56"/>
        <v>3.96788287162781</v>
      </c>
      <c r="J311" s="33">
        <f t="shared" si="57"/>
        <v>1151.45581054687</v>
      </c>
      <c r="K311" s="33">
        <f t="shared" si="58"/>
        <v>-7.44296646118164</v>
      </c>
      <c r="L311" s="34">
        <f t="shared" si="48"/>
        <v>-10.9908323694786</v>
      </c>
      <c r="M311" s="33">
        <f t="shared" si="49"/>
        <v>3.54786590829695</v>
      </c>
      <c r="N311" s="33">
        <f t="shared" si="59"/>
        <v>3.54786491394043</v>
      </c>
      <c r="O311" s="32"/>
      <c r="P311" s="35">
        <v>40.025</v>
      </c>
      <c r="Q311" s="35">
        <v>0.309</v>
      </c>
      <c r="R311" s="35">
        <v>21.559</v>
      </c>
      <c r="S311" s="35">
        <v>0</v>
      </c>
      <c r="T311" s="35">
        <v>14.459</v>
      </c>
      <c r="U311" s="35">
        <v>0.361</v>
      </c>
      <c r="V311" s="35">
        <v>13.511</v>
      </c>
      <c r="W311" s="35">
        <v>8.53</v>
      </c>
      <c r="X311" s="35">
        <v>0.084</v>
      </c>
      <c r="Y311" s="32"/>
      <c r="Z311" s="32">
        <v>98.838</v>
      </c>
      <c r="AA311" s="35">
        <v>3.96788287162781</v>
      </c>
      <c r="AB311" s="35">
        <v>1151.45581054687</v>
      </c>
      <c r="AC311" s="35">
        <v>-7.44296646118164</v>
      </c>
      <c r="AD311" s="35">
        <v>3.54786491394043</v>
      </c>
      <c r="AE311" s="35" t="s">
        <v>1695</v>
      </c>
      <c r="AF311" s="19">
        <v>12</v>
      </c>
      <c r="AG311" s="19">
        <f>AF311/(P311*'Molecular Weight'!$C$2/'Molecular Weight'!$D$2+Q311*'Molecular Weight'!$C$3/'Molecular Weight'!$D$3+R311*'Molecular Weight'!$C$4/'Molecular Weight'!$D$4+S311*'Molecular Weight'!$C$5/'Molecular Weight'!$D$5+T311*'Molecular Weight'!$C$6/'Molecular Weight'!$D$6+U311*'Molecular Weight'!$C$8/'Molecular Weight'!$D$8+V311*'Molecular Weight'!$C$9/'Molecular Weight'!$D$9+W311*'Molecular Weight'!$C$10/'Molecular Weight'!$D$10+X311*'Molecular Weight'!$C$11/'Molecular Weight'!$D$11+Y311*'Molecular Weight'!$C$12/'Molecular Weight'!$D$12)</f>
        <v>4.49516104956566</v>
      </c>
      <c r="AH311" s="19">
        <f>P311*AG311*'Molecular Weight'!$B$2/'Molecular Weight'!$D$2</f>
        <v>2.99465414462159</v>
      </c>
      <c r="AI311" s="19">
        <f>Q311*AG311*'Molecular Weight'!$B$3/'Molecular Weight'!$D$3</f>
        <v>0.0173842899163428</v>
      </c>
      <c r="AJ311" s="19">
        <f>AG311*R311*'Molecular Weight'!$B$4/'Molecular Weight'!$D$4</f>
        <v>1.90096463451522</v>
      </c>
      <c r="AK311" s="19">
        <f>S311*AG311*'Molecular Weight'!$B$5/'Molecular Weight'!$D$5</f>
        <v>0</v>
      </c>
      <c r="AL311" s="19">
        <f>T311*AG311*'Molecular Weight'!$B$6/'Molecular Weight'!$D$6</f>
        <v>0.904726247434156</v>
      </c>
      <c r="AM311" s="19">
        <f>U311*AG311*'Molecular Weight'!$B$8/'Molecular Weight'!$D$8</f>
        <v>0.0228750090061066</v>
      </c>
      <c r="AN311" s="19">
        <f>V311*AG311*'Molecular Weight'!$B$9/'Molecular Weight'!$D$9</f>
        <v>1.50705014741145</v>
      </c>
      <c r="AO311" s="19">
        <f>W311*AG311*'Molecular Weight'!$B$10/'Molecular Weight'!$D$10</f>
        <v>0.683732591882936</v>
      </c>
      <c r="AP311" s="19">
        <f>X311*AG311*'Molecular Weight'!$B$11/'Molecular Weight'!$D$11</f>
        <v>0.0121843668332854</v>
      </c>
      <c r="AQ311" s="19">
        <f>Y311*AG311*'Molecular Weight'!$B$12/'Molecular Weight'!$D$12</f>
        <v>0</v>
      </c>
      <c r="AR311" s="19">
        <f t="shared" si="50"/>
        <v>8.0435714316211</v>
      </c>
      <c r="AS311" s="19">
        <f t="shared" si="51"/>
        <v>0.130006225194367</v>
      </c>
      <c r="AT311" s="19">
        <f t="shared" si="52"/>
        <v>0.143696754198378</v>
      </c>
      <c r="AU311" s="19">
        <f t="shared" si="53"/>
        <v>0.774720022239789</v>
      </c>
      <c r="AV311" s="19">
        <f t="shared" si="54"/>
        <v>3.01203843453794</v>
      </c>
      <c r="AW311" s="19">
        <f t="shared" si="55"/>
        <v>3.11838399573465</v>
      </c>
      <c r="AX311" s="36"/>
    </row>
    <row r="312" s="25" customFormat="1" spans="1:50">
      <c r="A312" s="37" t="s">
        <v>2065</v>
      </c>
      <c r="B312" s="35" t="s">
        <v>2066</v>
      </c>
      <c r="C312" s="35" t="s">
        <v>1961</v>
      </c>
      <c r="D312" s="35" t="s">
        <v>1759</v>
      </c>
      <c r="E312" s="35" t="s">
        <v>2068</v>
      </c>
      <c r="F312" s="35" t="s">
        <v>1859</v>
      </c>
      <c r="G312" s="32" t="s">
        <v>1917</v>
      </c>
      <c r="H312" s="32"/>
      <c r="I312" s="33">
        <f t="shared" si="56"/>
        <v>3.65121364593506</v>
      </c>
      <c r="J312" s="33">
        <f t="shared" si="57"/>
        <v>1142.80590820312</v>
      </c>
      <c r="K312" s="33">
        <f t="shared" si="58"/>
        <v>-6.96065330505371</v>
      </c>
      <c r="L312" s="34">
        <f t="shared" si="48"/>
        <v>-11.2260948839249</v>
      </c>
      <c r="M312" s="33">
        <f t="shared" si="49"/>
        <v>4.26544157887121</v>
      </c>
      <c r="N312" s="33">
        <f t="shared" si="59"/>
        <v>4.26544094085693</v>
      </c>
      <c r="O312" s="32"/>
      <c r="P312" s="35">
        <v>40.756</v>
      </c>
      <c r="Q312" s="35">
        <v>0.294</v>
      </c>
      <c r="R312" s="35">
        <v>21.619</v>
      </c>
      <c r="S312" s="35">
        <v>0</v>
      </c>
      <c r="T312" s="35">
        <v>15.389</v>
      </c>
      <c r="U312" s="35">
        <v>0.343</v>
      </c>
      <c r="V312" s="35">
        <v>15.378</v>
      </c>
      <c r="W312" s="35">
        <v>5.065</v>
      </c>
      <c r="X312" s="35">
        <v>0.073</v>
      </c>
      <c r="Y312" s="32"/>
      <c r="Z312" s="32">
        <v>98.917</v>
      </c>
      <c r="AA312" s="35">
        <v>3.65121364593506</v>
      </c>
      <c r="AB312" s="35">
        <v>1142.80590820312</v>
      </c>
      <c r="AC312" s="35">
        <v>-6.96065330505371</v>
      </c>
      <c r="AD312" s="35">
        <v>4.26544094085693</v>
      </c>
      <c r="AE312" s="35" t="s">
        <v>1695</v>
      </c>
      <c r="AF312" s="19">
        <v>12</v>
      </c>
      <c r="AG312" s="19">
        <f>AF312/(P312*'Molecular Weight'!$C$2/'Molecular Weight'!$D$2+Q312*'Molecular Weight'!$C$3/'Molecular Weight'!$D$3+R312*'Molecular Weight'!$C$4/'Molecular Weight'!$D$4+S312*'Molecular Weight'!$C$5/'Molecular Weight'!$D$5+T312*'Molecular Weight'!$C$6/'Molecular Weight'!$D$6+U312*'Molecular Weight'!$C$8/'Molecular Weight'!$D$8+V312*'Molecular Weight'!$C$9/'Molecular Weight'!$D$9+W312*'Molecular Weight'!$C$10/'Molecular Weight'!$D$10+X312*'Molecular Weight'!$C$11/'Molecular Weight'!$D$11+Y312*'Molecular Weight'!$C$12/'Molecular Weight'!$D$12)</f>
        <v>4.45712833902479</v>
      </c>
      <c r="AH312" s="19">
        <f>P312*AG312*'Molecular Weight'!$B$2/'Molecular Weight'!$D$2</f>
        <v>3.02354731333713</v>
      </c>
      <c r="AI312" s="19">
        <f>Q312*AG312*'Molecular Weight'!$B$3/'Molecular Weight'!$D$3</f>
        <v>0.0164004472049223</v>
      </c>
      <c r="AJ312" s="19">
        <f>AG312*R312*'Molecular Weight'!$B$4/'Molecular Weight'!$D$4</f>
        <v>1.89012666852446</v>
      </c>
      <c r="AK312" s="19">
        <f>S312*AG312*'Molecular Weight'!$B$5/'Molecular Weight'!$D$5</f>
        <v>0</v>
      </c>
      <c r="AL312" s="19">
        <f>T312*AG312*'Molecular Weight'!$B$6/'Molecular Weight'!$D$6</f>
        <v>0.954770991220108</v>
      </c>
      <c r="AM312" s="19">
        <f>U312*AG312*'Molecular Weight'!$B$8/'Molecular Weight'!$D$8</f>
        <v>0.0215505359498943</v>
      </c>
      <c r="AN312" s="19">
        <f>V312*AG312*'Molecular Weight'!$B$9/'Molecular Weight'!$D$9</f>
        <v>1.70078708678718</v>
      </c>
      <c r="AO312" s="19">
        <f>W312*AG312*'Molecular Weight'!$B$10/'Molecular Weight'!$D$10</f>
        <v>0.40255625957847</v>
      </c>
      <c r="AP312" s="19">
        <f>X312*AG312*'Molecular Weight'!$B$11/'Molecular Weight'!$D$11</f>
        <v>0.0104992051871187</v>
      </c>
      <c r="AQ312" s="19">
        <f>Y312*AG312*'Molecular Weight'!$B$12/'Molecular Weight'!$D$12</f>
        <v>0</v>
      </c>
      <c r="AR312" s="19">
        <f t="shared" si="50"/>
        <v>8.02023850778928</v>
      </c>
      <c r="AS312" s="19">
        <f t="shared" si="51"/>
        <v>0.0605623120149019</v>
      </c>
      <c r="AT312" s="19">
        <f t="shared" si="52"/>
        <v>0.0634312443212261</v>
      </c>
      <c r="AU312" s="19">
        <f t="shared" si="53"/>
        <v>0.894208679205206</v>
      </c>
      <c r="AV312" s="19">
        <f t="shared" si="54"/>
        <v>3.03994776054205</v>
      </c>
      <c r="AW312" s="19">
        <f t="shared" si="55"/>
        <v>3.07966487353565</v>
      </c>
      <c r="AX312" s="36"/>
    </row>
    <row r="313" s="25" customFormat="1" spans="1:50">
      <c r="A313" s="37" t="s">
        <v>1792</v>
      </c>
      <c r="B313" s="35" t="s">
        <v>1793</v>
      </c>
      <c r="C313" s="35" t="s">
        <v>1961</v>
      </c>
      <c r="D313" s="35" t="s">
        <v>1759</v>
      </c>
      <c r="E313" s="35" t="s">
        <v>2069</v>
      </c>
      <c r="F313" s="35" t="s">
        <v>1859</v>
      </c>
      <c r="G313" s="32" t="s">
        <v>1917</v>
      </c>
      <c r="H313" s="32"/>
      <c r="I313" s="33">
        <f t="shared" si="56"/>
        <v>4.82786273956299</v>
      </c>
      <c r="J313" s="33">
        <f t="shared" si="57"/>
        <v>1105.40869140625</v>
      </c>
      <c r="K313" s="33">
        <f t="shared" si="58"/>
        <v>-5.19243144989014</v>
      </c>
      <c r="L313" s="34">
        <f t="shared" si="48"/>
        <v>-11.231296357952</v>
      </c>
      <c r="M313" s="33">
        <f t="shared" si="49"/>
        <v>6.03886490806183</v>
      </c>
      <c r="N313" s="33">
        <f t="shared" si="59"/>
        <v>6.03886413574219</v>
      </c>
      <c r="O313" s="32"/>
      <c r="P313" s="35">
        <v>41.76</v>
      </c>
      <c r="Q313" s="35">
        <v>0.72</v>
      </c>
      <c r="R313" s="35">
        <v>22.45</v>
      </c>
      <c r="S313" s="35">
        <v>0</v>
      </c>
      <c r="T313" s="35">
        <v>9.26</v>
      </c>
      <c r="U313" s="35">
        <v>0.23</v>
      </c>
      <c r="V313" s="35">
        <v>20.6</v>
      </c>
      <c r="W313" s="35">
        <v>4.31</v>
      </c>
      <c r="X313" s="35">
        <v>0.1</v>
      </c>
      <c r="Y313" s="32"/>
      <c r="Z313" s="32">
        <v>99.43</v>
      </c>
      <c r="AA313" s="35">
        <v>4.82786273956299</v>
      </c>
      <c r="AB313" s="35">
        <v>1105.40869140625</v>
      </c>
      <c r="AC313" s="35">
        <v>-5.19243144989014</v>
      </c>
      <c r="AD313" s="35">
        <v>6.03886413574219</v>
      </c>
      <c r="AE313" s="35" t="s">
        <v>1695</v>
      </c>
      <c r="AF313" s="19">
        <v>12</v>
      </c>
      <c r="AG313" s="19">
        <f>AF313/(P313*'Molecular Weight'!$C$2/'Molecular Weight'!$D$2+Q313*'Molecular Weight'!$C$3/'Molecular Weight'!$D$3+R313*'Molecular Weight'!$C$4/'Molecular Weight'!$D$4+S313*'Molecular Weight'!$C$5/'Molecular Weight'!$D$5+T313*'Molecular Weight'!$C$6/'Molecular Weight'!$D$6+U313*'Molecular Weight'!$C$8/'Molecular Weight'!$D$8+V313*'Molecular Weight'!$C$9/'Molecular Weight'!$D$9+W313*'Molecular Weight'!$C$10/'Molecular Weight'!$D$10+X313*'Molecular Weight'!$C$11/'Molecular Weight'!$D$11+Y313*'Molecular Weight'!$C$12/'Molecular Weight'!$D$12)</f>
        <v>4.30031068498503</v>
      </c>
      <c r="AH313" s="19">
        <f>P313*AG313*'Molecular Weight'!$B$2/'Molecular Weight'!$D$2</f>
        <v>2.98903086226656</v>
      </c>
      <c r="AI313" s="19">
        <f>Q313*AG313*'Molecular Weight'!$B$3/'Molecular Weight'!$D$3</f>
        <v>0.0387512352088764</v>
      </c>
      <c r="AJ313" s="19">
        <f>AG313*R313*'Molecular Weight'!$B$4/'Molecular Weight'!$D$4</f>
        <v>1.89372253585551</v>
      </c>
      <c r="AK313" s="19">
        <f>S313*AG313*'Molecular Weight'!$B$5/'Molecular Weight'!$D$5</f>
        <v>0</v>
      </c>
      <c r="AL313" s="19">
        <f>T313*AG313*'Molecular Weight'!$B$6/'Molecular Weight'!$D$6</f>
        <v>0.554299512012269</v>
      </c>
      <c r="AM313" s="19">
        <f>U313*AG313*'Molecular Weight'!$B$8/'Molecular Weight'!$D$8</f>
        <v>0.0139423661903941</v>
      </c>
      <c r="AN313" s="19">
        <f>V313*AG313*'Molecular Weight'!$B$9/'Molecular Weight'!$D$9</f>
        <v>2.19817370001716</v>
      </c>
      <c r="AO313" s="19">
        <f>W313*AG313*'Molecular Weight'!$B$10/'Molecular Weight'!$D$10</f>
        <v>0.330498199933764</v>
      </c>
      <c r="AP313" s="19">
        <f>X313*AG313*'Molecular Weight'!$B$11/'Molecular Weight'!$D$11</f>
        <v>0.0138764462245403</v>
      </c>
      <c r="AQ313" s="19">
        <f>Y313*AG313*'Molecular Weight'!$B$12/'Molecular Weight'!$D$12</f>
        <v>0</v>
      </c>
      <c r="AR313" s="19">
        <f t="shared" si="50"/>
        <v>8.03229485770908</v>
      </c>
      <c r="AS313" s="19">
        <f t="shared" si="51"/>
        <v>0.0964950364432804</v>
      </c>
      <c r="AT313" s="19">
        <f t="shared" si="52"/>
        <v>0.174084649818607</v>
      </c>
      <c r="AU313" s="19">
        <f t="shared" si="53"/>
        <v>0.457804475568988</v>
      </c>
      <c r="AV313" s="19">
        <f t="shared" si="54"/>
        <v>3.02778209747544</v>
      </c>
      <c r="AW313" s="19">
        <f t="shared" si="55"/>
        <v>3.09691377815359</v>
      </c>
      <c r="AX313" s="36"/>
    </row>
    <row r="314" s="25" customFormat="1" spans="1:50">
      <c r="A314" s="37" t="s">
        <v>1792</v>
      </c>
      <c r="B314" s="35" t="s">
        <v>1793</v>
      </c>
      <c r="C314" s="35" t="s">
        <v>1961</v>
      </c>
      <c r="D314" s="35" t="s">
        <v>1759</v>
      </c>
      <c r="E314" s="35" t="s">
        <v>2070</v>
      </c>
      <c r="F314" s="35" t="s">
        <v>1859</v>
      </c>
      <c r="G314" s="32" t="s">
        <v>1917</v>
      </c>
      <c r="H314" s="32"/>
      <c r="I314" s="33">
        <f t="shared" si="56"/>
        <v>3.06129550933838</v>
      </c>
      <c r="J314" s="33">
        <f t="shared" si="57"/>
        <v>1185.18005371094</v>
      </c>
      <c r="K314" s="33">
        <f t="shared" si="58"/>
        <v>-7.08342838287354</v>
      </c>
      <c r="L314" s="34">
        <f t="shared" si="48"/>
        <v>-10.9341590706343</v>
      </c>
      <c r="M314" s="33">
        <f t="shared" si="49"/>
        <v>3.85073068776076</v>
      </c>
      <c r="N314" s="33">
        <f t="shared" si="59"/>
        <v>3.85072994232178</v>
      </c>
      <c r="O314" s="32"/>
      <c r="P314" s="35">
        <v>39.96</v>
      </c>
      <c r="Q314" s="35">
        <v>0.87</v>
      </c>
      <c r="R314" s="35">
        <v>22.04</v>
      </c>
      <c r="S314" s="35">
        <v>0</v>
      </c>
      <c r="T314" s="35">
        <v>16.02</v>
      </c>
      <c r="U314" s="35">
        <v>0.35</v>
      </c>
      <c r="V314" s="35">
        <v>13.32</v>
      </c>
      <c r="W314" s="35">
        <v>7.7</v>
      </c>
      <c r="X314" s="35">
        <v>0.15</v>
      </c>
      <c r="Y314" s="32"/>
      <c r="Z314" s="32">
        <v>100.41</v>
      </c>
      <c r="AA314" s="35">
        <v>3.06129550933838</v>
      </c>
      <c r="AB314" s="35">
        <v>1185.18005371094</v>
      </c>
      <c r="AC314" s="35">
        <v>-7.08342838287354</v>
      </c>
      <c r="AD314" s="35">
        <v>3.85072994232178</v>
      </c>
      <c r="AE314" s="35" t="s">
        <v>1695</v>
      </c>
      <c r="AF314" s="19">
        <v>12</v>
      </c>
      <c r="AG314" s="19">
        <f>AF314/(P314*'Molecular Weight'!$C$2/'Molecular Weight'!$D$2+Q314*'Molecular Weight'!$C$3/'Molecular Weight'!$D$3+R314*'Molecular Weight'!$C$4/'Molecular Weight'!$D$4+S314*'Molecular Weight'!$C$5/'Molecular Weight'!$D$5+T314*'Molecular Weight'!$C$6/'Molecular Weight'!$D$6+U314*'Molecular Weight'!$C$8/'Molecular Weight'!$D$8+V314*'Molecular Weight'!$C$9/'Molecular Weight'!$D$9+W314*'Molecular Weight'!$C$10/'Molecular Weight'!$D$10+X314*'Molecular Weight'!$C$11/'Molecular Weight'!$D$11+Y314*'Molecular Weight'!$C$12/'Molecular Weight'!$D$12)</f>
        <v>4.44663884160079</v>
      </c>
      <c r="AH314" s="19">
        <f>P314*AG314*'Molecular Weight'!$B$2/'Molecular Weight'!$D$2</f>
        <v>2.95751811102476</v>
      </c>
      <c r="AI314" s="19">
        <f>Q314*AG314*'Molecular Weight'!$B$3/'Molecular Weight'!$D$3</f>
        <v>0.0484177195518484</v>
      </c>
      <c r="AJ314" s="19">
        <f>AG314*R314*'Molecular Weight'!$B$4/'Molecular Weight'!$D$4</f>
        <v>1.92239937365401</v>
      </c>
      <c r="AK314" s="19">
        <f>S314*AG314*'Molecular Weight'!$B$5/'Molecular Weight'!$D$5</f>
        <v>0</v>
      </c>
      <c r="AL314" s="19">
        <f>T314*AG314*'Molecular Weight'!$B$6/'Molecular Weight'!$D$6</f>
        <v>0.991580654822448</v>
      </c>
      <c r="AM314" s="19">
        <f>U314*AG314*'Molecular Weight'!$B$8/'Molecular Weight'!$D$8</f>
        <v>0.0219385902813684</v>
      </c>
      <c r="AN314" s="19">
        <f>V314*AG314*'Molecular Weight'!$B$9/'Molecular Weight'!$D$9</f>
        <v>1.46970792481694</v>
      </c>
      <c r="AO314" s="19">
        <f>W314*AG314*'Molecular Weight'!$B$10/'Molecular Weight'!$D$10</f>
        <v>0.6105406398061</v>
      </c>
      <c r="AP314" s="19">
        <f>X314*AG314*'Molecular Weight'!$B$11/'Molecular Weight'!$D$11</f>
        <v>0.0215229372778354</v>
      </c>
      <c r="AQ314" s="19">
        <f>Y314*AG314*'Molecular Weight'!$B$12/'Molecular Weight'!$D$12</f>
        <v>0</v>
      </c>
      <c r="AR314" s="19">
        <f t="shared" si="50"/>
        <v>8.0436259512353</v>
      </c>
      <c r="AS314" s="19">
        <f t="shared" si="51"/>
        <v>0.130168015767381</v>
      </c>
      <c r="AT314" s="19">
        <f t="shared" si="52"/>
        <v>0.131273250576564</v>
      </c>
      <c r="AU314" s="19">
        <f t="shared" si="53"/>
        <v>0.861412639055067</v>
      </c>
      <c r="AV314" s="19">
        <f t="shared" si="54"/>
        <v>3.00593583057661</v>
      </c>
      <c r="AW314" s="19">
        <f t="shared" si="55"/>
        <v>3.09376780972685</v>
      </c>
      <c r="AX314" s="36"/>
    </row>
    <row r="315" s="25" customFormat="1" spans="1:50">
      <c r="A315" s="37" t="s">
        <v>1779</v>
      </c>
      <c r="B315" s="35" t="s">
        <v>1793</v>
      </c>
      <c r="C315" s="35" t="s">
        <v>1961</v>
      </c>
      <c r="D315" s="35" t="s">
        <v>1759</v>
      </c>
      <c r="E315" s="35" t="s">
        <v>2071</v>
      </c>
      <c r="F315" s="35" t="s">
        <v>2072</v>
      </c>
      <c r="G315" s="32" t="s">
        <v>1917</v>
      </c>
      <c r="H315" s="32"/>
      <c r="I315" s="33">
        <f t="shared" si="56"/>
        <v>3.99416327476501</v>
      </c>
      <c r="J315" s="33">
        <f t="shared" si="57"/>
        <v>999.063720703125</v>
      </c>
      <c r="K315" s="33">
        <f t="shared" si="58"/>
        <v>-7.50431299209595</v>
      </c>
      <c r="L315" s="34">
        <f t="shared" si="48"/>
        <v>-13.107183167003</v>
      </c>
      <c r="M315" s="33">
        <f t="shared" si="49"/>
        <v>5.60287017490704</v>
      </c>
      <c r="N315" s="33">
        <f t="shared" si="59"/>
        <v>5.60286951065063</v>
      </c>
      <c r="O315" s="32"/>
      <c r="P315" s="35">
        <v>39.6</v>
      </c>
      <c r="Q315" s="35">
        <v>0.58</v>
      </c>
      <c r="R315" s="35">
        <v>21.41</v>
      </c>
      <c r="S315" s="35">
        <v>0</v>
      </c>
      <c r="T315" s="35">
        <v>22.26</v>
      </c>
      <c r="U315" s="35">
        <v>0.43</v>
      </c>
      <c r="V315" s="35">
        <v>10.13</v>
      </c>
      <c r="W315" s="35">
        <v>5.47</v>
      </c>
      <c r="X315" s="35">
        <v>0.16</v>
      </c>
      <c r="Y315" s="32"/>
      <c r="Z315" s="32">
        <v>100.04</v>
      </c>
      <c r="AA315" s="35">
        <v>3.99416327476501</v>
      </c>
      <c r="AB315" s="35">
        <v>999.063720703125</v>
      </c>
      <c r="AC315" s="35">
        <v>-7.50431299209595</v>
      </c>
      <c r="AD315" s="35">
        <v>5.60286951065063</v>
      </c>
      <c r="AE315" s="35" t="s">
        <v>1695</v>
      </c>
      <c r="AF315" s="19">
        <v>12</v>
      </c>
      <c r="AG315" s="19">
        <f>AF315/(P315*'Molecular Weight'!$C$2/'Molecular Weight'!$D$2+Q315*'Molecular Weight'!$C$3/'Molecular Weight'!$D$3+R315*'Molecular Weight'!$C$4/'Molecular Weight'!$D$4+S315*'Molecular Weight'!$C$5/'Molecular Weight'!$D$5+T315*'Molecular Weight'!$C$6/'Molecular Weight'!$D$6+U315*'Molecular Weight'!$C$8/'Molecular Weight'!$D$8+V315*'Molecular Weight'!$C$9/'Molecular Weight'!$D$9+W315*'Molecular Weight'!$C$10/'Molecular Weight'!$D$10+X315*'Molecular Weight'!$C$11/'Molecular Weight'!$D$11+Y315*'Molecular Weight'!$C$12/'Molecular Weight'!$D$12)</f>
        <v>4.56253713379073</v>
      </c>
      <c r="AH315" s="19">
        <f>P315*AG315*'Molecular Weight'!$B$2/'Molecular Weight'!$D$2</f>
        <v>3.00726482187271</v>
      </c>
      <c r="AI315" s="19">
        <f>Q315*AG315*'Molecular Weight'!$B$3/'Molecular Weight'!$D$3</f>
        <v>0.0331197939624358</v>
      </c>
      <c r="AJ315" s="19">
        <f>AG315*R315*'Molecular Weight'!$B$4/'Molecular Weight'!$D$4</f>
        <v>1.91612240161749</v>
      </c>
      <c r="AK315" s="19">
        <f>S315*AG315*'Molecular Weight'!$B$5/'Molecular Weight'!$D$5</f>
        <v>0</v>
      </c>
      <c r="AL315" s="19">
        <f>T315*AG315*'Molecular Weight'!$B$6/'Molecular Weight'!$D$6</f>
        <v>1.41372601055375</v>
      </c>
      <c r="AM315" s="19">
        <f>U315*AG315*'Molecular Weight'!$B$8/'Molecular Weight'!$D$8</f>
        <v>0.0276556381100932</v>
      </c>
      <c r="AN315" s="19">
        <f>V315*AG315*'Molecular Weight'!$B$9/'Molecular Weight'!$D$9</f>
        <v>1.14686107109926</v>
      </c>
      <c r="AO315" s="19">
        <f>W315*AG315*'Molecular Weight'!$B$10/'Molecular Weight'!$D$10</f>
        <v>0.445026357379374</v>
      </c>
      <c r="AP315" s="19">
        <f>X315*AG315*'Molecular Weight'!$B$11/'Molecular Weight'!$D$11</f>
        <v>0.0235561775219915</v>
      </c>
      <c r="AQ315" s="19">
        <f>Y315*AG315*'Molecular Weight'!$B$12/'Molecular Weight'!$D$12</f>
        <v>0</v>
      </c>
      <c r="AR315" s="19">
        <f t="shared" si="50"/>
        <v>8.0133322721171</v>
      </c>
      <c r="AS315" s="19">
        <f t="shared" si="51"/>
        <v>0.03993027119615</v>
      </c>
      <c r="AT315" s="19">
        <f t="shared" si="52"/>
        <v>0.0282447029325785</v>
      </c>
      <c r="AU315" s="19">
        <f t="shared" si="53"/>
        <v>1.3737957393576</v>
      </c>
      <c r="AV315" s="19">
        <f t="shared" si="54"/>
        <v>3.04038461583515</v>
      </c>
      <c r="AW315" s="19">
        <f t="shared" si="55"/>
        <v>3.03326907714248</v>
      </c>
      <c r="AX315" s="36"/>
    </row>
    <row r="316" s="25" customFormat="1" spans="1:50">
      <c r="A316" s="37" t="s">
        <v>1779</v>
      </c>
      <c r="B316" s="35" t="s">
        <v>1793</v>
      </c>
      <c r="C316" s="35" t="s">
        <v>1961</v>
      </c>
      <c r="D316" s="35" t="s">
        <v>1759</v>
      </c>
      <c r="E316" s="35" t="s">
        <v>2073</v>
      </c>
      <c r="F316" s="35" t="s">
        <v>2074</v>
      </c>
      <c r="G316" s="32" t="s">
        <v>1917</v>
      </c>
      <c r="H316" s="32"/>
      <c r="I316" s="33">
        <f t="shared" si="56"/>
        <v>3.85146927833557</v>
      </c>
      <c r="J316" s="33">
        <f t="shared" si="57"/>
        <v>1124.49340820312</v>
      </c>
      <c r="K316" s="33">
        <f t="shared" si="58"/>
        <v>-7.94458198547363</v>
      </c>
      <c r="L316" s="34">
        <f t="shared" si="48"/>
        <v>-11.3803831482995</v>
      </c>
      <c r="M316" s="33">
        <f t="shared" si="49"/>
        <v>3.43580116282585</v>
      </c>
      <c r="N316" s="33">
        <f t="shared" si="59"/>
        <v>3.43580055236816</v>
      </c>
      <c r="O316" s="32"/>
      <c r="P316" s="35">
        <v>39.06</v>
      </c>
      <c r="Q316" s="35">
        <v>1.61</v>
      </c>
      <c r="R316" s="35">
        <v>20.19</v>
      </c>
      <c r="S316" s="35">
        <v>0</v>
      </c>
      <c r="T316" s="35">
        <v>18.82</v>
      </c>
      <c r="U316" s="35">
        <v>0.35</v>
      </c>
      <c r="V316" s="35">
        <v>10.71</v>
      </c>
      <c r="W316" s="35">
        <v>8.13</v>
      </c>
      <c r="X316" s="35">
        <v>0.22</v>
      </c>
      <c r="Y316" s="32"/>
      <c r="Z316" s="32">
        <v>99.09</v>
      </c>
      <c r="AA316" s="35">
        <v>3.85146927833557</v>
      </c>
      <c r="AB316" s="35">
        <v>1124.49340820312</v>
      </c>
      <c r="AC316" s="35">
        <v>-7.94458198547363</v>
      </c>
      <c r="AD316" s="35">
        <v>3.43580055236816</v>
      </c>
      <c r="AE316" s="35" t="s">
        <v>1695</v>
      </c>
      <c r="AF316" s="19">
        <v>12</v>
      </c>
      <c r="AG316" s="19">
        <f>AF316/(P316*'Molecular Weight'!$C$2/'Molecular Weight'!$D$2+Q316*'Molecular Weight'!$C$3/'Molecular Weight'!$D$3+R316*'Molecular Weight'!$C$4/'Molecular Weight'!$D$4+S316*'Molecular Weight'!$C$5/'Molecular Weight'!$D$5+T316*'Molecular Weight'!$C$6/'Molecular Weight'!$D$6+U316*'Molecular Weight'!$C$8/'Molecular Weight'!$D$8+V316*'Molecular Weight'!$C$9/'Molecular Weight'!$D$9+W316*'Molecular Weight'!$C$10/'Molecular Weight'!$D$10+X316*'Molecular Weight'!$C$11/'Molecular Weight'!$D$11+Y316*'Molecular Weight'!$C$12/'Molecular Weight'!$D$12)</f>
        <v>4.58749652064351</v>
      </c>
      <c r="AH316" s="19">
        <f>P316*AG316*'Molecular Weight'!$B$2/'Molecular Weight'!$D$2</f>
        <v>2.98248359015206</v>
      </c>
      <c r="AI316" s="19">
        <f>Q316*AG316*'Molecular Weight'!$B$3/'Molecular Weight'!$D$3</f>
        <v>0.0924389161231046</v>
      </c>
      <c r="AJ316" s="19">
        <f>AG316*R316*'Molecular Weight'!$B$4/'Molecular Weight'!$D$4</f>
        <v>1.81682139568051</v>
      </c>
      <c r="AK316" s="19">
        <f>S316*AG316*'Molecular Weight'!$B$5/'Molecular Weight'!$D$5</f>
        <v>0</v>
      </c>
      <c r="AL316" s="19">
        <f>T316*AG316*'Molecular Weight'!$B$6/'Molecular Weight'!$D$6</f>
        <v>1.20179126556947</v>
      </c>
      <c r="AM316" s="19">
        <f>U316*AG316*'Molecular Weight'!$B$8/'Molecular Weight'!$D$8</f>
        <v>0.022633546408588</v>
      </c>
      <c r="AN316" s="19">
        <f>V316*AG316*'Molecular Weight'!$B$9/'Molecular Weight'!$D$9</f>
        <v>1.21915850461767</v>
      </c>
      <c r="AO316" s="19">
        <f>W316*AG316*'Molecular Weight'!$B$10/'Molecular Weight'!$D$10</f>
        <v>0.665056111141794</v>
      </c>
      <c r="AP316" s="19">
        <f>X316*AG316*'Molecular Weight'!$B$11/'Molecular Weight'!$D$11</f>
        <v>0.0325669323827549</v>
      </c>
      <c r="AQ316" s="19">
        <f>Y316*AG316*'Molecular Weight'!$B$12/'Molecular Weight'!$D$12</f>
        <v>0</v>
      </c>
      <c r="AR316" s="19">
        <f t="shared" si="50"/>
        <v>8.03295026207596</v>
      </c>
      <c r="AS316" s="19">
        <f t="shared" si="51"/>
        <v>0.0984453113766133</v>
      </c>
      <c r="AT316" s="19">
        <f t="shared" si="52"/>
        <v>0.0819154824943453</v>
      </c>
      <c r="AU316" s="19">
        <f t="shared" si="53"/>
        <v>1.10334595419286</v>
      </c>
      <c r="AV316" s="19">
        <f t="shared" si="54"/>
        <v>3.07492250627516</v>
      </c>
      <c r="AW316" s="19">
        <f t="shared" si="55"/>
        <v>3.10863942773752</v>
      </c>
      <c r="AX316" s="36"/>
    </row>
    <row r="317" s="25" customFormat="1" spans="1:50">
      <c r="A317" s="37" t="s">
        <v>2075</v>
      </c>
      <c r="B317" s="35" t="s">
        <v>2076</v>
      </c>
      <c r="C317" s="35" t="s">
        <v>1961</v>
      </c>
      <c r="D317" s="35" t="s">
        <v>1759</v>
      </c>
      <c r="E317" s="35" t="s">
        <v>2077</v>
      </c>
      <c r="F317" s="35" t="s">
        <v>1859</v>
      </c>
      <c r="G317" s="32" t="s">
        <v>1917</v>
      </c>
      <c r="H317" s="32"/>
      <c r="I317" s="33">
        <f t="shared" si="56"/>
        <v>6.0002589225769</v>
      </c>
      <c r="J317" s="33">
        <f t="shared" si="57"/>
        <v>1132.27490234375</v>
      </c>
      <c r="K317" s="33">
        <f t="shared" si="58"/>
        <v>-6.6362042427063</v>
      </c>
      <c r="L317" s="34">
        <f t="shared" si="48"/>
        <v>-10.4190632172154</v>
      </c>
      <c r="M317" s="33">
        <f t="shared" si="49"/>
        <v>3.78285897450905</v>
      </c>
      <c r="N317" s="33">
        <f t="shared" si="59"/>
        <v>3.78285837173462</v>
      </c>
      <c r="O317" s="32"/>
      <c r="P317" s="35">
        <v>40.0655555555556</v>
      </c>
      <c r="Q317" s="35">
        <v>0.447333333333333</v>
      </c>
      <c r="R317" s="35">
        <v>22.73</v>
      </c>
      <c r="S317" s="35">
        <v>0</v>
      </c>
      <c r="T317" s="35">
        <v>10.4388888888889</v>
      </c>
      <c r="U317" s="35">
        <v>0.190444444444444</v>
      </c>
      <c r="V317" s="35">
        <v>9.10666666666667</v>
      </c>
      <c r="W317" s="35">
        <v>16.8366666666667</v>
      </c>
      <c r="X317" s="35">
        <v>0.158777777777778</v>
      </c>
      <c r="Y317" s="32"/>
      <c r="Z317" s="32">
        <v>99.9743333333334</v>
      </c>
      <c r="AA317" s="35">
        <v>6.0002589225769</v>
      </c>
      <c r="AB317" s="35">
        <v>1132.27490234375</v>
      </c>
      <c r="AC317" s="35">
        <v>-6.6362042427063</v>
      </c>
      <c r="AD317" s="35">
        <v>3.78285837173462</v>
      </c>
      <c r="AE317" s="35" t="s">
        <v>1695</v>
      </c>
      <c r="AF317" s="19">
        <v>12</v>
      </c>
      <c r="AG317" s="19">
        <f>AF317/(P317*'Molecular Weight'!$C$2/'Molecular Weight'!$D$2+Q317*'Molecular Weight'!$C$3/'Molecular Weight'!$D$3+R317*'Molecular Weight'!$C$4/'Molecular Weight'!$D$4+S317*'Molecular Weight'!$C$5/'Molecular Weight'!$D$5+T317*'Molecular Weight'!$C$6/'Molecular Weight'!$D$6+U317*'Molecular Weight'!$C$8/'Molecular Weight'!$D$8+V317*'Molecular Weight'!$C$9/'Molecular Weight'!$D$9+W317*'Molecular Weight'!$C$10/'Molecular Weight'!$D$10+X317*'Molecular Weight'!$C$11/'Molecular Weight'!$D$11+Y317*'Molecular Weight'!$C$12/'Molecular Weight'!$D$12)</f>
        <v>4.46016939423604</v>
      </c>
      <c r="AH317" s="19">
        <f>P317*AG317*'Molecular Weight'!$B$2/'Molecular Weight'!$D$2</f>
        <v>2.9743536060578</v>
      </c>
      <c r="AI317" s="19">
        <f>Q317*AG317*'Molecular Weight'!$B$3/'Molecular Weight'!$D$3</f>
        <v>0.0249709942722768</v>
      </c>
      <c r="AJ317" s="19">
        <f>AG317*R317*'Molecular Weight'!$B$4/'Molecular Weight'!$D$4</f>
        <v>1.98861613046264</v>
      </c>
      <c r="AK317" s="19">
        <f>S317*AG317*'Molecular Weight'!$B$5/'Molecular Weight'!$D$5</f>
        <v>0</v>
      </c>
      <c r="AL317" s="19">
        <f>T317*AG317*'Molecular Weight'!$B$6/'Molecular Weight'!$D$6</f>
        <v>0.648095945602073</v>
      </c>
      <c r="AM317" s="19">
        <f>U317*AG317*'Molecular Weight'!$B$8/'Molecular Weight'!$D$8</f>
        <v>0.011973702881497</v>
      </c>
      <c r="AN317" s="19">
        <f>V317*AG317*'Molecular Weight'!$B$9/'Molecular Weight'!$D$9</f>
        <v>1.00787285236169</v>
      </c>
      <c r="AO317" s="19">
        <f>W317*AG317*'Molecular Weight'!$B$10/'Molecular Weight'!$D$10</f>
        <v>1.33905822695472</v>
      </c>
      <c r="AP317" s="19">
        <f>X317*AG317*'Molecular Weight'!$B$11/'Molecular Weight'!$D$11</f>
        <v>0.0228517516918121</v>
      </c>
      <c r="AQ317" s="19">
        <f>Y317*AG317*'Molecular Weight'!$B$12/'Molecular Weight'!$D$12</f>
        <v>0</v>
      </c>
      <c r="AR317" s="19">
        <f t="shared" si="50"/>
        <v>8.01779321028451</v>
      </c>
      <c r="AS317" s="19">
        <f t="shared" si="51"/>
        <v>0.0532611699539096</v>
      </c>
      <c r="AT317" s="19">
        <f t="shared" si="52"/>
        <v>0.0821809954457139</v>
      </c>
      <c r="AU317" s="19">
        <f t="shared" si="53"/>
        <v>0.594834775648163</v>
      </c>
      <c r="AV317" s="19">
        <f t="shared" si="54"/>
        <v>2.99932460033008</v>
      </c>
      <c r="AW317" s="19">
        <f t="shared" si="55"/>
        <v>3.00700072779999</v>
      </c>
      <c r="AX317" s="36"/>
    </row>
    <row r="318" s="25" customFormat="1" spans="1:50">
      <c r="A318" s="37" t="s">
        <v>2075</v>
      </c>
      <c r="B318" s="35" t="s">
        <v>2076</v>
      </c>
      <c r="C318" s="35" t="s">
        <v>1961</v>
      </c>
      <c r="D318" s="35" t="s">
        <v>1759</v>
      </c>
      <c r="E318" s="35" t="s">
        <v>2078</v>
      </c>
      <c r="F318" s="35" t="s">
        <v>1859</v>
      </c>
      <c r="G318" s="32" t="s">
        <v>1917</v>
      </c>
      <c r="H318" s="32"/>
      <c r="I318" s="33">
        <f t="shared" si="56"/>
        <v>5.37000465393066</v>
      </c>
      <c r="J318" s="33">
        <f t="shared" si="57"/>
        <v>1183.7275390625</v>
      </c>
      <c r="K318" s="33">
        <f t="shared" si="58"/>
        <v>-6.96406555175781</v>
      </c>
      <c r="L318" s="34">
        <f t="shared" si="48"/>
        <v>-10.0548485781105</v>
      </c>
      <c r="M318" s="33">
        <f t="shared" si="49"/>
        <v>3.09078302635269</v>
      </c>
      <c r="N318" s="33">
        <f t="shared" si="59"/>
        <v>3.09078407287598</v>
      </c>
      <c r="O318" s="32"/>
      <c r="P318" s="35">
        <v>39.4428571428571</v>
      </c>
      <c r="Q318" s="35">
        <v>0.339142857142857</v>
      </c>
      <c r="R318" s="35">
        <v>22.4585714285714</v>
      </c>
      <c r="S318" s="35">
        <v>0</v>
      </c>
      <c r="T318" s="35">
        <v>17.6078571428571</v>
      </c>
      <c r="U318" s="35">
        <v>0.302428571428571</v>
      </c>
      <c r="V318" s="35">
        <v>10.1714285714286</v>
      </c>
      <c r="W318" s="35">
        <v>9.46071428571429</v>
      </c>
      <c r="X318" s="35">
        <v>0.141928571428571</v>
      </c>
      <c r="Y318" s="32"/>
      <c r="Z318" s="32">
        <v>99.9249285714285</v>
      </c>
      <c r="AA318" s="35">
        <v>5.37000465393066</v>
      </c>
      <c r="AB318" s="35">
        <v>1183.7275390625</v>
      </c>
      <c r="AC318" s="35">
        <v>-6.96406555175781</v>
      </c>
      <c r="AD318" s="35">
        <v>3.09078407287598</v>
      </c>
      <c r="AE318" s="35" t="s">
        <v>1695</v>
      </c>
      <c r="AF318" s="19">
        <v>12</v>
      </c>
      <c r="AG318" s="19">
        <f>AF318/(P318*'Molecular Weight'!$C$2/'Molecular Weight'!$D$2+Q318*'Molecular Weight'!$C$3/'Molecular Weight'!$D$3+R318*'Molecular Weight'!$C$4/'Molecular Weight'!$D$4+S318*'Molecular Weight'!$C$5/'Molecular Weight'!$D$5+T318*'Molecular Weight'!$C$6/'Molecular Weight'!$D$6+U318*'Molecular Weight'!$C$8/'Molecular Weight'!$D$8+V318*'Molecular Weight'!$C$9/'Molecular Weight'!$D$9+W318*'Molecular Weight'!$C$10/'Molecular Weight'!$D$10+X318*'Molecular Weight'!$C$11/'Molecular Weight'!$D$11+Y318*'Molecular Weight'!$C$12/'Molecular Weight'!$D$12)</f>
        <v>4.51968861924556</v>
      </c>
      <c r="AH318" s="19">
        <f>P318*AG318*'Molecular Weight'!$B$2/'Molecular Weight'!$D$2</f>
        <v>2.96720094106358</v>
      </c>
      <c r="AI318" s="19">
        <f>Q318*AG318*'Molecular Weight'!$B$3/'Molecular Weight'!$D$3</f>
        <v>0.0191842316861952</v>
      </c>
      <c r="AJ318" s="19">
        <f>AG318*R318*'Molecular Weight'!$B$4/'Molecular Weight'!$D$4</f>
        <v>1.9910896369209</v>
      </c>
      <c r="AK318" s="19">
        <f>S318*AG318*'Molecular Weight'!$B$5/'Molecular Weight'!$D$5</f>
        <v>0</v>
      </c>
      <c r="AL318" s="19">
        <f>T318*AG318*'Molecular Weight'!$B$6/'Molecular Weight'!$D$6</f>
        <v>1.10776769958064</v>
      </c>
      <c r="AM318" s="19">
        <f>U318*AG318*'Molecular Weight'!$B$8/'Molecular Weight'!$D$8</f>
        <v>0.0192681557995546</v>
      </c>
      <c r="AN318" s="19">
        <f>V318*AG318*'Molecular Weight'!$B$9/'Molecular Weight'!$D$9</f>
        <v>1.14073672346787</v>
      </c>
      <c r="AO318" s="19">
        <f>W318*AG318*'Molecular Weight'!$B$10/'Molecular Weight'!$D$10</f>
        <v>0.762472943778116</v>
      </c>
      <c r="AP318" s="19">
        <f>X318*AG318*'Molecular Weight'!$B$11/'Molecular Weight'!$D$11</f>
        <v>0.02069935298585</v>
      </c>
      <c r="AQ318" s="19">
        <f>Y318*AG318*'Molecular Weight'!$B$12/'Molecular Weight'!$D$12</f>
        <v>0</v>
      </c>
      <c r="AR318" s="19">
        <f t="shared" si="50"/>
        <v>8.0284196852827</v>
      </c>
      <c r="AS318" s="19">
        <f t="shared" si="51"/>
        <v>0.0849572485647627</v>
      </c>
      <c r="AT318" s="19">
        <f t="shared" si="52"/>
        <v>0.0766922962250341</v>
      </c>
      <c r="AU318" s="19">
        <f t="shared" si="53"/>
        <v>1.02281045101587</v>
      </c>
      <c r="AV318" s="19">
        <f t="shared" si="54"/>
        <v>2.98638517274977</v>
      </c>
      <c r="AW318" s="19">
        <f t="shared" si="55"/>
        <v>3.03024552262617</v>
      </c>
      <c r="AX318" s="36"/>
    </row>
    <row r="319" s="25" customFormat="1" spans="1:50">
      <c r="A319" s="37" t="s">
        <v>2079</v>
      </c>
      <c r="B319" s="35" t="s">
        <v>2076</v>
      </c>
      <c r="C319" s="35" t="s">
        <v>1961</v>
      </c>
      <c r="D319" s="35" t="s">
        <v>1759</v>
      </c>
      <c r="E319" s="35" t="s">
        <v>2080</v>
      </c>
      <c r="F319" s="35" t="s">
        <v>1859</v>
      </c>
      <c r="G319" s="32" t="s">
        <v>1917</v>
      </c>
      <c r="H319" s="32"/>
      <c r="I319" s="33">
        <f t="shared" si="56"/>
        <v>5.74291515350342</v>
      </c>
      <c r="J319" s="33">
        <f t="shared" si="57"/>
        <v>1138.13977050781</v>
      </c>
      <c r="K319" s="33">
        <f t="shared" si="58"/>
        <v>-7.09343957901001</v>
      </c>
      <c r="L319" s="34">
        <f t="shared" si="48"/>
        <v>-10.4496786907761</v>
      </c>
      <c r="M319" s="33">
        <f t="shared" si="49"/>
        <v>3.35623911176608</v>
      </c>
      <c r="N319" s="33">
        <f t="shared" si="59"/>
        <v>3.3562388420105</v>
      </c>
      <c r="O319" s="32"/>
      <c r="P319" s="35">
        <v>39.5016666666667</v>
      </c>
      <c r="Q319" s="35">
        <v>0.673833333333333</v>
      </c>
      <c r="R319" s="35">
        <v>22.285</v>
      </c>
      <c r="S319" s="35">
        <v>0</v>
      </c>
      <c r="T319" s="35">
        <v>15.2483333333333</v>
      </c>
      <c r="U319" s="35">
        <v>0.264166666666667</v>
      </c>
      <c r="V319" s="35">
        <v>7.39166666666667</v>
      </c>
      <c r="W319" s="35">
        <v>14.42</v>
      </c>
      <c r="X319" s="35">
        <v>0.2505</v>
      </c>
      <c r="Y319" s="32"/>
      <c r="Z319" s="32">
        <v>100.035166666667</v>
      </c>
      <c r="AA319" s="35">
        <v>5.74291515350342</v>
      </c>
      <c r="AB319" s="35">
        <v>1138.13977050781</v>
      </c>
      <c r="AC319" s="35">
        <v>-7.09343957901001</v>
      </c>
      <c r="AD319" s="35">
        <v>3.3562388420105</v>
      </c>
      <c r="AE319" s="35" t="s">
        <v>1695</v>
      </c>
      <c r="AF319" s="19">
        <v>12</v>
      </c>
      <c r="AG319" s="19">
        <f>AF319/(P319*'Molecular Weight'!$C$2/'Molecular Weight'!$D$2+Q319*'Molecular Weight'!$C$3/'Molecular Weight'!$D$3+R319*'Molecular Weight'!$C$4/'Molecular Weight'!$D$4+S319*'Molecular Weight'!$C$5/'Molecular Weight'!$D$5+T319*'Molecular Weight'!$C$6/'Molecular Weight'!$D$6+U319*'Molecular Weight'!$C$8/'Molecular Weight'!$D$8+V319*'Molecular Weight'!$C$9/'Molecular Weight'!$D$9+W319*'Molecular Weight'!$C$10/'Molecular Weight'!$D$10+X319*'Molecular Weight'!$C$11/'Molecular Weight'!$D$11+Y319*'Molecular Weight'!$C$12/'Molecular Weight'!$D$12)</f>
        <v>4.53154683697433</v>
      </c>
      <c r="AH319" s="19">
        <f>P319*AG319*'Molecular Weight'!$B$2/'Molecular Weight'!$D$2</f>
        <v>2.97942164844454</v>
      </c>
      <c r="AI319" s="19">
        <f>Q319*AG319*'Molecular Weight'!$B$3/'Molecular Weight'!$D$3</f>
        <v>0.0382166121441118</v>
      </c>
      <c r="AJ319" s="19">
        <f>AG319*R319*'Molecular Weight'!$B$4/'Molecular Weight'!$D$4</f>
        <v>1.98088507771622</v>
      </c>
      <c r="AK319" s="19">
        <f>S319*AG319*'Molecular Weight'!$B$5/'Molecular Weight'!$D$5</f>
        <v>0</v>
      </c>
      <c r="AL319" s="19">
        <f>T319*AG319*'Molecular Weight'!$B$6/'Molecular Weight'!$D$6</f>
        <v>0.961839319123005</v>
      </c>
      <c r="AM319" s="19">
        <f>U319*AG319*'Molecular Weight'!$B$8/'Molecular Weight'!$D$8</f>
        <v>0.0168745929344148</v>
      </c>
      <c r="AN319" s="19">
        <f>V319*AG319*'Molecular Weight'!$B$9/'Molecular Weight'!$D$9</f>
        <v>0.831158404548435</v>
      </c>
      <c r="AO319" s="19">
        <f>W319*AG319*'Molecular Weight'!$B$10/'Molecular Weight'!$D$10</f>
        <v>1.16520872662571</v>
      </c>
      <c r="AP319" s="19">
        <f>X319*AG319*'Molecular Weight'!$B$11/'Molecular Weight'!$D$11</f>
        <v>0.036629638033626</v>
      </c>
      <c r="AQ319" s="19">
        <f>Y319*AG319*'Molecular Weight'!$B$12/'Molecular Weight'!$D$12</f>
        <v>0</v>
      </c>
      <c r="AR319" s="19">
        <f t="shared" si="50"/>
        <v>8.01023401957006</v>
      </c>
      <c r="AS319" s="19">
        <f t="shared" si="51"/>
        <v>0.0306628332057857</v>
      </c>
      <c r="AT319" s="19">
        <f t="shared" si="52"/>
        <v>0.0318793717372084</v>
      </c>
      <c r="AU319" s="19">
        <f t="shared" si="53"/>
        <v>0.93117648591722</v>
      </c>
      <c r="AV319" s="19">
        <f t="shared" si="54"/>
        <v>3.01763826058865</v>
      </c>
      <c r="AW319" s="19">
        <f t="shared" si="55"/>
        <v>2.97508104323156</v>
      </c>
      <c r="AX319" s="36"/>
    </row>
    <row r="320" s="25" customFormat="1" spans="1:50">
      <c r="A320" s="37" t="s">
        <v>2075</v>
      </c>
      <c r="B320" s="35" t="s">
        <v>2076</v>
      </c>
      <c r="C320" s="35" t="s">
        <v>1961</v>
      </c>
      <c r="D320" s="35" t="s">
        <v>1759</v>
      </c>
      <c r="E320" s="35" t="s">
        <v>2081</v>
      </c>
      <c r="F320" s="35" t="s">
        <v>1859</v>
      </c>
      <c r="G320" s="32" t="s">
        <v>1917</v>
      </c>
      <c r="H320" s="32"/>
      <c r="I320" s="33">
        <f t="shared" si="56"/>
        <v>4.69159507751465</v>
      </c>
      <c r="J320" s="33">
        <f t="shared" si="57"/>
        <v>1221.89379882812</v>
      </c>
      <c r="K320" s="33">
        <f t="shared" si="58"/>
        <v>-6.93763065338135</v>
      </c>
      <c r="L320" s="34">
        <f t="shared" si="48"/>
        <v>-9.88161464123706</v>
      </c>
      <c r="M320" s="33">
        <f t="shared" si="49"/>
        <v>2.94398398785571</v>
      </c>
      <c r="N320" s="33">
        <f t="shared" si="59"/>
        <v>2.94398403167725</v>
      </c>
      <c r="O320" s="32"/>
      <c r="P320" s="35">
        <v>40.0964705882353</v>
      </c>
      <c r="Q320" s="35">
        <v>0.334588235294118</v>
      </c>
      <c r="R320" s="35">
        <v>22.8582352941176</v>
      </c>
      <c r="S320" s="35">
        <v>0</v>
      </c>
      <c r="T320" s="35">
        <v>15.5352941176471</v>
      </c>
      <c r="U320" s="35">
        <v>0.307941176470588</v>
      </c>
      <c r="V320" s="35">
        <v>11.9588235294118</v>
      </c>
      <c r="W320" s="35">
        <v>8.86294117647059</v>
      </c>
      <c r="X320" s="35">
        <v>0.158529411764706</v>
      </c>
      <c r="Y320" s="32"/>
      <c r="Z320" s="32">
        <v>100.112823529412</v>
      </c>
      <c r="AA320" s="35">
        <v>4.69159507751465</v>
      </c>
      <c r="AB320" s="35">
        <v>1221.89379882812</v>
      </c>
      <c r="AC320" s="35">
        <v>-6.93763065338135</v>
      </c>
      <c r="AD320" s="35">
        <v>2.94398403167725</v>
      </c>
      <c r="AE320" s="35" t="s">
        <v>1695</v>
      </c>
      <c r="AF320" s="19">
        <v>12</v>
      </c>
      <c r="AG320" s="19">
        <f>AF320/(P320*'Molecular Weight'!$C$2/'Molecular Weight'!$D$2+Q320*'Molecular Weight'!$C$3/'Molecular Weight'!$D$3+R320*'Molecular Weight'!$C$4/'Molecular Weight'!$D$4+S320*'Molecular Weight'!$C$5/'Molecular Weight'!$D$5+T320*'Molecular Weight'!$C$6/'Molecular Weight'!$D$6+U320*'Molecular Weight'!$C$8/'Molecular Weight'!$D$8+V320*'Molecular Weight'!$C$9/'Molecular Weight'!$D$9+W320*'Molecular Weight'!$C$10/'Molecular Weight'!$D$10+X320*'Molecular Weight'!$C$11/'Molecular Weight'!$D$11+Y320*'Molecular Weight'!$C$12/'Molecular Weight'!$D$12)</f>
        <v>4.45493421280013</v>
      </c>
      <c r="AH320" s="19">
        <f>P320*AG320*'Molecular Weight'!$B$2/'Molecular Weight'!$D$2</f>
        <v>2.97315477090652</v>
      </c>
      <c r="AI320" s="19">
        <f>Q320*AG320*'Molecular Weight'!$B$3/'Molecular Weight'!$D$3</f>
        <v>0.0186554264907658</v>
      </c>
      <c r="AJ320" s="19">
        <f>AG320*R320*'Molecular Weight'!$B$4/'Molecular Weight'!$D$4</f>
        <v>1.99748792577481</v>
      </c>
      <c r="AK320" s="19">
        <f>S320*AG320*'Molecular Weight'!$B$5/'Molecular Weight'!$D$5</f>
        <v>0</v>
      </c>
      <c r="AL320" s="19">
        <f>T320*AG320*'Molecular Weight'!$B$6/'Molecular Weight'!$D$6</f>
        <v>0.963372957553156</v>
      </c>
      <c r="AM320" s="19">
        <f>U320*AG320*'Molecular Weight'!$B$8/'Molecular Weight'!$D$8</f>
        <v>0.0193382814010255</v>
      </c>
      <c r="AN320" s="19">
        <f>V320*AG320*'Molecular Weight'!$B$9/'Molecular Weight'!$D$9</f>
        <v>1.32197945622868</v>
      </c>
      <c r="AO320" s="19">
        <f>W320*AG320*'Molecular Weight'!$B$10/'Molecular Weight'!$D$10</f>
        <v>0.704062408578707</v>
      </c>
      <c r="AP320" s="19">
        <f>X320*AG320*'Molecular Weight'!$B$11/'Molecular Weight'!$D$11</f>
        <v>0.0227892255632678</v>
      </c>
      <c r="AQ320" s="19">
        <f>Y320*AG320*'Molecular Weight'!$B$12/'Molecular Weight'!$D$12</f>
        <v>0</v>
      </c>
      <c r="AR320" s="19">
        <f t="shared" si="50"/>
        <v>8.02084045249694</v>
      </c>
      <c r="AS320" s="19">
        <f t="shared" si="51"/>
        <v>0.0623589090057113</v>
      </c>
      <c r="AT320" s="19">
        <f t="shared" si="52"/>
        <v>0.0647297690025418</v>
      </c>
      <c r="AU320" s="19">
        <f t="shared" si="53"/>
        <v>0.901014048547445</v>
      </c>
      <c r="AV320" s="19">
        <f t="shared" si="54"/>
        <v>2.99181019739729</v>
      </c>
      <c r="AW320" s="19">
        <f t="shared" si="55"/>
        <v>3.00875310376157</v>
      </c>
      <c r="AX320" s="36"/>
    </row>
    <row r="321" s="25" customFormat="1" spans="1:50">
      <c r="A321" s="37" t="s">
        <v>2075</v>
      </c>
      <c r="B321" s="35" t="s">
        <v>2076</v>
      </c>
      <c r="C321" s="35" t="s">
        <v>1961</v>
      </c>
      <c r="D321" s="35" t="s">
        <v>1759</v>
      </c>
      <c r="E321" s="35" t="s">
        <v>2082</v>
      </c>
      <c r="F321" s="35" t="s">
        <v>1859</v>
      </c>
      <c r="G321" s="32" t="s">
        <v>1917</v>
      </c>
      <c r="H321" s="32"/>
      <c r="I321" s="33">
        <f t="shared" si="56"/>
        <v>4.6562385559082</v>
      </c>
      <c r="J321" s="33">
        <f t="shared" si="57"/>
        <v>1147.58251953125</v>
      </c>
      <c r="K321" s="33">
        <f t="shared" si="58"/>
        <v>-7.68376350402832</v>
      </c>
      <c r="L321" s="34">
        <f t="shared" si="48"/>
        <v>-10.7652391664226</v>
      </c>
      <c r="M321" s="33">
        <f t="shared" si="49"/>
        <v>3.08147566239433</v>
      </c>
      <c r="N321" s="33">
        <f t="shared" si="59"/>
        <v>3.08147430419922</v>
      </c>
      <c r="O321" s="32"/>
      <c r="P321" s="35">
        <v>39.31</v>
      </c>
      <c r="Q321" s="35">
        <v>0.771333333333333</v>
      </c>
      <c r="R321" s="35">
        <v>21.7066666666667</v>
      </c>
      <c r="S321" s="35">
        <v>0</v>
      </c>
      <c r="T321" s="35">
        <v>18.1616666666667</v>
      </c>
      <c r="U321" s="35">
        <v>0.3635</v>
      </c>
      <c r="V321" s="35">
        <v>9.71333333333333</v>
      </c>
      <c r="W321" s="35">
        <v>9.4</v>
      </c>
      <c r="X321" s="35">
        <v>0.207</v>
      </c>
      <c r="Y321" s="32"/>
      <c r="Z321" s="32">
        <v>99.6335000000001</v>
      </c>
      <c r="AA321" s="35">
        <v>4.6562385559082</v>
      </c>
      <c r="AB321" s="35">
        <v>1147.58251953125</v>
      </c>
      <c r="AC321" s="35">
        <v>-7.68376350402832</v>
      </c>
      <c r="AD321" s="35">
        <v>3.08147430419922</v>
      </c>
      <c r="AE321" s="35" t="s">
        <v>1695</v>
      </c>
      <c r="AF321" s="19">
        <v>12</v>
      </c>
      <c r="AG321" s="19">
        <f>AF321/(P321*'Molecular Weight'!$C$2/'Molecular Weight'!$D$2+Q321*'Molecular Weight'!$C$3/'Molecular Weight'!$D$3+R321*'Molecular Weight'!$C$4/'Molecular Weight'!$D$4+S321*'Molecular Weight'!$C$5/'Molecular Weight'!$D$5+T321*'Molecular Weight'!$C$6/'Molecular Weight'!$D$6+U321*'Molecular Weight'!$C$8/'Molecular Weight'!$D$8+V321*'Molecular Weight'!$C$9/'Molecular Weight'!$D$9+W321*'Molecular Weight'!$C$10/'Molecular Weight'!$D$10+X321*'Molecular Weight'!$C$11/'Molecular Weight'!$D$11+Y321*'Molecular Weight'!$C$12/'Molecular Weight'!$D$12)</f>
        <v>4.55150221279686</v>
      </c>
      <c r="AH321" s="19">
        <f>P321*AG321*'Molecular Weight'!$B$2/'Molecular Weight'!$D$2</f>
        <v>2.97802183730101</v>
      </c>
      <c r="AI321" s="19">
        <f>Q321*AG321*'Molecular Weight'!$B$3/'Molecular Weight'!$D$3</f>
        <v>0.0439389909070168</v>
      </c>
      <c r="AJ321" s="19">
        <f>AG321*R321*'Molecular Weight'!$B$4/'Molecular Weight'!$D$4</f>
        <v>1.9379745265943</v>
      </c>
      <c r="AK321" s="19">
        <f>S321*AG321*'Molecular Weight'!$B$5/'Molecular Weight'!$D$5</f>
        <v>0</v>
      </c>
      <c r="AL321" s="19">
        <f>T321*AG321*'Molecular Weight'!$B$6/'Molecular Weight'!$D$6</f>
        <v>1.15065236666777</v>
      </c>
      <c r="AM321" s="19">
        <f>U321*AG321*'Molecular Weight'!$B$8/'Molecular Weight'!$D$8</f>
        <v>0.0233221180483741</v>
      </c>
      <c r="AN321" s="19">
        <f>V321*AG321*'Molecular Weight'!$B$9/'Molecular Weight'!$D$9</f>
        <v>1.09702873846899</v>
      </c>
      <c r="AO321" s="19">
        <f>W321*AG321*'Molecular Weight'!$B$10/'Molecular Weight'!$D$10</f>
        <v>0.762912282458818</v>
      </c>
      <c r="AP321" s="19">
        <f>X321*AG321*'Molecular Weight'!$B$11/'Molecular Weight'!$D$11</f>
        <v>0.0304020960970942</v>
      </c>
      <c r="AQ321" s="19">
        <f>Y321*AG321*'Molecular Weight'!$B$12/'Molecular Weight'!$D$12</f>
        <v>0</v>
      </c>
      <c r="AR321" s="19">
        <f t="shared" si="50"/>
        <v>8.02425295654337</v>
      </c>
      <c r="AS321" s="19">
        <f t="shared" si="51"/>
        <v>0.0725389591022569</v>
      </c>
      <c r="AT321" s="19">
        <f t="shared" si="52"/>
        <v>0.0630415937980696</v>
      </c>
      <c r="AU321" s="19">
        <f t="shared" si="53"/>
        <v>1.07811340756551</v>
      </c>
      <c r="AV321" s="19">
        <f t="shared" si="54"/>
        <v>3.02196082820803</v>
      </c>
      <c r="AW321" s="19">
        <f t="shared" si="55"/>
        <v>3.03391550564395</v>
      </c>
      <c r="AX321" s="36"/>
    </row>
    <row r="322" s="25" customFormat="1" spans="1:50">
      <c r="A322" s="37" t="s">
        <v>2075</v>
      </c>
      <c r="B322" s="35" t="s">
        <v>2076</v>
      </c>
      <c r="C322" s="35" t="s">
        <v>1961</v>
      </c>
      <c r="D322" s="35" t="s">
        <v>1759</v>
      </c>
      <c r="E322" s="35" t="s">
        <v>2083</v>
      </c>
      <c r="F322" s="35" t="s">
        <v>1859</v>
      </c>
      <c r="G322" s="32" t="s">
        <v>1917</v>
      </c>
      <c r="H322" s="32"/>
      <c r="I322" s="33">
        <f t="shared" si="56"/>
        <v>5.14986610412598</v>
      </c>
      <c r="J322" s="33">
        <f t="shared" si="57"/>
        <v>1155.31481933594</v>
      </c>
      <c r="K322" s="33">
        <f t="shared" si="58"/>
        <v>-7.27079200744629</v>
      </c>
      <c r="L322" s="34">
        <f t="shared" ref="L322:L385" si="60">IF(I322&lt;=(-18.64+0.04359*(J322+273.15)-0.000005069*(J322+273.15)^2),(6.844864+0.1175691*I322+0.001143873*I322^2)+(0.0005791364-0.0002891434*I322-0.0000002737171*I322^2)*(J322+273.15)+(-0.00007971469+0.00003198005*I322+0.0000000001059554*I322^3+0.0000002014461*SQRT(I322))*(J322+273.15)*LN(J322+273.15)+(-27690.02+528.5977*I322-2.919275*I322^2)/(J322+273.15),(8.463095-0.003000307*I322+0.00007213445*I322^2)+(0.001148738-0.00009352312*I322+0.0000005161592*I322^2)*(J322+273.15)+(-0.0007448624-0.000006329325*I322-0.0000000001407339*I322^3+0.0001830014*SQRT(I322))*(J322+273.15)*LN(J322+273.15)+(-27820.82+528.5977*I322-0.8473231*I322^2)/(J322+273.15))</f>
        <v>-10.4757528573877</v>
      </c>
      <c r="M322" s="33">
        <f t="shared" ref="M322:M385" si="61">K322-L322</f>
        <v>3.20496084994146</v>
      </c>
      <c r="N322" s="33">
        <f t="shared" si="59"/>
        <v>3.20496082305908</v>
      </c>
      <c r="O322" s="32"/>
      <c r="P322" s="35">
        <v>39.2633333333333</v>
      </c>
      <c r="Q322" s="35">
        <v>0.406833333333333</v>
      </c>
      <c r="R322" s="35">
        <v>22.315</v>
      </c>
      <c r="S322" s="35">
        <v>0</v>
      </c>
      <c r="T322" s="35">
        <v>17.8666666666667</v>
      </c>
      <c r="U322" s="35">
        <v>0.334166666666667</v>
      </c>
      <c r="V322" s="35">
        <v>9.23166666666667</v>
      </c>
      <c r="W322" s="35">
        <v>10.105</v>
      </c>
      <c r="X322" s="35">
        <v>0.176333333333333</v>
      </c>
      <c r="Y322" s="32"/>
      <c r="Z322" s="32">
        <v>99.699</v>
      </c>
      <c r="AA322" s="35">
        <v>5.14986610412598</v>
      </c>
      <c r="AB322" s="35">
        <v>1155.31481933594</v>
      </c>
      <c r="AC322" s="35">
        <v>-7.27079200744629</v>
      </c>
      <c r="AD322" s="35">
        <v>3.20496082305908</v>
      </c>
      <c r="AE322" s="35" t="s">
        <v>1695</v>
      </c>
      <c r="AF322" s="19">
        <v>12</v>
      </c>
      <c r="AG322" s="19">
        <f>AF322/(P322*'Molecular Weight'!$C$2/'Molecular Weight'!$D$2+Q322*'Molecular Weight'!$C$3/'Molecular Weight'!$D$3+R322*'Molecular Weight'!$C$4/'Molecular Weight'!$D$4+S322*'Molecular Weight'!$C$5/'Molecular Weight'!$D$5+T322*'Molecular Weight'!$C$6/'Molecular Weight'!$D$6+U322*'Molecular Weight'!$C$8/'Molecular Weight'!$D$8+V322*'Molecular Weight'!$C$9/'Molecular Weight'!$D$9+W322*'Molecular Weight'!$C$10/'Molecular Weight'!$D$10+X322*'Molecular Weight'!$C$11/'Molecular Weight'!$D$11+Y322*'Molecular Weight'!$C$12/'Molecular Weight'!$D$12)</f>
        <v>4.5466279828278</v>
      </c>
      <c r="AH322" s="19">
        <f>P322*AG322*'Molecular Weight'!$B$2/'Molecular Weight'!$D$2</f>
        <v>2.97130109907504</v>
      </c>
      <c r="AI322" s="19">
        <f>Q322*AG322*'Molecular Weight'!$B$3/'Molecular Weight'!$D$3</f>
        <v>0.0231504357657126</v>
      </c>
      <c r="AJ322" s="19">
        <f>AG322*R322*'Molecular Weight'!$B$4/'Molecular Weight'!$D$4</f>
        <v>1.99015306859165</v>
      </c>
      <c r="AK322" s="19">
        <f>S322*AG322*'Molecular Weight'!$B$5/'Molecular Weight'!$D$5</f>
        <v>0</v>
      </c>
      <c r="AL322" s="19">
        <f>T322*AG322*'Molecular Weight'!$B$6/'Molecular Weight'!$D$6</f>
        <v>1.13075009224003</v>
      </c>
      <c r="AM322" s="19">
        <f>U322*AG322*'Molecular Weight'!$B$8/'Molecular Weight'!$D$8</f>
        <v>0.0214171344459396</v>
      </c>
      <c r="AN322" s="19">
        <f>V322*AG322*'Molecular Weight'!$B$9/'Molecular Weight'!$D$9</f>
        <v>1.04151250607457</v>
      </c>
      <c r="AO322" s="19">
        <f>W322*AG322*'Molecular Weight'!$B$10/'Molecular Weight'!$D$10</f>
        <v>0.819252420942847</v>
      </c>
      <c r="AP322" s="19">
        <f>X322*AG322*'Molecular Weight'!$B$11/'Molecular Weight'!$D$11</f>
        <v>0.0258703474552641</v>
      </c>
      <c r="AQ322" s="19">
        <f>Y322*AG322*'Molecular Weight'!$B$12/'Molecular Weight'!$D$12</f>
        <v>0</v>
      </c>
      <c r="AR322" s="19">
        <f t="shared" ref="AR322:AR385" si="62">SUM(AH322:AQ322)</f>
        <v>8.02340710459105</v>
      </c>
      <c r="AS322" s="19">
        <f t="shared" ref="AS322:AS385" si="63">IF(IF(2*12*(1-8/AR322)&lt;0,0,2*12*(1-8/AR322))&lt;AL322,IF(2*12*(1-8/AR322)&lt;0,0,2*12*(1-8/AR322)),AL322)</f>
        <v>0.0700164534669838</v>
      </c>
      <c r="AT322" s="19">
        <f t="shared" ref="AT322:AT385" si="64">AS322/AL322</f>
        <v>0.061920360606189</v>
      </c>
      <c r="AU322" s="19">
        <f t="shared" ref="AU322:AU385" si="65">AL322-AS322</f>
        <v>1.06073363877304</v>
      </c>
      <c r="AV322" s="19">
        <f t="shared" ref="AV322:AV385" si="66">SUM(AH322,AI322)</f>
        <v>2.99445153484075</v>
      </c>
      <c r="AW322" s="19">
        <f t="shared" ref="AW322:AW385" si="67">SUM(AN322,AO322,AM322,AL322)</f>
        <v>3.01293215370339</v>
      </c>
      <c r="AX322" s="36"/>
    </row>
    <row r="323" s="25" customFormat="1" spans="1:50">
      <c r="A323" s="37" t="s">
        <v>2075</v>
      </c>
      <c r="B323" s="35" t="s">
        <v>2076</v>
      </c>
      <c r="C323" s="35" t="s">
        <v>1961</v>
      </c>
      <c r="D323" s="35" t="s">
        <v>1759</v>
      </c>
      <c r="E323" s="35" t="s">
        <v>2084</v>
      </c>
      <c r="F323" s="35" t="s">
        <v>1962</v>
      </c>
      <c r="G323" s="32" t="s">
        <v>1917</v>
      </c>
      <c r="H323" s="32"/>
      <c r="I323" s="33">
        <f t="shared" ref="I323:I386" si="68">AA323</f>
        <v>6.67972421646118</v>
      </c>
      <c r="J323" s="33">
        <f t="shared" ref="J323:J386" si="69">AB323</f>
        <v>1029.91040039062</v>
      </c>
      <c r="K323" s="33">
        <f t="shared" ref="K323:K386" si="70">AC323</f>
        <v>-7.18630886077881</v>
      </c>
      <c r="L323" s="34">
        <f t="shared" si="60"/>
        <v>-11.4803812703656</v>
      </c>
      <c r="M323" s="33">
        <f t="shared" si="61"/>
        <v>4.29407240958682</v>
      </c>
      <c r="N323" s="33">
        <f t="shared" ref="N323:N386" si="71">AD323</f>
        <v>4.29407119750977</v>
      </c>
      <c r="O323" s="32"/>
      <c r="P323" s="35">
        <v>39.9</v>
      </c>
      <c r="Q323" s="35">
        <v>0.354857142857143</v>
      </c>
      <c r="R323" s="35">
        <v>22.5385714285714</v>
      </c>
      <c r="S323" s="35">
        <v>0</v>
      </c>
      <c r="T323" s="35">
        <v>12.7328571428571</v>
      </c>
      <c r="U323" s="35">
        <v>0.202904761904762</v>
      </c>
      <c r="V323" s="35">
        <v>8.70095238095238</v>
      </c>
      <c r="W323" s="35">
        <v>15.377619047619</v>
      </c>
      <c r="X323" s="35">
        <v>0.152142857142857</v>
      </c>
      <c r="Y323" s="32"/>
      <c r="Z323" s="32">
        <v>99.9599047619046</v>
      </c>
      <c r="AA323" s="35">
        <v>6.67972421646118</v>
      </c>
      <c r="AB323" s="35">
        <v>1029.91040039062</v>
      </c>
      <c r="AC323" s="35">
        <v>-7.18630886077881</v>
      </c>
      <c r="AD323" s="35">
        <v>4.29407119750977</v>
      </c>
      <c r="AE323" s="35" t="s">
        <v>1695</v>
      </c>
      <c r="AF323" s="19">
        <v>12</v>
      </c>
      <c r="AG323" s="19">
        <f>AF323/(P323*'Molecular Weight'!$C$2/'Molecular Weight'!$D$2+Q323*'Molecular Weight'!$C$3/'Molecular Weight'!$D$3+R323*'Molecular Weight'!$C$4/'Molecular Weight'!$D$4+S323*'Molecular Weight'!$C$5/'Molecular Weight'!$D$5+T323*'Molecular Weight'!$C$6/'Molecular Weight'!$D$6+U323*'Molecular Weight'!$C$8/'Molecular Weight'!$D$8+V323*'Molecular Weight'!$C$9/'Molecular Weight'!$D$9+W323*'Molecular Weight'!$C$10/'Molecular Weight'!$D$10+X323*'Molecular Weight'!$C$11/'Molecular Weight'!$D$11+Y323*'Molecular Weight'!$C$12/'Molecular Weight'!$D$12)</f>
        <v>4.48944201663353</v>
      </c>
      <c r="AH323" s="19">
        <f>P323*AG323*'Molecular Weight'!$B$2/'Molecular Weight'!$D$2</f>
        <v>2.98150360292407</v>
      </c>
      <c r="AI323" s="19">
        <f>Q323*AG323*'Molecular Weight'!$B$3/'Molecular Weight'!$D$3</f>
        <v>0.0199388055950612</v>
      </c>
      <c r="AJ323" s="19">
        <f>AG323*R323*'Molecular Weight'!$B$4/'Molecular Weight'!$D$4</f>
        <v>1.98480991695419</v>
      </c>
      <c r="AK323" s="19">
        <f>S323*AG323*'Molecular Weight'!$B$5/'Molecular Weight'!$D$5</f>
        <v>0</v>
      </c>
      <c r="AL323" s="19">
        <f>T323*AG323*'Molecular Weight'!$B$6/'Molecular Weight'!$D$6</f>
        <v>0.795704674957337</v>
      </c>
      <c r="AM323" s="19">
        <f>U323*AG323*'Molecular Weight'!$B$8/'Molecular Weight'!$D$8</f>
        <v>0.0128408396316643</v>
      </c>
      <c r="AN323" s="19">
        <f>V323*AG323*'Molecular Weight'!$B$9/'Molecular Weight'!$D$9</f>
        <v>0.969290848728913</v>
      </c>
      <c r="AO323" s="19">
        <f>W323*AG323*'Molecular Weight'!$B$10/'Molecular Weight'!$D$10</f>
        <v>1.23104367097298</v>
      </c>
      <c r="AP323" s="19">
        <f>X323*AG323*'Molecular Weight'!$B$11/'Molecular Weight'!$D$11</f>
        <v>0.0220405464791164</v>
      </c>
      <c r="AQ323" s="19">
        <f>Y323*AG323*'Molecular Weight'!$B$12/'Molecular Weight'!$D$12</f>
        <v>0</v>
      </c>
      <c r="AR323" s="19">
        <f t="shared" si="62"/>
        <v>8.01717290624333</v>
      </c>
      <c r="AS323" s="19">
        <f t="shared" si="63"/>
        <v>0.0514083648512846</v>
      </c>
      <c r="AT323" s="19">
        <f t="shared" si="64"/>
        <v>0.0646073429869455</v>
      </c>
      <c r="AU323" s="19">
        <f t="shared" si="65"/>
        <v>0.744296310106052</v>
      </c>
      <c r="AV323" s="19">
        <f t="shared" si="66"/>
        <v>3.00144240851913</v>
      </c>
      <c r="AW323" s="19">
        <f t="shared" si="67"/>
        <v>3.0088800342909</v>
      </c>
      <c r="AX323" s="36"/>
    </row>
    <row r="324" s="25" customFormat="1" spans="1:50">
      <c r="A324" s="37" t="s">
        <v>2075</v>
      </c>
      <c r="B324" s="35" t="s">
        <v>2076</v>
      </c>
      <c r="C324" s="35" t="s">
        <v>1961</v>
      </c>
      <c r="D324" s="35" t="s">
        <v>1759</v>
      </c>
      <c r="E324" s="35" t="s">
        <v>2085</v>
      </c>
      <c r="F324" s="35" t="s">
        <v>1962</v>
      </c>
      <c r="G324" s="32" t="s">
        <v>1917</v>
      </c>
      <c r="H324" s="32"/>
      <c r="I324" s="33">
        <f t="shared" si="68"/>
        <v>7.29879093170166</v>
      </c>
      <c r="J324" s="33">
        <f t="shared" si="69"/>
        <v>1104.4892578125</v>
      </c>
      <c r="K324" s="33">
        <f t="shared" si="70"/>
        <v>-6.81505250930786</v>
      </c>
      <c r="L324" s="34">
        <f t="shared" si="60"/>
        <v>-10.2413234729531</v>
      </c>
      <c r="M324" s="33">
        <f t="shared" si="61"/>
        <v>3.42627096364519</v>
      </c>
      <c r="N324" s="33">
        <f t="shared" si="71"/>
        <v>3.42627000808716</v>
      </c>
      <c r="O324" s="32"/>
      <c r="P324" s="35">
        <v>39.962</v>
      </c>
      <c r="Q324" s="35">
        <v>0.4494</v>
      </c>
      <c r="R324" s="35">
        <v>22.31</v>
      </c>
      <c r="S324" s="35">
        <v>0</v>
      </c>
      <c r="T324" s="35">
        <v>13.072</v>
      </c>
      <c r="U324" s="35">
        <v>0.256</v>
      </c>
      <c r="V324" s="35">
        <v>6.972</v>
      </c>
      <c r="W324" s="35">
        <v>17.15</v>
      </c>
      <c r="X324" s="35">
        <v>0.1886</v>
      </c>
      <c r="Y324" s="32"/>
      <c r="Z324" s="32">
        <v>100.36</v>
      </c>
      <c r="AA324" s="35">
        <v>7.29879093170166</v>
      </c>
      <c r="AB324" s="35">
        <v>1104.4892578125</v>
      </c>
      <c r="AC324" s="35">
        <v>-6.81505250930786</v>
      </c>
      <c r="AD324" s="35">
        <v>3.42627000808716</v>
      </c>
      <c r="AE324" s="35" t="s">
        <v>1698</v>
      </c>
      <c r="AF324" s="19">
        <v>12</v>
      </c>
      <c r="AG324" s="19">
        <f>AF324/(P324*'Molecular Weight'!$C$2/'Molecular Weight'!$D$2+Q324*'Molecular Weight'!$C$3/'Molecular Weight'!$D$3+R324*'Molecular Weight'!$C$4/'Molecular Weight'!$D$4+S324*'Molecular Weight'!$C$5/'Molecular Weight'!$D$5+T324*'Molecular Weight'!$C$6/'Molecular Weight'!$D$6+U324*'Molecular Weight'!$C$8/'Molecular Weight'!$D$8+V324*'Molecular Weight'!$C$9/'Molecular Weight'!$D$9+W324*'Molecular Weight'!$C$10/'Molecular Weight'!$D$10+X324*'Molecular Weight'!$C$11/'Molecular Weight'!$D$11+Y324*'Molecular Weight'!$C$12/'Molecular Weight'!$D$12)</f>
        <v>4.50213342046472</v>
      </c>
      <c r="AH324" s="19">
        <f>P324*AG324*'Molecular Weight'!$B$2/'Molecular Weight'!$D$2</f>
        <v>2.99457815826583</v>
      </c>
      <c r="AI324" s="19">
        <f>Q324*AG324*'Molecular Weight'!$B$3/'Molecular Weight'!$D$3</f>
        <v>0.0253223874738028</v>
      </c>
      <c r="AJ324" s="19">
        <f>AG324*R324*'Molecular Weight'!$B$4/'Molecular Weight'!$D$4</f>
        <v>1.97023531994052</v>
      </c>
      <c r="AK324" s="19">
        <f>S324*AG324*'Molecular Weight'!$B$5/'Molecular Weight'!$D$5</f>
        <v>0</v>
      </c>
      <c r="AL324" s="19">
        <f>T324*AG324*'Molecular Weight'!$B$6/'Molecular Weight'!$D$6</f>
        <v>0.819207796106832</v>
      </c>
      <c r="AM324" s="19">
        <f>U324*AG324*'Molecular Weight'!$B$8/'Molecular Weight'!$D$8</f>
        <v>0.0162467741138845</v>
      </c>
      <c r="AN324" s="19">
        <f>V324*AG324*'Molecular Weight'!$B$9/'Molecular Weight'!$D$9</f>
        <v>0.778880253287346</v>
      </c>
      <c r="AO324" s="19">
        <f>W324*AG324*'Molecular Weight'!$B$10/'Molecular Weight'!$D$10</f>
        <v>1.37681148646523</v>
      </c>
      <c r="AP324" s="19">
        <f>X324*AG324*'Molecular Weight'!$B$11/'Molecular Weight'!$D$11</f>
        <v>0.0273992372733026</v>
      </c>
      <c r="AQ324" s="19">
        <f>Y324*AG324*'Molecular Weight'!$B$12/'Molecular Weight'!$D$12</f>
        <v>0</v>
      </c>
      <c r="AR324" s="19">
        <f t="shared" si="62"/>
        <v>8.00868141292675</v>
      </c>
      <c r="AS324" s="19">
        <f t="shared" si="63"/>
        <v>0.0260160068180229</v>
      </c>
      <c r="AT324" s="19">
        <f t="shared" si="64"/>
        <v>0.0317575185949892</v>
      </c>
      <c r="AU324" s="19">
        <f t="shared" si="65"/>
        <v>0.793191789288809</v>
      </c>
      <c r="AV324" s="19">
        <f t="shared" si="66"/>
        <v>3.01990054573964</v>
      </c>
      <c r="AW324" s="19">
        <f t="shared" si="67"/>
        <v>2.99114630997329</v>
      </c>
      <c r="AX324" s="36"/>
    </row>
    <row r="325" s="25" customFormat="1" spans="1:50">
      <c r="A325" s="37" t="s">
        <v>2075</v>
      </c>
      <c r="B325" s="35" t="s">
        <v>2076</v>
      </c>
      <c r="C325" s="35" t="s">
        <v>1961</v>
      </c>
      <c r="D325" s="35" t="s">
        <v>1759</v>
      </c>
      <c r="E325" s="35" t="s">
        <v>2086</v>
      </c>
      <c r="F325" s="35" t="s">
        <v>1859</v>
      </c>
      <c r="G325" s="32" t="s">
        <v>1917</v>
      </c>
      <c r="H325" s="32"/>
      <c r="I325" s="33">
        <f t="shared" si="68"/>
        <v>5.16411638259888</v>
      </c>
      <c r="J325" s="33">
        <f t="shared" si="69"/>
        <v>1117.8876953125</v>
      </c>
      <c r="K325" s="33">
        <f t="shared" si="70"/>
        <v>-7.40479564666748</v>
      </c>
      <c r="L325" s="34">
        <f t="shared" si="60"/>
        <v>-10.933796021337</v>
      </c>
      <c r="M325" s="33">
        <f t="shared" si="61"/>
        <v>3.52900037466957</v>
      </c>
      <c r="N325" s="33">
        <f t="shared" si="71"/>
        <v>3.52899932861328</v>
      </c>
      <c r="O325" s="32"/>
      <c r="P325" s="35">
        <v>40.764</v>
      </c>
      <c r="Q325" s="35">
        <v>0.2164</v>
      </c>
      <c r="R325" s="35">
        <v>22.916</v>
      </c>
      <c r="S325" s="35">
        <v>0</v>
      </c>
      <c r="T325" s="35">
        <v>16.514</v>
      </c>
      <c r="U325" s="35">
        <v>0.3462</v>
      </c>
      <c r="V325" s="35">
        <v>13.956</v>
      </c>
      <c r="W325" s="35">
        <v>5.548</v>
      </c>
      <c r="X325" s="35">
        <v>0.1182</v>
      </c>
      <c r="Y325" s="32"/>
      <c r="Z325" s="32">
        <v>100.3788</v>
      </c>
      <c r="AA325" s="35">
        <v>5.16411638259888</v>
      </c>
      <c r="AB325" s="35">
        <v>1117.8876953125</v>
      </c>
      <c r="AC325" s="35">
        <v>-7.40479564666748</v>
      </c>
      <c r="AD325" s="35">
        <v>3.52899932861328</v>
      </c>
      <c r="AE325" s="35" t="s">
        <v>1695</v>
      </c>
      <c r="AF325" s="19">
        <v>12</v>
      </c>
      <c r="AG325" s="19">
        <f>AF325/(P325*'Molecular Weight'!$C$2/'Molecular Weight'!$D$2+Q325*'Molecular Weight'!$C$3/'Molecular Weight'!$D$3+R325*'Molecular Weight'!$C$4/'Molecular Weight'!$D$4+S325*'Molecular Weight'!$C$5/'Molecular Weight'!$D$5+T325*'Molecular Weight'!$C$6/'Molecular Weight'!$D$6+U325*'Molecular Weight'!$C$8/'Molecular Weight'!$D$8+V325*'Molecular Weight'!$C$9/'Molecular Weight'!$D$9+W325*'Molecular Weight'!$C$10/'Molecular Weight'!$D$10+X325*'Molecular Weight'!$C$11/'Molecular Weight'!$D$11+Y325*'Molecular Weight'!$C$12/'Molecular Weight'!$D$12)</f>
        <v>4.41409528046681</v>
      </c>
      <c r="AH325" s="19">
        <f>P325*AG325*'Molecular Weight'!$B$2/'Molecular Weight'!$D$2</f>
        <v>2.99494307611433</v>
      </c>
      <c r="AI325" s="19">
        <f>Q325*AG325*'Molecular Weight'!$B$3/'Molecular Weight'!$D$3</f>
        <v>0.0119550715731291</v>
      </c>
      <c r="AJ325" s="19">
        <f>AG325*R325*'Molecular Weight'!$B$4/'Molecular Weight'!$D$4</f>
        <v>1.98417825514275</v>
      </c>
      <c r="AK325" s="19">
        <f>S325*AG325*'Molecular Weight'!$B$5/'Molecular Weight'!$D$5</f>
        <v>0</v>
      </c>
      <c r="AL325" s="19">
        <f>T325*AG325*'Molecular Weight'!$B$6/'Molecular Weight'!$D$6</f>
        <v>1.01467663504494</v>
      </c>
      <c r="AM325" s="19">
        <f>U325*AG325*'Molecular Weight'!$B$8/'Molecular Weight'!$D$8</f>
        <v>0.021541581422295</v>
      </c>
      <c r="AN325" s="19">
        <f>V325*AG325*'Molecular Weight'!$B$9/'Molecular Weight'!$D$9</f>
        <v>1.52861324402468</v>
      </c>
      <c r="AO325" s="19">
        <f>W325*AG325*'Molecular Weight'!$B$10/'Molecular Weight'!$D$10</f>
        <v>0.436686886876424</v>
      </c>
      <c r="AP325" s="19">
        <f>X325*AG325*'Molecular Weight'!$B$11/'Molecular Weight'!$D$11</f>
        <v>0.0168359490852267</v>
      </c>
      <c r="AQ325" s="19">
        <f>Y325*AG325*'Molecular Weight'!$B$12/'Molecular Weight'!$D$12</f>
        <v>0</v>
      </c>
      <c r="AR325" s="19">
        <f t="shared" si="62"/>
        <v>8.00943069928378</v>
      </c>
      <c r="AS325" s="19">
        <f t="shared" si="63"/>
        <v>0.0282587853380116</v>
      </c>
      <c r="AT325" s="19">
        <f t="shared" si="64"/>
        <v>0.0278500404582194</v>
      </c>
      <c r="AU325" s="19">
        <f t="shared" si="65"/>
        <v>0.986417849706933</v>
      </c>
      <c r="AV325" s="19">
        <f t="shared" si="66"/>
        <v>3.00689814768746</v>
      </c>
      <c r="AW325" s="19">
        <f t="shared" si="67"/>
        <v>3.00151834736835</v>
      </c>
      <c r="AX325" s="36"/>
    </row>
    <row r="326" s="25" customFormat="1" spans="1:50">
      <c r="A326" s="37" t="s">
        <v>2079</v>
      </c>
      <c r="B326" s="35" t="s">
        <v>2076</v>
      </c>
      <c r="C326" s="35" t="s">
        <v>1961</v>
      </c>
      <c r="D326" s="35" t="s">
        <v>1759</v>
      </c>
      <c r="E326" s="35" t="s">
        <v>2087</v>
      </c>
      <c r="F326" s="35" t="s">
        <v>1859</v>
      </c>
      <c r="G326" s="32" t="s">
        <v>1917</v>
      </c>
      <c r="H326" s="32"/>
      <c r="I326" s="33">
        <f t="shared" si="68"/>
        <v>6.51484966278076</v>
      </c>
      <c r="J326" s="33">
        <f t="shared" si="69"/>
        <v>1093.41125488281</v>
      </c>
      <c r="K326" s="33">
        <f t="shared" si="70"/>
        <v>-8.0585994720459</v>
      </c>
      <c r="L326" s="34">
        <f t="shared" si="60"/>
        <v>-10.6980257082627</v>
      </c>
      <c r="M326" s="33">
        <f t="shared" si="61"/>
        <v>2.63942623621685</v>
      </c>
      <c r="N326" s="33">
        <f t="shared" si="71"/>
        <v>2.63942718505859</v>
      </c>
      <c r="O326" s="32"/>
      <c r="P326" s="35">
        <v>39.1</v>
      </c>
      <c r="Q326" s="35">
        <v>1.1434</v>
      </c>
      <c r="R326" s="35">
        <v>20.806</v>
      </c>
      <c r="S326" s="35">
        <v>0</v>
      </c>
      <c r="T326" s="35">
        <v>21.762</v>
      </c>
      <c r="U326" s="35">
        <v>0.4148</v>
      </c>
      <c r="V326" s="35">
        <v>6.948</v>
      </c>
      <c r="W326" s="35">
        <v>9.738</v>
      </c>
      <c r="X326" s="35">
        <v>0.3672</v>
      </c>
      <c r="Y326" s="32"/>
      <c r="Z326" s="32">
        <v>100.2794</v>
      </c>
      <c r="AA326" s="35">
        <v>6.51484966278076</v>
      </c>
      <c r="AB326" s="35">
        <v>1093.41125488281</v>
      </c>
      <c r="AC326" s="35">
        <v>-8.0585994720459</v>
      </c>
      <c r="AD326" s="35">
        <v>2.63942718505859</v>
      </c>
      <c r="AE326" s="35" t="s">
        <v>1695</v>
      </c>
      <c r="AF326" s="19">
        <v>12</v>
      </c>
      <c r="AG326" s="19">
        <f>AF326/(P326*'Molecular Weight'!$C$2/'Molecular Weight'!$D$2+Q326*'Molecular Weight'!$C$3/'Molecular Weight'!$D$3+R326*'Molecular Weight'!$C$4/'Molecular Weight'!$D$4+S326*'Molecular Weight'!$C$5/'Molecular Weight'!$D$5+T326*'Molecular Weight'!$C$6/'Molecular Weight'!$D$6+U326*'Molecular Weight'!$C$8/'Molecular Weight'!$D$8+V326*'Molecular Weight'!$C$9/'Molecular Weight'!$D$9+W326*'Molecular Weight'!$C$10/'Molecular Weight'!$D$10+X326*'Molecular Weight'!$C$11/'Molecular Weight'!$D$11+Y326*'Molecular Weight'!$C$12/'Molecular Weight'!$D$12)</f>
        <v>4.60980589347432</v>
      </c>
      <c r="AH326" s="19">
        <f>P326*AG326*'Molecular Weight'!$B$2/'Molecular Weight'!$D$2</f>
        <v>3.00005676489424</v>
      </c>
      <c r="AI326" s="19">
        <f>Q326*AG326*'Molecular Weight'!$B$3/'Molecular Weight'!$D$3</f>
        <v>0.0659681108710705</v>
      </c>
      <c r="AJ326" s="19">
        <f>AG326*R326*'Molecular Weight'!$B$4/'Molecular Weight'!$D$4</f>
        <v>1.88135781521433</v>
      </c>
      <c r="AK326" s="19">
        <f>S326*AG326*'Molecular Weight'!$B$5/'Molecular Weight'!$D$5</f>
        <v>0</v>
      </c>
      <c r="AL326" s="19">
        <f>T326*AG326*'Molecular Weight'!$B$6/'Molecular Weight'!$D$6</f>
        <v>1.39641698014738</v>
      </c>
      <c r="AM326" s="19">
        <f>U326*AG326*'Molecular Weight'!$B$8/'Molecular Weight'!$D$8</f>
        <v>0.0269544331070362</v>
      </c>
      <c r="AN326" s="19">
        <f>V326*AG326*'Molecular Weight'!$B$9/'Molecular Weight'!$D$9</f>
        <v>0.794762564463017</v>
      </c>
      <c r="AO326" s="19">
        <f>W326*AG326*'Molecular Weight'!$B$10/'Molecular Weight'!$D$10</f>
        <v>0.800468790846164</v>
      </c>
      <c r="AP326" s="19">
        <f>X326*AG326*'Molecular Weight'!$B$11/'Molecular Weight'!$D$11</f>
        <v>0.0546215141685631</v>
      </c>
      <c r="AQ326" s="19">
        <f>Y326*AG326*'Molecular Weight'!$B$12/'Molecular Weight'!$D$12</f>
        <v>0</v>
      </c>
      <c r="AR326" s="19">
        <f t="shared" si="62"/>
        <v>8.02060697371181</v>
      </c>
      <c r="AS326" s="19">
        <f t="shared" si="63"/>
        <v>0.0616620875083784</v>
      </c>
      <c r="AT326" s="19">
        <f t="shared" si="64"/>
        <v>0.044157360147447</v>
      </c>
      <c r="AU326" s="19">
        <f t="shared" si="65"/>
        <v>1.33475489263901</v>
      </c>
      <c r="AV326" s="19">
        <f t="shared" si="66"/>
        <v>3.06602487576531</v>
      </c>
      <c r="AW326" s="19">
        <f t="shared" si="67"/>
        <v>3.0186027685636</v>
      </c>
      <c r="AX326" s="36"/>
    </row>
    <row r="327" s="25" customFormat="1" spans="1:50">
      <c r="A327" s="37" t="s">
        <v>2075</v>
      </c>
      <c r="B327" s="35" t="s">
        <v>2076</v>
      </c>
      <c r="C327" s="35" t="s">
        <v>1961</v>
      </c>
      <c r="D327" s="35" t="s">
        <v>1759</v>
      </c>
      <c r="E327" s="35" t="s">
        <v>2088</v>
      </c>
      <c r="F327" s="35" t="s">
        <v>1859</v>
      </c>
      <c r="G327" s="32" t="s">
        <v>1917</v>
      </c>
      <c r="H327" s="32"/>
      <c r="I327" s="33">
        <f t="shared" si="68"/>
        <v>7.72059345245361</v>
      </c>
      <c r="J327" s="33">
        <f t="shared" si="69"/>
        <v>1084.79821777344</v>
      </c>
      <c r="K327" s="33">
        <f t="shared" si="70"/>
        <v>-8.27310371398926</v>
      </c>
      <c r="L327" s="34">
        <f t="shared" si="60"/>
        <v>-10.3165405182065</v>
      </c>
      <c r="M327" s="33">
        <f t="shared" si="61"/>
        <v>2.04343680421729</v>
      </c>
      <c r="N327" s="33">
        <f t="shared" si="71"/>
        <v>2.04343605041504</v>
      </c>
      <c r="O327" s="32"/>
      <c r="P327" s="35">
        <v>39.566</v>
      </c>
      <c r="Q327" s="35">
        <v>0.1732</v>
      </c>
      <c r="R327" s="35">
        <v>21.938</v>
      </c>
      <c r="S327" s="35">
        <v>0</v>
      </c>
      <c r="T327" s="35">
        <v>22.148</v>
      </c>
      <c r="U327" s="35">
        <v>1.2938</v>
      </c>
      <c r="V327" s="35">
        <v>11.366</v>
      </c>
      <c r="W327" s="35">
        <v>3.446</v>
      </c>
      <c r="X327" s="35">
        <v>0.141</v>
      </c>
      <c r="Y327" s="32"/>
      <c r="Z327" s="32">
        <v>100.072</v>
      </c>
      <c r="AA327" s="35">
        <v>7.72059345245361</v>
      </c>
      <c r="AB327" s="35">
        <v>1084.79821777344</v>
      </c>
      <c r="AC327" s="35">
        <v>-8.27310371398926</v>
      </c>
      <c r="AD327" s="35">
        <v>2.04343605041504</v>
      </c>
      <c r="AE327" s="35" t="s">
        <v>1695</v>
      </c>
      <c r="AF327" s="19">
        <v>12</v>
      </c>
      <c r="AG327" s="19">
        <f>AF327/(P327*'Molecular Weight'!$C$2/'Molecular Weight'!$D$2+Q327*'Molecular Weight'!$C$3/'Molecular Weight'!$D$3+R327*'Molecular Weight'!$C$4/'Molecular Weight'!$D$4+S327*'Molecular Weight'!$C$5/'Molecular Weight'!$D$5+T327*'Molecular Weight'!$C$6/'Molecular Weight'!$D$6+U327*'Molecular Weight'!$C$8/'Molecular Weight'!$D$8+V327*'Molecular Weight'!$C$9/'Molecular Weight'!$D$9+W327*'Molecular Weight'!$C$10/'Molecular Weight'!$D$10+X327*'Molecular Weight'!$C$11/'Molecular Weight'!$D$11+Y327*'Molecular Weight'!$C$12/'Molecular Weight'!$D$12)</f>
        <v>4.54678736527879</v>
      </c>
      <c r="AH327" s="19">
        <f>P327*AG327*'Molecular Weight'!$B$2/'Molecular Weight'!$D$2</f>
        <v>2.99431073393177</v>
      </c>
      <c r="AI327" s="19">
        <f>Q327*AG327*'Molecular Weight'!$B$3/'Molecular Weight'!$D$3</f>
        <v>0.00985611478931523</v>
      </c>
      <c r="AJ327" s="19">
        <f>AG327*R327*'Molecular Weight'!$B$4/'Molecular Weight'!$D$4</f>
        <v>1.95659908237517</v>
      </c>
      <c r="AK327" s="19">
        <f>S327*AG327*'Molecular Weight'!$B$5/'Molecular Weight'!$D$5</f>
        <v>0</v>
      </c>
      <c r="AL327" s="19">
        <f>T327*AG327*'Molecular Weight'!$B$6/'Molecular Weight'!$D$6</f>
        <v>1.40175732970761</v>
      </c>
      <c r="AM327" s="19">
        <f>U327*AG327*'Molecular Weight'!$B$8/'Molecular Weight'!$D$8</f>
        <v>0.0829240695404243</v>
      </c>
      <c r="AN327" s="19">
        <f>V327*AG327*'Molecular Weight'!$B$9/'Molecular Weight'!$D$9</f>
        <v>1.28235198991957</v>
      </c>
      <c r="AO327" s="19">
        <f>W327*AG327*'Molecular Weight'!$B$10/'Molecular Weight'!$D$10</f>
        <v>0.27939067868671</v>
      </c>
      <c r="AP327" s="19">
        <f>X327*AG327*'Molecular Weight'!$B$11/'Molecular Weight'!$D$11</f>
        <v>0.0206872222815202</v>
      </c>
      <c r="AQ327" s="19">
        <f>Y327*AG327*'Molecular Weight'!$B$12/'Molecular Weight'!$D$12</f>
        <v>0</v>
      </c>
      <c r="AR327" s="19">
        <f t="shared" si="62"/>
        <v>8.02787722123209</v>
      </c>
      <c r="AS327" s="19">
        <f t="shared" si="63"/>
        <v>0.083341248393868</v>
      </c>
      <c r="AT327" s="19">
        <f t="shared" si="64"/>
        <v>0.0594548333207232</v>
      </c>
      <c r="AU327" s="19">
        <f t="shared" si="65"/>
        <v>1.31841608131374</v>
      </c>
      <c r="AV327" s="19">
        <f t="shared" si="66"/>
        <v>3.00416684872108</v>
      </c>
      <c r="AW327" s="19">
        <f t="shared" si="67"/>
        <v>3.04642406785432</v>
      </c>
      <c r="AX327" s="36"/>
    </row>
    <row r="328" s="25" customFormat="1" spans="1:50">
      <c r="A328" s="37" t="s">
        <v>2075</v>
      </c>
      <c r="B328" s="35" t="s">
        <v>2076</v>
      </c>
      <c r="C328" s="35" t="s">
        <v>1961</v>
      </c>
      <c r="D328" s="35" t="s">
        <v>1759</v>
      </c>
      <c r="E328" s="35" t="s">
        <v>2089</v>
      </c>
      <c r="F328" s="35" t="s">
        <v>1859</v>
      </c>
      <c r="G328" s="32" t="s">
        <v>1917</v>
      </c>
      <c r="H328" s="32"/>
      <c r="I328" s="33">
        <f t="shared" si="68"/>
        <v>6.08195400238037</v>
      </c>
      <c r="J328" s="33">
        <f t="shared" si="69"/>
        <v>1004.52160644531</v>
      </c>
      <c r="K328" s="33">
        <f t="shared" si="70"/>
        <v>-8.17722129821777</v>
      </c>
      <c r="L328" s="34">
        <f t="shared" si="60"/>
        <v>-12.1043839547223</v>
      </c>
      <c r="M328" s="33">
        <f t="shared" si="61"/>
        <v>3.92716265650448</v>
      </c>
      <c r="N328" s="33">
        <f t="shared" si="71"/>
        <v>3.92716407775879</v>
      </c>
      <c r="O328" s="32"/>
      <c r="P328" s="35">
        <v>40.6916666666667</v>
      </c>
      <c r="Q328" s="35">
        <v>0.336166666666667</v>
      </c>
      <c r="R328" s="35">
        <v>22.8816666666667</v>
      </c>
      <c r="S328" s="35">
        <v>0</v>
      </c>
      <c r="T328" s="35">
        <v>14.3916666666667</v>
      </c>
      <c r="U328" s="35">
        <v>0.276333333333333</v>
      </c>
      <c r="V328" s="35">
        <v>16.3666666666667</v>
      </c>
      <c r="W328" s="35">
        <v>4.645</v>
      </c>
      <c r="X328" s="35">
        <v>0.134333333333333</v>
      </c>
      <c r="Y328" s="32"/>
      <c r="Z328" s="32">
        <v>99.7235000000001</v>
      </c>
      <c r="AA328" s="35">
        <v>6.08195400238037</v>
      </c>
      <c r="AB328" s="35">
        <v>1004.52160644531</v>
      </c>
      <c r="AC328" s="35">
        <v>-8.17722129821777</v>
      </c>
      <c r="AD328" s="35">
        <v>3.92716407775879</v>
      </c>
      <c r="AE328" s="35" t="s">
        <v>1695</v>
      </c>
      <c r="AF328" s="19">
        <v>12</v>
      </c>
      <c r="AG328" s="19">
        <f>AF328/(P328*'Molecular Weight'!$C$2/'Molecular Weight'!$D$2+Q328*'Molecular Weight'!$C$3/'Molecular Weight'!$D$3+R328*'Molecular Weight'!$C$4/'Molecular Weight'!$D$4+S328*'Molecular Weight'!$C$5/'Molecular Weight'!$D$5+T328*'Molecular Weight'!$C$6/'Molecular Weight'!$D$6+U328*'Molecular Weight'!$C$8/'Molecular Weight'!$D$8+V328*'Molecular Weight'!$C$9/'Molecular Weight'!$D$9+W328*'Molecular Weight'!$C$10/'Molecular Weight'!$D$10+X328*'Molecular Weight'!$C$11/'Molecular Weight'!$D$11+Y328*'Molecular Weight'!$C$12/'Molecular Weight'!$D$12)</f>
        <v>4.39304153581727</v>
      </c>
      <c r="AH328" s="19">
        <f>P328*AG328*'Molecular Weight'!$B$2/'Molecular Weight'!$D$2</f>
        <v>2.97536920486514</v>
      </c>
      <c r="AI328" s="19">
        <f>Q328*AG328*'Molecular Weight'!$B$3/'Molecular Weight'!$D$3</f>
        <v>0.0184830304083092</v>
      </c>
      <c r="AJ328" s="19">
        <f>AG328*R328*'Molecular Weight'!$B$4/'Molecular Weight'!$D$4</f>
        <v>1.97175582729291</v>
      </c>
      <c r="AK328" s="19">
        <f>S328*AG328*'Molecular Weight'!$B$5/'Molecular Weight'!$D$5</f>
        <v>0</v>
      </c>
      <c r="AL328" s="19">
        <f>T328*AG328*'Molecular Weight'!$B$6/'Molecular Weight'!$D$6</f>
        <v>0.880055532242535</v>
      </c>
      <c r="AM328" s="19">
        <f>U328*AG328*'Molecular Weight'!$B$8/'Molecular Weight'!$D$8</f>
        <v>0.0171122612216545</v>
      </c>
      <c r="AN328" s="19">
        <f>V328*AG328*'Molecular Weight'!$B$9/'Molecular Weight'!$D$9</f>
        <v>1.78410537145267</v>
      </c>
      <c r="AO328" s="19">
        <f>W328*AG328*'Molecular Weight'!$B$10/'Molecular Weight'!$D$10</f>
        <v>0.363867295539786</v>
      </c>
      <c r="AP328" s="19">
        <f>X328*AG328*'Molecular Weight'!$B$11/'Molecular Weight'!$D$11</f>
        <v>0.0190426561141697</v>
      </c>
      <c r="AQ328" s="19">
        <f>Y328*AG328*'Molecular Weight'!$B$12/'Molecular Weight'!$D$12</f>
        <v>0</v>
      </c>
      <c r="AR328" s="19">
        <f t="shared" si="62"/>
        <v>8.02979117913718</v>
      </c>
      <c r="AS328" s="19">
        <f t="shared" si="63"/>
        <v>0.0890419543100895</v>
      </c>
      <c r="AT328" s="19">
        <f t="shared" si="64"/>
        <v>0.101177654190975</v>
      </c>
      <c r="AU328" s="19">
        <f t="shared" si="65"/>
        <v>0.791013577932445</v>
      </c>
      <c r="AV328" s="19">
        <f t="shared" si="66"/>
        <v>2.99385223527345</v>
      </c>
      <c r="AW328" s="19">
        <f t="shared" si="67"/>
        <v>3.04514046045665</v>
      </c>
      <c r="AX328" s="36"/>
    </row>
    <row r="329" s="25" customFormat="1" spans="1:50">
      <c r="A329" s="37" t="s">
        <v>2075</v>
      </c>
      <c r="B329" s="35" t="s">
        <v>2076</v>
      </c>
      <c r="C329" s="35" t="s">
        <v>1961</v>
      </c>
      <c r="D329" s="35" t="s">
        <v>1759</v>
      </c>
      <c r="E329" s="35" t="s">
        <v>2090</v>
      </c>
      <c r="F329" s="35" t="s">
        <v>2091</v>
      </c>
      <c r="G329" s="32" t="s">
        <v>1917</v>
      </c>
      <c r="H329" s="32"/>
      <c r="I329" s="33">
        <f t="shared" si="68"/>
        <v>4.03839206695557</v>
      </c>
      <c r="J329" s="33">
        <f t="shared" si="69"/>
        <v>1152.46948242187</v>
      </c>
      <c r="K329" s="33">
        <f t="shared" si="70"/>
        <v>-7.48874855041504</v>
      </c>
      <c r="L329" s="34">
        <f t="shared" si="60"/>
        <v>-10.9501930181867</v>
      </c>
      <c r="M329" s="33">
        <f t="shared" si="61"/>
        <v>3.46144446777165</v>
      </c>
      <c r="N329" s="33">
        <f t="shared" si="71"/>
        <v>3.46144294738769</v>
      </c>
      <c r="O329" s="32"/>
      <c r="P329" s="35">
        <v>40.1927272727273</v>
      </c>
      <c r="Q329" s="35">
        <v>0.368</v>
      </c>
      <c r="R329" s="35">
        <v>22.7736363636364</v>
      </c>
      <c r="S329" s="35">
        <v>0</v>
      </c>
      <c r="T329" s="35">
        <v>17.1890909090909</v>
      </c>
      <c r="U329" s="35">
        <v>0.233</v>
      </c>
      <c r="V329" s="35">
        <v>12.8872727272727</v>
      </c>
      <c r="W329" s="35">
        <v>6.84909090909091</v>
      </c>
      <c r="X329" s="35">
        <v>0.131909090909091</v>
      </c>
      <c r="Y329" s="32"/>
      <c r="Z329" s="32">
        <v>100.624727272727</v>
      </c>
      <c r="AA329" s="35">
        <v>4.03839206695557</v>
      </c>
      <c r="AB329" s="35">
        <v>1152.46948242187</v>
      </c>
      <c r="AC329" s="35">
        <v>-7.48874855041504</v>
      </c>
      <c r="AD329" s="35">
        <v>3.46144294738769</v>
      </c>
      <c r="AE329" s="35" t="s">
        <v>1695</v>
      </c>
      <c r="AF329" s="19">
        <v>12</v>
      </c>
      <c r="AG329" s="19">
        <f>AF329/(P329*'Molecular Weight'!$C$2/'Molecular Weight'!$D$2+Q329*'Molecular Weight'!$C$3/'Molecular Weight'!$D$3+R329*'Molecular Weight'!$C$4/'Molecular Weight'!$D$4+S329*'Molecular Weight'!$C$5/'Molecular Weight'!$D$5+T329*'Molecular Weight'!$C$6/'Molecular Weight'!$D$6+U329*'Molecular Weight'!$C$8/'Molecular Weight'!$D$8+V329*'Molecular Weight'!$C$9/'Molecular Weight'!$D$9+W329*'Molecular Weight'!$C$10/'Molecular Weight'!$D$10+X329*'Molecular Weight'!$C$11/'Molecular Weight'!$D$11+Y329*'Molecular Weight'!$C$12/'Molecular Weight'!$D$12)</f>
        <v>4.43810502220885</v>
      </c>
      <c r="AH329" s="19">
        <f>P329*AG329*'Molecular Weight'!$B$2/'Molecular Weight'!$D$2</f>
        <v>2.96903370115449</v>
      </c>
      <c r="AI329" s="19">
        <f>Q329*AG329*'Molecular Weight'!$B$3/'Molecular Weight'!$D$3</f>
        <v>0.0204408341448417</v>
      </c>
      <c r="AJ329" s="19">
        <f>AG329*R329*'Molecular Weight'!$B$4/'Molecular Weight'!$D$4</f>
        <v>1.98257728362912</v>
      </c>
      <c r="AK329" s="19">
        <f>S329*AG329*'Molecular Weight'!$B$5/'Molecular Weight'!$D$5</f>
        <v>0</v>
      </c>
      <c r="AL329" s="19">
        <f>T329*AG329*'Molecular Weight'!$B$6/'Molecular Weight'!$D$6</f>
        <v>1.06190131807963</v>
      </c>
      <c r="AM329" s="19">
        <f>U329*AG329*'Molecular Weight'!$B$8/'Molecular Weight'!$D$8</f>
        <v>0.0145768039212667</v>
      </c>
      <c r="AN329" s="19">
        <f>V329*AG329*'Molecular Weight'!$B$9/'Molecular Weight'!$D$9</f>
        <v>1.41923250157529</v>
      </c>
      <c r="AO329" s="19">
        <f>W329*AG329*'Molecular Weight'!$B$10/'Molecular Weight'!$D$10</f>
        <v>0.542028972204018</v>
      </c>
      <c r="AP329" s="19">
        <f>X329*AG329*'Molecular Weight'!$B$11/'Molecular Weight'!$D$11</f>
        <v>0.0188908163549093</v>
      </c>
      <c r="AQ329" s="19">
        <f>Y329*AG329*'Molecular Weight'!$B$12/'Molecular Weight'!$D$12</f>
        <v>0</v>
      </c>
      <c r="AR329" s="19">
        <f t="shared" si="62"/>
        <v>8.02868223106356</v>
      </c>
      <c r="AS329" s="19">
        <f t="shared" si="63"/>
        <v>0.0857392939107964</v>
      </c>
      <c r="AT329" s="19">
        <f t="shared" si="64"/>
        <v>0.0807413009580301</v>
      </c>
      <c r="AU329" s="19">
        <f t="shared" si="65"/>
        <v>0.976162024168835</v>
      </c>
      <c r="AV329" s="19">
        <f t="shared" si="66"/>
        <v>2.98947453529933</v>
      </c>
      <c r="AW329" s="19">
        <f t="shared" si="67"/>
        <v>3.0377395957802</v>
      </c>
      <c r="AX329" s="36"/>
    </row>
    <row r="330" s="25" customFormat="1" spans="1:50">
      <c r="A330" s="37" t="s">
        <v>2079</v>
      </c>
      <c r="B330" s="35" t="s">
        <v>2076</v>
      </c>
      <c r="C330" s="35" t="s">
        <v>1961</v>
      </c>
      <c r="D330" s="35" t="s">
        <v>1759</v>
      </c>
      <c r="E330" s="35" t="s">
        <v>2092</v>
      </c>
      <c r="F330" s="35" t="s">
        <v>1859</v>
      </c>
      <c r="G330" s="32" t="s">
        <v>1917</v>
      </c>
      <c r="H330" s="32"/>
      <c r="I330" s="33">
        <f t="shared" si="68"/>
        <v>7.04139375686646</v>
      </c>
      <c r="J330" s="33">
        <f t="shared" si="69"/>
        <v>967.695190429688</v>
      </c>
      <c r="K330" s="33">
        <f t="shared" si="70"/>
        <v>-10.3790855407715</v>
      </c>
      <c r="L330" s="34">
        <f t="shared" si="60"/>
        <v>-12.2367084509163</v>
      </c>
      <c r="M330" s="33">
        <f t="shared" si="61"/>
        <v>1.85762291014479</v>
      </c>
      <c r="N330" s="33">
        <f t="shared" si="71"/>
        <v>1.85762405395508</v>
      </c>
      <c r="O330" s="32"/>
      <c r="P330" s="35">
        <v>40.7</v>
      </c>
      <c r="Q330" s="35">
        <v>0.250333333333333</v>
      </c>
      <c r="R330" s="35">
        <v>22.78</v>
      </c>
      <c r="S330" s="35">
        <v>0</v>
      </c>
      <c r="T330" s="35">
        <v>15.64</v>
      </c>
      <c r="U330" s="35">
        <v>0.341</v>
      </c>
      <c r="V330" s="35">
        <v>16.4233333333333</v>
      </c>
      <c r="W330" s="35">
        <v>3.59333333333333</v>
      </c>
      <c r="X330" s="35">
        <v>0.151333333333333</v>
      </c>
      <c r="Y330" s="32"/>
      <c r="Z330" s="32">
        <v>99.8793333333333</v>
      </c>
      <c r="AA330" s="35">
        <v>7.04139375686646</v>
      </c>
      <c r="AB330" s="35">
        <v>967.695190429688</v>
      </c>
      <c r="AC330" s="35">
        <v>-10.3790855407715</v>
      </c>
      <c r="AD330" s="35">
        <v>1.85762405395508</v>
      </c>
      <c r="AE330" s="35" t="s">
        <v>1695</v>
      </c>
      <c r="AF330" s="19">
        <v>12</v>
      </c>
      <c r="AG330" s="19">
        <f>AF330/(P330*'Molecular Weight'!$C$2/'Molecular Weight'!$D$2+Q330*'Molecular Weight'!$C$3/'Molecular Weight'!$D$3+R330*'Molecular Weight'!$C$4/'Molecular Weight'!$D$4+S330*'Molecular Weight'!$C$5/'Molecular Weight'!$D$5+T330*'Molecular Weight'!$C$6/'Molecular Weight'!$D$6+U330*'Molecular Weight'!$C$8/'Molecular Weight'!$D$8+V330*'Molecular Weight'!$C$9/'Molecular Weight'!$D$9+W330*'Molecular Weight'!$C$10/'Molecular Weight'!$D$10+X330*'Molecular Weight'!$C$11/'Molecular Weight'!$D$11+Y330*'Molecular Weight'!$C$12/'Molecular Weight'!$D$12)</f>
        <v>4.39891445243445</v>
      </c>
      <c r="AH330" s="19">
        <f>P330*AG330*'Molecular Weight'!$B$2/'Molecular Weight'!$D$2</f>
        <v>2.97995702753133</v>
      </c>
      <c r="AI330" s="19">
        <f>Q330*AG330*'Molecular Weight'!$B$3/'Molecular Weight'!$D$3</f>
        <v>0.0137821641793003</v>
      </c>
      <c r="AJ330" s="19">
        <f>AG330*R330*'Molecular Weight'!$B$4/'Molecular Weight'!$D$4</f>
        <v>1.96561928651347</v>
      </c>
      <c r="AK330" s="19">
        <f>S330*AG330*'Molecular Weight'!$B$5/'Molecular Weight'!$D$5</f>
        <v>0</v>
      </c>
      <c r="AL330" s="19">
        <f>T330*AG330*'Molecular Weight'!$B$6/'Molecular Weight'!$D$6</f>
        <v>0.957670128564516</v>
      </c>
      <c r="AM330" s="19">
        <f>U330*AG330*'Molecular Weight'!$B$8/'Molecular Weight'!$D$8</f>
        <v>0.0211450497361171</v>
      </c>
      <c r="AN330" s="19">
        <f>V330*AG330*'Molecular Weight'!$B$9/'Molecular Weight'!$D$9</f>
        <v>1.79267588975554</v>
      </c>
      <c r="AO330" s="19">
        <f>W330*AG330*'Molecular Weight'!$B$10/'Molecular Weight'!$D$10</f>
        <v>0.281861018766306</v>
      </c>
      <c r="AP330" s="19">
        <f>X330*AG330*'Molecular Weight'!$B$11/'Molecular Weight'!$D$11</f>
        <v>0.0214811999720903</v>
      </c>
      <c r="AQ330" s="19">
        <f>Y330*AG330*'Molecular Weight'!$B$12/'Molecular Weight'!$D$12</f>
        <v>0</v>
      </c>
      <c r="AR330" s="19">
        <f t="shared" si="62"/>
        <v>8.03419176501868</v>
      </c>
      <c r="AS330" s="19">
        <f t="shared" si="63"/>
        <v>0.102138757008666</v>
      </c>
      <c r="AT330" s="19">
        <f t="shared" si="64"/>
        <v>0.106653380910779</v>
      </c>
      <c r="AU330" s="19">
        <f t="shared" si="65"/>
        <v>0.85553137155585</v>
      </c>
      <c r="AV330" s="19">
        <f t="shared" si="66"/>
        <v>2.99373919171063</v>
      </c>
      <c r="AW330" s="19">
        <f t="shared" si="67"/>
        <v>3.05335208682248</v>
      </c>
      <c r="AX330" s="36"/>
    </row>
    <row r="331" s="25" customFormat="1" spans="1:50">
      <c r="A331" s="37" t="s">
        <v>2079</v>
      </c>
      <c r="B331" s="35" t="s">
        <v>2076</v>
      </c>
      <c r="C331" s="35" t="s">
        <v>1961</v>
      </c>
      <c r="D331" s="35" t="s">
        <v>1759</v>
      </c>
      <c r="E331" s="35" t="s">
        <v>2093</v>
      </c>
      <c r="F331" s="35" t="s">
        <v>2094</v>
      </c>
      <c r="G331" s="32" t="s">
        <v>1917</v>
      </c>
      <c r="H331" s="32"/>
      <c r="I331" s="33">
        <f t="shared" si="68"/>
        <v>8.61830902099609</v>
      </c>
      <c r="J331" s="33">
        <f t="shared" si="69"/>
        <v>1307.83764648437</v>
      </c>
      <c r="K331" s="33">
        <f t="shared" si="70"/>
        <v>-6.264319896698</v>
      </c>
      <c r="L331" s="34">
        <f t="shared" si="60"/>
        <v>-7.59422433942899</v>
      </c>
      <c r="M331" s="33">
        <f t="shared" si="61"/>
        <v>1.32990444273099</v>
      </c>
      <c r="N331" s="33">
        <f t="shared" si="71"/>
        <v>1.32990407943726</v>
      </c>
      <c r="O331" s="32"/>
      <c r="P331" s="35">
        <v>39.7833333333333</v>
      </c>
      <c r="Q331" s="35">
        <v>1.00641666666667</v>
      </c>
      <c r="R331" s="35">
        <v>21.5241666666667</v>
      </c>
      <c r="S331" s="35">
        <v>0</v>
      </c>
      <c r="T331" s="35">
        <v>15.9266666666667</v>
      </c>
      <c r="U331" s="35">
        <v>0.287333333333333</v>
      </c>
      <c r="V331" s="35">
        <v>10.5183333333333</v>
      </c>
      <c r="W331" s="35">
        <v>10.41</v>
      </c>
      <c r="X331" s="35">
        <v>0.401166666666667</v>
      </c>
      <c r="Y331" s="32"/>
      <c r="Z331" s="32">
        <v>99.8574166666667</v>
      </c>
      <c r="AA331" s="35">
        <v>8.61830902099609</v>
      </c>
      <c r="AB331" s="35">
        <v>1307.83764648437</v>
      </c>
      <c r="AC331" s="35">
        <v>-6.264319896698</v>
      </c>
      <c r="AD331" s="35">
        <v>1.32990407943726</v>
      </c>
      <c r="AE331" s="35" t="s">
        <v>1695</v>
      </c>
      <c r="AF331" s="19">
        <v>12</v>
      </c>
      <c r="AG331" s="19">
        <f>AF331/(P331*'Molecular Weight'!$C$2/'Molecular Weight'!$D$2+Q331*'Molecular Weight'!$C$3/'Molecular Weight'!$D$3+R331*'Molecular Weight'!$C$4/'Molecular Weight'!$D$4+S331*'Molecular Weight'!$C$5/'Molecular Weight'!$D$5+T331*'Molecular Weight'!$C$6/'Molecular Weight'!$D$6+U331*'Molecular Weight'!$C$8/'Molecular Weight'!$D$8+V331*'Molecular Weight'!$C$9/'Molecular Weight'!$D$9+W331*'Molecular Weight'!$C$10/'Molecular Weight'!$D$10+X331*'Molecular Weight'!$C$11/'Molecular Weight'!$D$11+Y331*'Molecular Weight'!$C$12/'Molecular Weight'!$D$12)</f>
        <v>4.50840186820912</v>
      </c>
      <c r="AH331" s="19">
        <f>P331*AG331*'Molecular Weight'!$B$2/'Molecular Weight'!$D$2</f>
        <v>2.98534045145782</v>
      </c>
      <c r="AI331" s="19">
        <f>Q331*AG331*'Molecular Weight'!$B$3/'Molecular Weight'!$D$3</f>
        <v>0.0567876192765558</v>
      </c>
      <c r="AJ331" s="19">
        <f>AG331*R331*'Molecular Weight'!$B$4/'Molecular Weight'!$D$4</f>
        <v>1.90348358594831</v>
      </c>
      <c r="AK331" s="19">
        <f>S331*AG331*'Molecular Weight'!$B$5/'Molecular Weight'!$D$5</f>
        <v>0</v>
      </c>
      <c r="AL331" s="19">
        <f>T331*AG331*'Molecular Weight'!$B$6/'Molecular Weight'!$D$6</f>
        <v>0.999496293907907</v>
      </c>
      <c r="AM331" s="19">
        <f>U331*AG331*'Molecular Weight'!$B$8/'Molecular Weight'!$D$8</f>
        <v>0.0182607011107803</v>
      </c>
      <c r="AN331" s="19">
        <f>V331*AG331*'Molecular Weight'!$B$9/'Molecular Weight'!$D$9</f>
        <v>1.17669661663638</v>
      </c>
      <c r="AO331" s="19">
        <f>W331*AG331*'Molecular Weight'!$B$10/'Molecular Weight'!$D$10</f>
        <v>0.836884155635823</v>
      </c>
      <c r="AP331" s="19">
        <f>X331*AG331*'Molecular Weight'!$B$11/'Molecular Weight'!$D$11</f>
        <v>0.058361424635793</v>
      </c>
      <c r="AQ331" s="19">
        <f>Y331*AG331*'Molecular Weight'!$B$12/'Molecular Weight'!$D$12</f>
        <v>0</v>
      </c>
      <c r="AR331" s="19">
        <f t="shared" si="62"/>
        <v>8.03531084860937</v>
      </c>
      <c r="AS331" s="19">
        <f t="shared" si="63"/>
        <v>0.105467029538933</v>
      </c>
      <c r="AT331" s="19">
        <f t="shared" si="64"/>
        <v>0.105520180696789</v>
      </c>
      <c r="AU331" s="19">
        <f t="shared" si="65"/>
        <v>0.894029264368974</v>
      </c>
      <c r="AV331" s="19">
        <f t="shared" si="66"/>
        <v>3.04212807073438</v>
      </c>
      <c r="AW331" s="19">
        <f t="shared" si="67"/>
        <v>3.03133776729089</v>
      </c>
      <c r="AX331" s="36"/>
    </row>
    <row r="332" s="25" customFormat="1" spans="1:50">
      <c r="A332" s="37" t="s">
        <v>2075</v>
      </c>
      <c r="B332" s="35" t="s">
        <v>2076</v>
      </c>
      <c r="C332" s="35" t="s">
        <v>1961</v>
      </c>
      <c r="D332" s="35" t="s">
        <v>1759</v>
      </c>
      <c r="E332" s="35" t="s">
        <v>2095</v>
      </c>
      <c r="F332" s="35" t="s">
        <v>1859</v>
      </c>
      <c r="G332" s="32" t="s">
        <v>1917</v>
      </c>
      <c r="H332" s="32"/>
      <c r="I332" s="33">
        <f t="shared" si="68"/>
        <v>6.6415753364563</v>
      </c>
      <c r="J332" s="33">
        <f t="shared" si="69"/>
        <v>1161.12353515625</v>
      </c>
      <c r="K332" s="33">
        <f t="shared" si="70"/>
        <v>-7.05745792388916</v>
      </c>
      <c r="L332" s="34">
        <f t="shared" si="60"/>
        <v>-9.82390162956168</v>
      </c>
      <c r="M332" s="33">
        <f t="shared" si="61"/>
        <v>2.76644370567252</v>
      </c>
      <c r="N332" s="33">
        <f t="shared" si="71"/>
        <v>2.76644229888916</v>
      </c>
      <c r="O332" s="32"/>
      <c r="P332" s="35">
        <v>39.6833333333333</v>
      </c>
      <c r="Q332" s="35">
        <v>0.268666666666667</v>
      </c>
      <c r="R332" s="35">
        <v>22.36</v>
      </c>
      <c r="S332" s="35">
        <v>0</v>
      </c>
      <c r="T332" s="35">
        <v>20.92</v>
      </c>
      <c r="U332" s="35">
        <v>0.246666666666667</v>
      </c>
      <c r="V332" s="35">
        <v>9.98666666666667</v>
      </c>
      <c r="W332" s="35">
        <v>6.71</v>
      </c>
      <c r="X332" s="35">
        <v>0.162</v>
      </c>
      <c r="Y332" s="32"/>
      <c r="Z332" s="32">
        <v>100.337333333333</v>
      </c>
      <c r="AA332" s="35">
        <v>6.6415753364563</v>
      </c>
      <c r="AB332" s="35">
        <v>1161.12353515625</v>
      </c>
      <c r="AC332" s="35">
        <v>-7.05745792388916</v>
      </c>
      <c r="AD332" s="35">
        <v>2.76644229888916</v>
      </c>
      <c r="AE332" s="35" t="s">
        <v>1695</v>
      </c>
      <c r="AF332" s="19">
        <v>12</v>
      </c>
      <c r="AG332" s="19">
        <f>AF332/(P332*'Molecular Weight'!$C$2/'Molecular Weight'!$D$2+Q332*'Molecular Weight'!$C$3/'Molecular Weight'!$D$3+R332*'Molecular Weight'!$C$4/'Molecular Weight'!$D$4+S332*'Molecular Weight'!$C$5/'Molecular Weight'!$D$5+T332*'Molecular Weight'!$C$6/'Molecular Weight'!$D$6+U332*'Molecular Weight'!$C$8/'Molecular Weight'!$D$8+V332*'Molecular Weight'!$C$9/'Molecular Weight'!$D$9+W332*'Molecular Weight'!$C$10/'Molecular Weight'!$D$10+X332*'Molecular Weight'!$C$11/'Molecular Weight'!$D$11+Y332*'Molecular Weight'!$C$12/'Molecular Weight'!$D$12)</f>
        <v>4.52762069803854</v>
      </c>
      <c r="AH332" s="19">
        <f>P332*AG332*'Molecular Weight'!$B$2/'Molecular Weight'!$D$2</f>
        <v>2.99053064858793</v>
      </c>
      <c r="AI332" s="19">
        <f>Q332*AG332*'Molecular Weight'!$B$3/'Molecular Weight'!$D$3</f>
        <v>0.0152242898732544</v>
      </c>
      <c r="AJ332" s="19">
        <f>AG332*R332*'Molecular Weight'!$B$4/'Molecular Weight'!$D$4</f>
        <v>1.98582971377289</v>
      </c>
      <c r="AK332" s="19">
        <f>S332*AG332*'Molecular Weight'!$B$5/'Molecular Weight'!$D$5</f>
        <v>0</v>
      </c>
      <c r="AL332" s="19">
        <f>T332*AG332*'Molecular Weight'!$B$6/'Molecular Weight'!$D$6</f>
        <v>1.31845524781412</v>
      </c>
      <c r="AM332" s="19">
        <f>U332*AG332*'Molecular Weight'!$B$8/'Molecular Weight'!$D$8</f>
        <v>0.0157430660490016</v>
      </c>
      <c r="AN332" s="19">
        <f>V332*AG332*'Molecular Weight'!$B$9/'Molecular Weight'!$D$9</f>
        <v>1.12198110929061</v>
      </c>
      <c r="AO332" s="19">
        <f>W332*AG332*'Molecular Weight'!$B$10/'Molecular Weight'!$D$10</f>
        <v>0.541732077101259</v>
      </c>
      <c r="AP332" s="19">
        <f>X332*AG332*'Molecular Weight'!$B$11/'Molecular Weight'!$D$11</f>
        <v>0.0236681043266294</v>
      </c>
      <c r="AQ332" s="19">
        <f>Y332*AG332*'Molecular Weight'!$B$12/'Molecular Weight'!$D$12</f>
        <v>0</v>
      </c>
      <c r="AR332" s="19">
        <f t="shared" si="62"/>
        <v>8.01316425681569</v>
      </c>
      <c r="AS332" s="19">
        <f t="shared" si="63"/>
        <v>0.0394278905873859</v>
      </c>
      <c r="AT332" s="19">
        <f t="shared" si="64"/>
        <v>0.0299046104543585</v>
      </c>
      <c r="AU332" s="19">
        <f t="shared" si="65"/>
        <v>1.27902735722673</v>
      </c>
      <c r="AV332" s="19">
        <f t="shared" si="66"/>
        <v>3.00575493846118</v>
      </c>
      <c r="AW332" s="19">
        <f t="shared" si="67"/>
        <v>2.99791150025499</v>
      </c>
      <c r="AX332" s="36"/>
    </row>
    <row r="333" s="25" customFormat="1" spans="1:50">
      <c r="A333" s="37" t="s">
        <v>2079</v>
      </c>
      <c r="B333" s="35" t="s">
        <v>2076</v>
      </c>
      <c r="C333" s="35" t="s">
        <v>1961</v>
      </c>
      <c r="D333" s="35" t="s">
        <v>1759</v>
      </c>
      <c r="E333" s="35" t="s">
        <v>2096</v>
      </c>
      <c r="F333" s="35" t="s">
        <v>1859</v>
      </c>
      <c r="G333" s="32" t="s">
        <v>1917</v>
      </c>
      <c r="H333" s="32"/>
      <c r="I333" s="33">
        <f t="shared" si="68"/>
        <v>6.13967943191528</v>
      </c>
      <c r="J333" s="33">
        <f t="shared" si="69"/>
        <v>1001.22192382813</v>
      </c>
      <c r="K333" s="33">
        <f t="shared" si="70"/>
        <v>-8.4721097946167</v>
      </c>
      <c r="L333" s="34">
        <f t="shared" si="60"/>
        <v>-12.1281250219512</v>
      </c>
      <c r="M333" s="33">
        <f t="shared" si="61"/>
        <v>3.65601522733447</v>
      </c>
      <c r="N333" s="33">
        <f t="shared" si="71"/>
        <v>3.65601634979248</v>
      </c>
      <c r="O333" s="32"/>
      <c r="P333" s="35">
        <v>38.885</v>
      </c>
      <c r="Q333" s="35">
        <v>0.3155</v>
      </c>
      <c r="R333" s="35">
        <v>21.905</v>
      </c>
      <c r="S333" s="35">
        <v>0</v>
      </c>
      <c r="T333" s="35">
        <v>22.415</v>
      </c>
      <c r="U333" s="35">
        <v>1.016</v>
      </c>
      <c r="V333" s="35">
        <v>9.16</v>
      </c>
      <c r="W333" s="35">
        <v>5.77</v>
      </c>
      <c r="X333" s="35">
        <v>0.1695</v>
      </c>
      <c r="Y333" s="32"/>
      <c r="Z333" s="32">
        <v>99.636</v>
      </c>
      <c r="AA333" s="35">
        <v>6.13967943191528</v>
      </c>
      <c r="AB333" s="35">
        <v>1001.22192382813</v>
      </c>
      <c r="AC333" s="35">
        <v>-8.4721097946167</v>
      </c>
      <c r="AD333" s="35">
        <v>3.65601634979248</v>
      </c>
      <c r="AE333" s="35" t="s">
        <v>1695</v>
      </c>
      <c r="AF333" s="19">
        <v>12</v>
      </c>
      <c r="AG333" s="19">
        <f>AF333/(P333*'Molecular Weight'!$C$2/'Molecular Weight'!$D$2+Q333*'Molecular Weight'!$C$3/'Molecular Weight'!$D$3+R333*'Molecular Weight'!$C$4/'Molecular Weight'!$D$4+S333*'Molecular Weight'!$C$5/'Molecular Weight'!$D$5+T333*'Molecular Weight'!$C$6/'Molecular Weight'!$D$6+U333*'Molecular Weight'!$C$8/'Molecular Weight'!$D$8+V333*'Molecular Weight'!$C$9/'Molecular Weight'!$D$9+W333*'Molecular Weight'!$C$10/'Molecular Weight'!$D$10+X333*'Molecular Weight'!$C$11/'Molecular Weight'!$D$11+Y333*'Molecular Weight'!$C$12/'Molecular Weight'!$D$12)</f>
        <v>4.60456545819788</v>
      </c>
      <c r="AH333" s="19">
        <f>P333*AG333*'Molecular Weight'!$B$2/'Molecular Weight'!$D$2</f>
        <v>2.9801685726036</v>
      </c>
      <c r="AI333" s="19">
        <f>Q333*AG333*'Molecular Weight'!$B$3/'Molecular Weight'!$D$3</f>
        <v>0.0181819825038978</v>
      </c>
      <c r="AJ333" s="19">
        <f>AG333*R333*'Molecular Weight'!$B$4/'Molecular Weight'!$D$4</f>
        <v>1.97848188234258</v>
      </c>
      <c r="AK333" s="19">
        <f>S333*AG333*'Molecular Weight'!$B$5/'Molecular Weight'!$D$5</f>
        <v>0</v>
      </c>
      <c r="AL333" s="19">
        <f>T333*AG333*'Molecular Weight'!$B$6/'Molecular Weight'!$D$6</f>
        <v>1.43668339011004</v>
      </c>
      <c r="AM333" s="19">
        <f>U333*AG333*'Molecular Weight'!$B$8/'Molecular Weight'!$D$8</f>
        <v>0.0659464125391746</v>
      </c>
      <c r="AN333" s="19">
        <f>V333*AG333*'Molecular Weight'!$B$9/'Molecular Weight'!$D$9</f>
        <v>1.04659601977897</v>
      </c>
      <c r="AO333" s="19">
        <f>W333*AG333*'Molecular Weight'!$B$10/'Molecular Weight'!$D$10</f>
        <v>0.473757893969361</v>
      </c>
      <c r="AP333" s="19">
        <f>X333*AG333*'Molecular Weight'!$B$11/'Molecular Weight'!$D$11</f>
        <v>0.0251846997471617</v>
      </c>
      <c r="AQ333" s="19">
        <f>Y333*AG333*'Molecular Weight'!$B$12/'Molecular Weight'!$D$12</f>
        <v>0</v>
      </c>
      <c r="AR333" s="19">
        <f t="shared" si="62"/>
        <v>8.02500085359479</v>
      </c>
      <c r="AS333" s="19">
        <f t="shared" si="63"/>
        <v>0.0747688999940959</v>
      </c>
      <c r="AT333" s="19">
        <f t="shared" si="64"/>
        <v>0.0520427120608452</v>
      </c>
      <c r="AU333" s="19">
        <f t="shared" si="65"/>
        <v>1.36191449011595</v>
      </c>
      <c r="AV333" s="19">
        <f t="shared" si="66"/>
        <v>2.9983505551075</v>
      </c>
      <c r="AW333" s="19">
        <f t="shared" si="67"/>
        <v>3.02298371639755</v>
      </c>
      <c r="AX333" s="36"/>
    </row>
    <row r="334" s="25" customFormat="1" spans="1:50">
      <c r="A334" s="37" t="s">
        <v>2079</v>
      </c>
      <c r="B334" s="35" t="s">
        <v>2076</v>
      </c>
      <c r="C334" s="35" t="s">
        <v>1961</v>
      </c>
      <c r="D334" s="35" t="s">
        <v>1759</v>
      </c>
      <c r="E334" s="35" t="s">
        <v>2097</v>
      </c>
      <c r="F334" s="35" t="s">
        <v>1859</v>
      </c>
      <c r="G334" s="32" t="s">
        <v>1917</v>
      </c>
      <c r="H334" s="32"/>
      <c r="I334" s="33">
        <f t="shared" si="68"/>
        <v>5.01025009155273</v>
      </c>
      <c r="J334" s="33">
        <f t="shared" si="69"/>
        <v>1023.40283203125</v>
      </c>
      <c r="K334" s="33">
        <f t="shared" si="70"/>
        <v>-8.96602153778076</v>
      </c>
      <c r="L334" s="34">
        <f t="shared" si="60"/>
        <v>-12.2916795243964</v>
      </c>
      <c r="M334" s="33">
        <f t="shared" si="61"/>
        <v>3.32565798661567</v>
      </c>
      <c r="N334" s="33">
        <f t="shared" si="71"/>
        <v>3.32565784454346</v>
      </c>
      <c r="O334" s="32"/>
      <c r="P334" s="35">
        <v>40.3033333333333</v>
      </c>
      <c r="Q334" s="35">
        <v>0.525</v>
      </c>
      <c r="R334" s="35">
        <v>21.9533333333333</v>
      </c>
      <c r="S334" s="35">
        <v>0</v>
      </c>
      <c r="T334" s="35">
        <v>19.2333333333333</v>
      </c>
      <c r="U334" s="35">
        <v>0.4</v>
      </c>
      <c r="V334" s="35">
        <v>13.7666666666667</v>
      </c>
      <c r="W334" s="35">
        <v>3.65666666666667</v>
      </c>
      <c r="X334" s="35">
        <v>0.135</v>
      </c>
      <c r="Y334" s="32"/>
      <c r="Z334" s="32">
        <v>99.9733333333333</v>
      </c>
      <c r="AA334" s="35">
        <v>5.01025009155273</v>
      </c>
      <c r="AB334" s="35">
        <v>1023.40283203125</v>
      </c>
      <c r="AC334" s="35">
        <v>-8.96602153778076</v>
      </c>
      <c r="AD334" s="35">
        <v>3.32565784454346</v>
      </c>
      <c r="AE334" s="35" t="s">
        <v>1695</v>
      </c>
      <c r="AF334" s="19">
        <v>12</v>
      </c>
      <c r="AG334" s="19">
        <f>AF334/(P334*'Molecular Weight'!$C$2/'Molecular Weight'!$D$2+Q334*'Molecular Weight'!$C$3/'Molecular Weight'!$D$3+R334*'Molecular Weight'!$C$4/'Molecular Weight'!$D$4+S334*'Molecular Weight'!$C$5/'Molecular Weight'!$D$5+T334*'Molecular Weight'!$C$6/'Molecular Weight'!$D$6+U334*'Molecular Weight'!$C$8/'Molecular Weight'!$D$8+V334*'Molecular Weight'!$C$9/'Molecular Weight'!$D$9+W334*'Molecular Weight'!$C$10/'Molecular Weight'!$D$10+X334*'Molecular Weight'!$C$11/'Molecular Weight'!$D$11+Y334*'Molecular Weight'!$C$12/'Molecular Weight'!$D$12)</f>
        <v>4.47246035699393</v>
      </c>
      <c r="AH334" s="19">
        <f>P334*AG334*'Molecular Weight'!$B$2/'Molecular Weight'!$D$2</f>
        <v>3.00025067556666</v>
      </c>
      <c r="AI334" s="19">
        <f>Q334*AG334*'Molecular Weight'!$B$3/'Molecular Weight'!$D$3</f>
        <v>0.0293872551617248</v>
      </c>
      <c r="AJ334" s="19">
        <f>AG334*R334*'Molecular Weight'!$B$4/'Molecular Weight'!$D$4</f>
        <v>1.92595945541794</v>
      </c>
      <c r="AK334" s="19">
        <f>S334*AG334*'Molecular Weight'!$B$5/'Molecular Weight'!$D$5</f>
        <v>0</v>
      </c>
      <c r="AL334" s="19">
        <f>T334*AG334*'Molecular Weight'!$B$6/'Molecular Weight'!$D$6</f>
        <v>1.19738753989676</v>
      </c>
      <c r="AM334" s="19">
        <f>U334*AG334*'Molecular Weight'!$B$8/'Molecular Weight'!$D$8</f>
        <v>0.0252182709726187</v>
      </c>
      <c r="AN334" s="19">
        <f>V334*AG334*'Molecular Weight'!$B$9/'Molecular Weight'!$D$9</f>
        <v>1.52781317405996</v>
      </c>
      <c r="AO334" s="19">
        <f>W334*AG334*'Molecular Weight'!$B$10/'Molecular Weight'!$D$10</f>
        <v>0.291624406301851</v>
      </c>
      <c r="AP334" s="19">
        <f>X334*AG334*'Molecular Weight'!$B$11/'Molecular Weight'!$D$11</f>
        <v>0.0194831283702543</v>
      </c>
      <c r="AQ334" s="19">
        <f>Y334*AG334*'Molecular Weight'!$B$12/'Molecular Weight'!$D$12</f>
        <v>0</v>
      </c>
      <c r="AR334" s="19">
        <f t="shared" si="62"/>
        <v>8.01712390574777</v>
      </c>
      <c r="AS334" s="19">
        <f t="shared" si="63"/>
        <v>0.0512619915543322</v>
      </c>
      <c r="AT334" s="19">
        <f t="shared" si="64"/>
        <v>0.0428115291384711</v>
      </c>
      <c r="AU334" s="19">
        <f t="shared" si="65"/>
        <v>1.14612554834242</v>
      </c>
      <c r="AV334" s="19">
        <f t="shared" si="66"/>
        <v>3.02963793072839</v>
      </c>
      <c r="AW334" s="19">
        <f t="shared" si="67"/>
        <v>3.04204339123119</v>
      </c>
      <c r="AX334" s="36"/>
    </row>
    <row r="335" s="25" customFormat="1" spans="1:50">
      <c r="A335" s="37" t="s">
        <v>2079</v>
      </c>
      <c r="B335" s="35" t="s">
        <v>2076</v>
      </c>
      <c r="C335" s="35" t="s">
        <v>1961</v>
      </c>
      <c r="D335" s="35" t="s">
        <v>1759</v>
      </c>
      <c r="E335" s="35" t="s">
        <v>2098</v>
      </c>
      <c r="F335" s="35" t="s">
        <v>1859</v>
      </c>
      <c r="G335" s="32" t="s">
        <v>1917</v>
      </c>
      <c r="H335" s="32"/>
      <c r="I335" s="33">
        <f t="shared" si="68"/>
        <v>4.97743034362793</v>
      </c>
      <c r="J335" s="33">
        <f t="shared" si="69"/>
        <v>1087.59191894531</v>
      </c>
      <c r="K335" s="33">
        <f t="shared" si="70"/>
        <v>-8.46052742004395</v>
      </c>
      <c r="L335" s="34">
        <f t="shared" si="60"/>
        <v>-11.4051747065005</v>
      </c>
      <c r="M335" s="33">
        <f t="shared" si="61"/>
        <v>2.94464728645651</v>
      </c>
      <c r="N335" s="33">
        <f t="shared" si="71"/>
        <v>2.94464683532715</v>
      </c>
      <c r="O335" s="32"/>
      <c r="P335" s="35">
        <v>38.7288888888889</v>
      </c>
      <c r="Q335" s="35">
        <v>0.356888888888889</v>
      </c>
      <c r="R335" s="35">
        <v>22.1166666666667</v>
      </c>
      <c r="S335" s="35">
        <v>0</v>
      </c>
      <c r="T335" s="35">
        <v>19.6722222222222</v>
      </c>
      <c r="U335" s="35">
        <v>0.671222222222222</v>
      </c>
      <c r="V335" s="35">
        <v>8.98222222222222</v>
      </c>
      <c r="W335" s="35">
        <v>8.45333333333333</v>
      </c>
      <c r="X335" s="35">
        <v>0.176111111111111</v>
      </c>
      <c r="Y335" s="32"/>
      <c r="Z335" s="32">
        <v>99.1575555555556</v>
      </c>
      <c r="AA335" s="35">
        <v>4.97743034362793</v>
      </c>
      <c r="AB335" s="35">
        <v>1087.59191894531</v>
      </c>
      <c r="AC335" s="35">
        <v>-8.46052742004395</v>
      </c>
      <c r="AD335" s="35">
        <v>2.94464683532715</v>
      </c>
      <c r="AE335" s="35" t="s">
        <v>1695</v>
      </c>
      <c r="AF335" s="19">
        <v>12</v>
      </c>
      <c r="AG335" s="19">
        <f>AF335/(P335*'Molecular Weight'!$C$2/'Molecular Weight'!$D$2+Q335*'Molecular Weight'!$C$3/'Molecular Weight'!$D$3+R335*'Molecular Weight'!$C$4/'Molecular Weight'!$D$4+S335*'Molecular Weight'!$C$5/'Molecular Weight'!$D$5+T335*'Molecular Weight'!$C$6/'Molecular Weight'!$D$6+U335*'Molecular Weight'!$C$8/'Molecular Weight'!$D$8+V335*'Molecular Weight'!$C$9/'Molecular Weight'!$D$9+W335*'Molecular Weight'!$C$10/'Molecular Weight'!$D$10+X335*'Molecular Weight'!$C$11/'Molecular Weight'!$D$11+Y335*'Molecular Weight'!$C$12/'Molecular Weight'!$D$12)</f>
        <v>4.60002619758159</v>
      </c>
      <c r="AH335" s="19">
        <f>P335*AG335*'Molecular Weight'!$B$2/'Molecular Weight'!$D$2</f>
        <v>2.96527802084081</v>
      </c>
      <c r="AI335" s="19">
        <f>Q335*AG335*'Molecular Weight'!$B$3/'Molecular Weight'!$D$3</f>
        <v>0.0205469116209596</v>
      </c>
      <c r="AJ335" s="19">
        <f>AG335*R335*'Molecular Weight'!$B$4/'Molecular Weight'!$D$4</f>
        <v>1.99563056237439</v>
      </c>
      <c r="AK335" s="19">
        <f>S335*AG335*'Molecular Weight'!$B$5/'Molecular Weight'!$D$5</f>
        <v>0</v>
      </c>
      <c r="AL335" s="19">
        <f>T335*AG335*'Molecular Weight'!$B$6/'Molecular Weight'!$D$6</f>
        <v>1.25964278378158</v>
      </c>
      <c r="AM335" s="19">
        <f>U335*AG335*'Molecular Weight'!$B$8/'Molecular Weight'!$D$8</f>
        <v>0.0435246660081922</v>
      </c>
      <c r="AN335" s="19">
        <f>V335*AG335*'Molecular Weight'!$B$9/'Molecular Weight'!$D$9</f>
        <v>1.02527189912461</v>
      </c>
      <c r="AO335" s="19">
        <f>W335*AG335*'Molecular Weight'!$B$10/'Molecular Weight'!$D$10</f>
        <v>0.69339434362024</v>
      </c>
      <c r="AP335" s="19">
        <f>X335*AG335*'Molecular Weight'!$B$11/'Molecular Weight'!$D$11</f>
        <v>0.0261411979605135</v>
      </c>
      <c r="AQ335" s="19">
        <f>Y335*AG335*'Molecular Weight'!$B$12/'Molecular Weight'!$D$12</f>
        <v>0</v>
      </c>
      <c r="AR335" s="19">
        <f t="shared" si="62"/>
        <v>8.02943038533129</v>
      </c>
      <c r="AS335" s="19">
        <f t="shared" si="63"/>
        <v>0.0879675411647414</v>
      </c>
      <c r="AT335" s="19">
        <f t="shared" si="64"/>
        <v>0.0698353075152412</v>
      </c>
      <c r="AU335" s="19">
        <f t="shared" si="65"/>
        <v>1.17167524261684</v>
      </c>
      <c r="AV335" s="19">
        <f t="shared" si="66"/>
        <v>2.98582493246177</v>
      </c>
      <c r="AW335" s="19">
        <f t="shared" si="67"/>
        <v>3.02183369253463</v>
      </c>
      <c r="AX335" s="36"/>
    </row>
    <row r="336" s="25" customFormat="1" spans="1:50">
      <c r="A336" s="37" t="s">
        <v>2079</v>
      </c>
      <c r="B336" s="35" t="s">
        <v>2076</v>
      </c>
      <c r="C336" s="35" t="s">
        <v>1961</v>
      </c>
      <c r="D336" s="35" t="s">
        <v>1759</v>
      </c>
      <c r="E336" s="35" t="s">
        <v>2099</v>
      </c>
      <c r="F336" s="35" t="s">
        <v>2100</v>
      </c>
      <c r="G336" s="32" t="s">
        <v>1917</v>
      </c>
      <c r="H336" s="32"/>
      <c r="I336" s="33">
        <f t="shared" si="68"/>
        <v>5.08319091796875</v>
      </c>
      <c r="J336" s="33">
        <f t="shared" si="69"/>
        <v>1114.17041015625</v>
      </c>
      <c r="K336" s="33">
        <f t="shared" si="70"/>
        <v>-8.15571784973145</v>
      </c>
      <c r="L336" s="34">
        <f t="shared" si="60"/>
        <v>-11.0140259346798</v>
      </c>
      <c r="M336" s="33">
        <f t="shared" si="61"/>
        <v>2.85830808494834</v>
      </c>
      <c r="N336" s="33">
        <f t="shared" si="71"/>
        <v>2.85830688476562</v>
      </c>
      <c r="O336" s="32"/>
      <c r="P336" s="35">
        <v>39.4071428571429</v>
      </c>
      <c r="Q336" s="35">
        <v>0.296285714285714</v>
      </c>
      <c r="R336" s="35">
        <v>22.9228571428571</v>
      </c>
      <c r="S336" s="35">
        <v>0</v>
      </c>
      <c r="T336" s="35">
        <v>19.2428571428571</v>
      </c>
      <c r="U336" s="35">
        <v>0.226714285714286</v>
      </c>
      <c r="V336" s="35">
        <v>10.8914285714286</v>
      </c>
      <c r="W336" s="35">
        <v>6.59</v>
      </c>
      <c r="X336" s="35">
        <v>0.168571428571429</v>
      </c>
      <c r="Y336" s="32"/>
      <c r="Z336" s="32">
        <v>99.7458571428571</v>
      </c>
      <c r="AA336" s="35">
        <v>5.08319091796875</v>
      </c>
      <c r="AB336" s="35">
        <v>1114.17041015625</v>
      </c>
      <c r="AC336" s="35">
        <v>-8.15571784973145</v>
      </c>
      <c r="AD336" s="35">
        <v>2.85830688476562</v>
      </c>
      <c r="AE336" s="35" t="s">
        <v>1695</v>
      </c>
      <c r="AF336" s="19">
        <v>12</v>
      </c>
      <c r="AG336" s="19">
        <f>AF336/(P336*'Molecular Weight'!$C$2/'Molecular Weight'!$D$2+Q336*'Molecular Weight'!$C$3/'Molecular Weight'!$D$3+R336*'Molecular Weight'!$C$4/'Molecular Weight'!$D$4+S336*'Molecular Weight'!$C$5/'Molecular Weight'!$D$5+T336*'Molecular Weight'!$C$6/'Molecular Weight'!$D$6+U336*'Molecular Weight'!$C$8/'Molecular Weight'!$D$8+V336*'Molecular Weight'!$C$9/'Molecular Weight'!$D$9+W336*'Molecular Weight'!$C$10/'Molecular Weight'!$D$10+X336*'Molecular Weight'!$C$11/'Molecular Weight'!$D$11+Y336*'Molecular Weight'!$C$12/'Molecular Weight'!$D$12)</f>
        <v>4.51935327892625</v>
      </c>
      <c r="AH336" s="19">
        <f>P336*AG336*'Molecular Weight'!$B$2/'Molecular Weight'!$D$2</f>
        <v>2.96429427903702</v>
      </c>
      <c r="AI336" s="19">
        <f>Q336*AG336*'Molecular Weight'!$B$3/'Molecular Weight'!$D$3</f>
        <v>0.0167586960495137</v>
      </c>
      <c r="AJ336" s="19">
        <f>AG336*R336*'Molecular Weight'!$B$4/'Molecular Weight'!$D$4</f>
        <v>2.03210061967299</v>
      </c>
      <c r="AK336" s="19">
        <f>S336*AG336*'Molecular Weight'!$B$5/'Molecular Weight'!$D$5</f>
        <v>0</v>
      </c>
      <c r="AL336" s="19">
        <f>T336*AG336*'Molecular Weight'!$B$6/'Molecular Weight'!$D$6</f>
        <v>1.21054105685524</v>
      </c>
      <c r="AM336" s="19">
        <f>U336*AG336*'Molecular Weight'!$B$8/'Molecular Weight'!$D$8</f>
        <v>0.0144432189247573</v>
      </c>
      <c r="AN336" s="19">
        <f>V336*AG336*'Molecular Weight'!$B$9/'Molecular Weight'!$D$9</f>
        <v>1.22139487410613</v>
      </c>
      <c r="AO336" s="19">
        <f>W336*AG336*'Molecular Weight'!$B$10/'Molecular Weight'!$D$10</f>
        <v>0.531072362841012</v>
      </c>
      <c r="AP336" s="19">
        <f>X336*AG336*'Molecular Weight'!$B$11/'Molecular Weight'!$D$11</f>
        <v>0.024583215180625</v>
      </c>
      <c r="AQ336" s="19">
        <f>Y336*AG336*'Molecular Weight'!$B$12/'Molecular Weight'!$D$12</f>
        <v>0</v>
      </c>
      <c r="AR336" s="19">
        <f t="shared" si="62"/>
        <v>8.01518832266729</v>
      </c>
      <c r="AS336" s="19">
        <f t="shared" si="63"/>
        <v>0.0454786249979939</v>
      </c>
      <c r="AT336" s="19">
        <f t="shared" si="64"/>
        <v>0.0375688414204957</v>
      </c>
      <c r="AU336" s="19">
        <f t="shared" si="65"/>
        <v>1.16506243185725</v>
      </c>
      <c r="AV336" s="19">
        <f t="shared" si="66"/>
        <v>2.98105297508653</v>
      </c>
      <c r="AW336" s="19">
        <f t="shared" si="67"/>
        <v>2.97745151272714</v>
      </c>
      <c r="AX336" s="36"/>
    </row>
    <row r="337" s="25" customFormat="1" spans="1:50">
      <c r="A337" s="37" t="s">
        <v>2075</v>
      </c>
      <c r="B337" s="35" t="s">
        <v>2076</v>
      </c>
      <c r="C337" s="35" t="s">
        <v>1961</v>
      </c>
      <c r="D337" s="35" t="s">
        <v>1759</v>
      </c>
      <c r="E337" s="35" t="s">
        <v>2101</v>
      </c>
      <c r="F337" s="35" t="s">
        <v>1859</v>
      </c>
      <c r="G337" s="32" t="s">
        <v>1917</v>
      </c>
      <c r="H337" s="32"/>
      <c r="I337" s="33">
        <f t="shared" si="68"/>
        <v>5.9445972442627</v>
      </c>
      <c r="J337" s="33">
        <f t="shared" si="69"/>
        <v>1170.74047851562</v>
      </c>
      <c r="K337" s="33">
        <f t="shared" si="70"/>
        <v>-6.46529483795166</v>
      </c>
      <c r="L337" s="34">
        <f t="shared" si="60"/>
        <v>-9.98291137074777</v>
      </c>
      <c r="M337" s="33">
        <f t="shared" si="61"/>
        <v>3.51761653279611</v>
      </c>
      <c r="N337" s="33">
        <f t="shared" si="71"/>
        <v>3.51761722564697</v>
      </c>
      <c r="O337" s="32"/>
      <c r="P337" s="35">
        <v>39.6666666666667</v>
      </c>
      <c r="Q337" s="35">
        <v>0.548</v>
      </c>
      <c r="R337" s="35">
        <v>22.6666666666667</v>
      </c>
      <c r="S337" s="35">
        <v>0</v>
      </c>
      <c r="T337" s="35">
        <v>11.24</v>
      </c>
      <c r="U337" s="35">
        <v>0.19</v>
      </c>
      <c r="V337" s="35">
        <v>8.90333333333333</v>
      </c>
      <c r="W337" s="35">
        <v>16.1233333333333</v>
      </c>
      <c r="X337" s="35">
        <v>0.198666666666667</v>
      </c>
      <c r="Y337" s="32"/>
      <c r="Z337" s="32">
        <v>99.5366666666667</v>
      </c>
      <c r="AA337" s="35">
        <v>5.9445972442627</v>
      </c>
      <c r="AB337" s="35">
        <v>1170.74047851562</v>
      </c>
      <c r="AC337" s="35">
        <v>-6.46529483795166</v>
      </c>
      <c r="AD337" s="35">
        <v>3.51761722564697</v>
      </c>
      <c r="AE337" s="35" t="s">
        <v>1695</v>
      </c>
      <c r="AF337" s="19">
        <v>12</v>
      </c>
      <c r="AG337" s="19">
        <f>AF337/(P337*'Molecular Weight'!$C$2/'Molecular Weight'!$D$2+Q337*'Molecular Weight'!$C$3/'Molecular Weight'!$D$3+R337*'Molecular Weight'!$C$4/'Molecular Weight'!$D$4+S337*'Molecular Weight'!$C$5/'Molecular Weight'!$D$5+T337*'Molecular Weight'!$C$6/'Molecular Weight'!$D$6+U337*'Molecular Weight'!$C$8/'Molecular Weight'!$D$8+V337*'Molecular Weight'!$C$9/'Molecular Weight'!$D$9+W337*'Molecular Weight'!$C$10/'Molecular Weight'!$D$10+X337*'Molecular Weight'!$C$11/'Molecular Weight'!$D$11+Y337*'Molecular Weight'!$C$12/'Molecular Weight'!$D$12)</f>
        <v>4.4912167378275</v>
      </c>
      <c r="AH337" s="19">
        <f>P337*AG337*'Molecular Weight'!$B$2/'Molecular Weight'!$D$2</f>
        <v>2.96523963493937</v>
      </c>
      <c r="AI337" s="19">
        <f>Q337*AG337*'Molecular Weight'!$B$3/'Molecular Weight'!$D$3</f>
        <v>0.0308033388276529</v>
      </c>
      <c r="AJ337" s="19">
        <f>AG337*R337*'Molecular Weight'!$B$4/'Molecular Weight'!$D$4</f>
        <v>1.99687941789114</v>
      </c>
      <c r="AK337" s="19">
        <f>S337*AG337*'Molecular Weight'!$B$5/'Molecular Weight'!$D$5</f>
        <v>0</v>
      </c>
      <c r="AL337" s="19">
        <f>T337*AG337*'Molecular Weight'!$B$6/'Molecular Weight'!$D$6</f>
        <v>0.702690369337153</v>
      </c>
      <c r="AM337" s="19">
        <f>U337*AG337*'Molecular Weight'!$B$8/'Molecular Weight'!$D$8</f>
        <v>0.0120289142964086</v>
      </c>
      <c r="AN337" s="19">
        <f>V337*AG337*'Molecular Weight'!$B$9/'Molecular Weight'!$D$9</f>
        <v>0.99222828012715</v>
      </c>
      <c r="AO337" s="19">
        <f>W337*AG337*'Molecular Weight'!$B$10/'Molecular Weight'!$D$10</f>
        <v>1.29125150742223</v>
      </c>
      <c r="AP337" s="19">
        <f>X337*AG337*'Molecular Weight'!$B$11/'Molecular Weight'!$D$11</f>
        <v>0.0287917088926018</v>
      </c>
      <c r="AQ337" s="19">
        <f>Y337*AG337*'Molecular Weight'!$B$12/'Molecular Weight'!$D$12</f>
        <v>0</v>
      </c>
      <c r="AR337" s="19">
        <f t="shared" si="62"/>
        <v>8.01991317173371</v>
      </c>
      <c r="AS337" s="19">
        <f t="shared" si="63"/>
        <v>0.059591184015976</v>
      </c>
      <c r="AT337" s="19">
        <f t="shared" si="64"/>
        <v>0.0848043272205199</v>
      </c>
      <c r="AU337" s="19">
        <f t="shared" si="65"/>
        <v>0.643099185321177</v>
      </c>
      <c r="AV337" s="19">
        <f t="shared" si="66"/>
        <v>2.99604297376703</v>
      </c>
      <c r="AW337" s="19">
        <f t="shared" si="67"/>
        <v>2.99819907118294</v>
      </c>
      <c r="AX337" s="36"/>
    </row>
    <row r="338" s="25" customFormat="1" spans="1:50">
      <c r="A338" s="37" t="s">
        <v>2079</v>
      </c>
      <c r="B338" s="35" t="s">
        <v>2076</v>
      </c>
      <c r="C338" s="35" t="s">
        <v>1961</v>
      </c>
      <c r="D338" s="35" t="s">
        <v>1759</v>
      </c>
      <c r="E338" s="35" t="s">
        <v>2102</v>
      </c>
      <c r="F338" s="35" t="s">
        <v>1859</v>
      </c>
      <c r="G338" s="32" t="s">
        <v>1917</v>
      </c>
      <c r="H338" s="32"/>
      <c r="I338" s="33">
        <f t="shared" si="68"/>
        <v>7.03036212921143</v>
      </c>
      <c r="J338" s="33">
        <f t="shared" si="69"/>
        <v>1165.78002929687</v>
      </c>
      <c r="K338" s="33">
        <f t="shared" si="70"/>
        <v>-6.31842517852783</v>
      </c>
      <c r="L338" s="34">
        <f t="shared" si="60"/>
        <v>-9.61993718050239</v>
      </c>
      <c r="M338" s="33">
        <f t="shared" si="61"/>
        <v>3.30151200197456</v>
      </c>
      <c r="N338" s="33">
        <f t="shared" si="71"/>
        <v>3.30151081085205</v>
      </c>
      <c r="O338" s="32"/>
      <c r="P338" s="35">
        <v>39.84</v>
      </c>
      <c r="Q338" s="35">
        <v>0.5675</v>
      </c>
      <c r="R338" s="35">
        <v>22.28</v>
      </c>
      <c r="S338" s="35">
        <v>0</v>
      </c>
      <c r="T338" s="35">
        <v>12.1366666666667</v>
      </c>
      <c r="U338" s="35">
        <v>0.194166666666667</v>
      </c>
      <c r="V338" s="35">
        <v>8.10166666666667</v>
      </c>
      <c r="W338" s="35">
        <v>16.3583333333333</v>
      </c>
      <c r="X338" s="35">
        <v>0.2155</v>
      </c>
      <c r="Y338" s="32"/>
      <c r="Z338" s="32">
        <v>99.6938333333334</v>
      </c>
      <c r="AA338" s="35">
        <v>7.03036212921143</v>
      </c>
      <c r="AB338" s="35">
        <v>1165.78002929687</v>
      </c>
      <c r="AC338" s="35">
        <v>-6.31842517852783</v>
      </c>
      <c r="AD338" s="35">
        <v>3.30151081085205</v>
      </c>
      <c r="AE338" s="35" t="s">
        <v>1695</v>
      </c>
      <c r="AF338" s="19">
        <v>12</v>
      </c>
      <c r="AG338" s="19">
        <f>AF338/(P338*'Molecular Weight'!$C$2/'Molecular Weight'!$D$2+Q338*'Molecular Weight'!$C$3/'Molecular Weight'!$D$3+R338*'Molecular Weight'!$C$4/'Molecular Weight'!$D$4+S338*'Molecular Weight'!$C$5/'Molecular Weight'!$D$5+T338*'Molecular Weight'!$C$6/'Molecular Weight'!$D$6+U338*'Molecular Weight'!$C$8/'Molecular Weight'!$D$8+V338*'Molecular Weight'!$C$9/'Molecular Weight'!$D$9+W338*'Molecular Weight'!$C$10/'Molecular Weight'!$D$10+X338*'Molecular Weight'!$C$11/'Molecular Weight'!$D$11+Y338*'Molecular Weight'!$C$12/'Molecular Weight'!$D$12)</f>
        <v>4.50471982634035</v>
      </c>
      <c r="AH338" s="19">
        <f>P338*AG338*'Molecular Weight'!$B$2/'Molecular Weight'!$D$2</f>
        <v>2.98715109656125</v>
      </c>
      <c r="AI338" s="19">
        <f>Q338*AG338*'Molecular Weight'!$B$3/'Molecular Weight'!$D$3</f>
        <v>0.0319953504561721</v>
      </c>
      <c r="AJ338" s="19">
        <f>AG338*R338*'Molecular Weight'!$B$4/'Molecular Weight'!$D$4</f>
        <v>1.96871631484627</v>
      </c>
      <c r="AK338" s="19">
        <f>S338*AG338*'Molecular Weight'!$B$5/'Molecular Weight'!$D$5</f>
        <v>0</v>
      </c>
      <c r="AL338" s="19">
        <f>T338*AG338*'Molecular Weight'!$B$6/'Molecular Weight'!$D$6</f>
        <v>0.761028437625523</v>
      </c>
      <c r="AM338" s="19">
        <f>U338*AG338*'Molecular Weight'!$B$8/'Molecular Weight'!$D$8</f>
        <v>0.012329664969661</v>
      </c>
      <c r="AN338" s="19">
        <f>V338*AG338*'Molecular Weight'!$B$9/'Molecular Weight'!$D$9</f>
        <v>0.905601450613749</v>
      </c>
      <c r="AO338" s="19">
        <f>W338*AG338*'Molecular Weight'!$B$10/'Molecular Weight'!$D$10</f>
        <v>1.3140104938044</v>
      </c>
      <c r="AP338" s="19">
        <f>X338*AG338*'Molecular Weight'!$B$11/'Molecular Weight'!$D$11</f>
        <v>0.0313251733648385</v>
      </c>
      <c r="AQ338" s="19">
        <f>Y338*AG338*'Molecular Weight'!$B$12/'Molecular Weight'!$D$12</f>
        <v>0</v>
      </c>
      <c r="AR338" s="19">
        <f t="shared" si="62"/>
        <v>8.01215798224186</v>
      </c>
      <c r="AS338" s="19">
        <f t="shared" si="63"/>
        <v>0.0364185996396271</v>
      </c>
      <c r="AT338" s="19">
        <f t="shared" si="64"/>
        <v>0.0478544530520521</v>
      </c>
      <c r="AU338" s="19">
        <f t="shared" si="65"/>
        <v>0.724609837985896</v>
      </c>
      <c r="AV338" s="19">
        <f t="shared" si="66"/>
        <v>3.01914644701742</v>
      </c>
      <c r="AW338" s="19">
        <f t="shared" si="67"/>
        <v>2.99297004701333</v>
      </c>
      <c r="AX338" s="36"/>
    </row>
    <row r="339" s="25" customFormat="1" spans="1:50">
      <c r="A339" s="37" t="s">
        <v>2075</v>
      </c>
      <c r="B339" s="35" t="s">
        <v>2076</v>
      </c>
      <c r="C339" s="35" t="s">
        <v>1961</v>
      </c>
      <c r="D339" s="35" t="s">
        <v>1759</v>
      </c>
      <c r="E339" s="35" t="s">
        <v>2103</v>
      </c>
      <c r="F339" s="35" t="s">
        <v>1859</v>
      </c>
      <c r="G339" s="32" t="s">
        <v>1917</v>
      </c>
      <c r="H339" s="32"/>
      <c r="I339" s="33">
        <f t="shared" si="68"/>
        <v>5.24990653991699</v>
      </c>
      <c r="J339" s="33">
        <f t="shared" si="69"/>
        <v>1146.11218261719</v>
      </c>
      <c r="K339" s="33">
        <f t="shared" si="70"/>
        <v>-7.57710838317871</v>
      </c>
      <c r="L339" s="34">
        <f t="shared" si="60"/>
        <v>-10.5478708036687</v>
      </c>
      <c r="M339" s="33">
        <f t="shared" si="61"/>
        <v>2.97076242048998</v>
      </c>
      <c r="N339" s="33">
        <f t="shared" si="71"/>
        <v>2.97076225280762</v>
      </c>
      <c r="O339" s="32"/>
      <c r="P339" s="35">
        <v>41.01</v>
      </c>
      <c r="Q339" s="35">
        <v>0.250333333333333</v>
      </c>
      <c r="R339" s="35">
        <v>23.3816666666667</v>
      </c>
      <c r="S339" s="35">
        <v>0</v>
      </c>
      <c r="T339" s="35">
        <v>8.34833333333333</v>
      </c>
      <c r="U339" s="35">
        <v>0.125833333333333</v>
      </c>
      <c r="V339" s="35">
        <v>14.44</v>
      </c>
      <c r="W339" s="35">
        <v>11.975</v>
      </c>
      <c r="X339" s="35">
        <v>0.127666666666667</v>
      </c>
      <c r="Y339" s="32"/>
      <c r="Z339" s="32">
        <v>99.6588333333333</v>
      </c>
      <c r="AA339" s="35">
        <v>5.24990653991699</v>
      </c>
      <c r="AB339" s="35">
        <v>1146.11218261719</v>
      </c>
      <c r="AC339" s="35">
        <v>-7.57710838317871</v>
      </c>
      <c r="AD339" s="35">
        <v>2.97076225280762</v>
      </c>
      <c r="AE339" s="35" t="s">
        <v>1695</v>
      </c>
      <c r="AF339" s="19">
        <v>12</v>
      </c>
      <c r="AG339" s="19">
        <f>AF339/(P339*'Molecular Weight'!$C$2/'Molecular Weight'!$D$2+Q339*'Molecular Weight'!$C$3/'Molecular Weight'!$D$3+R339*'Molecular Weight'!$C$4/'Molecular Weight'!$D$4+S339*'Molecular Weight'!$C$5/'Molecular Weight'!$D$5+T339*'Molecular Weight'!$C$6/'Molecular Weight'!$D$6+U339*'Molecular Weight'!$C$8/'Molecular Weight'!$D$8+V339*'Molecular Weight'!$C$9/'Molecular Weight'!$D$9+W339*'Molecular Weight'!$C$10/'Molecular Weight'!$D$10+X339*'Molecular Weight'!$C$11/'Molecular Weight'!$D$11+Y339*'Molecular Weight'!$C$12/'Molecular Weight'!$D$12)</f>
        <v>4.36157515703188</v>
      </c>
      <c r="AH339" s="19">
        <f>P339*AG339*'Molecular Weight'!$B$2/'Molecular Weight'!$D$2</f>
        <v>2.97716706374629</v>
      </c>
      <c r="AI339" s="19">
        <f>Q339*AG339*'Molecular Weight'!$B$3/'Molecular Weight'!$D$3</f>
        <v>0.0136651770668792</v>
      </c>
      <c r="AJ339" s="19">
        <f>AG339*R339*'Molecular Weight'!$B$4/'Molecular Weight'!$D$4</f>
        <v>2.00040989531844</v>
      </c>
      <c r="AK339" s="19">
        <f>S339*AG339*'Molecular Weight'!$B$5/'Molecular Weight'!$D$5</f>
        <v>0</v>
      </c>
      <c r="AL339" s="19">
        <f>T339*AG339*'Molecular Weight'!$B$6/'Molecular Weight'!$D$6</f>
        <v>0.506846927467814</v>
      </c>
      <c r="AM339" s="19">
        <f>U339*AG339*'Molecular Weight'!$B$8/'Molecular Weight'!$D$8</f>
        <v>0.00773655963621619</v>
      </c>
      <c r="AN339" s="19">
        <f>V339*AG339*'Molecular Weight'!$B$9/'Molecular Weight'!$D$9</f>
        <v>1.56280757487693</v>
      </c>
      <c r="AO339" s="19">
        <f>W339*AG339*'Molecular Weight'!$B$10/'Molecular Weight'!$D$10</f>
        <v>0.931345622422553</v>
      </c>
      <c r="AP339" s="19">
        <f>X339*AG339*'Molecular Weight'!$B$11/'Molecular Weight'!$D$11</f>
        <v>0.017967981984976</v>
      </c>
      <c r="AQ339" s="19">
        <f>Y339*AG339*'Molecular Weight'!$B$12/'Molecular Weight'!$D$12</f>
        <v>0</v>
      </c>
      <c r="AR339" s="19">
        <f t="shared" si="62"/>
        <v>8.0179468025201</v>
      </c>
      <c r="AS339" s="19">
        <f t="shared" si="63"/>
        <v>0.0537198950168873</v>
      </c>
      <c r="AT339" s="19">
        <f t="shared" si="64"/>
        <v>0.105988400255812</v>
      </c>
      <c r="AU339" s="19">
        <f t="shared" si="65"/>
        <v>0.453127032450927</v>
      </c>
      <c r="AV339" s="19">
        <f t="shared" si="66"/>
        <v>2.99083224081317</v>
      </c>
      <c r="AW339" s="19">
        <f t="shared" si="67"/>
        <v>3.00873668440351</v>
      </c>
      <c r="AX339" s="36"/>
    </row>
    <row r="340" s="25" customFormat="1" spans="1:50">
      <c r="A340" s="37" t="s">
        <v>2075</v>
      </c>
      <c r="B340" s="35" t="s">
        <v>2076</v>
      </c>
      <c r="C340" s="35" t="s">
        <v>1961</v>
      </c>
      <c r="D340" s="35" t="s">
        <v>1759</v>
      </c>
      <c r="E340" s="35" t="s">
        <v>2104</v>
      </c>
      <c r="F340" s="35" t="s">
        <v>1859</v>
      </c>
      <c r="G340" s="32" t="s">
        <v>1917</v>
      </c>
      <c r="H340" s="32"/>
      <c r="I340" s="33">
        <f t="shared" si="68"/>
        <v>5.67926263809204</v>
      </c>
      <c r="J340" s="33">
        <f t="shared" si="69"/>
        <v>1201.58239746094</v>
      </c>
      <c r="K340" s="33">
        <f t="shared" si="70"/>
        <v>-6.61429738998413</v>
      </c>
      <c r="L340" s="34">
        <f t="shared" si="60"/>
        <v>-9.73376077937051</v>
      </c>
      <c r="M340" s="33">
        <f t="shared" si="61"/>
        <v>3.11946338938638</v>
      </c>
      <c r="N340" s="33">
        <f t="shared" si="71"/>
        <v>3.1194634437561</v>
      </c>
      <c r="O340" s="32"/>
      <c r="P340" s="35">
        <v>40.0492307692308</v>
      </c>
      <c r="Q340" s="35">
        <v>0.269307692307692</v>
      </c>
      <c r="R340" s="35">
        <v>22.6646153846154</v>
      </c>
      <c r="S340" s="35">
        <v>0</v>
      </c>
      <c r="T340" s="35">
        <v>16.0592307692308</v>
      </c>
      <c r="U340" s="35">
        <v>0.259615384615385</v>
      </c>
      <c r="V340" s="35">
        <v>10.9569230769231</v>
      </c>
      <c r="W340" s="35">
        <v>9.86538461538461</v>
      </c>
      <c r="X340" s="35">
        <v>0.137230769230769</v>
      </c>
      <c r="Y340" s="32"/>
      <c r="Z340" s="32">
        <v>100.261538461539</v>
      </c>
      <c r="AA340" s="35">
        <v>5.67926263809204</v>
      </c>
      <c r="AB340" s="35">
        <v>1201.58239746094</v>
      </c>
      <c r="AC340" s="35">
        <v>-6.61429738998413</v>
      </c>
      <c r="AD340" s="35">
        <v>3.1194634437561</v>
      </c>
      <c r="AE340" s="35" t="s">
        <v>1695</v>
      </c>
      <c r="AF340" s="19">
        <v>12</v>
      </c>
      <c r="AG340" s="19">
        <f>AF340/(P340*'Molecular Weight'!$C$2/'Molecular Weight'!$D$2+Q340*'Molecular Weight'!$C$3/'Molecular Weight'!$D$3+R340*'Molecular Weight'!$C$4/'Molecular Weight'!$D$4+S340*'Molecular Weight'!$C$5/'Molecular Weight'!$D$5+T340*'Molecular Weight'!$C$6/'Molecular Weight'!$D$6+U340*'Molecular Weight'!$C$8/'Molecular Weight'!$D$8+V340*'Molecular Weight'!$C$9/'Molecular Weight'!$D$9+W340*'Molecular Weight'!$C$10/'Molecular Weight'!$D$10+X340*'Molecular Weight'!$C$11/'Molecular Weight'!$D$11+Y340*'Molecular Weight'!$C$12/'Molecular Weight'!$D$12)</f>
        <v>4.47090333899914</v>
      </c>
      <c r="AH340" s="19">
        <f>P340*AG340*'Molecular Weight'!$B$2/'Molecular Weight'!$D$2</f>
        <v>2.98029693026799</v>
      </c>
      <c r="AI340" s="19">
        <f>Q340*AG340*'Molecular Weight'!$B$3/'Molecular Weight'!$D$3</f>
        <v>0.0150694450657899</v>
      </c>
      <c r="AJ340" s="19">
        <f>AG340*R340*'Molecular Weight'!$B$4/'Molecular Weight'!$D$4</f>
        <v>1.98766780306411</v>
      </c>
      <c r="AK340" s="19">
        <f>S340*AG340*'Molecular Weight'!$B$5/'Molecular Weight'!$D$5</f>
        <v>0</v>
      </c>
      <c r="AL340" s="19">
        <f>T340*AG340*'Molecular Weight'!$B$6/'Molecular Weight'!$D$6</f>
        <v>0.999433024330619</v>
      </c>
      <c r="AM340" s="19">
        <f>U340*AG340*'Molecular Weight'!$B$8/'Molecular Weight'!$D$8</f>
        <v>0.0163619296579147</v>
      </c>
      <c r="AN340" s="19">
        <f>V340*AG340*'Molecular Weight'!$B$9/'Molecular Weight'!$D$9</f>
        <v>1.21556684788517</v>
      </c>
      <c r="AO340" s="19">
        <f>W340*AG340*'Molecular Weight'!$B$10/'Molecular Weight'!$D$10</f>
        <v>0.786504654376494</v>
      </c>
      <c r="AP340" s="19">
        <f>X340*AG340*'Molecular Weight'!$B$11/'Molecular Weight'!$D$11</f>
        <v>0.0197981769721609</v>
      </c>
      <c r="AQ340" s="19">
        <f>Y340*AG340*'Molecular Weight'!$B$12/'Molecular Weight'!$D$12</f>
        <v>0</v>
      </c>
      <c r="AR340" s="19">
        <f t="shared" si="62"/>
        <v>8.02069881162025</v>
      </c>
      <c r="AS340" s="19">
        <f t="shared" si="63"/>
        <v>0.0619361841846224</v>
      </c>
      <c r="AT340" s="19">
        <f t="shared" si="64"/>
        <v>0.0619713204154974</v>
      </c>
      <c r="AU340" s="19">
        <f t="shared" si="65"/>
        <v>0.937496840145997</v>
      </c>
      <c r="AV340" s="19">
        <f t="shared" si="66"/>
        <v>2.99536637533378</v>
      </c>
      <c r="AW340" s="19">
        <f t="shared" si="67"/>
        <v>3.01786645625019</v>
      </c>
      <c r="AX340" s="36"/>
    </row>
    <row r="341" s="25" customFormat="1" spans="1:50">
      <c r="A341" s="37" t="s">
        <v>2075</v>
      </c>
      <c r="B341" s="35" t="s">
        <v>2076</v>
      </c>
      <c r="C341" s="35" t="s">
        <v>1961</v>
      </c>
      <c r="D341" s="35" t="s">
        <v>1759</v>
      </c>
      <c r="E341" s="35" t="s">
        <v>2105</v>
      </c>
      <c r="F341" s="35" t="s">
        <v>1859</v>
      </c>
      <c r="G341" s="32" t="s">
        <v>1917</v>
      </c>
      <c r="H341" s="32"/>
      <c r="I341" s="33">
        <f t="shared" si="68"/>
        <v>4.43326711654663</v>
      </c>
      <c r="J341" s="33">
        <f t="shared" si="69"/>
        <v>1242.79284667969</v>
      </c>
      <c r="K341" s="33">
        <f t="shared" si="70"/>
        <v>-6.97938823699951</v>
      </c>
      <c r="L341" s="34">
        <f t="shared" si="60"/>
        <v>-9.74889717172232</v>
      </c>
      <c r="M341" s="33">
        <f t="shared" si="61"/>
        <v>2.76950893472281</v>
      </c>
      <c r="N341" s="33">
        <f t="shared" si="71"/>
        <v>2.76950931549072</v>
      </c>
      <c r="O341" s="32"/>
      <c r="P341" s="35">
        <v>39.714</v>
      </c>
      <c r="Q341" s="35">
        <v>0.7508</v>
      </c>
      <c r="R341" s="35">
        <v>22.066</v>
      </c>
      <c r="S341" s="35">
        <v>0</v>
      </c>
      <c r="T341" s="35">
        <v>18.186</v>
      </c>
      <c r="U341" s="35">
        <v>0.373</v>
      </c>
      <c r="V341" s="35">
        <v>10.456</v>
      </c>
      <c r="W341" s="35">
        <v>8.36</v>
      </c>
      <c r="X341" s="35">
        <v>0.2654</v>
      </c>
      <c r="Y341" s="32"/>
      <c r="Z341" s="32">
        <v>100.1712</v>
      </c>
      <c r="AA341" s="35">
        <v>4.43326711654663</v>
      </c>
      <c r="AB341" s="35">
        <v>1242.79284667969</v>
      </c>
      <c r="AC341" s="35">
        <v>-6.97938823699951</v>
      </c>
      <c r="AD341" s="35">
        <v>2.76950931549072</v>
      </c>
      <c r="AE341" s="35" t="s">
        <v>1695</v>
      </c>
      <c r="AF341" s="19">
        <v>12</v>
      </c>
      <c r="AG341" s="19">
        <f>AF341/(P341*'Molecular Weight'!$C$2/'Molecular Weight'!$D$2+Q341*'Molecular Weight'!$C$3/'Molecular Weight'!$D$3+R341*'Molecular Weight'!$C$4/'Molecular Weight'!$D$4+S341*'Molecular Weight'!$C$5/'Molecular Weight'!$D$5+T341*'Molecular Weight'!$C$6/'Molecular Weight'!$D$6+U341*'Molecular Weight'!$C$8/'Molecular Weight'!$D$8+V341*'Molecular Weight'!$C$9/'Molecular Weight'!$D$9+W341*'Molecular Weight'!$C$10/'Molecular Weight'!$D$10+X341*'Molecular Weight'!$C$11/'Molecular Weight'!$D$11+Y341*'Molecular Weight'!$C$12/'Molecular Weight'!$D$12)</f>
        <v>4.50907772604477</v>
      </c>
      <c r="AH341" s="19">
        <f>P341*AG341*'Molecular Weight'!$B$2/'Molecular Weight'!$D$2</f>
        <v>2.98058443428998</v>
      </c>
      <c r="AI341" s="19">
        <f>Q341*AG341*'Molecular Weight'!$B$3/'Molecular Weight'!$D$3</f>
        <v>0.0423706577811566</v>
      </c>
      <c r="AJ341" s="19">
        <f>AG341*R341*'Molecular Weight'!$B$4/'Molecular Weight'!$D$4</f>
        <v>1.95169299927234</v>
      </c>
      <c r="AK341" s="19">
        <f>S341*AG341*'Molecular Weight'!$B$5/'Molecular Weight'!$D$5</f>
        <v>0</v>
      </c>
      <c r="AL341" s="19">
        <f>T341*AG341*'Molecular Weight'!$B$6/'Molecular Weight'!$D$6</f>
        <v>1.1414544477429</v>
      </c>
      <c r="AM341" s="19">
        <f>U341*AG341*'Molecular Weight'!$B$8/'Molecular Weight'!$D$8</f>
        <v>0.0237085705076783</v>
      </c>
      <c r="AN341" s="19">
        <f>V341*AG341*'Molecular Weight'!$B$9/'Molecular Weight'!$D$9</f>
        <v>1.1698986775068</v>
      </c>
      <c r="AO341" s="19">
        <f>W341*AG341*'Molecular Weight'!$B$10/'Molecular Weight'!$D$10</f>
        <v>0.67218063105803</v>
      </c>
      <c r="AP341" s="19">
        <f>X341*AG341*'Molecular Weight'!$B$11/'Molecular Weight'!$D$11</f>
        <v>0.0386159802675793</v>
      </c>
      <c r="AQ341" s="19">
        <f>Y341*AG341*'Molecular Weight'!$B$12/'Molecular Weight'!$D$12</f>
        <v>0</v>
      </c>
      <c r="AR341" s="19">
        <f t="shared" si="62"/>
        <v>8.02050639842648</v>
      </c>
      <c r="AS341" s="19">
        <f t="shared" si="63"/>
        <v>0.0613619063170372</v>
      </c>
      <c r="AT341" s="19">
        <f t="shared" si="64"/>
        <v>0.053757647918735</v>
      </c>
      <c r="AU341" s="19">
        <f t="shared" si="65"/>
        <v>1.08009254142587</v>
      </c>
      <c r="AV341" s="19">
        <f t="shared" si="66"/>
        <v>3.02295509207114</v>
      </c>
      <c r="AW341" s="19">
        <f t="shared" si="67"/>
        <v>3.00724232681542</v>
      </c>
      <c r="AX341" s="36"/>
    </row>
    <row r="342" s="25" customFormat="1" spans="1:50">
      <c r="A342" s="37" t="s">
        <v>2075</v>
      </c>
      <c r="B342" s="35" t="s">
        <v>2076</v>
      </c>
      <c r="C342" s="35" t="s">
        <v>1961</v>
      </c>
      <c r="D342" s="35" t="s">
        <v>1759</v>
      </c>
      <c r="E342" s="35" t="s">
        <v>2106</v>
      </c>
      <c r="F342" s="35" t="s">
        <v>1859</v>
      </c>
      <c r="G342" s="32" t="s">
        <v>1917</v>
      </c>
      <c r="H342" s="32"/>
      <c r="I342" s="33">
        <f t="shared" si="68"/>
        <v>4.99639415740967</v>
      </c>
      <c r="J342" s="33">
        <f t="shared" si="69"/>
        <v>1066.67822265625</v>
      </c>
      <c r="K342" s="33">
        <f t="shared" si="70"/>
        <v>-7.15625190734863</v>
      </c>
      <c r="L342" s="34">
        <f t="shared" si="60"/>
        <v>-11.681090350003</v>
      </c>
      <c r="M342" s="33">
        <f t="shared" si="61"/>
        <v>4.5248384426544</v>
      </c>
      <c r="N342" s="33">
        <f t="shared" si="71"/>
        <v>4.52483940124512</v>
      </c>
      <c r="O342" s="32"/>
      <c r="P342" s="35">
        <v>40.406</v>
      </c>
      <c r="Q342" s="35">
        <v>0.26</v>
      </c>
      <c r="R342" s="35">
        <v>22.904</v>
      </c>
      <c r="S342" s="35">
        <v>0</v>
      </c>
      <c r="T342" s="35">
        <v>10.34</v>
      </c>
      <c r="U342" s="35">
        <v>0.225</v>
      </c>
      <c r="V342" s="35">
        <v>11.53</v>
      </c>
      <c r="W342" s="35">
        <v>13.894</v>
      </c>
      <c r="X342" s="35">
        <v>0.1082</v>
      </c>
      <c r="Y342" s="32"/>
      <c r="Z342" s="32">
        <v>99.6672</v>
      </c>
      <c r="AA342" s="35">
        <v>4.99639415740967</v>
      </c>
      <c r="AB342" s="35">
        <v>1066.67822265625</v>
      </c>
      <c r="AC342" s="35">
        <v>-7.15625190734863</v>
      </c>
      <c r="AD342" s="35">
        <v>4.52483940124512</v>
      </c>
      <c r="AE342" s="35" t="s">
        <v>1695</v>
      </c>
      <c r="AF342" s="19">
        <v>12</v>
      </c>
      <c r="AG342" s="19">
        <f>AF342/(P342*'Molecular Weight'!$C$2/'Molecular Weight'!$D$2+Q342*'Molecular Weight'!$C$3/'Molecular Weight'!$D$3+R342*'Molecular Weight'!$C$4/'Molecular Weight'!$D$4+S342*'Molecular Weight'!$C$5/'Molecular Weight'!$D$5+T342*'Molecular Weight'!$C$6/'Molecular Weight'!$D$6+U342*'Molecular Weight'!$C$8/'Molecular Weight'!$D$8+V342*'Molecular Weight'!$C$9/'Molecular Weight'!$D$9+W342*'Molecular Weight'!$C$10/'Molecular Weight'!$D$10+X342*'Molecular Weight'!$C$11/'Molecular Weight'!$D$11+Y342*'Molecular Weight'!$C$12/'Molecular Weight'!$D$12)</f>
        <v>4.43098980430046</v>
      </c>
      <c r="AH342" s="19">
        <f>P342*AG342*'Molecular Weight'!$B$2/'Molecular Weight'!$D$2</f>
        <v>2.9800028966805</v>
      </c>
      <c r="AI342" s="19">
        <f>Q342*AG342*'Molecular Weight'!$B$3/'Molecular Weight'!$D$3</f>
        <v>0.0144187402893382</v>
      </c>
      <c r="AJ342" s="19">
        <f>AG342*R342*'Molecular Weight'!$B$4/'Molecular Weight'!$D$4</f>
        <v>1.9907295111357</v>
      </c>
      <c r="AK342" s="19">
        <f>S342*AG342*'Molecular Weight'!$B$5/'Molecular Weight'!$D$5</f>
        <v>0</v>
      </c>
      <c r="AL342" s="19">
        <f>T342*AG342*'Molecular Weight'!$B$6/'Molecular Weight'!$D$6</f>
        <v>0.63775660601986</v>
      </c>
      <c r="AM342" s="19">
        <f>U342*AG342*'Molecular Weight'!$B$8/'Molecular Weight'!$D$8</f>
        <v>0.0140537455027855</v>
      </c>
      <c r="AN342" s="19">
        <f>V342*AG342*'Molecular Weight'!$B$9/'Molecular Weight'!$D$9</f>
        <v>1.26772487453063</v>
      </c>
      <c r="AO342" s="19">
        <f>W342*AG342*'Molecular Weight'!$B$10/'Molecular Weight'!$D$10</f>
        <v>1.09779194616531</v>
      </c>
      <c r="AP342" s="19">
        <f>X342*AG342*'Molecular Weight'!$B$11/'Molecular Weight'!$D$11</f>
        <v>0.0154705742763895</v>
      </c>
      <c r="AQ342" s="19">
        <f>Y342*AG342*'Molecular Weight'!$B$12/'Molecular Weight'!$D$12</f>
        <v>0</v>
      </c>
      <c r="AR342" s="19">
        <f t="shared" si="62"/>
        <v>8.01794889460051</v>
      </c>
      <c r="AS342" s="19">
        <f t="shared" si="63"/>
        <v>0.0537261431913452</v>
      </c>
      <c r="AT342" s="19">
        <f t="shared" si="64"/>
        <v>0.0842423938603187</v>
      </c>
      <c r="AU342" s="19">
        <f t="shared" si="65"/>
        <v>0.584030462828515</v>
      </c>
      <c r="AV342" s="19">
        <f t="shared" si="66"/>
        <v>2.99442163696984</v>
      </c>
      <c r="AW342" s="19">
        <f t="shared" si="67"/>
        <v>3.01732717221858</v>
      </c>
      <c r="AX342" s="36"/>
    </row>
    <row r="343" s="25" customFormat="1" spans="1:50">
      <c r="A343" s="37" t="s">
        <v>2075</v>
      </c>
      <c r="B343" s="35" t="s">
        <v>2076</v>
      </c>
      <c r="C343" s="35" t="s">
        <v>1961</v>
      </c>
      <c r="D343" s="35" t="s">
        <v>1759</v>
      </c>
      <c r="E343" s="35" t="s">
        <v>2107</v>
      </c>
      <c r="F343" s="35" t="s">
        <v>1859</v>
      </c>
      <c r="G343" s="32" t="s">
        <v>1917</v>
      </c>
      <c r="H343" s="32"/>
      <c r="I343" s="33">
        <f t="shared" si="68"/>
        <v>4.45530986785889</v>
      </c>
      <c r="J343" s="33">
        <f t="shared" si="69"/>
        <v>1198.2431640625</v>
      </c>
      <c r="K343" s="33">
        <f t="shared" si="70"/>
        <v>-6.92206382751465</v>
      </c>
      <c r="L343" s="34">
        <f t="shared" si="60"/>
        <v>-10.2393995033018</v>
      </c>
      <c r="M343" s="33">
        <f t="shared" si="61"/>
        <v>3.31733567578718</v>
      </c>
      <c r="N343" s="33">
        <f t="shared" si="71"/>
        <v>3.31733703613281</v>
      </c>
      <c r="O343" s="32"/>
      <c r="P343" s="35">
        <v>39.3566666666667</v>
      </c>
      <c r="Q343" s="35">
        <v>0.533666666666667</v>
      </c>
      <c r="R343" s="35">
        <v>22.0733333333333</v>
      </c>
      <c r="S343" s="35">
        <v>0</v>
      </c>
      <c r="T343" s="35">
        <v>15.9633333333333</v>
      </c>
      <c r="U343" s="35">
        <v>0.322166666666667</v>
      </c>
      <c r="V343" s="35">
        <v>8.765</v>
      </c>
      <c r="W343" s="35">
        <v>12.2883333333333</v>
      </c>
      <c r="X343" s="35">
        <v>0.236</v>
      </c>
      <c r="Y343" s="32"/>
      <c r="Z343" s="32">
        <v>99.5384999999999</v>
      </c>
      <c r="AA343" s="35">
        <v>4.45530986785889</v>
      </c>
      <c r="AB343" s="35">
        <v>1198.2431640625</v>
      </c>
      <c r="AC343" s="35">
        <v>-6.92206382751465</v>
      </c>
      <c r="AD343" s="35">
        <v>3.31733703613281</v>
      </c>
      <c r="AE343" s="35" t="s">
        <v>1695</v>
      </c>
      <c r="AF343" s="19">
        <v>12</v>
      </c>
      <c r="AG343" s="19">
        <f>AF343/(P343*'Molecular Weight'!$C$2/'Molecular Weight'!$D$2+Q343*'Molecular Weight'!$C$3/'Molecular Weight'!$D$3+R343*'Molecular Weight'!$C$4/'Molecular Weight'!$D$4+S343*'Molecular Weight'!$C$5/'Molecular Weight'!$D$5+T343*'Molecular Weight'!$C$6/'Molecular Weight'!$D$6+U343*'Molecular Weight'!$C$8/'Molecular Weight'!$D$8+V343*'Molecular Weight'!$C$9/'Molecular Weight'!$D$9+W343*'Molecular Weight'!$C$10/'Molecular Weight'!$D$10+X343*'Molecular Weight'!$C$11/'Molecular Weight'!$D$11+Y343*'Molecular Weight'!$C$12/'Molecular Weight'!$D$12)</f>
        <v>4.54521024079039</v>
      </c>
      <c r="AH343" s="19">
        <f>P343*AG343*'Molecular Weight'!$B$2/'Molecular Weight'!$D$2</f>
        <v>2.97743549228874</v>
      </c>
      <c r="AI343" s="19">
        <f>Q343*AG343*'Molecular Weight'!$B$3/'Molecular Weight'!$D$3</f>
        <v>0.0303582878410739</v>
      </c>
      <c r="AJ343" s="19">
        <f>AG343*R343*'Molecular Weight'!$B$4/'Molecular Weight'!$D$4</f>
        <v>1.96798628315117</v>
      </c>
      <c r="AK343" s="19">
        <f>S343*AG343*'Molecular Weight'!$B$5/'Molecular Weight'!$D$5</f>
        <v>0</v>
      </c>
      <c r="AL343" s="19">
        <f>T343*AG343*'Molecular Weight'!$B$6/'Molecular Weight'!$D$6</f>
        <v>1.00997642182374</v>
      </c>
      <c r="AM343" s="19">
        <f>U343*AG343*'Molecular Weight'!$B$8/'Molecular Weight'!$D$8</f>
        <v>0.0206416018124421</v>
      </c>
      <c r="AN343" s="19">
        <f>V343*AG343*'Molecular Weight'!$B$9/'Molecular Weight'!$D$9</f>
        <v>0.988555031278606</v>
      </c>
      <c r="AO343" s="19">
        <f>W343*AG343*'Molecular Weight'!$B$10/'Molecular Weight'!$D$10</f>
        <v>0.995953254438525</v>
      </c>
      <c r="AP343" s="19">
        <f>X343*AG343*'Molecular Weight'!$B$11/'Molecular Weight'!$D$11</f>
        <v>0.0346134113206367</v>
      </c>
      <c r="AQ343" s="19">
        <f>Y343*AG343*'Molecular Weight'!$B$12/'Molecular Weight'!$D$12</f>
        <v>0</v>
      </c>
      <c r="AR343" s="19">
        <f t="shared" si="62"/>
        <v>8.02551978395492</v>
      </c>
      <c r="AS343" s="19">
        <f t="shared" si="63"/>
        <v>0.0763159061850001</v>
      </c>
      <c r="AT343" s="19">
        <f t="shared" si="64"/>
        <v>0.0755620671294433</v>
      </c>
      <c r="AU343" s="19">
        <f t="shared" si="65"/>
        <v>0.933660515638735</v>
      </c>
      <c r="AV343" s="19">
        <f t="shared" si="66"/>
        <v>3.00779378012981</v>
      </c>
      <c r="AW343" s="19">
        <f t="shared" si="67"/>
        <v>3.01512630935331</v>
      </c>
      <c r="AX343" s="36"/>
    </row>
    <row r="344" s="25" customFormat="1" spans="1:50">
      <c r="A344" s="37" t="s">
        <v>2075</v>
      </c>
      <c r="B344" s="35" t="s">
        <v>2076</v>
      </c>
      <c r="C344" s="35" t="s">
        <v>1961</v>
      </c>
      <c r="D344" s="35" t="s">
        <v>1759</v>
      </c>
      <c r="E344" s="35" t="s">
        <v>2108</v>
      </c>
      <c r="F344" s="35" t="s">
        <v>2109</v>
      </c>
      <c r="G344" s="32" t="s">
        <v>1917</v>
      </c>
      <c r="H344" s="32"/>
      <c r="I344" s="33">
        <f t="shared" si="68"/>
        <v>6.30775451660156</v>
      </c>
      <c r="J344" s="33">
        <f t="shared" si="69"/>
        <v>1128.49243164062</v>
      </c>
      <c r="K344" s="33">
        <f t="shared" si="70"/>
        <v>-6.57683992385864</v>
      </c>
      <c r="L344" s="34">
        <f t="shared" si="60"/>
        <v>-10.3429278999292</v>
      </c>
      <c r="M344" s="33">
        <f t="shared" si="61"/>
        <v>3.76608797607059</v>
      </c>
      <c r="N344" s="33">
        <f t="shared" si="71"/>
        <v>3.7660870552063</v>
      </c>
      <c r="O344" s="32"/>
      <c r="P344" s="35">
        <v>40.289375</v>
      </c>
      <c r="Q344" s="35">
        <v>0.4663125</v>
      </c>
      <c r="R344" s="35">
        <v>22.743125</v>
      </c>
      <c r="S344" s="35">
        <v>0</v>
      </c>
      <c r="T344" s="35">
        <v>10.534375</v>
      </c>
      <c r="U344" s="35">
        <v>0.173875</v>
      </c>
      <c r="V344" s="35">
        <v>9.46125</v>
      </c>
      <c r="W344" s="35">
        <v>16.2275</v>
      </c>
      <c r="X344" s="35">
        <v>0.1715</v>
      </c>
      <c r="Y344" s="32"/>
      <c r="Z344" s="32">
        <v>100.0673125</v>
      </c>
      <c r="AA344" s="35">
        <v>6.30775451660156</v>
      </c>
      <c r="AB344" s="35">
        <v>1128.49243164062</v>
      </c>
      <c r="AC344" s="35">
        <v>-6.57683992385864</v>
      </c>
      <c r="AD344" s="35">
        <v>3.7660870552063</v>
      </c>
      <c r="AE344" s="35" t="s">
        <v>1695</v>
      </c>
      <c r="AF344" s="19">
        <v>12</v>
      </c>
      <c r="AG344" s="19">
        <f>AF344/(P344*'Molecular Weight'!$C$2/'Molecular Weight'!$D$2+Q344*'Molecular Weight'!$C$3/'Molecular Weight'!$D$3+R344*'Molecular Weight'!$C$4/'Molecular Weight'!$D$4+S344*'Molecular Weight'!$C$5/'Molecular Weight'!$D$5+T344*'Molecular Weight'!$C$6/'Molecular Weight'!$D$6+U344*'Molecular Weight'!$C$8/'Molecular Weight'!$D$8+V344*'Molecular Weight'!$C$9/'Molecular Weight'!$D$9+W344*'Molecular Weight'!$C$10/'Molecular Weight'!$D$10+X344*'Molecular Weight'!$C$11/'Molecular Weight'!$D$11+Y344*'Molecular Weight'!$C$12/'Molecular Weight'!$D$12)</f>
        <v>4.44769007300107</v>
      </c>
      <c r="AH344" s="19">
        <f>P344*AG344*'Molecular Weight'!$B$2/'Molecular Weight'!$D$2</f>
        <v>2.98260075291141</v>
      </c>
      <c r="AI344" s="19">
        <f>Q344*AG344*'Molecular Weight'!$B$3/'Molecular Weight'!$D$3</f>
        <v>0.0259576154839338</v>
      </c>
      <c r="AJ344" s="19">
        <f>AG344*R344*'Molecular Weight'!$B$4/'Molecular Weight'!$D$4</f>
        <v>1.98419716146572</v>
      </c>
      <c r="AK344" s="19">
        <f>S344*AG344*'Molecular Weight'!$B$5/'Molecular Weight'!$D$5</f>
        <v>0</v>
      </c>
      <c r="AL344" s="19">
        <f>T344*AG344*'Molecular Weight'!$B$6/'Molecular Weight'!$D$6</f>
        <v>0.652194252683332</v>
      </c>
      <c r="AM344" s="19">
        <f>U344*AG344*'Molecular Weight'!$B$8/'Molecular Weight'!$D$8</f>
        <v>0.010901354827221</v>
      </c>
      <c r="AN344" s="19">
        <f>V344*AG344*'Molecular Weight'!$B$9/'Molecular Weight'!$D$9</f>
        <v>1.0441862953643</v>
      </c>
      <c r="AO344" s="19">
        <f>W344*AG344*'Molecular Weight'!$B$10/'Molecular Weight'!$D$10</f>
        <v>1.28699876354538</v>
      </c>
      <c r="AP344" s="19">
        <f>X344*AG344*'Molecular Weight'!$B$11/'Molecular Weight'!$D$11</f>
        <v>0.0246137091810159</v>
      </c>
      <c r="AQ344" s="19">
        <f>Y344*AG344*'Molecular Weight'!$B$12/'Molecular Weight'!$D$12</f>
        <v>0</v>
      </c>
      <c r="AR344" s="19">
        <f t="shared" si="62"/>
        <v>8.01164990546231</v>
      </c>
      <c r="AS344" s="19">
        <f t="shared" si="63"/>
        <v>0.0348988952830762</v>
      </c>
      <c r="AT344" s="19">
        <f t="shared" si="64"/>
        <v>0.0535099705946368</v>
      </c>
      <c r="AU344" s="19">
        <f t="shared" si="65"/>
        <v>0.617295357400256</v>
      </c>
      <c r="AV344" s="19">
        <f t="shared" si="66"/>
        <v>3.00855836839534</v>
      </c>
      <c r="AW344" s="19">
        <f t="shared" si="67"/>
        <v>2.99428066642023</v>
      </c>
      <c r="AX344" s="36"/>
    </row>
    <row r="345" s="25" customFormat="1" spans="1:50">
      <c r="A345" s="37" t="s">
        <v>1834</v>
      </c>
      <c r="B345" s="35" t="s">
        <v>1835</v>
      </c>
      <c r="C345" s="35" t="s">
        <v>1961</v>
      </c>
      <c r="D345" s="35" t="s">
        <v>1759</v>
      </c>
      <c r="E345" s="35" t="s">
        <v>2110</v>
      </c>
      <c r="F345" s="35" t="s">
        <v>2094</v>
      </c>
      <c r="G345" s="32" t="s">
        <v>1917</v>
      </c>
      <c r="H345" s="32"/>
      <c r="I345" s="33">
        <f t="shared" si="68"/>
        <v>4.23445558547974</v>
      </c>
      <c r="J345" s="33">
        <f t="shared" si="69"/>
        <v>1343.03833007812</v>
      </c>
      <c r="K345" s="33">
        <f t="shared" si="70"/>
        <v>-6.27300071716309</v>
      </c>
      <c r="L345" s="34">
        <f t="shared" si="60"/>
        <v>-8.79774095674832</v>
      </c>
      <c r="M345" s="33">
        <f t="shared" si="61"/>
        <v>2.52474023958524</v>
      </c>
      <c r="N345" s="33">
        <f t="shared" si="71"/>
        <v>2.52474021911621</v>
      </c>
      <c r="O345" s="32"/>
      <c r="P345" s="35">
        <v>39.8547</v>
      </c>
      <c r="Q345" s="35">
        <v>0.86225</v>
      </c>
      <c r="R345" s="35">
        <v>21.9062</v>
      </c>
      <c r="S345" s="35">
        <v>0</v>
      </c>
      <c r="T345" s="35">
        <v>15.76575</v>
      </c>
      <c r="U345" s="35">
        <v>0.28555</v>
      </c>
      <c r="V345" s="35">
        <v>12.5474</v>
      </c>
      <c r="W345" s="35">
        <v>7.5894</v>
      </c>
      <c r="X345" s="35">
        <v>0.21835</v>
      </c>
      <c r="Y345" s="32"/>
      <c r="Z345" s="32">
        <v>99.0296</v>
      </c>
      <c r="AA345" s="35">
        <v>4.23445558547974</v>
      </c>
      <c r="AB345" s="35">
        <v>1343.03833007812</v>
      </c>
      <c r="AC345" s="35">
        <v>-6.27300071716309</v>
      </c>
      <c r="AD345" s="35">
        <v>2.52474021911621</v>
      </c>
      <c r="AE345" s="35" t="s">
        <v>1695</v>
      </c>
      <c r="AF345" s="19">
        <v>12</v>
      </c>
      <c r="AG345" s="19">
        <f>AF345/(P345*'Molecular Weight'!$C$2/'Molecular Weight'!$D$2+Q345*'Molecular Weight'!$C$3/'Molecular Weight'!$D$3+R345*'Molecular Weight'!$C$4/'Molecular Weight'!$D$4+S345*'Molecular Weight'!$C$5/'Molecular Weight'!$D$5+T345*'Molecular Weight'!$C$6/'Molecular Weight'!$D$6+U345*'Molecular Weight'!$C$8/'Molecular Weight'!$D$8+V345*'Molecular Weight'!$C$9/'Molecular Weight'!$D$9+W345*'Molecular Weight'!$C$10/'Molecular Weight'!$D$10+X345*'Molecular Weight'!$C$11/'Molecular Weight'!$D$11+Y345*'Molecular Weight'!$C$12/'Molecular Weight'!$D$12)</f>
        <v>4.50020843967291</v>
      </c>
      <c r="AH345" s="19">
        <f>P345*AG345*'Molecular Weight'!$B$2/'Molecular Weight'!$D$2</f>
        <v>2.98526060753382</v>
      </c>
      <c r="AI345" s="19">
        <f>Q345*AG345*'Molecular Weight'!$B$3/'Molecular Weight'!$D$3</f>
        <v>0.0485645147322649</v>
      </c>
      <c r="AJ345" s="19">
        <f>AG345*R345*'Molecular Weight'!$B$4/'Molecular Weight'!$D$4</f>
        <v>1.9337478642833</v>
      </c>
      <c r="AK345" s="19">
        <f>S345*AG345*'Molecular Weight'!$B$5/'Molecular Weight'!$D$5</f>
        <v>0</v>
      </c>
      <c r="AL345" s="19">
        <f>T345*AG345*'Molecular Weight'!$B$6/'Molecular Weight'!$D$6</f>
        <v>0.987599682736265</v>
      </c>
      <c r="AM345" s="19">
        <f>U345*AG345*'Molecular Weight'!$B$8/'Molecular Weight'!$D$8</f>
        <v>0.0181143856773132</v>
      </c>
      <c r="AN345" s="19">
        <f>V345*AG345*'Molecular Weight'!$B$9/'Molecular Weight'!$D$9</f>
        <v>1.40113933935365</v>
      </c>
      <c r="AO345" s="19">
        <f>W345*AG345*'Molecular Weight'!$B$10/'Molecular Weight'!$D$10</f>
        <v>0.609020719187832</v>
      </c>
      <c r="AP345" s="19">
        <f>X345*AG345*'Molecular Weight'!$B$11/'Molecular Weight'!$D$11</f>
        <v>0.0317076641756238</v>
      </c>
      <c r="AQ345" s="19">
        <f>Y345*AG345*'Molecular Weight'!$B$12/'Molecular Weight'!$D$12</f>
        <v>0</v>
      </c>
      <c r="AR345" s="19">
        <f t="shared" si="62"/>
        <v>8.01515477768007</v>
      </c>
      <c r="AS345" s="19">
        <f t="shared" si="63"/>
        <v>0.0453783706503756</v>
      </c>
      <c r="AT345" s="19">
        <f t="shared" si="64"/>
        <v>0.0459481421912261</v>
      </c>
      <c r="AU345" s="19">
        <f t="shared" si="65"/>
        <v>0.942221312085889</v>
      </c>
      <c r="AV345" s="19">
        <f t="shared" si="66"/>
        <v>3.03382512226609</v>
      </c>
      <c r="AW345" s="19">
        <f t="shared" si="67"/>
        <v>3.01587412695506</v>
      </c>
      <c r="AX345" s="36"/>
    </row>
    <row r="346" s="25" customFormat="1" spans="1:50">
      <c r="A346" s="37" t="s">
        <v>1834</v>
      </c>
      <c r="B346" s="35" t="s">
        <v>1835</v>
      </c>
      <c r="C346" s="35" t="s">
        <v>1961</v>
      </c>
      <c r="D346" s="35" t="s">
        <v>1759</v>
      </c>
      <c r="E346" s="35" t="s">
        <v>2111</v>
      </c>
      <c r="F346" s="35" t="s">
        <v>1859</v>
      </c>
      <c r="G346" s="32" t="s">
        <v>1917</v>
      </c>
      <c r="H346" s="32"/>
      <c r="I346" s="33">
        <f t="shared" si="68"/>
        <v>4.33482933044434</v>
      </c>
      <c r="J346" s="33">
        <f t="shared" si="69"/>
        <v>1066.92651367187</v>
      </c>
      <c r="K346" s="33">
        <f t="shared" si="70"/>
        <v>-9.12268733978271</v>
      </c>
      <c r="L346" s="34">
        <f t="shared" si="60"/>
        <v>-11.9559036830802</v>
      </c>
      <c r="M346" s="33">
        <f t="shared" si="61"/>
        <v>2.83321634329747</v>
      </c>
      <c r="N346" s="33">
        <f t="shared" si="71"/>
        <v>2.83321666717529</v>
      </c>
      <c r="O346" s="32"/>
      <c r="P346" s="35">
        <v>39.8824</v>
      </c>
      <c r="Q346" s="35">
        <v>0.51675</v>
      </c>
      <c r="R346" s="35">
        <v>23.0665</v>
      </c>
      <c r="S346" s="35">
        <v>0</v>
      </c>
      <c r="T346" s="35">
        <v>18.8268</v>
      </c>
      <c r="U346" s="35">
        <v>0.23085</v>
      </c>
      <c r="V346" s="35">
        <v>12.24175</v>
      </c>
      <c r="W346" s="35">
        <v>4.5828</v>
      </c>
      <c r="X346" s="35">
        <v>0.3096</v>
      </c>
      <c r="Y346" s="32"/>
      <c r="Z346" s="32">
        <v>99.65745</v>
      </c>
      <c r="AA346" s="35">
        <v>4.33482933044434</v>
      </c>
      <c r="AB346" s="35">
        <v>1066.92651367187</v>
      </c>
      <c r="AC346" s="35">
        <v>-9.12268733978271</v>
      </c>
      <c r="AD346" s="35">
        <v>2.83321666717529</v>
      </c>
      <c r="AE346" s="35" t="s">
        <v>1695</v>
      </c>
      <c r="AF346" s="19">
        <v>12</v>
      </c>
      <c r="AG346" s="19">
        <f>AF346/(P346*'Molecular Weight'!$C$2/'Molecular Weight'!$D$2+Q346*'Molecular Weight'!$C$3/'Molecular Weight'!$D$3+R346*'Molecular Weight'!$C$4/'Molecular Weight'!$D$4+S346*'Molecular Weight'!$C$5/'Molecular Weight'!$D$5+T346*'Molecular Weight'!$C$6/'Molecular Weight'!$D$6+U346*'Molecular Weight'!$C$8/'Molecular Weight'!$D$8+V346*'Molecular Weight'!$C$9/'Molecular Weight'!$D$9+W346*'Molecular Weight'!$C$10/'Molecular Weight'!$D$10+X346*'Molecular Weight'!$C$11/'Molecular Weight'!$D$11+Y346*'Molecular Weight'!$C$12/'Molecular Weight'!$D$12)</f>
        <v>4.48586360774147</v>
      </c>
      <c r="AH346" s="19">
        <f>P346*AG346*'Molecular Weight'!$B$2/'Molecular Weight'!$D$2</f>
        <v>2.97781302845187</v>
      </c>
      <c r="AI346" s="19">
        <f>Q346*AG346*'Molecular Weight'!$B$3/'Molecular Weight'!$D$3</f>
        <v>0.029012140416776</v>
      </c>
      <c r="AJ346" s="19">
        <f>AG346*R346*'Molecular Weight'!$B$4/'Molecular Weight'!$D$4</f>
        <v>2.02968169690013</v>
      </c>
      <c r="AK346" s="19">
        <f>S346*AG346*'Molecular Weight'!$B$5/'Molecular Weight'!$D$5</f>
        <v>0</v>
      </c>
      <c r="AL346" s="19">
        <f>T346*AG346*'Molecular Weight'!$B$6/'Molecular Weight'!$D$6</f>
        <v>1.17559099346085</v>
      </c>
      <c r="AM346" s="19">
        <f>U346*AG346*'Molecular Weight'!$B$8/'Molecular Weight'!$D$8</f>
        <v>0.0145977109366665</v>
      </c>
      <c r="AN346" s="19">
        <f>V346*AG346*'Molecular Weight'!$B$9/'Molecular Weight'!$D$9</f>
        <v>1.36265064069651</v>
      </c>
      <c r="AO346" s="19">
        <f>W346*AG346*'Molecular Weight'!$B$10/'Molecular Weight'!$D$10</f>
        <v>0.366580166575564</v>
      </c>
      <c r="AP346" s="19">
        <f>X346*AG346*'Molecular Weight'!$B$11/'Molecular Weight'!$D$11</f>
        <v>0.0448152104858587</v>
      </c>
      <c r="AQ346" s="19">
        <f>Y346*AG346*'Molecular Weight'!$B$12/'Molecular Weight'!$D$12</f>
        <v>0</v>
      </c>
      <c r="AR346" s="19">
        <f t="shared" si="62"/>
        <v>8.00074158792422</v>
      </c>
      <c r="AS346" s="19">
        <f t="shared" si="63"/>
        <v>0.00222455755952566</v>
      </c>
      <c r="AT346" s="19">
        <f t="shared" si="64"/>
        <v>0.00189228870576555</v>
      </c>
      <c r="AU346" s="19">
        <f t="shared" si="65"/>
        <v>1.17336643590132</v>
      </c>
      <c r="AV346" s="19">
        <f t="shared" si="66"/>
        <v>3.00682516886865</v>
      </c>
      <c r="AW346" s="19">
        <f t="shared" si="67"/>
        <v>2.91941951166958</v>
      </c>
      <c r="AX346" s="36"/>
    </row>
    <row r="347" s="25" customFormat="1" spans="1:50">
      <c r="A347" s="37" t="s">
        <v>1834</v>
      </c>
      <c r="B347" s="35" t="s">
        <v>1835</v>
      </c>
      <c r="C347" s="35" t="s">
        <v>1961</v>
      </c>
      <c r="D347" s="35" t="s">
        <v>1759</v>
      </c>
      <c r="E347" s="35" t="s">
        <v>2112</v>
      </c>
      <c r="F347" s="35" t="s">
        <v>1859</v>
      </c>
      <c r="G347" s="32" t="s">
        <v>1917</v>
      </c>
      <c r="H347" s="32"/>
      <c r="I347" s="33">
        <f t="shared" si="68"/>
        <v>5.71100425720215</v>
      </c>
      <c r="J347" s="33">
        <f t="shared" si="69"/>
        <v>1237.80151367187</v>
      </c>
      <c r="K347" s="33">
        <f t="shared" si="70"/>
        <v>-6.32773160934448</v>
      </c>
      <c r="L347" s="34">
        <f t="shared" si="60"/>
        <v>-9.32716136996868</v>
      </c>
      <c r="M347" s="33">
        <f t="shared" si="61"/>
        <v>2.99942976062419</v>
      </c>
      <c r="N347" s="33">
        <f t="shared" si="71"/>
        <v>2.99942827224731</v>
      </c>
      <c r="O347" s="32"/>
      <c r="P347" s="35">
        <v>40.86642</v>
      </c>
      <c r="Q347" s="35">
        <v>0.25512</v>
      </c>
      <c r="R347" s="35">
        <v>23.4074</v>
      </c>
      <c r="S347" s="35">
        <v>0</v>
      </c>
      <c r="T347" s="35">
        <v>9.49472</v>
      </c>
      <c r="U347" s="35">
        <v>0.14108</v>
      </c>
      <c r="V347" s="35">
        <v>14.55702</v>
      </c>
      <c r="W347" s="35">
        <v>10.54686</v>
      </c>
      <c r="X347" s="35">
        <v>0.15946</v>
      </c>
      <c r="Y347" s="32"/>
      <c r="Z347" s="32">
        <v>99.42808</v>
      </c>
      <c r="AA347" s="35">
        <v>5.71100425720215</v>
      </c>
      <c r="AB347" s="35">
        <v>1237.80151367187</v>
      </c>
      <c r="AC347" s="35">
        <v>-6.32773160934448</v>
      </c>
      <c r="AD347" s="35">
        <v>2.99942827224731</v>
      </c>
      <c r="AE347" s="35" t="s">
        <v>1695</v>
      </c>
      <c r="AF347" s="19">
        <v>12</v>
      </c>
      <c r="AG347" s="19">
        <f>AF347/(P347*'Molecular Weight'!$C$2/'Molecular Weight'!$D$2+Q347*'Molecular Weight'!$C$3/'Molecular Weight'!$D$3+R347*'Molecular Weight'!$C$4/'Molecular Weight'!$D$4+S347*'Molecular Weight'!$C$5/'Molecular Weight'!$D$5+T347*'Molecular Weight'!$C$6/'Molecular Weight'!$D$6+U347*'Molecular Weight'!$C$8/'Molecular Weight'!$D$8+V347*'Molecular Weight'!$C$9/'Molecular Weight'!$D$9+W347*'Molecular Weight'!$C$10/'Molecular Weight'!$D$10+X347*'Molecular Weight'!$C$11/'Molecular Weight'!$D$11+Y347*'Molecular Weight'!$C$12/'Molecular Weight'!$D$12)</f>
        <v>4.37713395272877</v>
      </c>
      <c r="AH347" s="19">
        <f>P347*AG347*'Molecular Weight'!$B$2/'Molecular Weight'!$D$2</f>
        <v>2.97732680606648</v>
      </c>
      <c r="AI347" s="19">
        <f>Q347*AG347*'Molecular Weight'!$B$3/'Molecular Weight'!$D$3</f>
        <v>0.0139761503632061</v>
      </c>
      <c r="AJ347" s="19">
        <f>AG347*R347*'Molecular Weight'!$B$4/'Molecular Weight'!$D$4</f>
        <v>2.00975530178704</v>
      </c>
      <c r="AK347" s="19">
        <f>S347*AG347*'Molecular Weight'!$B$5/'Molecular Weight'!$D$5</f>
        <v>0</v>
      </c>
      <c r="AL347" s="19">
        <f>T347*AG347*'Molecular Weight'!$B$6/'Molecular Weight'!$D$6</f>
        <v>0.578503080229021</v>
      </c>
      <c r="AM347" s="19">
        <f>U347*AG347*'Molecular Weight'!$B$8/'Molecular Weight'!$D$8</f>
        <v>0.00870490637230018</v>
      </c>
      <c r="AN347" s="19">
        <f>V347*AG347*'Molecular Weight'!$B$9/'Molecular Weight'!$D$9</f>
        <v>1.58109246879781</v>
      </c>
      <c r="AO347" s="19">
        <f>W347*AG347*'Molecular Weight'!$B$10/'Molecular Weight'!$D$10</f>
        <v>0.823199340240316</v>
      </c>
      <c r="AP347" s="19">
        <f>X347*AG347*'Molecular Weight'!$B$11/'Molecular Weight'!$D$11</f>
        <v>0.0225226776412433</v>
      </c>
      <c r="AQ347" s="19">
        <f>Y347*AG347*'Molecular Weight'!$B$12/'Molecular Weight'!$D$12</f>
        <v>0</v>
      </c>
      <c r="AR347" s="19">
        <f t="shared" si="62"/>
        <v>8.01508073149742</v>
      </c>
      <c r="AS347" s="19">
        <f t="shared" si="63"/>
        <v>0.0451570692876127</v>
      </c>
      <c r="AT347" s="19">
        <f t="shared" si="64"/>
        <v>0.0780584768360016</v>
      </c>
      <c r="AU347" s="19">
        <f t="shared" si="65"/>
        <v>0.533346010941409</v>
      </c>
      <c r="AV347" s="19">
        <f t="shared" si="66"/>
        <v>2.99130295642968</v>
      </c>
      <c r="AW347" s="19">
        <f t="shared" si="67"/>
        <v>2.99149979563945</v>
      </c>
      <c r="AX347" s="36"/>
    </row>
    <row r="348" s="25" customFormat="1" spans="1:50">
      <c r="A348" s="37" t="s">
        <v>1834</v>
      </c>
      <c r="B348" s="35" t="s">
        <v>1835</v>
      </c>
      <c r="C348" s="35" t="s">
        <v>1961</v>
      </c>
      <c r="D348" s="35" t="s">
        <v>1759</v>
      </c>
      <c r="E348" s="35" t="s">
        <v>2113</v>
      </c>
      <c r="F348" s="35" t="s">
        <v>1859</v>
      </c>
      <c r="G348" s="32" t="s">
        <v>1917</v>
      </c>
      <c r="H348" s="32"/>
      <c r="I348" s="33">
        <f t="shared" si="68"/>
        <v>3.59925699234009</v>
      </c>
      <c r="J348" s="33">
        <f t="shared" si="69"/>
        <v>1084.31628417969</v>
      </c>
      <c r="K348" s="33">
        <f t="shared" si="70"/>
        <v>-6.86587905883789</v>
      </c>
      <c r="L348" s="34">
        <f t="shared" si="60"/>
        <v>-12.022823974593</v>
      </c>
      <c r="M348" s="33">
        <f t="shared" si="61"/>
        <v>5.15694491575507</v>
      </c>
      <c r="N348" s="33">
        <f t="shared" si="71"/>
        <v>5.15694427490234</v>
      </c>
      <c r="O348" s="32"/>
      <c r="P348" s="35">
        <v>39.20215</v>
      </c>
      <c r="Q348" s="35">
        <v>0.74665</v>
      </c>
      <c r="R348" s="35">
        <v>21.7466</v>
      </c>
      <c r="S348" s="35">
        <v>0</v>
      </c>
      <c r="T348" s="35">
        <v>18.153</v>
      </c>
      <c r="U348" s="35">
        <v>0.31695</v>
      </c>
      <c r="V348" s="35">
        <v>13.011</v>
      </c>
      <c r="W348" s="35">
        <v>5.31285</v>
      </c>
      <c r="X348" s="35">
        <v>0.24065</v>
      </c>
      <c r="Y348" s="32"/>
      <c r="Z348" s="32">
        <v>98.72985</v>
      </c>
      <c r="AA348" s="35">
        <v>3.59925699234009</v>
      </c>
      <c r="AB348" s="35">
        <v>1084.31628417969</v>
      </c>
      <c r="AC348" s="35">
        <v>-6.86587905883789</v>
      </c>
      <c r="AD348" s="35">
        <v>5.15694427490234</v>
      </c>
      <c r="AE348" s="35" t="s">
        <v>1695</v>
      </c>
      <c r="AF348" s="19">
        <v>12</v>
      </c>
      <c r="AG348" s="19">
        <f>AF348/(P348*'Molecular Weight'!$C$2/'Molecular Weight'!$D$2+Q348*'Molecular Weight'!$C$3/'Molecular Weight'!$D$3+R348*'Molecular Weight'!$C$4/'Molecular Weight'!$D$4+S348*'Molecular Weight'!$C$5/'Molecular Weight'!$D$5+T348*'Molecular Weight'!$C$6/'Molecular Weight'!$D$6+U348*'Molecular Weight'!$C$8/'Molecular Weight'!$D$8+V348*'Molecular Weight'!$C$9/'Molecular Weight'!$D$9+W348*'Molecular Weight'!$C$10/'Molecular Weight'!$D$10+X348*'Molecular Weight'!$C$11/'Molecular Weight'!$D$11+Y348*'Molecular Weight'!$C$12/'Molecular Weight'!$D$12)</f>
        <v>4.54171721980727</v>
      </c>
      <c r="AH348" s="19">
        <f>P348*AG348*'Molecular Weight'!$B$2/'Molecular Weight'!$D$2</f>
        <v>2.96346670619953</v>
      </c>
      <c r="AI348" s="19">
        <f>Q348*AG348*'Molecular Weight'!$B$3/'Molecular Weight'!$D$3</f>
        <v>0.0424414663600638</v>
      </c>
      <c r="AJ348" s="19">
        <f>AG348*R348*'Molecular Weight'!$B$4/'Molecular Weight'!$D$4</f>
        <v>1.93736578446961</v>
      </c>
      <c r="AK348" s="19">
        <f>S348*AG348*'Molecular Weight'!$B$5/'Molecular Weight'!$D$5</f>
        <v>0</v>
      </c>
      <c r="AL348" s="19">
        <f>T348*AG348*'Molecular Weight'!$B$6/'Molecular Weight'!$D$6</f>
        <v>1.14763074458743</v>
      </c>
      <c r="AM348" s="19">
        <f>U348*AG348*'Molecular Weight'!$B$8/'Molecular Weight'!$D$8</f>
        <v>0.0202917574403427</v>
      </c>
      <c r="AN348" s="19">
        <f>V348*AG348*'Molecular Weight'!$B$9/'Molecular Weight'!$D$9</f>
        <v>1.46630974558095</v>
      </c>
      <c r="AO348" s="19">
        <f>W348*AG348*'Molecular Weight'!$B$10/'Molecular Weight'!$D$10</f>
        <v>0.430268586505939</v>
      </c>
      <c r="AP348" s="19">
        <f>X348*AG348*'Molecular Weight'!$B$11/'Molecular Weight'!$D$11</f>
        <v>0.0352682881234792</v>
      </c>
      <c r="AQ348" s="19">
        <f>Y348*AG348*'Molecular Weight'!$B$12/'Molecular Weight'!$D$12</f>
        <v>0</v>
      </c>
      <c r="AR348" s="19">
        <f t="shared" si="62"/>
        <v>8.04304307926735</v>
      </c>
      <c r="AS348" s="19">
        <f t="shared" si="63"/>
        <v>0.12843819089807</v>
      </c>
      <c r="AT348" s="19">
        <f t="shared" si="64"/>
        <v>0.111915955113456</v>
      </c>
      <c r="AU348" s="19">
        <f t="shared" si="65"/>
        <v>1.01919255368937</v>
      </c>
      <c r="AV348" s="19">
        <f t="shared" si="66"/>
        <v>3.00590817255959</v>
      </c>
      <c r="AW348" s="19">
        <f t="shared" si="67"/>
        <v>3.06450083411467</v>
      </c>
      <c r="AX348" s="36"/>
    </row>
    <row r="349" s="25" customFormat="1" spans="1:50">
      <c r="A349" s="37" t="s">
        <v>1834</v>
      </c>
      <c r="B349" s="35" t="s">
        <v>1835</v>
      </c>
      <c r="C349" s="35" t="s">
        <v>1961</v>
      </c>
      <c r="D349" s="35" t="s">
        <v>1759</v>
      </c>
      <c r="E349" s="35" t="s">
        <v>2114</v>
      </c>
      <c r="F349" s="35" t="s">
        <v>1962</v>
      </c>
      <c r="G349" s="32" t="s">
        <v>1917</v>
      </c>
      <c r="H349" s="32"/>
      <c r="I349" s="33">
        <f t="shared" si="68"/>
        <v>6.56814193725586</v>
      </c>
      <c r="J349" s="33">
        <f t="shared" si="69"/>
        <v>1150.92785644531</v>
      </c>
      <c r="K349" s="33">
        <f t="shared" si="70"/>
        <v>-6.8954668045044</v>
      </c>
      <c r="L349" s="34">
        <f t="shared" si="60"/>
        <v>-9.97139095271214</v>
      </c>
      <c r="M349" s="33">
        <f t="shared" si="61"/>
        <v>3.07592414820775</v>
      </c>
      <c r="N349" s="33">
        <f t="shared" si="71"/>
        <v>3.07592296600342</v>
      </c>
      <c r="O349" s="32"/>
      <c r="P349" s="35">
        <v>41.1671</v>
      </c>
      <c r="Q349" s="35">
        <v>0.2917</v>
      </c>
      <c r="R349" s="35">
        <v>22.8979</v>
      </c>
      <c r="S349" s="35">
        <v>0</v>
      </c>
      <c r="T349" s="35">
        <v>14.9673</v>
      </c>
      <c r="U349" s="35">
        <v>0.3085</v>
      </c>
      <c r="V349" s="35">
        <v>14.9521</v>
      </c>
      <c r="W349" s="35">
        <v>5.26</v>
      </c>
      <c r="X349" s="35">
        <v>0.1857</v>
      </c>
      <c r="Y349" s="32"/>
      <c r="Z349" s="32">
        <v>100.0303</v>
      </c>
      <c r="AA349" s="35">
        <v>6.56814193725586</v>
      </c>
      <c r="AB349" s="35">
        <v>1150.92785644531</v>
      </c>
      <c r="AC349" s="35">
        <v>-6.8954668045044</v>
      </c>
      <c r="AD349" s="35">
        <v>3.07592296600342</v>
      </c>
      <c r="AE349" s="35" t="s">
        <v>1695</v>
      </c>
      <c r="AF349" s="19">
        <v>12</v>
      </c>
      <c r="AG349" s="19">
        <f>AF349/(P349*'Molecular Weight'!$C$2/'Molecular Weight'!$D$2+Q349*'Molecular Weight'!$C$3/'Molecular Weight'!$D$3+R349*'Molecular Weight'!$C$4/'Molecular Weight'!$D$4+S349*'Molecular Weight'!$C$5/'Molecular Weight'!$D$5+T349*'Molecular Weight'!$C$6/'Molecular Weight'!$D$6+U349*'Molecular Weight'!$C$8/'Molecular Weight'!$D$8+V349*'Molecular Weight'!$C$9/'Molecular Weight'!$D$9+W349*'Molecular Weight'!$C$10/'Molecular Weight'!$D$10+X349*'Molecular Weight'!$C$11/'Molecular Weight'!$D$11+Y349*'Molecular Weight'!$C$12/'Molecular Weight'!$D$12)</f>
        <v>4.39247593999388</v>
      </c>
      <c r="AH349" s="19">
        <f>P349*AG349*'Molecular Weight'!$B$2/'Molecular Weight'!$D$2</f>
        <v>3.0097452774521</v>
      </c>
      <c r="AI349" s="19">
        <f>Q349*AG349*'Molecular Weight'!$B$3/'Molecular Weight'!$D$3</f>
        <v>0.0160361105343707</v>
      </c>
      <c r="AJ349" s="19">
        <f>AG349*R349*'Molecular Weight'!$B$4/'Molecular Weight'!$D$4</f>
        <v>1.97290064390714</v>
      </c>
      <c r="AK349" s="19">
        <f>S349*AG349*'Molecular Weight'!$B$5/'Molecular Weight'!$D$5</f>
        <v>0</v>
      </c>
      <c r="AL349" s="19">
        <f>T349*AG349*'Molecular Weight'!$B$6/'Molecular Weight'!$D$6</f>
        <v>0.915137877737618</v>
      </c>
      <c r="AM349" s="19">
        <f>U349*AG349*'Molecular Weight'!$B$8/'Molecular Weight'!$D$8</f>
        <v>0.0191017596206388</v>
      </c>
      <c r="AN349" s="19">
        <f>V349*AG349*'Molecular Weight'!$B$9/'Molecular Weight'!$D$9</f>
        <v>1.62969576928989</v>
      </c>
      <c r="AO349" s="19">
        <f>W349*AG349*'Molecular Weight'!$B$10/'Molecular Weight'!$D$10</f>
        <v>0.411990432317543</v>
      </c>
      <c r="AP349" s="19">
        <f>X349*AG349*'Molecular Weight'!$B$11/'Molecular Weight'!$D$11</f>
        <v>0.0263208384013186</v>
      </c>
      <c r="AQ349" s="19">
        <f>Y349*AG349*'Molecular Weight'!$B$12/'Molecular Weight'!$D$12</f>
        <v>0</v>
      </c>
      <c r="AR349" s="19">
        <f t="shared" si="62"/>
        <v>8.00092870926062</v>
      </c>
      <c r="AS349" s="19">
        <f t="shared" si="63"/>
        <v>0.00278580438155895</v>
      </c>
      <c r="AT349" s="19">
        <f t="shared" si="64"/>
        <v>0.00304413624365102</v>
      </c>
      <c r="AU349" s="19">
        <f t="shared" si="65"/>
        <v>0.912352073356059</v>
      </c>
      <c r="AV349" s="19">
        <f t="shared" si="66"/>
        <v>3.02578138798647</v>
      </c>
      <c r="AW349" s="19">
        <f t="shared" si="67"/>
        <v>2.97592583896569</v>
      </c>
      <c r="AX349" s="36"/>
    </row>
    <row r="350" s="25" customFormat="1" spans="1:50">
      <c r="A350" s="37" t="s">
        <v>1834</v>
      </c>
      <c r="B350" s="35" t="s">
        <v>1835</v>
      </c>
      <c r="C350" s="35" t="s">
        <v>1961</v>
      </c>
      <c r="D350" s="35" t="s">
        <v>1759</v>
      </c>
      <c r="E350" s="35" t="s">
        <v>2114</v>
      </c>
      <c r="F350" s="35" t="s">
        <v>1962</v>
      </c>
      <c r="G350" s="32" t="s">
        <v>1917</v>
      </c>
      <c r="H350" s="32"/>
      <c r="I350" s="33">
        <f t="shared" si="68"/>
        <v>6.47849559783935</v>
      </c>
      <c r="J350" s="33">
        <f t="shared" si="69"/>
        <v>1123.17407226562</v>
      </c>
      <c r="K350" s="33">
        <f t="shared" si="70"/>
        <v>-6.74389839172363</v>
      </c>
      <c r="L350" s="34">
        <f t="shared" si="60"/>
        <v>-10.3399446554437</v>
      </c>
      <c r="M350" s="33">
        <f t="shared" si="61"/>
        <v>3.59604626372007</v>
      </c>
      <c r="N350" s="33">
        <f t="shared" si="71"/>
        <v>3.59604740142822</v>
      </c>
      <c r="O350" s="32"/>
      <c r="P350" s="35">
        <v>39.6294</v>
      </c>
      <c r="Q350" s="35">
        <v>0.26525</v>
      </c>
      <c r="R350" s="35">
        <v>22.3106</v>
      </c>
      <c r="S350" s="35">
        <v>0</v>
      </c>
      <c r="T350" s="35">
        <v>15.563</v>
      </c>
      <c r="U350" s="35">
        <v>0.30045</v>
      </c>
      <c r="V350" s="35">
        <v>14.67675</v>
      </c>
      <c r="W350" s="35">
        <v>5.576</v>
      </c>
      <c r="X350" s="35">
        <v>0.1887</v>
      </c>
      <c r="Y350" s="32"/>
      <c r="Z350" s="32">
        <v>98.51015</v>
      </c>
      <c r="AA350" s="35">
        <v>6.47849559783935</v>
      </c>
      <c r="AB350" s="35">
        <v>1123.17407226562</v>
      </c>
      <c r="AC350" s="35">
        <v>-6.74389839172363</v>
      </c>
      <c r="AD350" s="35">
        <v>3.59604740142822</v>
      </c>
      <c r="AE350" s="35" t="s">
        <v>1695</v>
      </c>
      <c r="AF350" s="19">
        <v>12</v>
      </c>
      <c r="AG350" s="19">
        <f>AF350/(P350*'Molecular Weight'!$C$2/'Molecular Weight'!$D$2+Q350*'Molecular Weight'!$C$3/'Molecular Weight'!$D$3+R350*'Molecular Weight'!$C$4/'Molecular Weight'!$D$4+S350*'Molecular Weight'!$C$5/'Molecular Weight'!$D$5+T350*'Molecular Weight'!$C$6/'Molecular Weight'!$D$6+U350*'Molecular Weight'!$C$8/'Molecular Weight'!$D$8+V350*'Molecular Weight'!$C$9/'Molecular Weight'!$D$9+W350*'Molecular Weight'!$C$10/'Molecular Weight'!$D$10+X350*'Molecular Weight'!$C$11/'Molecular Weight'!$D$11+Y350*'Molecular Weight'!$C$12/'Molecular Weight'!$D$12)</f>
        <v>4.49464655682966</v>
      </c>
      <c r="AH350" s="19">
        <f>P350*AG350*'Molecular Weight'!$B$2/'Molecular Weight'!$D$2</f>
        <v>2.96471614945448</v>
      </c>
      <c r="AI350" s="19">
        <f>Q350*AG350*'Molecular Weight'!$B$3/'Molecular Weight'!$D$3</f>
        <v>0.0149212140074977</v>
      </c>
      <c r="AJ350" s="19">
        <f>AG350*R350*'Molecular Weight'!$B$4/'Molecular Weight'!$D$4</f>
        <v>1.96701179817191</v>
      </c>
      <c r="AK350" s="19">
        <f>S350*AG350*'Molecular Weight'!$B$5/'Molecular Weight'!$D$5</f>
        <v>0</v>
      </c>
      <c r="AL350" s="19">
        <f>T350*AG350*'Molecular Weight'!$B$6/'Molecular Weight'!$D$6</f>
        <v>0.973694103061525</v>
      </c>
      <c r="AM350" s="19">
        <f>U350*AG350*'Molecular Weight'!$B$8/'Molecular Weight'!$D$8</f>
        <v>0.0190360383140608</v>
      </c>
      <c r="AN350" s="19">
        <f>V350*AG350*'Molecular Weight'!$B$9/'Molecular Weight'!$D$9</f>
        <v>1.63689339585483</v>
      </c>
      <c r="AO350" s="19">
        <f>W350*AG350*'Molecular Weight'!$B$10/'Molecular Weight'!$D$10</f>
        <v>0.446899950087057</v>
      </c>
      <c r="AP350" s="19">
        <f>X350*AG350*'Molecular Weight'!$B$11/'Molecular Weight'!$D$11</f>
        <v>0.027368177001412</v>
      </c>
      <c r="AQ350" s="19">
        <f>Y350*AG350*'Molecular Weight'!$B$12/'Molecular Weight'!$D$12</f>
        <v>0</v>
      </c>
      <c r="AR350" s="19">
        <f t="shared" si="62"/>
        <v>8.05054082595277</v>
      </c>
      <c r="AS350" s="19">
        <f t="shared" si="63"/>
        <v>0.150670600782021</v>
      </c>
      <c r="AT350" s="19">
        <f t="shared" si="64"/>
        <v>0.154741207026187</v>
      </c>
      <c r="AU350" s="19">
        <f t="shared" si="65"/>
        <v>0.823023502279504</v>
      </c>
      <c r="AV350" s="19">
        <f t="shared" si="66"/>
        <v>2.97963736346198</v>
      </c>
      <c r="AW350" s="19">
        <f t="shared" si="67"/>
        <v>3.07652348731747</v>
      </c>
      <c r="AX350" s="36"/>
    </row>
    <row r="351" s="25" customFormat="1" spans="1:50">
      <c r="A351" s="37" t="s">
        <v>1834</v>
      </c>
      <c r="B351" s="35" t="s">
        <v>1835</v>
      </c>
      <c r="C351" s="35" t="s">
        <v>1961</v>
      </c>
      <c r="D351" s="35" t="s">
        <v>1759</v>
      </c>
      <c r="E351" s="35" t="s">
        <v>2115</v>
      </c>
      <c r="F351" s="35" t="s">
        <v>1963</v>
      </c>
      <c r="G351" s="32" t="s">
        <v>1917</v>
      </c>
      <c r="H351" s="32"/>
      <c r="I351" s="33">
        <f t="shared" si="68"/>
        <v>4.30611228942871</v>
      </c>
      <c r="J351" s="33">
        <f t="shared" si="69"/>
        <v>1127.80712890625</v>
      </c>
      <c r="K351" s="33">
        <f t="shared" si="70"/>
        <v>-8.1418571472168</v>
      </c>
      <c r="L351" s="34">
        <f t="shared" si="60"/>
        <v>-11.1537318781919</v>
      </c>
      <c r="M351" s="33">
        <f t="shared" si="61"/>
        <v>3.01187473097507</v>
      </c>
      <c r="N351" s="33">
        <f t="shared" si="71"/>
        <v>3.01187515258789</v>
      </c>
      <c r="O351" s="32"/>
      <c r="P351" s="35">
        <v>38.979475</v>
      </c>
      <c r="Q351" s="35">
        <v>1.1395</v>
      </c>
      <c r="R351" s="35">
        <v>21.56585</v>
      </c>
      <c r="S351" s="35">
        <v>0</v>
      </c>
      <c r="T351" s="35">
        <v>19.2489</v>
      </c>
      <c r="U351" s="35">
        <v>0.3266</v>
      </c>
      <c r="V351" s="35">
        <v>8.62025</v>
      </c>
      <c r="W351" s="35">
        <v>10.17855</v>
      </c>
      <c r="X351" s="35">
        <v>0.251025</v>
      </c>
      <c r="Y351" s="32"/>
      <c r="Z351" s="32">
        <v>100.31015</v>
      </c>
      <c r="AA351" s="35">
        <v>4.30611228942871</v>
      </c>
      <c r="AB351" s="35">
        <v>1127.80712890625</v>
      </c>
      <c r="AC351" s="35">
        <v>-8.1418571472168</v>
      </c>
      <c r="AD351" s="35">
        <v>3.01187515258789</v>
      </c>
      <c r="AE351" s="35" t="s">
        <v>1695</v>
      </c>
      <c r="AF351" s="19">
        <v>12</v>
      </c>
      <c r="AG351" s="19">
        <f>AF351/(P351*'Molecular Weight'!$C$2/'Molecular Weight'!$D$2+Q351*'Molecular Weight'!$C$3/'Molecular Weight'!$D$3+R351*'Molecular Weight'!$C$4/'Molecular Weight'!$D$4+S351*'Molecular Weight'!$C$5/'Molecular Weight'!$D$5+T351*'Molecular Weight'!$C$6/'Molecular Weight'!$D$6+U351*'Molecular Weight'!$C$8/'Molecular Weight'!$D$8+V351*'Molecular Weight'!$C$9/'Molecular Weight'!$D$9+W351*'Molecular Weight'!$C$10/'Molecular Weight'!$D$10+X351*'Molecular Weight'!$C$11/'Molecular Weight'!$D$11+Y351*'Molecular Weight'!$C$12/'Molecular Weight'!$D$12)</f>
        <v>4.55815317458297</v>
      </c>
      <c r="AH351" s="19">
        <f>P351*AG351*'Molecular Weight'!$B$2/'Molecular Weight'!$D$2</f>
        <v>2.95729723227076</v>
      </c>
      <c r="AI351" s="19">
        <f>Q351*AG351*'Molecular Weight'!$B$3/'Molecular Weight'!$D$3</f>
        <v>0.0650064523458985</v>
      </c>
      <c r="AJ351" s="19">
        <f>AG351*R351*'Molecular Weight'!$B$4/'Molecular Weight'!$D$4</f>
        <v>1.92821592075481</v>
      </c>
      <c r="AK351" s="19">
        <f>S351*AG351*'Molecular Weight'!$B$5/'Molecular Weight'!$D$5</f>
        <v>0</v>
      </c>
      <c r="AL351" s="19">
        <f>T351*AG351*'Molecular Weight'!$B$6/'Molecular Weight'!$D$6</f>
        <v>1.22131729735844</v>
      </c>
      <c r="AM351" s="19">
        <f>U351*AG351*'Molecular Weight'!$B$8/'Molecular Weight'!$D$8</f>
        <v>0.0209852386075387</v>
      </c>
      <c r="AN351" s="19">
        <f>V351*AG351*'Molecular Weight'!$B$9/'Molecular Weight'!$D$9</f>
        <v>0.974998012486323</v>
      </c>
      <c r="AO351" s="19">
        <f>W351*AG351*'Molecular Weight'!$B$10/'Molecular Weight'!$D$10</f>
        <v>0.827307239571174</v>
      </c>
      <c r="AP351" s="19">
        <f>X351*AG351*'Molecular Weight'!$B$11/'Molecular Weight'!$D$11</f>
        <v>0.0369219232219971</v>
      </c>
      <c r="AQ351" s="19">
        <f>Y351*AG351*'Molecular Weight'!$B$12/'Molecular Weight'!$D$12</f>
        <v>0</v>
      </c>
      <c r="AR351" s="19">
        <f t="shared" si="62"/>
        <v>8.03204931661694</v>
      </c>
      <c r="AS351" s="19">
        <f t="shared" si="63"/>
        <v>0.0957643022952119</v>
      </c>
      <c r="AT351" s="19">
        <f t="shared" si="64"/>
        <v>0.0784106656823241</v>
      </c>
      <c r="AU351" s="19">
        <f t="shared" si="65"/>
        <v>1.12555299506322</v>
      </c>
      <c r="AV351" s="19">
        <f t="shared" si="66"/>
        <v>3.02230368461666</v>
      </c>
      <c r="AW351" s="19">
        <f t="shared" si="67"/>
        <v>3.04460778802347</v>
      </c>
      <c r="AX351" s="36"/>
    </row>
    <row r="352" s="25" customFormat="1" spans="1:50">
      <c r="A352" s="37" t="s">
        <v>1834</v>
      </c>
      <c r="B352" s="35" t="s">
        <v>1835</v>
      </c>
      <c r="C352" s="35" t="s">
        <v>1961</v>
      </c>
      <c r="D352" s="35" t="s">
        <v>1759</v>
      </c>
      <c r="E352" s="35" t="s">
        <v>2115</v>
      </c>
      <c r="F352" s="35" t="s">
        <v>1963</v>
      </c>
      <c r="G352" s="32" t="s">
        <v>1917</v>
      </c>
      <c r="H352" s="32"/>
      <c r="I352" s="33">
        <f t="shared" si="68"/>
        <v>4.90540933609009</v>
      </c>
      <c r="J352" s="33">
        <f t="shared" si="69"/>
        <v>1185.32141113281</v>
      </c>
      <c r="K352" s="33">
        <f t="shared" si="70"/>
        <v>-7.39373588562012</v>
      </c>
      <c r="L352" s="34">
        <f t="shared" si="60"/>
        <v>-10.2156968558445</v>
      </c>
      <c r="M352" s="33">
        <f t="shared" si="61"/>
        <v>2.82196097022435</v>
      </c>
      <c r="N352" s="33">
        <f t="shared" si="71"/>
        <v>2.82196044921875</v>
      </c>
      <c r="O352" s="32"/>
      <c r="P352" s="35">
        <v>39.37705</v>
      </c>
      <c r="Q352" s="35">
        <v>1.14145</v>
      </c>
      <c r="R352" s="35">
        <v>21.83965</v>
      </c>
      <c r="S352" s="35">
        <v>0</v>
      </c>
      <c r="T352" s="35">
        <v>18.6628</v>
      </c>
      <c r="U352" s="35">
        <v>0.34575</v>
      </c>
      <c r="V352" s="35">
        <v>8.4498</v>
      </c>
      <c r="W352" s="35">
        <v>10.50445</v>
      </c>
      <c r="X352" s="35">
        <v>0.29595</v>
      </c>
      <c r="Y352" s="32"/>
      <c r="Z352" s="32">
        <v>100.6169</v>
      </c>
      <c r="AA352" s="35">
        <v>4.90540933609009</v>
      </c>
      <c r="AB352" s="35">
        <v>1185.32141113281</v>
      </c>
      <c r="AC352" s="35">
        <v>-7.39373588562012</v>
      </c>
      <c r="AD352" s="35">
        <v>2.82196044921875</v>
      </c>
      <c r="AE352" s="35" t="s">
        <v>1695</v>
      </c>
      <c r="AF352" s="19">
        <v>12</v>
      </c>
      <c r="AG352" s="19">
        <f>AF352/(P352*'Molecular Weight'!$C$2/'Molecular Weight'!$D$2+Q352*'Molecular Weight'!$C$3/'Molecular Weight'!$D$3+R352*'Molecular Weight'!$C$4/'Molecular Weight'!$D$4+S352*'Molecular Weight'!$C$5/'Molecular Weight'!$D$5+T352*'Molecular Weight'!$C$6/'Molecular Weight'!$D$6+U352*'Molecular Weight'!$C$8/'Molecular Weight'!$D$8+V352*'Molecular Weight'!$C$9/'Molecular Weight'!$D$9+W352*'Molecular Weight'!$C$10/'Molecular Weight'!$D$10+X352*'Molecular Weight'!$C$11/'Molecular Weight'!$D$11+Y352*'Molecular Weight'!$C$12/'Molecular Weight'!$D$12)</f>
        <v>4.53103225233542</v>
      </c>
      <c r="AH352" s="19">
        <f>P352*AG352*'Molecular Weight'!$B$2/'Molecular Weight'!$D$2</f>
        <v>2.96968514566952</v>
      </c>
      <c r="AI352" s="19">
        <f>Q352*AG352*'Molecular Weight'!$B$3/'Molecular Weight'!$D$3</f>
        <v>0.0647302473645591</v>
      </c>
      <c r="AJ352" s="19">
        <f>AG352*R352*'Molecular Weight'!$B$4/'Molecular Weight'!$D$4</f>
        <v>1.94107804099092</v>
      </c>
      <c r="AK352" s="19">
        <f>S352*AG352*'Molecular Weight'!$B$5/'Molecular Weight'!$D$5</f>
        <v>0</v>
      </c>
      <c r="AL352" s="19">
        <f>T352*AG352*'Molecular Weight'!$B$6/'Molecular Weight'!$D$6</f>
        <v>1.1770844754856</v>
      </c>
      <c r="AM352" s="19">
        <f>U352*AG352*'Molecular Weight'!$B$8/'Molecular Weight'!$D$8</f>
        <v>0.0220835128452914</v>
      </c>
      <c r="AN352" s="19">
        <f>V352*AG352*'Molecular Weight'!$B$9/'Molecular Weight'!$D$9</f>
        <v>0.950032663170815</v>
      </c>
      <c r="AO352" s="19">
        <f>W352*AG352*'Molecular Weight'!$B$10/'Molecular Weight'!$D$10</f>
        <v>0.848716150910215</v>
      </c>
      <c r="AP352" s="19">
        <f>X352*AG352*'Molecular Weight'!$B$11/'Molecular Weight'!$D$11</f>
        <v>0.0432707000670755</v>
      </c>
      <c r="AQ352" s="19">
        <f>Y352*AG352*'Molecular Weight'!$B$12/'Molecular Weight'!$D$12</f>
        <v>0</v>
      </c>
      <c r="AR352" s="19">
        <f t="shared" si="62"/>
        <v>8.016680936504</v>
      </c>
      <c r="AS352" s="19">
        <f t="shared" si="63"/>
        <v>0.0499386815150595</v>
      </c>
      <c r="AT352" s="19">
        <f t="shared" si="64"/>
        <v>0.0424257413593511</v>
      </c>
      <c r="AU352" s="19">
        <f t="shared" si="65"/>
        <v>1.12714579397054</v>
      </c>
      <c r="AV352" s="19">
        <f t="shared" si="66"/>
        <v>3.03441539303408</v>
      </c>
      <c r="AW352" s="19">
        <f t="shared" si="67"/>
        <v>2.99791680241192</v>
      </c>
      <c r="AX352" s="36"/>
    </row>
    <row r="353" s="25" customFormat="1" spans="1:50">
      <c r="A353" s="37" t="s">
        <v>1834</v>
      </c>
      <c r="B353" s="35" t="s">
        <v>1835</v>
      </c>
      <c r="C353" s="35" t="s">
        <v>1961</v>
      </c>
      <c r="D353" s="35" t="s">
        <v>1759</v>
      </c>
      <c r="E353" s="35" t="s">
        <v>2115</v>
      </c>
      <c r="F353" s="35" t="s">
        <v>1963</v>
      </c>
      <c r="G353" s="32" t="s">
        <v>1917</v>
      </c>
      <c r="H353" s="32"/>
      <c r="I353" s="33">
        <f t="shared" si="68"/>
        <v>4.27609539031982</v>
      </c>
      <c r="J353" s="33">
        <f t="shared" si="69"/>
        <v>1168.93188476562</v>
      </c>
      <c r="K353" s="33">
        <f t="shared" si="70"/>
        <v>-7.69200325012207</v>
      </c>
      <c r="L353" s="34">
        <f t="shared" si="60"/>
        <v>-10.6548363257046</v>
      </c>
      <c r="M353" s="33">
        <f t="shared" si="61"/>
        <v>2.96283307558255</v>
      </c>
      <c r="N353" s="33">
        <f t="shared" si="71"/>
        <v>2.96283340454102</v>
      </c>
      <c r="O353" s="32"/>
      <c r="P353" s="35">
        <v>38.933225</v>
      </c>
      <c r="Q353" s="35">
        <v>1.0679</v>
      </c>
      <c r="R353" s="35">
        <v>21.6561</v>
      </c>
      <c r="S353" s="35">
        <v>0</v>
      </c>
      <c r="T353" s="35">
        <v>18.790275</v>
      </c>
      <c r="U353" s="35">
        <v>0.3423</v>
      </c>
      <c r="V353" s="35">
        <v>8.538375</v>
      </c>
      <c r="W353" s="35">
        <v>10.22625</v>
      </c>
      <c r="X353" s="35">
        <v>0.250875</v>
      </c>
      <c r="Y353" s="32"/>
      <c r="Z353" s="32">
        <v>99.8053</v>
      </c>
      <c r="AA353" s="35">
        <v>4.27609539031982</v>
      </c>
      <c r="AB353" s="35">
        <v>1168.93188476562</v>
      </c>
      <c r="AC353" s="35">
        <v>-7.69200325012207</v>
      </c>
      <c r="AD353" s="35">
        <v>2.96283340454102</v>
      </c>
      <c r="AE353" s="35" t="s">
        <v>1695</v>
      </c>
      <c r="AF353" s="19">
        <v>12</v>
      </c>
      <c r="AG353" s="19">
        <f>AF353/(P353*'Molecular Weight'!$C$2/'Molecular Weight'!$D$2+Q353*'Molecular Weight'!$C$3/'Molecular Weight'!$D$3+R353*'Molecular Weight'!$C$4/'Molecular Weight'!$D$4+S353*'Molecular Weight'!$C$5/'Molecular Weight'!$D$5+T353*'Molecular Weight'!$C$6/'Molecular Weight'!$D$6+U353*'Molecular Weight'!$C$8/'Molecular Weight'!$D$8+V353*'Molecular Weight'!$C$9/'Molecular Weight'!$D$9+W353*'Molecular Weight'!$C$10/'Molecular Weight'!$D$10+X353*'Molecular Weight'!$C$11/'Molecular Weight'!$D$11+Y353*'Molecular Weight'!$C$12/'Molecular Weight'!$D$12)</f>
        <v>4.57208585349097</v>
      </c>
      <c r="AH353" s="19">
        <f>P353*AG353*'Molecular Weight'!$B$2/'Molecular Weight'!$D$2</f>
        <v>2.96281703151267</v>
      </c>
      <c r="AI353" s="19">
        <f>Q353*AG353*'Molecular Weight'!$B$3/'Molecular Weight'!$D$3</f>
        <v>0.0611080160568587</v>
      </c>
      <c r="AJ353" s="19">
        <f>AG353*R353*'Molecular Weight'!$B$4/'Molecular Weight'!$D$4</f>
        <v>1.94220377504484</v>
      </c>
      <c r="AK353" s="19">
        <f>S353*AG353*'Molecular Weight'!$B$5/'Molecular Weight'!$D$5</f>
        <v>0</v>
      </c>
      <c r="AL353" s="19">
        <f>T353*AG353*'Molecular Weight'!$B$6/'Molecular Weight'!$D$6</f>
        <v>1.19586234007106</v>
      </c>
      <c r="AM353" s="19">
        <f>U353*AG353*'Molecular Weight'!$B$8/'Molecular Weight'!$D$8</f>
        <v>0.0220612487686772</v>
      </c>
      <c r="AN353" s="19">
        <f>V353*AG353*'Molecular Weight'!$B$9/'Molecular Weight'!$D$9</f>
        <v>0.968689418096798</v>
      </c>
      <c r="AO353" s="19">
        <f>W353*AG353*'Molecular Weight'!$B$10/'Molecular Weight'!$D$10</f>
        <v>0.833724910115229</v>
      </c>
      <c r="AP353" s="19">
        <f>X353*AG353*'Molecular Weight'!$B$11/'Molecular Weight'!$D$11</f>
        <v>0.0370126504838512</v>
      </c>
      <c r="AQ353" s="19">
        <f>Y353*AG353*'Molecular Weight'!$B$12/'Molecular Weight'!$D$12</f>
        <v>0</v>
      </c>
      <c r="AR353" s="19">
        <f t="shared" si="62"/>
        <v>8.02347939014998</v>
      </c>
      <c r="AS353" s="19">
        <f t="shared" si="63"/>
        <v>0.0702320447524745</v>
      </c>
      <c r="AT353" s="19">
        <f t="shared" si="64"/>
        <v>0.0587292051928829</v>
      </c>
      <c r="AU353" s="19">
        <f t="shared" si="65"/>
        <v>1.12563029531859</v>
      </c>
      <c r="AV353" s="19">
        <f t="shared" si="66"/>
        <v>3.02392504756953</v>
      </c>
      <c r="AW353" s="19">
        <f t="shared" si="67"/>
        <v>3.02033791705177</v>
      </c>
      <c r="AX353" s="36"/>
    </row>
    <row r="354" s="25" customFormat="1" spans="1:50">
      <c r="A354" s="37" t="s">
        <v>1834</v>
      </c>
      <c r="B354" s="35" t="s">
        <v>1835</v>
      </c>
      <c r="C354" s="35" t="s">
        <v>1961</v>
      </c>
      <c r="D354" s="35" t="s">
        <v>1759</v>
      </c>
      <c r="E354" s="35" t="s">
        <v>2116</v>
      </c>
      <c r="F354" s="35" t="s">
        <v>1859</v>
      </c>
      <c r="G354" s="32" t="s">
        <v>1917</v>
      </c>
      <c r="H354" s="32"/>
      <c r="I354" s="33">
        <f t="shared" si="68"/>
        <v>5.58624315261841</v>
      </c>
      <c r="J354" s="33">
        <f t="shared" si="69"/>
        <v>1183.00427246094</v>
      </c>
      <c r="K354" s="33">
        <f t="shared" si="70"/>
        <v>-6.2846622467041</v>
      </c>
      <c r="L354" s="34">
        <f t="shared" si="60"/>
        <v>-9.97983884537873</v>
      </c>
      <c r="M354" s="33">
        <f t="shared" si="61"/>
        <v>3.69517659867463</v>
      </c>
      <c r="N354" s="33">
        <f t="shared" si="71"/>
        <v>3.69517612457275</v>
      </c>
      <c r="O354" s="32"/>
      <c r="P354" s="35">
        <v>41.5834</v>
      </c>
      <c r="Q354" s="35">
        <v>0.8812</v>
      </c>
      <c r="R354" s="35">
        <v>21.85895</v>
      </c>
      <c r="S354" s="35">
        <v>0</v>
      </c>
      <c r="T354" s="35">
        <v>11.25335</v>
      </c>
      <c r="U354" s="35">
        <v>0.191275</v>
      </c>
      <c r="V354" s="35">
        <v>18.9638</v>
      </c>
      <c r="W354" s="35">
        <v>4.445325</v>
      </c>
      <c r="X354" s="35">
        <v>0.1378</v>
      </c>
      <c r="Y354" s="32"/>
      <c r="Z354" s="32">
        <v>99.3151</v>
      </c>
      <c r="AA354" s="35">
        <v>5.58624315261841</v>
      </c>
      <c r="AB354" s="35">
        <v>1183.00427246094</v>
      </c>
      <c r="AC354" s="35">
        <v>-6.2846622467041</v>
      </c>
      <c r="AD354" s="35">
        <v>3.69517612457275</v>
      </c>
      <c r="AE354" s="35" t="s">
        <v>1695</v>
      </c>
      <c r="AF354" s="19">
        <v>12</v>
      </c>
      <c r="AG354" s="19">
        <f>AF354/(P354*'Molecular Weight'!$C$2/'Molecular Weight'!$D$2+Q354*'Molecular Weight'!$C$3/'Molecular Weight'!$D$3+R354*'Molecular Weight'!$C$4/'Molecular Weight'!$D$4+S354*'Molecular Weight'!$C$5/'Molecular Weight'!$D$5+T354*'Molecular Weight'!$C$6/'Molecular Weight'!$D$6+U354*'Molecular Weight'!$C$8/'Molecular Weight'!$D$8+V354*'Molecular Weight'!$C$9/'Molecular Weight'!$D$9+W354*'Molecular Weight'!$C$10/'Molecular Weight'!$D$10+X354*'Molecular Weight'!$C$11/'Molecular Weight'!$D$11+Y354*'Molecular Weight'!$C$12/'Molecular Weight'!$D$12)</f>
        <v>4.3464319716333</v>
      </c>
      <c r="AH354" s="19">
        <f>P354*AG354*'Molecular Weight'!$B$2/'Molecular Weight'!$D$2</f>
        <v>3.00831257072597</v>
      </c>
      <c r="AI354" s="19">
        <f>Q354*AG354*'Molecular Weight'!$B$3/'Molecular Weight'!$D$3</f>
        <v>0.047935868002544</v>
      </c>
      <c r="AJ354" s="19">
        <f>AG354*R354*'Molecular Weight'!$B$4/'Molecular Weight'!$D$4</f>
        <v>1.86364141126587</v>
      </c>
      <c r="AK354" s="19">
        <f>S354*AG354*'Molecular Weight'!$B$5/'Molecular Weight'!$D$5</f>
        <v>0</v>
      </c>
      <c r="AL354" s="19">
        <f>T354*AG354*'Molecular Weight'!$B$6/'Molecular Weight'!$D$6</f>
        <v>0.680845214754728</v>
      </c>
      <c r="AM354" s="19">
        <f>U354*AG354*'Molecular Weight'!$B$8/'Molecular Weight'!$D$8</f>
        <v>0.0117192525426298</v>
      </c>
      <c r="AN354" s="19">
        <f>V354*AG354*'Molecular Weight'!$B$9/'Molecular Weight'!$D$9</f>
        <v>2.04528205021488</v>
      </c>
      <c r="AO354" s="19">
        <f>W354*AG354*'Molecular Weight'!$B$10/'Molecular Weight'!$D$10</f>
        <v>0.344531075326334</v>
      </c>
      <c r="AP354" s="19">
        <f>X354*AG354*'Molecular Weight'!$B$11/'Molecular Weight'!$D$11</f>
        <v>0.0193268256111994</v>
      </c>
      <c r="AQ354" s="19">
        <f>Y354*AG354*'Molecular Weight'!$B$12/'Molecular Weight'!$D$12</f>
        <v>0</v>
      </c>
      <c r="AR354" s="19">
        <f t="shared" si="62"/>
        <v>8.02159426844415</v>
      </c>
      <c r="AS354" s="19">
        <f t="shared" si="63"/>
        <v>0.0646084089167145</v>
      </c>
      <c r="AT354" s="19">
        <f t="shared" si="64"/>
        <v>0.0948944158181232</v>
      </c>
      <c r="AU354" s="19">
        <f t="shared" si="65"/>
        <v>0.616236805838013</v>
      </c>
      <c r="AV354" s="19">
        <f t="shared" si="66"/>
        <v>3.05624843872851</v>
      </c>
      <c r="AW354" s="19">
        <f t="shared" si="67"/>
        <v>3.08237759283857</v>
      </c>
      <c r="AX354" s="36"/>
    </row>
    <row r="355" s="25" customFormat="1" spans="1:50">
      <c r="A355" s="37" t="s">
        <v>1834</v>
      </c>
      <c r="B355" s="35" t="s">
        <v>1835</v>
      </c>
      <c r="C355" s="35" t="s">
        <v>1961</v>
      </c>
      <c r="D355" s="35" t="s">
        <v>1759</v>
      </c>
      <c r="E355" s="35" t="s">
        <v>2117</v>
      </c>
      <c r="F355" s="35" t="s">
        <v>1962</v>
      </c>
      <c r="G355" s="32" t="s">
        <v>1917</v>
      </c>
      <c r="H355" s="32"/>
      <c r="I355" s="33">
        <f t="shared" si="68"/>
        <v>7.94428253173828</v>
      </c>
      <c r="J355" s="33">
        <f t="shared" si="69"/>
        <v>1151.54858398437</v>
      </c>
      <c r="K355" s="33">
        <f t="shared" si="70"/>
        <v>-6.18603944778442</v>
      </c>
      <c r="L355" s="34">
        <f t="shared" si="60"/>
        <v>-9.42840237173291</v>
      </c>
      <c r="M355" s="33">
        <f t="shared" si="61"/>
        <v>3.24236292394848</v>
      </c>
      <c r="N355" s="33">
        <f t="shared" si="71"/>
        <v>3.24236249923706</v>
      </c>
      <c r="O355" s="32"/>
      <c r="P355" s="35">
        <v>39.17595</v>
      </c>
      <c r="Q355" s="35">
        <v>0.33165</v>
      </c>
      <c r="R355" s="35">
        <v>22.40865</v>
      </c>
      <c r="S355" s="35">
        <v>0</v>
      </c>
      <c r="T355" s="35">
        <v>14.95105</v>
      </c>
      <c r="U355" s="35">
        <v>0.2971</v>
      </c>
      <c r="V355" s="35">
        <v>8.5406</v>
      </c>
      <c r="W355" s="35">
        <v>13.538</v>
      </c>
      <c r="X355" s="35">
        <v>0.2931</v>
      </c>
      <c r="Y355" s="32"/>
      <c r="Z355" s="32">
        <v>99.5361</v>
      </c>
      <c r="AA355" s="35">
        <v>7.94428253173828</v>
      </c>
      <c r="AB355" s="35">
        <v>1151.54858398437</v>
      </c>
      <c r="AC355" s="35">
        <v>-6.18603944778442</v>
      </c>
      <c r="AD355" s="35">
        <v>3.24236249923706</v>
      </c>
      <c r="AE355" s="35" t="s">
        <v>1695</v>
      </c>
      <c r="AF355" s="19">
        <v>12</v>
      </c>
      <c r="AG355" s="19">
        <f>AF355/(P355*'Molecular Weight'!$C$2/'Molecular Weight'!$D$2+Q355*'Molecular Weight'!$C$3/'Molecular Weight'!$D$3+R355*'Molecular Weight'!$C$4/'Molecular Weight'!$D$4+S355*'Molecular Weight'!$C$5/'Molecular Weight'!$D$5+T355*'Molecular Weight'!$C$6/'Molecular Weight'!$D$6+U355*'Molecular Weight'!$C$8/'Molecular Weight'!$D$8+V355*'Molecular Weight'!$C$9/'Molecular Weight'!$D$9+W355*'Molecular Weight'!$C$10/'Molecular Weight'!$D$10+X355*'Molecular Weight'!$C$11/'Molecular Weight'!$D$11+Y355*'Molecular Weight'!$C$12/'Molecular Weight'!$D$12)</f>
        <v>4.54179369859465</v>
      </c>
      <c r="AH355" s="19">
        <f>P355*AG355*'Molecular Weight'!$B$2/'Molecular Weight'!$D$2</f>
        <v>2.96153599944173</v>
      </c>
      <c r="AI355" s="19">
        <f>Q355*AG355*'Molecular Weight'!$B$3/'Molecular Weight'!$D$3</f>
        <v>0.0188521386750803</v>
      </c>
      <c r="AJ355" s="19">
        <f>AG355*R355*'Molecular Weight'!$B$4/'Molecular Weight'!$D$4</f>
        <v>1.99638025429606</v>
      </c>
      <c r="AK355" s="19">
        <f>S355*AG355*'Molecular Weight'!$B$5/'Molecular Weight'!$D$5</f>
        <v>0</v>
      </c>
      <c r="AL355" s="19">
        <f>T355*AG355*'Molecular Weight'!$B$6/'Molecular Weight'!$D$6</f>
        <v>0.945219719896625</v>
      </c>
      <c r="AM355" s="19">
        <f>U355*AG355*'Molecular Weight'!$B$8/'Molecular Weight'!$D$8</f>
        <v>0.0190212420052505</v>
      </c>
      <c r="AN355" s="19">
        <f>V355*AG355*'Molecular Weight'!$B$9/'Molecular Weight'!$D$9</f>
        <v>0.96252216531557</v>
      </c>
      <c r="AO355" s="19">
        <f>W355*AG355*'Molecular Weight'!$B$10/'Molecular Weight'!$D$10</f>
        <v>1.09641232331623</v>
      </c>
      <c r="AP355" s="19">
        <f>X355*AG355*'Molecular Weight'!$B$11/'Molecular Weight'!$D$11</f>
        <v>0.0429557835772214</v>
      </c>
      <c r="AQ355" s="19">
        <f>Y355*AG355*'Molecular Weight'!$B$12/'Molecular Weight'!$D$12</f>
        <v>0</v>
      </c>
      <c r="AR355" s="19">
        <f t="shared" si="62"/>
        <v>8.04289962652377</v>
      </c>
      <c r="AS355" s="19">
        <f t="shared" si="63"/>
        <v>0.128012418950886</v>
      </c>
      <c r="AT355" s="19">
        <f t="shared" si="64"/>
        <v>0.135431388338878</v>
      </c>
      <c r="AU355" s="19">
        <f t="shared" si="65"/>
        <v>0.81720730094574</v>
      </c>
      <c r="AV355" s="19">
        <f t="shared" si="66"/>
        <v>2.98038813811681</v>
      </c>
      <c r="AW355" s="19">
        <f t="shared" si="67"/>
        <v>3.02317545053368</v>
      </c>
      <c r="AX355" s="36"/>
    </row>
    <row r="356" s="25" customFormat="1" spans="1:50">
      <c r="A356" s="37" t="s">
        <v>1834</v>
      </c>
      <c r="B356" s="35" t="s">
        <v>1835</v>
      </c>
      <c r="C356" s="35" t="s">
        <v>1961</v>
      </c>
      <c r="D356" s="35" t="s">
        <v>1759</v>
      </c>
      <c r="E356" s="35" t="s">
        <v>2117</v>
      </c>
      <c r="F356" s="35" t="s">
        <v>1962</v>
      </c>
      <c r="G356" s="32" t="s">
        <v>1917</v>
      </c>
      <c r="H356" s="32"/>
      <c r="I356" s="33">
        <f t="shared" si="68"/>
        <v>10.1570472717285</v>
      </c>
      <c r="J356" s="33">
        <f t="shared" si="69"/>
        <v>1249.916015625</v>
      </c>
      <c r="K356" s="33">
        <f t="shared" si="70"/>
        <v>-5.97692394256592</v>
      </c>
      <c r="L356" s="34">
        <f t="shared" si="60"/>
        <v>-7.5857444269985</v>
      </c>
      <c r="M356" s="33">
        <f t="shared" si="61"/>
        <v>1.60882048443259</v>
      </c>
      <c r="N356" s="33">
        <f t="shared" si="71"/>
        <v>1.60881996154785</v>
      </c>
      <c r="O356" s="32"/>
      <c r="P356" s="35">
        <v>38.7108</v>
      </c>
      <c r="Q356" s="35">
        <v>0.344</v>
      </c>
      <c r="R356" s="35">
        <v>21.9317</v>
      </c>
      <c r="S356" s="35">
        <v>0</v>
      </c>
      <c r="T356" s="35">
        <v>16.236</v>
      </c>
      <c r="U356" s="35">
        <v>0.2975</v>
      </c>
      <c r="V356" s="35">
        <v>9.781</v>
      </c>
      <c r="W356" s="35">
        <v>10.7181</v>
      </c>
      <c r="X356" s="35">
        <v>0.4314</v>
      </c>
      <c r="Y356" s="32"/>
      <c r="Z356" s="32">
        <v>98.4505</v>
      </c>
      <c r="AA356" s="35">
        <v>10.1570472717285</v>
      </c>
      <c r="AB356" s="35">
        <v>1249.916015625</v>
      </c>
      <c r="AC356" s="35">
        <v>-5.97692394256592</v>
      </c>
      <c r="AD356" s="35">
        <v>1.60881996154785</v>
      </c>
      <c r="AE356" s="35" t="s">
        <v>1715</v>
      </c>
      <c r="AF356" s="19">
        <v>12</v>
      </c>
      <c r="AG356" s="19">
        <f>AF356/(P356*'Molecular Weight'!$C$2/'Molecular Weight'!$D$2+Q356*'Molecular Weight'!$C$3/'Molecular Weight'!$D$3+R356*'Molecular Weight'!$C$4/'Molecular Weight'!$D$4+S356*'Molecular Weight'!$C$5/'Molecular Weight'!$D$5+T356*'Molecular Weight'!$C$6/'Molecular Weight'!$D$6+U356*'Molecular Weight'!$C$8/'Molecular Weight'!$D$8+V356*'Molecular Weight'!$C$9/'Molecular Weight'!$D$9+W356*'Molecular Weight'!$C$10/'Molecular Weight'!$D$10+X356*'Molecular Weight'!$C$11/'Molecular Weight'!$D$11+Y356*'Molecular Weight'!$C$12/'Molecular Weight'!$D$12)</f>
        <v>4.59147682597452</v>
      </c>
      <c r="AH356" s="19">
        <f>P356*AG356*'Molecular Weight'!$B$2/'Molecular Weight'!$D$2</f>
        <v>2.9583845059077</v>
      </c>
      <c r="AI356" s="19">
        <f>Q356*AG356*'Molecular Weight'!$B$3/'Molecular Weight'!$D$3</f>
        <v>0.0197680604272245</v>
      </c>
      <c r="AJ356" s="19">
        <f>AG356*R356*'Molecular Weight'!$B$4/'Molecular Weight'!$D$4</f>
        <v>1.97526269721901</v>
      </c>
      <c r="AK356" s="19">
        <f>S356*AG356*'Molecular Weight'!$B$5/'Molecular Weight'!$D$5</f>
        <v>0</v>
      </c>
      <c r="AL356" s="19">
        <f>T356*AG356*'Molecular Weight'!$B$6/'Molecular Weight'!$D$6</f>
        <v>1.03768398867654</v>
      </c>
      <c r="AM356" s="19">
        <f>U356*AG356*'Molecular Weight'!$B$8/'Molecular Weight'!$D$8</f>
        <v>0.0192552065932819</v>
      </c>
      <c r="AN356" s="19">
        <f>V356*AG356*'Molecular Weight'!$B$9/'Molecular Weight'!$D$9</f>
        <v>1.11437307282523</v>
      </c>
      <c r="AO356" s="19">
        <f>W356*AG356*'Molecular Weight'!$B$10/'Molecular Weight'!$D$10</f>
        <v>0.877530452362295</v>
      </c>
      <c r="AP356" s="19">
        <f>X356*AG356*'Molecular Weight'!$B$11/'Molecular Weight'!$D$11</f>
        <v>0.0639162020885901</v>
      </c>
      <c r="AQ356" s="19">
        <f>Y356*AG356*'Molecular Weight'!$B$12/'Molecular Weight'!$D$12</f>
        <v>0</v>
      </c>
      <c r="AR356" s="19">
        <f t="shared" si="62"/>
        <v>8.06617418609987</v>
      </c>
      <c r="AS356" s="19">
        <f t="shared" si="63"/>
        <v>0.196893896629914</v>
      </c>
      <c r="AT356" s="19">
        <f t="shared" si="64"/>
        <v>0.189743600921349</v>
      </c>
      <c r="AU356" s="19">
        <f t="shared" si="65"/>
        <v>0.840790092046622</v>
      </c>
      <c r="AV356" s="19">
        <f t="shared" si="66"/>
        <v>2.97815256633492</v>
      </c>
      <c r="AW356" s="19">
        <f t="shared" si="67"/>
        <v>3.04884272045734</v>
      </c>
      <c r="AX356" s="36"/>
    </row>
    <row r="357" s="25" customFormat="1" spans="1:50">
      <c r="A357" s="37" t="s">
        <v>1834</v>
      </c>
      <c r="B357" s="35" t="s">
        <v>1835</v>
      </c>
      <c r="C357" s="35" t="s">
        <v>1961</v>
      </c>
      <c r="D357" s="35" t="s">
        <v>1759</v>
      </c>
      <c r="E357" s="35" t="s">
        <v>2118</v>
      </c>
      <c r="F357" s="35" t="s">
        <v>1859</v>
      </c>
      <c r="G357" s="32" t="s">
        <v>1917</v>
      </c>
      <c r="H357" s="32"/>
      <c r="I357" s="33">
        <f t="shared" si="68"/>
        <v>6.1829252243042</v>
      </c>
      <c r="J357" s="33">
        <f t="shared" si="69"/>
        <v>1124.42565917969</v>
      </c>
      <c r="K357" s="33">
        <f t="shared" si="70"/>
        <v>-7.02272987365723</v>
      </c>
      <c r="L357" s="34">
        <f t="shared" si="60"/>
        <v>-10.4425849387691</v>
      </c>
      <c r="M357" s="33">
        <f t="shared" si="61"/>
        <v>3.41985506511184</v>
      </c>
      <c r="N357" s="33">
        <f t="shared" si="71"/>
        <v>3.41985321044922</v>
      </c>
      <c r="O357" s="32"/>
      <c r="P357" s="35">
        <v>40.8093666666667</v>
      </c>
      <c r="Q357" s="35">
        <v>0.2183</v>
      </c>
      <c r="R357" s="35">
        <v>22.9755666666667</v>
      </c>
      <c r="S357" s="35">
        <v>0</v>
      </c>
      <c r="T357" s="35">
        <v>16.308</v>
      </c>
      <c r="U357" s="35">
        <v>0.3194</v>
      </c>
      <c r="V357" s="35">
        <v>14.2250666666667</v>
      </c>
      <c r="W357" s="35">
        <v>5.676</v>
      </c>
      <c r="X357" s="35">
        <v>0.168966666666667</v>
      </c>
      <c r="Y357" s="32"/>
      <c r="Z357" s="32">
        <v>100.700666666667</v>
      </c>
      <c r="AA357" s="35">
        <v>6.1829252243042</v>
      </c>
      <c r="AB357" s="35">
        <v>1124.42565917969</v>
      </c>
      <c r="AC357" s="35">
        <v>-7.02272987365723</v>
      </c>
      <c r="AD357" s="35">
        <v>3.41985321044922</v>
      </c>
      <c r="AE357" s="35" t="s">
        <v>1695</v>
      </c>
      <c r="AF357" s="19">
        <v>12</v>
      </c>
      <c r="AG357" s="19">
        <f>AF357/(P357*'Molecular Weight'!$C$2/'Molecular Weight'!$D$2+Q357*'Molecular Weight'!$C$3/'Molecular Weight'!$D$3+R357*'Molecular Weight'!$C$4/'Molecular Weight'!$D$4+S357*'Molecular Weight'!$C$5/'Molecular Weight'!$D$5+T357*'Molecular Weight'!$C$6/'Molecular Weight'!$D$6+U357*'Molecular Weight'!$C$8/'Molecular Weight'!$D$8+V357*'Molecular Weight'!$C$9/'Molecular Weight'!$D$9+W357*'Molecular Weight'!$C$10/'Molecular Weight'!$D$10+X357*'Molecular Weight'!$C$11/'Molecular Weight'!$D$11+Y357*'Molecular Weight'!$C$12/'Molecular Weight'!$D$12)</f>
        <v>4.39817054633218</v>
      </c>
      <c r="AH357" s="19">
        <f>P357*AG357*'Molecular Weight'!$B$2/'Molecular Weight'!$D$2</f>
        <v>2.98745929573574</v>
      </c>
      <c r="AI357" s="19">
        <f>Q357*AG357*'Molecular Weight'!$B$3/'Molecular Weight'!$D$3</f>
        <v>0.0120165285389776</v>
      </c>
      <c r="AJ357" s="19">
        <f>AG357*R357*'Molecular Weight'!$B$4/'Molecular Weight'!$D$4</f>
        <v>1.98215889757993</v>
      </c>
      <c r="AK357" s="19">
        <f>S357*AG357*'Molecular Weight'!$B$5/'Molecular Weight'!$D$5</f>
        <v>0</v>
      </c>
      <c r="AL357" s="19">
        <f>T357*AG357*'Molecular Weight'!$B$6/'Molecular Weight'!$D$6</f>
        <v>0.998404304977521</v>
      </c>
      <c r="AM357" s="19">
        <f>U357*AG357*'Molecular Weight'!$B$8/'Molecular Weight'!$D$8</f>
        <v>0.019802307196201</v>
      </c>
      <c r="AN357" s="19">
        <f>V357*AG357*'Molecular Weight'!$B$9/'Molecular Weight'!$D$9</f>
        <v>1.55246325640062</v>
      </c>
      <c r="AO357" s="19">
        <f>W357*AG357*'Molecular Weight'!$B$10/'Molecular Weight'!$D$10</f>
        <v>0.44515007170081</v>
      </c>
      <c r="AP357" s="19">
        <f>X357*AG357*'Molecular Weight'!$B$11/'Molecular Weight'!$D$11</f>
        <v>0.023980129611012</v>
      </c>
      <c r="AQ357" s="19">
        <f>Y357*AG357*'Molecular Weight'!$B$12/'Molecular Weight'!$D$12</f>
        <v>0</v>
      </c>
      <c r="AR357" s="19">
        <f t="shared" si="62"/>
        <v>8.02143479174082</v>
      </c>
      <c r="AS357" s="19">
        <f t="shared" si="63"/>
        <v>0.0641325417628966</v>
      </c>
      <c r="AT357" s="19">
        <f t="shared" si="64"/>
        <v>0.0642350412985655</v>
      </c>
      <c r="AU357" s="19">
        <f t="shared" si="65"/>
        <v>0.934271763214624</v>
      </c>
      <c r="AV357" s="19">
        <f t="shared" si="66"/>
        <v>2.99947582427472</v>
      </c>
      <c r="AW357" s="19">
        <f t="shared" si="67"/>
        <v>3.01581994027515</v>
      </c>
      <c r="AX357" s="36"/>
    </row>
    <row r="358" s="25" customFormat="1" spans="1:50">
      <c r="A358" s="37" t="s">
        <v>1834</v>
      </c>
      <c r="B358" s="35" t="s">
        <v>1835</v>
      </c>
      <c r="C358" s="35" t="s">
        <v>1961</v>
      </c>
      <c r="D358" s="35" t="s">
        <v>1759</v>
      </c>
      <c r="E358" s="35" t="s">
        <v>2119</v>
      </c>
      <c r="F358" s="35" t="s">
        <v>1859</v>
      </c>
      <c r="G358" s="32" t="s">
        <v>1917</v>
      </c>
      <c r="H358" s="32"/>
      <c r="I358" s="33">
        <f t="shared" si="68"/>
        <v>3.19977378845215</v>
      </c>
      <c r="J358" s="33">
        <f t="shared" si="69"/>
        <v>1161.21350097656</v>
      </c>
      <c r="K358" s="33">
        <f t="shared" si="70"/>
        <v>-6.60680341720581</v>
      </c>
      <c r="L358" s="34">
        <f t="shared" si="60"/>
        <v>-11.174448050547</v>
      </c>
      <c r="M358" s="33">
        <f t="shared" si="61"/>
        <v>4.56764463334118</v>
      </c>
      <c r="N358" s="33">
        <f t="shared" si="71"/>
        <v>4.56764459609985</v>
      </c>
      <c r="O358" s="32"/>
      <c r="P358" s="35">
        <v>39.872</v>
      </c>
      <c r="Q358" s="35">
        <v>0.68855</v>
      </c>
      <c r="R358" s="35">
        <v>22.20775</v>
      </c>
      <c r="S358" s="35">
        <v>0</v>
      </c>
      <c r="T358" s="35">
        <v>14.52975</v>
      </c>
      <c r="U358" s="35">
        <v>0.32635</v>
      </c>
      <c r="V358" s="35">
        <v>15.47265</v>
      </c>
      <c r="W358" s="35">
        <v>5.7352</v>
      </c>
      <c r="X358" s="35">
        <v>0.1661</v>
      </c>
      <c r="Y358" s="32"/>
      <c r="Z358" s="32">
        <v>98.99835</v>
      </c>
      <c r="AA358" s="35">
        <v>3.19977378845215</v>
      </c>
      <c r="AB358" s="35">
        <v>1161.21350097656</v>
      </c>
      <c r="AC358" s="35">
        <v>-6.60680341720581</v>
      </c>
      <c r="AD358" s="35">
        <v>4.56764459609985</v>
      </c>
      <c r="AE358" s="35" t="s">
        <v>1695</v>
      </c>
      <c r="AF358" s="19">
        <v>12</v>
      </c>
      <c r="AG358" s="19">
        <f>AF358/(P358*'Molecular Weight'!$C$2/'Molecular Weight'!$D$2+Q358*'Molecular Weight'!$C$3/'Molecular Weight'!$D$3+R358*'Molecular Weight'!$C$4/'Molecular Weight'!$D$4+S358*'Molecular Weight'!$C$5/'Molecular Weight'!$D$5+T358*'Molecular Weight'!$C$6/'Molecular Weight'!$D$6+U358*'Molecular Weight'!$C$8/'Molecular Weight'!$D$8+V358*'Molecular Weight'!$C$9/'Molecular Weight'!$D$9+W358*'Molecular Weight'!$C$10/'Molecular Weight'!$D$10+X358*'Molecular Weight'!$C$11/'Molecular Weight'!$D$11+Y358*'Molecular Weight'!$C$12/'Molecular Weight'!$D$12)</f>
        <v>4.45484849277279</v>
      </c>
      <c r="AH358" s="19">
        <f>P358*AG358*'Molecular Weight'!$B$2/'Molecular Weight'!$D$2</f>
        <v>2.95645338055654</v>
      </c>
      <c r="AI358" s="19">
        <f>Q358*AG358*'Molecular Weight'!$B$3/'Molecular Weight'!$D$3</f>
        <v>0.0383903120112479</v>
      </c>
      <c r="AJ358" s="19">
        <f>AG358*R358*'Molecular Weight'!$B$4/'Molecular Weight'!$D$4</f>
        <v>1.94060732866565</v>
      </c>
      <c r="AK358" s="19">
        <f>S358*AG358*'Molecular Weight'!$B$5/'Molecular Weight'!$D$5</f>
        <v>0</v>
      </c>
      <c r="AL358" s="19">
        <f>T358*AG358*'Molecular Weight'!$B$6/'Molecular Weight'!$D$6</f>
        <v>0.900999928839998</v>
      </c>
      <c r="AM358" s="19">
        <f>U358*AG358*'Molecular Weight'!$B$8/'Molecular Weight'!$D$8</f>
        <v>0.0204939357994982</v>
      </c>
      <c r="AN358" s="19">
        <f>V358*AG358*'Molecular Weight'!$B$9/'Molecular Weight'!$D$9</f>
        <v>1.71037993875188</v>
      </c>
      <c r="AO358" s="19">
        <f>W358*AG358*'Molecular Weight'!$B$10/'Molecular Weight'!$D$10</f>
        <v>0.455589284517662</v>
      </c>
      <c r="AP358" s="19">
        <f>X358*AG358*'Molecular Weight'!$B$11/'Molecular Weight'!$D$11</f>
        <v>0.023877067913829</v>
      </c>
      <c r="AQ358" s="19">
        <f>Y358*AG358*'Molecular Weight'!$B$12/'Molecular Weight'!$D$12</f>
        <v>0</v>
      </c>
      <c r="AR358" s="19">
        <f t="shared" si="62"/>
        <v>8.04679117705631</v>
      </c>
      <c r="AS358" s="19">
        <f t="shared" si="63"/>
        <v>0.139557275023281</v>
      </c>
      <c r="AT358" s="19">
        <f t="shared" si="64"/>
        <v>0.154891549439916</v>
      </c>
      <c r="AU358" s="19">
        <f t="shared" si="65"/>
        <v>0.761442653816716</v>
      </c>
      <c r="AV358" s="19">
        <f t="shared" si="66"/>
        <v>2.99484369256778</v>
      </c>
      <c r="AW358" s="19">
        <f t="shared" si="67"/>
        <v>3.08746308790904</v>
      </c>
      <c r="AX358" s="36"/>
    </row>
    <row r="359" s="25" customFormat="1" spans="1:50">
      <c r="A359" s="37" t="s">
        <v>1834</v>
      </c>
      <c r="B359" s="35" t="s">
        <v>1835</v>
      </c>
      <c r="C359" s="35" t="s">
        <v>1961</v>
      </c>
      <c r="D359" s="35" t="s">
        <v>1759</v>
      </c>
      <c r="E359" s="35" t="s">
        <v>2120</v>
      </c>
      <c r="F359" s="35" t="s">
        <v>1859</v>
      </c>
      <c r="G359" s="32" t="s">
        <v>1917</v>
      </c>
      <c r="H359" s="32"/>
      <c r="I359" s="33">
        <f t="shared" si="68"/>
        <v>4.41452217102051</v>
      </c>
      <c r="J359" s="33">
        <f t="shared" si="69"/>
        <v>1181.85437011719</v>
      </c>
      <c r="K359" s="33">
        <f t="shared" si="70"/>
        <v>-6.02645969390869</v>
      </c>
      <c r="L359" s="34">
        <f t="shared" si="60"/>
        <v>-10.4465039458958</v>
      </c>
      <c r="M359" s="33">
        <f t="shared" si="61"/>
        <v>4.42004425198714</v>
      </c>
      <c r="N359" s="33">
        <f t="shared" si="71"/>
        <v>4.42004299163818</v>
      </c>
      <c r="O359" s="32"/>
      <c r="P359" s="35">
        <v>40.2325666666667</v>
      </c>
      <c r="Q359" s="35">
        <v>0.881133333333333</v>
      </c>
      <c r="R359" s="35">
        <v>21.0149</v>
      </c>
      <c r="S359" s="35">
        <v>0</v>
      </c>
      <c r="T359" s="35">
        <v>13.6735333333333</v>
      </c>
      <c r="U359" s="35">
        <v>0.249866666666667</v>
      </c>
      <c r="V359" s="35">
        <v>16.3998666666667</v>
      </c>
      <c r="W359" s="35">
        <v>5.62626666666667</v>
      </c>
      <c r="X359" s="35">
        <v>0.216</v>
      </c>
      <c r="Y359" s="32"/>
      <c r="Z359" s="32">
        <v>98.2941333333333</v>
      </c>
      <c r="AA359" s="35">
        <v>4.41452217102051</v>
      </c>
      <c r="AB359" s="35">
        <v>1181.85437011719</v>
      </c>
      <c r="AC359" s="35">
        <v>-6.02645969390869</v>
      </c>
      <c r="AD359" s="35">
        <v>4.42004299163818</v>
      </c>
      <c r="AE359" s="35" t="s">
        <v>1695</v>
      </c>
      <c r="AF359" s="19">
        <v>12</v>
      </c>
      <c r="AG359" s="19">
        <f>AF359/(P359*'Molecular Weight'!$C$2/'Molecular Weight'!$D$2+Q359*'Molecular Weight'!$C$3/'Molecular Weight'!$D$3+R359*'Molecular Weight'!$C$4/'Molecular Weight'!$D$4+S359*'Molecular Weight'!$C$5/'Molecular Weight'!$D$5+T359*'Molecular Weight'!$C$6/'Molecular Weight'!$D$6+U359*'Molecular Weight'!$C$8/'Molecular Weight'!$D$8+V359*'Molecular Weight'!$C$9/'Molecular Weight'!$D$9+W359*'Molecular Weight'!$C$10/'Molecular Weight'!$D$10+X359*'Molecular Weight'!$C$11/'Molecular Weight'!$D$11+Y359*'Molecular Weight'!$C$12/'Molecular Weight'!$D$12)</f>
        <v>4.47044891835544</v>
      </c>
      <c r="AH359" s="19">
        <f>P359*AG359*'Molecular Weight'!$B$2/'Molecular Weight'!$D$2</f>
        <v>2.99363572133261</v>
      </c>
      <c r="AI359" s="19">
        <f>Q359*AG359*'Molecular Weight'!$B$3/'Molecular Weight'!$D$3</f>
        <v>0.0492998943294983</v>
      </c>
      <c r="AJ359" s="19">
        <f>AG359*R359*'Molecular Weight'!$B$4/'Molecular Weight'!$D$4</f>
        <v>1.84280182374162</v>
      </c>
      <c r="AK359" s="19">
        <f>S359*AG359*'Molecular Weight'!$B$5/'Molecular Weight'!$D$5</f>
        <v>0</v>
      </c>
      <c r="AL359" s="19">
        <f>T359*AG359*'Molecular Weight'!$B$6/'Molecular Weight'!$D$6</f>
        <v>0.850874614422284</v>
      </c>
      <c r="AM359" s="19">
        <f>U359*AG359*'Molecular Weight'!$B$8/'Molecular Weight'!$D$8</f>
        <v>0.0157459285273905</v>
      </c>
      <c r="AN359" s="19">
        <f>V359*AG359*'Molecular Weight'!$B$9/'Molecular Weight'!$D$9</f>
        <v>1.81922496777106</v>
      </c>
      <c r="AO359" s="19">
        <f>W359*AG359*'Molecular Weight'!$B$10/'Molecular Weight'!$D$10</f>
        <v>0.448501029500343</v>
      </c>
      <c r="AP359" s="19">
        <f>X359*AG359*'Molecular Weight'!$B$11/'Molecular Weight'!$D$11</f>
        <v>0.0311589856845684</v>
      </c>
      <c r="AQ359" s="19">
        <f>Y359*AG359*'Molecular Weight'!$B$12/'Molecular Weight'!$D$12</f>
        <v>0</v>
      </c>
      <c r="AR359" s="19">
        <f t="shared" si="62"/>
        <v>8.05124296530937</v>
      </c>
      <c r="AS359" s="19">
        <f t="shared" si="63"/>
        <v>0.15275047253248</v>
      </c>
      <c r="AT359" s="19">
        <f t="shared" si="64"/>
        <v>0.179521717939831</v>
      </c>
      <c r="AU359" s="19">
        <f t="shared" si="65"/>
        <v>0.698124141889804</v>
      </c>
      <c r="AV359" s="19">
        <f t="shared" si="66"/>
        <v>3.04293561566211</v>
      </c>
      <c r="AW359" s="19">
        <f t="shared" si="67"/>
        <v>3.13434654022107</v>
      </c>
      <c r="AX359" s="36"/>
    </row>
    <row r="360" s="25" customFormat="1" spans="1:50">
      <c r="A360" s="37" t="s">
        <v>1834</v>
      </c>
      <c r="B360" s="35" t="s">
        <v>1835</v>
      </c>
      <c r="C360" s="35" t="s">
        <v>1961</v>
      </c>
      <c r="D360" s="35" t="s">
        <v>1759</v>
      </c>
      <c r="E360" s="35" t="s">
        <v>2121</v>
      </c>
      <c r="F360" s="35" t="s">
        <v>1859</v>
      </c>
      <c r="G360" s="32" t="s">
        <v>1917</v>
      </c>
      <c r="H360" s="32"/>
      <c r="I360" s="33">
        <f t="shared" si="68"/>
        <v>5.97300148010254</v>
      </c>
      <c r="J360" s="33">
        <f t="shared" si="69"/>
        <v>1070.00903320312</v>
      </c>
      <c r="K360" s="33">
        <f t="shared" si="70"/>
        <v>-7.25563526153565</v>
      </c>
      <c r="L360" s="34">
        <f t="shared" si="60"/>
        <v>-11.2277368278614</v>
      </c>
      <c r="M360" s="33">
        <f t="shared" si="61"/>
        <v>3.97210156632577</v>
      </c>
      <c r="N360" s="33">
        <f t="shared" si="71"/>
        <v>3.97210121154785</v>
      </c>
      <c r="O360" s="32"/>
      <c r="P360" s="35">
        <v>40.24485</v>
      </c>
      <c r="Q360" s="35">
        <v>0.278825</v>
      </c>
      <c r="R360" s="35">
        <v>22.762625</v>
      </c>
      <c r="S360" s="35">
        <v>0</v>
      </c>
      <c r="T360" s="35">
        <v>18.563725</v>
      </c>
      <c r="U360" s="35">
        <v>0.317975</v>
      </c>
      <c r="V360" s="35">
        <v>13.2228</v>
      </c>
      <c r="W360" s="35">
        <v>5.4655</v>
      </c>
      <c r="X360" s="35">
        <v>0.144975</v>
      </c>
      <c r="Y360" s="32"/>
      <c r="Z360" s="32">
        <v>101.001275</v>
      </c>
      <c r="AA360" s="35">
        <v>5.97300148010254</v>
      </c>
      <c r="AB360" s="35">
        <v>1070.00903320312</v>
      </c>
      <c r="AC360" s="35">
        <v>-7.25563526153565</v>
      </c>
      <c r="AD360" s="35">
        <v>3.97210121154785</v>
      </c>
      <c r="AE360" s="35" t="s">
        <v>1695</v>
      </c>
      <c r="AF360" s="19">
        <v>12</v>
      </c>
      <c r="AG360" s="19">
        <f>AF360/(P360*'Molecular Weight'!$C$2/'Molecular Weight'!$D$2+Q360*'Molecular Weight'!$C$3/'Molecular Weight'!$D$3+R360*'Molecular Weight'!$C$4/'Molecular Weight'!$D$4+S360*'Molecular Weight'!$C$5/'Molecular Weight'!$D$5+T360*'Molecular Weight'!$C$6/'Molecular Weight'!$D$6+U360*'Molecular Weight'!$C$8/'Molecular Weight'!$D$8+V360*'Molecular Weight'!$C$9/'Molecular Weight'!$D$9+W360*'Molecular Weight'!$C$10/'Molecular Weight'!$D$10+X360*'Molecular Weight'!$C$11/'Molecular Weight'!$D$11+Y360*'Molecular Weight'!$C$12/'Molecular Weight'!$D$12)</f>
        <v>4.43257012773099</v>
      </c>
      <c r="AH360" s="19">
        <f>P360*AG360*'Molecular Weight'!$B$2/'Molecular Weight'!$D$2</f>
        <v>2.96917642984378</v>
      </c>
      <c r="AI360" s="19">
        <f>Q360*AG360*'Molecular Weight'!$B$3/'Molecular Weight'!$D$3</f>
        <v>0.0154682273575043</v>
      </c>
      <c r="AJ360" s="19">
        <f>AG360*R360*'Molecular Weight'!$B$4/'Molecular Weight'!$D$4</f>
        <v>1.97914734412991</v>
      </c>
      <c r="AK360" s="19">
        <f>S360*AG360*'Molecular Weight'!$B$5/'Molecular Weight'!$D$5</f>
        <v>0</v>
      </c>
      <c r="AL360" s="19">
        <f>T360*AG360*'Molecular Weight'!$B$6/'Molecular Weight'!$D$6</f>
        <v>1.14539271846343</v>
      </c>
      <c r="AM360" s="19">
        <f>U360*AG360*'Molecular Weight'!$B$8/'Molecular Weight'!$D$8</f>
        <v>0.0198681489479174</v>
      </c>
      <c r="AN360" s="19">
        <f>V360*AG360*'Molecular Weight'!$B$9/'Molecular Weight'!$D$9</f>
        <v>1.45436695496182</v>
      </c>
      <c r="AO360" s="19">
        <f>W360*AG360*'Molecular Weight'!$B$10/'Molecular Weight'!$D$10</f>
        <v>0.431993795169645</v>
      </c>
      <c r="AP360" s="19">
        <f>X360*AG360*'Molecular Weight'!$B$11/'Molecular Weight'!$D$11</f>
        <v>0.020736103719516</v>
      </c>
      <c r="AQ360" s="19">
        <f>Y360*AG360*'Molecular Weight'!$B$12/'Molecular Weight'!$D$12</f>
        <v>0</v>
      </c>
      <c r="AR360" s="19">
        <f t="shared" si="62"/>
        <v>8.03614972259352</v>
      </c>
      <c r="AS360" s="19">
        <f t="shared" si="63"/>
        <v>0.107961321303569</v>
      </c>
      <c r="AT360" s="19">
        <f t="shared" si="64"/>
        <v>0.0942570347822723</v>
      </c>
      <c r="AU360" s="19">
        <f t="shared" si="65"/>
        <v>1.03743139715986</v>
      </c>
      <c r="AV360" s="19">
        <f t="shared" si="66"/>
        <v>2.98464465720129</v>
      </c>
      <c r="AW360" s="19">
        <f t="shared" si="67"/>
        <v>3.05162161754281</v>
      </c>
      <c r="AX360" s="36"/>
    </row>
    <row r="361" s="25" customFormat="1" spans="1:50">
      <c r="A361" s="37" t="s">
        <v>1834</v>
      </c>
      <c r="B361" s="35" t="s">
        <v>1835</v>
      </c>
      <c r="C361" s="35" t="s">
        <v>1961</v>
      </c>
      <c r="D361" s="35" t="s">
        <v>1759</v>
      </c>
      <c r="E361" s="35" t="s">
        <v>2122</v>
      </c>
      <c r="F361" s="35" t="s">
        <v>1859</v>
      </c>
      <c r="G361" s="32" t="s">
        <v>1917</v>
      </c>
      <c r="H361" s="32"/>
      <c r="I361" s="33">
        <f t="shared" si="68"/>
        <v>5.42382431030273</v>
      </c>
      <c r="J361" s="33">
        <f t="shared" si="69"/>
        <v>1261.943359375</v>
      </c>
      <c r="K361" s="33">
        <f t="shared" si="70"/>
        <v>-6.3650541305542</v>
      </c>
      <c r="L361" s="34">
        <f t="shared" si="60"/>
        <v>-9.17970330412422</v>
      </c>
      <c r="M361" s="33">
        <f t="shared" si="61"/>
        <v>2.81464917357002</v>
      </c>
      <c r="N361" s="33">
        <f t="shared" si="71"/>
        <v>2.81464767456055</v>
      </c>
      <c r="O361" s="32"/>
      <c r="P361" s="35">
        <v>39.2533666666667</v>
      </c>
      <c r="Q361" s="35">
        <v>0.543766666666667</v>
      </c>
      <c r="R361" s="35">
        <v>22.1404666666667</v>
      </c>
      <c r="S361" s="35">
        <v>0</v>
      </c>
      <c r="T361" s="35">
        <v>15.3519666666667</v>
      </c>
      <c r="U361" s="35">
        <v>0.2485</v>
      </c>
      <c r="V361" s="35">
        <v>11.3624666666667</v>
      </c>
      <c r="W361" s="35">
        <v>9.67326666666667</v>
      </c>
      <c r="X361" s="35">
        <v>0.2256</v>
      </c>
      <c r="Y361" s="32"/>
      <c r="Z361" s="32">
        <v>98.7994000000001</v>
      </c>
      <c r="AA361" s="35">
        <v>5.42382431030273</v>
      </c>
      <c r="AB361" s="35">
        <v>1261.943359375</v>
      </c>
      <c r="AC361" s="35">
        <v>-6.3650541305542</v>
      </c>
      <c r="AD361" s="35">
        <v>2.81464767456055</v>
      </c>
      <c r="AE361" s="35" t="s">
        <v>1695</v>
      </c>
      <c r="AF361" s="19">
        <v>12</v>
      </c>
      <c r="AG361" s="19">
        <f>AF361/(P361*'Molecular Weight'!$C$2/'Molecular Weight'!$D$2+Q361*'Molecular Weight'!$C$3/'Molecular Weight'!$D$3+R361*'Molecular Weight'!$C$4/'Molecular Weight'!$D$4+S361*'Molecular Weight'!$C$5/'Molecular Weight'!$D$5+T361*'Molecular Weight'!$C$6/'Molecular Weight'!$D$6+U361*'Molecular Weight'!$C$8/'Molecular Weight'!$D$8+V361*'Molecular Weight'!$C$9/'Molecular Weight'!$D$9+W361*'Molecular Weight'!$C$10/'Molecular Weight'!$D$10+X361*'Molecular Weight'!$C$11/'Molecular Weight'!$D$11+Y361*'Molecular Weight'!$C$12/'Molecular Weight'!$D$12)</f>
        <v>4.53337042013869</v>
      </c>
      <c r="AH361" s="19">
        <f>P361*AG361*'Molecular Weight'!$B$2/'Molecular Weight'!$D$2</f>
        <v>2.96188500894682</v>
      </c>
      <c r="AI361" s="19">
        <f>Q361*AG361*'Molecular Weight'!$B$3/'Molecular Weight'!$D$3</f>
        <v>0.0308522618538684</v>
      </c>
      <c r="AJ361" s="19">
        <f>AG361*R361*'Molecular Weight'!$B$4/'Molecular Weight'!$D$4</f>
        <v>1.96882967192494</v>
      </c>
      <c r="AK361" s="19">
        <f>S361*AG361*'Molecular Weight'!$B$5/'Molecular Weight'!$D$5</f>
        <v>0</v>
      </c>
      <c r="AL361" s="19">
        <f>T361*AG361*'Molecular Weight'!$B$6/'Molecular Weight'!$D$6</f>
        <v>0.968766029755318</v>
      </c>
      <c r="AM361" s="19">
        <f>U361*AG361*'Molecular Weight'!$B$8/'Molecular Weight'!$D$8</f>
        <v>0.0158802163716446</v>
      </c>
      <c r="AN361" s="19">
        <f>V361*AG361*'Molecular Weight'!$B$9/'Molecular Weight'!$D$9</f>
        <v>1.27817047857267</v>
      </c>
      <c r="AO361" s="19">
        <f>W361*AG361*'Molecular Weight'!$B$10/'Molecular Weight'!$D$10</f>
        <v>0.781963284108065</v>
      </c>
      <c r="AP361" s="19">
        <f>X361*AG361*'Molecular Weight'!$B$11/'Molecular Weight'!$D$11</f>
        <v>0.0330018834070116</v>
      </c>
      <c r="AQ361" s="19">
        <f>Y361*AG361*'Molecular Weight'!$B$12/'Molecular Weight'!$D$12</f>
        <v>0</v>
      </c>
      <c r="AR361" s="19">
        <f t="shared" si="62"/>
        <v>8.03934883494034</v>
      </c>
      <c r="AS361" s="19">
        <f t="shared" si="63"/>
        <v>0.11746872264876</v>
      </c>
      <c r="AT361" s="19">
        <f t="shared" si="64"/>
        <v>0.121256029877956</v>
      </c>
      <c r="AU361" s="19">
        <f t="shared" si="65"/>
        <v>0.851297307106558</v>
      </c>
      <c r="AV361" s="19">
        <f t="shared" si="66"/>
        <v>2.99273727080069</v>
      </c>
      <c r="AW361" s="19">
        <f t="shared" si="67"/>
        <v>3.0447800088077</v>
      </c>
      <c r="AX361" s="36"/>
    </row>
    <row r="362" s="25" customFormat="1" spans="1:50">
      <c r="A362" s="37" t="s">
        <v>1834</v>
      </c>
      <c r="B362" s="35" t="s">
        <v>1835</v>
      </c>
      <c r="C362" s="35" t="s">
        <v>1961</v>
      </c>
      <c r="D362" s="35" t="s">
        <v>1759</v>
      </c>
      <c r="E362" s="35" t="s">
        <v>2123</v>
      </c>
      <c r="F362" s="35" t="s">
        <v>2124</v>
      </c>
      <c r="G362" s="32" t="s">
        <v>1917</v>
      </c>
      <c r="H362" s="32"/>
      <c r="I362" s="33">
        <f t="shared" si="68"/>
        <v>6.29383754730225</v>
      </c>
      <c r="J362" s="33">
        <f t="shared" si="69"/>
        <v>1188.84130859375</v>
      </c>
      <c r="K362" s="33">
        <f t="shared" si="70"/>
        <v>-6.5509991645813</v>
      </c>
      <c r="L362" s="34">
        <f t="shared" si="60"/>
        <v>-9.64218307595164</v>
      </c>
      <c r="M362" s="33">
        <f t="shared" si="61"/>
        <v>3.09118391137034</v>
      </c>
      <c r="N362" s="33">
        <f t="shared" si="71"/>
        <v>3.09118413925171</v>
      </c>
      <c r="O362" s="32"/>
      <c r="P362" s="35">
        <v>39.5548</v>
      </c>
      <c r="Q362" s="35">
        <v>0.312</v>
      </c>
      <c r="R362" s="35">
        <v>22.1145</v>
      </c>
      <c r="S362" s="35">
        <v>0</v>
      </c>
      <c r="T362" s="35">
        <v>14.8236</v>
      </c>
      <c r="U362" s="35">
        <v>0.2085</v>
      </c>
      <c r="V362" s="35">
        <v>10.9143</v>
      </c>
      <c r="W362" s="35">
        <v>10.1446</v>
      </c>
      <c r="X362" s="35">
        <v>0.1933</v>
      </c>
      <c r="Y362" s="32"/>
      <c r="Z362" s="32">
        <v>98.2656</v>
      </c>
      <c r="AA362" s="35">
        <v>6.29383754730225</v>
      </c>
      <c r="AB362" s="35">
        <v>1188.84130859375</v>
      </c>
      <c r="AC362" s="35">
        <v>-6.5509991645813</v>
      </c>
      <c r="AD362" s="35">
        <v>3.09118413925171</v>
      </c>
      <c r="AE362" s="35" t="s">
        <v>1695</v>
      </c>
      <c r="AF362" s="19">
        <v>12</v>
      </c>
      <c r="AG362" s="19">
        <f>AF362/(P362*'Molecular Weight'!$C$2/'Molecular Weight'!$D$2+Q362*'Molecular Weight'!$C$3/'Molecular Weight'!$D$3+R362*'Molecular Weight'!$C$4/'Molecular Weight'!$D$4+S362*'Molecular Weight'!$C$5/'Molecular Weight'!$D$5+T362*'Molecular Weight'!$C$6/'Molecular Weight'!$D$6+U362*'Molecular Weight'!$C$8/'Molecular Weight'!$D$8+V362*'Molecular Weight'!$C$9/'Molecular Weight'!$D$9+W362*'Molecular Weight'!$C$10/'Molecular Weight'!$D$10+X362*'Molecular Weight'!$C$11/'Molecular Weight'!$D$11+Y362*'Molecular Weight'!$C$12/'Molecular Weight'!$D$12)</f>
        <v>4.5465735192975</v>
      </c>
      <c r="AH362" s="19">
        <f>P362*AG362*'Molecular Weight'!$B$2/'Molecular Weight'!$D$2</f>
        <v>2.99332234089729</v>
      </c>
      <c r="AI362" s="19">
        <f>Q362*AG362*'Molecular Weight'!$B$3/'Molecular Weight'!$D$3</f>
        <v>0.0177538290115247</v>
      </c>
      <c r="AJ362" s="19">
        <f>AG362*R362*'Molecular Weight'!$B$4/'Molecular Weight'!$D$4</f>
        <v>1.9722479421833</v>
      </c>
      <c r="AK362" s="19">
        <f>S362*AG362*'Molecular Weight'!$B$5/'Molecular Weight'!$D$5</f>
        <v>0</v>
      </c>
      <c r="AL362" s="19">
        <f>T362*AG362*'Molecular Weight'!$B$6/'Molecular Weight'!$D$6</f>
        <v>0.938148485810948</v>
      </c>
      <c r="AM362" s="19">
        <f>U362*AG362*'Molecular Weight'!$B$8/'Molecular Weight'!$D$8</f>
        <v>0.0133628499968076</v>
      </c>
      <c r="AN362" s="19">
        <f>V362*AG362*'Molecular Weight'!$B$9/'Molecular Weight'!$D$9</f>
        <v>1.23133169631932</v>
      </c>
      <c r="AO362" s="19">
        <f>W362*AG362*'Molecular Weight'!$B$10/'Molecular Weight'!$D$10</f>
        <v>0.822453097786474</v>
      </c>
      <c r="AP362" s="19">
        <f>X362*AG362*'Molecular Weight'!$B$11/'Molecular Weight'!$D$11</f>
        <v>0.0283592339877447</v>
      </c>
      <c r="AQ362" s="19">
        <f>Y362*AG362*'Molecular Weight'!$B$12/'Molecular Weight'!$D$12</f>
        <v>0</v>
      </c>
      <c r="AR362" s="19">
        <f t="shared" si="62"/>
        <v>8.01697947599341</v>
      </c>
      <c r="AS362" s="19">
        <f t="shared" si="63"/>
        <v>0.0508305434811307</v>
      </c>
      <c r="AT362" s="19">
        <f t="shared" si="64"/>
        <v>0.054181767865022</v>
      </c>
      <c r="AU362" s="19">
        <f t="shared" si="65"/>
        <v>0.887317942329817</v>
      </c>
      <c r="AV362" s="19">
        <f t="shared" si="66"/>
        <v>3.01107616990881</v>
      </c>
      <c r="AW362" s="19">
        <f t="shared" si="67"/>
        <v>3.00529612991355</v>
      </c>
      <c r="AX362" s="36"/>
    </row>
    <row r="363" s="25" customFormat="1" spans="1:50">
      <c r="A363" s="37" t="s">
        <v>1834</v>
      </c>
      <c r="B363" s="35" t="s">
        <v>1835</v>
      </c>
      <c r="C363" s="35" t="s">
        <v>1961</v>
      </c>
      <c r="D363" s="35" t="s">
        <v>1759</v>
      </c>
      <c r="E363" s="35" t="s">
        <v>2125</v>
      </c>
      <c r="F363" s="35" t="s">
        <v>1859</v>
      </c>
      <c r="G363" s="32" t="s">
        <v>1917</v>
      </c>
      <c r="H363" s="32"/>
      <c r="I363" s="33">
        <f t="shared" si="68"/>
        <v>4.20130252838135</v>
      </c>
      <c r="J363" s="33">
        <f t="shared" si="69"/>
        <v>1111.42749023437</v>
      </c>
      <c r="K363" s="33">
        <f t="shared" si="70"/>
        <v>-8.43268775939941</v>
      </c>
      <c r="L363" s="34">
        <f t="shared" si="60"/>
        <v>-11.4084870131786</v>
      </c>
      <c r="M363" s="33">
        <f t="shared" si="61"/>
        <v>2.97579925377915</v>
      </c>
      <c r="N363" s="33">
        <f t="shared" si="71"/>
        <v>2.97579860687256</v>
      </c>
      <c r="O363" s="32"/>
      <c r="P363" s="35">
        <v>38.01815</v>
      </c>
      <c r="Q363" s="35">
        <v>0.53785</v>
      </c>
      <c r="R363" s="35">
        <v>21.7648</v>
      </c>
      <c r="S363" s="35">
        <v>0</v>
      </c>
      <c r="T363" s="35">
        <v>19.39245</v>
      </c>
      <c r="U363" s="35">
        <v>0.354</v>
      </c>
      <c r="V363" s="35">
        <v>9.72995</v>
      </c>
      <c r="W363" s="35">
        <v>8.4066</v>
      </c>
      <c r="X363" s="35">
        <v>0.2591</v>
      </c>
      <c r="Y363" s="32"/>
      <c r="Z363" s="32">
        <v>98.4629</v>
      </c>
      <c r="AA363" s="35">
        <v>4.20130252838135</v>
      </c>
      <c r="AB363" s="35">
        <v>1111.42749023437</v>
      </c>
      <c r="AC363" s="35">
        <v>-8.43268775939941</v>
      </c>
      <c r="AD363" s="35">
        <v>2.97579860687256</v>
      </c>
      <c r="AE363" s="35" t="s">
        <v>1695</v>
      </c>
      <c r="AF363" s="19">
        <v>12</v>
      </c>
      <c r="AG363" s="19">
        <f>AF363/(P363*'Molecular Weight'!$C$2/'Molecular Weight'!$D$2+Q363*'Molecular Weight'!$C$3/'Molecular Weight'!$D$3+R363*'Molecular Weight'!$C$4/'Molecular Weight'!$D$4+S363*'Molecular Weight'!$C$5/'Molecular Weight'!$D$5+T363*'Molecular Weight'!$C$6/'Molecular Weight'!$D$6+U363*'Molecular Weight'!$C$8/'Molecular Weight'!$D$8+V363*'Molecular Weight'!$C$9/'Molecular Weight'!$D$9+W363*'Molecular Weight'!$C$10/'Molecular Weight'!$D$10+X363*'Molecular Weight'!$C$11/'Molecular Weight'!$D$11+Y363*'Molecular Weight'!$C$12/'Molecular Weight'!$D$12)</f>
        <v>4.63339918785767</v>
      </c>
      <c r="AH363" s="19">
        <f>P363*AG363*'Molecular Weight'!$B$2/'Molecular Weight'!$D$2</f>
        <v>2.9319784509629</v>
      </c>
      <c r="AI363" s="19">
        <f>Q363*AG363*'Molecular Weight'!$B$3/'Molecular Weight'!$D$3</f>
        <v>0.0311899093014925</v>
      </c>
      <c r="AJ363" s="19">
        <f>AG363*R363*'Molecular Weight'!$B$4/'Molecular Weight'!$D$4</f>
        <v>1.97812880823626</v>
      </c>
      <c r="AK363" s="19">
        <f>S363*AG363*'Molecular Weight'!$B$5/'Molecular Weight'!$D$5</f>
        <v>0</v>
      </c>
      <c r="AL363" s="19">
        <f>T363*AG363*'Molecular Weight'!$B$6/'Molecular Weight'!$D$6</f>
        <v>1.25073722272509</v>
      </c>
      <c r="AM363" s="19">
        <f>U363*AG363*'Molecular Weight'!$B$8/'Molecular Weight'!$D$8</f>
        <v>0.0231212759021936</v>
      </c>
      <c r="AN363" s="19">
        <f>V363*AG363*'Molecular Weight'!$B$9/'Molecular Weight'!$D$9</f>
        <v>1.11867847215622</v>
      </c>
      <c r="AO363" s="19">
        <f>W363*AG363*'Molecular Weight'!$B$10/'Molecular Weight'!$D$10</f>
        <v>0.694563723477966</v>
      </c>
      <c r="AP363" s="19">
        <f>X363*AG363*'Molecular Weight'!$B$11/'Molecular Weight'!$D$11</f>
        <v>0.0387387457106784</v>
      </c>
      <c r="AQ363" s="19">
        <f>Y363*AG363*'Molecular Weight'!$B$12/'Molecular Weight'!$D$12</f>
        <v>0</v>
      </c>
      <c r="AR363" s="19">
        <f t="shared" si="62"/>
        <v>8.06713660847281</v>
      </c>
      <c r="AS363" s="19">
        <f t="shared" si="63"/>
        <v>0.199733645474049</v>
      </c>
      <c r="AT363" s="19">
        <f t="shared" si="64"/>
        <v>0.159692733089747</v>
      </c>
      <c r="AU363" s="19">
        <f t="shared" si="65"/>
        <v>1.05100357725104</v>
      </c>
      <c r="AV363" s="19">
        <f t="shared" si="66"/>
        <v>2.9631683602644</v>
      </c>
      <c r="AW363" s="19">
        <f t="shared" si="67"/>
        <v>3.08710069426147</v>
      </c>
      <c r="AX363" s="36"/>
    </row>
    <row r="364" s="25" customFormat="1" spans="1:50">
      <c r="A364" s="37" t="s">
        <v>1834</v>
      </c>
      <c r="B364" s="35" t="s">
        <v>1835</v>
      </c>
      <c r="C364" s="35" t="s">
        <v>1961</v>
      </c>
      <c r="D364" s="35" t="s">
        <v>1759</v>
      </c>
      <c r="E364" s="35" t="s">
        <v>2126</v>
      </c>
      <c r="F364" s="35" t="s">
        <v>1859</v>
      </c>
      <c r="G364" s="32" t="s">
        <v>1917</v>
      </c>
      <c r="H364" s="32"/>
      <c r="I364" s="33">
        <f t="shared" si="68"/>
        <v>6.78986215591431</v>
      </c>
      <c r="J364" s="33">
        <f t="shared" si="69"/>
        <v>1239.064453125</v>
      </c>
      <c r="K364" s="33">
        <f t="shared" si="70"/>
        <v>-6.3556489944458</v>
      </c>
      <c r="L364" s="34">
        <f t="shared" si="60"/>
        <v>-8.91509545074563</v>
      </c>
      <c r="M364" s="33">
        <f t="shared" si="61"/>
        <v>2.55944645629983</v>
      </c>
      <c r="N364" s="33">
        <f t="shared" si="71"/>
        <v>2.55944728851318</v>
      </c>
      <c r="O364" s="32"/>
      <c r="P364" s="35">
        <v>39.7218</v>
      </c>
      <c r="Q364" s="35">
        <v>0.798</v>
      </c>
      <c r="R364" s="35">
        <v>21.7306</v>
      </c>
      <c r="S364" s="35">
        <v>0</v>
      </c>
      <c r="T364" s="35">
        <v>16.3303</v>
      </c>
      <c r="U364" s="35">
        <v>0.3307</v>
      </c>
      <c r="V364" s="35">
        <v>10.2761</v>
      </c>
      <c r="W364" s="35">
        <v>10.0282</v>
      </c>
      <c r="X364" s="35">
        <v>0.2424</v>
      </c>
      <c r="Y364" s="32"/>
      <c r="Z364" s="32">
        <v>99.4581</v>
      </c>
      <c r="AA364" s="35">
        <v>6.78986215591431</v>
      </c>
      <c r="AB364" s="35">
        <v>1239.064453125</v>
      </c>
      <c r="AC364" s="35">
        <v>-6.3556489944458</v>
      </c>
      <c r="AD364" s="35">
        <v>2.55944728851318</v>
      </c>
      <c r="AE364" s="35" t="s">
        <v>1695</v>
      </c>
      <c r="AF364" s="19">
        <v>12</v>
      </c>
      <c r="AG364" s="19">
        <f>AF364/(P364*'Molecular Weight'!$C$2/'Molecular Weight'!$D$2+Q364*'Molecular Weight'!$C$3/'Molecular Weight'!$D$3+R364*'Molecular Weight'!$C$4/'Molecular Weight'!$D$4+S364*'Molecular Weight'!$C$5/'Molecular Weight'!$D$5+T364*'Molecular Weight'!$C$6/'Molecular Weight'!$D$6+U364*'Molecular Weight'!$C$8/'Molecular Weight'!$D$8+V364*'Molecular Weight'!$C$9/'Molecular Weight'!$D$9+W364*'Molecular Weight'!$C$10/'Molecular Weight'!$D$10+X364*'Molecular Weight'!$C$11/'Molecular Weight'!$D$11+Y364*'Molecular Weight'!$C$12/'Molecular Weight'!$D$12)</f>
        <v>4.52598757149903</v>
      </c>
      <c r="AH364" s="19">
        <f>P364*AG364*'Molecular Weight'!$B$2/'Molecular Weight'!$D$2</f>
        <v>2.99234975228979</v>
      </c>
      <c r="AI364" s="19">
        <f>Q364*AG364*'Molecular Weight'!$B$3/'Molecular Weight'!$D$3</f>
        <v>0.045203230063282</v>
      </c>
      <c r="AJ364" s="19">
        <f>AG364*R364*'Molecular Weight'!$B$4/'Molecular Weight'!$D$4</f>
        <v>1.92923549472768</v>
      </c>
      <c r="AK364" s="19">
        <f>S364*AG364*'Molecular Weight'!$B$5/'Molecular Weight'!$D$5</f>
        <v>0</v>
      </c>
      <c r="AL364" s="19">
        <f>T364*AG364*'Molecular Weight'!$B$6/'Molecular Weight'!$D$6</f>
        <v>1.02882426000627</v>
      </c>
      <c r="AM364" s="19">
        <f>U364*AG364*'Molecular Weight'!$B$8/'Molecular Weight'!$D$8</f>
        <v>0.021098732589438</v>
      </c>
      <c r="AN364" s="19">
        <f>V364*AG364*'Molecular Weight'!$B$9/'Molecular Weight'!$D$9</f>
        <v>1.15408190777869</v>
      </c>
      <c r="AO364" s="19">
        <f>W364*AG364*'Molecular Weight'!$B$10/'Molecular Weight'!$D$10</f>
        <v>0.809335031464098</v>
      </c>
      <c r="AP364" s="19">
        <f>X364*AG364*'Molecular Weight'!$B$11/'Molecular Weight'!$D$11</f>
        <v>0.0354017227276982</v>
      </c>
      <c r="AQ364" s="19">
        <f>Y364*AG364*'Molecular Weight'!$B$12/'Molecular Weight'!$D$12</f>
        <v>0</v>
      </c>
      <c r="AR364" s="19">
        <f t="shared" si="62"/>
        <v>8.01553013164694</v>
      </c>
      <c r="AS364" s="19">
        <f t="shared" si="63"/>
        <v>0.0465001258064062</v>
      </c>
      <c r="AT364" s="19">
        <f t="shared" si="64"/>
        <v>0.0451973457606089</v>
      </c>
      <c r="AU364" s="19">
        <f t="shared" si="65"/>
        <v>0.982324134199867</v>
      </c>
      <c r="AV364" s="19">
        <f t="shared" si="66"/>
        <v>3.03755298235307</v>
      </c>
      <c r="AW364" s="19">
        <f t="shared" si="67"/>
        <v>3.0133399318385</v>
      </c>
      <c r="AX364" s="36"/>
    </row>
    <row r="365" s="25" customFormat="1" spans="1:50">
      <c r="A365" s="37" t="s">
        <v>1834</v>
      </c>
      <c r="B365" s="35" t="s">
        <v>1835</v>
      </c>
      <c r="C365" s="35" t="s">
        <v>1961</v>
      </c>
      <c r="D365" s="35" t="s">
        <v>1759</v>
      </c>
      <c r="E365" s="35" t="s">
        <v>2127</v>
      </c>
      <c r="F365" s="35" t="s">
        <v>1859</v>
      </c>
      <c r="G365" s="32" t="s">
        <v>1917</v>
      </c>
      <c r="H365" s="32"/>
      <c r="I365" s="33">
        <f t="shared" si="68"/>
        <v>3.85661840438843</v>
      </c>
      <c r="J365" s="33">
        <f t="shared" si="69"/>
        <v>1260.62536621094</v>
      </c>
      <c r="K365" s="33">
        <f t="shared" si="70"/>
        <v>-6.84731197357178</v>
      </c>
      <c r="L365" s="34">
        <f t="shared" si="60"/>
        <v>-9.7704052700952</v>
      </c>
      <c r="M365" s="33">
        <f t="shared" si="61"/>
        <v>2.92309329652343</v>
      </c>
      <c r="N365" s="33">
        <f t="shared" si="71"/>
        <v>2.92309284210205</v>
      </c>
      <c r="O365" s="32"/>
      <c r="P365" s="35">
        <v>39.5583333333333</v>
      </c>
      <c r="Q365" s="35">
        <v>0.382966666666667</v>
      </c>
      <c r="R365" s="35">
        <v>22.7485333333333</v>
      </c>
      <c r="S365" s="35">
        <v>0</v>
      </c>
      <c r="T365" s="35">
        <v>15.7298</v>
      </c>
      <c r="U365" s="35">
        <v>0.278466666666667</v>
      </c>
      <c r="V365" s="35">
        <v>12.2154333333333</v>
      </c>
      <c r="W365" s="35">
        <v>8.5884</v>
      </c>
      <c r="X365" s="35">
        <v>0.134266666666667</v>
      </c>
      <c r="Y365" s="32"/>
      <c r="Z365" s="32">
        <v>99.6361999999999</v>
      </c>
      <c r="AA365" s="35">
        <v>3.85661840438843</v>
      </c>
      <c r="AB365" s="35">
        <v>1260.62536621094</v>
      </c>
      <c r="AC365" s="35">
        <v>-6.84731197357178</v>
      </c>
      <c r="AD365" s="35">
        <v>2.92309284210205</v>
      </c>
      <c r="AE365" s="35" t="s">
        <v>1695</v>
      </c>
      <c r="AF365" s="19">
        <v>12</v>
      </c>
      <c r="AG365" s="19">
        <f>AF365/(P365*'Molecular Weight'!$C$2/'Molecular Weight'!$D$2+Q365*'Molecular Weight'!$C$3/'Molecular Weight'!$D$3+R365*'Molecular Weight'!$C$4/'Molecular Weight'!$D$4+S365*'Molecular Weight'!$C$5/'Molecular Weight'!$D$5+T365*'Molecular Weight'!$C$6/'Molecular Weight'!$D$6+U365*'Molecular Weight'!$C$8/'Molecular Weight'!$D$8+V365*'Molecular Weight'!$C$9/'Molecular Weight'!$D$9+W365*'Molecular Weight'!$C$10/'Molecular Weight'!$D$10+X365*'Molecular Weight'!$C$11/'Molecular Weight'!$D$11+Y365*'Molecular Weight'!$C$12/'Molecular Weight'!$D$12)</f>
        <v>4.48248893695119</v>
      </c>
      <c r="AH365" s="19">
        <f>P365*AG365*'Molecular Weight'!$B$2/'Molecular Weight'!$D$2</f>
        <v>2.95139466596028</v>
      </c>
      <c r="AI365" s="19">
        <f>Q365*AG365*'Molecular Weight'!$B$3/'Molecular Weight'!$D$3</f>
        <v>0.0214849042121953</v>
      </c>
      <c r="AJ365" s="19">
        <f>AG365*R365*'Molecular Weight'!$B$4/'Molecular Weight'!$D$4</f>
        <v>2.00019711648748</v>
      </c>
      <c r="AK365" s="19">
        <f>S365*AG365*'Molecular Weight'!$B$5/'Molecular Weight'!$D$5</f>
        <v>0</v>
      </c>
      <c r="AL365" s="19">
        <f>T365*AG365*'Molecular Weight'!$B$6/'Molecular Weight'!$D$6</f>
        <v>0.981467907578713</v>
      </c>
      <c r="AM365" s="19">
        <f>U365*AG365*'Molecular Weight'!$B$8/'Molecular Weight'!$D$8</f>
        <v>0.0175954856589091</v>
      </c>
      <c r="AN365" s="19">
        <f>V365*AG365*'Molecular Weight'!$B$9/'Molecular Weight'!$D$9</f>
        <v>1.35869838155661</v>
      </c>
      <c r="AO365" s="19">
        <f>W365*AG365*'Molecular Weight'!$B$10/'Molecular Weight'!$D$10</f>
        <v>0.686473038268751</v>
      </c>
      <c r="AP365" s="19">
        <f>X365*AG365*'Molecular Weight'!$B$11/'Molecular Weight'!$D$11</f>
        <v>0.019420743721673</v>
      </c>
      <c r="AQ365" s="19">
        <f>Y365*AG365*'Molecular Weight'!$B$12/'Molecular Weight'!$D$12</f>
        <v>0</v>
      </c>
      <c r="AR365" s="19">
        <f t="shared" si="62"/>
        <v>8.03673224344461</v>
      </c>
      <c r="AS365" s="19">
        <f t="shared" si="63"/>
        <v>0.109693071259133</v>
      </c>
      <c r="AT365" s="19">
        <f t="shared" si="64"/>
        <v>0.111764297550743</v>
      </c>
      <c r="AU365" s="19">
        <f t="shared" si="65"/>
        <v>0.87177483631958</v>
      </c>
      <c r="AV365" s="19">
        <f t="shared" si="66"/>
        <v>2.97287957017248</v>
      </c>
      <c r="AW365" s="19">
        <f t="shared" si="67"/>
        <v>3.04423481306298</v>
      </c>
      <c r="AX365" s="36"/>
    </row>
    <row r="366" s="25" customFormat="1" spans="1:50">
      <c r="A366" s="37" t="s">
        <v>1834</v>
      </c>
      <c r="B366" s="35" t="s">
        <v>1835</v>
      </c>
      <c r="C366" s="35" t="s">
        <v>1961</v>
      </c>
      <c r="D366" s="35" t="s">
        <v>1759</v>
      </c>
      <c r="E366" s="35" t="s">
        <v>2128</v>
      </c>
      <c r="F366" s="35" t="s">
        <v>1859</v>
      </c>
      <c r="G366" s="32" t="s">
        <v>1917</v>
      </c>
      <c r="H366" s="32"/>
      <c r="I366" s="33">
        <f t="shared" si="68"/>
        <v>4.03571605682373</v>
      </c>
      <c r="J366" s="33">
        <f t="shared" si="69"/>
        <v>1271.35803222656</v>
      </c>
      <c r="K366" s="33">
        <f t="shared" si="70"/>
        <v>-6.7156720161438</v>
      </c>
      <c r="L366" s="34">
        <f t="shared" si="60"/>
        <v>-9.59006541816572</v>
      </c>
      <c r="M366" s="33">
        <f t="shared" si="61"/>
        <v>2.87439340202192</v>
      </c>
      <c r="N366" s="33">
        <f t="shared" si="71"/>
        <v>2.87439489364624</v>
      </c>
      <c r="O366" s="32"/>
      <c r="P366" s="35">
        <v>40.0059333333333</v>
      </c>
      <c r="Q366" s="35">
        <v>0.667333333333333</v>
      </c>
      <c r="R366" s="35">
        <v>22.3242666666667</v>
      </c>
      <c r="S366" s="35">
        <v>0</v>
      </c>
      <c r="T366" s="35">
        <v>16.5887</v>
      </c>
      <c r="U366" s="35">
        <v>0.3428</v>
      </c>
      <c r="V366" s="35">
        <v>12.0444333333333</v>
      </c>
      <c r="W366" s="35">
        <v>8.02226666666667</v>
      </c>
      <c r="X366" s="35">
        <v>0.2106</v>
      </c>
      <c r="Y366" s="32"/>
      <c r="Z366" s="32">
        <v>100.206333333333</v>
      </c>
      <c r="AA366" s="35">
        <v>4.03571605682373</v>
      </c>
      <c r="AB366" s="35">
        <v>1271.35803222656</v>
      </c>
      <c r="AC366" s="35">
        <v>-6.7156720161438</v>
      </c>
      <c r="AD366" s="35">
        <v>2.87439489364624</v>
      </c>
      <c r="AE366" s="35" t="s">
        <v>1695</v>
      </c>
      <c r="AF366" s="19">
        <v>12</v>
      </c>
      <c r="AG366" s="19">
        <f>AF366/(P366*'Molecular Weight'!$C$2/'Molecular Weight'!$D$2+Q366*'Molecular Weight'!$C$3/'Molecular Weight'!$D$3+R366*'Molecular Weight'!$C$4/'Molecular Weight'!$D$4+S366*'Molecular Weight'!$C$5/'Molecular Weight'!$D$5+T366*'Molecular Weight'!$C$6/'Molecular Weight'!$D$6+U366*'Molecular Weight'!$C$8/'Molecular Weight'!$D$8+V366*'Molecular Weight'!$C$9/'Molecular Weight'!$D$9+W366*'Molecular Weight'!$C$10/'Molecular Weight'!$D$10+X366*'Molecular Weight'!$C$11/'Molecular Weight'!$D$11+Y366*'Molecular Weight'!$C$12/'Molecular Weight'!$D$12)</f>
        <v>4.46698633359903</v>
      </c>
      <c r="AH366" s="19">
        <f>P366*AG366*'Molecular Weight'!$B$2/'Molecular Weight'!$D$2</f>
        <v>2.9744666688228</v>
      </c>
      <c r="AI366" s="19">
        <f>Q366*AG366*'Molecular Weight'!$B$3/'Molecular Weight'!$D$3</f>
        <v>0.037308746933105</v>
      </c>
      <c r="AJ366" s="19">
        <f>AG366*R366*'Molecular Weight'!$B$4/'Molecular Weight'!$D$4</f>
        <v>1.9561042390667</v>
      </c>
      <c r="AK366" s="19">
        <f>S366*AG366*'Molecular Weight'!$B$5/'Molecular Weight'!$D$5</f>
        <v>0</v>
      </c>
      <c r="AL366" s="19">
        <f>T366*AG366*'Molecular Weight'!$B$6/'Molecular Weight'!$D$6</f>
        <v>1.03147962405588</v>
      </c>
      <c r="AM366" s="19">
        <f>U366*AG366*'Molecular Weight'!$B$8/'Molecular Weight'!$D$8</f>
        <v>0.0215856063597089</v>
      </c>
      <c r="AN366" s="19">
        <f>V366*AG366*'Molecular Weight'!$B$9/'Molecular Weight'!$D$9</f>
        <v>1.33504513885718</v>
      </c>
      <c r="AO366" s="19">
        <f>W366*AG366*'Molecular Weight'!$B$10/'Molecular Weight'!$D$10</f>
        <v>0.639004200507972</v>
      </c>
      <c r="AP366" s="19">
        <f>X366*AG366*'Molecular Weight'!$B$11/'Molecular Weight'!$D$11</f>
        <v>0.0303564802147776</v>
      </c>
      <c r="AQ366" s="19">
        <f>Y366*AG366*'Molecular Weight'!$B$12/'Molecular Weight'!$D$12</f>
        <v>0</v>
      </c>
      <c r="AR366" s="19">
        <f t="shared" si="62"/>
        <v>8.02535070481813</v>
      </c>
      <c r="AS366" s="19">
        <f t="shared" si="63"/>
        <v>0.0758118788839788</v>
      </c>
      <c r="AT366" s="19">
        <f t="shared" si="64"/>
        <v>0.0734981836925475</v>
      </c>
      <c r="AU366" s="19">
        <f t="shared" si="65"/>
        <v>0.955667745171899</v>
      </c>
      <c r="AV366" s="19">
        <f t="shared" si="66"/>
        <v>3.01177541575591</v>
      </c>
      <c r="AW366" s="19">
        <f t="shared" si="67"/>
        <v>3.02711456978074</v>
      </c>
      <c r="AX366" s="36"/>
    </row>
    <row r="367" s="25" customFormat="1" spans="1:50">
      <c r="A367" s="37" t="s">
        <v>1834</v>
      </c>
      <c r="B367" s="35" t="s">
        <v>1835</v>
      </c>
      <c r="C367" s="35" t="s">
        <v>1961</v>
      </c>
      <c r="D367" s="35" t="s">
        <v>1759</v>
      </c>
      <c r="E367" s="35" t="s">
        <v>2129</v>
      </c>
      <c r="F367" s="35" t="s">
        <v>1859</v>
      </c>
      <c r="G367" s="32" t="s">
        <v>1917</v>
      </c>
      <c r="H367" s="32"/>
      <c r="I367" s="33">
        <f t="shared" si="68"/>
        <v>5.18163013458252</v>
      </c>
      <c r="J367" s="33">
        <f t="shared" si="69"/>
        <v>1253.27612304687</v>
      </c>
      <c r="K367" s="33">
        <f t="shared" si="70"/>
        <v>-6.58354949951172</v>
      </c>
      <c r="L367" s="34">
        <f t="shared" si="60"/>
        <v>-9.35921737423135</v>
      </c>
      <c r="M367" s="33">
        <f t="shared" si="61"/>
        <v>2.77566787471963</v>
      </c>
      <c r="N367" s="33">
        <f t="shared" si="71"/>
        <v>2.77566814422607</v>
      </c>
      <c r="O367" s="32"/>
      <c r="P367" s="35">
        <v>39.8755</v>
      </c>
      <c r="Q367" s="35">
        <v>0.7137</v>
      </c>
      <c r="R367" s="35">
        <v>21.8842</v>
      </c>
      <c r="S367" s="35">
        <v>0</v>
      </c>
      <c r="T367" s="35">
        <v>16.1849</v>
      </c>
      <c r="U367" s="35">
        <v>0.3167</v>
      </c>
      <c r="V367" s="35">
        <v>11.2515</v>
      </c>
      <c r="W367" s="35">
        <v>9.1289</v>
      </c>
      <c r="X367" s="35">
        <v>0.2368</v>
      </c>
      <c r="Y367" s="32"/>
      <c r="Z367" s="32">
        <v>99.5922</v>
      </c>
      <c r="AA367" s="35">
        <v>5.18163013458252</v>
      </c>
      <c r="AB367" s="35">
        <v>1253.27612304687</v>
      </c>
      <c r="AC367" s="35">
        <v>-6.58354949951172</v>
      </c>
      <c r="AD367" s="35">
        <v>2.77566814422607</v>
      </c>
      <c r="AE367" s="35" t="s">
        <v>1695</v>
      </c>
      <c r="AF367" s="19">
        <v>12</v>
      </c>
      <c r="AG367" s="19">
        <f>AF367/(P367*'Molecular Weight'!$C$2/'Molecular Weight'!$D$2+Q367*'Molecular Weight'!$C$3/'Molecular Weight'!$D$3+R367*'Molecular Weight'!$C$4/'Molecular Weight'!$D$4+S367*'Molecular Weight'!$C$5/'Molecular Weight'!$D$5+T367*'Molecular Weight'!$C$6/'Molecular Weight'!$D$6+U367*'Molecular Weight'!$C$8/'Molecular Weight'!$D$8+V367*'Molecular Weight'!$C$9/'Molecular Weight'!$D$9+W367*'Molecular Weight'!$C$10/'Molecular Weight'!$D$10+X367*'Molecular Weight'!$C$11/'Molecular Weight'!$D$11+Y367*'Molecular Weight'!$C$12/'Molecular Weight'!$D$12)</f>
        <v>4.50325925791513</v>
      </c>
      <c r="AH367" s="19">
        <f>P367*AG367*'Molecular Weight'!$B$2/'Molecular Weight'!$D$2</f>
        <v>2.98884345104852</v>
      </c>
      <c r="AI367" s="19">
        <f>Q367*AG367*'Molecular Weight'!$B$3/'Molecular Weight'!$D$3</f>
        <v>0.0402249828832795</v>
      </c>
      <c r="AJ367" s="19">
        <f>AG367*R367*'Molecular Weight'!$B$4/'Molecular Weight'!$D$4</f>
        <v>1.93311546198639</v>
      </c>
      <c r="AK367" s="19">
        <f>S367*AG367*'Molecular Weight'!$B$5/'Molecular Weight'!$D$5</f>
        <v>0</v>
      </c>
      <c r="AL367" s="19">
        <f>T367*AG367*'Molecular Weight'!$B$6/'Molecular Weight'!$D$6</f>
        <v>1.01454344047092</v>
      </c>
      <c r="AM367" s="19">
        <f>U367*AG367*'Molecular Weight'!$B$8/'Molecular Weight'!$D$8</f>
        <v>0.0201040626865199</v>
      </c>
      <c r="AN367" s="19">
        <f>V367*AG367*'Molecular Weight'!$B$9/'Molecular Weight'!$D$9</f>
        <v>1.25728093152437</v>
      </c>
      <c r="AO367" s="19">
        <f>W367*AG367*'Molecular Weight'!$B$10/'Molecular Weight'!$D$10</f>
        <v>0.733056409407658</v>
      </c>
      <c r="AP367" s="19">
        <f>X367*AG367*'Molecular Weight'!$B$11/'Molecular Weight'!$D$11</f>
        <v>0.0344101901346984</v>
      </c>
      <c r="AQ367" s="19">
        <f>Y367*AG367*'Molecular Weight'!$B$12/'Molecular Weight'!$D$12</f>
        <v>0</v>
      </c>
      <c r="AR367" s="19">
        <f t="shared" si="62"/>
        <v>8.02157893014236</v>
      </c>
      <c r="AS367" s="19">
        <f t="shared" si="63"/>
        <v>0.0645626413361677</v>
      </c>
      <c r="AT367" s="19">
        <f t="shared" si="64"/>
        <v>0.0636371384020776</v>
      </c>
      <c r="AU367" s="19">
        <f t="shared" si="65"/>
        <v>0.949980799134749</v>
      </c>
      <c r="AV367" s="19">
        <f t="shared" si="66"/>
        <v>3.0290684339318</v>
      </c>
      <c r="AW367" s="19">
        <f t="shared" si="67"/>
        <v>3.02498484408947</v>
      </c>
      <c r="AX367" s="36"/>
    </row>
    <row r="368" s="25" customFormat="1" spans="1:50">
      <c r="A368" s="37" t="s">
        <v>1834</v>
      </c>
      <c r="B368" s="35" t="s">
        <v>1835</v>
      </c>
      <c r="C368" s="35" t="s">
        <v>1961</v>
      </c>
      <c r="D368" s="35" t="s">
        <v>1759</v>
      </c>
      <c r="E368" s="35" t="s">
        <v>2130</v>
      </c>
      <c r="F368" s="35" t="s">
        <v>1962</v>
      </c>
      <c r="G368" s="32" t="s">
        <v>1917</v>
      </c>
      <c r="H368" s="32"/>
      <c r="I368" s="33">
        <f t="shared" si="68"/>
        <v>6.44782829284668</v>
      </c>
      <c r="J368" s="33">
        <f t="shared" si="69"/>
        <v>1005.85144042969</v>
      </c>
      <c r="K368" s="33">
        <f t="shared" si="70"/>
        <v>-9.58258438110352</v>
      </c>
      <c r="L368" s="34">
        <f t="shared" si="60"/>
        <v>-11.9253782706294</v>
      </c>
      <c r="M368" s="33">
        <f t="shared" si="61"/>
        <v>2.34279388952588</v>
      </c>
      <c r="N368" s="33">
        <f t="shared" si="71"/>
        <v>2.34279346466064</v>
      </c>
      <c r="O368" s="32"/>
      <c r="P368" s="35">
        <v>40.50025</v>
      </c>
      <c r="Q368" s="35">
        <v>0.35545</v>
      </c>
      <c r="R368" s="35">
        <v>22.725025</v>
      </c>
      <c r="S368" s="35">
        <v>0</v>
      </c>
      <c r="T368" s="35">
        <v>16.456225</v>
      </c>
      <c r="U368" s="35">
        <v>0.3225</v>
      </c>
      <c r="V368" s="35">
        <v>15.662025</v>
      </c>
      <c r="W368" s="35">
        <v>3.82125</v>
      </c>
      <c r="X368" s="35">
        <v>0.216025</v>
      </c>
      <c r="Y368" s="32"/>
      <c r="Z368" s="32">
        <v>100.05875</v>
      </c>
      <c r="AA368" s="35">
        <v>6.44782829284668</v>
      </c>
      <c r="AB368" s="35">
        <v>1005.85144042969</v>
      </c>
      <c r="AC368" s="35">
        <v>-9.58258438110352</v>
      </c>
      <c r="AD368" s="35">
        <v>2.34279346466064</v>
      </c>
      <c r="AE368" s="35" t="s">
        <v>1695</v>
      </c>
      <c r="AF368" s="19">
        <v>12</v>
      </c>
      <c r="AG368" s="19">
        <f>AF368/(P368*'Molecular Weight'!$C$2/'Molecular Weight'!$D$2+Q368*'Molecular Weight'!$C$3/'Molecular Weight'!$D$3+R368*'Molecular Weight'!$C$4/'Molecular Weight'!$D$4+S368*'Molecular Weight'!$C$5/'Molecular Weight'!$D$5+T368*'Molecular Weight'!$C$6/'Molecular Weight'!$D$6+U368*'Molecular Weight'!$C$8/'Molecular Weight'!$D$8+V368*'Molecular Weight'!$C$9/'Molecular Weight'!$D$9+W368*'Molecular Weight'!$C$10/'Molecular Weight'!$D$10+X368*'Molecular Weight'!$C$11/'Molecular Weight'!$D$11+Y368*'Molecular Weight'!$C$12/'Molecular Weight'!$D$12)</f>
        <v>4.41236860342902</v>
      </c>
      <c r="AH368" s="19">
        <f>P368*AG368*'Molecular Weight'!$B$2/'Molecular Weight'!$D$2</f>
        <v>2.9744013237521</v>
      </c>
      <c r="AI368" s="19">
        <f>Q368*AG368*'Molecular Weight'!$B$3/'Molecular Weight'!$D$3</f>
        <v>0.0196292418033647</v>
      </c>
      <c r="AJ368" s="19">
        <f>AG368*R368*'Molecular Weight'!$B$4/'Molecular Weight'!$D$4</f>
        <v>1.96687302514985</v>
      </c>
      <c r="AK368" s="19">
        <f>S368*AG368*'Molecular Weight'!$B$5/'Molecular Weight'!$D$5</f>
        <v>0</v>
      </c>
      <c r="AL368" s="19">
        <f>T368*AG368*'Molecular Weight'!$B$6/'Molecular Weight'!$D$6</f>
        <v>1.01073121549226</v>
      </c>
      <c r="AM368" s="19">
        <f>U368*AG368*'Molecular Weight'!$B$8/'Molecular Weight'!$D$8</f>
        <v>0.0200590481337166</v>
      </c>
      <c r="AN368" s="19">
        <f>V368*AG368*'Molecular Weight'!$B$9/'Molecular Weight'!$D$9</f>
        <v>1.71480464953152</v>
      </c>
      <c r="AO368" s="19">
        <f>W368*AG368*'Molecular Weight'!$B$10/'Molecular Weight'!$D$10</f>
        <v>0.300655555025912</v>
      </c>
      <c r="AP368" s="19">
        <f>X368*AG368*'Molecular Weight'!$B$11/'Molecular Weight'!$D$11</f>
        <v>0.0307577259617862</v>
      </c>
      <c r="AQ368" s="19">
        <f>Y368*AG368*'Molecular Weight'!$B$12/'Molecular Weight'!$D$12</f>
        <v>0</v>
      </c>
      <c r="AR368" s="19">
        <f t="shared" si="62"/>
        <v>8.03791178485051</v>
      </c>
      <c r="AS368" s="19">
        <f t="shared" si="63"/>
        <v>0.113198907970979</v>
      </c>
      <c r="AT368" s="19">
        <f t="shared" si="64"/>
        <v>0.111997043562019</v>
      </c>
      <c r="AU368" s="19">
        <f t="shared" si="65"/>
        <v>0.897532307521277</v>
      </c>
      <c r="AV368" s="19">
        <f t="shared" si="66"/>
        <v>2.99403056555546</v>
      </c>
      <c r="AW368" s="19">
        <f t="shared" si="67"/>
        <v>3.04625046818341</v>
      </c>
      <c r="AX368" s="36"/>
    </row>
    <row r="369" s="25" customFormat="1" spans="1:50">
      <c r="A369" s="37" t="s">
        <v>1834</v>
      </c>
      <c r="B369" s="35" t="s">
        <v>1835</v>
      </c>
      <c r="C369" s="35" t="s">
        <v>1961</v>
      </c>
      <c r="D369" s="35" t="s">
        <v>1759</v>
      </c>
      <c r="E369" s="35" t="s">
        <v>2130</v>
      </c>
      <c r="F369" s="35" t="s">
        <v>1962</v>
      </c>
      <c r="G369" s="32" t="s">
        <v>1917</v>
      </c>
      <c r="H369" s="32"/>
      <c r="I369" s="33">
        <f t="shared" si="68"/>
        <v>5.70029354095459</v>
      </c>
      <c r="J369" s="33">
        <f t="shared" si="69"/>
        <v>1005.63037109375</v>
      </c>
      <c r="K369" s="33">
        <f t="shared" si="70"/>
        <v>-9.87979698181152</v>
      </c>
      <c r="L369" s="34">
        <f t="shared" si="60"/>
        <v>-12.2546369499084</v>
      </c>
      <c r="M369" s="33">
        <f t="shared" si="61"/>
        <v>2.37483996809688</v>
      </c>
      <c r="N369" s="33">
        <f t="shared" si="71"/>
        <v>2.37483978271484</v>
      </c>
      <c r="O369" s="32"/>
      <c r="P369" s="35">
        <v>40.0299666666667</v>
      </c>
      <c r="Q369" s="35">
        <v>0.3987</v>
      </c>
      <c r="R369" s="35">
        <v>22.6009333333333</v>
      </c>
      <c r="S369" s="35">
        <v>0</v>
      </c>
      <c r="T369" s="35">
        <v>16.4116333333333</v>
      </c>
      <c r="U369" s="35">
        <v>0.327266666666667</v>
      </c>
      <c r="V369" s="35">
        <v>15.5541666666667</v>
      </c>
      <c r="W369" s="35">
        <v>3.8414</v>
      </c>
      <c r="X369" s="35">
        <v>0.2301</v>
      </c>
      <c r="Y369" s="32"/>
      <c r="Z369" s="32">
        <v>99.3941666666667</v>
      </c>
      <c r="AA369" s="35">
        <v>5.70029354095459</v>
      </c>
      <c r="AB369" s="35">
        <v>1005.63037109375</v>
      </c>
      <c r="AC369" s="35">
        <v>-9.87979698181152</v>
      </c>
      <c r="AD369" s="35">
        <v>2.37483978271484</v>
      </c>
      <c r="AE369" s="35" t="s">
        <v>1695</v>
      </c>
      <c r="AF369" s="19">
        <v>12</v>
      </c>
      <c r="AG369" s="19">
        <f>AF369/(P369*'Molecular Weight'!$C$2/'Molecular Weight'!$D$2+Q369*'Molecular Weight'!$C$3/'Molecular Weight'!$D$3+R369*'Molecular Weight'!$C$4/'Molecular Weight'!$D$4+S369*'Molecular Weight'!$C$5/'Molecular Weight'!$D$5+T369*'Molecular Weight'!$C$6/'Molecular Weight'!$D$6+U369*'Molecular Weight'!$C$8/'Molecular Weight'!$D$8+V369*'Molecular Weight'!$C$9/'Molecular Weight'!$D$9+W369*'Molecular Weight'!$C$10/'Molecular Weight'!$D$10+X369*'Molecular Weight'!$C$11/'Molecular Weight'!$D$11+Y369*'Molecular Weight'!$C$12/'Molecular Weight'!$D$12)</f>
        <v>4.44648586893492</v>
      </c>
      <c r="AH369" s="19">
        <f>P369*AG369*'Molecular Weight'!$B$2/'Molecular Weight'!$D$2</f>
        <v>2.96259455920888</v>
      </c>
      <c r="AI369" s="19">
        <f>Q369*AG369*'Molecular Weight'!$B$3/'Molecular Weight'!$D$3</f>
        <v>0.0221879088353486</v>
      </c>
      <c r="AJ369" s="19">
        <f>AG369*R369*'Molecular Weight'!$B$4/'Molecular Weight'!$D$4</f>
        <v>1.97125795785419</v>
      </c>
      <c r="AK369" s="19">
        <f>S369*AG369*'Molecular Weight'!$B$5/'Molecular Weight'!$D$5</f>
        <v>0</v>
      </c>
      <c r="AL369" s="19">
        <f>T369*AG369*'Molecular Weight'!$B$6/'Molecular Weight'!$D$6</f>
        <v>1.01578641011704</v>
      </c>
      <c r="AM369" s="19">
        <f>U369*AG369*'Molecular Weight'!$B$8/'Molecular Weight'!$D$8</f>
        <v>0.0205129209008567</v>
      </c>
      <c r="AN369" s="19">
        <f>V369*AG369*'Molecular Weight'!$B$9/'Molecular Weight'!$D$9</f>
        <v>1.71616333216854</v>
      </c>
      <c r="AO369" s="19">
        <f>W369*AG369*'Molecular Weight'!$B$10/'Molecular Weight'!$D$10</f>
        <v>0.304577938960888</v>
      </c>
      <c r="AP369" s="19">
        <f>X369*AG369*'Molecular Weight'!$B$11/'Molecular Weight'!$D$11</f>
        <v>0.0330150499658576</v>
      </c>
      <c r="AQ369" s="19">
        <f>Y369*AG369*'Molecular Weight'!$B$12/'Molecular Weight'!$D$12</f>
        <v>0</v>
      </c>
      <c r="AR369" s="19">
        <f t="shared" si="62"/>
        <v>8.0460960780116</v>
      </c>
      <c r="AS369" s="19">
        <f t="shared" si="63"/>
        <v>0.137495980852348</v>
      </c>
      <c r="AT369" s="19">
        <f t="shared" si="64"/>
        <v>0.135359145862668</v>
      </c>
      <c r="AU369" s="19">
        <f t="shared" si="65"/>
        <v>0.878290429264688</v>
      </c>
      <c r="AV369" s="19">
        <f t="shared" si="66"/>
        <v>2.98478246804423</v>
      </c>
      <c r="AW369" s="19">
        <f t="shared" si="67"/>
        <v>3.05704060214732</v>
      </c>
      <c r="AX369" s="36"/>
    </row>
    <row r="370" s="25" customFormat="1" spans="1:50">
      <c r="A370" s="37" t="s">
        <v>1834</v>
      </c>
      <c r="B370" s="35" t="s">
        <v>1835</v>
      </c>
      <c r="C370" s="35" t="s">
        <v>1961</v>
      </c>
      <c r="D370" s="35" t="s">
        <v>1759</v>
      </c>
      <c r="E370" s="35" t="s">
        <v>2131</v>
      </c>
      <c r="F370" s="35" t="s">
        <v>1963</v>
      </c>
      <c r="G370" s="32" t="s">
        <v>1917</v>
      </c>
      <c r="H370" s="32"/>
      <c r="I370" s="33">
        <f t="shared" si="68"/>
        <v>5.4811601638794</v>
      </c>
      <c r="J370" s="33">
        <f t="shared" si="69"/>
        <v>1132.3017578125</v>
      </c>
      <c r="K370" s="33">
        <f t="shared" si="70"/>
        <v>-7.32486200332642</v>
      </c>
      <c r="L370" s="34">
        <f t="shared" si="60"/>
        <v>-10.6255838876539</v>
      </c>
      <c r="M370" s="33">
        <f t="shared" si="61"/>
        <v>3.3007218843275</v>
      </c>
      <c r="N370" s="33">
        <f t="shared" si="71"/>
        <v>3.30072164535522</v>
      </c>
      <c r="O370" s="32"/>
      <c r="P370" s="35">
        <v>40.26605</v>
      </c>
      <c r="Q370" s="35">
        <v>0.183675</v>
      </c>
      <c r="R370" s="35">
        <v>23.261825</v>
      </c>
      <c r="S370" s="35">
        <v>0</v>
      </c>
      <c r="T370" s="35">
        <v>13.59105</v>
      </c>
      <c r="U370" s="35">
        <v>0.1644</v>
      </c>
      <c r="V370" s="35">
        <v>10.972125</v>
      </c>
      <c r="W370" s="35">
        <v>11.818225</v>
      </c>
      <c r="X370" s="35">
        <v>0.172175</v>
      </c>
      <c r="Y370" s="32"/>
      <c r="Z370" s="32">
        <v>100.429525</v>
      </c>
      <c r="AA370" s="35">
        <v>5.4811601638794</v>
      </c>
      <c r="AB370" s="35">
        <v>1132.3017578125</v>
      </c>
      <c r="AC370" s="35">
        <v>-7.32486200332642</v>
      </c>
      <c r="AD370" s="35">
        <v>3.30072164535522</v>
      </c>
      <c r="AE370" s="35" t="s">
        <v>1695</v>
      </c>
      <c r="AF370" s="19">
        <v>12</v>
      </c>
      <c r="AG370" s="19">
        <f>AF370/(P370*'Molecular Weight'!$C$2/'Molecular Weight'!$D$2+Q370*'Molecular Weight'!$C$3/'Molecular Weight'!$D$3+R370*'Molecular Weight'!$C$4/'Molecular Weight'!$D$4+S370*'Molecular Weight'!$C$5/'Molecular Weight'!$D$5+T370*'Molecular Weight'!$C$6/'Molecular Weight'!$D$6+U370*'Molecular Weight'!$C$8/'Molecular Weight'!$D$8+V370*'Molecular Weight'!$C$9/'Molecular Weight'!$D$9+W370*'Molecular Weight'!$C$10/'Molecular Weight'!$D$10+X370*'Molecular Weight'!$C$11/'Molecular Weight'!$D$11+Y370*'Molecular Weight'!$C$12/'Molecular Weight'!$D$12)</f>
        <v>4.43339052100722</v>
      </c>
      <c r="AH370" s="19">
        <f>P370*AG370*'Molecular Weight'!$B$2/'Molecular Weight'!$D$2</f>
        <v>2.97129035266982</v>
      </c>
      <c r="AI370" s="19">
        <f>Q370*AG370*'Molecular Weight'!$B$3/'Molecular Weight'!$D$3</f>
        <v>0.0101915269580226</v>
      </c>
      <c r="AJ370" s="19">
        <f>AG370*R370*'Molecular Weight'!$B$4/'Molecular Weight'!$D$4</f>
        <v>2.02292574453372</v>
      </c>
      <c r="AK370" s="19">
        <f>S370*AG370*'Molecular Weight'!$B$5/'Molecular Weight'!$D$5</f>
        <v>0</v>
      </c>
      <c r="AL370" s="19">
        <f>T370*AG370*'Molecular Weight'!$B$6/'Molecular Weight'!$D$6</f>
        <v>0.838730961031949</v>
      </c>
      <c r="AM370" s="19">
        <f>U370*AG370*'Molecular Weight'!$B$8/'Molecular Weight'!$D$8</f>
        <v>0.0102741669249167</v>
      </c>
      <c r="AN370" s="19">
        <f>V370*AG370*'Molecular Weight'!$B$9/'Molecular Weight'!$D$9</f>
        <v>1.20704007370487</v>
      </c>
      <c r="AO370" s="19">
        <f>W370*AG370*'Molecular Weight'!$B$10/'Molecular Weight'!$D$10</f>
        <v>0.934286852534426</v>
      </c>
      <c r="AP370" s="19">
        <f>X370*AG370*'Molecular Weight'!$B$11/'Molecular Weight'!$D$11</f>
        <v>0.024631139495141</v>
      </c>
      <c r="AQ370" s="19">
        <f>Y370*AG370*'Molecular Weight'!$B$12/'Molecular Weight'!$D$12</f>
        <v>0</v>
      </c>
      <c r="AR370" s="19">
        <f t="shared" si="62"/>
        <v>8.01937081785287</v>
      </c>
      <c r="AS370" s="19">
        <f t="shared" si="63"/>
        <v>0.0579720827267192</v>
      </c>
      <c r="AT370" s="19">
        <f t="shared" si="64"/>
        <v>0.0691188061728305</v>
      </c>
      <c r="AU370" s="19">
        <f t="shared" si="65"/>
        <v>0.78075887830523</v>
      </c>
      <c r="AV370" s="19">
        <f t="shared" si="66"/>
        <v>2.98148187962784</v>
      </c>
      <c r="AW370" s="19">
        <f t="shared" si="67"/>
        <v>2.99033205419616</v>
      </c>
      <c r="AX370" s="36"/>
    </row>
    <row r="371" s="25" customFormat="1" spans="1:50">
      <c r="A371" s="37" t="s">
        <v>1834</v>
      </c>
      <c r="B371" s="35" t="s">
        <v>1835</v>
      </c>
      <c r="C371" s="35" t="s">
        <v>1961</v>
      </c>
      <c r="D371" s="35" t="s">
        <v>1759</v>
      </c>
      <c r="E371" s="35" t="s">
        <v>2131</v>
      </c>
      <c r="F371" s="35" t="s">
        <v>1963</v>
      </c>
      <c r="G371" s="32" t="s">
        <v>1917</v>
      </c>
      <c r="H371" s="32"/>
      <c r="I371" s="33">
        <f t="shared" si="68"/>
        <v>6.98056125640869</v>
      </c>
      <c r="J371" s="33">
        <f t="shared" si="69"/>
        <v>1011.85589599609</v>
      </c>
      <c r="K371" s="33">
        <f t="shared" si="70"/>
        <v>-8.63099002838135</v>
      </c>
      <c r="L371" s="34">
        <f t="shared" si="60"/>
        <v>-11.6075557884698</v>
      </c>
      <c r="M371" s="33">
        <f t="shared" si="61"/>
        <v>2.97656576008847</v>
      </c>
      <c r="N371" s="33">
        <f t="shared" si="71"/>
        <v>2.97656726837158</v>
      </c>
      <c r="O371" s="32"/>
      <c r="P371" s="35">
        <v>41.56685</v>
      </c>
      <c r="Q371" s="35">
        <v>0.1534</v>
      </c>
      <c r="R371" s="35">
        <v>23.3021</v>
      </c>
      <c r="S371" s="35">
        <v>0</v>
      </c>
      <c r="T371" s="35">
        <v>12.65155</v>
      </c>
      <c r="U371" s="35">
        <v>0.219</v>
      </c>
      <c r="V371" s="35">
        <v>17.40845</v>
      </c>
      <c r="W371" s="35">
        <v>4.77955</v>
      </c>
      <c r="X371" s="35">
        <v>0.1818</v>
      </c>
      <c r="Y371" s="32"/>
      <c r="Z371" s="32">
        <v>100.2627</v>
      </c>
      <c r="AA371" s="35">
        <v>6.98056125640869</v>
      </c>
      <c r="AB371" s="35">
        <v>1011.85589599609</v>
      </c>
      <c r="AC371" s="35">
        <v>-8.63099002838135</v>
      </c>
      <c r="AD371" s="35">
        <v>2.97656726837158</v>
      </c>
      <c r="AE371" s="35" t="s">
        <v>1695</v>
      </c>
      <c r="AF371" s="19">
        <v>12</v>
      </c>
      <c r="AG371" s="19">
        <f>AF371/(P371*'Molecular Weight'!$C$2/'Molecular Weight'!$D$2+Q371*'Molecular Weight'!$C$3/'Molecular Weight'!$D$3+R371*'Molecular Weight'!$C$4/'Molecular Weight'!$D$4+S371*'Molecular Weight'!$C$5/'Molecular Weight'!$D$5+T371*'Molecular Weight'!$C$6/'Molecular Weight'!$D$6+U371*'Molecular Weight'!$C$8/'Molecular Weight'!$D$8+V371*'Molecular Weight'!$C$9/'Molecular Weight'!$D$9+W371*'Molecular Weight'!$C$10/'Molecular Weight'!$D$10+X371*'Molecular Weight'!$C$11/'Molecular Weight'!$D$11+Y371*'Molecular Weight'!$C$12/'Molecular Weight'!$D$12)</f>
        <v>4.32821156464637</v>
      </c>
      <c r="AH371" s="19">
        <f>P371*AG371*'Molecular Weight'!$B$2/'Molecular Weight'!$D$2</f>
        <v>2.99450933548471</v>
      </c>
      <c r="AI371" s="19">
        <f>Q371*AG371*'Molecular Weight'!$B$3/'Molecular Weight'!$D$3</f>
        <v>0.008309732841261</v>
      </c>
      <c r="AJ371" s="19">
        <f>AG371*R371*'Molecular Weight'!$B$4/'Molecular Weight'!$D$4</f>
        <v>1.97835266183888</v>
      </c>
      <c r="AK371" s="19">
        <f>S371*AG371*'Molecular Weight'!$B$5/'Molecular Weight'!$D$5</f>
        <v>0</v>
      </c>
      <c r="AL371" s="19">
        <f>T371*AG371*'Molecular Weight'!$B$6/'Molecular Weight'!$D$6</f>
        <v>0.762229746947409</v>
      </c>
      <c r="AM371" s="19">
        <f>U371*AG371*'Molecular Weight'!$B$8/'Molecular Weight'!$D$8</f>
        <v>0.0133616906210538</v>
      </c>
      <c r="AN371" s="19">
        <f>V371*AG371*'Molecular Weight'!$B$9/'Molecular Weight'!$D$9</f>
        <v>1.86966388616794</v>
      </c>
      <c r="AO371" s="19">
        <f>W371*AG371*'Molecular Weight'!$B$10/'Molecular Weight'!$D$10</f>
        <v>0.368882018256162</v>
      </c>
      <c r="AP371" s="19">
        <f>X371*AG371*'Molecular Weight'!$B$11/'Molecular Weight'!$D$11</f>
        <v>0.0253910571943437</v>
      </c>
      <c r="AQ371" s="19">
        <f>Y371*AG371*'Molecular Weight'!$B$12/'Molecular Weight'!$D$12</f>
        <v>0</v>
      </c>
      <c r="AR371" s="19">
        <f t="shared" si="62"/>
        <v>8.02070012935176</v>
      </c>
      <c r="AS371" s="19">
        <f t="shared" si="63"/>
        <v>0.0619401170010443</v>
      </c>
      <c r="AT371" s="19">
        <f t="shared" si="64"/>
        <v>0.0812617419473632</v>
      </c>
      <c r="AU371" s="19">
        <f t="shared" si="65"/>
        <v>0.700289629946364</v>
      </c>
      <c r="AV371" s="19">
        <f t="shared" si="66"/>
        <v>3.00281906832597</v>
      </c>
      <c r="AW371" s="19">
        <f t="shared" si="67"/>
        <v>3.01413734199257</v>
      </c>
      <c r="AX371" s="36"/>
    </row>
    <row r="372" s="25" customFormat="1" spans="1:50">
      <c r="A372" s="37" t="s">
        <v>1834</v>
      </c>
      <c r="B372" s="35" t="s">
        <v>1835</v>
      </c>
      <c r="C372" s="35" t="s">
        <v>1961</v>
      </c>
      <c r="D372" s="35" t="s">
        <v>1759</v>
      </c>
      <c r="E372" s="35" t="s">
        <v>2131</v>
      </c>
      <c r="F372" s="35" t="s">
        <v>1963</v>
      </c>
      <c r="G372" s="32" t="s">
        <v>1917</v>
      </c>
      <c r="H372" s="32"/>
      <c r="I372" s="33">
        <f t="shared" si="68"/>
        <v>6.60761642456055</v>
      </c>
      <c r="J372" s="33">
        <f t="shared" si="69"/>
        <v>1019.16442871094</v>
      </c>
      <c r="K372" s="33">
        <f t="shared" si="70"/>
        <v>-8.97030735015869</v>
      </c>
      <c r="L372" s="34">
        <f t="shared" si="60"/>
        <v>-11.6635259688121</v>
      </c>
      <c r="M372" s="33">
        <f t="shared" si="61"/>
        <v>2.69321861865346</v>
      </c>
      <c r="N372" s="33">
        <f t="shared" si="71"/>
        <v>2.69321727752685</v>
      </c>
      <c r="O372" s="32"/>
      <c r="P372" s="35">
        <v>41.5173</v>
      </c>
      <c r="Q372" s="35">
        <v>0.1706</v>
      </c>
      <c r="R372" s="35">
        <v>23.4491</v>
      </c>
      <c r="S372" s="35">
        <v>0</v>
      </c>
      <c r="T372" s="35">
        <v>12.4389</v>
      </c>
      <c r="U372" s="35">
        <v>0.2235</v>
      </c>
      <c r="V372" s="35">
        <v>17.1966</v>
      </c>
      <c r="W372" s="35">
        <v>4.7914</v>
      </c>
      <c r="X372" s="35">
        <v>0.1727</v>
      </c>
      <c r="Y372" s="32"/>
      <c r="Z372" s="32">
        <v>99.9601</v>
      </c>
      <c r="AA372" s="35">
        <v>6.60761642456055</v>
      </c>
      <c r="AB372" s="35">
        <v>1019.16442871094</v>
      </c>
      <c r="AC372" s="35">
        <v>-8.97030735015869</v>
      </c>
      <c r="AD372" s="35">
        <v>2.69321727752685</v>
      </c>
      <c r="AE372" s="35" t="s">
        <v>1695</v>
      </c>
      <c r="AF372" s="19">
        <v>12</v>
      </c>
      <c r="AG372" s="19">
        <f>AF372/(P372*'Molecular Weight'!$C$2/'Molecular Weight'!$D$2+Q372*'Molecular Weight'!$C$3/'Molecular Weight'!$D$3+R372*'Molecular Weight'!$C$4/'Molecular Weight'!$D$4+S372*'Molecular Weight'!$C$5/'Molecular Weight'!$D$5+T372*'Molecular Weight'!$C$6/'Molecular Weight'!$D$6+U372*'Molecular Weight'!$C$8/'Molecular Weight'!$D$8+V372*'Molecular Weight'!$C$9/'Molecular Weight'!$D$9+W372*'Molecular Weight'!$C$10/'Molecular Weight'!$D$10+X372*'Molecular Weight'!$C$11/'Molecular Weight'!$D$11+Y372*'Molecular Weight'!$C$12/'Molecular Weight'!$D$12)</f>
        <v>4.33600408897689</v>
      </c>
      <c r="AH372" s="19">
        <f>P372*AG372*'Molecular Weight'!$B$2/'Molecular Weight'!$D$2</f>
        <v>2.99632460990813</v>
      </c>
      <c r="AI372" s="19">
        <f>Q372*AG372*'Molecular Weight'!$B$3/'Molecular Weight'!$D$3</f>
        <v>0.00925810134642626</v>
      </c>
      <c r="AJ372" s="19">
        <f>AG372*R372*'Molecular Weight'!$B$4/'Molecular Weight'!$D$4</f>
        <v>1.99441729075771</v>
      </c>
      <c r="AK372" s="19">
        <f>S372*AG372*'Molecular Weight'!$B$5/'Molecular Weight'!$D$5</f>
        <v>0</v>
      </c>
      <c r="AL372" s="19">
        <f>T372*AG372*'Molecular Weight'!$B$6/'Molecular Weight'!$D$6</f>
        <v>0.750767278151095</v>
      </c>
      <c r="AM372" s="19">
        <f>U372*AG372*'Molecular Weight'!$B$8/'Molecular Weight'!$D$8</f>
        <v>0.0136607966434499</v>
      </c>
      <c r="AN372" s="19">
        <f>V372*AG372*'Molecular Weight'!$B$9/'Molecular Weight'!$D$9</f>
        <v>1.85023642472705</v>
      </c>
      <c r="AO372" s="19">
        <f>W372*AG372*'Molecular Weight'!$B$10/'Molecular Weight'!$D$10</f>
        <v>0.370462375034306</v>
      </c>
      <c r="AP372" s="19">
        <f>X372*AG372*'Molecular Weight'!$B$11/'Molecular Weight'!$D$11</f>
        <v>0.0241635335968477</v>
      </c>
      <c r="AQ372" s="19">
        <f>Y372*AG372*'Molecular Weight'!$B$12/'Molecular Weight'!$D$12</f>
        <v>0</v>
      </c>
      <c r="AR372" s="19">
        <f t="shared" si="62"/>
        <v>8.00929041016501</v>
      </c>
      <c r="AS372" s="19">
        <f t="shared" si="63"/>
        <v>0.0278389011437739</v>
      </c>
      <c r="AT372" s="19">
        <f t="shared" si="64"/>
        <v>0.0370806000127394</v>
      </c>
      <c r="AU372" s="19">
        <f t="shared" si="65"/>
        <v>0.722928377007321</v>
      </c>
      <c r="AV372" s="19">
        <f t="shared" si="66"/>
        <v>3.00558271125456</v>
      </c>
      <c r="AW372" s="19">
        <f t="shared" si="67"/>
        <v>2.9851268745559</v>
      </c>
      <c r="AX372" s="36"/>
    </row>
    <row r="373" s="25" customFormat="1" spans="1:50">
      <c r="A373" s="37" t="s">
        <v>1834</v>
      </c>
      <c r="B373" s="35" t="s">
        <v>1835</v>
      </c>
      <c r="C373" s="35" t="s">
        <v>1961</v>
      </c>
      <c r="D373" s="35" t="s">
        <v>1759</v>
      </c>
      <c r="E373" s="35" t="s">
        <v>2132</v>
      </c>
      <c r="F373" s="35" t="s">
        <v>1859</v>
      </c>
      <c r="G373" s="32" t="s">
        <v>1917</v>
      </c>
      <c r="H373" s="32"/>
      <c r="I373" s="33">
        <f t="shared" si="68"/>
        <v>5.56110191345215</v>
      </c>
      <c r="J373" s="33">
        <f t="shared" si="69"/>
        <v>1056.30200195312</v>
      </c>
      <c r="K373" s="33">
        <f t="shared" si="70"/>
        <v>-7.99316024780273</v>
      </c>
      <c r="L373" s="34">
        <f t="shared" si="60"/>
        <v>-11.5868519335985</v>
      </c>
      <c r="M373" s="33">
        <f t="shared" si="61"/>
        <v>3.59369168579578</v>
      </c>
      <c r="N373" s="33">
        <f t="shared" si="71"/>
        <v>3.59369087219238</v>
      </c>
      <c r="O373" s="32"/>
      <c r="P373" s="35">
        <v>39.5733</v>
      </c>
      <c r="Q373" s="35">
        <v>0.282275</v>
      </c>
      <c r="R373" s="35">
        <v>22.84965</v>
      </c>
      <c r="S373" s="35">
        <v>0</v>
      </c>
      <c r="T373" s="35">
        <v>15.173125</v>
      </c>
      <c r="U373" s="35">
        <v>0.288225</v>
      </c>
      <c r="V373" s="35">
        <v>9.593025</v>
      </c>
      <c r="W373" s="35">
        <v>11.916325</v>
      </c>
      <c r="X373" s="35">
        <v>0.165375</v>
      </c>
      <c r="Y373" s="32"/>
      <c r="Z373" s="32">
        <v>99.8413</v>
      </c>
      <c r="AA373" s="35">
        <v>5.56110191345215</v>
      </c>
      <c r="AB373" s="35">
        <v>1056.30200195312</v>
      </c>
      <c r="AC373" s="35">
        <v>-7.99316024780273</v>
      </c>
      <c r="AD373" s="35">
        <v>3.59369087219238</v>
      </c>
      <c r="AE373" s="35" t="s">
        <v>1695</v>
      </c>
      <c r="AF373" s="19">
        <v>12</v>
      </c>
      <c r="AG373" s="19">
        <f>AF373/(P373*'Molecular Weight'!$C$2/'Molecular Weight'!$D$2+Q373*'Molecular Weight'!$C$3/'Molecular Weight'!$D$3+R373*'Molecular Weight'!$C$4/'Molecular Weight'!$D$4+S373*'Molecular Weight'!$C$5/'Molecular Weight'!$D$5+T373*'Molecular Weight'!$C$6/'Molecular Weight'!$D$6+U373*'Molecular Weight'!$C$8/'Molecular Weight'!$D$8+V373*'Molecular Weight'!$C$9/'Molecular Weight'!$D$9+W373*'Molecular Weight'!$C$10/'Molecular Weight'!$D$10+X373*'Molecular Weight'!$C$11/'Molecular Weight'!$D$11+Y373*'Molecular Weight'!$C$12/'Molecular Weight'!$D$12)</f>
        <v>4.50247967365946</v>
      </c>
      <c r="AH373" s="19">
        <f>P373*AG373*'Molecular Weight'!$B$2/'Molecular Weight'!$D$2</f>
        <v>2.96567874283668</v>
      </c>
      <c r="AI373" s="19">
        <f>Q373*AG373*'Molecular Weight'!$B$3/'Molecular Weight'!$D$3</f>
        <v>0.0159066013752469</v>
      </c>
      <c r="AJ373" s="19">
        <f>AG373*R373*'Molecular Weight'!$B$4/'Molecular Weight'!$D$4</f>
        <v>2.01804795361383</v>
      </c>
      <c r="AK373" s="19">
        <f>S373*AG373*'Molecular Weight'!$B$5/'Molecular Weight'!$D$5</f>
        <v>0</v>
      </c>
      <c r="AL373" s="19">
        <f>T373*AG373*'Molecular Weight'!$B$6/'Molecular Weight'!$D$6</f>
        <v>0.950956109387447</v>
      </c>
      <c r="AM373" s="19">
        <f>U373*AG373*'Molecular Weight'!$B$8/'Molecular Weight'!$D$8</f>
        <v>0.0182933070755638</v>
      </c>
      <c r="AN373" s="19">
        <f>V373*AG373*'Molecular Weight'!$B$9/'Molecular Weight'!$D$9</f>
        <v>1.0717717139307</v>
      </c>
      <c r="AO373" s="19">
        <f>W373*AG373*'Molecular Weight'!$B$10/'Molecular Weight'!$D$10</f>
        <v>0.956722737111627</v>
      </c>
      <c r="AP373" s="19">
        <f>X373*AG373*'Molecular Weight'!$B$11/'Molecular Weight'!$D$11</f>
        <v>0.024027027300143</v>
      </c>
      <c r="AQ373" s="19">
        <f>Y373*AG373*'Molecular Weight'!$B$12/'Molecular Weight'!$D$12</f>
        <v>0</v>
      </c>
      <c r="AR373" s="19">
        <f t="shared" si="62"/>
        <v>8.02140419263123</v>
      </c>
      <c r="AS373" s="19">
        <f t="shared" si="63"/>
        <v>0.0640412340300021</v>
      </c>
      <c r="AT373" s="19">
        <f t="shared" si="64"/>
        <v>0.0673440481614382</v>
      </c>
      <c r="AU373" s="19">
        <f t="shared" si="65"/>
        <v>0.886914875357445</v>
      </c>
      <c r="AV373" s="19">
        <f t="shared" si="66"/>
        <v>2.98158534421193</v>
      </c>
      <c r="AW373" s="19">
        <f t="shared" si="67"/>
        <v>2.99774386750533</v>
      </c>
      <c r="AX373" s="36"/>
    </row>
    <row r="374" s="25" customFormat="1" spans="1:50">
      <c r="A374" s="37" t="s">
        <v>1834</v>
      </c>
      <c r="B374" s="35" t="s">
        <v>1835</v>
      </c>
      <c r="C374" s="35" t="s">
        <v>1961</v>
      </c>
      <c r="D374" s="35" t="s">
        <v>1759</v>
      </c>
      <c r="E374" s="35" t="s">
        <v>2133</v>
      </c>
      <c r="F374" s="35" t="s">
        <v>1859</v>
      </c>
      <c r="G374" s="32" t="s">
        <v>1917</v>
      </c>
      <c r="H374" s="32"/>
      <c r="I374" s="33">
        <f t="shared" si="68"/>
        <v>3.44708585739136</v>
      </c>
      <c r="J374" s="33">
        <f t="shared" si="69"/>
        <v>1145.64453125</v>
      </c>
      <c r="K374" s="33">
        <f t="shared" si="70"/>
        <v>-7.77306509017944</v>
      </c>
      <c r="L374" s="34">
        <f t="shared" si="60"/>
        <v>-11.2718903919097</v>
      </c>
      <c r="M374" s="33">
        <f t="shared" si="61"/>
        <v>3.49882530173022</v>
      </c>
      <c r="N374" s="33">
        <f t="shared" si="71"/>
        <v>3.49882555007935</v>
      </c>
      <c r="O374" s="32"/>
      <c r="P374" s="35">
        <v>40.1321</v>
      </c>
      <c r="Q374" s="35">
        <v>0.4124</v>
      </c>
      <c r="R374" s="35">
        <v>23.1447</v>
      </c>
      <c r="S374" s="35">
        <v>0</v>
      </c>
      <c r="T374" s="35">
        <v>16.8057</v>
      </c>
      <c r="U374" s="35">
        <v>0.2927</v>
      </c>
      <c r="V374" s="35">
        <v>13.3457</v>
      </c>
      <c r="W374" s="35">
        <v>6.1752</v>
      </c>
      <c r="X374" s="35">
        <v>0.1348</v>
      </c>
      <c r="Y374" s="32"/>
      <c r="Z374" s="32">
        <v>100.4433</v>
      </c>
      <c r="AA374" s="35">
        <v>3.44708585739136</v>
      </c>
      <c r="AB374" s="35">
        <v>1145.64453125</v>
      </c>
      <c r="AC374" s="35">
        <v>-7.77306509017944</v>
      </c>
      <c r="AD374" s="35">
        <v>3.49882555007935</v>
      </c>
      <c r="AE374" s="35" t="s">
        <v>1695</v>
      </c>
      <c r="AF374" s="19">
        <v>12</v>
      </c>
      <c r="AG374" s="19">
        <f>AF374/(P374*'Molecular Weight'!$C$2/'Molecular Weight'!$D$2+Q374*'Molecular Weight'!$C$3/'Molecular Weight'!$D$3+R374*'Molecular Weight'!$C$4/'Molecular Weight'!$D$4+S374*'Molecular Weight'!$C$5/'Molecular Weight'!$D$5+T374*'Molecular Weight'!$C$6/'Molecular Weight'!$D$6+U374*'Molecular Weight'!$C$8/'Molecular Weight'!$D$8+V374*'Molecular Weight'!$C$9/'Molecular Weight'!$D$9+W374*'Molecular Weight'!$C$10/'Molecular Weight'!$D$10+X374*'Molecular Weight'!$C$11/'Molecular Weight'!$D$11+Y374*'Molecular Weight'!$C$12/'Molecular Weight'!$D$12)</f>
        <v>4.43004185053886</v>
      </c>
      <c r="AH374" s="19">
        <f>P374*AG374*'Molecular Weight'!$B$2/'Molecular Weight'!$D$2</f>
        <v>2.95916915029978</v>
      </c>
      <c r="AI374" s="19">
        <f>Q374*AG374*'Molecular Weight'!$B$3/'Molecular Weight'!$D$3</f>
        <v>0.022865447548964</v>
      </c>
      <c r="AJ374" s="19">
        <f>AG374*R374*'Molecular Weight'!$B$4/'Molecular Weight'!$D$4</f>
        <v>2.01121988266314</v>
      </c>
      <c r="AK374" s="19">
        <f>S374*AG374*'Molecular Weight'!$B$5/'Molecular Weight'!$D$5</f>
        <v>0</v>
      </c>
      <c r="AL374" s="19">
        <f>T374*AG374*'Molecular Weight'!$B$6/'Molecular Weight'!$D$6</f>
        <v>1.03633009921493</v>
      </c>
      <c r="AM374" s="19">
        <f>U374*AG374*'Molecular Weight'!$B$8/'Molecular Weight'!$D$8</f>
        <v>0.0182784500937796</v>
      </c>
      <c r="AN374" s="19">
        <f>V374*AG374*'Molecular Weight'!$B$9/'Molecular Weight'!$D$9</f>
        <v>1.4670473827478</v>
      </c>
      <c r="AO374" s="19">
        <f>W374*AG374*'Molecular Weight'!$B$10/'Molecular Weight'!$D$10</f>
        <v>0.487810171816112</v>
      </c>
      <c r="AP374" s="19">
        <f>X374*AG374*'Molecular Weight'!$B$11/'Molecular Weight'!$D$11</f>
        <v>0.0192697528703659</v>
      </c>
      <c r="AQ374" s="19">
        <f>Y374*AG374*'Molecular Weight'!$B$12/'Molecular Weight'!$D$12</f>
        <v>0</v>
      </c>
      <c r="AR374" s="19">
        <f t="shared" si="62"/>
        <v>8.02199033725488</v>
      </c>
      <c r="AS374" s="19">
        <f t="shared" si="63"/>
        <v>0.0657901682660977</v>
      </c>
      <c r="AT374" s="19">
        <f t="shared" si="64"/>
        <v>0.0634837956708356</v>
      </c>
      <c r="AU374" s="19">
        <f t="shared" si="65"/>
        <v>0.970539930948837</v>
      </c>
      <c r="AV374" s="19">
        <f t="shared" si="66"/>
        <v>2.98203459784874</v>
      </c>
      <c r="AW374" s="19">
        <f t="shared" si="67"/>
        <v>3.00946610387263</v>
      </c>
      <c r="AX374" s="36"/>
    </row>
    <row r="375" s="25" customFormat="1" spans="1:50">
      <c r="A375" s="37" t="s">
        <v>1834</v>
      </c>
      <c r="B375" s="35" t="s">
        <v>1835</v>
      </c>
      <c r="C375" s="35" t="s">
        <v>1961</v>
      </c>
      <c r="D375" s="35" t="s">
        <v>1759</v>
      </c>
      <c r="E375" s="35" t="s">
        <v>2134</v>
      </c>
      <c r="F375" s="35" t="s">
        <v>1859</v>
      </c>
      <c r="G375" s="32" t="s">
        <v>1917</v>
      </c>
      <c r="H375" s="32"/>
      <c r="I375" s="33">
        <f t="shared" si="68"/>
        <v>4.75328683853149</v>
      </c>
      <c r="J375" s="33">
        <f t="shared" si="69"/>
        <v>1239.85095214844</v>
      </c>
      <c r="K375" s="33">
        <f t="shared" si="70"/>
        <v>-6.6742353439331</v>
      </c>
      <c r="L375" s="34">
        <f t="shared" si="60"/>
        <v>-9.66146091249234</v>
      </c>
      <c r="M375" s="33">
        <f t="shared" si="61"/>
        <v>2.98722556855924</v>
      </c>
      <c r="N375" s="33">
        <f t="shared" si="71"/>
        <v>2.98722553253174</v>
      </c>
      <c r="O375" s="32"/>
      <c r="P375" s="35">
        <v>39.85405</v>
      </c>
      <c r="Q375" s="35">
        <v>0.511225</v>
      </c>
      <c r="R375" s="35">
        <v>22.747975</v>
      </c>
      <c r="S375" s="35">
        <v>0</v>
      </c>
      <c r="T375" s="35">
        <v>14.734775</v>
      </c>
      <c r="U375" s="35">
        <v>0.267475</v>
      </c>
      <c r="V375" s="35">
        <v>10.58725</v>
      </c>
      <c r="W375" s="35">
        <v>11.269575</v>
      </c>
      <c r="X375" s="35">
        <v>0.246775</v>
      </c>
      <c r="Y375" s="32"/>
      <c r="Z375" s="32">
        <v>100.2191</v>
      </c>
      <c r="AA375" s="35">
        <v>4.75328683853149</v>
      </c>
      <c r="AB375" s="35">
        <v>1239.85095214844</v>
      </c>
      <c r="AC375" s="35">
        <v>-6.6742353439331</v>
      </c>
      <c r="AD375" s="35">
        <v>2.98722553253174</v>
      </c>
      <c r="AE375" s="35" t="s">
        <v>1695</v>
      </c>
      <c r="AF375" s="19">
        <v>12</v>
      </c>
      <c r="AG375" s="19">
        <f>AF375/(P375*'Molecular Weight'!$C$2/'Molecular Weight'!$D$2+Q375*'Molecular Weight'!$C$3/'Molecular Weight'!$D$3+R375*'Molecular Weight'!$C$4/'Molecular Weight'!$D$4+S375*'Molecular Weight'!$C$5/'Molecular Weight'!$D$5+T375*'Molecular Weight'!$C$6/'Molecular Weight'!$D$6+U375*'Molecular Weight'!$C$8/'Molecular Weight'!$D$8+V375*'Molecular Weight'!$C$9/'Molecular Weight'!$D$9+W375*'Molecular Weight'!$C$10/'Molecular Weight'!$D$10+X375*'Molecular Weight'!$C$11/'Molecular Weight'!$D$11+Y375*'Molecular Weight'!$C$12/'Molecular Weight'!$D$12)</f>
        <v>4.46870746207525</v>
      </c>
      <c r="AH375" s="19">
        <f>P375*AG375*'Molecular Weight'!$B$2/'Molecular Weight'!$D$2</f>
        <v>2.96431575614048</v>
      </c>
      <c r="AI375" s="19">
        <f>Q375*AG375*'Molecular Weight'!$B$3/'Molecular Weight'!$D$3</f>
        <v>0.0285921773754621</v>
      </c>
      <c r="AJ375" s="19">
        <f>AG375*R375*'Molecular Weight'!$B$4/'Molecular Weight'!$D$4</f>
        <v>1.9939985411848</v>
      </c>
      <c r="AK375" s="19">
        <f>S375*AG375*'Molecular Weight'!$B$5/'Molecular Weight'!$D$5</f>
        <v>0</v>
      </c>
      <c r="AL375" s="19">
        <f>T375*AG375*'Molecular Weight'!$B$6/'Molecular Weight'!$D$6</f>
        <v>0.916556222083796</v>
      </c>
      <c r="AM375" s="19">
        <f>U375*AG375*'Molecular Weight'!$B$8/'Molecular Weight'!$D$8</f>
        <v>0.0168489925066053</v>
      </c>
      <c r="AN375" s="19">
        <f>V375*AG375*'Molecular Weight'!$B$9/'Molecular Weight'!$D$9</f>
        <v>1.17397824014532</v>
      </c>
      <c r="AO375" s="19">
        <f>W375*AG375*'Molecular Weight'!$B$10/'Molecular Weight'!$D$10</f>
        <v>0.898010590173265</v>
      </c>
      <c r="AP375" s="19">
        <f>X375*AG375*'Molecular Weight'!$B$11/'Molecular Weight'!$D$11</f>
        <v>0.0355845525638471</v>
      </c>
      <c r="AQ375" s="19">
        <f>Y375*AG375*'Molecular Weight'!$B$12/'Molecular Weight'!$D$12</f>
        <v>0</v>
      </c>
      <c r="AR375" s="19">
        <f t="shared" si="62"/>
        <v>8.02788507217358</v>
      </c>
      <c r="AS375" s="19">
        <f t="shared" si="63"/>
        <v>0.0833646379026511</v>
      </c>
      <c r="AT375" s="19">
        <f t="shared" si="64"/>
        <v>0.0909541999650836</v>
      </c>
      <c r="AU375" s="19">
        <f t="shared" si="65"/>
        <v>0.833191584181144</v>
      </c>
      <c r="AV375" s="19">
        <f t="shared" si="66"/>
        <v>2.99290793351594</v>
      </c>
      <c r="AW375" s="19">
        <f t="shared" si="67"/>
        <v>3.00539404490898</v>
      </c>
      <c r="AX375" s="36"/>
    </row>
    <row r="376" s="25" customFormat="1" spans="1:50">
      <c r="A376" s="37" t="s">
        <v>1834</v>
      </c>
      <c r="B376" s="35" t="s">
        <v>1835</v>
      </c>
      <c r="C376" s="35" t="s">
        <v>1961</v>
      </c>
      <c r="D376" s="35" t="s">
        <v>1759</v>
      </c>
      <c r="E376" s="35" t="s">
        <v>2135</v>
      </c>
      <c r="F376" s="35" t="s">
        <v>1859</v>
      </c>
      <c r="G376" s="32" t="s">
        <v>1917</v>
      </c>
      <c r="H376" s="32"/>
      <c r="I376" s="33">
        <f t="shared" si="68"/>
        <v>3.6791341304779</v>
      </c>
      <c r="J376" s="33">
        <f t="shared" si="69"/>
        <v>1225.52856445312</v>
      </c>
      <c r="K376" s="33">
        <f t="shared" si="70"/>
        <v>-7.40193176269531</v>
      </c>
      <c r="L376" s="34">
        <f t="shared" si="60"/>
        <v>-10.2238792745391</v>
      </c>
      <c r="M376" s="33">
        <f t="shared" si="61"/>
        <v>2.82194751184376</v>
      </c>
      <c r="N376" s="33">
        <f t="shared" si="71"/>
        <v>2.82194709777832</v>
      </c>
      <c r="O376" s="32"/>
      <c r="P376" s="35">
        <v>38.6187</v>
      </c>
      <c r="Q376" s="35">
        <v>0.4152</v>
      </c>
      <c r="R376" s="35">
        <v>22.4023</v>
      </c>
      <c r="S376" s="35">
        <v>0</v>
      </c>
      <c r="T376" s="35">
        <v>16.8947</v>
      </c>
      <c r="U376" s="35">
        <v>0.3352</v>
      </c>
      <c r="V376" s="35">
        <v>10.9234</v>
      </c>
      <c r="W376" s="35">
        <v>8.581</v>
      </c>
      <c r="X376" s="35">
        <v>0.1527</v>
      </c>
      <c r="Y376" s="32"/>
      <c r="Z376" s="32">
        <v>98.3232</v>
      </c>
      <c r="AA376" s="35">
        <v>3.6791341304779</v>
      </c>
      <c r="AB376" s="35">
        <v>1225.52856445312</v>
      </c>
      <c r="AC376" s="35">
        <v>-7.40193176269531</v>
      </c>
      <c r="AD376" s="35">
        <v>2.82194709777832</v>
      </c>
      <c r="AE376" s="35" t="s">
        <v>1695</v>
      </c>
      <c r="AF376" s="19">
        <v>12</v>
      </c>
      <c r="AG376" s="19">
        <f>AF376/(P376*'Molecular Weight'!$C$2/'Molecular Weight'!$D$2+Q376*'Molecular Weight'!$C$3/'Molecular Weight'!$D$3+R376*'Molecular Weight'!$C$4/'Molecular Weight'!$D$4+S376*'Molecular Weight'!$C$5/'Molecular Weight'!$D$5+T376*'Molecular Weight'!$C$6/'Molecular Weight'!$D$6+U376*'Molecular Weight'!$C$8/'Molecular Weight'!$D$8+V376*'Molecular Weight'!$C$9/'Molecular Weight'!$D$9+W376*'Molecular Weight'!$C$10/'Molecular Weight'!$D$10+X376*'Molecular Weight'!$C$11/'Molecular Weight'!$D$11+Y376*'Molecular Weight'!$C$12/'Molecular Weight'!$D$12)</f>
        <v>4.5774546825403</v>
      </c>
      <c r="AH376" s="19">
        <f>P376*AG376*'Molecular Weight'!$B$2/'Molecular Weight'!$D$2</f>
        <v>2.94233270886516</v>
      </c>
      <c r="AI376" s="19">
        <f>Q376*AG376*'Molecular Weight'!$B$3/'Molecular Weight'!$D$3</f>
        <v>0.0237867232063921</v>
      </c>
      <c r="AJ376" s="19">
        <f>AG376*R376*'Molecular Weight'!$B$4/'Molecular Weight'!$D$4</f>
        <v>2.01148515171974</v>
      </c>
      <c r="AK376" s="19">
        <f>S376*AG376*'Molecular Weight'!$B$5/'Molecular Weight'!$D$5</f>
        <v>0</v>
      </c>
      <c r="AL376" s="19">
        <f>T376*AG376*'Molecular Weight'!$B$6/'Molecular Weight'!$D$6</f>
        <v>1.07648557384624</v>
      </c>
      <c r="AM376" s="19">
        <f>U376*AG376*'Molecular Weight'!$B$8/'Molecular Weight'!$D$8</f>
        <v>0.0216290218436356</v>
      </c>
      <c r="AN376" s="19">
        <f>V376*AG376*'Molecular Weight'!$B$9/'Molecular Weight'!$D$9</f>
        <v>1.24072874638364</v>
      </c>
      <c r="AO376" s="19">
        <f>W376*AG376*'Molecular Weight'!$B$10/'Molecular Weight'!$D$10</f>
        <v>0.700412600407958</v>
      </c>
      <c r="AP376" s="19">
        <f>X376*AG376*'Molecular Weight'!$B$11/'Molecular Weight'!$D$11</f>
        <v>0.0225549315916071</v>
      </c>
      <c r="AQ376" s="19">
        <f>Y376*AG376*'Molecular Weight'!$B$12/'Molecular Weight'!$D$12</f>
        <v>0</v>
      </c>
      <c r="AR376" s="19">
        <f t="shared" si="62"/>
        <v>8.03941545786438</v>
      </c>
      <c r="AS376" s="19">
        <f t="shared" si="63"/>
        <v>0.117666638041408</v>
      </c>
      <c r="AT376" s="19">
        <f t="shared" si="64"/>
        <v>0.109306284171547</v>
      </c>
      <c r="AU376" s="19">
        <f t="shared" si="65"/>
        <v>0.958818935804828</v>
      </c>
      <c r="AV376" s="19">
        <f t="shared" si="66"/>
        <v>2.96611943207156</v>
      </c>
      <c r="AW376" s="19">
        <f t="shared" si="67"/>
        <v>3.03925594248147</v>
      </c>
      <c r="AX376" s="36"/>
    </row>
    <row r="377" s="25" customFormat="1" spans="1:50">
      <c r="A377" s="37" t="s">
        <v>1834</v>
      </c>
      <c r="B377" s="35" t="s">
        <v>1835</v>
      </c>
      <c r="C377" s="35" t="s">
        <v>1961</v>
      </c>
      <c r="D377" s="35" t="s">
        <v>1759</v>
      </c>
      <c r="E377" s="35" t="s">
        <v>2136</v>
      </c>
      <c r="F377" s="35" t="s">
        <v>1859</v>
      </c>
      <c r="G377" s="32" t="s">
        <v>1917</v>
      </c>
      <c r="H377" s="32"/>
      <c r="I377" s="33">
        <f t="shared" si="68"/>
        <v>3.67328548431396</v>
      </c>
      <c r="J377" s="33">
        <f t="shared" si="69"/>
        <v>1209.7001953125</v>
      </c>
      <c r="K377" s="33">
        <f t="shared" si="70"/>
        <v>-7.0889949798584</v>
      </c>
      <c r="L377" s="34">
        <f t="shared" si="60"/>
        <v>-10.4070816298601</v>
      </c>
      <c r="M377" s="33">
        <f t="shared" si="61"/>
        <v>3.31808665000174</v>
      </c>
      <c r="N377" s="33">
        <f t="shared" si="71"/>
        <v>3.31808757781982</v>
      </c>
      <c r="O377" s="32"/>
      <c r="P377" s="35">
        <v>39.8633333333333</v>
      </c>
      <c r="Q377" s="35">
        <v>0.496066666666667</v>
      </c>
      <c r="R377" s="35">
        <v>22.6125</v>
      </c>
      <c r="S377" s="35">
        <v>0</v>
      </c>
      <c r="T377" s="35">
        <v>15.1574333333333</v>
      </c>
      <c r="U377" s="35">
        <v>0.338166666666667</v>
      </c>
      <c r="V377" s="35">
        <v>13.9346333333333</v>
      </c>
      <c r="W377" s="35">
        <v>5.54633333333333</v>
      </c>
      <c r="X377" s="35">
        <v>0.198566666666667</v>
      </c>
      <c r="Y377" s="32"/>
      <c r="Z377" s="32">
        <v>98.1470333333332</v>
      </c>
      <c r="AA377" s="35">
        <v>3.67328548431396</v>
      </c>
      <c r="AB377" s="35">
        <v>1209.7001953125</v>
      </c>
      <c r="AC377" s="35">
        <v>-7.0889949798584</v>
      </c>
      <c r="AD377" s="35">
        <v>3.31808757781982</v>
      </c>
      <c r="AE377" s="35" t="s">
        <v>1695</v>
      </c>
      <c r="AF377" s="19">
        <v>12</v>
      </c>
      <c r="AG377" s="19">
        <f>AF377/(P377*'Molecular Weight'!$C$2/'Molecular Weight'!$D$2+Q377*'Molecular Weight'!$C$3/'Molecular Weight'!$D$3+R377*'Molecular Weight'!$C$4/'Molecular Weight'!$D$4+S377*'Molecular Weight'!$C$5/'Molecular Weight'!$D$5+T377*'Molecular Weight'!$C$6/'Molecular Weight'!$D$6+U377*'Molecular Weight'!$C$8/'Molecular Weight'!$D$8+V377*'Molecular Weight'!$C$9/'Molecular Weight'!$D$9+W377*'Molecular Weight'!$C$10/'Molecular Weight'!$D$10+X377*'Molecular Weight'!$C$11/'Molecular Weight'!$D$11+Y377*'Molecular Weight'!$C$12/'Molecular Weight'!$D$12)</f>
        <v>4.49708967788794</v>
      </c>
      <c r="AH377" s="19">
        <f>P377*AG377*'Molecular Weight'!$B$2/'Molecular Weight'!$D$2</f>
        <v>2.98383796370738</v>
      </c>
      <c r="AI377" s="19">
        <f>Q377*AG377*'Molecular Weight'!$B$3/'Molecular Weight'!$D$3</f>
        <v>0.0279206043330531</v>
      </c>
      <c r="AJ377" s="19">
        <f>AG377*R377*'Molecular Weight'!$B$4/'Molecular Weight'!$D$4</f>
        <v>1.99471244294314</v>
      </c>
      <c r="AK377" s="19">
        <f>S377*AG377*'Molecular Weight'!$B$5/'Molecular Weight'!$D$5</f>
        <v>0</v>
      </c>
      <c r="AL377" s="19">
        <f>T377*AG377*'Molecular Weight'!$B$6/'Molecular Weight'!$D$6</f>
        <v>0.948835425760131</v>
      </c>
      <c r="AM377" s="19">
        <f>U377*AG377*'Molecular Weight'!$B$8/'Molecular Weight'!$D$8</f>
        <v>0.0214373530599442</v>
      </c>
      <c r="AN377" s="19">
        <f>V377*AG377*'Molecular Weight'!$B$9/'Molecular Weight'!$D$9</f>
        <v>1.55497011733217</v>
      </c>
      <c r="AO377" s="19">
        <f>W377*AG377*'Molecular Weight'!$B$10/'Molecular Weight'!$D$10</f>
        <v>0.444763879876233</v>
      </c>
      <c r="AP377" s="19">
        <f>X377*AG377*'Molecular Weight'!$B$11/'Molecular Weight'!$D$11</f>
        <v>0.0288148469518969</v>
      </c>
      <c r="AQ377" s="19">
        <f>Y377*AG377*'Molecular Weight'!$B$12/'Molecular Weight'!$D$12</f>
        <v>0</v>
      </c>
      <c r="AR377" s="19">
        <f t="shared" si="62"/>
        <v>8.00529263396395</v>
      </c>
      <c r="AS377" s="19">
        <f t="shared" si="63"/>
        <v>0.01586740434644</v>
      </c>
      <c r="AT377" s="19">
        <f t="shared" si="64"/>
        <v>0.0167230311133548</v>
      </c>
      <c r="AU377" s="19">
        <f t="shared" si="65"/>
        <v>0.932968021413691</v>
      </c>
      <c r="AV377" s="19">
        <f t="shared" si="66"/>
        <v>3.01175856804043</v>
      </c>
      <c r="AW377" s="19">
        <f t="shared" si="67"/>
        <v>2.97000677602848</v>
      </c>
      <c r="AX377" s="36"/>
    </row>
    <row r="378" s="25" customFormat="1" spans="1:50">
      <c r="A378" s="37" t="s">
        <v>1834</v>
      </c>
      <c r="B378" s="35" t="s">
        <v>1835</v>
      </c>
      <c r="C378" s="35" t="s">
        <v>1961</v>
      </c>
      <c r="D378" s="35" t="s">
        <v>1759</v>
      </c>
      <c r="E378" s="35" t="s">
        <v>2137</v>
      </c>
      <c r="F378" s="35" t="s">
        <v>1859</v>
      </c>
      <c r="G378" s="32" t="s">
        <v>1917</v>
      </c>
      <c r="H378" s="32"/>
      <c r="I378" s="33">
        <f t="shared" si="68"/>
        <v>6.48543071746826</v>
      </c>
      <c r="J378" s="33">
        <f t="shared" si="69"/>
        <v>1071.21850585937</v>
      </c>
      <c r="K378" s="33">
        <f t="shared" si="70"/>
        <v>-7.14645767211914</v>
      </c>
      <c r="L378" s="34">
        <f t="shared" si="60"/>
        <v>-10.9989294897586</v>
      </c>
      <c r="M378" s="33">
        <f t="shared" si="61"/>
        <v>3.85247181763947</v>
      </c>
      <c r="N378" s="33">
        <f t="shared" si="71"/>
        <v>3.85247230529785</v>
      </c>
      <c r="O378" s="32"/>
      <c r="P378" s="35">
        <v>39.434525</v>
      </c>
      <c r="Q378" s="35">
        <v>0.288575</v>
      </c>
      <c r="R378" s="35">
        <v>22.690025</v>
      </c>
      <c r="S378" s="35">
        <v>0</v>
      </c>
      <c r="T378" s="35">
        <v>11.58325</v>
      </c>
      <c r="U378" s="35">
        <v>0.216725</v>
      </c>
      <c r="V378" s="35">
        <v>7.695375</v>
      </c>
      <c r="W378" s="35">
        <v>16.951125</v>
      </c>
      <c r="X378" s="35">
        <v>0.173525</v>
      </c>
      <c r="Y378" s="32"/>
      <c r="Z378" s="32">
        <v>99.033125</v>
      </c>
      <c r="AA378" s="35">
        <v>6.48543071746826</v>
      </c>
      <c r="AB378" s="35">
        <v>1071.21850585937</v>
      </c>
      <c r="AC378" s="35">
        <v>-7.14645767211914</v>
      </c>
      <c r="AD378" s="35">
        <v>3.85247230529785</v>
      </c>
      <c r="AE378" s="35" t="s">
        <v>1695</v>
      </c>
      <c r="AF378" s="19">
        <v>12</v>
      </c>
      <c r="AG378" s="19">
        <f>AF378/(P378*'Molecular Weight'!$C$2/'Molecular Weight'!$D$2+Q378*'Molecular Weight'!$C$3/'Molecular Weight'!$D$3+R378*'Molecular Weight'!$C$4/'Molecular Weight'!$D$4+S378*'Molecular Weight'!$C$5/'Molecular Weight'!$D$5+T378*'Molecular Weight'!$C$6/'Molecular Weight'!$D$6+U378*'Molecular Weight'!$C$8/'Molecular Weight'!$D$8+V378*'Molecular Weight'!$C$9/'Molecular Weight'!$D$9+W378*'Molecular Weight'!$C$10/'Molecular Weight'!$D$10+X378*'Molecular Weight'!$C$11/'Molecular Weight'!$D$11+Y378*'Molecular Weight'!$C$12/'Molecular Weight'!$D$12)</f>
        <v>4.53192170214024</v>
      </c>
      <c r="AH378" s="19">
        <f>P378*AG378*'Molecular Weight'!$B$2/'Molecular Weight'!$D$2</f>
        <v>2.97460352298755</v>
      </c>
      <c r="AI378" s="19">
        <f>Q378*AG378*'Molecular Weight'!$B$3/'Molecular Weight'!$D$3</f>
        <v>0.0163679512540065</v>
      </c>
      <c r="AJ378" s="19">
        <f>AG378*R378*'Molecular Weight'!$B$4/'Molecular Weight'!$D$4</f>
        <v>2.01705407453128</v>
      </c>
      <c r="AK378" s="19">
        <f>S378*AG378*'Molecular Weight'!$B$5/'Molecular Weight'!$D$5</f>
        <v>0</v>
      </c>
      <c r="AL378" s="19">
        <f>T378*AG378*'Molecular Weight'!$B$6/'Molecular Weight'!$D$6</f>
        <v>0.730712445104621</v>
      </c>
      <c r="AM378" s="19">
        <f>U378*AG378*'Molecular Weight'!$B$8/'Molecular Weight'!$D$8</f>
        <v>0.0138452316168078</v>
      </c>
      <c r="AN378" s="19">
        <f>V378*AG378*'Molecular Weight'!$B$9/'Molecular Weight'!$D$9</f>
        <v>0.865380569940632</v>
      </c>
      <c r="AO378" s="19">
        <f>W378*AG378*'Molecular Weight'!$B$10/'Molecular Weight'!$D$10</f>
        <v>1.36984970155478</v>
      </c>
      <c r="AP378" s="19">
        <f>X378*AG378*'Molecular Weight'!$B$11/'Molecular Weight'!$D$11</f>
        <v>0.0253759830062564</v>
      </c>
      <c r="AQ378" s="19">
        <f>Y378*AG378*'Molecular Weight'!$B$12/'Molecular Weight'!$D$12</f>
        <v>0</v>
      </c>
      <c r="AR378" s="19">
        <f t="shared" si="62"/>
        <v>8.01318947999593</v>
      </c>
      <c r="AS378" s="19">
        <f t="shared" si="63"/>
        <v>0.0395033114707433</v>
      </c>
      <c r="AT378" s="19">
        <f t="shared" si="64"/>
        <v>0.0540613639953639</v>
      </c>
      <c r="AU378" s="19">
        <f t="shared" si="65"/>
        <v>0.691209133633878</v>
      </c>
      <c r="AV378" s="19">
        <f t="shared" si="66"/>
        <v>2.99097147424156</v>
      </c>
      <c r="AW378" s="19">
        <f t="shared" si="67"/>
        <v>2.97978794821684</v>
      </c>
      <c r="AX378" s="36"/>
    </row>
    <row r="379" s="25" customFormat="1" spans="1:50">
      <c r="A379" s="37" t="s">
        <v>1834</v>
      </c>
      <c r="B379" s="35" t="s">
        <v>1835</v>
      </c>
      <c r="C379" s="35" t="s">
        <v>1961</v>
      </c>
      <c r="D379" s="35" t="s">
        <v>1759</v>
      </c>
      <c r="E379" s="35" t="s">
        <v>2137</v>
      </c>
      <c r="F379" s="35" t="s">
        <v>1859</v>
      </c>
      <c r="G379" s="32" t="s">
        <v>1917</v>
      </c>
      <c r="H379" s="32"/>
      <c r="I379" s="33">
        <f t="shared" si="68"/>
        <v>6.56167364120483</v>
      </c>
      <c r="J379" s="33">
        <f t="shared" si="69"/>
        <v>1031.27185058594</v>
      </c>
      <c r="K379" s="33">
        <f t="shared" si="70"/>
        <v>-7.47010517120361</v>
      </c>
      <c r="L379" s="34">
        <f t="shared" si="60"/>
        <v>-11.5115969325124</v>
      </c>
      <c r="M379" s="33">
        <f t="shared" si="61"/>
        <v>4.04149176130874</v>
      </c>
      <c r="N379" s="33">
        <f t="shared" si="71"/>
        <v>4.04149150848389</v>
      </c>
      <c r="O379" s="32"/>
      <c r="P379" s="35">
        <v>39.3327</v>
      </c>
      <c r="Q379" s="35">
        <v>0.2332</v>
      </c>
      <c r="R379" s="35">
        <v>22.6333</v>
      </c>
      <c r="S379" s="35">
        <v>0</v>
      </c>
      <c r="T379" s="35">
        <v>11.3402</v>
      </c>
      <c r="U379" s="35">
        <v>0.1846</v>
      </c>
      <c r="V379" s="35">
        <v>7.3838</v>
      </c>
      <c r="W379" s="35">
        <v>16.9712</v>
      </c>
      <c r="X379" s="35">
        <v>0.1956</v>
      </c>
      <c r="Y379" s="32"/>
      <c r="Z379" s="32">
        <v>98.2746</v>
      </c>
      <c r="AA379" s="35">
        <v>6.56167364120483</v>
      </c>
      <c r="AB379" s="35">
        <v>1031.27185058594</v>
      </c>
      <c r="AC379" s="35">
        <v>-7.47010517120361</v>
      </c>
      <c r="AD379" s="35">
        <v>4.04149150848389</v>
      </c>
      <c r="AE379" s="35" t="s">
        <v>1698</v>
      </c>
      <c r="AF379" s="19">
        <v>12</v>
      </c>
      <c r="AG379" s="19">
        <f>AF379/(P379*'Molecular Weight'!$C$2/'Molecular Weight'!$D$2+Q379*'Molecular Weight'!$C$3/'Molecular Weight'!$D$3+R379*'Molecular Weight'!$C$4/'Molecular Weight'!$D$4+S379*'Molecular Weight'!$C$5/'Molecular Weight'!$D$5+T379*'Molecular Weight'!$C$6/'Molecular Weight'!$D$6+U379*'Molecular Weight'!$C$8/'Molecular Weight'!$D$8+V379*'Molecular Weight'!$C$9/'Molecular Weight'!$D$9+W379*'Molecular Weight'!$C$10/'Molecular Weight'!$D$10+X379*'Molecular Weight'!$C$11/'Molecular Weight'!$D$11+Y379*'Molecular Weight'!$C$12/'Molecular Weight'!$D$12)</f>
        <v>4.56172254912336</v>
      </c>
      <c r="AH379" s="19">
        <f>P379*AG379*'Molecular Weight'!$B$2/'Molecular Weight'!$D$2</f>
        <v>2.98643249846711</v>
      </c>
      <c r="AI379" s="19">
        <f>Q379*AG379*'Molecular Weight'!$B$3/'Molecular Weight'!$D$3</f>
        <v>0.0133140638104577</v>
      </c>
      <c r="AJ379" s="19">
        <f>AG379*R379*'Molecular Weight'!$B$4/'Molecular Weight'!$D$4</f>
        <v>2.02524195706304</v>
      </c>
      <c r="AK379" s="19">
        <f>S379*AG379*'Molecular Weight'!$B$5/'Molecular Weight'!$D$5</f>
        <v>0</v>
      </c>
      <c r="AL379" s="19">
        <f>T379*AG379*'Molecular Weight'!$B$6/'Molecular Weight'!$D$6</f>
        <v>0.720084159960588</v>
      </c>
      <c r="AM379" s="19">
        <f>U379*AG379*'Molecular Weight'!$B$8/'Molecular Weight'!$D$8</f>
        <v>0.0118705100446599</v>
      </c>
      <c r="AN379" s="19">
        <f>V379*AG379*'Molecular Weight'!$B$9/'Molecular Weight'!$D$9</f>
        <v>0.83580265405005</v>
      </c>
      <c r="AO379" s="19">
        <f>W379*AG379*'Molecular Weight'!$B$10/'Molecular Weight'!$D$10</f>
        <v>1.38049047299719</v>
      </c>
      <c r="AP379" s="19">
        <f>X379*AG379*'Molecular Weight'!$B$11/'Molecular Weight'!$D$11</f>
        <v>0.0287922855956285</v>
      </c>
      <c r="AQ379" s="19">
        <f>Y379*AG379*'Molecular Weight'!$B$12/'Molecular Weight'!$D$12</f>
        <v>0</v>
      </c>
      <c r="AR379" s="19">
        <f t="shared" si="62"/>
        <v>8.00202860198872</v>
      </c>
      <c r="AS379" s="19">
        <f t="shared" si="63"/>
        <v>0.00608426314763477</v>
      </c>
      <c r="AT379" s="19">
        <f t="shared" si="64"/>
        <v>0.00844937784490048</v>
      </c>
      <c r="AU379" s="19">
        <f t="shared" si="65"/>
        <v>0.713999896812954</v>
      </c>
      <c r="AV379" s="19">
        <f t="shared" si="66"/>
        <v>2.99974656227757</v>
      </c>
      <c r="AW379" s="19">
        <f t="shared" si="67"/>
        <v>2.94824779705249</v>
      </c>
      <c r="AX379" s="36"/>
    </row>
    <row r="380" s="25" customFormat="1" spans="1:50">
      <c r="A380" s="37" t="s">
        <v>1779</v>
      </c>
      <c r="B380" s="35" t="s">
        <v>1835</v>
      </c>
      <c r="C380" s="35" t="s">
        <v>1961</v>
      </c>
      <c r="D380" s="35" t="s">
        <v>1759</v>
      </c>
      <c r="E380" s="35" t="s">
        <v>2138</v>
      </c>
      <c r="F380" s="35" t="s">
        <v>1859</v>
      </c>
      <c r="G380" s="32" t="s">
        <v>1917</v>
      </c>
      <c r="H380" s="32"/>
      <c r="I380" s="33">
        <f t="shared" si="68"/>
        <v>4.76025438308716</v>
      </c>
      <c r="J380" s="33">
        <f t="shared" si="69"/>
        <v>1208.68383789062</v>
      </c>
      <c r="K380" s="33">
        <f t="shared" si="70"/>
        <v>-6.94057130813599</v>
      </c>
      <c r="L380" s="34">
        <f t="shared" si="60"/>
        <v>-10.0035929259489</v>
      </c>
      <c r="M380" s="33">
        <f t="shared" si="61"/>
        <v>3.06302161781289</v>
      </c>
      <c r="N380" s="33">
        <f t="shared" si="71"/>
        <v>3.0630202293396</v>
      </c>
      <c r="O380" s="32"/>
      <c r="P380" s="35">
        <v>40.7</v>
      </c>
      <c r="Q380" s="35">
        <v>0.41</v>
      </c>
      <c r="R380" s="35">
        <v>22.7</v>
      </c>
      <c r="S380" s="35">
        <v>0</v>
      </c>
      <c r="T380" s="35">
        <v>10.1</v>
      </c>
      <c r="U380" s="35">
        <v>0.2</v>
      </c>
      <c r="V380" s="35">
        <v>14.7</v>
      </c>
      <c r="W380" s="35">
        <v>10.3</v>
      </c>
      <c r="X380" s="35">
        <v>0.13</v>
      </c>
      <c r="Y380" s="32"/>
      <c r="Z380" s="32">
        <v>99.24</v>
      </c>
      <c r="AA380" s="35">
        <v>4.76025438308716</v>
      </c>
      <c r="AB380" s="35">
        <v>1208.68383789062</v>
      </c>
      <c r="AC380" s="35">
        <v>-6.94057130813599</v>
      </c>
      <c r="AD380" s="35">
        <v>3.0630202293396</v>
      </c>
      <c r="AE380" s="35" t="s">
        <v>1695</v>
      </c>
      <c r="AF380" s="19">
        <v>12</v>
      </c>
      <c r="AG380" s="19">
        <f>AF380/(P380*'Molecular Weight'!$C$2/'Molecular Weight'!$D$2+Q380*'Molecular Weight'!$C$3/'Molecular Weight'!$D$3+R380*'Molecular Weight'!$C$4/'Molecular Weight'!$D$4+S380*'Molecular Weight'!$C$5/'Molecular Weight'!$D$5+T380*'Molecular Weight'!$C$6/'Molecular Weight'!$D$6+U380*'Molecular Weight'!$C$8/'Molecular Weight'!$D$8+V380*'Molecular Weight'!$C$9/'Molecular Weight'!$D$9+W380*'Molecular Weight'!$C$10/'Molecular Weight'!$D$10+X380*'Molecular Weight'!$C$11/'Molecular Weight'!$D$11+Y380*'Molecular Weight'!$C$12/'Molecular Weight'!$D$12)</f>
        <v>4.40048943348331</v>
      </c>
      <c r="AH380" s="19">
        <f>P380*AG380*'Molecular Weight'!$B$2/'Molecular Weight'!$D$2</f>
        <v>2.98102396709006</v>
      </c>
      <c r="AI380" s="19">
        <f>Q380*AG380*'Molecular Weight'!$B$3/'Molecular Weight'!$D$3</f>
        <v>0.0225807342644325</v>
      </c>
      <c r="AJ380" s="19">
        <f>AG380*R380*'Molecular Weight'!$B$4/'Molecular Weight'!$D$4</f>
        <v>1.95941761749845</v>
      </c>
      <c r="AK380" s="19">
        <f>S380*AG380*'Molecular Weight'!$B$5/'Molecular Weight'!$D$5</f>
        <v>0</v>
      </c>
      <c r="AL380" s="19">
        <f>T380*AG380*'Molecular Weight'!$B$6/'Molecular Weight'!$D$6</f>
        <v>0.618665691511434</v>
      </c>
      <c r="AM380" s="19">
        <f>U380*AG380*'Molecular Weight'!$B$8/'Molecular Weight'!$D$8</f>
        <v>0.0124062290202518</v>
      </c>
      <c r="AN380" s="19">
        <f>V380*AG380*'Molecular Weight'!$B$9/'Molecular Weight'!$D$9</f>
        <v>1.6051413070026</v>
      </c>
      <c r="AO380" s="19">
        <f>W380*AG380*'Molecular Weight'!$B$10/'Molecular Weight'!$D$10</f>
        <v>0.808221133467869</v>
      </c>
      <c r="AP380" s="19">
        <f>X380*AG380*'Molecular Weight'!$B$11/'Molecular Weight'!$D$11</f>
        <v>0.0184596200823759</v>
      </c>
      <c r="AQ380" s="19">
        <f>Y380*AG380*'Molecular Weight'!$B$12/'Molecular Weight'!$D$12</f>
        <v>0</v>
      </c>
      <c r="AR380" s="19">
        <f t="shared" si="62"/>
        <v>8.02591629993747</v>
      </c>
      <c r="AS380" s="19">
        <f t="shared" si="63"/>
        <v>0.077497842645605</v>
      </c>
      <c r="AT380" s="19">
        <f t="shared" si="64"/>
        <v>0.125266106895751</v>
      </c>
      <c r="AU380" s="19">
        <f t="shared" si="65"/>
        <v>0.541167848865829</v>
      </c>
      <c r="AV380" s="19">
        <f t="shared" si="66"/>
        <v>3.00360470135449</v>
      </c>
      <c r="AW380" s="19">
        <f t="shared" si="67"/>
        <v>3.04443436100215</v>
      </c>
      <c r="AX380" s="36"/>
    </row>
    <row r="381" s="25" customFormat="1" spans="1:50">
      <c r="A381" s="37" t="s">
        <v>1779</v>
      </c>
      <c r="B381" s="35" t="s">
        <v>1835</v>
      </c>
      <c r="C381" s="35" t="s">
        <v>1961</v>
      </c>
      <c r="D381" s="35" t="s">
        <v>1759</v>
      </c>
      <c r="E381" s="35" t="s">
        <v>2139</v>
      </c>
      <c r="F381" s="35" t="s">
        <v>1859</v>
      </c>
      <c r="G381" s="32" t="s">
        <v>1917</v>
      </c>
      <c r="H381" s="32"/>
      <c r="I381" s="33">
        <f t="shared" si="68"/>
        <v>3.67254734039307</v>
      </c>
      <c r="J381" s="33">
        <f t="shared" si="69"/>
        <v>997.859375</v>
      </c>
      <c r="K381" s="33">
        <f t="shared" si="70"/>
        <v>-7.84469604492187</v>
      </c>
      <c r="L381" s="34">
        <f t="shared" si="60"/>
        <v>-13.2693201236653</v>
      </c>
      <c r="M381" s="33">
        <f t="shared" si="61"/>
        <v>5.42462407874347</v>
      </c>
      <c r="N381" s="33">
        <f t="shared" si="71"/>
        <v>5.42462348937988</v>
      </c>
      <c r="O381" s="32"/>
      <c r="P381" s="35">
        <v>40.4</v>
      </c>
      <c r="Q381" s="35">
        <v>0.34</v>
      </c>
      <c r="R381" s="35">
        <v>22.6</v>
      </c>
      <c r="S381" s="35">
        <v>0</v>
      </c>
      <c r="T381" s="35">
        <v>10.9</v>
      </c>
      <c r="U381" s="35">
        <v>0.26</v>
      </c>
      <c r="V381" s="35">
        <v>11</v>
      </c>
      <c r="W381" s="35">
        <v>14.26</v>
      </c>
      <c r="X381" s="35">
        <v>0</v>
      </c>
      <c r="Y381" s="32"/>
      <c r="Z381" s="32">
        <v>99.76</v>
      </c>
      <c r="AA381" s="35">
        <v>3.67254734039307</v>
      </c>
      <c r="AB381" s="35">
        <v>997.859375</v>
      </c>
      <c r="AC381" s="35">
        <v>-7.84469604492187</v>
      </c>
      <c r="AD381" s="35">
        <v>5.42462348937988</v>
      </c>
      <c r="AE381" s="35" t="s">
        <v>1695</v>
      </c>
      <c r="AF381" s="19">
        <v>12</v>
      </c>
      <c r="AG381" s="19">
        <f>AF381/(P381*'Molecular Weight'!$C$2/'Molecular Weight'!$D$2+Q381*'Molecular Weight'!$C$3/'Molecular Weight'!$D$3+R381*'Molecular Weight'!$C$4/'Molecular Weight'!$D$4+S381*'Molecular Weight'!$C$5/'Molecular Weight'!$D$5+T381*'Molecular Weight'!$C$6/'Molecular Weight'!$D$6+U381*'Molecular Weight'!$C$8/'Molecular Weight'!$D$8+V381*'Molecular Weight'!$C$9/'Molecular Weight'!$D$9+W381*'Molecular Weight'!$C$10/'Molecular Weight'!$D$10+X381*'Molecular Weight'!$C$11/'Molecular Weight'!$D$11+Y381*'Molecular Weight'!$C$12/'Molecular Weight'!$D$12)</f>
        <v>4.44284111353558</v>
      </c>
      <c r="AH381" s="19">
        <f>P381*AG381*'Molecular Weight'!$B$2/'Molecular Weight'!$D$2</f>
        <v>2.98752964358917</v>
      </c>
      <c r="AI381" s="19">
        <f>Q381*AG381*'Molecular Weight'!$B$3/'Molecular Weight'!$D$3</f>
        <v>0.0189057068661089</v>
      </c>
      <c r="AJ381" s="19">
        <f>AG381*R381*'Molecular Weight'!$B$4/'Molecular Weight'!$D$4</f>
        <v>1.96956079179883</v>
      </c>
      <c r="AK381" s="19">
        <f>S381*AG381*'Molecular Weight'!$B$5/'Molecular Weight'!$D$5</f>
        <v>0</v>
      </c>
      <c r="AL381" s="19">
        <f>T381*AG381*'Molecular Weight'!$B$6/'Molecular Weight'!$D$6</f>
        <v>0.674094768061496</v>
      </c>
      <c r="AM381" s="19">
        <f>U381*AG381*'Molecular Weight'!$B$8/'Molecular Weight'!$D$8</f>
        <v>0.0162833195590534</v>
      </c>
      <c r="AN381" s="19">
        <f>V381*AG381*'Molecular Weight'!$B$9/'Molecular Weight'!$D$9</f>
        <v>1.21268616002212</v>
      </c>
      <c r="AO381" s="19">
        <f>W381*AG381*'Molecular Weight'!$B$10/'Molecular Weight'!$D$10</f>
        <v>1.12972386374853</v>
      </c>
      <c r="AP381" s="19">
        <f>X381*AG381*'Molecular Weight'!$B$11/'Molecular Weight'!$D$11</f>
        <v>0</v>
      </c>
      <c r="AQ381" s="19">
        <f>Y381*AG381*'Molecular Weight'!$B$12/'Molecular Weight'!$D$12</f>
        <v>0</v>
      </c>
      <c r="AR381" s="19">
        <f t="shared" si="62"/>
        <v>8.0087842536453</v>
      </c>
      <c r="AS381" s="19">
        <f t="shared" si="63"/>
        <v>0.0263238565068518</v>
      </c>
      <c r="AT381" s="19">
        <f t="shared" si="64"/>
        <v>0.0390506761868983</v>
      </c>
      <c r="AU381" s="19">
        <f t="shared" si="65"/>
        <v>0.647770911554644</v>
      </c>
      <c r="AV381" s="19">
        <f t="shared" si="66"/>
        <v>3.00643535045528</v>
      </c>
      <c r="AW381" s="19">
        <f t="shared" si="67"/>
        <v>3.0327881113912</v>
      </c>
      <c r="AX381" s="36"/>
    </row>
    <row r="382" s="25" customFormat="1" spans="1:50">
      <c r="A382" s="37" t="s">
        <v>1779</v>
      </c>
      <c r="B382" s="35" t="s">
        <v>1835</v>
      </c>
      <c r="C382" s="35" t="s">
        <v>1961</v>
      </c>
      <c r="D382" s="35" t="s">
        <v>1759</v>
      </c>
      <c r="E382" s="35" t="s">
        <v>2140</v>
      </c>
      <c r="F382" s="35" t="s">
        <v>1859</v>
      </c>
      <c r="G382" s="32" t="s">
        <v>1917</v>
      </c>
      <c r="H382" s="32"/>
      <c r="I382" s="33">
        <f t="shared" si="68"/>
        <v>4.97378921508789</v>
      </c>
      <c r="J382" s="33">
        <f t="shared" si="69"/>
        <v>953.431884765625</v>
      </c>
      <c r="K382" s="33">
        <f t="shared" si="70"/>
        <v>-10.9412231445312</v>
      </c>
      <c r="L382" s="34">
        <f t="shared" si="60"/>
        <v>-13.3981626464695</v>
      </c>
      <c r="M382" s="33">
        <f t="shared" si="61"/>
        <v>2.45693950193827</v>
      </c>
      <c r="N382" s="33">
        <f t="shared" si="71"/>
        <v>2.45693969726562</v>
      </c>
      <c r="O382" s="32"/>
      <c r="P382" s="35">
        <v>40.8</v>
      </c>
      <c r="Q382" s="35">
        <v>0.51</v>
      </c>
      <c r="R382" s="35">
        <v>22.7</v>
      </c>
      <c r="S382" s="35">
        <v>0</v>
      </c>
      <c r="T382" s="35">
        <v>14.5</v>
      </c>
      <c r="U382" s="35">
        <v>0.32</v>
      </c>
      <c r="V382" s="35">
        <v>17.32</v>
      </c>
      <c r="W382" s="35">
        <v>3.24</v>
      </c>
      <c r="X382" s="35">
        <v>0</v>
      </c>
      <c r="Y382" s="32"/>
      <c r="Z382" s="32">
        <v>99.39</v>
      </c>
      <c r="AA382" s="35">
        <v>4.97378921508789</v>
      </c>
      <c r="AB382" s="35">
        <v>953.431884765625</v>
      </c>
      <c r="AC382" s="35">
        <v>-10.9412231445312</v>
      </c>
      <c r="AD382" s="35">
        <v>2.45693969726562</v>
      </c>
      <c r="AE382" s="35" t="s">
        <v>1695</v>
      </c>
      <c r="AF382" s="19">
        <v>12</v>
      </c>
      <c r="AG382" s="19">
        <f>AF382/(P382*'Molecular Weight'!$C$2/'Molecular Weight'!$D$2+Q382*'Molecular Weight'!$C$3/'Molecular Weight'!$D$3+R382*'Molecular Weight'!$C$4/'Molecular Weight'!$D$4+S382*'Molecular Weight'!$C$5/'Molecular Weight'!$D$5+T382*'Molecular Weight'!$C$6/'Molecular Weight'!$D$6+U382*'Molecular Weight'!$C$8/'Molecular Weight'!$D$8+V382*'Molecular Weight'!$C$9/'Molecular Weight'!$D$9+W382*'Molecular Weight'!$C$10/'Molecular Weight'!$D$10+X382*'Molecular Weight'!$C$11/'Molecular Weight'!$D$11+Y382*'Molecular Weight'!$C$12/'Molecular Weight'!$D$12)</f>
        <v>4.3911592300178</v>
      </c>
      <c r="AH382" s="19">
        <f>P382*AG382*'Molecular Weight'!$B$2/'Molecular Weight'!$D$2</f>
        <v>2.98201226006535</v>
      </c>
      <c r="AI382" s="19">
        <f>Q382*AG382*'Molecular Weight'!$B$3/'Molecular Weight'!$D$3</f>
        <v>0.0280286759362838</v>
      </c>
      <c r="AJ382" s="19">
        <f>AG382*R382*'Molecular Weight'!$B$4/'Molecular Weight'!$D$4</f>
        <v>1.95526313302087</v>
      </c>
      <c r="AK382" s="19">
        <f>S382*AG382*'Molecular Weight'!$B$5/'Molecular Weight'!$D$5</f>
        <v>0</v>
      </c>
      <c r="AL382" s="19">
        <f>T382*AG382*'Molecular Weight'!$B$6/'Molecular Weight'!$D$6</f>
        <v>0.886300234343792</v>
      </c>
      <c r="AM382" s="19">
        <f>U382*AG382*'Molecular Weight'!$B$8/'Molecular Weight'!$D$8</f>
        <v>0.0198078792445122</v>
      </c>
      <c r="AN382" s="19">
        <f>V382*AG382*'Molecular Weight'!$B$9/'Molecular Weight'!$D$9</f>
        <v>1.8872178130002</v>
      </c>
      <c r="AO382" s="19">
        <f>W382*AG382*'Molecular Weight'!$B$10/'Molecular Weight'!$D$10</f>
        <v>0.25369750187692</v>
      </c>
      <c r="AP382" s="19">
        <f>X382*AG382*'Molecular Weight'!$B$11/'Molecular Weight'!$D$11</f>
        <v>0</v>
      </c>
      <c r="AQ382" s="19">
        <f>Y382*AG382*'Molecular Weight'!$B$12/'Molecular Weight'!$D$12</f>
        <v>0</v>
      </c>
      <c r="AR382" s="19">
        <f t="shared" si="62"/>
        <v>8.01232749748793</v>
      </c>
      <c r="AS382" s="19">
        <f t="shared" si="63"/>
        <v>0.0369255924452849</v>
      </c>
      <c r="AT382" s="19">
        <f t="shared" si="64"/>
        <v>0.0416626229063611</v>
      </c>
      <c r="AU382" s="19">
        <f t="shared" si="65"/>
        <v>0.849374641898508</v>
      </c>
      <c r="AV382" s="19">
        <f t="shared" si="66"/>
        <v>3.01004093600163</v>
      </c>
      <c r="AW382" s="19">
        <f t="shared" si="67"/>
        <v>3.04702342846543</v>
      </c>
      <c r="AX382" s="36"/>
    </row>
    <row r="383" s="25" customFormat="1" spans="1:50">
      <c r="A383" s="37" t="s">
        <v>1779</v>
      </c>
      <c r="B383" s="35" t="s">
        <v>1835</v>
      </c>
      <c r="C383" s="35" t="s">
        <v>1961</v>
      </c>
      <c r="D383" s="35" t="s">
        <v>1759</v>
      </c>
      <c r="E383" s="35" t="s">
        <v>2141</v>
      </c>
      <c r="F383" s="35" t="s">
        <v>1859</v>
      </c>
      <c r="G383" s="32" t="s">
        <v>1917</v>
      </c>
      <c r="H383" s="32"/>
      <c r="I383" s="33">
        <f t="shared" si="68"/>
        <v>3.84210419654846</v>
      </c>
      <c r="J383" s="33">
        <f t="shared" si="69"/>
        <v>1131.10229492187</v>
      </c>
      <c r="K383" s="33">
        <f t="shared" si="70"/>
        <v>-8.11514472961426</v>
      </c>
      <c r="L383" s="34">
        <f t="shared" si="60"/>
        <v>-11.2988026677326</v>
      </c>
      <c r="M383" s="33">
        <f t="shared" si="61"/>
        <v>3.18365793811832</v>
      </c>
      <c r="N383" s="33">
        <f t="shared" si="71"/>
        <v>3.18365669250488</v>
      </c>
      <c r="O383" s="32"/>
      <c r="P383" s="35">
        <v>39.6</v>
      </c>
      <c r="Q383" s="35">
        <v>0.61</v>
      </c>
      <c r="R383" s="35">
        <v>22</v>
      </c>
      <c r="S383" s="35">
        <v>0</v>
      </c>
      <c r="T383" s="35">
        <v>17.5</v>
      </c>
      <c r="U383" s="35">
        <v>0.32</v>
      </c>
      <c r="V383" s="35">
        <v>11</v>
      </c>
      <c r="W383" s="35">
        <v>8.28</v>
      </c>
      <c r="X383" s="35">
        <v>0.14</v>
      </c>
      <c r="Y383" s="32"/>
      <c r="Z383" s="32">
        <v>99.45</v>
      </c>
      <c r="AA383" s="35">
        <v>3.84210419654846</v>
      </c>
      <c r="AB383" s="35">
        <v>1131.10229492187</v>
      </c>
      <c r="AC383" s="35">
        <v>-8.11514472961426</v>
      </c>
      <c r="AD383" s="35">
        <v>3.18365669250488</v>
      </c>
      <c r="AE383" s="35" t="s">
        <v>1695</v>
      </c>
      <c r="AF383" s="19">
        <v>12</v>
      </c>
      <c r="AG383" s="19">
        <f>AF383/(P383*'Molecular Weight'!$C$2/'Molecular Weight'!$D$2+Q383*'Molecular Weight'!$C$3/'Molecular Weight'!$D$3+R383*'Molecular Weight'!$C$4/'Molecular Weight'!$D$4+S383*'Molecular Weight'!$C$5/'Molecular Weight'!$D$5+T383*'Molecular Weight'!$C$6/'Molecular Weight'!$D$6+U383*'Molecular Weight'!$C$8/'Molecular Weight'!$D$8+V383*'Molecular Weight'!$C$9/'Molecular Weight'!$D$9+W383*'Molecular Weight'!$C$10/'Molecular Weight'!$D$10+X383*'Molecular Weight'!$C$11/'Molecular Weight'!$D$11+Y383*'Molecular Weight'!$C$12/'Molecular Weight'!$D$12)</f>
        <v>4.52524571653451</v>
      </c>
      <c r="AH383" s="19">
        <f>P383*AG383*'Molecular Weight'!$B$2/'Molecular Weight'!$D$2</f>
        <v>2.9826852592338</v>
      </c>
      <c r="AI383" s="19">
        <f>Q383*AG383*'Molecular Weight'!$B$3/'Molecular Weight'!$D$3</f>
        <v>0.0345481838183485</v>
      </c>
      <c r="AJ383" s="19">
        <f>AG383*R383*'Molecular Weight'!$B$4/'Molecular Weight'!$D$4</f>
        <v>1.95283259638602</v>
      </c>
      <c r="AK383" s="19">
        <f>S383*AG383*'Molecular Weight'!$B$5/'Molecular Weight'!$D$5</f>
        <v>0</v>
      </c>
      <c r="AL383" s="19">
        <f>T383*AG383*'Molecular Weight'!$B$6/'Molecular Weight'!$D$6</f>
        <v>1.10233574665025</v>
      </c>
      <c r="AM383" s="19">
        <f>U383*AG383*'Molecular Weight'!$B$8/'Molecular Weight'!$D$8</f>
        <v>0.020412723841148</v>
      </c>
      <c r="AN383" s="19">
        <f>V383*AG383*'Molecular Weight'!$B$9/'Molecular Weight'!$D$9</f>
        <v>1.23517873156029</v>
      </c>
      <c r="AO383" s="19">
        <f>W383*AG383*'Molecular Weight'!$B$10/'Molecular Weight'!$D$10</f>
        <v>0.66813542319732</v>
      </c>
      <c r="AP383" s="19">
        <f>X383*AG383*'Molecular Weight'!$B$11/'Molecular Weight'!$D$11</f>
        <v>0.0204431881353608</v>
      </c>
      <c r="AQ383" s="19">
        <f>Y383*AG383*'Molecular Weight'!$B$12/'Molecular Weight'!$D$12</f>
        <v>0</v>
      </c>
      <c r="AR383" s="19">
        <f t="shared" si="62"/>
        <v>8.01657185282253</v>
      </c>
      <c r="AS383" s="19">
        <f t="shared" si="63"/>
        <v>0.0496127864930935</v>
      </c>
      <c r="AT383" s="19">
        <f t="shared" si="64"/>
        <v>0.0450069651137194</v>
      </c>
      <c r="AU383" s="19">
        <f t="shared" si="65"/>
        <v>1.05272296015716</v>
      </c>
      <c r="AV383" s="19">
        <f t="shared" si="66"/>
        <v>3.01723344305214</v>
      </c>
      <c r="AW383" s="19">
        <f t="shared" si="67"/>
        <v>3.026062625249</v>
      </c>
      <c r="AX383" s="36"/>
    </row>
    <row r="384" s="25" customFormat="1" spans="1:50">
      <c r="A384" s="37" t="s">
        <v>1779</v>
      </c>
      <c r="B384" s="35" t="s">
        <v>1835</v>
      </c>
      <c r="C384" s="35" t="s">
        <v>1961</v>
      </c>
      <c r="D384" s="35" t="s">
        <v>1759</v>
      </c>
      <c r="E384" s="35" t="s">
        <v>2142</v>
      </c>
      <c r="F384" s="35" t="s">
        <v>1859</v>
      </c>
      <c r="G384" s="32" t="s">
        <v>1917</v>
      </c>
      <c r="H384" s="32"/>
      <c r="I384" s="33">
        <f t="shared" si="68"/>
        <v>5.28868961334229</v>
      </c>
      <c r="J384" s="33">
        <f t="shared" si="69"/>
        <v>1230.22119140625</v>
      </c>
      <c r="K384" s="33">
        <f t="shared" si="70"/>
        <v>-6.75470161437988</v>
      </c>
      <c r="L384" s="34">
        <f t="shared" si="60"/>
        <v>-9.56585956725818</v>
      </c>
      <c r="M384" s="33">
        <f t="shared" si="61"/>
        <v>2.8111579528783</v>
      </c>
      <c r="N384" s="33">
        <f t="shared" si="71"/>
        <v>2.81115627288818</v>
      </c>
      <c r="O384" s="32"/>
      <c r="P384" s="35">
        <v>39.7</v>
      </c>
      <c r="Q384" s="35">
        <v>0.88</v>
      </c>
      <c r="R384" s="35">
        <v>21.3</v>
      </c>
      <c r="S384" s="35">
        <v>0</v>
      </c>
      <c r="T384" s="35">
        <v>14.7</v>
      </c>
      <c r="U384" s="35">
        <v>0.21</v>
      </c>
      <c r="V384" s="35">
        <v>9.2</v>
      </c>
      <c r="W384" s="35">
        <v>13.2</v>
      </c>
      <c r="X384" s="35">
        <v>0.38</v>
      </c>
      <c r="Y384" s="32"/>
      <c r="Z384" s="32">
        <v>99.57</v>
      </c>
      <c r="AA384" s="35">
        <v>5.28868961334229</v>
      </c>
      <c r="AB384" s="35">
        <v>1230.22119140625</v>
      </c>
      <c r="AC384" s="35">
        <v>-6.75470161437988</v>
      </c>
      <c r="AD384" s="35">
        <v>2.81115627288818</v>
      </c>
      <c r="AE384" s="35" t="s">
        <v>1695</v>
      </c>
      <c r="AF384" s="19">
        <v>12</v>
      </c>
      <c r="AG384" s="19">
        <f>AF384/(P384*'Molecular Weight'!$C$2/'Molecular Weight'!$D$2+Q384*'Molecular Weight'!$C$3/'Molecular Weight'!$D$3+R384*'Molecular Weight'!$C$4/'Molecular Weight'!$D$4+S384*'Molecular Weight'!$C$5/'Molecular Weight'!$D$5+T384*'Molecular Weight'!$C$6/'Molecular Weight'!$D$6+U384*'Molecular Weight'!$C$8/'Molecular Weight'!$D$8+V384*'Molecular Weight'!$C$9/'Molecular Weight'!$D$9+W384*'Molecular Weight'!$C$10/'Molecular Weight'!$D$10+X384*'Molecular Weight'!$C$11/'Molecular Weight'!$D$11+Y384*'Molecular Weight'!$C$12/'Molecular Weight'!$D$12)</f>
        <v>4.532246405774</v>
      </c>
      <c r="AH384" s="19">
        <f>P384*AG384*'Molecular Weight'!$B$2/'Molecular Weight'!$D$2</f>
        <v>2.99484324749048</v>
      </c>
      <c r="AI384" s="19">
        <f>Q384*AG384*'Molecular Weight'!$B$3/'Molecular Weight'!$D$3</f>
        <v>0.0499171068470728</v>
      </c>
      <c r="AJ384" s="19">
        <f>AG384*R384*'Molecular Weight'!$B$4/'Molecular Weight'!$D$4</f>
        <v>1.89362197808918</v>
      </c>
      <c r="AK384" s="19">
        <f>S384*AG384*'Molecular Weight'!$B$5/'Molecular Weight'!$D$5</f>
        <v>0</v>
      </c>
      <c r="AL384" s="19">
        <f>T384*AG384*'Molecular Weight'!$B$6/'Molecular Weight'!$D$6</f>
        <v>0.92739451788527</v>
      </c>
      <c r="AM384" s="19">
        <f>U384*AG384*'Molecular Weight'!$B$8/'Molecular Weight'!$D$8</f>
        <v>0.0134165737977522</v>
      </c>
      <c r="AN384" s="19">
        <f>V384*AG384*'Molecular Weight'!$B$9/'Molecular Weight'!$D$9</f>
        <v>1.03465674772012</v>
      </c>
      <c r="AO384" s="19">
        <f>W384*AG384*'Molecular Weight'!$B$10/'Molecular Weight'!$D$10</f>
        <v>1.0667912367371</v>
      </c>
      <c r="AP384" s="19">
        <f>X384*AG384*'Molecular Weight'!$B$11/'Molecular Weight'!$D$11</f>
        <v>0.0555744961017787</v>
      </c>
      <c r="AQ384" s="19">
        <f>Y384*AG384*'Molecular Weight'!$B$12/'Molecular Weight'!$D$12</f>
        <v>0</v>
      </c>
      <c r="AR384" s="19">
        <f t="shared" si="62"/>
        <v>8.03621590466875</v>
      </c>
      <c r="AS384" s="19">
        <f t="shared" si="63"/>
        <v>0.108158083650422</v>
      </c>
      <c r="AT384" s="19">
        <f t="shared" si="64"/>
        <v>0.116625752648457</v>
      </c>
      <c r="AU384" s="19">
        <f t="shared" si="65"/>
        <v>0.819236434234848</v>
      </c>
      <c r="AV384" s="19">
        <f t="shared" si="66"/>
        <v>3.04476035433755</v>
      </c>
      <c r="AW384" s="19">
        <f t="shared" si="67"/>
        <v>3.04225907614025</v>
      </c>
      <c r="AX384" s="36"/>
    </row>
    <row r="385" s="25" customFormat="1" spans="1:50">
      <c r="A385" s="37" t="s">
        <v>1779</v>
      </c>
      <c r="B385" s="35" t="s">
        <v>1835</v>
      </c>
      <c r="C385" s="35" t="s">
        <v>1961</v>
      </c>
      <c r="D385" s="35" t="s">
        <v>1759</v>
      </c>
      <c r="E385" s="35" t="s">
        <v>2143</v>
      </c>
      <c r="F385" s="35" t="s">
        <v>1859</v>
      </c>
      <c r="G385" s="32" t="s">
        <v>1917</v>
      </c>
      <c r="H385" s="32"/>
      <c r="I385" s="33">
        <f t="shared" si="68"/>
        <v>5.9625244140625</v>
      </c>
      <c r="J385" s="33">
        <f t="shared" si="69"/>
        <v>1210.48461914062</v>
      </c>
      <c r="K385" s="33">
        <f t="shared" si="70"/>
        <v>-6.51260280609131</v>
      </c>
      <c r="L385" s="34">
        <f t="shared" si="60"/>
        <v>-9.52794763920851</v>
      </c>
      <c r="M385" s="33">
        <f t="shared" si="61"/>
        <v>3.0153448331172</v>
      </c>
      <c r="N385" s="33">
        <f t="shared" si="71"/>
        <v>3.01534366607666</v>
      </c>
      <c r="O385" s="32"/>
      <c r="P385" s="35">
        <v>39.8</v>
      </c>
      <c r="Q385" s="35">
        <v>0.3</v>
      </c>
      <c r="R385" s="35">
        <v>22.6</v>
      </c>
      <c r="S385" s="35">
        <v>0</v>
      </c>
      <c r="T385" s="35">
        <v>15.2</v>
      </c>
      <c r="U385" s="35">
        <v>0.28</v>
      </c>
      <c r="V385" s="35">
        <v>11.2</v>
      </c>
      <c r="W385" s="35">
        <v>9.84</v>
      </c>
      <c r="X385" s="35">
        <v>0.18</v>
      </c>
      <c r="Y385" s="32"/>
      <c r="Z385" s="32">
        <v>99.4</v>
      </c>
      <c r="AA385" s="35">
        <v>5.9625244140625</v>
      </c>
      <c r="AB385" s="35">
        <v>1210.48461914062</v>
      </c>
      <c r="AC385" s="35">
        <v>-6.51260280609131</v>
      </c>
      <c r="AD385" s="35">
        <v>3.01534366607666</v>
      </c>
      <c r="AE385" s="35" t="s">
        <v>1695</v>
      </c>
      <c r="AF385" s="19">
        <v>12</v>
      </c>
      <c r="AG385" s="19">
        <f>AF385/(P385*'Molecular Weight'!$C$2/'Molecular Weight'!$D$2+Q385*'Molecular Weight'!$C$3/'Molecular Weight'!$D$3+R385*'Molecular Weight'!$C$4/'Molecular Weight'!$D$4+S385*'Molecular Weight'!$C$5/'Molecular Weight'!$D$5+T385*'Molecular Weight'!$C$6/'Molecular Weight'!$D$6+U385*'Molecular Weight'!$C$8/'Molecular Weight'!$D$8+V385*'Molecular Weight'!$C$9/'Molecular Weight'!$D$9+W385*'Molecular Weight'!$C$10/'Molecular Weight'!$D$10+X385*'Molecular Weight'!$C$11/'Molecular Weight'!$D$11+Y385*'Molecular Weight'!$C$12/'Molecular Weight'!$D$12)</f>
        <v>4.49574946868494</v>
      </c>
      <c r="AH385" s="19">
        <f>P385*AG385*'Molecular Weight'!$B$2/'Molecular Weight'!$D$2</f>
        <v>2.97820953484788</v>
      </c>
      <c r="AI385" s="19">
        <f>Q385*AG385*'Molecular Weight'!$B$3/'Molecular Weight'!$D$3</f>
        <v>0.0168801607084541</v>
      </c>
      <c r="AJ385" s="19">
        <f>AG385*R385*'Molecular Weight'!$B$4/'Molecular Weight'!$D$4</f>
        <v>1.99301565304589</v>
      </c>
      <c r="AK385" s="19">
        <f>S385*AG385*'Molecular Weight'!$B$5/'Molecular Weight'!$D$5</f>
        <v>0</v>
      </c>
      <c r="AL385" s="19">
        <f>T385*AG385*'Molecular Weight'!$B$6/'Molecular Weight'!$D$6</f>
        <v>0.95121648001129</v>
      </c>
      <c r="AM385" s="19">
        <f>U385*AG385*'Molecular Weight'!$B$8/'Molecular Weight'!$D$8</f>
        <v>0.0177447117455848</v>
      </c>
      <c r="AN385" s="19">
        <f>V385*AG385*'Molecular Weight'!$B$9/'Molecular Weight'!$D$9</f>
        <v>1.24943905829457</v>
      </c>
      <c r="AO385" s="19">
        <f>W385*AG385*'Molecular Weight'!$B$10/'Molecular Weight'!$D$10</f>
        <v>0.788840491652279</v>
      </c>
      <c r="AP385" s="19">
        <f>X385*AG385*'Molecular Weight'!$B$11/'Molecular Weight'!$D$11</f>
        <v>0.026112775229535</v>
      </c>
      <c r="AQ385" s="19">
        <f>Y385*AG385*'Molecular Weight'!$B$12/'Molecular Weight'!$D$12</f>
        <v>0</v>
      </c>
      <c r="AR385" s="19">
        <f t="shared" si="62"/>
        <v>8.02145886553549</v>
      </c>
      <c r="AS385" s="19">
        <f t="shared" si="63"/>
        <v>0.0642043774686032</v>
      </c>
      <c r="AT385" s="19">
        <f t="shared" si="64"/>
        <v>0.0674971248057447</v>
      </c>
      <c r="AU385" s="19">
        <f t="shared" si="65"/>
        <v>0.887012102542687</v>
      </c>
      <c r="AV385" s="19">
        <f t="shared" si="66"/>
        <v>2.99508969555633</v>
      </c>
      <c r="AW385" s="19">
        <f t="shared" si="67"/>
        <v>3.00724074170373</v>
      </c>
      <c r="AX385" s="36"/>
    </row>
    <row r="386" s="25" customFormat="1" spans="1:50">
      <c r="A386" s="37" t="s">
        <v>1779</v>
      </c>
      <c r="B386" s="35" t="s">
        <v>1835</v>
      </c>
      <c r="C386" s="35" t="s">
        <v>1961</v>
      </c>
      <c r="D386" s="35" t="s">
        <v>1759</v>
      </c>
      <c r="E386" s="35" t="s">
        <v>2144</v>
      </c>
      <c r="F386" s="35" t="s">
        <v>1859</v>
      </c>
      <c r="G386" s="32" t="s">
        <v>1917</v>
      </c>
      <c r="H386" s="32"/>
      <c r="I386" s="33">
        <f t="shared" si="68"/>
        <v>4.52040863037109</v>
      </c>
      <c r="J386" s="33">
        <f t="shared" si="69"/>
        <v>1283.28796386719</v>
      </c>
      <c r="K386" s="33">
        <f t="shared" si="70"/>
        <v>-6.52917957305908</v>
      </c>
      <c r="L386" s="34">
        <f t="shared" ref="L386:L449" si="72">IF(I386&lt;=(-18.64+0.04359*(J386+273.15)-0.000005069*(J386+273.15)^2),(6.844864+0.1175691*I386+0.001143873*I386^2)+(0.0005791364-0.0002891434*I386-0.0000002737171*I386^2)*(J386+273.15)+(-0.00007971469+0.00003198005*I386+0.0000000001059554*I386^3+0.0000002014461*SQRT(I386))*(J386+273.15)*LN(J386+273.15)+(-27690.02+528.5977*I386-2.919275*I386^2)/(J386+273.15),(8.463095-0.003000307*I386+0.00007213445*I386^2)+(0.001148738-0.00009352312*I386+0.0000005161592*I386^2)*(J386+273.15)+(-0.0007448624-0.000006329325*I386-0.0000000001407339*I386^3+0.0001830014*SQRT(I386))*(J386+273.15)*LN(J386+273.15)+(-27820.82+528.5977*I386-0.8473231*I386^2)/(J386+273.15))</f>
        <v>-9.28881430379122</v>
      </c>
      <c r="M386" s="33">
        <f t="shared" ref="M386:M449" si="73">K386-L386</f>
        <v>2.75963473073213</v>
      </c>
      <c r="N386" s="33">
        <f t="shared" si="71"/>
        <v>2.75963306427002</v>
      </c>
      <c r="O386" s="32"/>
      <c r="P386" s="35">
        <v>40.3</v>
      </c>
      <c r="Q386" s="35">
        <v>0.43</v>
      </c>
      <c r="R386" s="35">
        <v>22.7</v>
      </c>
      <c r="S386" s="35">
        <v>0</v>
      </c>
      <c r="T386" s="35">
        <v>14.4</v>
      </c>
      <c r="U386" s="35">
        <v>0.24</v>
      </c>
      <c r="V386" s="35">
        <v>12.6</v>
      </c>
      <c r="W386" s="35">
        <v>8.17</v>
      </c>
      <c r="X386" s="35">
        <v>0.2</v>
      </c>
      <c r="Y386" s="32"/>
      <c r="Z386" s="32">
        <v>99.04</v>
      </c>
      <c r="AA386" s="35">
        <v>4.52040863037109</v>
      </c>
      <c r="AB386" s="35">
        <v>1283.28796386719</v>
      </c>
      <c r="AC386" s="35">
        <v>-6.52917957305908</v>
      </c>
      <c r="AD386" s="35">
        <v>2.75963306427002</v>
      </c>
      <c r="AE386" s="35" t="s">
        <v>1695</v>
      </c>
      <c r="AF386" s="19">
        <v>12</v>
      </c>
      <c r="AG386" s="19">
        <f>AF386/(P386*'Molecular Weight'!$C$2/'Molecular Weight'!$D$2+Q386*'Molecular Weight'!$C$3/'Molecular Weight'!$D$3+R386*'Molecular Weight'!$C$4/'Molecular Weight'!$D$4+S386*'Molecular Weight'!$C$5/'Molecular Weight'!$D$5+T386*'Molecular Weight'!$C$6/'Molecular Weight'!$D$6+U386*'Molecular Weight'!$C$8/'Molecular Weight'!$D$8+V386*'Molecular Weight'!$C$9/'Molecular Weight'!$D$9+W386*'Molecular Weight'!$C$10/'Molecular Weight'!$D$10+X386*'Molecular Weight'!$C$11/'Molecular Weight'!$D$11+Y386*'Molecular Weight'!$C$12/'Molecular Weight'!$D$12)</f>
        <v>4.46825479667737</v>
      </c>
      <c r="AH386" s="19">
        <f>P386*AG386*'Molecular Weight'!$B$2/'Molecular Weight'!$D$2</f>
        <v>2.99718156301761</v>
      </c>
      <c r="AI386" s="19">
        <f>Q386*AG386*'Molecular Weight'!$B$3/'Molecular Weight'!$D$3</f>
        <v>0.0240469281923813</v>
      </c>
      <c r="AJ386" s="19">
        <f>AG386*R386*'Molecular Weight'!$B$4/'Molecular Weight'!$D$4</f>
        <v>1.98959168074885</v>
      </c>
      <c r="AK386" s="19">
        <f>S386*AG386*'Molecular Weight'!$B$5/'Molecular Weight'!$D$5</f>
        <v>0</v>
      </c>
      <c r="AL386" s="19">
        <f>T386*AG386*'Molecular Weight'!$B$6/'Molecular Weight'!$D$6</f>
        <v>0.895641273276087</v>
      </c>
      <c r="AM386" s="19">
        <f>U386*AG386*'Molecular Weight'!$B$8/'Molecular Weight'!$D$8</f>
        <v>0.0151167345813725</v>
      </c>
      <c r="AN386" s="19">
        <f>V386*AG386*'Molecular Weight'!$B$9/'Molecular Weight'!$D$9</f>
        <v>1.39702259151699</v>
      </c>
      <c r="AO386" s="19">
        <f>W386*AG386*'Molecular Weight'!$B$10/'Molecular Weight'!$D$10</f>
        <v>0.650956520842619</v>
      </c>
      <c r="AP386" s="19">
        <f>X386*AG386*'Molecular Weight'!$B$11/'Molecular Weight'!$D$11</f>
        <v>0.0288367524793634</v>
      </c>
      <c r="AQ386" s="19">
        <f>Y386*AG386*'Molecular Weight'!$B$12/'Molecular Weight'!$D$12</f>
        <v>0</v>
      </c>
      <c r="AR386" s="19">
        <f t="shared" ref="AR386:AR449" si="74">SUM(AH386:AQ386)</f>
        <v>7.99839404465527</v>
      </c>
      <c r="AS386" s="19">
        <f t="shared" ref="AS386:AS449" si="75">IF(IF(2*12*(1-8/AR386)&lt;0,0,2*12*(1-8/AR386))&lt;AL386,IF(2*12*(1-8/AR386)&lt;0,0,2*12*(1-8/AR386)),AL386)</f>
        <v>0</v>
      </c>
      <c r="AT386" s="19">
        <f t="shared" ref="AT386:AT449" si="76">AS386/AL386</f>
        <v>0</v>
      </c>
      <c r="AU386" s="19">
        <f t="shared" ref="AU386:AU449" si="77">AL386-AS386</f>
        <v>0.895641273276087</v>
      </c>
      <c r="AV386" s="19">
        <f t="shared" ref="AV386:AV449" si="78">SUM(AH386,AI386)</f>
        <v>3.02122849120999</v>
      </c>
      <c r="AW386" s="19">
        <f t="shared" ref="AW386:AW449" si="79">SUM(AN386,AO386,AM386,AL386)</f>
        <v>2.95873712021707</v>
      </c>
      <c r="AX386" s="36"/>
    </row>
    <row r="387" s="25" customFormat="1" spans="1:50">
      <c r="A387" s="37" t="s">
        <v>1779</v>
      </c>
      <c r="B387" s="35" t="s">
        <v>1835</v>
      </c>
      <c r="C387" s="35" t="s">
        <v>1961</v>
      </c>
      <c r="D387" s="35" t="s">
        <v>1759</v>
      </c>
      <c r="E387" s="35" t="s">
        <v>2145</v>
      </c>
      <c r="F387" s="35" t="s">
        <v>1859</v>
      </c>
      <c r="G387" s="32" t="s">
        <v>1917</v>
      </c>
      <c r="H387" s="32"/>
      <c r="I387" s="33">
        <f t="shared" ref="I387:I450" si="80">AA387</f>
        <v>4.31450271606445</v>
      </c>
      <c r="J387" s="33">
        <f t="shared" ref="J387:J450" si="81">AB387</f>
        <v>1011.22106933594</v>
      </c>
      <c r="K387" s="33">
        <f t="shared" ref="K387:K450" si="82">AC387</f>
        <v>-9.73645877838135</v>
      </c>
      <c r="L387" s="34">
        <f t="shared" si="72"/>
        <v>-12.7778347667506</v>
      </c>
      <c r="M387" s="33">
        <f t="shared" si="73"/>
        <v>3.04137598836929</v>
      </c>
      <c r="N387" s="33">
        <f t="shared" ref="N387:N450" si="83">AD387</f>
        <v>3.04137420654297</v>
      </c>
      <c r="O387" s="32"/>
      <c r="P387" s="35">
        <v>40.5</v>
      </c>
      <c r="Q387" s="35">
        <v>0.64</v>
      </c>
      <c r="R387" s="35">
        <v>22.5</v>
      </c>
      <c r="S387" s="35">
        <v>0</v>
      </c>
      <c r="T387" s="35">
        <v>17.6</v>
      </c>
      <c r="U387" s="35">
        <v>0.4</v>
      </c>
      <c r="V387" s="35">
        <v>14.9</v>
      </c>
      <c r="W387" s="35">
        <v>3.83</v>
      </c>
      <c r="X387" s="35">
        <v>0.15</v>
      </c>
      <c r="Y387" s="32"/>
      <c r="Z387" s="32">
        <v>100.52</v>
      </c>
      <c r="AA387" s="35">
        <v>4.31450271606445</v>
      </c>
      <c r="AB387" s="35">
        <v>1011.22106933594</v>
      </c>
      <c r="AC387" s="35">
        <v>-9.73645877838135</v>
      </c>
      <c r="AD387" s="35">
        <v>3.04137420654297</v>
      </c>
      <c r="AE387" s="35" t="s">
        <v>1695</v>
      </c>
      <c r="AF387" s="19">
        <v>12</v>
      </c>
      <c r="AG387" s="19">
        <f>AF387/(P387*'Molecular Weight'!$C$2/'Molecular Weight'!$D$2+Q387*'Molecular Weight'!$C$3/'Molecular Weight'!$D$3+R387*'Molecular Weight'!$C$4/'Molecular Weight'!$D$4+S387*'Molecular Weight'!$C$5/'Molecular Weight'!$D$5+T387*'Molecular Weight'!$C$6/'Molecular Weight'!$D$6+U387*'Molecular Weight'!$C$8/'Molecular Weight'!$D$8+V387*'Molecular Weight'!$C$9/'Molecular Weight'!$D$9+W387*'Molecular Weight'!$C$10/'Molecular Weight'!$D$10+X387*'Molecular Weight'!$C$11/'Molecular Weight'!$D$11+Y387*'Molecular Weight'!$C$12/'Molecular Weight'!$D$12)</f>
        <v>4.41612131970871</v>
      </c>
      <c r="AH387" s="19">
        <f>P387*AG387*'Molecular Weight'!$B$2/'Molecular Weight'!$D$2</f>
        <v>2.97691267390484</v>
      </c>
      <c r="AI387" s="19">
        <f>Q387*AG387*'Molecular Weight'!$B$3/'Molecular Weight'!$D$3</f>
        <v>0.0353731870414715</v>
      </c>
      <c r="AJ387" s="19">
        <f>AG387*R387*'Molecular Weight'!$B$4/'Molecular Weight'!$D$4</f>
        <v>1.949053152088</v>
      </c>
      <c r="AK387" s="19">
        <f>S387*AG387*'Molecular Weight'!$B$5/'Molecular Weight'!$D$5</f>
        <v>0</v>
      </c>
      <c r="AL387" s="19">
        <f>T387*AG387*'Molecular Weight'!$B$6/'Molecular Weight'!$D$6</f>
        <v>1.08190054603109</v>
      </c>
      <c r="AM387" s="19">
        <f>U387*AG387*'Molecular Weight'!$B$8/'Molecular Weight'!$D$8</f>
        <v>0.0249005994908865</v>
      </c>
      <c r="AN387" s="19">
        <f>V387*AG387*'Molecular Weight'!$B$9/'Molecular Weight'!$D$9</f>
        <v>1.63275949537618</v>
      </c>
      <c r="AO387" s="19">
        <f>W387*AG387*'Molecular Weight'!$B$10/'Molecular Weight'!$D$10</f>
        <v>0.301600296977253</v>
      </c>
      <c r="AP387" s="19">
        <f>X387*AG387*'Molecular Weight'!$B$11/'Molecular Weight'!$D$11</f>
        <v>0.0213752241999454</v>
      </c>
      <c r="AQ387" s="19">
        <f>Y387*AG387*'Molecular Weight'!$B$12/'Molecular Weight'!$D$12</f>
        <v>0</v>
      </c>
      <c r="AR387" s="19">
        <f t="shared" si="74"/>
        <v>8.02387517510966</v>
      </c>
      <c r="AS387" s="19">
        <f t="shared" si="75"/>
        <v>0.0714124023775051</v>
      </c>
      <c r="AT387" s="19">
        <f t="shared" si="76"/>
        <v>0.0660064389832123</v>
      </c>
      <c r="AU387" s="19">
        <f t="shared" si="77"/>
        <v>1.01048814365358</v>
      </c>
      <c r="AV387" s="19">
        <f t="shared" si="78"/>
        <v>3.01228586094631</v>
      </c>
      <c r="AW387" s="19">
        <f t="shared" si="79"/>
        <v>3.0411609378754</v>
      </c>
      <c r="AX387" s="36"/>
    </row>
    <row r="388" s="25" customFormat="1" spans="1:50">
      <c r="A388" s="37" t="s">
        <v>1779</v>
      </c>
      <c r="B388" s="35" t="s">
        <v>1835</v>
      </c>
      <c r="C388" s="35" t="s">
        <v>1961</v>
      </c>
      <c r="D388" s="35" t="s">
        <v>1759</v>
      </c>
      <c r="E388" s="35" t="s">
        <v>2146</v>
      </c>
      <c r="F388" s="35" t="s">
        <v>1859</v>
      </c>
      <c r="G388" s="32" t="s">
        <v>1917</v>
      </c>
      <c r="H388" s="32"/>
      <c r="I388" s="33">
        <f t="shared" si="80"/>
        <v>5.32823657989502</v>
      </c>
      <c r="J388" s="33">
        <f t="shared" si="81"/>
        <v>1225.11462402344</v>
      </c>
      <c r="K388" s="33">
        <f t="shared" si="82"/>
        <v>-6.55589199066162</v>
      </c>
      <c r="L388" s="34">
        <f t="shared" si="72"/>
        <v>-9.60657132844009</v>
      </c>
      <c r="M388" s="33">
        <f t="shared" si="73"/>
        <v>3.05067933777847</v>
      </c>
      <c r="N388" s="33">
        <f t="shared" si="83"/>
        <v>3.05067920684814</v>
      </c>
      <c r="O388" s="32"/>
      <c r="P388" s="35">
        <v>39.5</v>
      </c>
      <c r="Q388" s="35">
        <v>0.5</v>
      </c>
      <c r="R388" s="35">
        <v>22.1</v>
      </c>
      <c r="S388" s="35">
        <v>0</v>
      </c>
      <c r="T388" s="35">
        <v>15.6</v>
      </c>
      <c r="U388" s="35">
        <v>0.27</v>
      </c>
      <c r="V388" s="35">
        <v>9.92</v>
      </c>
      <c r="W388" s="35">
        <v>11.1</v>
      </c>
      <c r="X388" s="35">
        <v>0.24</v>
      </c>
      <c r="Y388" s="32"/>
      <c r="Z388" s="32">
        <v>99.23</v>
      </c>
      <c r="AA388" s="35">
        <v>5.32823657989502</v>
      </c>
      <c r="AB388" s="35">
        <v>1225.11462402344</v>
      </c>
      <c r="AC388" s="35">
        <v>-6.55589199066162</v>
      </c>
      <c r="AD388" s="35">
        <v>3.05067920684814</v>
      </c>
      <c r="AE388" s="35" t="s">
        <v>1695</v>
      </c>
      <c r="AF388" s="19">
        <v>12</v>
      </c>
      <c r="AG388" s="19">
        <f>AF388/(P388*'Molecular Weight'!$C$2/'Molecular Weight'!$D$2+Q388*'Molecular Weight'!$C$3/'Molecular Weight'!$D$3+R388*'Molecular Weight'!$C$4/'Molecular Weight'!$D$4+S388*'Molecular Weight'!$C$5/'Molecular Weight'!$D$5+T388*'Molecular Weight'!$C$6/'Molecular Weight'!$D$6+U388*'Molecular Weight'!$C$8/'Molecular Weight'!$D$8+V388*'Molecular Weight'!$C$9/'Molecular Weight'!$D$9+W388*'Molecular Weight'!$C$10/'Molecular Weight'!$D$10+X388*'Molecular Weight'!$C$11/'Molecular Weight'!$D$11+Y388*'Molecular Weight'!$C$12/'Molecular Weight'!$D$12)</f>
        <v>4.5341244924362</v>
      </c>
      <c r="AH388" s="19">
        <f>P388*AG388*'Molecular Weight'!$B$2/'Molecular Weight'!$D$2</f>
        <v>2.9809906366716</v>
      </c>
      <c r="AI388" s="19">
        <f>Q388*AG388*'Molecular Weight'!$B$3/'Molecular Weight'!$D$3</f>
        <v>0.0283737452593004</v>
      </c>
      <c r="AJ388" s="19">
        <f>AG388*R388*'Molecular Weight'!$B$4/'Molecular Weight'!$D$4</f>
        <v>1.96555808714869</v>
      </c>
      <c r="AK388" s="19">
        <f>S388*AG388*'Molecular Weight'!$B$5/'Molecular Weight'!$D$5</f>
        <v>0</v>
      </c>
      <c r="AL388" s="19">
        <f>T388*AG388*'Molecular Weight'!$B$6/'Molecular Weight'!$D$6</f>
        <v>0.984581599137036</v>
      </c>
      <c r="AM388" s="19">
        <f>U388*AG388*'Molecular Weight'!$B$8/'Molecular Weight'!$D$8</f>
        <v>0.0172570286574256</v>
      </c>
      <c r="AN388" s="19">
        <f>V388*AG388*'Molecular Weight'!$B$9/'Molecular Weight'!$D$9</f>
        <v>1.11609218275353</v>
      </c>
      <c r="AO388" s="19">
        <f>W388*AG388*'Molecular Weight'!$B$10/'Molecular Weight'!$D$10</f>
        <v>0.897446181634126</v>
      </c>
      <c r="AP388" s="19">
        <f>X388*AG388*'Molecular Weight'!$B$11/'Molecular Weight'!$D$11</f>
        <v>0.035114226466108</v>
      </c>
      <c r="AQ388" s="19">
        <f>Y388*AG388*'Molecular Weight'!$B$12/'Molecular Weight'!$D$12</f>
        <v>0</v>
      </c>
      <c r="AR388" s="19">
        <f t="shared" si="74"/>
        <v>8.02541368772781</v>
      </c>
      <c r="AS388" s="19">
        <f t="shared" si="75"/>
        <v>0.0759996343116933</v>
      </c>
      <c r="AT388" s="19">
        <f t="shared" si="76"/>
        <v>0.0771897772396978</v>
      </c>
      <c r="AU388" s="19">
        <f t="shared" si="77"/>
        <v>0.908581964825343</v>
      </c>
      <c r="AV388" s="19">
        <f t="shared" si="78"/>
        <v>3.0093643819309</v>
      </c>
      <c r="AW388" s="19">
        <f t="shared" si="79"/>
        <v>3.01537699218211</v>
      </c>
      <c r="AX388" s="36"/>
    </row>
    <row r="389" s="25" customFormat="1" spans="1:50">
      <c r="A389" s="37" t="s">
        <v>1779</v>
      </c>
      <c r="B389" s="35" t="s">
        <v>1835</v>
      </c>
      <c r="C389" s="35" t="s">
        <v>1961</v>
      </c>
      <c r="D389" s="35" t="s">
        <v>1759</v>
      </c>
      <c r="E389" s="35" t="s">
        <v>2147</v>
      </c>
      <c r="F389" s="35" t="s">
        <v>1859</v>
      </c>
      <c r="G389" s="32" t="s">
        <v>1917</v>
      </c>
      <c r="H389" s="32"/>
      <c r="I389" s="33">
        <f t="shared" si="80"/>
        <v>5.06456661224365</v>
      </c>
      <c r="J389" s="33">
        <f t="shared" si="81"/>
        <v>894.444213867188</v>
      </c>
      <c r="K389" s="33">
        <f t="shared" si="82"/>
        <v>-8.8764476776123</v>
      </c>
      <c r="L389" s="34">
        <f t="shared" si="72"/>
        <v>-14.3767791513971</v>
      </c>
      <c r="M389" s="33">
        <f t="shared" si="73"/>
        <v>5.5003314737848</v>
      </c>
      <c r="N389" s="33">
        <f t="shared" si="83"/>
        <v>5.50032997131348</v>
      </c>
      <c r="O389" s="32"/>
      <c r="P389" s="35">
        <v>39.3</v>
      </c>
      <c r="Q389" s="35">
        <v>0.68</v>
      </c>
      <c r="R389" s="35">
        <v>21</v>
      </c>
      <c r="S389" s="35">
        <v>0</v>
      </c>
      <c r="T389" s="35">
        <v>14.4</v>
      </c>
      <c r="U389" s="35">
        <v>0.28</v>
      </c>
      <c r="V389" s="35">
        <v>9.11</v>
      </c>
      <c r="W389" s="35">
        <v>14.2</v>
      </c>
      <c r="X389" s="35">
        <v>0.14</v>
      </c>
      <c r="Y389" s="32"/>
      <c r="Z389" s="32">
        <v>99.11</v>
      </c>
      <c r="AA389" s="35">
        <v>5.06456661224365</v>
      </c>
      <c r="AB389" s="35">
        <v>894.444213867188</v>
      </c>
      <c r="AC389" s="35">
        <v>-8.8764476776123</v>
      </c>
      <c r="AD389" s="35">
        <v>5.50032997131348</v>
      </c>
      <c r="AE389" s="35" t="s">
        <v>1695</v>
      </c>
      <c r="AF389" s="19">
        <v>12</v>
      </c>
      <c r="AG389" s="19">
        <f>AF389/(P389*'Molecular Weight'!$C$2/'Molecular Weight'!$D$2+Q389*'Molecular Weight'!$C$3/'Molecular Weight'!$D$3+R389*'Molecular Weight'!$C$4/'Molecular Weight'!$D$4+S389*'Molecular Weight'!$C$5/'Molecular Weight'!$D$5+T389*'Molecular Weight'!$C$6/'Molecular Weight'!$D$6+U389*'Molecular Weight'!$C$8/'Molecular Weight'!$D$8+V389*'Molecular Weight'!$C$9/'Molecular Weight'!$D$9+W389*'Molecular Weight'!$C$10/'Molecular Weight'!$D$10+X389*'Molecular Weight'!$C$11/'Molecular Weight'!$D$11+Y389*'Molecular Weight'!$C$12/'Molecular Weight'!$D$12)</f>
        <v>4.56433113212473</v>
      </c>
      <c r="AH389" s="19">
        <f>P389*AG389*'Molecular Weight'!$B$2/'Molecular Weight'!$D$2</f>
        <v>2.98565601685256</v>
      </c>
      <c r="AI389" s="19">
        <f>Q389*AG389*'Molecular Weight'!$B$3/'Molecular Weight'!$D$3</f>
        <v>0.0388453713372318</v>
      </c>
      <c r="AJ389" s="19">
        <f>AG389*R389*'Molecular Weight'!$B$4/'Molecular Weight'!$D$4</f>
        <v>1.88016778686974</v>
      </c>
      <c r="AK389" s="19">
        <f>S389*AG389*'Molecular Weight'!$B$5/'Molecular Weight'!$D$5</f>
        <v>0</v>
      </c>
      <c r="AL389" s="19">
        <f>T389*AG389*'Molecular Weight'!$B$6/'Molecular Weight'!$D$6</f>
        <v>0.914899336060637</v>
      </c>
      <c r="AM389" s="19">
        <f>U389*AG389*'Molecular Weight'!$B$8/'Molecular Weight'!$D$8</f>
        <v>0.0180154033971656</v>
      </c>
      <c r="AN389" s="19">
        <f>V389*AG389*'Molecular Weight'!$B$9/'Molecular Weight'!$D$9</f>
        <v>1.03178800530165</v>
      </c>
      <c r="AO389" s="19">
        <f>W389*AG389*'Molecular Weight'!$B$10/'Molecular Weight'!$D$10</f>
        <v>1.15573291861932</v>
      </c>
      <c r="AP389" s="19">
        <f>X389*AG389*'Molecular Weight'!$B$11/'Molecular Weight'!$D$11</f>
        <v>0.0206197598740711</v>
      </c>
      <c r="AQ389" s="19">
        <f>Y389*AG389*'Molecular Weight'!$B$12/'Molecular Weight'!$D$12</f>
        <v>0</v>
      </c>
      <c r="AR389" s="19">
        <f t="shared" si="74"/>
        <v>8.04572459831237</v>
      </c>
      <c r="AS389" s="19">
        <f t="shared" si="75"/>
        <v>0.136394223551607</v>
      </c>
      <c r="AT389" s="19">
        <f t="shared" si="76"/>
        <v>0.149081126388059</v>
      </c>
      <c r="AU389" s="19">
        <f t="shared" si="77"/>
        <v>0.77850511250903</v>
      </c>
      <c r="AV389" s="19">
        <f t="shared" si="78"/>
        <v>3.02450138818979</v>
      </c>
      <c r="AW389" s="19">
        <f t="shared" si="79"/>
        <v>3.12043566337876</v>
      </c>
      <c r="AX389" s="36"/>
    </row>
    <row r="390" s="25" customFormat="1" spans="1:50">
      <c r="A390" s="37" t="s">
        <v>1779</v>
      </c>
      <c r="B390" s="35" t="s">
        <v>1835</v>
      </c>
      <c r="C390" s="35" t="s">
        <v>1961</v>
      </c>
      <c r="D390" s="35" t="s">
        <v>1759</v>
      </c>
      <c r="E390" s="35" t="s">
        <v>2148</v>
      </c>
      <c r="F390" s="35" t="s">
        <v>1859</v>
      </c>
      <c r="G390" s="32" t="s">
        <v>1917</v>
      </c>
      <c r="H390" s="32"/>
      <c r="I390" s="33">
        <f t="shared" si="80"/>
        <v>6.1987190246582</v>
      </c>
      <c r="J390" s="33">
        <f t="shared" si="81"/>
        <v>1047.78515625</v>
      </c>
      <c r="K390" s="33">
        <f t="shared" si="82"/>
        <v>-7.25066804885864</v>
      </c>
      <c r="L390" s="34">
        <f t="shared" si="72"/>
        <v>-11.4356094070438</v>
      </c>
      <c r="M390" s="33">
        <f t="shared" si="73"/>
        <v>4.18494135818516</v>
      </c>
      <c r="N390" s="33">
        <f t="shared" si="83"/>
        <v>4.18493986129761</v>
      </c>
      <c r="O390" s="32"/>
      <c r="P390" s="35">
        <v>40.9</v>
      </c>
      <c r="Q390" s="35">
        <v>0.33</v>
      </c>
      <c r="R390" s="35">
        <v>23.1</v>
      </c>
      <c r="S390" s="35">
        <v>0</v>
      </c>
      <c r="T390" s="35">
        <v>12.1</v>
      </c>
      <c r="U390" s="35">
        <v>0.25</v>
      </c>
      <c r="V390" s="35">
        <v>17.2</v>
      </c>
      <c r="W390" s="35">
        <v>5.18</v>
      </c>
      <c r="X390" s="35">
        <v>0.2</v>
      </c>
      <c r="Y390" s="32"/>
      <c r="Z390" s="32">
        <v>99.26</v>
      </c>
      <c r="AA390" s="35">
        <v>6.1987190246582</v>
      </c>
      <c r="AB390" s="35">
        <v>1047.78515625</v>
      </c>
      <c r="AC390" s="35">
        <v>-7.25066804885864</v>
      </c>
      <c r="AD390" s="35">
        <v>4.18493986129761</v>
      </c>
      <c r="AE390" s="35" t="s">
        <v>1695</v>
      </c>
      <c r="AF390" s="19">
        <v>12</v>
      </c>
      <c r="AG390" s="19">
        <f>AF390/(P390*'Molecular Weight'!$C$2/'Molecular Weight'!$D$2+Q390*'Molecular Weight'!$C$3/'Molecular Weight'!$D$3+R390*'Molecular Weight'!$C$4/'Molecular Weight'!$D$4+S390*'Molecular Weight'!$C$5/'Molecular Weight'!$D$5+T390*'Molecular Weight'!$C$6/'Molecular Weight'!$D$6+U390*'Molecular Weight'!$C$8/'Molecular Weight'!$D$8+V390*'Molecular Weight'!$C$9/'Molecular Weight'!$D$9+W390*'Molecular Weight'!$C$10/'Molecular Weight'!$D$10+X390*'Molecular Weight'!$C$11/'Molecular Weight'!$D$11+Y390*'Molecular Weight'!$C$12/'Molecular Weight'!$D$12)</f>
        <v>4.37348950773181</v>
      </c>
      <c r="AH390" s="19">
        <f>P390*AG390*'Molecular Weight'!$B$2/'Molecular Weight'!$D$2</f>
        <v>2.97729229138201</v>
      </c>
      <c r="AI390" s="19">
        <f>Q390*AG390*'Molecular Weight'!$B$3/'Molecular Weight'!$D$3</f>
        <v>0.0180632232484543</v>
      </c>
      <c r="AJ390" s="19">
        <f>AG390*R390*'Molecular Weight'!$B$4/'Molecular Weight'!$D$4</f>
        <v>1.98171062433513</v>
      </c>
      <c r="AK390" s="19">
        <f>S390*AG390*'Molecular Weight'!$B$5/'Molecular Weight'!$D$5</f>
        <v>0</v>
      </c>
      <c r="AL390" s="19">
        <f>T390*AG390*'Molecular Weight'!$B$6/'Molecular Weight'!$D$6</f>
        <v>0.736626155951488</v>
      </c>
      <c r="AM390" s="19">
        <f>U390*AG390*'Molecular Weight'!$B$8/'Molecular Weight'!$D$8</f>
        <v>0.0154126357052855</v>
      </c>
      <c r="AN390" s="19">
        <f>V390*AG390*'Molecular Weight'!$B$9/'Molecular Weight'!$D$9</f>
        <v>1.86660098096742</v>
      </c>
      <c r="AO390" s="19">
        <f>W390*AG390*'Molecular Weight'!$B$10/'Molecular Weight'!$D$10</f>
        <v>0.403970678495913</v>
      </c>
      <c r="AP390" s="19">
        <f>X390*AG390*'Molecular Weight'!$B$11/'Molecular Weight'!$D$11</f>
        <v>0.0282251662325383</v>
      </c>
      <c r="AQ390" s="19">
        <f>Y390*AG390*'Molecular Weight'!$B$12/'Molecular Weight'!$D$12</f>
        <v>0</v>
      </c>
      <c r="AR390" s="19">
        <f t="shared" si="74"/>
        <v>8.02790175631824</v>
      </c>
      <c r="AS390" s="19">
        <f t="shared" si="75"/>
        <v>0.0834143431203263</v>
      </c>
      <c r="AT390" s="19">
        <f t="shared" si="76"/>
        <v>0.113238367177692</v>
      </c>
      <c r="AU390" s="19">
        <f t="shared" si="77"/>
        <v>0.653211812831162</v>
      </c>
      <c r="AV390" s="19">
        <f t="shared" si="78"/>
        <v>2.99535551463046</v>
      </c>
      <c r="AW390" s="19">
        <f t="shared" si="79"/>
        <v>3.02261045112011</v>
      </c>
      <c r="AX390" s="36"/>
    </row>
    <row r="391" s="25" customFormat="1" spans="1:50">
      <c r="A391" s="37" t="s">
        <v>1779</v>
      </c>
      <c r="B391" s="35" t="s">
        <v>1835</v>
      </c>
      <c r="C391" s="35" t="s">
        <v>1961</v>
      </c>
      <c r="D391" s="35" t="s">
        <v>1759</v>
      </c>
      <c r="E391" s="35" t="s">
        <v>2149</v>
      </c>
      <c r="F391" s="35" t="s">
        <v>1859</v>
      </c>
      <c r="G391" s="32" t="s">
        <v>1917</v>
      </c>
      <c r="H391" s="32"/>
      <c r="I391" s="33">
        <f t="shared" si="80"/>
        <v>7.46391487121582</v>
      </c>
      <c r="J391" s="33">
        <f t="shared" si="81"/>
        <v>1027.48449707031</v>
      </c>
      <c r="K391" s="33">
        <f t="shared" si="82"/>
        <v>-7.57148027420044</v>
      </c>
      <c r="L391" s="34">
        <f t="shared" si="72"/>
        <v>-11.1803829173985</v>
      </c>
      <c r="M391" s="33">
        <f t="shared" si="73"/>
        <v>3.60890264319806</v>
      </c>
      <c r="N391" s="33">
        <f t="shared" si="83"/>
        <v>3.60890245437622</v>
      </c>
      <c r="O391" s="32"/>
      <c r="P391" s="35">
        <v>40.6</v>
      </c>
      <c r="Q391" s="35">
        <v>0.24</v>
      </c>
      <c r="R391" s="35">
        <v>22.4</v>
      </c>
      <c r="S391" s="35">
        <v>0</v>
      </c>
      <c r="T391" s="35">
        <v>16.1</v>
      </c>
      <c r="U391" s="35">
        <v>0.26</v>
      </c>
      <c r="V391" s="35">
        <v>15.4</v>
      </c>
      <c r="W391" s="35">
        <v>4.37</v>
      </c>
      <c r="X391" s="35">
        <v>0.19</v>
      </c>
      <c r="Y391" s="32"/>
      <c r="Z391" s="32">
        <v>99.56</v>
      </c>
      <c r="AA391" s="35">
        <v>7.46391487121582</v>
      </c>
      <c r="AB391" s="35">
        <v>1027.48449707031</v>
      </c>
      <c r="AC391" s="35">
        <v>-7.57148027420044</v>
      </c>
      <c r="AD391" s="35">
        <v>3.60890245437622</v>
      </c>
      <c r="AE391" s="35" t="s">
        <v>1695</v>
      </c>
      <c r="AF391" s="19">
        <v>12</v>
      </c>
      <c r="AG391" s="19">
        <f>AF391/(P391*'Molecular Weight'!$C$2/'Molecular Weight'!$D$2+Q391*'Molecular Weight'!$C$3/'Molecular Weight'!$D$3+R391*'Molecular Weight'!$C$4/'Molecular Weight'!$D$4+S391*'Molecular Weight'!$C$5/'Molecular Weight'!$D$5+T391*'Molecular Weight'!$C$6/'Molecular Weight'!$D$6+U391*'Molecular Weight'!$C$8/'Molecular Weight'!$D$8+V391*'Molecular Weight'!$C$9/'Molecular Weight'!$D$9+W391*'Molecular Weight'!$C$10/'Molecular Weight'!$D$10+X391*'Molecular Weight'!$C$11/'Molecular Weight'!$D$11+Y391*'Molecular Weight'!$C$12/'Molecular Weight'!$D$12)</f>
        <v>4.4321020445745</v>
      </c>
      <c r="AH391" s="19">
        <f>P391*AG391*'Molecular Weight'!$B$2/'Molecular Weight'!$D$2</f>
        <v>2.99506230042817</v>
      </c>
      <c r="AI391" s="19">
        <f>Q391*AG391*'Molecular Weight'!$B$3/'Molecular Weight'!$D$3</f>
        <v>0.0133129473178708</v>
      </c>
      <c r="AJ391" s="19">
        <f>AG391*R391*'Molecular Weight'!$B$4/'Molecular Weight'!$D$4</f>
        <v>1.94741243229637</v>
      </c>
      <c r="AK391" s="19">
        <f>S391*AG391*'Molecular Weight'!$B$5/'Molecular Weight'!$D$5</f>
        <v>0</v>
      </c>
      <c r="AL391" s="19">
        <f>T391*AG391*'Molecular Weight'!$B$6/'Molecular Weight'!$D$6</f>
        <v>0.993274539499575</v>
      </c>
      <c r="AM391" s="19">
        <f>U391*AG391*'Molecular Weight'!$B$8/'Molecular Weight'!$D$8</f>
        <v>0.0162439601295372</v>
      </c>
      <c r="AN391" s="19">
        <f>V391*AG391*'Molecular Weight'!$B$9/'Molecular Weight'!$D$9</f>
        <v>1.69365686070589</v>
      </c>
      <c r="AO391" s="19">
        <f>W391*AG391*'Molecular Weight'!$B$10/'Molecular Weight'!$D$10</f>
        <v>0.345368864743056</v>
      </c>
      <c r="AP391" s="19">
        <f>X391*AG391*'Molecular Weight'!$B$11/'Molecular Weight'!$D$11</f>
        <v>0.0271732619706084</v>
      </c>
      <c r="AQ391" s="19">
        <f>Y391*AG391*'Molecular Weight'!$B$12/'Molecular Weight'!$D$12</f>
        <v>0</v>
      </c>
      <c r="AR391" s="19">
        <f t="shared" si="74"/>
        <v>8.03150516709107</v>
      </c>
      <c r="AS391" s="19">
        <f t="shared" si="75"/>
        <v>0.0941447455308868</v>
      </c>
      <c r="AT391" s="19">
        <f t="shared" si="76"/>
        <v>0.0947821994695628</v>
      </c>
      <c r="AU391" s="19">
        <f t="shared" si="77"/>
        <v>0.899129793968688</v>
      </c>
      <c r="AV391" s="19">
        <f t="shared" si="78"/>
        <v>3.00837524774604</v>
      </c>
      <c r="AW391" s="19">
        <f t="shared" si="79"/>
        <v>3.04854422507806</v>
      </c>
      <c r="AX391" s="36"/>
    </row>
    <row r="392" s="25" customFormat="1" spans="1:50">
      <c r="A392" s="37" t="s">
        <v>1779</v>
      </c>
      <c r="B392" s="35" t="s">
        <v>1835</v>
      </c>
      <c r="C392" s="35" t="s">
        <v>1961</v>
      </c>
      <c r="D392" s="35" t="s">
        <v>1759</v>
      </c>
      <c r="E392" s="35" t="s">
        <v>2150</v>
      </c>
      <c r="F392" s="35" t="s">
        <v>1859</v>
      </c>
      <c r="G392" s="32" t="s">
        <v>1917</v>
      </c>
      <c r="H392" s="32"/>
      <c r="I392" s="33">
        <f t="shared" si="80"/>
        <v>4.71650505065918</v>
      </c>
      <c r="J392" s="33">
        <f t="shared" si="81"/>
        <v>1183.37524414062</v>
      </c>
      <c r="K392" s="33">
        <f t="shared" si="82"/>
        <v>-7.54210662841797</v>
      </c>
      <c r="L392" s="34">
        <f t="shared" si="72"/>
        <v>-10.3114782498704</v>
      </c>
      <c r="M392" s="33">
        <f t="shared" si="73"/>
        <v>2.76937162145247</v>
      </c>
      <c r="N392" s="33">
        <f t="shared" si="83"/>
        <v>2.76937103271484</v>
      </c>
      <c r="O392" s="32"/>
      <c r="P392" s="35">
        <v>40.3</v>
      </c>
      <c r="Q392" s="35">
        <v>0.22</v>
      </c>
      <c r="R392" s="35">
        <v>23.2</v>
      </c>
      <c r="S392" s="35">
        <v>0</v>
      </c>
      <c r="T392" s="35">
        <v>14.6</v>
      </c>
      <c r="U392" s="35">
        <v>0.23</v>
      </c>
      <c r="V392" s="35">
        <v>13.1</v>
      </c>
      <c r="W392" s="35">
        <v>7.69</v>
      </c>
      <c r="X392" s="35">
        <v>0.18</v>
      </c>
      <c r="Y392" s="32"/>
      <c r="Z392" s="32">
        <v>99.52</v>
      </c>
      <c r="AA392" s="35">
        <v>4.71650505065918</v>
      </c>
      <c r="AB392" s="35">
        <v>1183.37524414062</v>
      </c>
      <c r="AC392" s="35">
        <v>-7.54210662841797</v>
      </c>
      <c r="AD392" s="35">
        <v>2.76937103271484</v>
      </c>
      <c r="AE392" s="35" t="s">
        <v>1695</v>
      </c>
      <c r="AF392" s="19">
        <v>12</v>
      </c>
      <c r="AG392" s="19">
        <f>AF392/(P392*'Molecular Weight'!$C$2/'Molecular Weight'!$D$2+Q392*'Molecular Weight'!$C$3/'Molecular Weight'!$D$3+R392*'Molecular Weight'!$C$4/'Molecular Weight'!$D$4+S392*'Molecular Weight'!$C$5/'Molecular Weight'!$D$5+T392*'Molecular Weight'!$C$6/'Molecular Weight'!$D$6+U392*'Molecular Weight'!$C$8/'Molecular Weight'!$D$8+V392*'Molecular Weight'!$C$9/'Molecular Weight'!$D$9+W392*'Molecular Weight'!$C$10/'Molecular Weight'!$D$10+X392*'Molecular Weight'!$C$11/'Molecular Weight'!$D$11+Y392*'Molecular Weight'!$C$12/'Molecular Weight'!$D$12)</f>
        <v>4.44241173864158</v>
      </c>
      <c r="AH392" s="19">
        <f>P392*AG392*'Molecular Weight'!$B$2/'Molecular Weight'!$D$2</f>
        <v>2.979846755447</v>
      </c>
      <c r="AI392" s="19">
        <f>Q392*AG392*'Molecular Weight'!$B$3/'Molecular Weight'!$D$3</f>
        <v>0.0122319221839943</v>
      </c>
      <c r="AJ392" s="19">
        <f>AG392*R392*'Molecular Weight'!$B$4/'Molecular Weight'!$D$4</f>
        <v>2.02165461625117</v>
      </c>
      <c r="AK392" s="19">
        <f>S392*AG392*'Molecular Weight'!$B$5/'Molecular Weight'!$D$5</f>
        <v>0</v>
      </c>
      <c r="AL392" s="19">
        <f>T392*AG392*'Molecular Weight'!$B$6/'Molecular Weight'!$D$6</f>
        <v>0.902828666260678</v>
      </c>
      <c r="AM392" s="19">
        <f>U392*AG392*'Molecular Weight'!$B$8/'Molecular Weight'!$D$8</f>
        <v>0.0144030828853618</v>
      </c>
      <c r="AN392" s="19">
        <f>V392*AG392*'Molecular Weight'!$B$9/'Molecular Weight'!$D$9</f>
        <v>1.44405939891327</v>
      </c>
      <c r="AO392" s="19">
        <f>W392*AG392*'Molecular Weight'!$B$10/'Molecular Weight'!$D$10</f>
        <v>0.609168086129704</v>
      </c>
      <c r="AP392" s="19">
        <f>X392*AG392*'Molecular Weight'!$B$11/'Molecular Weight'!$D$11</f>
        <v>0.0258029723444816</v>
      </c>
      <c r="AQ392" s="19">
        <f>Y392*AG392*'Molecular Weight'!$B$12/'Molecular Weight'!$D$12</f>
        <v>0</v>
      </c>
      <c r="AR392" s="19">
        <f t="shared" si="74"/>
        <v>8.00999550041566</v>
      </c>
      <c r="AS392" s="19">
        <f t="shared" si="75"/>
        <v>0.02994908173961</v>
      </c>
      <c r="AT392" s="19">
        <f t="shared" si="76"/>
        <v>0.0331724975721613</v>
      </c>
      <c r="AU392" s="19">
        <f t="shared" si="77"/>
        <v>0.872879584521068</v>
      </c>
      <c r="AV392" s="19">
        <f t="shared" si="78"/>
        <v>2.99207867763099</v>
      </c>
      <c r="AW392" s="19">
        <f t="shared" si="79"/>
        <v>2.97045923418901</v>
      </c>
      <c r="AX392" s="36"/>
    </row>
    <row r="393" s="25" customFormat="1" spans="1:50">
      <c r="A393" s="37" t="s">
        <v>1779</v>
      </c>
      <c r="B393" s="35" t="s">
        <v>2151</v>
      </c>
      <c r="C393" s="35" t="s">
        <v>1961</v>
      </c>
      <c r="D393" s="35" t="s">
        <v>1759</v>
      </c>
      <c r="E393" s="35" t="s">
        <v>2152</v>
      </c>
      <c r="F393" s="35" t="s">
        <v>2153</v>
      </c>
      <c r="G393" s="32" t="s">
        <v>1917</v>
      </c>
      <c r="H393" s="32"/>
      <c r="I393" s="33">
        <f t="shared" si="80"/>
        <v>3.02970027923584</v>
      </c>
      <c r="J393" s="33">
        <f t="shared" si="81"/>
        <v>961.648315429688</v>
      </c>
      <c r="K393" s="33">
        <f t="shared" si="82"/>
        <v>-7.74934339523315</v>
      </c>
      <c r="L393" s="34">
        <f t="shared" si="72"/>
        <v>-14.1535125220838</v>
      </c>
      <c r="M393" s="33">
        <f t="shared" si="73"/>
        <v>6.40416912685065</v>
      </c>
      <c r="N393" s="33">
        <f t="shared" si="83"/>
        <v>6.40417051315308</v>
      </c>
      <c r="O393" s="32"/>
      <c r="P393" s="35">
        <v>38.85</v>
      </c>
      <c r="Q393" s="35">
        <v>0.72</v>
      </c>
      <c r="R393" s="35">
        <v>21.34</v>
      </c>
      <c r="S393" s="35">
        <v>0</v>
      </c>
      <c r="T393" s="35">
        <v>22.13</v>
      </c>
      <c r="U393" s="35">
        <v>1.2</v>
      </c>
      <c r="V393" s="35">
        <v>9.82</v>
      </c>
      <c r="W393" s="35">
        <v>5.8</v>
      </c>
      <c r="X393" s="35">
        <v>0.13</v>
      </c>
      <c r="Y393" s="32"/>
      <c r="Z393" s="32">
        <v>99.99</v>
      </c>
      <c r="AA393" s="35">
        <v>3.02970027923584</v>
      </c>
      <c r="AB393" s="35">
        <v>961.648315429688</v>
      </c>
      <c r="AC393" s="35">
        <v>-7.74934339523315</v>
      </c>
      <c r="AD393" s="35">
        <v>6.40417051315308</v>
      </c>
      <c r="AE393" s="35" t="s">
        <v>1695</v>
      </c>
      <c r="AF393" s="19">
        <v>12</v>
      </c>
      <c r="AG393" s="19">
        <f>AF393/(P393*'Molecular Weight'!$C$2/'Molecular Weight'!$D$2+Q393*'Molecular Weight'!$C$3/'Molecular Weight'!$D$3+R393*'Molecular Weight'!$C$4/'Molecular Weight'!$D$4+S393*'Molecular Weight'!$C$5/'Molecular Weight'!$D$5+T393*'Molecular Weight'!$C$6/'Molecular Weight'!$D$6+U393*'Molecular Weight'!$C$8/'Molecular Weight'!$D$8+V393*'Molecular Weight'!$C$9/'Molecular Weight'!$D$9+W393*'Molecular Weight'!$C$10/'Molecular Weight'!$D$10+X393*'Molecular Weight'!$C$11/'Molecular Weight'!$D$11+Y393*'Molecular Weight'!$C$12/'Molecular Weight'!$D$12)</f>
        <v>4.59181377494546</v>
      </c>
      <c r="AH393" s="19">
        <f>P393*AG393*'Molecular Weight'!$B$2/'Molecular Weight'!$D$2</f>
        <v>2.96924043203448</v>
      </c>
      <c r="AI393" s="19">
        <f>Q393*AG393*'Molecular Weight'!$B$3/'Molecular Weight'!$D$3</f>
        <v>0.041378046532675</v>
      </c>
      <c r="AJ393" s="19">
        <f>AG393*R393*'Molecular Weight'!$B$4/'Molecular Weight'!$D$4</f>
        <v>1.92211271003013</v>
      </c>
      <c r="AK393" s="19">
        <f>S393*AG393*'Molecular Weight'!$B$5/'Molecular Weight'!$D$5</f>
        <v>0</v>
      </c>
      <c r="AL393" s="19">
        <f>T393*AG393*'Molecular Weight'!$B$6/'Molecular Weight'!$D$6</f>
        <v>1.41448829119631</v>
      </c>
      <c r="AM393" s="19">
        <f>U393*AG393*'Molecular Weight'!$B$8/'Molecular Weight'!$D$8</f>
        <v>0.0776737599370532</v>
      </c>
      <c r="AN393" s="19">
        <f>V393*AG393*'Molecular Weight'!$B$9/'Molecular Weight'!$D$9</f>
        <v>1.11889854267902</v>
      </c>
      <c r="AO393" s="19">
        <f>W393*AG393*'Molecular Weight'!$B$10/'Molecular Weight'!$D$10</f>
        <v>0.474902280575672</v>
      </c>
      <c r="AP393" s="19">
        <f>X393*AG393*'Molecular Weight'!$B$11/'Molecular Weight'!$D$11</f>
        <v>0.019262206864889</v>
      </c>
      <c r="AQ393" s="19">
        <f>Y393*AG393*'Molecular Weight'!$B$12/'Molecular Weight'!$D$12</f>
        <v>0</v>
      </c>
      <c r="AR393" s="19">
        <f t="shared" si="74"/>
        <v>8.03795626985023</v>
      </c>
      <c r="AS393" s="19">
        <f t="shared" si="75"/>
        <v>0.113331106294075</v>
      </c>
      <c r="AT393" s="19">
        <f t="shared" si="76"/>
        <v>0.0801216291428082</v>
      </c>
      <c r="AU393" s="19">
        <f t="shared" si="77"/>
        <v>1.30115718490224</v>
      </c>
      <c r="AV393" s="19">
        <f t="shared" si="78"/>
        <v>3.01061847856715</v>
      </c>
      <c r="AW393" s="19">
        <f t="shared" si="79"/>
        <v>3.08596287438806</v>
      </c>
      <c r="AX393" s="36"/>
    </row>
    <row r="394" s="25" customFormat="1" spans="1:50">
      <c r="A394" s="37" t="s">
        <v>2154</v>
      </c>
      <c r="B394" s="35" t="s">
        <v>2155</v>
      </c>
      <c r="C394" s="35" t="s">
        <v>1961</v>
      </c>
      <c r="D394" s="35" t="s">
        <v>1759</v>
      </c>
      <c r="E394" s="35" t="s">
        <v>2156</v>
      </c>
      <c r="F394" s="35" t="s">
        <v>1859</v>
      </c>
      <c r="G394" s="32" t="s">
        <v>1917</v>
      </c>
      <c r="H394" s="32"/>
      <c r="I394" s="33">
        <f t="shared" si="80"/>
        <v>3.64857077598572</v>
      </c>
      <c r="J394" s="33">
        <f t="shared" si="81"/>
        <v>1235.47570800781</v>
      </c>
      <c r="K394" s="33">
        <f t="shared" si="82"/>
        <v>-6.66099643707275</v>
      </c>
      <c r="L394" s="34">
        <f t="shared" si="72"/>
        <v>-10.1236366786412</v>
      </c>
      <c r="M394" s="33">
        <f t="shared" si="73"/>
        <v>3.46264024156849</v>
      </c>
      <c r="N394" s="33">
        <f t="shared" si="83"/>
        <v>3.46263980865478</v>
      </c>
      <c r="O394" s="32"/>
      <c r="P394" s="35">
        <v>40.6533333333333</v>
      </c>
      <c r="Q394" s="35">
        <v>0.743333333333333</v>
      </c>
      <c r="R394" s="35">
        <v>21.9233333333333</v>
      </c>
      <c r="S394" s="35">
        <v>0</v>
      </c>
      <c r="T394" s="35">
        <v>13.9566666666667</v>
      </c>
      <c r="U394" s="35">
        <v>0.256666666666667</v>
      </c>
      <c r="V394" s="35">
        <v>14.3933333333333</v>
      </c>
      <c r="W394" s="35">
        <v>7.78666666666667</v>
      </c>
      <c r="X394" s="35">
        <v>0.176666666666667</v>
      </c>
      <c r="Y394" s="32"/>
      <c r="Z394" s="32">
        <v>99.8899999999999</v>
      </c>
      <c r="AA394" s="35">
        <v>3.64857077598572</v>
      </c>
      <c r="AB394" s="35">
        <v>1235.47570800781</v>
      </c>
      <c r="AC394" s="35">
        <v>-6.66099643707275</v>
      </c>
      <c r="AD394" s="35">
        <v>3.46263980865478</v>
      </c>
      <c r="AE394" s="35" t="s">
        <v>1695</v>
      </c>
      <c r="AF394" s="19">
        <v>12</v>
      </c>
      <c r="AG394" s="19">
        <f>AF394/(P394*'Molecular Weight'!$C$2/'Molecular Weight'!$D$2+Q394*'Molecular Weight'!$C$3/'Molecular Weight'!$D$3+R394*'Molecular Weight'!$C$4/'Molecular Weight'!$D$4+S394*'Molecular Weight'!$C$5/'Molecular Weight'!$D$5+T394*'Molecular Weight'!$C$6/'Molecular Weight'!$D$6+U394*'Molecular Weight'!$C$8/'Molecular Weight'!$D$8+V394*'Molecular Weight'!$C$9/'Molecular Weight'!$D$9+W394*'Molecular Weight'!$C$10/'Molecular Weight'!$D$10+X394*'Molecular Weight'!$C$11/'Molecular Weight'!$D$11+Y394*'Molecular Weight'!$C$12/'Molecular Weight'!$D$12)</f>
        <v>4.42197932989757</v>
      </c>
      <c r="AH394" s="19">
        <f>P394*AG394*'Molecular Weight'!$B$2/'Molecular Weight'!$D$2</f>
        <v>2.99214713201458</v>
      </c>
      <c r="AI394" s="19">
        <f>Q394*AG394*'Molecular Weight'!$B$3/'Molecular Weight'!$D$3</f>
        <v>0.0411389816673825</v>
      </c>
      <c r="AJ394" s="19">
        <f>AG394*R394*'Molecular Weight'!$B$4/'Molecular Weight'!$D$4</f>
        <v>1.9016188082082</v>
      </c>
      <c r="AK394" s="19">
        <f>S394*AG394*'Molecular Weight'!$B$5/'Molecular Weight'!$D$5</f>
        <v>0</v>
      </c>
      <c r="AL394" s="19">
        <f>T394*AG394*'Molecular Weight'!$B$6/'Molecular Weight'!$D$6</f>
        <v>0.859076997693076</v>
      </c>
      <c r="AM394" s="19">
        <f>U394*AG394*'Molecular Weight'!$B$8/'Molecular Weight'!$D$8</f>
        <v>0.0159990794287244</v>
      </c>
      <c r="AN394" s="19">
        <f>V394*AG394*'Molecular Weight'!$B$9/'Molecular Weight'!$D$9</f>
        <v>1.57933058283686</v>
      </c>
      <c r="AO394" s="19">
        <f>W394*AG394*'Molecular Weight'!$B$10/'Molecular Weight'!$D$10</f>
        <v>0.613988570770371</v>
      </c>
      <c r="AP394" s="19">
        <f>X394*AG394*'Molecular Weight'!$B$11/'Molecular Weight'!$D$11</f>
        <v>0.0252086591894774</v>
      </c>
      <c r="AQ394" s="19">
        <f>Y394*AG394*'Molecular Weight'!$B$12/'Molecular Weight'!$D$12</f>
        <v>0</v>
      </c>
      <c r="AR394" s="19">
        <f t="shared" si="74"/>
        <v>8.02850881180868</v>
      </c>
      <c r="AS394" s="19">
        <f t="shared" si="75"/>
        <v>0.0852227355597908</v>
      </c>
      <c r="AT394" s="19">
        <f t="shared" si="76"/>
        <v>0.0992026742523008</v>
      </c>
      <c r="AU394" s="19">
        <f t="shared" si="77"/>
        <v>0.773854262133285</v>
      </c>
      <c r="AV394" s="19">
        <f t="shared" si="78"/>
        <v>3.03328611368196</v>
      </c>
      <c r="AW394" s="19">
        <f t="shared" si="79"/>
        <v>3.06839523072903</v>
      </c>
      <c r="AX394" s="36"/>
    </row>
    <row r="395" s="25" customFormat="1" spans="1:50">
      <c r="A395" s="37" t="s">
        <v>2154</v>
      </c>
      <c r="B395" s="35" t="s">
        <v>2155</v>
      </c>
      <c r="C395" s="35" t="s">
        <v>1961</v>
      </c>
      <c r="D395" s="35" t="s">
        <v>1759</v>
      </c>
      <c r="E395" s="35" t="s">
        <v>2157</v>
      </c>
      <c r="F395" s="35" t="s">
        <v>1859</v>
      </c>
      <c r="G395" s="32" t="s">
        <v>1917</v>
      </c>
      <c r="H395" s="32"/>
      <c r="I395" s="33">
        <f t="shared" si="80"/>
        <v>7.32662677764893</v>
      </c>
      <c r="J395" s="33">
        <f t="shared" si="81"/>
        <v>1223.50329589844</v>
      </c>
      <c r="K395" s="33">
        <f t="shared" si="82"/>
        <v>-6.80582141876221</v>
      </c>
      <c r="L395" s="34">
        <f t="shared" si="72"/>
        <v>-8.87852064695377</v>
      </c>
      <c r="M395" s="33">
        <f t="shared" si="73"/>
        <v>2.07269922819156</v>
      </c>
      <c r="N395" s="33">
        <f t="shared" si="83"/>
        <v>2.07269954681396</v>
      </c>
      <c r="O395" s="32"/>
      <c r="P395" s="35">
        <v>39.5866666666667</v>
      </c>
      <c r="Q395" s="35">
        <v>1.21</v>
      </c>
      <c r="R395" s="35">
        <v>20.6616666666667</v>
      </c>
      <c r="S395" s="35">
        <v>0</v>
      </c>
      <c r="T395" s="35">
        <v>17.0416666666667</v>
      </c>
      <c r="U395" s="35">
        <v>0.271666666666667</v>
      </c>
      <c r="V395" s="35">
        <v>9.25666666666667</v>
      </c>
      <c r="W395" s="35">
        <v>11.3066666666667</v>
      </c>
      <c r="X395" s="35">
        <v>0.461666666666667</v>
      </c>
      <c r="Y395" s="32"/>
      <c r="Z395" s="32">
        <v>99.7966666666668</v>
      </c>
      <c r="AA395" s="35">
        <v>7.32662677764893</v>
      </c>
      <c r="AB395" s="35">
        <v>1223.50329589844</v>
      </c>
      <c r="AC395" s="35">
        <v>-6.80582141876221</v>
      </c>
      <c r="AD395" s="35">
        <v>2.07269954681396</v>
      </c>
      <c r="AE395" s="35" t="s">
        <v>1695</v>
      </c>
      <c r="AF395" s="19">
        <v>12</v>
      </c>
      <c r="AG395" s="19">
        <f>AF395/(P395*'Molecular Weight'!$C$2/'Molecular Weight'!$D$2+Q395*'Molecular Weight'!$C$3/'Molecular Weight'!$D$3+R395*'Molecular Weight'!$C$4/'Molecular Weight'!$D$4+S395*'Molecular Weight'!$C$5/'Molecular Weight'!$D$5+T395*'Molecular Weight'!$C$6/'Molecular Weight'!$D$6+U395*'Molecular Weight'!$C$8/'Molecular Weight'!$D$8+V395*'Molecular Weight'!$C$9/'Molecular Weight'!$D$9+W395*'Molecular Weight'!$C$10/'Molecular Weight'!$D$10+X395*'Molecular Weight'!$C$11/'Molecular Weight'!$D$11+Y395*'Molecular Weight'!$C$12/'Molecular Weight'!$D$12)</f>
        <v>4.55265141638793</v>
      </c>
      <c r="AH395" s="19">
        <f>P395*AG395*'Molecular Weight'!$B$2/'Molecular Weight'!$D$2</f>
        <v>2.99973858305721</v>
      </c>
      <c r="AI395" s="19">
        <f>Q395*AG395*'Molecular Weight'!$B$3/'Molecular Weight'!$D$3</f>
        <v>0.0689450339653241</v>
      </c>
      <c r="AJ395" s="19">
        <f>AG395*R395*'Molecular Weight'!$B$4/'Molecular Weight'!$D$4</f>
        <v>1.84514252677394</v>
      </c>
      <c r="AK395" s="19">
        <f>S395*AG395*'Molecular Weight'!$B$5/'Molecular Weight'!$D$5</f>
        <v>0</v>
      </c>
      <c r="AL395" s="19">
        <f>T395*AG395*'Molecular Weight'!$B$6/'Molecular Weight'!$D$6</f>
        <v>1.07996614542889</v>
      </c>
      <c r="AM395" s="19">
        <f>U395*AG395*'Molecular Weight'!$B$8/'Molecular Weight'!$D$8</f>
        <v>0.0174345028867408</v>
      </c>
      <c r="AN395" s="19">
        <f>V395*AG395*'Molecular Weight'!$B$9/'Molecular Weight'!$D$9</f>
        <v>1.04571654121665</v>
      </c>
      <c r="AO395" s="19">
        <f>W395*AG395*'Molecular Weight'!$B$10/'Molecular Weight'!$D$10</f>
        <v>0.917890727792909</v>
      </c>
      <c r="AP395" s="19">
        <f>X395*AG395*'Molecular Weight'!$B$11/'Molecular Weight'!$D$11</f>
        <v>0.0678221169376926</v>
      </c>
      <c r="AQ395" s="19">
        <f>Y395*AG395*'Molecular Weight'!$B$12/'Molecular Weight'!$D$12</f>
        <v>0</v>
      </c>
      <c r="AR395" s="19">
        <f t="shared" si="74"/>
        <v>8.04265617805935</v>
      </c>
      <c r="AS395" s="19">
        <f t="shared" si="75"/>
        <v>0.127289822013917</v>
      </c>
      <c r="AT395" s="19">
        <f t="shared" si="76"/>
        <v>0.11786464099147</v>
      </c>
      <c r="AU395" s="19">
        <f t="shared" si="77"/>
        <v>0.952676323414968</v>
      </c>
      <c r="AV395" s="19">
        <f t="shared" si="78"/>
        <v>3.06868361702253</v>
      </c>
      <c r="AW395" s="19">
        <f t="shared" si="79"/>
        <v>3.06100791732518</v>
      </c>
      <c r="AX395" s="36"/>
    </row>
    <row r="396" s="25" customFormat="1" spans="1:50">
      <c r="A396" s="37" t="s">
        <v>2154</v>
      </c>
      <c r="B396" s="35" t="s">
        <v>2155</v>
      </c>
      <c r="C396" s="35" t="s">
        <v>1961</v>
      </c>
      <c r="D396" s="35" t="s">
        <v>1759</v>
      </c>
      <c r="E396" s="35" t="s">
        <v>2158</v>
      </c>
      <c r="F396" s="35" t="s">
        <v>1859</v>
      </c>
      <c r="G396" s="32" t="s">
        <v>1917</v>
      </c>
      <c r="H396" s="32"/>
      <c r="I396" s="33">
        <f t="shared" si="80"/>
        <v>6.26946449279785</v>
      </c>
      <c r="J396" s="33">
        <f t="shared" si="81"/>
        <v>1185.41088867187</v>
      </c>
      <c r="K396" s="33">
        <f t="shared" si="82"/>
        <v>-7.31756210327148</v>
      </c>
      <c r="L396" s="34">
        <f t="shared" si="72"/>
        <v>-9.69007049446386</v>
      </c>
      <c r="M396" s="33">
        <f t="shared" si="73"/>
        <v>2.37250839119238</v>
      </c>
      <c r="N396" s="33">
        <f t="shared" si="83"/>
        <v>2.37250804901123</v>
      </c>
      <c r="O396" s="32"/>
      <c r="P396" s="35">
        <v>39.3891666666667</v>
      </c>
      <c r="Q396" s="35">
        <v>1.24833333333333</v>
      </c>
      <c r="R396" s="35">
        <v>20.44</v>
      </c>
      <c r="S396" s="35">
        <v>0</v>
      </c>
      <c r="T396" s="35">
        <v>17.7633333333333</v>
      </c>
      <c r="U396" s="35">
        <v>0.304166666666667</v>
      </c>
      <c r="V396" s="35">
        <v>8.52833333333333</v>
      </c>
      <c r="W396" s="35">
        <v>11.2941666666667</v>
      </c>
      <c r="X396" s="35">
        <v>0.403333333333333</v>
      </c>
      <c r="Y396" s="32"/>
      <c r="Z396" s="32">
        <v>99.3708333333334</v>
      </c>
      <c r="AA396" s="35">
        <v>6.26946449279785</v>
      </c>
      <c r="AB396" s="35">
        <v>1185.41088867187</v>
      </c>
      <c r="AC396" s="35">
        <v>-7.31756210327148</v>
      </c>
      <c r="AD396" s="35">
        <v>2.37250804901123</v>
      </c>
      <c r="AE396" s="35" t="s">
        <v>1695</v>
      </c>
      <c r="AF396" s="19">
        <v>12</v>
      </c>
      <c r="AG396" s="19">
        <f>AF396/(P396*'Molecular Weight'!$C$2/'Molecular Weight'!$D$2+Q396*'Molecular Weight'!$C$3/'Molecular Weight'!$D$3+R396*'Molecular Weight'!$C$4/'Molecular Weight'!$D$4+S396*'Molecular Weight'!$C$5/'Molecular Weight'!$D$5+T396*'Molecular Weight'!$C$6/'Molecular Weight'!$D$6+U396*'Molecular Weight'!$C$8/'Molecular Weight'!$D$8+V396*'Molecular Weight'!$C$9/'Molecular Weight'!$D$9+W396*'Molecular Weight'!$C$10/'Molecular Weight'!$D$10+X396*'Molecular Weight'!$C$11/'Molecular Weight'!$D$11+Y396*'Molecular Weight'!$C$12/'Molecular Weight'!$D$12)</f>
        <v>4.58898695691199</v>
      </c>
      <c r="AH396" s="19">
        <f>P396*AG396*'Molecular Weight'!$B$2/'Molecular Weight'!$D$2</f>
        <v>3.00859474162727</v>
      </c>
      <c r="AI396" s="19">
        <f>Q396*AG396*'Molecular Weight'!$B$3/'Molecular Weight'!$D$3</f>
        <v>0.0716969384799139</v>
      </c>
      <c r="AJ396" s="19">
        <f>AG396*R396*'Molecular Weight'!$B$4/'Molecular Weight'!$D$4</f>
        <v>1.8399155237207</v>
      </c>
      <c r="AK396" s="19">
        <f>S396*AG396*'Molecular Weight'!$B$5/'Molecular Weight'!$D$5</f>
        <v>0</v>
      </c>
      <c r="AL396" s="19">
        <f>T396*AG396*'Molecular Weight'!$B$6/'Molecular Weight'!$D$6</f>
        <v>1.13468408933667</v>
      </c>
      <c r="AM396" s="19">
        <f>U396*AG396*'Molecular Weight'!$B$8/'Molecular Weight'!$D$8</f>
        <v>0.0196760201023503</v>
      </c>
      <c r="AN396" s="19">
        <f>V396*AG396*'Molecular Weight'!$B$9/'Molecular Weight'!$D$9</f>
        <v>0.971126809698869</v>
      </c>
      <c r="AO396" s="19">
        <f>W396*AG396*'Molecular Weight'!$B$10/'Molecular Weight'!$D$10</f>
        <v>0.924193714738297</v>
      </c>
      <c r="AP396" s="19">
        <f>X396*AG396*'Molecular Weight'!$B$11/'Molecular Weight'!$D$11</f>
        <v>0.0597254406568087</v>
      </c>
      <c r="AQ396" s="19">
        <f>Y396*AG396*'Molecular Weight'!$B$12/'Molecular Weight'!$D$12</f>
        <v>0</v>
      </c>
      <c r="AR396" s="19">
        <f t="shared" si="74"/>
        <v>8.02961327836087</v>
      </c>
      <c r="AS396" s="19">
        <f t="shared" si="75"/>
        <v>0.0885121930562063</v>
      </c>
      <c r="AT396" s="19">
        <f t="shared" si="76"/>
        <v>0.0780060228992458</v>
      </c>
      <c r="AU396" s="19">
        <f t="shared" si="77"/>
        <v>1.04617189628047</v>
      </c>
      <c r="AV396" s="19">
        <f t="shared" si="78"/>
        <v>3.08029168010718</v>
      </c>
      <c r="AW396" s="19">
        <f t="shared" si="79"/>
        <v>3.04968063387619</v>
      </c>
      <c r="AX396" s="36"/>
    </row>
    <row r="397" s="25" customFormat="1" spans="1:50">
      <c r="A397" s="37" t="s">
        <v>2154</v>
      </c>
      <c r="B397" s="35" t="s">
        <v>2155</v>
      </c>
      <c r="C397" s="35" t="s">
        <v>1961</v>
      </c>
      <c r="D397" s="35" t="s">
        <v>1759</v>
      </c>
      <c r="E397" s="35" t="s">
        <v>2159</v>
      </c>
      <c r="F397" s="35" t="s">
        <v>1859</v>
      </c>
      <c r="G397" s="32" t="s">
        <v>1917</v>
      </c>
      <c r="H397" s="32"/>
      <c r="I397" s="33">
        <f t="shared" si="80"/>
        <v>8.00476264953613</v>
      </c>
      <c r="J397" s="33">
        <f t="shared" si="81"/>
        <v>1275.2978515625</v>
      </c>
      <c r="K397" s="33">
        <f t="shared" si="82"/>
        <v>-6.60661315917969</v>
      </c>
      <c r="L397" s="34">
        <f t="shared" si="72"/>
        <v>-8.11370140700883</v>
      </c>
      <c r="M397" s="33">
        <f t="shared" si="73"/>
        <v>1.50708824782914</v>
      </c>
      <c r="N397" s="33">
        <f t="shared" si="83"/>
        <v>1.50708866119385</v>
      </c>
      <c r="O397" s="32"/>
      <c r="P397" s="35">
        <v>39.3666666666667</v>
      </c>
      <c r="Q397" s="35">
        <v>1.15666666666667</v>
      </c>
      <c r="R397" s="35">
        <v>20.32</v>
      </c>
      <c r="S397" s="35">
        <v>0</v>
      </c>
      <c r="T397" s="35">
        <v>17.5366666666667</v>
      </c>
      <c r="U397" s="35">
        <v>0.313333333333333</v>
      </c>
      <c r="V397" s="35">
        <v>9.41333333333333</v>
      </c>
      <c r="W397" s="35">
        <v>10.57</v>
      </c>
      <c r="X397" s="35">
        <v>0.4</v>
      </c>
      <c r="Y397" s="32"/>
      <c r="Z397" s="32">
        <v>99.0766666666667</v>
      </c>
      <c r="AA397" s="35">
        <v>8.00476264953613</v>
      </c>
      <c r="AB397" s="35">
        <v>1275.2978515625</v>
      </c>
      <c r="AC397" s="35">
        <v>-6.60661315917969</v>
      </c>
      <c r="AD397" s="35">
        <v>1.50708866119385</v>
      </c>
      <c r="AE397" s="35" t="s">
        <v>1695</v>
      </c>
      <c r="AF397" s="19">
        <v>12</v>
      </c>
      <c r="AG397" s="19">
        <f>AF397/(P397*'Molecular Weight'!$C$2/'Molecular Weight'!$D$2+Q397*'Molecular Weight'!$C$3/'Molecular Weight'!$D$3+R397*'Molecular Weight'!$C$4/'Molecular Weight'!$D$4+S397*'Molecular Weight'!$C$5/'Molecular Weight'!$D$5+T397*'Molecular Weight'!$C$6/'Molecular Weight'!$D$6+U397*'Molecular Weight'!$C$8/'Molecular Weight'!$D$8+V397*'Molecular Weight'!$C$9/'Molecular Weight'!$D$9+W397*'Molecular Weight'!$C$10/'Molecular Weight'!$D$10+X397*'Molecular Weight'!$C$11/'Molecular Weight'!$D$11+Y397*'Molecular Weight'!$C$12/'Molecular Weight'!$D$12)</f>
        <v>4.59005217990112</v>
      </c>
      <c r="AH397" s="19">
        <f>P397*AG397*'Molecular Weight'!$B$2/'Molecular Weight'!$D$2</f>
        <v>3.00757413696362</v>
      </c>
      <c r="AI397" s="19">
        <f>Q397*AG397*'Molecular Weight'!$B$3/'Molecular Weight'!$D$3</f>
        <v>0.0664475638892654</v>
      </c>
      <c r="AJ397" s="19">
        <f>AG397*R397*'Molecular Weight'!$B$4/'Molecular Weight'!$D$4</f>
        <v>1.8295382560924</v>
      </c>
      <c r="AK397" s="19">
        <f>S397*AG397*'Molecular Weight'!$B$5/'Molecular Weight'!$D$5</f>
        <v>0</v>
      </c>
      <c r="AL397" s="19">
        <f>T397*AG397*'Molecular Weight'!$B$6/'Molecular Weight'!$D$6</f>
        <v>1.12046513170285</v>
      </c>
      <c r="AM397" s="19">
        <f>U397*AG397*'Molecular Weight'!$B$8/'Molecular Weight'!$D$8</f>
        <v>0.0202737010107464</v>
      </c>
      <c r="AN397" s="19">
        <f>V397*AG397*'Molecular Weight'!$B$9/'Molecular Weight'!$D$9</f>
        <v>1.0721511460745</v>
      </c>
      <c r="AO397" s="19">
        <f>W397*AG397*'Molecular Weight'!$B$10/'Molecular Weight'!$D$10</f>
        <v>0.865136439756683</v>
      </c>
      <c r="AP397" s="19">
        <f>X397*AG397*'Molecular Weight'!$B$11/'Molecular Weight'!$D$11</f>
        <v>0.0592455912216988</v>
      </c>
      <c r="AQ397" s="19">
        <f>Y397*AG397*'Molecular Weight'!$B$12/'Molecular Weight'!$D$12</f>
        <v>0</v>
      </c>
      <c r="AR397" s="19">
        <f t="shared" si="74"/>
        <v>8.04083196671177</v>
      </c>
      <c r="AS397" s="19">
        <f t="shared" si="75"/>
        <v>0.121873856478955</v>
      </c>
      <c r="AT397" s="19">
        <f t="shared" si="76"/>
        <v>0.108770771200827</v>
      </c>
      <c r="AU397" s="19">
        <f t="shared" si="77"/>
        <v>0.998591275223895</v>
      </c>
      <c r="AV397" s="19">
        <f t="shared" si="78"/>
        <v>3.07402170085288</v>
      </c>
      <c r="AW397" s="19">
        <f t="shared" si="79"/>
        <v>3.07802641854478</v>
      </c>
      <c r="AX397" s="36"/>
    </row>
    <row r="398" s="25" customFormat="1" spans="1:50">
      <c r="A398" s="37" t="s">
        <v>2154</v>
      </c>
      <c r="B398" s="35" t="s">
        <v>2155</v>
      </c>
      <c r="C398" s="35" t="s">
        <v>1961</v>
      </c>
      <c r="D398" s="35" t="s">
        <v>1759</v>
      </c>
      <c r="E398" s="35" t="s">
        <v>2160</v>
      </c>
      <c r="F398" s="35" t="s">
        <v>1859</v>
      </c>
      <c r="G398" s="32" t="s">
        <v>1917</v>
      </c>
      <c r="H398" s="32"/>
      <c r="I398" s="33">
        <f t="shared" si="80"/>
        <v>7.92687892913818</v>
      </c>
      <c r="J398" s="33">
        <f t="shared" si="81"/>
        <v>1116.42163085937</v>
      </c>
      <c r="K398" s="33">
        <f t="shared" si="82"/>
        <v>-7.23807334899902</v>
      </c>
      <c r="L398" s="34">
        <f t="shared" si="72"/>
        <v>-9.84513558346433</v>
      </c>
      <c r="M398" s="33">
        <f t="shared" si="73"/>
        <v>2.6070622344653</v>
      </c>
      <c r="N398" s="33">
        <f t="shared" si="83"/>
        <v>2.60706329345703</v>
      </c>
      <c r="O398" s="32"/>
      <c r="P398" s="35">
        <v>40.0033333333333</v>
      </c>
      <c r="Q398" s="35">
        <v>0.91</v>
      </c>
      <c r="R398" s="35">
        <v>20.8466666666667</v>
      </c>
      <c r="S398" s="35">
        <v>0</v>
      </c>
      <c r="T398" s="35">
        <v>16.5333333333333</v>
      </c>
      <c r="U398" s="35">
        <v>0.256666666666667</v>
      </c>
      <c r="V398" s="35">
        <v>7.33666666666667</v>
      </c>
      <c r="W398" s="35">
        <v>13.3466666666667</v>
      </c>
      <c r="X398" s="35">
        <v>0.366666666666667</v>
      </c>
      <c r="Y398" s="32"/>
      <c r="Z398" s="32">
        <v>99.6</v>
      </c>
      <c r="AA398" s="35">
        <v>7.92687892913818</v>
      </c>
      <c r="AB398" s="35">
        <v>1116.42163085937</v>
      </c>
      <c r="AC398" s="35">
        <v>-7.23807334899902</v>
      </c>
      <c r="AD398" s="35">
        <v>2.60706329345703</v>
      </c>
      <c r="AE398" s="35" t="s">
        <v>1695</v>
      </c>
      <c r="AF398" s="19">
        <v>12</v>
      </c>
      <c r="AG398" s="19">
        <f>AF398/(P398*'Molecular Weight'!$C$2/'Molecular Weight'!$D$2+Q398*'Molecular Weight'!$C$3/'Molecular Weight'!$D$3+R398*'Molecular Weight'!$C$4/'Molecular Weight'!$D$4+S398*'Molecular Weight'!$C$5/'Molecular Weight'!$D$5+T398*'Molecular Weight'!$C$6/'Molecular Weight'!$D$6+U398*'Molecular Weight'!$C$8/'Molecular Weight'!$D$8+V398*'Molecular Weight'!$C$9/'Molecular Weight'!$D$9+W398*'Molecular Weight'!$C$10/'Molecular Weight'!$D$10+X398*'Molecular Weight'!$C$11/'Molecular Weight'!$D$11+Y398*'Molecular Weight'!$C$12/'Molecular Weight'!$D$12)</f>
        <v>4.56700110103717</v>
      </c>
      <c r="AH398" s="19">
        <f>P398*AG398*'Molecular Weight'!$B$2/'Molecular Weight'!$D$2</f>
        <v>3.04086663412933</v>
      </c>
      <c r="AI398" s="19">
        <f>Q398*AG398*'Molecular Weight'!$B$3/'Molecular Weight'!$D$3</f>
        <v>0.0520146558441029</v>
      </c>
      <c r="AJ398" s="19">
        <f>AG398*R398*'Molecular Weight'!$B$4/'Molecular Weight'!$D$4</f>
        <v>1.86753137739548</v>
      </c>
      <c r="AK398" s="19">
        <f>S398*AG398*'Molecular Weight'!$B$5/'Molecular Weight'!$D$5</f>
        <v>0</v>
      </c>
      <c r="AL398" s="19">
        <f>T398*AG398*'Molecular Weight'!$B$6/'Molecular Weight'!$D$6</f>
        <v>1.05105444790016</v>
      </c>
      <c r="AM398" s="19">
        <f>U398*AG398*'Molecular Weight'!$B$8/'Molecular Weight'!$D$8</f>
        <v>0.0165237799445476</v>
      </c>
      <c r="AN398" s="19">
        <f>V398*AG398*'Molecular Weight'!$B$9/'Molecular Weight'!$D$9</f>
        <v>0.831428405573434</v>
      </c>
      <c r="AO398" s="19">
        <f>W398*AG398*'Molecular Weight'!$B$10/'Molecular Weight'!$D$10</f>
        <v>1.08691585880604</v>
      </c>
      <c r="AP398" s="19">
        <f>X398*AG398*'Molecular Weight'!$B$11/'Molecular Weight'!$D$11</f>
        <v>0.054035723471452</v>
      </c>
      <c r="AQ398" s="19">
        <f>Y398*AG398*'Molecular Weight'!$B$12/'Molecular Weight'!$D$12</f>
        <v>0</v>
      </c>
      <c r="AR398" s="19">
        <f t="shared" si="74"/>
        <v>8.00037088306455</v>
      </c>
      <c r="AS398" s="19">
        <f t="shared" si="75"/>
        <v>0.00111259761320248</v>
      </c>
      <c r="AT398" s="19">
        <f t="shared" si="76"/>
        <v>0.00105855373660734</v>
      </c>
      <c r="AU398" s="19">
        <f t="shared" si="77"/>
        <v>1.04994185028696</v>
      </c>
      <c r="AV398" s="19">
        <f t="shared" si="78"/>
        <v>3.09288128997343</v>
      </c>
      <c r="AW398" s="19">
        <f t="shared" si="79"/>
        <v>2.98592249222419</v>
      </c>
      <c r="AX398" s="36"/>
    </row>
    <row r="399" s="25" customFormat="1" spans="1:50">
      <c r="A399" s="37" t="s">
        <v>2154</v>
      </c>
      <c r="B399" s="35" t="s">
        <v>2155</v>
      </c>
      <c r="C399" s="35" t="s">
        <v>1961</v>
      </c>
      <c r="D399" s="35" t="s">
        <v>1759</v>
      </c>
      <c r="E399" s="35" t="s">
        <v>2161</v>
      </c>
      <c r="F399" s="35" t="s">
        <v>1859</v>
      </c>
      <c r="G399" s="32" t="s">
        <v>1917</v>
      </c>
      <c r="H399" s="32"/>
      <c r="I399" s="33">
        <f t="shared" si="80"/>
        <v>3.97762823104858</v>
      </c>
      <c r="J399" s="33">
        <f t="shared" si="81"/>
        <v>943.818237304688</v>
      </c>
      <c r="K399" s="33">
        <f t="shared" si="82"/>
        <v>-8.40603446960449</v>
      </c>
      <c r="L399" s="34">
        <f t="shared" si="72"/>
        <v>-14.0189332142209</v>
      </c>
      <c r="M399" s="33">
        <f t="shared" si="73"/>
        <v>5.61289874461639</v>
      </c>
      <c r="N399" s="33">
        <f t="shared" si="83"/>
        <v>5.61289882659912</v>
      </c>
      <c r="O399" s="32"/>
      <c r="P399" s="35">
        <v>38.6933333333333</v>
      </c>
      <c r="Q399" s="35">
        <v>0.55</v>
      </c>
      <c r="R399" s="35">
        <v>21.0333333333333</v>
      </c>
      <c r="S399" s="35">
        <v>0</v>
      </c>
      <c r="T399" s="35">
        <v>23.0233333333333</v>
      </c>
      <c r="U399" s="35">
        <v>0.476666666666667</v>
      </c>
      <c r="V399" s="35">
        <v>8.70333333333333</v>
      </c>
      <c r="W399" s="35">
        <v>6.93333333333333</v>
      </c>
      <c r="X399" s="35">
        <v>0.176666666666667</v>
      </c>
      <c r="Y399" s="32"/>
      <c r="Z399" s="32">
        <v>99.5899999999999</v>
      </c>
      <c r="AA399" s="35">
        <v>3.97762823104858</v>
      </c>
      <c r="AB399" s="35">
        <v>943.818237304688</v>
      </c>
      <c r="AC399" s="35">
        <v>-8.40603446960449</v>
      </c>
      <c r="AD399" s="35">
        <v>5.61289882659912</v>
      </c>
      <c r="AE399" s="35" t="s">
        <v>1695</v>
      </c>
      <c r="AF399" s="19">
        <v>12</v>
      </c>
      <c r="AG399" s="19">
        <f>AF399/(P399*'Molecular Weight'!$C$2/'Molecular Weight'!$D$2+Q399*'Molecular Weight'!$C$3/'Molecular Weight'!$D$3+R399*'Molecular Weight'!$C$4/'Molecular Weight'!$D$4+S399*'Molecular Weight'!$C$5/'Molecular Weight'!$D$5+T399*'Molecular Weight'!$C$6/'Molecular Weight'!$D$6+U399*'Molecular Weight'!$C$8/'Molecular Weight'!$D$8+V399*'Molecular Weight'!$C$9/'Molecular Weight'!$D$9+W399*'Molecular Weight'!$C$10/'Molecular Weight'!$D$10+X399*'Molecular Weight'!$C$11/'Molecular Weight'!$D$11+Y399*'Molecular Weight'!$C$12/'Molecular Weight'!$D$12)</f>
        <v>4.63258826147858</v>
      </c>
      <c r="AH399" s="19">
        <f>P399*AG399*'Molecular Weight'!$B$2/'Molecular Weight'!$D$2</f>
        <v>2.98352666107653</v>
      </c>
      <c r="AI399" s="19">
        <f>Q399*AG399*'Molecular Weight'!$B$3/'Molecular Weight'!$D$3</f>
        <v>0.0318889054294521</v>
      </c>
      <c r="AJ399" s="19">
        <f>AG399*R399*'Molecular Weight'!$B$4/'Molecular Weight'!$D$4</f>
        <v>1.91131371321628</v>
      </c>
      <c r="AK399" s="19">
        <f>S399*AG399*'Molecular Weight'!$B$5/'Molecular Weight'!$D$5</f>
        <v>0</v>
      </c>
      <c r="AL399" s="19">
        <f>T399*AG399*'Molecular Weight'!$B$6/'Molecular Weight'!$D$6</f>
        <v>1.48465511887679</v>
      </c>
      <c r="AM399" s="19">
        <f>U399*AG399*'Molecular Weight'!$B$8/'Molecular Weight'!$D$8</f>
        <v>0.0311277192647044</v>
      </c>
      <c r="AN399" s="19">
        <f>V399*AG399*'Molecular Weight'!$B$9/'Molecular Weight'!$D$9</f>
        <v>1.00047046738797</v>
      </c>
      <c r="AO399" s="19">
        <f>W399*AG399*'Molecular Weight'!$B$10/'Molecular Weight'!$D$10</f>
        <v>0.572740346164732</v>
      </c>
      <c r="AP399" s="19">
        <f>X399*AG399*'Molecular Weight'!$B$11/'Molecular Weight'!$D$11</f>
        <v>0.0264092909388368</v>
      </c>
      <c r="AQ399" s="19">
        <f>Y399*AG399*'Molecular Weight'!$B$12/'Molecular Weight'!$D$12</f>
        <v>0</v>
      </c>
      <c r="AR399" s="19">
        <f t="shared" si="74"/>
        <v>8.0421322223553</v>
      </c>
      <c r="AS399" s="19">
        <f t="shared" si="75"/>
        <v>0.12573448291689</v>
      </c>
      <c r="AT399" s="19">
        <f t="shared" si="76"/>
        <v>0.0846893539908542</v>
      </c>
      <c r="AU399" s="19">
        <f t="shared" si="77"/>
        <v>1.3589206359599</v>
      </c>
      <c r="AV399" s="19">
        <f t="shared" si="78"/>
        <v>3.01541556650598</v>
      </c>
      <c r="AW399" s="19">
        <f t="shared" si="79"/>
        <v>3.0889936516942</v>
      </c>
      <c r="AX399" s="36"/>
    </row>
    <row r="400" s="25" customFormat="1" spans="1:50">
      <c r="A400" s="37" t="s">
        <v>2154</v>
      </c>
      <c r="B400" s="35" t="s">
        <v>2155</v>
      </c>
      <c r="C400" s="35" t="s">
        <v>1961</v>
      </c>
      <c r="D400" s="35" t="s">
        <v>1759</v>
      </c>
      <c r="E400" s="35" t="s">
        <v>2162</v>
      </c>
      <c r="F400" s="35" t="s">
        <v>1859</v>
      </c>
      <c r="G400" s="32" t="s">
        <v>1917</v>
      </c>
      <c r="H400" s="32"/>
      <c r="I400" s="33">
        <f t="shared" si="80"/>
        <v>7.92649793624878</v>
      </c>
      <c r="J400" s="33">
        <f t="shared" si="81"/>
        <v>1264.17822265625</v>
      </c>
      <c r="K400" s="33">
        <f t="shared" si="82"/>
        <v>-6.69915390014648</v>
      </c>
      <c r="L400" s="34">
        <f t="shared" si="72"/>
        <v>-8.24921203052806</v>
      </c>
      <c r="M400" s="33">
        <f t="shared" si="73"/>
        <v>1.55005813038158</v>
      </c>
      <c r="N400" s="33">
        <f t="shared" si="83"/>
        <v>1.55005741119385</v>
      </c>
      <c r="O400" s="32"/>
      <c r="P400" s="35">
        <v>39.2711111111111</v>
      </c>
      <c r="Q400" s="35">
        <v>1.20333333333333</v>
      </c>
      <c r="R400" s="35">
        <v>20.1855555555556</v>
      </c>
      <c r="S400" s="35">
        <v>0</v>
      </c>
      <c r="T400" s="35">
        <v>18.0533333333333</v>
      </c>
      <c r="U400" s="35">
        <v>0.311111111111111</v>
      </c>
      <c r="V400" s="35">
        <v>9.13555555555556</v>
      </c>
      <c r="W400" s="35">
        <v>10.39</v>
      </c>
      <c r="X400" s="35">
        <v>0.431111111111111</v>
      </c>
      <c r="Y400" s="32"/>
      <c r="Z400" s="32">
        <v>98.9811111111111</v>
      </c>
      <c r="AA400" s="35">
        <v>7.92649793624878</v>
      </c>
      <c r="AB400" s="35">
        <v>1264.17822265625</v>
      </c>
      <c r="AC400" s="35">
        <v>-6.69915390014648</v>
      </c>
      <c r="AD400" s="35">
        <v>1.55005741119385</v>
      </c>
      <c r="AE400" s="35" t="s">
        <v>1695</v>
      </c>
      <c r="AF400" s="19">
        <v>12</v>
      </c>
      <c r="AG400" s="19">
        <f>AF400/(P400*'Molecular Weight'!$C$2/'Molecular Weight'!$D$2+Q400*'Molecular Weight'!$C$3/'Molecular Weight'!$D$3+R400*'Molecular Weight'!$C$4/'Molecular Weight'!$D$4+S400*'Molecular Weight'!$C$5/'Molecular Weight'!$D$5+T400*'Molecular Weight'!$C$6/'Molecular Weight'!$D$6+U400*'Molecular Weight'!$C$8/'Molecular Weight'!$D$8+V400*'Molecular Weight'!$C$9/'Molecular Weight'!$D$9+W400*'Molecular Weight'!$C$10/'Molecular Weight'!$D$10+X400*'Molecular Weight'!$C$11/'Molecular Weight'!$D$11+Y400*'Molecular Weight'!$C$12/'Molecular Weight'!$D$12)</f>
        <v>4.60486279580293</v>
      </c>
      <c r="AH400" s="19">
        <f>P400*AG400*'Molecular Weight'!$B$2/'Molecular Weight'!$D$2</f>
        <v>3.00995470215377</v>
      </c>
      <c r="AI400" s="19">
        <f>Q400*AG400*'Molecular Weight'!$B$3/'Molecular Weight'!$D$3</f>
        <v>0.0693515005959472</v>
      </c>
      <c r="AJ400" s="19">
        <f>AG400*R400*'Molecular Weight'!$B$4/'Molecular Weight'!$D$4</f>
        <v>1.82329764202415</v>
      </c>
      <c r="AK400" s="19">
        <f>S400*AG400*'Molecular Weight'!$B$5/'Molecular Weight'!$D$5</f>
        <v>0</v>
      </c>
      <c r="AL400" s="19">
        <f>T400*AG400*'Molecular Weight'!$B$6/'Molecular Weight'!$D$6</f>
        <v>1.15719826011826</v>
      </c>
      <c r="AM400" s="19">
        <f>U400*AG400*'Molecular Weight'!$B$8/'Molecular Weight'!$D$8</f>
        <v>0.0201948686342891</v>
      </c>
      <c r="AN400" s="19">
        <f>V400*AG400*'Molecular Weight'!$B$9/'Molecular Weight'!$D$9</f>
        <v>1.04387046890245</v>
      </c>
      <c r="AO400" s="19">
        <f>W400*AG400*'Molecular Weight'!$B$10/'Molecular Weight'!$D$10</f>
        <v>0.853147725541949</v>
      </c>
      <c r="AP400" s="19">
        <f>X400*AG400*'Molecular Weight'!$B$11/'Molecular Weight'!$D$11</f>
        <v>0.0640596165347796</v>
      </c>
      <c r="AQ400" s="19">
        <f>Y400*AG400*'Molecular Weight'!$B$12/'Molecular Weight'!$D$12</f>
        <v>0</v>
      </c>
      <c r="AR400" s="19">
        <f t="shared" si="74"/>
        <v>8.04107478450559</v>
      </c>
      <c r="AS400" s="19">
        <f t="shared" si="75"/>
        <v>0.122594908585319</v>
      </c>
      <c r="AT400" s="19">
        <f t="shared" si="76"/>
        <v>0.105941144927742</v>
      </c>
      <c r="AU400" s="19">
        <f t="shared" si="77"/>
        <v>1.03460335153294</v>
      </c>
      <c r="AV400" s="19">
        <f t="shared" si="78"/>
        <v>3.07930620274972</v>
      </c>
      <c r="AW400" s="19">
        <f t="shared" si="79"/>
        <v>3.07441132319694</v>
      </c>
      <c r="AX400" s="36"/>
    </row>
    <row r="401" s="25" customFormat="1" spans="1:50">
      <c r="A401" s="37" t="s">
        <v>2154</v>
      </c>
      <c r="B401" s="35" t="s">
        <v>2155</v>
      </c>
      <c r="C401" s="35" t="s">
        <v>1961</v>
      </c>
      <c r="D401" s="35" t="s">
        <v>1759</v>
      </c>
      <c r="E401" s="35" t="s">
        <v>2163</v>
      </c>
      <c r="F401" s="35" t="s">
        <v>1859</v>
      </c>
      <c r="G401" s="32" t="s">
        <v>1917</v>
      </c>
      <c r="H401" s="32"/>
      <c r="I401" s="33">
        <f t="shared" si="80"/>
        <v>8.73861217498779</v>
      </c>
      <c r="J401" s="33">
        <f t="shared" si="81"/>
        <v>979.620178222656</v>
      </c>
      <c r="K401" s="33">
        <f t="shared" si="82"/>
        <v>-6.89841413497925</v>
      </c>
      <c r="L401" s="34">
        <f t="shared" si="72"/>
        <v>-11.3093083760009</v>
      </c>
      <c r="M401" s="33">
        <f t="shared" si="73"/>
        <v>4.41089424102165</v>
      </c>
      <c r="N401" s="33">
        <f t="shared" si="83"/>
        <v>4.41089582443237</v>
      </c>
      <c r="O401" s="32"/>
      <c r="P401" s="35">
        <v>40.5</v>
      </c>
      <c r="Q401" s="35">
        <v>0.623333333333333</v>
      </c>
      <c r="R401" s="35">
        <v>21.8266666666667</v>
      </c>
      <c r="S401" s="35">
        <v>0</v>
      </c>
      <c r="T401" s="35">
        <v>11.04</v>
      </c>
      <c r="U401" s="35">
        <v>0.203333333333333</v>
      </c>
      <c r="V401" s="35">
        <v>11.44</v>
      </c>
      <c r="W401" s="35">
        <v>13.9266666666667</v>
      </c>
      <c r="X401" s="35">
        <v>0.273333333333333</v>
      </c>
      <c r="Y401" s="32"/>
      <c r="Z401" s="32">
        <v>99.8333333333334</v>
      </c>
      <c r="AA401" s="35">
        <v>8.73861217498779</v>
      </c>
      <c r="AB401" s="35">
        <v>979.620178222656</v>
      </c>
      <c r="AC401" s="35">
        <v>-6.89841413497925</v>
      </c>
      <c r="AD401" s="35">
        <v>4.41089582443237</v>
      </c>
      <c r="AE401" s="35" t="s">
        <v>1695</v>
      </c>
      <c r="AF401" s="19">
        <v>12</v>
      </c>
      <c r="AG401" s="19">
        <f>AF401/(P401*'Molecular Weight'!$C$2/'Molecular Weight'!$D$2+Q401*'Molecular Weight'!$C$3/'Molecular Weight'!$D$3+R401*'Molecular Weight'!$C$4/'Molecular Weight'!$D$4+S401*'Molecular Weight'!$C$5/'Molecular Weight'!$D$5+T401*'Molecular Weight'!$C$6/'Molecular Weight'!$D$6+U401*'Molecular Weight'!$C$8/'Molecular Weight'!$D$8+V401*'Molecular Weight'!$C$9/'Molecular Weight'!$D$9+W401*'Molecular Weight'!$C$10/'Molecular Weight'!$D$10+X401*'Molecular Weight'!$C$11/'Molecular Weight'!$D$11+Y401*'Molecular Weight'!$C$12/'Molecular Weight'!$D$12)</f>
        <v>4.44580177343261</v>
      </c>
      <c r="AH401" s="19">
        <f>P401*AG401*'Molecular Weight'!$B$2/'Molecular Weight'!$D$2</f>
        <v>2.99692030332924</v>
      </c>
      <c r="AI401" s="19">
        <f>Q401*AG401*'Molecular Weight'!$B$3/'Molecular Weight'!$D$3</f>
        <v>0.0346835599345806</v>
      </c>
      <c r="AJ401" s="19">
        <f>AG401*R401*'Molecular Weight'!$B$4/'Molecular Weight'!$D$4</f>
        <v>1.90343337337759</v>
      </c>
      <c r="AK401" s="19">
        <f>S401*AG401*'Molecular Weight'!$B$5/'Molecular Weight'!$D$5</f>
        <v>0</v>
      </c>
      <c r="AL401" s="19">
        <f>T401*AG401*'Molecular Weight'!$B$6/'Molecular Weight'!$D$6</f>
        <v>0.683207844915034</v>
      </c>
      <c r="AM401" s="19">
        <f>U401*AG401*'Molecular Weight'!$B$8/'Molecular Weight'!$D$8</f>
        <v>0.0127428769936749</v>
      </c>
      <c r="AN401" s="19">
        <f>V401*AG401*'Molecular Weight'!$B$9/'Molecular Weight'!$D$9</f>
        <v>1.26203405181313</v>
      </c>
      <c r="AO401" s="19">
        <f>W401*AG401*'Molecular Weight'!$B$10/'Molecular Weight'!$D$10</f>
        <v>1.10405134387788</v>
      </c>
      <c r="AP401" s="19">
        <f>X401*AG401*'Molecular Weight'!$B$11/'Molecular Weight'!$D$11</f>
        <v>0.0392121916125066</v>
      </c>
      <c r="AQ401" s="19">
        <f>Y401*AG401*'Molecular Weight'!$B$12/'Molecular Weight'!$D$12</f>
        <v>0</v>
      </c>
      <c r="AR401" s="19">
        <f t="shared" si="74"/>
        <v>8.03628554585364</v>
      </c>
      <c r="AS401" s="19">
        <f t="shared" si="75"/>
        <v>0.108365126589682</v>
      </c>
      <c r="AT401" s="19">
        <f t="shared" si="76"/>
        <v>0.158612239886031</v>
      </c>
      <c r="AU401" s="19">
        <f t="shared" si="77"/>
        <v>0.574842718325352</v>
      </c>
      <c r="AV401" s="19">
        <f t="shared" si="78"/>
        <v>3.03160386326382</v>
      </c>
      <c r="AW401" s="19">
        <f t="shared" si="79"/>
        <v>3.06203611759972</v>
      </c>
      <c r="AX401" s="36"/>
    </row>
    <row r="402" s="25" customFormat="1" spans="1:50">
      <c r="A402" s="37" t="s">
        <v>2154</v>
      </c>
      <c r="B402" s="35" t="s">
        <v>2155</v>
      </c>
      <c r="C402" s="35" t="s">
        <v>1961</v>
      </c>
      <c r="D402" s="35" t="s">
        <v>1759</v>
      </c>
      <c r="E402" s="35" t="s">
        <v>2164</v>
      </c>
      <c r="F402" s="35" t="s">
        <v>1859</v>
      </c>
      <c r="G402" s="32" t="s">
        <v>1917</v>
      </c>
      <c r="H402" s="32"/>
      <c r="I402" s="33">
        <f t="shared" si="80"/>
        <v>5.56213998794556</v>
      </c>
      <c r="J402" s="33">
        <f t="shared" si="81"/>
        <v>1092.56701660156</v>
      </c>
      <c r="K402" s="33">
        <f t="shared" si="82"/>
        <v>-7.6942777633667</v>
      </c>
      <c r="L402" s="34">
        <f t="shared" si="72"/>
        <v>-11.0985373260945</v>
      </c>
      <c r="M402" s="33">
        <f t="shared" si="73"/>
        <v>3.40425956272783</v>
      </c>
      <c r="N402" s="33">
        <f t="shared" si="83"/>
        <v>3.40425968170166</v>
      </c>
      <c r="O402" s="32"/>
      <c r="P402" s="35">
        <v>39.2811111111111</v>
      </c>
      <c r="Q402" s="35">
        <v>0.605555555555556</v>
      </c>
      <c r="R402" s="35">
        <v>21.5633333333333</v>
      </c>
      <c r="S402" s="35">
        <v>0</v>
      </c>
      <c r="T402" s="35">
        <v>17.1033333333333</v>
      </c>
      <c r="U402" s="35">
        <v>0.28</v>
      </c>
      <c r="V402" s="35">
        <v>9.65666666666667</v>
      </c>
      <c r="W402" s="35">
        <v>10.5755555555556</v>
      </c>
      <c r="X402" s="35">
        <v>0.192222222222222</v>
      </c>
      <c r="Y402" s="32"/>
      <c r="Z402" s="32">
        <v>99.2577777777777</v>
      </c>
      <c r="AA402" s="35">
        <v>5.56213998794556</v>
      </c>
      <c r="AB402" s="35">
        <v>1092.56701660156</v>
      </c>
      <c r="AC402" s="35">
        <v>-7.6942777633667</v>
      </c>
      <c r="AD402" s="35">
        <v>3.40425968170166</v>
      </c>
      <c r="AE402" s="35" t="s">
        <v>1695</v>
      </c>
      <c r="AF402" s="19">
        <v>12</v>
      </c>
      <c r="AG402" s="19">
        <f>AF402/(P402*'Molecular Weight'!$C$2/'Molecular Weight'!$D$2+Q402*'Molecular Weight'!$C$3/'Molecular Weight'!$D$3+R402*'Molecular Weight'!$C$4/'Molecular Weight'!$D$4+S402*'Molecular Weight'!$C$5/'Molecular Weight'!$D$5+T402*'Molecular Weight'!$C$6/'Molecular Weight'!$D$6+U402*'Molecular Weight'!$C$8/'Molecular Weight'!$D$8+V402*'Molecular Weight'!$C$9/'Molecular Weight'!$D$9+W402*'Molecular Weight'!$C$10/'Molecular Weight'!$D$10+X402*'Molecular Weight'!$C$11/'Molecular Weight'!$D$11+Y402*'Molecular Weight'!$C$12/'Molecular Weight'!$D$12)</f>
        <v>4.5617450974034</v>
      </c>
      <c r="AH402" s="19">
        <f>P402*AG402*'Molecular Weight'!$B$2/'Molecular Weight'!$D$2</f>
        <v>2.98253022689196</v>
      </c>
      <c r="AI402" s="19">
        <f>Q402*AG402*'Molecular Weight'!$B$3/'Molecular Weight'!$D$3</f>
        <v>0.0345730924500744</v>
      </c>
      <c r="AJ402" s="19">
        <f>AG402*R402*'Molecular Weight'!$B$4/'Molecular Weight'!$D$4</f>
        <v>1.92951020237364</v>
      </c>
      <c r="AK402" s="19">
        <f>S402*AG402*'Molecular Weight'!$B$5/'Molecular Weight'!$D$5</f>
        <v>0</v>
      </c>
      <c r="AL402" s="19">
        <f>T402*AG402*'Molecular Weight'!$B$6/'Molecular Weight'!$D$6</f>
        <v>1.08603907269751</v>
      </c>
      <c r="AM402" s="19">
        <f>U402*AG402*'Molecular Weight'!$B$8/'Molecular Weight'!$D$8</f>
        <v>0.0180051963246821</v>
      </c>
      <c r="AN402" s="19">
        <f>V402*AG402*'Molecular Weight'!$B$9/'Molecular Weight'!$D$9</f>
        <v>1.09308317180957</v>
      </c>
      <c r="AO402" s="19">
        <f>W402*AG402*'Molecular Weight'!$B$10/'Molecular Weight'!$D$10</f>
        <v>0.860253008342957</v>
      </c>
      <c r="AP402" s="19">
        <f>X402*AG402*'Molecular Weight'!$B$11/'Molecular Weight'!$D$11</f>
        <v>0.0282952171614781</v>
      </c>
      <c r="AQ402" s="19">
        <f>Y402*AG402*'Molecular Weight'!$B$12/'Molecular Weight'!$D$12</f>
        <v>0</v>
      </c>
      <c r="AR402" s="19">
        <f t="shared" si="74"/>
        <v>8.03228918805187</v>
      </c>
      <c r="AS402" s="19">
        <f t="shared" si="75"/>
        <v>0.0964781639582553</v>
      </c>
      <c r="AT402" s="19">
        <f t="shared" si="76"/>
        <v>0.088834892209377</v>
      </c>
      <c r="AU402" s="19">
        <f t="shared" si="77"/>
        <v>0.989560908739257</v>
      </c>
      <c r="AV402" s="19">
        <f t="shared" si="78"/>
        <v>3.01710331934204</v>
      </c>
      <c r="AW402" s="19">
        <f t="shared" si="79"/>
        <v>3.05738044917472</v>
      </c>
      <c r="AX402" s="36"/>
    </row>
    <row r="403" s="25" customFormat="1" spans="1:50">
      <c r="A403" s="37" t="s">
        <v>2154</v>
      </c>
      <c r="B403" s="35" t="s">
        <v>2155</v>
      </c>
      <c r="C403" s="35" t="s">
        <v>1961</v>
      </c>
      <c r="D403" s="35" t="s">
        <v>1759</v>
      </c>
      <c r="E403" s="35" t="s">
        <v>2165</v>
      </c>
      <c r="F403" s="35" t="s">
        <v>1859</v>
      </c>
      <c r="G403" s="32" t="s">
        <v>1917</v>
      </c>
      <c r="H403" s="32"/>
      <c r="I403" s="33">
        <f t="shared" si="80"/>
        <v>4.83019542694092</v>
      </c>
      <c r="J403" s="33">
        <f t="shared" si="81"/>
        <v>1178.15600585937</v>
      </c>
      <c r="K403" s="33">
        <f t="shared" si="82"/>
        <v>-7.52388763427734</v>
      </c>
      <c r="L403" s="34">
        <f t="shared" si="72"/>
        <v>-10.328644509254</v>
      </c>
      <c r="M403" s="33">
        <f t="shared" si="73"/>
        <v>2.8047568749767</v>
      </c>
      <c r="N403" s="33">
        <f t="shared" si="83"/>
        <v>2.80475616455078</v>
      </c>
      <c r="O403" s="32"/>
      <c r="P403" s="35">
        <v>39.3811111111111</v>
      </c>
      <c r="Q403" s="35">
        <v>1.09111111111111</v>
      </c>
      <c r="R403" s="35">
        <v>21.0644444444444</v>
      </c>
      <c r="S403" s="35">
        <v>0</v>
      </c>
      <c r="T403" s="35">
        <v>17.0444444444444</v>
      </c>
      <c r="U403" s="35">
        <v>0.284444444444444</v>
      </c>
      <c r="V403" s="35">
        <v>8.22888888888889</v>
      </c>
      <c r="W403" s="35">
        <v>12.5388888888889</v>
      </c>
      <c r="X403" s="35">
        <v>0.356666666666667</v>
      </c>
      <c r="Y403" s="32"/>
      <c r="Z403" s="32">
        <v>99.9899999999999</v>
      </c>
      <c r="AA403" s="35">
        <v>4.83019542694092</v>
      </c>
      <c r="AB403" s="35">
        <v>1178.15600585937</v>
      </c>
      <c r="AC403" s="35">
        <v>-7.52388763427734</v>
      </c>
      <c r="AD403" s="35">
        <v>2.80475616455078</v>
      </c>
      <c r="AE403" s="35" t="s">
        <v>1695</v>
      </c>
      <c r="AF403" s="19">
        <v>12</v>
      </c>
      <c r="AG403" s="19">
        <f>AF403/(P403*'Molecular Weight'!$C$2/'Molecular Weight'!$D$2+Q403*'Molecular Weight'!$C$3/'Molecular Weight'!$D$3+R403*'Molecular Weight'!$C$4/'Molecular Weight'!$D$4+S403*'Molecular Weight'!$C$5/'Molecular Weight'!$D$5+T403*'Molecular Weight'!$C$6/'Molecular Weight'!$D$6+U403*'Molecular Weight'!$C$8/'Molecular Weight'!$D$8+V403*'Molecular Weight'!$C$9/'Molecular Weight'!$D$9+W403*'Molecular Weight'!$C$10/'Molecular Weight'!$D$10+X403*'Molecular Weight'!$C$11/'Molecular Weight'!$D$11+Y403*'Molecular Weight'!$C$12/'Molecular Weight'!$D$12)</f>
        <v>4.55779313405281</v>
      </c>
      <c r="AH403" s="19">
        <f>P403*AG403*'Molecular Weight'!$B$2/'Molecular Weight'!$D$2</f>
        <v>2.9875325871104</v>
      </c>
      <c r="AI403" s="19">
        <f>Q403*AG403*'Molecular Weight'!$B$3/'Molecular Weight'!$D$3</f>
        <v>0.0622410354281721</v>
      </c>
      <c r="AJ403" s="19">
        <f>AG403*R403*'Molecular Weight'!$B$4/'Molecular Weight'!$D$4</f>
        <v>1.88323617617743</v>
      </c>
      <c r="AK403" s="19">
        <f>S403*AG403*'Molecular Weight'!$B$5/'Molecular Weight'!$D$5</f>
        <v>0</v>
      </c>
      <c r="AL403" s="19">
        <f>T403*AG403*'Molecular Weight'!$B$6/'Molecular Weight'!$D$6</f>
        <v>1.08136208049323</v>
      </c>
      <c r="AM403" s="19">
        <f>U403*AG403*'Molecular Weight'!$B$8/'Molecular Weight'!$D$8</f>
        <v>0.0182751471089421</v>
      </c>
      <c r="AN403" s="19">
        <f>V403*AG403*'Molecular Weight'!$B$9/'Molecular Weight'!$D$9</f>
        <v>0.930659386567277</v>
      </c>
      <c r="AO403" s="19">
        <f>W403*AG403*'Molecular Weight'!$B$10/'Molecular Weight'!$D$10</f>
        <v>1.01907385318169</v>
      </c>
      <c r="AP403" s="19">
        <f>X403*AG403*'Molecular Weight'!$B$11/'Molecular Weight'!$D$11</f>
        <v>0.0524560466111274</v>
      </c>
      <c r="AQ403" s="19">
        <f>Y403*AG403*'Molecular Weight'!$B$12/'Molecular Weight'!$D$12</f>
        <v>0</v>
      </c>
      <c r="AR403" s="19">
        <f t="shared" si="74"/>
        <v>8.03483631267827</v>
      </c>
      <c r="AS403" s="19">
        <f t="shared" si="75"/>
        <v>0.104055822887043</v>
      </c>
      <c r="AT403" s="19">
        <f t="shared" si="76"/>
        <v>0.0962266245174617</v>
      </c>
      <c r="AU403" s="19">
        <f t="shared" si="77"/>
        <v>0.977306257606182</v>
      </c>
      <c r="AV403" s="19">
        <f t="shared" si="78"/>
        <v>3.04977362253858</v>
      </c>
      <c r="AW403" s="19">
        <f t="shared" si="79"/>
        <v>3.04937046735113</v>
      </c>
      <c r="AX403" s="36"/>
    </row>
    <row r="404" s="25" customFormat="1" spans="1:50">
      <c r="A404" s="37" t="s">
        <v>2154</v>
      </c>
      <c r="B404" s="35" t="s">
        <v>2155</v>
      </c>
      <c r="C404" s="35" t="s">
        <v>1961</v>
      </c>
      <c r="D404" s="35" t="s">
        <v>1759</v>
      </c>
      <c r="E404" s="35" t="s">
        <v>2166</v>
      </c>
      <c r="F404" s="35" t="s">
        <v>1859</v>
      </c>
      <c r="G404" s="32" t="s">
        <v>1917</v>
      </c>
      <c r="H404" s="32"/>
      <c r="I404" s="33">
        <f t="shared" si="80"/>
        <v>3.67093324661255</v>
      </c>
      <c r="J404" s="33">
        <f t="shared" si="81"/>
        <v>1037.80908203125</v>
      </c>
      <c r="K404" s="33">
        <f t="shared" si="82"/>
        <v>-8.63407707214355</v>
      </c>
      <c r="L404" s="34">
        <f t="shared" si="72"/>
        <v>-12.6587249502529</v>
      </c>
      <c r="M404" s="33">
        <f t="shared" si="73"/>
        <v>4.02464787810935</v>
      </c>
      <c r="N404" s="33">
        <f t="shared" si="83"/>
        <v>4.0246467590332</v>
      </c>
      <c r="O404" s="32"/>
      <c r="P404" s="35">
        <v>39.2266666666667</v>
      </c>
      <c r="Q404" s="35">
        <v>0.686666666666667</v>
      </c>
      <c r="R404" s="35">
        <v>21.4266666666667</v>
      </c>
      <c r="S404" s="35">
        <v>0</v>
      </c>
      <c r="T404" s="35">
        <v>17.88</v>
      </c>
      <c r="U404" s="35">
        <v>0.28</v>
      </c>
      <c r="V404" s="35">
        <v>8.56</v>
      </c>
      <c r="W404" s="35">
        <v>11.5</v>
      </c>
      <c r="X404" s="35">
        <v>0.216666666666667</v>
      </c>
      <c r="Y404" s="32"/>
      <c r="Z404" s="32">
        <v>99.7766666666667</v>
      </c>
      <c r="AA404" s="35">
        <v>3.67093324661255</v>
      </c>
      <c r="AB404" s="35">
        <v>1037.80908203125</v>
      </c>
      <c r="AC404" s="35">
        <v>-8.63407707214355</v>
      </c>
      <c r="AD404" s="35">
        <v>4.0246467590332</v>
      </c>
      <c r="AE404" s="35" t="s">
        <v>1695</v>
      </c>
      <c r="AF404" s="19">
        <v>12</v>
      </c>
      <c r="AG404" s="19">
        <f>AF404/(P404*'Molecular Weight'!$C$2/'Molecular Weight'!$D$2+Q404*'Molecular Weight'!$C$3/'Molecular Weight'!$D$3+R404*'Molecular Weight'!$C$4/'Molecular Weight'!$D$4+S404*'Molecular Weight'!$C$5/'Molecular Weight'!$D$5+T404*'Molecular Weight'!$C$6/'Molecular Weight'!$D$6+U404*'Molecular Weight'!$C$8/'Molecular Weight'!$D$8+V404*'Molecular Weight'!$C$9/'Molecular Weight'!$D$9+W404*'Molecular Weight'!$C$10/'Molecular Weight'!$D$10+X404*'Molecular Weight'!$C$11/'Molecular Weight'!$D$11+Y404*'Molecular Weight'!$C$12/'Molecular Weight'!$D$12)</f>
        <v>4.56752010099792</v>
      </c>
      <c r="AH404" s="19">
        <f>P404*AG404*'Molecular Weight'!$B$2/'Molecular Weight'!$D$2</f>
        <v>2.98216691902705</v>
      </c>
      <c r="AI404" s="19">
        <f>Q404*AG404*'Molecular Weight'!$B$3/'Molecular Weight'!$D$3</f>
        <v>0.0392536145517552</v>
      </c>
      <c r="AJ404" s="19">
        <f>AG404*R404*'Molecular Weight'!$B$4/'Molecular Weight'!$D$4</f>
        <v>1.91970833066658</v>
      </c>
      <c r="AK404" s="19">
        <f>S404*AG404*'Molecular Weight'!$B$5/'Molecular Weight'!$D$5</f>
        <v>0</v>
      </c>
      <c r="AL404" s="19">
        <f>T404*AG404*'Molecular Weight'!$B$6/'Molecular Weight'!$D$6</f>
        <v>1.13679369996997</v>
      </c>
      <c r="AM404" s="19">
        <f>U404*AG404*'Molecular Weight'!$B$8/'Molecular Weight'!$D$8</f>
        <v>0.0180279902492165</v>
      </c>
      <c r="AN404" s="19">
        <f>V404*AG404*'Molecular Weight'!$B$9/'Molecular Weight'!$D$9</f>
        <v>0.970173004082933</v>
      </c>
      <c r="AO404" s="19">
        <f>W404*AG404*'Molecular Weight'!$B$10/'Molecular Weight'!$D$10</f>
        <v>0.936634828129032</v>
      </c>
      <c r="AP404" s="19">
        <f>X404*AG404*'Molecular Weight'!$B$11/'Molecular Weight'!$D$11</f>
        <v>0.031933828822724</v>
      </c>
      <c r="AQ404" s="19">
        <f>Y404*AG404*'Molecular Weight'!$B$12/'Molecular Weight'!$D$12</f>
        <v>0</v>
      </c>
      <c r="AR404" s="19">
        <f t="shared" si="74"/>
        <v>8.03469221549927</v>
      </c>
      <c r="AS404" s="19">
        <f t="shared" si="75"/>
        <v>0.103627264075684</v>
      </c>
      <c r="AT404" s="19">
        <f t="shared" si="76"/>
        <v>0.0911574932887309</v>
      </c>
      <c r="AU404" s="19">
        <f t="shared" si="77"/>
        <v>1.03316643589429</v>
      </c>
      <c r="AV404" s="19">
        <f t="shared" si="78"/>
        <v>3.02142053357881</v>
      </c>
      <c r="AW404" s="19">
        <f t="shared" si="79"/>
        <v>3.06162952243115</v>
      </c>
      <c r="AX404" s="36"/>
    </row>
    <row r="405" s="25" customFormat="1" spans="1:50">
      <c r="A405" s="37" t="s">
        <v>2154</v>
      </c>
      <c r="B405" s="35" t="s">
        <v>2155</v>
      </c>
      <c r="C405" s="35" t="s">
        <v>1961</v>
      </c>
      <c r="D405" s="35" t="s">
        <v>1759</v>
      </c>
      <c r="E405" s="35" t="s">
        <v>2167</v>
      </c>
      <c r="F405" s="35" t="s">
        <v>1859</v>
      </c>
      <c r="G405" s="32" t="s">
        <v>1917</v>
      </c>
      <c r="H405" s="32"/>
      <c r="I405" s="33">
        <f t="shared" si="80"/>
        <v>5.88371276855469</v>
      </c>
      <c r="J405" s="33">
        <f t="shared" si="81"/>
        <v>1199.80517578125</v>
      </c>
      <c r="K405" s="33">
        <f t="shared" si="82"/>
        <v>-7.11778545379639</v>
      </c>
      <c r="L405" s="34">
        <f t="shared" si="72"/>
        <v>-9.6758710820846</v>
      </c>
      <c r="M405" s="33">
        <f t="shared" si="73"/>
        <v>2.55808562828821</v>
      </c>
      <c r="N405" s="33">
        <f t="shared" si="83"/>
        <v>2.55808544158935</v>
      </c>
      <c r="O405" s="32"/>
      <c r="P405" s="35">
        <v>39.7066666666667</v>
      </c>
      <c r="Q405" s="35">
        <v>1.17</v>
      </c>
      <c r="R405" s="35">
        <v>20.96</v>
      </c>
      <c r="S405" s="35">
        <v>0</v>
      </c>
      <c r="T405" s="35">
        <v>15.21</v>
      </c>
      <c r="U405" s="35">
        <v>0.24</v>
      </c>
      <c r="V405" s="35">
        <v>8.18666666666667</v>
      </c>
      <c r="W405" s="35">
        <v>13.78</v>
      </c>
      <c r="X405" s="35">
        <v>0.433333333333333</v>
      </c>
      <c r="Y405" s="32"/>
      <c r="Z405" s="32">
        <v>99.6866666666667</v>
      </c>
      <c r="AA405" s="35">
        <v>5.88371276855469</v>
      </c>
      <c r="AB405" s="35">
        <v>1199.80517578125</v>
      </c>
      <c r="AC405" s="35">
        <v>-7.11778545379639</v>
      </c>
      <c r="AD405" s="35">
        <v>2.55808544158935</v>
      </c>
      <c r="AE405" s="35" t="s">
        <v>1695</v>
      </c>
      <c r="AF405" s="19">
        <v>12</v>
      </c>
      <c r="AG405" s="19">
        <f>AF405/(P405*'Molecular Weight'!$C$2/'Molecular Weight'!$D$2+Q405*'Molecular Weight'!$C$3/'Molecular Weight'!$D$3+R405*'Molecular Weight'!$C$4/'Molecular Weight'!$D$4+S405*'Molecular Weight'!$C$5/'Molecular Weight'!$D$5+T405*'Molecular Weight'!$C$6/'Molecular Weight'!$D$6+U405*'Molecular Weight'!$C$8/'Molecular Weight'!$D$8+V405*'Molecular Weight'!$C$9/'Molecular Weight'!$D$9+W405*'Molecular Weight'!$C$10/'Molecular Weight'!$D$10+X405*'Molecular Weight'!$C$11/'Molecular Weight'!$D$11+Y405*'Molecular Weight'!$C$12/'Molecular Weight'!$D$12)</f>
        <v>4.54760632915906</v>
      </c>
      <c r="AH405" s="19">
        <f>P405*AG405*'Molecular Weight'!$B$2/'Molecular Weight'!$D$2</f>
        <v>3.00549748074472</v>
      </c>
      <c r="AI405" s="19">
        <f>Q405*AG405*'Molecular Weight'!$B$3/'Molecular Weight'!$D$3</f>
        <v>0.0665919825421289</v>
      </c>
      <c r="AJ405" s="19">
        <f>AG405*R405*'Molecular Weight'!$B$4/'Molecular Weight'!$D$4</f>
        <v>1.86971025223958</v>
      </c>
      <c r="AK405" s="19">
        <f>S405*AG405*'Molecular Weight'!$B$5/'Molecular Weight'!$D$5</f>
        <v>0</v>
      </c>
      <c r="AL405" s="19">
        <f>T405*AG405*'Molecular Weight'!$B$6/'Molecular Weight'!$D$6</f>
        <v>0.962821440235374</v>
      </c>
      <c r="AM405" s="19">
        <f>U405*AG405*'Molecular Weight'!$B$8/'Molecular Weight'!$D$8</f>
        <v>0.0153851919791116</v>
      </c>
      <c r="AN405" s="19">
        <f>V405*AG405*'Molecular Weight'!$B$9/'Molecular Weight'!$D$9</f>
        <v>0.92381481756945</v>
      </c>
      <c r="AO405" s="19">
        <f>W405*AG405*'Molecular Weight'!$B$10/'Molecular Weight'!$D$10</f>
        <v>1.11743964364857</v>
      </c>
      <c r="AP405" s="19">
        <f>X405*AG405*'Molecular Weight'!$B$11/'Molecular Weight'!$D$11</f>
        <v>0.0635892032688692</v>
      </c>
      <c r="AQ405" s="19">
        <f>Y405*AG405*'Molecular Weight'!$B$12/'Molecular Weight'!$D$12</f>
        <v>0</v>
      </c>
      <c r="AR405" s="19">
        <f t="shared" si="74"/>
        <v>8.0248500122278</v>
      </c>
      <c r="AS405" s="19">
        <f t="shared" si="75"/>
        <v>0.0743191826088365</v>
      </c>
      <c r="AT405" s="19">
        <f t="shared" si="76"/>
        <v>0.0771889568544176</v>
      </c>
      <c r="AU405" s="19">
        <f t="shared" si="77"/>
        <v>0.888502257626538</v>
      </c>
      <c r="AV405" s="19">
        <f t="shared" si="78"/>
        <v>3.07208946328684</v>
      </c>
      <c r="AW405" s="19">
        <f t="shared" si="79"/>
        <v>3.01946109343251</v>
      </c>
      <c r="AX405" s="36"/>
    </row>
    <row r="406" s="25" customFormat="1" spans="1:50">
      <c r="A406" s="37" t="s">
        <v>2154</v>
      </c>
      <c r="B406" s="35" t="s">
        <v>2155</v>
      </c>
      <c r="C406" s="35" t="s">
        <v>1961</v>
      </c>
      <c r="D406" s="35" t="s">
        <v>1759</v>
      </c>
      <c r="E406" s="35" t="s">
        <v>2168</v>
      </c>
      <c r="F406" s="35" t="s">
        <v>1859</v>
      </c>
      <c r="G406" s="32" t="s">
        <v>1917</v>
      </c>
      <c r="H406" s="32"/>
      <c r="I406" s="33">
        <f t="shared" si="80"/>
        <v>4.09277057647705</v>
      </c>
      <c r="J406" s="33">
        <f t="shared" si="81"/>
        <v>1080.94213867187</v>
      </c>
      <c r="K406" s="33">
        <f t="shared" si="82"/>
        <v>-7.83867645263672</v>
      </c>
      <c r="L406" s="34">
        <f t="shared" si="72"/>
        <v>-11.8630744380062</v>
      </c>
      <c r="M406" s="33">
        <f t="shared" si="73"/>
        <v>4.02439798536948</v>
      </c>
      <c r="N406" s="33">
        <f t="shared" si="83"/>
        <v>4.0243968963623</v>
      </c>
      <c r="O406" s="32"/>
      <c r="P406" s="35">
        <v>40.27</v>
      </c>
      <c r="Q406" s="35">
        <v>0.573333333333333</v>
      </c>
      <c r="R406" s="35">
        <v>21.8033333333333</v>
      </c>
      <c r="S406" s="35">
        <v>0</v>
      </c>
      <c r="T406" s="35">
        <v>20.07</v>
      </c>
      <c r="U406" s="35">
        <v>0.37</v>
      </c>
      <c r="V406" s="35">
        <v>10.7466666666667</v>
      </c>
      <c r="W406" s="35">
        <v>7.10666666666667</v>
      </c>
      <c r="X406" s="35">
        <v>0.176666666666667</v>
      </c>
      <c r="Y406" s="32"/>
      <c r="Z406" s="32">
        <v>101.116666666667</v>
      </c>
      <c r="AA406" s="35">
        <v>4.09277057647705</v>
      </c>
      <c r="AB406" s="35">
        <v>1080.94213867187</v>
      </c>
      <c r="AC406" s="35">
        <v>-7.83867645263672</v>
      </c>
      <c r="AD406" s="35">
        <v>4.0243968963623</v>
      </c>
      <c r="AE406" s="35" t="s">
        <v>1695</v>
      </c>
      <c r="AF406" s="19">
        <v>12</v>
      </c>
      <c r="AG406" s="19">
        <f>AF406/(P406*'Molecular Weight'!$C$2/'Molecular Weight'!$D$2+Q406*'Molecular Weight'!$C$3/'Molecular Weight'!$D$3+R406*'Molecular Weight'!$C$4/'Molecular Weight'!$D$4+S406*'Molecular Weight'!$C$5/'Molecular Weight'!$D$5+T406*'Molecular Weight'!$C$6/'Molecular Weight'!$D$6+U406*'Molecular Weight'!$C$8/'Molecular Weight'!$D$8+V406*'Molecular Weight'!$C$9/'Molecular Weight'!$D$9+W406*'Molecular Weight'!$C$10/'Molecular Weight'!$D$10+X406*'Molecular Weight'!$C$11/'Molecular Weight'!$D$11+Y406*'Molecular Weight'!$C$12/'Molecular Weight'!$D$12)</f>
        <v>4.48221026050279</v>
      </c>
      <c r="AH406" s="19">
        <f>P406*AG406*'Molecular Weight'!$B$2/'Molecular Weight'!$D$2</f>
        <v>3.00430438066657</v>
      </c>
      <c r="AI406" s="19">
        <f>Q406*AG406*'Molecular Weight'!$B$3/'Molecular Weight'!$D$3</f>
        <v>0.0321627102547551</v>
      </c>
      <c r="AJ406" s="19">
        <f>AG406*R406*'Molecular Weight'!$B$4/'Molecular Weight'!$D$4</f>
        <v>1.91696987798802</v>
      </c>
      <c r="AK406" s="19">
        <f>S406*AG406*'Molecular Weight'!$B$5/'Molecular Weight'!$D$5</f>
        <v>0</v>
      </c>
      <c r="AL406" s="19">
        <f>T406*AG406*'Molecular Weight'!$B$6/'Molecular Weight'!$D$6</f>
        <v>1.2521987740575</v>
      </c>
      <c r="AM406" s="19">
        <f>U406*AG406*'Molecular Weight'!$B$8/'Molecular Weight'!$D$8</f>
        <v>0.0233777529797862</v>
      </c>
      <c r="AN406" s="19">
        <f>V406*AG406*'Molecular Weight'!$B$9/'Molecular Weight'!$D$9</f>
        <v>1.19525606946741</v>
      </c>
      <c r="AO406" s="19">
        <f>W406*AG406*'Molecular Weight'!$B$10/'Molecular Weight'!$D$10</f>
        <v>0.568002393924867</v>
      </c>
      <c r="AP406" s="19">
        <f>X406*AG406*'Molecular Weight'!$B$11/'Molecular Weight'!$D$11</f>
        <v>0.0255520214915186</v>
      </c>
      <c r="AQ406" s="19">
        <f>Y406*AG406*'Molecular Weight'!$B$12/'Molecular Weight'!$D$12</f>
        <v>0</v>
      </c>
      <c r="AR406" s="19">
        <f t="shared" si="74"/>
        <v>8.01782398083043</v>
      </c>
      <c r="AS406" s="19">
        <f t="shared" si="75"/>
        <v>0.0533530719747697</v>
      </c>
      <c r="AT406" s="19">
        <f t="shared" si="76"/>
        <v>0.0426075101494386</v>
      </c>
      <c r="AU406" s="19">
        <f t="shared" si="77"/>
        <v>1.19884570208273</v>
      </c>
      <c r="AV406" s="19">
        <f t="shared" si="78"/>
        <v>3.03646709092132</v>
      </c>
      <c r="AW406" s="19">
        <f t="shared" si="79"/>
        <v>3.03883499042957</v>
      </c>
      <c r="AX406" s="36"/>
    </row>
    <row r="407" s="25" customFormat="1" spans="1:50">
      <c r="A407" s="37" t="s">
        <v>2154</v>
      </c>
      <c r="B407" s="35" t="s">
        <v>2155</v>
      </c>
      <c r="C407" s="35" t="s">
        <v>1961</v>
      </c>
      <c r="D407" s="35" t="s">
        <v>1759</v>
      </c>
      <c r="E407" s="35" t="s">
        <v>2169</v>
      </c>
      <c r="F407" s="35" t="s">
        <v>1859</v>
      </c>
      <c r="G407" s="32" t="s">
        <v>1917</v>
      </c>
      <c r="H407" s="32"/>
      <c r="I407" s="33">
        <f t="shared" si="80"/>
        <v>7.58011436462402</v>
      </c>
      <c r="J407" s="33">
        <f t="shared" si="81"/>
        <v>1232.41369628906</v>
      </c>
      <c r="K407" s="33">
        <f t="shared" si="82"/>
        <v>-6.68712902069092</v>
      </c>
      <c r="L407" s="34">
        <f t="shared" si="72"/>
        <v>-8.69272541742516</v>
      </c>
      <c r="M407" s="33">
        <f t="shared" si="73"/>
        <v>2.00559639673424</v>
      </c>
      <c r="N407" s="33">
        <f t="shared" si="83"/>
        <v>2.00559520721435</v>
      </c>
      <c r="O407" s="32"/>
      <c r="P407" s="35">
        <v>39.5338888888889</v>
      </c>
      <c r="Q407" s="35">
        <v>1.18944444444444</v>
      </c>
      <c r="R407" s="35">
        <v>20.9338888888889</v>
      </c>
      <c r="S407" s="35">
        <v>0</v>
      </c>
      <c r="T407" s="35">
        <v>18.3372222222222</v>
      </c>
      <c r="U407" s="35">
        <v>0.346666666666667</v>
      </c>
      <c r="V407" s="35">
        <v>9.47666666666667</v>
      </c>
      <c r="W407" s="35">
        <v>10.0177777777778</v>
      </c>
      <c r="X407" s="35">
        <v>0.295</v>
      </c>
      <c r="Y407" s="32"/>
      <c r="Z407" s="32">
        <v>100.130555555556</v>
      </c>
      <c r="AA407" s="35">
        <v>7.58011436462402</v>
      </c>
      <c r="AB407" s="35">
        <v>1232.41369628906</v>
      </c>
      <c r="AC407" s="35">
        <v>-6.68712902069092</v>
      </c>
      <c r="AD407" s="35">
        <v>2.00559520721435</v>
      </c>
      <c r="AE407" s="35" t="s">
        <v>1695</v>
      </c>
      <c r="AF407" s="19">
        <v>12</v>
      </c>
      <c r="AG407" s="19">
        <f>AF407/(P407*'Molecular Weight'!$C$2/'Molecular Weight'!$D$2+Q407*'Molecular Weight'!$C$3/'Molecular Weight'!$D$3+R407*'Molecular Weight'!$C$4/'Molecular Weight'!$D$4+S407*'Molecular Weight'!$C$5/'Molecular Weight'!$D$5+T407*'Molecular Weight'!$C$6/'Molecular Weight'!$D$6+U407*'Molecular Weight'!$C$8/'Molecular Weight'!$D$8+V407*'Molecular Weight'!$C$9/'Molecular Weight'!$D$9+W407*'Molecular Weight'!$C$10/'Molecular Weight'!$D$10+X407*'Molecular Weight'!$C$11/'Molecular Weight'!$D$11+Y407*'Molecular Weight'!$C$12/'Molecular Weight'!$D$12)</f>
        <v>4.5446919242018</v>
      </c>
      <c r="AH407" s="19">
        <f>P407*AG407*'Molecular Weight'!$B$2/'Molecular Weight'!$D$2</f>
        <v>2.9905017570843</v>
      </c>
      <c r="AI407" s="19">
        <f>Q407*AG407*'Molecular Weight'!$B$3/'Molecular Weight'!$D$3</f>
        <v>0.0676553011383397</v>
      </c>
      <c r="AJ407" s="19">
        <f>AG407*R407*'Molecular Weight'!$B$4/'Molecular Weight'!$D$4</f>
        <v>1.86618430316734</v>
      </c>
      <c r="AK407" s="19">
        <f>S407*AG407*'Molecular Weight'!$B$5/'Molecular Weight'!$D$5</f>
        <v>0</v>
      </c>
      <c r="AL407" s="19">
        <f>T407*AG407*'Molecular Weight'!$B$6/'Molecular Weight'!$D$6</f>
        <v>1.16003654991129</v>
      </c>
      <c r="AM407" s="19">
        <f>U407*AG407*'Molecular Weight'!$B$8/'Molecular Weight'!$D$8</f>
        <v>0.0222088130869743</v>
      </c>
      <c r="AN407" s="19">
        <f>V407*AG407*'Molecular Weight'!$B$9/'Molecular Weight'!$D$9</f>
        <v>1.06869802650999</v>
      </c>
      <c r="AO407" s="19">
        <f>W407*AG407*'Molecular Weight'!$B$10/'Molecular Weight'!$D$10</f>
        <v>0.811835124199626</v>
      </c>
      <c r="AP407" s="19">
        <f>X407*AG407*'Molecular Weight'!$B$11/'Molecular Weight'!$D$11</f>
        <v>0.0432618301916596</v>
      </c>
      <c r="AQ407" s="19">
        <f>Y407*AG407*'Molecular Weight'!$B$12/'Molecular Weight'!$D$12</f>
        <v>0</v>
      </c>
      <c r="AR407" s="19">
        <f t="shared" si="74"/>
        <v>8.03038170528952</v>
      </c>
      <c r="AS407" s="19">
        <f t="shared" si="75"/>
        <v>0.0908002824408927</v>
      </c>
      <c r="AT407" s="19">
        <f t="shared" si="76"/>
        <v>0.07827363926407</v>
      </c>
      <c r="AU407" s="19">
        <f t="shared" si="77"/>
        <v>1.0692362674704</v>
      </c>
      <c r="AV407" s="19">
        <f t="shared" si="78"/>
        <v>3.05815705822264</v>
      </c>
      <c r="AW407" s="19">
        <f t="shared" si="79"/>
        <v>3.06277851370788</v>
      </c>
      <c r="AX407" s="36"/>
    </row>
    <row r="408" s="25" customFormat="1" spans="1:50">
      <c r="A408" s="37" t="s">
        <v>2154</v>
      </c>
      <c r="B408" s="35" t="s">
        <v>2155</v>
      </c>
      <c r="C408" s="35" t="s">
        <v>1961</v>
      </c>
      <c r="D408" s="35" t="s">
        <v>1759</v>
      </c>
      <c r="E408" s="35" t="s">
        <v>2170</v>
      </c>
      <c r="F408" s="35" t="s">
        <v>1859</v>
      </c>
      <c r="G408" s="32" t="s">
        <v>1917</v>
      </c>
      <c r="H408" s="32"/>
      <c r="I408" s="33">
        <f t="shared" si="80"/>
        <v>7.69202661514282</v>
      </c>
      <c r="J408" s="33">
        <f t="shared" si="81"/>
        <v>1238.51953125</v>
      </c>
      <c r="K408" s="33">
        <f t="shared" si="82"/>
        <v>-6.68744945526123</v>
      </c>
      <c r="L408" s="34">
        <f t="shared" si="72"/>
        <v>-8.58938745080869</v>
      </c>
      <c r="M408" s="33">
        <f t="shared" si="73"/>
        <v>1.90193799554746</v>
      </c>
      <c r="N408" s="33">
        <f t="shared" si="83"/>
        <v>1.90193653106689</v>
      </c>
      <c r="O408" s="32"/>
      <c r="P408" s="35">
        <v>39.6816666666667</v>
      </c>
      <c r="Q408" s="35">
        <v>1.20666666666667</v>
      </c>
      <c r="R408" s="35">
        <v>20.575</v>
      </c>
      <c r="S408" s="35">
        <v>0</v>
      </c>
      <c r="T408" s="35">
        <v>16.6033333333333</v>
      </c>
      <c r="U408" s="35">
        <v>0.298333333333333</v>
      </c>
      <c r="V408" s="35">
        <v>9.31166666666667</v>
      </c>
      <c r="W408" s="35">
        <v>11.485</v>
      </c>
      <c r="X408" s="35">
        <v>0.45</v>
      </c>
      <c r="Y408" s="32"/>
      <c r="Z408" s="32">
        <v>99.6116666666667</v>
      </c>
      <c r="AA408" s="35">
        <v>7.69202661514282</v>
      </c>
      <c r="AB408" s="35">
        <v>1238.51953125</v>
      </c>
      <c r="AC408" s="35">
        <v>-6.68744945526123</v>
      </c>
      <c r="AD408" s="35">
        <v>1.90193653106689</v>
      </c>
      <c r="AE408" s="35" t="s">
        <v>1695</v>
      </c>
      <c r="AF408" s="19">
        <v>12</v>
      </c>
      <c r="AG408" s="19">
        <f>AF408/(P408*'Molecular Weight'!$C$2/'Molecular Weight'!$D$2+Q408*'Molecular Weight'!$C$3/'Molecular Weight'!$D$3+R408*'Molecular Weight'!$C$4/'Molecular Weight'!$D$4+S408*'Molecular Weight'!$C$5/'Molecular Weight'!$D$5+T408*'Molecular Weight'!$C$6/'Molecular Weight'!$D$6+U408*'Molecular Weight'!$C$8/'Molecular Weight'!$D$8+V408*'Molecular Weight'!$C$9/'Molecular Weight'!$D$9+W408*'Molecular Weight'!$C$10/'Molecular Weight'!$D$10+X408*'Molecular Weight'!$C$11/'Molecular Weight'!$D$11+Y408*'Molecular Weight'!$C$12/'Molecular Weight'!$D$12)</f>
        <v>4.55410293705139</v>
      </c>
      <c r="AH408" s="19">
        <f>P408*AG408*'Molecular Weight'!$B$2/'Molecular Weight'!$D$2</f>
        <v>3.00789605049536</v>
      </c>
      <c r="AI408" s="19">
        <f>Q408*AG408*'Molecular Weight'!$B$3/'Molecular Weight'!$D$3</f>
        <v>0.0687770239137509</v>
      </c>
      <c r="AJ408" s="19">
        <f>AG408*R408*'Molecular Weight'!$B$4/'Molecular Weight'!$D$4</f>
        <v>1.83798877853732</v>
      </c>
      <c r="AK408" s="19">
        <f>S408*AG408*'Molecular Weight'!$B$5/'Molecular Weight'!$D$5</f>
        <v>0</v>
      </c>
      <c r="AL408" s="19">
        <f>T408*AG408*'Molecular Weight'!$B$6/'Molecular Weight'!$D$6</f>
        <v>1.05252351194566</v>
      </c>
      <c r="AM408" s="19">
        <f>U408*AG408*'Molecular Weight'!$B$8/'Molecular Weight'!$D$8</f>
        <v>0.0191519694044779</v>
      </c>
      <c r="AN408" s="19">
        <f>V408*AG408*'Molecular Weight'!$B$9/'Molecular Weight'!$D$9</f>
        <v>1.05226522370993</v>
      </c>
      <c r="AO408" s="19">
        <f>W408*AG408*'Molecular Weight'!$B$10/'Molecular Weight'!$D$10</f>
        <v>0.932665339372954</v>
      </c>
      <c r="AP408" s="19">
        <f>X408*AG408*'Molecular Weight'!$B$11/'Molecular Weight'!$D$11</f>
        <v>0.0661292778855478</v>
      </c>
      <c r="AQ408" s="19">
        <f>Y408*AG408*'Molecular Weight'!$B$12/'Molecular Weight'!$D$12</f>
        <v>0</v>
      </c>
      <c r="AR408" s="19">
        <f t="shared" si="74"/>
        <v>8.037397175265</v>
      </c>
      <c r="AS408" s="19">
        <f t="shared" si="75"/>
        <v>0.111669510264122</v>
      </c>
      <c r="AT408" s="19">
        <f t="shared" si="76"/>
        <v>0.106096927048872</v>
      </c>
      <c r="AU408" s="19">
        <f t="shared" si="77"/>
        <v>0.940854001681542</v>
      </c>
      <c r="AV408" s="19">
        <f t="shared" si="78"/>
        <v>3.07667307440911</v>
      </c>
      <c r="AW408" s="19">
        <f t="shared" si="79"/>
        <v>3.05660604443303</v>
      </c>
      <c r="AX408" s="36"/>
    </row>
    <row r="409" s="25" customFormat="1" spans="1:50">
      <c r="A409" s="37" t="s">
        <v>2154</v>
      </c>
      <c r="B409" s="35" t="s">
        <v>2155</v>
      </c>
      <c r="C409" s="35" t="s">
        <v>1961</v>
      </c>
      <c r="D409" s="35" t="s">
        <v>1759</v>
      </c>
      <c r="E409" s="35" t="s">
        <v>2171</v>
      </c>
      <c r="F409" s="35" t="s">
        <v>1859</v>
      </c>
      <c r="G409" s="32" t="s">
        <v>1917</v>
      </c>
      <c r="H409" s="32"/>
      <c r="I409" s="33">
        <f t="shared" si="80"/>
        <v>7.48740673065185</v>
      </c>
      <c r="J409" s="33">
        <f t="shared" si="81"/>
        <v>1209.1787109375</v>
      </c>
      <c r="K409" s="33">
        <f t="shared" si="82"/>
        <v>-5.9033408164978</v>
      </c>
      <c r="L409" s="34">
        <f t="shared" si="72"/>
        <v>-8.96938084251689</v>
      </c>
      <c r="M409" s="33">
        <f t="shared" si="73"/>
        <v>3.06604002601908</v>
      </c>
      <c r="N409" s="33">
        <f t="shared" si="83"/>
        <v>3.06604051589966</v>
      </c>
      <c r="O409" s="32"/>
      <c r="P409" s="35">
        <v>41.2</v>
      </c>
      <c r="Q409" s="35">
        <v>0.543333333333333</v>
      </c>
      <c r="R409" s="35">
        <v>22.85</v>
      </c>
      <c r="S409" s="35">
        <v>0</v>
      </c>
      <c r="T409" s="35">
        <v>11.4433333333333</v>
      </c>
      <c r="U409" s="35">
        <v>0.176666666666667</v>
      </c>
      <c r="V409" s="35">
        <v>11.56</v>
      </c>
      <c r="W409" s="35">
        <v>13.3433333333333</v>
      </c>
      <c r="X409" s="35">
        <v>0.383333333333333</v>
      </c>
      <c r="Y409" s="32"/>
      <c r="Z409" s="32">
        <v>101.5</v>
      </c>
      <c r="AA409" s="35">
        <v>7.48740673065185</v>
      </c>
      <c r="AB409" s="35">
        <v>1209.1787109375</v>
      </c>
      <c r="AC409" s="35">
        <v>-5.9033408164978</v>
      </c>
      <c r="AD409" s="35">
        <v>3.06604051589966</v>
      </c>
      <c r="AE409" s="35" t="s">
        <v>1695</v>
      </c>
      <c r="AF409" s="19">
        <v>12</v>
      </c>
      <c r="AG409" s="19">
        <f>AF409/(P409*'Molecular Weight'!$C$2/'Molecular Weight'!$D$2+Q409*'Molecular Weight'!$C$3/'Molecular Weight'!$D$3+R409*'Molecular Weight'!$C$4/'Molecular Weight'!$D$4+S409*'Molecular Weight'!$C$5/'Molecular Weight'!$D$5+T409*'Molecular Weight'!$C$6/'Molecular Weight'!$D$6+U409*'Molecular Weight'!$C$8/'Molecular Weight'!$D$8+V409*'Molecular Weight'!$C$9/'Molecular Weight'!$D$9+W409*'Molecular Weight'!$C$10/'Molecular Weight'!$D$10+X409*'Molecular Weight'!$C$11/'Molecular Weight'!$D$11+Y409*'Molecular Weight'!$C$12/'Molecular Weight'!$D$12)</f>
        <v>4.36335975498569</v>
      </c>
      <c r="AH409" s="19">
        <f>P409*AG409*'Molecular Weight'!$B$2/'Molecular Weight'!$D$2</f>
        <v>2.99218411959738</v>
      </c>
      <c r="AI409" s="19">
        <f>Q409*AG409*'Molecular Weight'!$B$3/'Molecular Weight'!$D$3</f>
        <v>0.0296715744706995</v>
      </c>
      <c r="AJ409" s="19">
        <f>AG409*R409*'Molecular Weight'!$B$4/'Molecular Weight'!$D$4</f>
        <v>1.95572323266817</v>
      </c>
      <c r="AK409" s="19">
        <f>S409*AG409*'Molecular Weight'!$B$5/'Molecular Weight'!$D$5</f>
        <v>0</v>
      </c>
      <c r="AL409" s="19">
        <f>T409*AG409*'Molecular Weight'!$B$6/'Molecular Weight'!$D$6</f>
        <v>0.695035914943664</v>
      </c>
      <c r="AM409" s="19">
        <f>U409*AG409*'Molecular Weight'!$B$8/'Molecular Weight'!$D$8</f>
        <v>0.01086636909192</v>
      </c>
      <c r="AN409" s="19">
        <f>V409*AG409*'Molecular Weight'!$B$9/'Molecular Weight'!$D$9</f>
        <v>1.25162379076016</v>
      </c>
      <c r="AO409" s="19">
        <f>W409*AG409*'Molecular Weight'!$B$10/'Molecular Weight'!$D$10</f>
        <v>1.03819122082785</v>
      </c>
      <c r="AP409" s="19">
        <f>X409*AG409*'Molecular Weight'!$B$11/'Molecular Weight'!$D$11</f>
        <v>0.0539729344759981</v>
      </c>
      <c r="AQ409" s="19">
        <f>Y409*AG409*'Molecular Weight'!$B$12/'Molecular Weight'!$D$12</f>
        <v>0</v>
      </c>
      <c r="AR409" s="19">
        <f t="shared" si="74"/>
        <v>8.02726915683584</v>
      </c>
      <c r="AS409" s="19">
        <f t="shared" si="75"/>
        <v>0.0815295651950052</v>
      </c>
      <c r="AT409" s="19">
        <f t="shared" si="76"/>
        <v>0.117302665145892</v>
      </c>
      <c r="AU409" s="19">
        <f t="shared" si="77"/>
        <v>0.613506349748658</v>
      </c>
      <c r="AV409" s="19">
        <f t="shared" si="78"/>
        <v>3.02185569406808</v>
      </c>
      <c r="AW409" s="19">
        <f t="shared" si="79"/>
        <v>2.99571729562359</v>
      </c>
      <c r="AX409" s="36"/>
    </row>
    <row r="410" s="25" customFormat="1" spans="1:50">
      <c r="A410" s="37" t="s">
        <v>2154</v>
      </c>
      <c r="B410" s="35" t="s">
        <v>2155</v>
      </c>
      <c r="C410" s="35" t="s">
        <v>1961</v>
      </c>
      <c r="D410" s="35" t="s">
        <v>1759</v>
      </c>
      <c r="E410" s="35" t="s">
        <v>2172</v>
      </c>
      <c r="F410" s="35" t="s">
        <v>1859</v>
      </c>
      <c r="G410" s="32" t="s">
        <v>1917</v>
      </c>
      <c r="H410" s="32"/>
      <c r="I410" s="33">
        <f t="shared" si="80"/>
        <v>4.08655500411987</v>
      </c>
      <c r="J410" s="33">
        <f t="shared" si="81"/>
        <v>1031.00402832031</v>
      </c>
      <c r="K410" s="33">
        <f t="shared" si="82"/>
        <v>-6.86491870880127</v>
      </c>
      <c r="L410" s="34">
        <f t="shared" si="72"/>
        <v>-12.5797037339833</v>
      </c>
      <c r="M410" s="33">
        <f t="shared" si="73"/>
        <v>5.71478502518207</v>
      </c>
      <c r="N410" s="33">
        <f t="shared" si="83"/>
        <v>5.71478366851807</v>
      </c>
      <c r="O410" s="32"/>
      <c r="P410" s="35">
        <v>40.2333333333333</v>
      </c>
      <c r="Q410" s="35">
        <v>0.845</v>
      </c>
      <c r="R410" s="35">
        <v>21.535</v>
      </c>
      <c r="S410" s="35">
        <v>0</v>
      </c>
      <c r="T410" s="35">
        <v>20.5466666666667</v>
      </c>
      <c r="U410" s="35">
        <v>0.355</v>
      </c>
      <c r="V410" s="35">
        <v>12.3566666666667</v>
      </c>
      <c r="W410" s="35">
        <v>4.95</v>
      </c>
      <c r="X410" s="35">
        <v>0.166666666666667</v>
      </c>
      <c r="Y410" s="32"/>
      <c r="Z410" s="32">
        <v>100.988333333333</v>
      </c>
      <c r="AA410" s="35">
        <v>4.08655500411987</v>
      </c>
      <c r="AB410" s="35">
        <v>1031.00402832031</v>
      </c>
      <c r="AC410" s="35">
        <v>-6.86491870880127</v>
      </c>
      <c r="AD410" s="35">
        <v>5.71478366851807</v>
      </c>
      <c r="AE410" s="35" t="s">
        <v>1695</v>
      </c>
      <c r="AF410" s="19">
        <v>12</v>
      </c>
      <c r="AG410" s="19">
        <f>AF410/(P410*'Molecular Weight'!$C$2/'Molecular Weight'!$D$2+Q410*'Molecular Weight'!$C$3/'Molecular Weight'!$D$3+R410*'Molecular Weight'!$C$4/'Molecular Weight'!$D$4+S410*'Molecular Weight'!$C$5/'Molecular Weight'!$D$5+T410*'Molecular Weight'!$C$6/'Molecular Weight'!$D$6+U410*'Molecular Weight'!$C$8/'Molecular Weight'!$D$8+V410*'Molecular Weight'!$C$9/'Molecular Weight'!$D$9+W410*'Molecular Weight'!$C$10/'Molecular Weight'!$D$10+X410*'Molecular Weight'!$C$11/'Molecular Weight'!$D$11+Y410*'Molecular Weight'!$C$12/'Molecular Weight'!$D$12)</f>
        <v>4.47312108183003</v>
      </c>
      <c r="AH410" s="19">
        <f>P410*AG410*'Molecular Weight'!$B$2/'Molecular Weight'!$D$2</f>
        <v>2.99548221580606</v>
      </c>
      <c r="AI410" s="19">
        <f>Q410*AG410*'Molecular Weight'!$B$3/'Molecular Weight'!$D$3</f>
        <v>0.0473064745199797</v>
      </c>
      <c r="AJ410" s="19">
        <f>AG410*R410*'Molecular Weight'!$B$4/'Molecular Weight'!$D$4</f>
        <v>1.88953829927834</v>
      </c>
      <c r="AK410" s="19">
        <f>S410*AG410*'Molecular Weight'!$B$5/'Molecular Weight'!$D$5</f>
        <v>0</v>
      </c>
      <c r="AL410" s="19">
        <f>T410*AG410*'Molecular Weight'!$B$6/'Molecular Weight'!$D$6</f>
        <v>1.27933919582407</v>
      </c>
      <c r="AM410" s="19">
        <f>U410*AG410*'Molecular Weight'!$B$8/'Molecular Weight'!$D$8</f>
        <v>0.022384521906536</v>
      </c>
      <c r="AN410" s="19">
        <f>V410*AG410*'Molecular Weight'!$B$9/'Molecular Weight'!$D$9</f>
        <v>1.37153514064053</v>
      </c>
      <c r="AO410" s="19">
        <f>W410*AG410*'Molecular Weight'!$B$10/'Molecular Weight'!$D$10</f>
        <v>0.394827912893343</v>
      </c>
      <c r="AP410" s="19">
        <f>X410*AG410*'Molecular Weight'!$B$11/'Molecular Weight'!$D$11</f>
        <v>0.0240567983318815</v>
      </c>
      <c r="AQ410" s="19">
        <f>Y410*AG410*'Molecular Weight'!$B$12/'Molecular Weight'!$D$12</f>
        <v>0</v>
      </c>
      <c r="AR410" s="19">
        <f t="shared" si="74"/>
        <v>8.02447055920073</v>
      </c>
      <c r="AS410" s="19">
        <f t="shared" si="75"/>
        <v>0.0731878092747493</v>
      </c>
      <c r="AT410" s="19">
        <f t="shared" si="76"/>
        <v>0.0572075095593443</v>
      </c>
      <c r="AU410" s="19">
        <f t="shared" si="77"/>
        <v>1.20615138654932</v>
      </c>
      <c r="AV410" s="19">
        <f t="shared" si="78"/>
        <v>3.04278869032604</v>
      </c>
      <c r="AW410" s="19">
        <f t="shared" si="79"/>
        <v>3.06808677126447</v>
      </c>
      <c r="AX410" s="36"/>
    </row>
    <row r="411" s="25" customFormat="1" spans="1:50">
      <c r="A411" s="37" t="s">
        <v>2154</v>
      </c>
      <c r="B411" s="35" t="s">
        <v>2155</v>
      </c>
      <c r="C411" s="35" t="s">
        <v>1961</v>
      </c>
      <c r="D411" s="35" t="s">
        <v>1759</v>
      </c>
      <c r="E411" s="35" t="s">
        <v>2173</v>
      </c>
      <c r="F411" s="35" t="s">
        <v>1859</v>
      </c>
      <c r="G411" s="32" t="s">
        <v>1917</v>
      </c>
      <c r="H411" s="32"/>
      <c r="I411" s="33">
        <f t="shared" si="80"/>
        <v>8.86003875732422</v>
      </c>
      <c r="J411" s="33">
        <f t="shared" si="81"/>
        <v>1141.5849609375</v>
      </c>
      <c r="K411" s="33">
        <f t="shared" si="82"/>
        <v>-6.85164499282837</v>
      </c>
      <c r="L411" s="34">
        <f t="shared" si="72"/>
        <v>-9.1863154905936</v>
      </c>
      <c r="M411" s="33">
        <f t="shared" si="73"/>
        <v>2.33467049776523</v>
      </c>
      <c r="N411" s="33">
        <f t="shared" si="83"/>
        <v>2.33467054367065</v>
      </c>
      <c r="O411" s="32"/>
      <c r="P411" s="35">
        <v>39.9866666666667</v>
      </c>
      <c r="Q411" s="35">
        <v>1.49</v>
      </c>
      <c r="R411" s="35">
        <v>21.0333333333333</v>
      </c>
      <c r="S411" s="35">
        <v>0</v>
      </c>
      <c r="T411" s="35">
        <v>14.17</v>
      </c>
      <c r="U411" s="35">
        <v>0.203333333333333</v>
      </c>
      <c r="V411" s="35">
        <v>8.58666666666667</v>
      </c>
      <c r="W411" s="35">
        <v>14.0933333333333</v>
      </c>
      <c r="X411" s="35">
        <v>0.54</v>
      </c>
      <c r="Y411" s="32"/>
      <c r="Z411" s="32">
        <v>100.103333333333</v>
      </c>
      <c r="AA411" s="35">
        <v>8.86003875732422</v>
      </c>
      <c r="AB411" s="35">
        <v>1141.5849609375</v>
      </c>
      <c r="AC411" s="35">
        <v>-6.85164499282837</v>
      </c>
      <c r="AD411" s="35">
        <v>2.33467054367065</v>
      </c>
      <c r="AE411" s="35" t="s">
        <v>1695</v>
      </c>
      <c r="AF411" s="19">
        <v>12</v>
      </c>
      <c r="AG411" s="19">
        <f>AF411/(P411*'Molecular Weight'!$C$2/'Molecular Weight'!$D$2+Q411*'Molecular Weight'!$C$3/'Molecular Weight'!$D$3+R411*'Molecular Weight'!$C$4/'Molecular Weight'!$D$4+S411*'Molecular Weight'!$C$5/'Molecular Weight'!$D$5+T411*'Molecular Weight'!$C$6/'Molecular Weight'!$D$6+U411*'Molecular Weight'!$C$8/'Molecular Weight'!$D$8+V411*'Molecular Weight'!$C$9/'Molecular Weight'!$D$9+W411*'Molecular Weight'!$C$10/'Molecular Weight'!$D$10+X411*'Molecular Weight'!$C$11/'Molecular Weight'!$D$11+Y411*'Molecular Weight'!$C$12/'Molecular Weight'!$D$12)</f>
        <v>4.51046465228429</v>
      </c>
      <c r="AH411" s="19">
        <f>P411*AG411*'Molecular Weight'!$B$2/'Molecular Weight'!$D$2</f>
        <v>3.00197148073693</v>
      </c>
      <c r="AI411" s="19">
        <f>Q411*AG411*'Molecular Weight'!$B$3/'Molecular Weight'!$D$3</f>
        <v>0.0841125448298323</v>
      </c>
      <c r="AJ411" s="19">
        <f>AG411*R411*'Molecular Weight'!$B$4/'Molecular Weight'!$D$4</f>
        <v>1.860927942717</v>
      </c>
      <c r="AK411" s="19">
        <f>S411*AG411*'Molecular Weight'!$B$5/'Molecular Weight'!$D$5</f>
        <v>0</v>
      </c>
      <c r="AL411" s="19">
        <f>T411*AG411*'Molecular Weight'!$B$6/'Molecular Weight'!$D$6</f>
        <v>0.889661527322779</v>
      </c>
      <c r="AM411" s="19">
        <f>U411*AG411*'Molecular Weight'!$B$8/'Molecular Weight'!$D$8</f>
        <v>0.0129282183906278</v>
      </c>
      <c r="AN411" s="19">
        <f>V411*AG411*'Molecular Weight'!$B$9/'Molecular Weight'!$D$9</f>
        <v>0.961038622356025</v>
      </c>
      <c r="AO411" s="19">
        <f>W411*AG411*'Molecular Weight'!$B$10/'Molecular Weight'!$D$10</f>
        <v>1.13351429801819</v>
      </c>
      <c r="AP411" s="19">
        <f>X411*AG411*'Molecular Weight'!$B$11/'Molecular Weight'!$D$11</f>
        <v>0.0785947374066963</v>
      </c>
      <c r="AQ411" s="19">
        <f>Y411*AG411*'Molecular Weight'!$B$12/'Molecular Weight'!$D$12</f>
        <v>0</v>
      </c>
      <c r="AR411" s="19">
        <f t="shared" si="74"/>
        <v>8.02274937177808</v>
      </c>
      <c r="AS411" s="19">
        <f t="shared" si="75"/>
        <v>0.0680545904368675</v>
      </c>
      <c r="AT411" s="19">
        <f t="shared" si="76"/>
        <v>0.0764949234588813</v>
      </c>
      <c r="AU411" s="19">
        <f t="shared" si="77"/>
        <v>0.821606936885912</v>
      </c>
      <c r="AV411" s="19">
        <f t="shared" si="78"/>
        <v>3.08608402556676</v>
      </c>
      <c r="AW411" s="19">
        <f t="shared" si="79"/>
        <v>2.99714266608762</v>
      </c>
      <c r="AX411" s="36"/>
    </row>
    <row r="412" s="25" customFormat="1" spans="1:50">
      <c r="A412" s="37" t="s">
        <v>2154</v>
      </c>
      <c r="B412" s="35" t="s">
        <v>2155</v>
      </c>
      <c r="C412" s="35" t="s">
        <v>1961</v>
      </c>
      <c r="D412" s="35" t="s">
        <v>1759</v>
      </c>
      <c r="E412" s="35" t="s">
        <v>2174</v>
      </c>
      <c r="F412" s="35" t="s">
        <v>1859</v>
      </c>
      <c r="G412" s="32" t="s">
        <v>1917</v>
      </c>
      <c r="H412" s="32"/>
      <c r="I412" s="33">
        <f t="shared" si="80"/>
        <v>7.53675746917725</v>
      </c>
      <c r="J412" s="33">
        <f t="shared" si="81"/>
        <v>1209.3486328125</v>
      </c>
      <c r="K412" s="33">
        <f t="shared" si="82"/>
        <v>-6.85643196105957</v>
      </c>
      <c r="L412" s="34">
        <f t="shared" si="72"/>
        <v>-8.94913493166661</v>
      </c>
      <c r="M412" s="33">
        <f t="shared" si="73"/>
        <v>2.09270297060704</v>
      </c>
      <c r="N412" s="33">
        <f t="shared" si="83"/>
        <v>2.09270286560059</v>
      </c>
      <c r="O412" s="32"/>
      <c r="P412" s="35">
        <v>40.0066666666667</v>
      </c>
      <c r="Q412" s="35">
        <v>1.03666666666667</v>
      </c>
      <c r="R412" s="35">
        <v>20.8933333333333</v>
      </c>
      <c r="S412" s="35">
        <v>0</v>
      </c>
      <c r="T412" s="35">
        <v>18.2733333333333</v>
      </c>
      <c r="U412" s="35">
        <v>0.316666666666667</v>
      </c>
      <c r="V412" s="35">
        <v>8.26666666666667</v>
      </c>
      <c r="W412" s="35">
        <v>11.2833333333333</v>
      </c>
      <c r="X412" s="35">
        <v>0.436666666666667</v>
      </c>
      <c r="Y412" s="32"/>
      <c r="Z412" s="32">
        <v>100.513333333333</v>
      </c>
      <c r="AA412" s="35">
        <v>7.53675746917725</v>
      </c>
      <c r="AB412" s="35">
        <v>1209.3486328125</v>
      </c>
      <c r="AC412" s="35">
        <v>-6.85643196105957</v>
      </c>
      <c r="AD412" s="35">
        <v>2.09270286560059</v>
      </c>
      <c r="AE412" s="35" t="s">
        <v>1695</v>
      </c>
      <c r="AF412" s="19">
        <v>12</v>
      </c>
      <c r="AG412" s="19">
        <f>AF412/(P412*'Molecular Weight'!$C$2/'Molecular Weight'!$D$2+Q412*'Molecular Weight'!$C$3/'Molecular Weight'!$D$3+R412*'Molecular Weight'!$C$4/'Molecular Weight'!$D$4+S412*'Molecular Weight'!$C$5/'Molecular Weight'!$D$5+T412*'Molecular Weight'!$C$6/'Molecular Weight'!$D$6+U412*'Molecular Weight'!$C$8/'Molecular Weight'!$D$8+V412*'Molecular Weight'!$C$9/'Molecular Weight'!$D$9+W412*'Molecular Weight'!$C$10/'Molecular Weight'!$D$10+X412*'Molecular Weight'!$C$11/'Molecular Weight'!$D$11+Y412*'Molecular Weight'!$C$12/'Molecular Weight'!$D$12)</f>
        <v>4.53741198365278</v>
      </c>
      <c r="AH412" s="19">
        <f>P412*AG412*'Molecular Weight'!$B$2/'Molecular Weight'!$D$2</f>
        <v>3.02141692342437</v>
      </c>
      <c r="AI412" s="19">
        <f>Q412*AG412*'Molecular Weight'!$B$3/'Molecular Weight'!$D$3</f>
        <v>0.0588708855617864</v>
      </c>
      <c r="AJ412" s="19">
        <f>AG412*R412*'Molecular Weight'!$B$4/'Molecular Weight'!$D$4</f>
        <v>1.85958534808001</v>
      </c>
      <c r="AK412" s="19">
        <f>S412*AG412*'Molecular Weight'!$B$5/'Molecular Weight'!$D$5</f>
        <v>0</v>
      </c>
      <c r="AL412" s="19">
        <f>T412*AG412*'Molecular Weight'!$B$6/'Molecular Weight'!$D$6</f>
        <v>1.15414311870752</v>
      </c>
      <c r="AM412" s="19">
        <f>U412*AG412*'Molecular Weight'!$B$8/'Molecular Weight'!$D$8</f>
        <v>0.0202543998894378</v>
      </c>
      <c r="AN412" s="19">
        <f>V412*AG412*'Molecular Weight'!$B$9/'Molecular Weight'!$D$9</f>
        <v>0.930751176133905</v>
      </c>
      <c r="AO412" s="19">
        <f>W412*AG412*'Molecular Weight'!$B$10/'Molecular Weight'!$D$10</f>
        <v>0.91293031173708</v>
      </c>
      <c r="AP412" s="19">
        <f>X412*AG412*'Molecular Weight'!$B$11/'Molecular Weight'!$D$11</f>
        <v>0.0639347068794789</v>
      </c>
      <c r="AQ412" s="19">
        <f>Y412*AG412*'Molecular Weight'!$B$12/'Molecular Weight'!$D$12</f>
        <v>0</v>
      </c>
      <c r="AR412" s="19">
        <f t="shared" si="74"/>
        <v>8.02188687041358</v>
      </c>
      <c r="AS412" s="19">
        <f t="shared" si="75"/>
        <v>0.0654814632032918</v>
      </c>
      <c r="AT412" s="19">
        <f t="shared" si="76"/>
        <v>0.0567359993244355</v>
      </c>
      <c r="AU412" s="19">
        <f t="shared" si="77"/>
        <v>1.08866165550423</v>
      </c>
      <c r="AV412" s="19">
        <f t="shared" si="78"/>
        <v>3.08028780898615</v>
      </c>
      <c r="AW412" s="19">
        <f t="shared" si="79"/>
        <v>3.01807900646794</v>
      </c>
      <c r="AX412" s="36"/>
    </row>
    <row r="413" s="25" customFormat="1" spans="1:50">
      <c r="A413" s="37" t="s">
        <v>2154</v>
      </c>
      <c r="B413" s="35" t="s">
        <v>2155</v>
      </c>
      <c r="C413" s="35" t="s">
        <v>1961</v>
      </c>
      <c r="D413" s="35" t="s">
        <v>1759</v>
      </c>
      <c r="E413" s="35" t="s">
        <v>2175</v>
      </c>
      <c r="F413" s="35" t="s">
        <v>1859</v>
      </c>
      <c r="G413" s="32" t="s">
        <v>1917</v>
      </c>
      <c r="H413" s="32"/>
      <c r="I413" s="33">
        <f t="shared" si="80"/>
        <v>4.97760677337646</v>
      </c>
      <c r="J413" s="33">
        <f t="shared" si="81"/>
        <v>1136.01794433594</v>
      </c>
      <c r="K413" s="33">
        <f t="shared" si="82"/>
        <v>-7.93251895904541</v>
      </c>
      <c r="L413" s="34">
        <f t="shared" si="72"/>
        <v>-10.7805339829261</v>
      </c>
      <c r="M413" s="33">
        <f t="shared" si="73"/>
        <v>2.84801502388073</v>
      </c>
      <c r="N413" s="33">
        <f t="shared" si="83"/>
        <v>2.84801387786865</v>
      </c>
      <c r="O413" s="32"/>
      <c r="P413" s="35">
        <v>39.1933333333333</v>
      </c>
      <c r="Q413" s="35">
        <v>1.15666666666667</v>
      </c>
      <c r="R413" s="35">
        <v>21.1666666666667</v>
      </c>
      <c r="S413" s="35">
        <v>0</v>
      </c>
      <c r="T413" s="35">
        <v>17.1</v>
      </c>
      <c r="U413" s="35">
        <v>0.283333333333333</v>
      </c>
      <c r="V413" s="35">
        <v>7.74</v>
      </c>
      <c r="W413" s="35">
        <v>12.78</v>
      </c>
      <c r="X413" s="35">
        <v>0.436666666666667</v>
      </c>
      <c r="Y413" s="32"/>
      <c r="Z413" s="32">
        <v>99.8566666666667</v>
      </c>
      <c r="AA413" s="35">
        <v>4.97760677337646</v>
      </c>
      <c r="AB413" s="35">
        <v>1136.01794433594</v>
      </c>
      <c r="AC413" s="35">
        <v>-7.93251895904541</v>
      </c>
      <c r="AD413" s="35">
        <v>2.84801387786865</v>
      </c>
      <c r="AE413" s="35" t="s">
        <v>1695</v>
      </c>
      <c r="AF413" s="19">
        <v>12</v>
      </c>
      <c r="AG413" s="19">
        <f>AF413/(P413*'Molecular Weight'!$C$2/'Molecular Weight'!$D$2+Q413*'Molecular Weight'!$C$3/'Molecular Weight'!$D$3+R413*'Molecular Weight'!$C$4/'Molecular Weight'!$D$4+S413*'Molecular Weight'!$C$5/'Molecular Weight'!$D$5+T413*'Molecular Weight'!$C$6/'Molecular Weight'!$D$6+U413*'Molecular Weight'!$C$8/'Molecular Weight'!$D$8+V413*'Molecular Weight'!$C$9/'Molecular Weight'!$D$9+W413*'Molecular Weight'!$C$10/'Molecular Weight'!$D$10+X413*'Molecular Weight'!$C$11/'Molecular Weight'!$D$11+Y413*'Molecular Weight'!$C$12/'Molecular Weight'!$D$12)</f>
        <v>4.57061464698427</v>
      </c>
      <c r="AH413" s="19">
        <f>P413*AG413*'Molecular Weight'!$B$2/'Molecular Weight'!$D$2</f>
        <v>2.98165152126281</v>
      </c>
      <c r="AI413" s="19">
        <f>Q413*AG413*'Molecular Weight'!$B$3/'Molecular Weight'!$D$3</f>
        <v>0.0661661778265976</v>
      </c>
      <c r="AJ413" s="19">
        <f>AG413*R413*'Molecular Weight'!$B$4/'Molecular Weight'!$D$4</f>
        <v>1.89769864053551</v>
      </c>
      <c r="AK413" s="19">
        <f>S413*AG413*'Molecular Weight'!$B$5/'Molecular Weight'!$D$5</f>
        <v>0</v>
      </c>
      <c r="AL413" s="19">
        <f>T413*AG413*'Molecular Weight'!$B$6/'Molecular Weight'!$D$6</f>
        <v>1.08793862003662</v>
      </c>
      <c r="AM413" s="19">
        <f>U413*AG413*'Molecular Weight'!$B$8/'Molecular Weight'!$D$8</f>
        <v>0.018254968752639</v>
      </c>
      <c r="AN413" s="19">
        <f>V413*AG413*'Molecular Weight'!$B$9/'Molecular Weight'!$D$9</f>
        <v>0.877830207634199</v>
      </c>
      <c r="AO413" s="19">
        <f>W413*AG413*'Molecular Weight'!$B$10/'Molecular Weight'!$D$10</f>
        <v>1.04159156898108</v>
      </c>
      <c r="AP413" s="19">
        <f>X413*AG413*'Molecular Weight'!$B$11/'Molecular Weight'!$D$11</f>
        <v>0.0644025512267333</v>
      </c>
      <c r="AQ413" s="19">
        <f>Y413*AG413*'Molecular Weight'!$B$12/'Molecular Weight'!$D$12</f>
        <v>0</v>
      </c>
      <c r="AR413" s="19">
        <f t="shared" si="74"/>
        <v>8.0355342562562</v>
      </c>
      <c r="AS413" s="19">
        <f t="shared" si="75"/>
        <v>0.106131356416631</v>
      </c>
      <c r="AT413" s="19">
        <f t="shared" si="76"/>
        <v>0.0975527060644821</v>
      </c>
      <c r="AU413" s="19">
        <f t="shared" si="77"/>
        <v>0.981807263619991</v>
      </c>
      <c r="AV413" s="19">
        <f t="shared" si="78"/>
        <v>3.04781769908941</v>
      </c>
      <c r="AW413" s="19">
        <f t="shared" si="79"/>
        <v>3.02561536540454</v>
      </c>
      <c r="AX413" s="36"/>
    </row>
    <row r="414" s="25" customFormat="1" spans="1:50">
      <c r="A414" s="37" t="s">
        <v>2154</v>
      </c>
      <c r="B414" s="35" t="s">
        <v>2155</v>
      </c>
      <c r="C414" s="35" t="s">
        <v>1961</v>
      </c>
      <c r="D414" s="35" t="s">
        <v>1759</v>
      </c>
      <c r="E414" s="35" t="s">
        <v>2176</v>
      </c>
      <c r="F414" s="35" t="s">
        <v>1859</v>
      </c>
      <c r="G414" s="32" t="s">
        <v>1917</v>
      </c>
      <c r="H414" s="32"/>
      <c r="I414" s="33">
        <f t="shared" si="80"/>
        <v>5.03683185577393</v>
      </c>
      <c r="J414" s="33">
        <f t="shared" si="81"/>
        <v>1139.30310058594</v>
      </c>
      <c r="K414" s="33">
        <f t="shared" si="82"/>
        <v>-7.91934251785278</v>
      </c>
      <c r="L414" s="34">
        <f t="shared" si="72"/>
        <v>-10.7161367021201</v>
      </c>
      <c r="M414" s="33">
        <f t="shared" si="73"/>
        <v>2.79679418426734</v>
      </c>
      <c r="N414" s="33">
        <f t="shared" si="83"/>
        <v>2.79679346084595</v>
      </c>
      <c r="O414" s="32"/>
      <c r="P414" s="35">
        <v>39.4433333333333</v>
      </c>
      <c r="Q414" s="35">
        <v>1.14</v>
      </c>
      <c r="R414" s="35">
        <v>21.22</v>
      </c>
      <c r="S414" s="35">
        <v>0</v>
      </c>
      <c r="T414" s="35">
        <v>17.31</v>
      </c>
      <c r="U414" s="35">
        <v>0.276666666666667</v>
      </c>
      <c r="V414" s="35">
        <v>7.69333333333333</v>
      </c>
      <c r="W414" s="35">
        <v>12.73</v>
      </c>
      <c r="X414" s="35">
        <v>0.44</v>
      </c>
      <c r="Y414" s="32"/>
      <c r="Z414" s="32">
        <v>100.253333333333</v>
      </c>
      <c r="AA414" s="35">
        <v>5.03683185577393</v>
      </c>
      <c r="AB414" s="35">
        <v>1139.30310058594</v>
      </c>
      <c r="AC414" s="35">
        <v>-7.91934251785278</v>
      </c>
      <c r="AD414" s="35">
        <v>2.79679346084595</v>
      </c>
      <c r="AE414" s="35" t="s">
        <v>1695</v>
      </c>
      <c r="AF414" s="19">
        <v>12</v>
      </c>
      <c r="AG414" s="19">
        <f>AF414/(P414*'Molecular Weight'!$C$2/'Molecular Weight'!$D$2+Q414*'Molecular Weight'!$C$3/'Molecular Weight'!$D$3+R414*'Molecular Weight'!$C$4/'Molecular Weight'!$D$4+S414*'Molecular Weight'!$C$5/'Molecular Weight'!$D$5+T414*'Molecular Weight'!$C$6/'Molecular Weight'!$D$6+U414*'Molecular Weight'!$C$8/'Molecular Weight'!$D$8+V414*'Molecular Weight'!$C$9/'Molecular Weight'!$D$9+W414*'Molecular Weight'!$C$10/'Molecular Weight'!$D$10+X414*'Molecular Weight'!$C$11/'Molecular Weight'!$D$11+Y414*'Molecular Weight'!$C$12/'Molecular Weight'!$D$12)</f>
        <v>4.55274040008026</v>
      </c>
      <c r="AH414" s="19">
        <f>P414*AG414*'Molecular Weight'!$B$2/'Molecular Weight'!$D$2</f>
        <v>2.98893570540111</v>
      </c>
      <c r="AI414" s="19">
        <f>Q414*AG414*'Molecular Weight'!$B$3/'Molecular Weight'!$D$3</f>
        <v>0.0649577478860012</v>
      </c>
      <c r="AJ414" s="19">
        <f>AG414*R414*'Molecular Weight'!$B$4/'Molecular Weight'!$D$4</f>
        <v>1.895040237146</v>
      </c>
      <c r="AK414" s="19">
        <f>S414*AG414*'Molecular Weight'!$B$5/'Molecular Weight'!$D$5</f>
        <v>0</v>
      </c>
      <c r="AL414" s="19">
        <f>T414*AG414*'Molecular Weight'!$B$6/'Molecular Weight'!$D$6</f>
        <v>1.09699243214629</v>
      </c>
      <c r="AM414" s="19">
        <f>U414*AG414*'Molecular Weight'!$B$8/'Molecular Weight'!$D$8</f>
        <v>0.0177557303452054</v>
      </c>
      <c r="AN414" s="19">
        <f>V414*AG414*'Molecular Weight'!$B$9/'Molecular Weight'!$D$9</f>
        <v>0.869125297219623</v>
      </c>
      <c r="AO414" s="19">
        <f>W414*AG414*'Molecular Weight'!$B$10/'Molecular Weight'!$D$10</f>
        <v>1.03345908154461</v>
      </c>
      <c r="AP414" s="19">
        <f>X414*AG414*'Molecular Weight'!$B$11/'Molecular Weight'!$D$11</f>
        <v>0.0646403929020754</v>
      </c>
      <c r="AQ414" s="19">
        <f>Y414*AG414*'Molecular Weight'!$B$12/'Molecular Weight'!$D$12</f>
        <v>0</v>
      </c>
      <c r="AR414" s="19">
        <f t="shared" si="74"/>
        <v>8.03090662459092</v>
      </c>
      <c r="AS414" s="19">
        <f t="shared" si="75"/>
        <v>0.092363045027918</v>
      </c>
      <c r="AT414" s="19">
        <f t="shared" si="76"/>
        <v>0.0841966109531019</v>
      </c>
      <c r="AU414" s="19">
        <f t="shared" si="77"/>
        <v>1.00462938711837</v>
      </c>
      <c r="AV414" s="19">
        <f t="shared" si="78"/>
        <v>3.05389345328712</v>
      </c>
      <c r="AW414" s="19">
        <f t="shared" si="79"/>
        <v>3.01733254125573</v>
      </c>
      <c r="AX414" s="36"/>
    </row>
    <row r="415" s="25" customFormat="1" spans="1:50">
      <c r="A415" s="37" t="s">
        <v>2154</v>
      </c>
      <c r="B415" s="35" t="s">
        <v>2155</v>
      </c>
      <c r="C415" s="35" t="s">
        <v>1961</v>
      </c>
      <c r="D415" s="35" t="s">
        <v>1759</v>
      </c>
      <c r="E415" s="35" t="s">
        <v>2177</v>
      </c>
      <c r="F415" s="35" t="s">
        <v>1859</v>
      </c>
      <c r="G415" s="32" t="s">
        <v>1917</v>
      </c>
      <c r="H415" s="32"/>
      <c r="I415" s="33">
        <f t="shared" si="80"/>
        <v>7.42974185943604</v>
      </c>
      <c r="J415" s="33">
        <f t="shared" si="81"/>
        <v>1197.43994140625</v>
      </c>
      <c r="K415" s="33">
        <f t="shared" si="82"/>
        <v>-6.63654136657715</v>
      </c>
      <c r="L415" s="34">
        <f t="shared" si="72"/>
        <v>-9.11661153140935</v>
      </c>
      <c r="M415" s="33">
        <f t="shared" si="73"/>
        <v>2.4800701648322</v>
      </c>
      <c r="N415" s="33">
        <f t="shared" si="83"/>
        <v>2.48007106781006</v>
      </c>
      <c r="O415" s="32"/>
      <c r="P415" s="35">
        <v>39.8766666666667</v>
      </c>
      <c r="Q415" s="35">
        <v>1.12</v>
      </c>
      <c r="R415" s="35">
        <v>21.2866666666667</v>
      </c>
      <c r="S415" s="35">
        <v>0</v>
      </c>
      <c r="T415" s="35">
        <v>14.6866666666667</v>
      </c>
      <c r="U415" s="35">
        <v>0.216666666666667</v>
      </c>
      <c r="V415" s="35">
        <v>7.97333333333333</v>
      </c>
      <c r="W415" s="35">
        <v>14.37</v>
      </c>
      <c r="X415" s="35">
        <v>0.453333333333333</v>
      </c>
      <c r="Y415" s="32"/>
      <c r="Z415" s="32">
        <v>99.9833333333334</v>
      </c>
      <c r="AA415" s="35">
        <v>7.42974185943604</v>
      </c>
      <c r="AB415" s="35">
        <v>1197.43994140625</v>
      </c>
      <c r="AC415" s="35">
        <v>-6.63654136657715</v>
      </c>
      <c r="AD415" s="35">
        <v>2.48007106781006</v>
      </c>
      <c r="AE415" s="35" t="s">
        <v>1695</v>
      </c>
      <c r="AF415" s="19">
        <v>12</v>
      </c>
      <c r="AG415" s="19">
        <f>AF415/(P415*'Molecular Weight'!$C$2/'Molecular Weight'!$D$2+Q415*'Molecular Weight'!$C$3/'Molecular Weight'!$D$3+R415*'Molecular Weight'!$C$4/'Molecular Weight'!$D$4+S415*'Molecular Weight'!$C$5/'Molecular Weight'!$D$5+T415*'Molecular Weight'!$C$6/'Molecular Weight'!$D$6+U415*'Molecular Weight'!$C$8/'Molecular Weight'!$D$8+V415*'Molecular Weight'!$C$9/'Molecular Weight'!$D$9+W415*'Molecular Weight'!$C$10/'Molecular Weight'!$D$10+X415*'Molecular Weight'!$C$11/'Molecular Weight'!$D$11+Y415*'Molecular Weight'!$C$12/'Molecular Weight'!$D$12)</f>
        <v>4.52709559579855</v>
      </c>
      <c r="AH415" s="19">
        <f>P415*AG415*'Molecular Weight'!$B$2/'Molecular Weight'!$D$2</f>
        <v>3.00475169843198</v>
      </c>
      <c r="AI415" s="19">
        <f>Q415*AG415*'Molecular Weight'!$B$3/'Molecular Weight'!$D$3</f>
        <v>0.063458661668265</v>
      </c>
      <c r="AJ415" s="19">
        <f>AG415*R415*'Molecular Weight'!$B$4/'Molecular Weight'!$D$4</f>
        <v>1.89028589478028</v>
      </c>
      <c r="AK415" s="19">
        <f>S415*AG415*'Molecular Weight'!$B$5/'Molecular Weight'!$D$5</f>
        <v>0</v>
      </c>
      <c r="AL415" s="19">
        <f>T415*AG415*'Molecular Weight'!$B$6/'Molecular Weight'!$D$6</f>
        <v>0.925500333847831</v>
      </c>
      <c r="AM415" s="19">
        <f>U415*AG415*'Molecular Weight'!$B$8/'Molecular Weight'!$D$8</f>
        <v>0.0138267650468427</v>
      </c>
      <c r="AN415" s="19">
        <f>V415*AG415*'Molecular Weight'!$B$9/'Molecular Weight'!$D$9</f>
        <v>0.895683429706379</v>
      </c>
      <c r="AO415" s="19">
        <f>W415*AG415*'Molecular Weight'!$B$10/'Molecular Weight'!$D$10</f>
        <v>1.16002788358818</v>
      </c>
      <c r="AP415" s="19">
        <f>X415*AG415*'Molecular Weight'!$B$11/'Molecular Weight'!$D$11</f>
        <v>0.0662240508797034</v>
      </c>
      <c r="AQ415" s="19">
        <f>Y415*AG415*'Molecular Weight'!$B$12/'Molecular Weight'!$D$12</f>
        <v>0</v>
      </c>
      <c r="AR415" s="19">
        <f t="shared" si="74"/>
        <v>8.01975871794946</v>
      </c>
      <c r="AS415" s="19">
        <f t="shared" si="75"/>
        <v>0.0591301119478507</v>
      </c>
      <c r="AT415" s="19">
        <f t="shared" si="76"/>
        <v>0.0638898872159378</v>
      </c>
      <c r="AU415" s="19">
        <f t="shared" si="77"/>
        <v>0.86637022189998</v>
      </c>
      <c r="AV415" s="19">
        <f t="shared" si="78"/>
        <v>3.06821036010025</v>
      </c>
      <c r="AW415" s="19">
        <f t="shared" si="79"/>
        <v>2.99503841218923</v>
      </c>
      <c r="AX415" s="36"/>
    </row>
    <row r="416" s="25" customFormat="1" spans="1:50">
      <c r="A416" s="37" t="s">
        <v>2154</v>
      </c>
      <c r="B416" s="35" t="s">
        <v>2155</v>
      </c>
      <c r="C416" s="35" t="s">
        <v>1961</v>
      </c>
      <c r="D416" s="35" t="s">
        <v>1759</v>
      </c>
      <c r="E416" s="35" t="s">
        <v>2178</v>
      </c>
      <c r="F416" s="35" t="s">
        <v>1859</v>
      </c>
      <c r="G416" s="32" t="s">
        <v>1917</v>
      </c>
      <c r="H416" s="32"/>
      <c r="I416" s="33">
        <f t="shared" si="80"/>
        <v>5.89482164382935</v>
      </c>
      <c r="J416" s="33">
        <f t="shared" si="81"/>
        <v>1202.55065917969</v>
      </c>
      <c r="K416" s="33">
        <f t="shared" si="82"/>
        <v>-6.94298934936523</v>
      </c>
      <c r="L416" s="34">
        <f t="shared" si="72"/>
        <v>-9.64110714526991</v>
      </c>
      <c r="M416" s="33">
        <f t="shared" si="73"/>
        <v>2.69811779590467</v>
      </c>
      <c r="N416" s="33">
        <f t="shared" si="83"/>
        <v>2.69811820983887</v>
      </c>
      <c r="O416" s="32"/>
      <c r="P416" s="35">
        <v>40.4366666666667</v>
      </c>
      <c r="Q416" s="35">
        <v>1.20333333333333</v>
      </c>
      <c r="R416" s="35">
        <v>22.0366666666667</v>
      </c>
      <c r="S416" s="35">
        <v>0</v>
      </c>
      <c r="T416" s="35">
        <v>15.0166666666667</v>
      </c>
      <c r="U416" s="35">
        <v>0.23</v>
      </c>
      <c r="V416" s="35">
        <v>7.86333333333333</v>
      </c>
      <c r="W416" s="35">
        <v>14.1333333333333</v>
      </c>
      <c r="X416" s="35">
        <v>0.42</v>
      </c>
      <c r="Y416" s="32"/>
      <c r="Z416" s="32">
        <v>101.34</v>
      </c>
      <c r="AA416" s="35">
        <v>5.89482164382935</v>
      </c>
      <c r="AB416" s="35">
        <v>1202.55065917969</v>
      </c>
      <c r="AC416" s="35">
        <v>-6.94298934936523</v>
      </c>
      <c r="AD416" s="35">
        <v>2.69811820983887</v>
      </c>
      <c r="AE416" s="35" t="s">
        <v>1695</v>
      </c>
      <c r="AF416" s="19">
        <v>12</v>
      </c>
      <c r="AG416" s="19">
        <f>AF416/(P416*'Molecular Weight'!$C$2/'Molecular Weight'!$D$2+Q416*'Molecular Weight'!$C$3/'Molecular Weight'!$D$3+R416*'Molecular Weight'!$C$4/'Molecular Weight'!$D$4+S416*'Molecular Weight'!$C$5/'Molecular Weight'!$D$5+T416*'Molecular Weight'!$C$6/'Molecular Weight'!$D$6+U416*'Molecular Weight'!$C$8/'Molecular Weight'!$D$8+V416*'Molecular Weight'!$C$9/'Molecular Weight'!$D$9+W416*'Molecular Weight'!$C$10/'Molecular Weight'!$D$10+X416*'Molecular Weight'!$C$11/'Molecular Weight'!$D$11+Y416*'Molecular Weight'!$C$12/'Molecular Weight'!$D$12)</f>
        <v>4.45964797219143</v>
      </c>
      <c r="AH416" s="19">
        <f>P416*AG416*'Molecular Weight'!$B$2/'Molecular Weight'!$D$2</f>
        <v>3.00155290449702</v>
      </c>
      <c r="AI416" s="19">
        <f>Q416*AG416*'Molecular Weight'!$B$3/'Molecular Weight'!$D$3</f>
        <v>0.0671644938657114</v>
      </c>
      <c r="AJ416" s="19">
        <f>AG416*R416*'Molecular Weight'!$B$4/'Molecular Weight'!$D$4</f>
        <v>1.92773196967161</v>
      </c>
      <c r="AK416" s="19">
        <f>S416*AG416*'Molecular Weight'!$B$5/'Molecular Weight'!$D$5</f>
        <v>0</v>
      </c>
      <c r="AL416" s="19">
        <f>T416*AG416*'Molecular Weight'!$B$6/'Molecular Weight'!$D$6</f>
        <v>0.932197202798925</v>
      </c>
      <c r="AM416" s="19">
        <f>U416*AG416*'Molecular Weight'!$B$8/'Molecular Weight'!$D$8</f>
        <v>0.0144589657965045</v>
      </c>
      <c r="AN416" s="19">
        <f>V416*AG416*'Molecular Weight'!$B$9/'Molecular Weight'!$D$9</f>
        <v>0.870166217237351</v>
      </c>
      <c r="AO416" s="19">
        <f>W416*AG416*'Molecular Weight'!$B$10/'Molecular Weight'!$D$10</f>
        <v>1.12392459593982</v>
      </c>
      <c r="AP416" s="19">
        <f>X416*AG416*'Molecular Weight'!$B$11/'Molecular Weight'!$D$11</f>
        <v>0.0604405339890416</v>
      </c>
      <c r="AQ416" s="19">
        <f>Y416*AG416*'Molecular Weight'!$B$12/'Molecular Weight'!$D$12</f>
        <v>0</v>
      </c>
      <c r="AR416" s="19">
        <f t="shared" si="74"/>
        <v>7.99763688379599</v>
      </c>
      <c r="AS416" s="19">
        <f t="shared" si="75"/>
        <v>0</v>
      </c>
      <c r="AT416" s="19">
        <f t="shared" si="76"/>
        <v>0</v>
      </c>
      <c r="AU416" s="19">
        <f t="shared" si="77"/>
        <v>0.932197202798925</v>
      </c>
      <c r="AV416" s="19">
        <f t="shared" si="78"/>
        <v>3.06871739836273</v>
      </c>
      <c r="AW416" s="19">
        <f t="shared" si="79"/>
        <v>2.94074698177261</v>
      </c>
      <c r="AX416" s="36"/>
    </row>
    <row r="417" s="25" customFormat="1" spans="1:50">
      <c r="A417" s="37" t="s">
        <v>2154</v>
      </c>
      <c r="B417" s="35" t="s">
        <v>2155</v>
      </c>
      <c r="C417" s="35" t="s">
        <v>1961</v>
      </c>
      <c r="D417" s="35" t="s">
        <v>1759</v>
      </c>
      <c r="E417" s="35" t="s">
        <v>2179</v>
      </c>
      <c r="F417" s="35" t="s">
        <v>1859</v>
      </c>
      <c r="G417" s="32" t="s">
        <v>1917</v>
      </c>
      <c r="H417" s="32"/>
      <c r="I417" s="33">
        <f t="shared" si="80"/>
        <v>6.06967401504517</v>
      </c>
      <c r="J417" s="33">
        <f t="shared" si="81"/>
        <v>1163.16735839844</v>
      </c>
      <c r="K417" s="33">
        <f t="shared" si="82"/>
        <v>-7.18431091308594</v>
      </c>
      <c r="L417" s="34">
        <f t="shared" si="72"/>
        <v>-10.0224707367283</v>
      </c>
      <c r="M417" s="33">
        <f t="shared" si="73"/>
        <v>2.83815982364241</v>
      </c>
      <c r="N417" s="33">
        <f t="shared" si="83"/>
        <v>2.83815956115723</v>
      </c>
      <c r="O417" s="32"/>
      <c r="P417" s="35">
        <v>39.3133333333333</v>
      </c>
      <c r="Q417" s="35">
        <v>1.21</v>
      </c>
      <c r="R417" s="35">
        <v>21.41</v>
      </c>
      <c r="S417" s="35">
        <v>0</v>
      </c>
      <c r="T417" s="35">
        <v>15.1</v>
      </c>
      <c r="U417" s="35">
        <v>0.226666666666667</v>
      </c>
      <c r="V417" s="35">
        <v>8.05333333333333</v>
      </c>
      <c r="W417" s="35">
        <v>14.1566666666667</v>
      </c>
      <c r="X417" s="35">
        <v>0.45</v>
      </c>
      <c r="Y417" s="32"/>
      <c r="Z417" s="32">
        <v>99.92</v>
      </c>
      <c r="AA417" s="35">
        <v>6.06967401504517</v>
      </c>
      <c r="AB417" s="35">
        <v>1163.16735839844</v>
      </c>
      <c r="AC417" s="35">
        <v>-7.18431091308594</v>
      </c>
      <c r="AD417" s="35">
        <v>2.83815956115723</v>
      </c>
      <c r="AE417" s="35" t="s">
        <v>1695</v>
      </c>
      <c r="AF417" s="19">
        <v>12</v>
      </c>
      <c r="AG417" s="19">
        <f>AF417/(P417*'Molecular Weight'!$C$2/'Molecular Weight'!$D$2+Q417*'Molecular Weight'!$C$3/'Molecular Weight'!$D$3+R417*'Molecular Weight'!$C$4/'Molecular Weight'!$D$4+S417*'Molecular Weight'!$C$5/'Molecular Weight'!$D$5+T417*'Molecular Weight'!$C$6/'Molecular Weight'!$D$6+U417*'Molecular Weight'!$C$8/'Molecular Weight'!$D$8+V417*'Molecular Weight'!$C$9/'Molecular Weight'!$D$9+W417*'Molecular Weight'!$C$10/'Molecular Weight'!$D$10+X417*'Molecular Weight'!$C$11/'Molecular Weight'!$D$11+Y417*'Molecular Weight'!$C$12/'Molecular Weight'!$D$12)</f>
        <v>4.54225987828019</v>
      </c>
      <c r="AH417" s="19">
        <f>P417*AG417*'Molecular Weight'!$B$2/'Molecular Weight'!$D$2</f>
        <v>2.97222664250092</v>
      </c>
      <c r="AI417" s="19">
        <f>Q417*AG417*'Molecular Weight'!$B$3/'Molecular Weight'!$D$3</f>
        <v>0.0687876652405386</v>
      </c>
      <c r="AJ417" s="19">
        <f>AG417*R417*'Molecular Weight'!$B$4/'Molecular Weight'!$D$4</f>
        <v>1.90760659070182</v>
      </c>
      <c r="AK417" s="19">
        <f>S417*AG417*'Molecular Weight'!$B$5/'Molecular Weight'!$D$5</f>
        <v>0</v>
      </c>
      <c r="AL417" s="19">
        <f>T417*AG417*'Molecular Weight'!$B$6/'Molecular Weight'!$D$6</f>
        <v>0.954734467734283</v>
      </c>
      <c r="AM417" s="19">
        <f>U417*AG417*'Molecular Weight'!$B$8/'Molecular Weight'!$D$8</f>
        <v>0.0145133761734355</v>
      </c>
      <c r="AN417" s="19">
        <f>V417*AG417*'Molecular Weight'!$B$9/'Molecular Weight'!$D$9</f>
        <v>0.907700567901153</v>
      </c>
      <c r="AO417" s="19">
        <f>W417*AG417*'Molecular Weight'!$B$10/'Molecular Weight'!$D$10</f>
        <v>1.14663443313457</v>
      </c>
      <c r="AP417" s="19">
        <f>X417*AG417*'Molecular Weight'!$B$11/'Molecular Weight'!$D$11</f>
        <v>0.0659573070418227</v>
      </c>
      <c r="AQ417" s="19">
        <f>Y417*AG417*'Molecular Weight'!$B$12/'Molecular Weight'!$D$12</f>
        <v>0</v>
      </c>
      <c r="AR417" s="19">
        <f t="shared" si="74"/>
        <v>8.03816105042854</v>
      </c>
      <c r="AS417" s="19">
        <f t="shared" si="75"/>
        <v>0.113939644222004</v>
      </c>
      <c r="AT417" s="19">
        <f t="shared" si="76"/>
        <v>0.119341710258349</v>
      </c>
      <c r="AU417" s="19">
        <f t="shared" si="77"/>
        <v>0.840794823512279</v>
      </c>
      <c r="AV417" s="19">
        <f t="shared" si="78"/>
        <v>3.04101430774146</v>
      </c>
      <c r="AW417" s="19">
        <f t="shared" si="79"/>
        <v>3.02358284494344</v>
      </c>
      <c r="AX417" s="36"/>
    </row>
    <row r="418" s="25" customFormat="1" spans="1:50">
      <c r="A418" s="37" t="s">
        <v>2154</v>
      </c>
      <c r="B418" s="35" t="s">
        <v>2155</v>
      </c>
      <c r="C418" s="35" t="s">
        <v>1961</v>
      </c>
      <c r="D418" s="35" t="s">
        <v>1759</v>
      </c>
      <c r="E418" s="35" t="s">
        <v>2180</v>
      </c>
      <c r="F418" s="35" t="s">
        <v>1859</v>
      </c>
      <c r="G418" s="32" t="s">
        <v>1917</v>
      </c>
      <c r="H418" s="32"/>
      <c r="I418" s="33">
        <f t="shared" si="80"/>
        <v>6.24613571166992</v>
      </c>
      <c r="J418" s="33">
        <f t="shared" si="81"/>
        <v>1163.7265625</v>
      </c>
      <c r="K418" s="33">
        <f t="shared" si="82"/>
        <v>-7.11838340759277</v>
      </c>
      <c r="L418" s="34">
        <f t="shared" si="72"/>
        <v>-9.94732549238138</v>
      </c>
      <c r="M418" s="33">
        <f t="shared" si="73"/>
        <v>2.8289420847886</v>
      </c>
      <c r="N418" s="33">
        <f t="shared" si="83"/>
        <v>2.82894134521484</v>
      </c>
      <c r="O418" s="32"/>
      <c r="P418" s="35">
        <v>39.43</v>
      </c>
      <c r="Q418" s="35">
        <v>1.21</v>
      </c>
      <c r="R418" s="35">
        <v>21.5433333333333</v>
      </c>
      <c r="S418" s="35">
        <v>0</v>
      </c>
      <c r="T418" s="35">
        <v>15.04</v>
      </c>
      <c r="U418" s="35">
        <v>0.23</v>
      </c>
      <c r="V418" s="35">
        <v>7.99333333333333</v>
      </c>
      <c r="W418" s="35">
        <v>14.3266666666667</v>
      </c>
      <c r="X418" s="35">
        <v>0.446666666666667</v>
      </c>
      <c r="Y418" s="32"/>
      <c r="Z418" s="32">
        <v>100.22</v>
      </c>
      <c r="AA418" s="35">
        <v>6.24613571166992</v>
      </c>
      <c r="AB418" s="35">
        <v>1163.7265625</v>
      </c>
      <c r="AC418" s="35">
        <v>-7.11838340759277</v>
      </c>
      <c r="AD418" s="35">
        <v>2.82894134521484</v>
      </c>
      <c r="AE418" s="35" t="s">
        <v>1695</v>
      </c>
      <c r="AF418" s="19">
        <v>12</v>
      </c>
      <c r="AG418" s="19">
        <f>AF418/(P418*'Molecular Weight'!$C$2/'Molecular Weight'!$D$2+Q418*'Molecular Weight'!$C$3/'Molecular Weight'!$D$3+R418*'Molecular Weight'!$C$4/'Molecular Weight'!$D$4+S418*'Molecular Weight'!$C$5/'Molecular Weight'!$D$5+T418*'Molecular Weight'!$C$6/'Molecular Weight'!$D$6+U418*'Molecular Weight'!$C$8/'Molecular Weight'!$D$8+V418*'Molecular Weight'!$C$9/'Molecular Weight'!$D$9+W418*'Molecular Weight'!$C$10/'Molecular Weight'!$D$10+X418*'Molecular Weight'!$C$11/'Molecular Weight'!$D$11+Y418*'Molecular Weight'!$C$12/'Molecular Weight'!$D$12)</f>
        <v>4.52767970954053</v>
      </c>
      <c r="AH418" s="19">
        <f>P418*AG418*'Molecular Weight'!$B$2/'Molecular Weight'!$D$2</f>
        <v>2.97147821150438</v>
      </c>
      <c r="AI418" s="19">
        <f>Q418*AG418*'Molecular Weight'!$B$3/'Molecular Weight'!$D$3</f>
        <v>0.0685668641870343</v>
      </c>
      <c r="AJ418" s="19">
        <f>AG418*R418*'Molecular Weight'!$B$4/'Molecular Weight'!$D$4</f>
        <v>1.91332509237351</v>
      </c>
      <c r="AK418" s="19">
        <f>S418*AG418*'Molecular Weight'!$B$5/'Molecular Weight'!$D$5</f>
        <v>0</v>
      </c>
      <c r="AL418" s="19">
        <f>T418*AG418*'Molecular Weight'!$B$6/'Molecular Weight'!$D$6</f>
        <v>0.947888402442784</v>
      </c>
      <c r="AM418" s="19">
        <f>U418*AG418*'Molecular Weight'!$B$8/'Molecular Weight'!$D$8</f>
        <v>0.0146795366957192</v>
      </c>
      <c r="AN418" s="19">
        <f>V418*AG418*'Molecular Weight'!$B$9/'Molecular Weight'!$D$9</f>
        <v>0.898045983745094</v>
      </c>
      <c r="AO418" s="19">
        <f>W418*AG418*'Molecular Weight'!$B$10/'Molecular Weight'!$D$10</f>
        <v>1.15667899379489</v>
      </c>
      <c r="AP418" s="19">
        <f>X418*AG418*'Molecular Weight'!$B$11/'Molecular Weight'!$D$11</f>
        <v>0.0652585867568497</v>
      </c>
      <c r="AQ418" s="19">
        <f>Y418*AG418*'Molecular Weight'!$B$12/'Molecular Weight'!$D$12</f>
        <v>0</v>
      </c>
      <c r="AR418" s="19">
        <f t="shared" si="74"/>
        <v>8.03592167150026</v>
      </c>
      <c r="AS418" s="19">
        <f t="shared" si="75"/>
        <v>0.107283290112667</v>
      </c>
      <c r="AT418" s="19">
        <f t="shared" si="76"/>
        <v>0.113181351133941</v>
      </c>
      <c r="AU418" s="19">
        <f t="shared" si="77"/>
        <v>0.840605112330117</v>
      </c>
      <c r="AV418" s="19">
        <f t="shared" si="78"/>
        <v>3.04004507569141</v>
      </c>
      <c r="AW418" s="19">
        <f t="shared" si="79"/>
        <v>3.01729291667849</v>
      </c>
      <c r="AX418" s="36"/>
    </row>
    <row r="419" s="25" customFormat="1" spans="1:50">
      <c r="A419" s="37" t="s">
        <v>2154</v>
      </c>
      <c r="B419" s="35" t="s">
        <v>2155</v>
      </c>
      <c r="C419" s="35" t="s">
        <v>1961</v>
      </c>
      <c r="D419" s="35" t="s">
        <v>1759</v>
      </c>
      <c r="E419" s="35" t="s">
        <v>2181</v>
      </c>
      <c r="F419" s="35" t="s">
        <v>1859</v>
      </c>
      <c r="G419" s="32" t="s">
        <v>1917</v>
      </c>
      <c r="H419" s="32"/>
      <c r="I419" s="33">
        <f t="shared" si="80"/>
        <v>6.49674892425537</v>
      </c>
      <c r="J419" s="33">
        <f t="shared" si="81"/>
        <v>1160.15405273437</v>
      </c>
      <c r="K419" s="33">
        <f t="shared" si="82"/>
        <v>-7.10693550109863</v>
      </c>
      <c r="L419" s="34">
        <f t="shared" si="72"/>
        <v>-9.89142020172405</v>
      </c>
      <c r="M419" s="33">
        <f t="shared" si="73"/>
        <v>2.78448470062542</v>
      </c>
      <c r="N419" s="33">
        <f t="shared" si="83"/>
        <v>2.78448486328125</v>
      </c>
      <c r="O419" s="32"/>
      <c r="P419" s="35">
        <v>39.37</v>
      </c>
      <c r="Q419" s="35">
        <v>1.22333333333333</v>
      </c>
      <c r="R419" s="35">
        <v>21.4066666666667</v>
      </c>
      <c r="S419" s="35">
        <v>0</v>
      </c>
      <c r="T419" s="35">
        <v>14.97</v>
      </c>
      <c r="U419" s="35">
        <v>0.223333333333333</v>
      </c>
      <c r="V419" s="35">
        <v>8.11666666666667</v>
      </c>
      <c r="W419" s="35">
        <v>14.26</v>
      </c>
      <c r="X419" s="35">
        <v>0.463333333333333</v>
      </c>
      <c r="Y419" s="32"/>
      <c r="Z419" s="32">
        <v>100.033333333333</v>
      </c>
      <c r="AA419" s="35">
        <v>6.49674892425537</v>
      </c>
      <c r="AB419" s="35">
        <v>1160.15405273437</v>
      </c>
      <c r="AC419" s="35">
        <v>-7.10693550109863</v>
      </c>
      <c r="AD419" s="35">
        <v>2.78448486328125</v>
      </c>
      <c r="AE419" s="35" t="s">
        <v>1695</v>
      </c>
      <c r="AF419" s="19">
        <v>12</v>
      </c>
      <c r="AG419" s="19">
        <f>AF419/(P419*'Molecular Weight'!$C$2/'Molecular Weight'!$D$2+Q419*'Molecular Weight'!$C$3/'Molecular Weight'!$D$3+R419*'Molecular Weight'!$C$4/'Molecular Weight'!$D$4+S419*'Molecular Weight'!$C$5/'Molecular Weight'!$D$5+T419*'Molecular Weight'!$C$6/'Molecular Weight'!$D$6+U419*'Molecular Weight'!$C$8/'Molecular Weight'!$D$8+V419*'Molecular Weight'!$C$9/'Molecular Weight'!$D$9+W419*'Molecular Weight'!$C$10/'Molecular Weight'!$D$10+X419*'Molecular Weight'!$C$11/'Molecular Weight'!$D$11+Y419*'Molecular Weight'!$C$12/'Molecular Weight'!$D$12)</f>
        <v>4.53557330929845</v>
      </c>
      <c r="AH419" s="19">
        <f>P419*AG419*'Molecular Weight'!$B$2/'Molecular Weight'!$D$2</f>
        <v>2.97212918087683</v>
      </c>
      <c r="AI419" s="19">
        <f>Q419*AG419*'Molecular Weight'!$B$3/'Molecular Weight'!$D$3</f>
        <v>0.0694432792871309</v>
      </c>
      <c r="AJ419" s="19">
        <f>AG419*R419*'Molecular Weight'!$B$4/'Molecular Weight'!$D$4</f>
        <v>1.9045018825889</v>
      </c>
      <c r="AK419" s="19">
        <f>S419*AG419*'Molecular Weight'!$B$5/'Molecular Weight'!$D$5</f>
        <v>0</v>
      </c>
      <c r="AL419" s="19">
        <f>T419*AG419*'Molecular Weight'!$B$6/'Molecular Weight'!$D$6</f>
        <v>0.945121554011662</v>
      </c>
      <c r="AM419" s="19">
        <f>U419*AG419*'Molecular Weight'!$B$8/'Molecular Weight'!$D$8</f>
        <v>0.0142788935120287</v>
      </c>
      <c r="AN419" s="19">
        <f>V419*AG419*'Molecular Weight'!$B$9/'Molecular Weight'!$D$9</f>
        <v>0.913492225652749</v>
      </c>
      <c r="AO419" s="19">
        <f>W419*AG419*'Molecular Weight'!$B$10/'Molecular Weight'!$D$10</f>
        <v>1.15330376944715</v>
      </c>
      <c r="AP419" s="19">
        <f>X419*AG419*'Molecular Weight'!$B$11/'Molecular Weight'!$D$11</f>
        <v>0.0678116263302661</v>
      </c>
      <c r="AQ419" s="19">
        <f>Y419*AG419*'Molecular Weight'!$B$12/'Molecular Weight'!$D$12</f>
        <v>0</v>
      </c>
      <c r="AR419" s="19">
        <f t="shared" si="74"/>
        <v>8.04008241170672</v>
      </c>
      <c r="AS419" s="19">
        <f t="shared" si="75"/>
        <v>0.119647763754325</v>
      </c>
      <c r="AT419" s="19">
        <f t="shared" si="76"/>
        <v>0.12659510646696</v>
      </c>
      <c r="AU419" s="19">
        <f t="shared" si="77"/>
        <v>0.825473790257337</v>
      </c>
      <c r="AV419" s="19">
        <f t="shared" si="78"/>
        <v>3.04157246016396</v>
      </c>
      <c r="AW419" s="19">
        <f t="shared" si="79"/>
        <v>3.02619644262358</v>
      </c>
      <c r="AX419" s="36"/>
    </row>
    <row r="420" s="25" customFormat="1" spans="1:50">
      <c r="A420" s="37" t="s">
        <v>2154</v>
      </c>
      <c r="B420" s="35" t="s">
        <v>2155</v>
      </c>
      <c r="C420" s="35" t="s">
        <v>1961</v>
      </c>
      <c r="D420" s="35" t="s">
        <v>1759</v>
      </c>
      <c r="E420" s="35" t="s">
        <v>2182</v>
      </c>
      <c r="F420" s="35" t="s">
        <v>1859</v>
      </c>
      <c r="G420" s="32" t="s">
        <v>1917</v>
      </c>
      <c r="H420" s="32"/>
      <c r="I420" s="33">
        <f t="shared" si="80"/>
        <v>6.0697660446167</v>
      </c>
      <c r="J420" s="33">
        <f t="shared" si="81"/>
        <v>1205.302734375</v>
      </c>
      <c r="K420" s="33">
        <f t="shared" si="82"/>
        <v>-7.06434488296509</v>
      </c>
      <c r="L420" s="34">
        <f t="shared" si="72"/>
        <v>-9.54439218514267</v>
      </c>
      <c r="M420" s="33">
        <f t="shared" si="73"/>
        <v>2.48004730217758</v>
      </c>
      <c r="N420" s="33">
        <f t="shared" si="83"/>
        <v>2.48004674911499</v>
      </c>
      <c r="O420" s="32"/>
      <c r="P420" s="35">
        <v>39.5933333333333</v>
      </c>
      <c r="Q420" s="35">
        <v>1.06</v>
      </c>
      <c r="R420" s="35">
        <v>21.3</v>
      </c>
      <c r="S420" s="35">
        <v>0</v>
      </c>
      <c r="T420" s="35">
        <v>18.3566666666667</v>
      </c>
      <c r="U420" s="35">
        <v>0.353333333333333</v>
      </c>
      <c r="V420" s="35">
        <v>8.54</v>
      </c>
      <c r="W420" s="35">
        <v>10.9266666666667</v>
      </c>
      <c r="X420" s="35">
        <v>0.43</v>
      </c>
      <c r="Y420" s="32"/>
      <c r="Z420" s="32">
        <v>100.56</v>
      </c>
      <c r="AA420" s="35">
        <v>6.0697660446167</v>
      </c>
      <c r="AB420" s="35">
        <v>1205.302734375</v>
      </c>
      <c r="AC420" s="35">
        <v>-7.06434488296509</v>
      </c>
      <c r="AD420" s="35">
        <v>2.48004674911499</v>
      </c>
      <c r="AE420" s="35" t="s">
        <v>1695</v>
      </c>
      <c r="AF420" s="19">
        <v>12</v>
      </c>
      <c r="AG420" s="19">
        <f>AF420/(P420*'Molecular Weight'!$C$2/'Molecular Weight'!$D$2+Q420*'Molecular Weight'!$C$3/'Molecular Weight'!$D$3+R420*'Molecular Weight'!$C$4/'Molecular Weight'!$D$4+S420*'Molecular Weight'!$C$5/'Molecular Weight'!$D$5+T420*'Molecular Weight'!$C$6/'Molecular Weight'!$D$6+U420*'Molecular Weight'!$C$8/'Molecular Weight'!$D$8+V420*'Molecular Weight'!$C$9/'Molecular Weight'!$D$9+W420*'Molecular Weight'!$C$10/'Molecular Weight'!$D$10+X420*'Molecular Weight'!$C$11/'Molecular Weight'!$D$11+Y420*'Molecular Weight'!$C$12/'Molecular Weight'!$D$12)</f>
        <v>4.53607088758264</v>
      </c>
      <c r="AH420" s="19">
        <f>P420*AG420*'Molecular Weight'!$B$2/'Molecular Weight'!$D$2</f>
        <v>2.98931702189894</v>
      </c>
      <c r="AI420" s="19">
        <f>Q420*AG420*'Molecular Weight'!$B$3/'Molecular Weight'!$D$3</f>
        <v>0.0601781619629237</v>
      </c>
      <c r="AJ420" s="19">
        <f>AG420*R420*'Molecular Weight'!$B$4/'Molecular Weight'!$D$4</f>
        <v>1.89521988829954</v>
      </c>
      <c r="AK420" s="19">
        <f>S420*AG420*'Molecular Weight'!$B$5/'Molecular Weight'!$D$5</f>
        <v>0</v>
      </c>
      <c r="AL420" s="19">
        <f>T420*AG420*'Molecular Weight'!$B$6/'Molecular Weight'!$D$6</f>
        <v>1.15906377031912</v>
      </c>
      <c r="AM420" s="19">
        <f>U420*AG420*'Molecular Weight'!$B$8/'Molecular Weight'!$D$8</f>
        <v>0.0225929665484334</v>
      </c>
      <c r="AN420" s="19">
        <f>V420*AG420*'Molecular Weight'!$B$9/'Molecular Weight'!$D$9</f>
        <v>0.961241820842575</v>
      </c>
      <c r="AO420" s="19">
        <f>W420*AG420*'Molecular Weight'!$B$10/'Molecular Weight'!$D$10</f>
        <v>0.88381124402615</v>
      </c>
      <c r="AP420" s="19">
        <f>X420*AG420*'Molecular Weight'!$B$11/'Molecular Weight'!$D$11</f>
        <v>0.0629399961813661</v>
      </c>
      <c r="AQ420" s="19">
        <f>Y420*AG420*'Molecular Weight'!$B$12/'Molecular Weight'!$D$12</f>
        <v>0</v>
      </c>
      <c r="AR420" s="19">
        <f t="shared" si="74"/>
        <v>8.03436487007905</v>
      </c>
      <c r="AS420" s="19">
        <f t="shared" si="75"/>
        <v>0.102653650317603</v>
      </c>
      <c r="AT420" s="19">
        <f t="shared" si="76"/>
        <v>0.0885660072778734</v>
      </c>
      <c r="AU420" s="19">
        <f t="shared" si="77"/>
        <v>1.05641012000152</v>
      </c>
      <c r="AV420" s="19">
        <f t="shared" si="78"/>
        <v>3.04949518386187</v>
      </c>
      <c r="AW420" s="19">
        <f t="shared" si="79"/>
        <v>3.02670980173628</v>
      </c>
      <c r="AX420" s="36"/>
    </row>
    <row r="421" s="25" customFormat="1" spans="1:50">
      <c r="A421" s="37" t="s">
        <v>2154</v>
      </c>
      <c r="B421" s="35" t="s">
        <v>2155</v>
      </c>
      <c r="C421" s="35" t="s">
        <v>1961</v>
      </c>
      <c r="D421" s="35" t="s">
        <v>1759</v>
      </c>
      <c r="E421" s="35" t="s">
        <v>2183</v>
      </c>
      <c r="F421" s="35" t="s">
        <v>1859</v>
      </c>
      <c r="G421" s="32" t="s">
        <v>1917</v>
      </c>
      <c r="H421" s="32"/>
      <c r="I421" s="33">
        <f t="shared" si="80"/>
        <v>5.32380390167236</v>
      </c>
      <c r="J421" s="33">
        <f t="shared" si="81"/>
        <v>1162.44067382812</v>
      </c>
      <c r="K421" s="33">
        <f t="shared" si="82"/>
        <v>-7.56314325332642</v>
      </c>
      <c r="L421" s="34">
        <f t="shared" si="72"/>
        <v>-10.3221224762771</v>
      </c>
      <c r="M421" s="33">
        <f t="shared" si="73"/>
        <v>2.7589792229507</v>
      </c>
      <c r="N421" s="33">
        <f t="shared" si="83"/>
        <v>2.75897932052612</v>
      </c>
      <c r="O421" s="32"/>
      <c r="P421" s="35">
        <v>39.3766666666667</v>
      </c>
      <c r="Q421" s="35">
        <v>1.06333333333333</v>
      </c>
      <c r="R421" s="35">
        <v>21.2533333333333</v>
      </c>
      <c r="S421" s="35">
        <v>0</v>
      </c>
      <c r="T421" s="35">
        <v>18.08</v>
      </c>
      <c r="U421" s="35">
        <v>0.346666666666667</v>
      </c>
      <c r="V421" s="35">
        <v>8.48333333333333</v>
      </c>
      <c r="W421" s="35">
        <v>11.2333333333333</v>
      </c>
      <c r="X421" s="35">
        <v>0.446666666666667</v>
      </c>
      <c r="Y421" s="32"/>
      <c r="Z421" s="32">
        <v>100.283333333333</v>
      </c>
      <c r="AA421" s="35">
        <v>5.32380390167236</v>
      </c>
      <c r="AB421" s="35">
        <v>1162.44067382812</v>
      </c>
      <c r="AC421" s="35">
        <v>-7.56314325332642</v>
      </c>
      <c r="AD421" s="35">
        <v>2.75897932052612</v>
      </c>
      <c r="AE421" s="35" t="s">
        <v>1695</v>
      </c>
      <c r="AF421" s="19">
        <v>12</v>
      </c>
      <c r="AG421" s="19">
        <f>AF421/(P421*'Molecular Weight'!$C$2/'Molecular Weight'!$D$2+Q421*'Molecular Weight'!$C$3/'Molecular Weight'!$D$3+R421*'Molecular Weight'!$C$4/'Molecular Weight'!$D$4+S421*'Molecular Weight'!$C$5/'Molecular Weight'!$D$5+T421*'Molecular Weight'!$C$6/'Molecular Weight'!$D$6+U421*'Molecular Weight'!$C$8/'Molecular Weight'!$D$8+V421*'Molecular Weight'!$C$9/'Molecular Weight'!$D$9+W421*'Molecular Weight'!$C$10/'Molecular Weight'!$D$10+X421*'Molecular Weight'!$C$11/'Molecular Weight'!$D$11+Y421*'Molecular Weight'!$C$12/'Molecular Weight'!$D$12)</f>
        <v>4.55003028613561</v>
      </c>
      <c r="AH421" s="19">
        <f>P421*AG421*'Molecular Weight'!$B$2/'Molecular Weight'!$D$2</f>
        <v>2.98210762151132</v>
      </c>
      <c r="AI421" s="19">
        <f>Q421*AG421*'Molecular Weight'!$B$3/'Molecular Weight'!$D$3</f>
        <v>0.0605531773582501</v>
      </c>
      <c r="AJ421" s="19">
        <f>AG421*R421*'Molecular Weight'!$B$4/'Molecular Weight'!$D$4</f>
        <v>1.8968872174971</v>
      </c>
      <c r="AK421" s="19">
        <f>S421*AG421*'Molecular Weight'!$B$5/'Molecular Weight'!$D$5</f>
        <v>0</v>
      </c>
      <c r="AL421" s="19">
        <f>T421*AG421*'Molecular Weight'!$B$6/'Molecular Weight'!$D$6</f>
        <v>1.14510784484037</v>
      </c>
      <c r="AM421" s="19">
        <f>U421*AG421*'Molecular Weight'!$B$8/'Molecular Weight'!$D$8</f>
        <v>0.0222349003739359</v>
      </c>
      <c r="AN421" s="19">
        <f>V421*AG421*'Molecular Weight'!$B$9/'Molecular Weight'!$D$9</f>
        <v>0.957802074294055</v>
      </c>
      <c r="AO421" s="19">
        <f>W421*AG421*'Molecular Weight'!$B$10/'Molecular Weight'!$D$10</f>
        <v>0.911412390886648</v>
      </c>
      <c r="AP421" s="19">
        <f>X421*AG421*'Molecular Weight'!$B$11/'Molecular Weight'!$D$11</f>
        <v>0.0655807312404187</v>
      </c>
      <c r="AQ421" s="19">
        <f>Y421*AG421*'Molecular Weight'!$B$12/'Molecular Weight'!$D$12</f>
        <v>0</v>
      </c>
      <c r="AR421" s="19">
        <f t="shared" si="74"/>
        <v>8.04168595800209</v>
      </c>
      <c r="AS421" s="19">
        <f t="shared" si="75"/>
        <v>0.124409607298157</v>
      </c>
      <c r="AT421" s="19">
        <f t="shared" si="76"/>
        <v>0.108644445899766</v>
      </c>
      <c r="AU421" s="19">
        <f t="shared" si="77"/>
        <v>1.02069823754221</v>
      </c>
      <c r="AV421" s="19">
        <f t="shared" si="78"/>
        <v>3.04266079886957</v>
      </c>
      <c r="AW421" s="19">
        <f t="shared" si="79"/>
        <v>3.036557210395</v>
      </c>
      <c r="AX421" s="36"/>
    </row>
    <row r="422" s="25" customFormat="1" spans="1:50">
      <c r="A422" s="37" t="s">
        <v>2154</v>
      </c>
      <c r="B422" s="35" t="s">
        <v>2155</v>
      </c>
      <c r="C422" s="35" t="s">
        <v>1961</v>
      </c>
      <c r="D422" s="35" t="s">
        <v>1759</v>
      </c>
      <c r="E422" s="35" t="s">
        <v>2184</v>
      </c>
      <c r="F422" s="35" t="s">
        <v>1859</v>
      </c>
      <c r="G422" s="32" t="s">
        <v>1917</v>
      </c>
      <c r="H422" s="32"/>
      <c r="I422" s="33">
        <f t="shared" si="80"/>
        <v>6.45218181610107</v>
      </c>
      <c r="J422" s="33">
        <f t="shared" si="81"/>
        <v>1213.46948242187</v>
      </c>
      <c r="K422" s="33">
        <f t="shared" si="82"/>
        <v>-7.07050323486328</v>
      </c>
      <c r="L422" s="34">
        <f t="shared" si="72"/>
        <v>-9.31122245419102</v>
      </c>
      <c r="M422" s="33">
        <f t="shared" si="73"/>
        <v>2.24071921932774</v>
      </c>
      <c r="N422" s="33">
        <f t="shared" si="83"/>
        <v>2.2407169342041</v>
      </c>
      <c r="O422" s="32"/>
      <c r="P422" s="35">
        <v>40.3044444444444</v>
      </c>
      <c r="Q422" s="35">
        <v>1.19444444444444</v>
      </c>
      <c r="R422" s="35">
        <v>21.0755555555556</v>
      </c>
      <c r="S422" s="35">
        <v>0</v>
      </c>
      <c r="T422" s="35">
        <v>17.0855555555556</v>
      </c>
      <c r="U422" s="35">
        <v>0.267777777777778</v>
      </c>
      <c r="V422" s="35">
        <v>8.32555555555555</v>
      </c>
      <c r="W422" s="35">
        <v>12.3877777777778</v>
      </c>
      <c r="X422" s="35">
        <v>0.461111111111111</v>
      </c>
      <c r="Y422" s="32"/>
      <c r="Z422" s="32">
        <v>101.102222222222</v>
      </c>
      <c r="AA422" s="35">
        <v>6.45218181610107</v>
      </c>
      <c r="AB422" s="35">
        <v>1213.46948242187</v>
      </c>
      <c r="AC422" s="35">
        <v>-7.07050323486328</v>
      </c>
      <c r="AD422" s="35">
        <v>2.2407169342041</v>
      </c>
      <c r="AE422" s="35" t="s">
        <v>1695</v>
      </c>
      <c r="AF422" s="19">
        <v>12</v>
      </c>
      <c r="AG422" s="19">
        <f>AF422/(P422*'Molecular Weight'!$C$2/'Molecular Weight'!$D$2+Q422*'Molecular Weight'!$C$3/'Molecular Weight'!$D$3+R422*'Molecular Weight'!$C$4/'Molecular Weight'!$D$4+S422*'Molecular Weight'!$C$5/'Molecular Weight'!$D$5+T422*'Molecular Weight'!$C$6/'Molecular Weight'!$D$6+U422*'Molecular Weight'!$C$8/'Molecular Weight'!$D$8+V422*'Molecular Weight'!$C$9/'Molecular Weight'!$D$9+W422*'Molecular Weight'!$C$10/'Molecular Weight'!$D$10+X422*'Molecular Weight'!$C$11/'Molecular Weight'!$D$11+Y422*'Molecular Weight'!$C$12/'Molecular Weight'!$D$12)</f>
        <v>4.4973634223709</v>
      </c>
      <c r="AH422" s="19">
        <f>P422*AG422*'Molecular Weight'!$B$2/'Molecular Weight'!$D$2</f>
        <v>3.01703951736725</v>
      </c>
      <c r="AI422" s="19">
        <f>Q422*AG422*'Molecular Weight'!$B$3/'Molecular Weight'!$D$3</f>
        <v>0.0672321746495439</v>
      </c>
      <c r="AJ422" s="19">
        <f>AG422*R422*'Molecular Weight'!$B$4/'Molecular Weight'!$D$4</f>
        <v>1.85924740411341</v>
      </c>
      <c r="AK422" s="19">
        <f>S422*AG422*'Molecular Weight'!$B$5/'Molecular Weight'!$D$5</f>
        <v>0</v>
      </c>
      <c r="AL422" s="19">
        <f>T422*AG422*'Molecular Weight'!$B$6/'Molecular Weight'!$D$6</f>
        <v>1.06959844942152</v>
      </c>
      <c r="AM422" s="19">
        <f>U422*AG422*'Molecular Weight'!$B$8/'Molecular Weight'!$D$8</f>
        <v>0.0169762331984993</v>
      </c>
      <c r="AN422" s="19">
        <f>V422*AG422*'Molecular Weight'!$B$9/'Molecular Weight'!$D$9</f>
        <v>0.929107916289638</v>
      </c>
      <c r="AO422" s="19">
        <f>W422*AG422*'Molecular Weight'!$B$10/'Molecular Weight'!$D$10</f>
        <v>0.993443984704654</v>
      </c>
      <c r="AP422" s="19">
        <f>X422*AG422*'Molecular Weight'!$B$11/'Molecular Weight'!$D$11</f>
        <v>0.0669178523639857</v>
      </c>
      <c r="AQ422" s="19">
        <f>Y422*AG422*'Molecular Weight'!$B$12/'Molecular Weight'!$D$12</f>
        <v>0</v>
      </c>
      <c r="AR422" s="19">
        <f t="shared" si="74"/>
        <v>8.0195635321085</v>
      </c>
      <c r="AS422" s="19">
        <f t="shared" si="75"/>
        <v>0.0585474220291458</v>
      </c>
      <c r="AT422" s="19">
        <f t="shared" si="76"/>
        <v>0.0547377588858797</v>
      </c>
      <c r="AU422" s="19">
        <f t="shared" si="77"/>
        <v>1.01105102739237</v>
      </c>
      <c r="AV422" s="19">
        <f t="shared" si="78"/>
        <v>3.08427169201679</v>
      </c>
      <c r="AW422" s="19">
        <f t="shared" si="79"/>
        <v>3.00912658361431</v>
      </c>
      <c r="AX422" s="36"/>
    </row>
    <row r="423" s="25" customFormat="1" spans="1:50">
      <c r="A423" s="37" t="s">
        <v>2154</v>
      </c>
      <c r="B423" s="35" t="s">
        <v>2155</v>
      </c>
      <c r="C423" s="35" t="s">
        <v>1961</v>
      </c>
      <c r="D423" s="35" t="s">
        <v>1759</v>
      </c>
      <c r="E423" s="35" t="s">
        <v>2185</v>
      </c>
      <c r="F423" s="35" t="s">
        <v>1859</v>
      </c>
      <c r="G423" s="32" t="s">
        <v>1917</v>
      </c>
      <c r="H423" s="32"/>
      <c r="I423" s="33">
        <f t="shared" si="80"/>
        <v>4.99718761444092</v>
      </c>
      <c r="J423" s="33">
        <f t="shared" si="81"/>
        <v>1159.45825195312</v>
      </c>
      <c r="K423" s="33">
        <f t="shared" si="82"/>
        <v>-7.66256427764893</v>
      </c>
      <c r="L423" s="34">
        <f t="shared" si="72"/>
        <v>-10.4858840224049</v>
      </c>
      <c r="M423" s="33">
        <f t="shared" si="73"/>
        <v>2.82331974475593</v>
      </c>
      <c r="N423" s="33">
        <f t="shared" si="83"/>
        <v>2.82331943511963</v>
      </c>
      <c r="O423" s="32"/>
      <c r="P423" s="35">
        <v>39.46</v>
      </c>
      <c r="Q423" s="35">
        <v>1.07</v>
      </c>
      <c r="R423" s="35">
        <v>21.1766666666667</v>
      </c>
      <c r="S423" s="35">
        <v>0</v>
      </c>
      <c r="T423" s="35">
        <v>17.63</v>
      </c>
      <c r="U423" s="35">
        <v>0.3</v>
      </c>
      <c r="V423" s="35">
        <v>8.39666666666667</v>
      </c>
      <c r="W423" s="35">
        <v>11.6666666666667</v>
      </c>
      <c r="X423" s="35">
        <v>0.423333333333333</v>
      </c>
      <c r="Y423" s="32"/>
      <c r="Z423" s="32">
        <v>100.123333333333</v>
      </c>
      <c r="AA423" s="35">
        <v>4.99718761444092</v>
      </c>
      <c r="AB423" s="35">
        <v>1159.45825195312</v>
      </c>
      <c r="AC423" s="35">
        <v>-7.66256427764893</v>
      </c>
      <c r="AD423" s="35">
        <v>2.82331943511963</v>
      </c>
      <c r="AE423" s="35" t="s">
        <v>1695</v>
      </c>
      <c r="AF423" s="19">
        <v>12</v>
      </c>
      <c r="AG423" s="19">
        <f>AF423/(P423*'Molecular Weight'!$C$2/'Molecular Weight'!$D$2+Q423*'Molecular Weight'!$C$3/'Molecular Weight'!$D$3+R423*'Molecular Weight'!$C$4/'Molecular Weight'!$D$4+S423*'Molecular Weight'!$C$5/'Molecular Weight'!$D$5+T423*'Molecular Weight'!$C$6/'Molecular Weight'!$D$6+U423*'Molecular Weight'!$C$8/'Molecular Weight'!$D$8+V423*'Molecular Weight'!$C$9/'Molecular Weight'!$D$9+W423*'Molecular Weight'!$C$10/'Molecular Weight'!$D$10+X423*'Molecular Weight'!$C$11/'Molecular Weight'!$D$11+Y423*'Molecular Weight'!$C$12/'Molecular Weight'!$D$12)</f>
        <v>4.55181924603543</v>
      </c>
      <c r="AH423" s="19">
        <f>P423*AG423*'Molecular Weight'!$B$2/'Molecular Weight'!$D$2</f>
        <v>2.9895936659214</v>
      </c>
      <c r="AI423" s="19">
        <f>Q423*AG423*'Molecular Weight'!$B$3/'Molecular Weight'!$D$3</f>
        <v>0.0609567783887097</v>
      </c>
      <c r="AJ423" s="19">
        <f>AG423*R423*'Molecular Weight'!$B$4/'Molecular Weight'!$D$4</f>
        <v>1.89078773833288</v>
      </c>
      <c r="AK423" s="19">
        <f>S423*AG423*'Molecular Weight'!$B$5/'Molecular Weight'!$D$5</f>
        <v>0</v>
      </c>
      <c r="AL423" s="19">
        <f>T423*AG423*'Molecular Weight'!$B$6/'Molecular Weight'!$D$6</f>
        <v>1.11704584225507</v>
      </c>
      <c r="AM423" s="19">
        <f>U423*AG423*'Molecular Weight'!$B$8/'Molecular Weight'!$D$8</f>
        <v>0.0192493060869838</v>
      </c>
      <c r="AN423" s="19">
        <f>V423*AG423*'Molecular Weight'!$B$9/'Molecular Weight'!$D$9</f>
        <v>0.948389799897704</v>
      </c>
      <c r="AO423" s="19">
        <f>W423*AG423*'Molecular Weight'!$B$10/'Molecular Weight'!$D$10</f>
        <v>0.946942900684976</v>
      </c>
      <c r="AP423" s="19">
        <f>X423*AG423*'Molecular Weight'!$B$11/'Molecular Weight'!$D$11</f>
        <v>0.0621793099114229</v>
      </c>
      <c r="AQ423" s="19">
        <f>Y423*AG423*'Molecular Weight'!$B$12/'Molecular Weight'!$D$12</f>
        <v>0</v>
      </c>
      <c r="AR423" s="19">
        <f t="shared" si="74"/>
        <v>8.03514534147916</v>
      </c>
      <c r="AS423" s="19">
        <f t="shared" si="75"/>
        <v>0.104974852308586</v>
      </c>
      <c r="AT423" s="19">
        <f t="shared" si="76"/>
        <v>0.0939754201104802</v>
      </c>
      <c r="AU423" s="19">
        <f t="shared" si="77"/>
        <v>1.01207098994649</v>
      </c>
      <c r="AV423" s="19">
        <f t="shared" si="78"/>
        <v>3.05055044431011</v>
      </c>
      <c r="AW423" s="19">
        <f t="shared" si="79"/>
        <v>3.03162784892474</v>
      </c>
      <c r="AX423" s="36"/>
    </row>
    <row r="424" s="25" customFormat="1" spans="1:50">
      <c r="A424" s="37" t="s">
        <v>2154</v>
      </c>
      <c r="B424" s="35" t="s">
        <v>2155</v>
      </c>
      <c r="C424" s="35" t="s">
        <v>1961</v>
      </c>
      <c r="D424" s="35" t="s">
        <v>1759</v>
      </c>
      <c r="E424" s="35" t="s">
        <v>2186</v>
      </c>
      <c r="F424" s="35" t="s">
        <v>1859</v>
      </c>
      <c r="G424" s="32" t="s">
        <v>1917</v>
      </c>
      <c r="H424" s="32"/>
      <c r="I424" s="33">
        <f t="shared" si="80"/>
        <v>4.95416450500488</v>
      </c>
      <c r="J424" s="33">
        <f t="shared" si="81"/>
        <v>1144.14123535156</v>
      </c>
      <c r="K424" s="33">
        <f t="shared" si="82"/>
        <v>-7.83798170089722</v>
      </c>
      <c r="L424" s="34">
        <f t="shared" si="72"/>
        <v>-10.6893117055743</v>
      </c>
      <c r="M424" s="33">
        <f t="shared" si="73"/>
        <v>2.85133000467708</v>
      </c>
      <c r="N424" s="33">
        <f t="shared" si="83"/>
        <v>2.85132932662964</v>
      </c>
      <c r="O424" s="32"/>
      <c r="P424" s="35">
        <v>39.2733333333333</v>
      </c>
      <c r="Q424" s="35">
        <v>1.08</v>
      </c>
      <c r="R424" s="35">
        <v>21.12</v>
      </c>
      <c r="S424" s="35">
        <v>0</v>
      </c>
      <c r="T424" s="35">
        <v>17.75</v>
      </c>
      <c r="U424" s="35">
        <v>0.296666666666667</v>
      </c>
      <c r="V424" s="35">
        <v>8.36666666666667</v>
      </c>
      <c r="W424" s="35">
        <v>11.5633333333333</v>
      </c>
      <c r="X424" s="35">
        <v>0.426666666666667</v>
      </c>
      <c r="Y424" s="32"/>
      <c r="Z424" s="32">
        <v>99.8766666666666</v>
      </c>
      <c r="AA424" s="35">
        <v>4.95416450500488</v>
      </c>
      <c r="AB424" s="35">
        <v>1144.14123535156</v>
      </c>
      <c r="AC424" s="35">
        <v>-7.83798170089722</v>
      </c>
      <c r="AD424" s="35">
        <v>2.85132932662964</v>
      </c>
      <c r="AE424" s="35" t="s">
        <v>1695</v>
      </c>
      <c r="AF424" s="19">
        <v>12</v>
      </c>
      <c r="AG424" s="19">
        <f>AF424/(P424*'Molecular Weight'!$C$2/'Molecular Weight'!$D$2+Q424*'Molecular Weight'!$C$3/'Molecular Weight'!$D$3+R424*'Molecular Weight'!$C$4/'Molecular Weight'!$D$4+S424*'Molecular Weight'!$C$5/'Molecular Weight'!$D$5+T424*'Molecular Weight'!$C$6/'Molecular Weight'!$D$6+U424*'Molecular Weight'!$C$8/'Molecular Weight'!$D$8+V424*'Molecular Weight'!$C$9/'Molecular Weight'!$D$9+W424*'Molecular Weight'!$C$10/'Molecular Weight'!$D$10+X424*'Molecular Weight'!$C$11/'Molecular Weight'!$D$11+Y424*'Molecular Weight'!$C$12/'Molecular Weight'!$D$12)</f>
        <v>4.56661361255506</v>
      </c>
      <c r="AH424" s="19">
        <f>P424*AG424*'Molecular Weight'!$B$2/'Molecular Weight'!$D$2</f>
        <v>2.98512214731045</v>
      </c>
      <c r="AI424" s="19">
        <f>Q424*AG424*'Molecular Weight'!$B$3/'Molecular Weight'!$D$3</f>
        <v>0.0617264418217705</v>
      </c>
      <c r="AJ424" s="19">
        <f>AG424*R424*'Molecular Weight'!$B$4/'Molecular Weight'!$D$4</f>
        <v>1.89185718903811</v>
      </c>
      <c r="AK424" s="19">
        <f>S424*AG424*'Molecular Weight'!$B$5/'Molecular Weight'!$D$5</f>
        <v>0</v>
      </c>
      <c r="AL424" s="19">
        <f>T424*AG424*'Molecular Weight'!$B$6/'Molecular Weight'!$D$6</f>
        <v>1.12830444909315</v>
      </c>
      <c r="AM424" s="19">
        <f>U424*AG424*'Molecular Weight'!$B$8/'Molecular Weight'!$D$8</f>
        <v>0.0190972940286345</v>
      </c>
      <c r="AN424" s="19">
        <f>V424*AG424*'Molecular Weight'!$B$9/'Molecular Weight'!$D$9</f>
        <v>0.948072801283143</v>
      </c>
      <c r="AO424" s="19">
        <f>W424*AG424*'Molecular Weight'!$B$10/'Molecular Weight'!$D$10</f>
        <v>0.941606194837937</v>
      </c>
      <c r="AP424" s="19">
        <f>X424*AG424*'Molecular Weight'!$B$11/'Molecular Weight'!$D$11</f>
        <v>0.0628725978710388</v>
      </c>
      <c r="AQ424" s="19">
        <f>Y424*AG424*'Molecular Weight'!$B$12/'Molecular Weight'!$D$12</f>
        <v>0</v>
      </c>
      <c r="AR424" s="19">
        <f t="shared" si="74"/>
        <v>8.03865911528424</v>
      </c>
      <c r="AS424" s="19">
        <f t="shared" si="75"/>
        <v>0.115419593431652</v>
      </c>
      <c r="AT424" s="19">
        <f t="shared" si="76"/>
        <v>0.102294725084544</v>
      </c>
      <c r="AU424" s="19">
        <f t="shared" si="77"/>
        <v>1.0128848556615</v>
      </c>
      <c r="AV424" s="19">
        <f t="shared" si="78"/>
        <v>3.04684858913222</v>
      </c>
      <c r="AW424" s="19">
        <f t="shared" si="79"/>
        <v>3.03708073924287</v>
      </c>
      <c r="AX424" s="36"/>
    </row>
    <row r="425" s="25" customFormat="1" spans="1:50">
      <c r="A425" s="37" t="s">
        <v>2154</v>
      </c>
      <c r="B425" s="35" t="s">
        <v>2155</v>
      </c>
      <c r="C425" s="35" t="s">
        <v>1961</v>
      </c>
      <c r="D425" s="35" t="s">
        <v>1759</v>
      </c>
      <c r="E425" s="35" t="s">
        <v>2187</v>
      </c>
      <c r="F425" s="35" t="s">
        <v>1859</v>
      </c>
      <c r="G425" s="32" t="s">
        <v>1917</v>
      </c>
      <c r="H425" s="32"/>
      <c r="I425" s="33">
        <f t="shared" si="80"/>
        <v>5.00315284729004</v>
      </c>
      <c r="J425" s="33">
        <f t="shared" si="81"/>
        <v>1148.64721679687</v>
      </c>
      <c r="K425" s="33">
        <f t="shared" si="82"/>
        <v>-7.77541017532349</v>
      </c>
      <c r="L425" s="34">
        <f t="shared" si="72"/>
        <v>-10.6146211980547</v>
      </c>
      <c r="M425" s="33">
        <f t="shared" si="73"/>
        <v>2.83921102273119</v>
      </c>
      <c r="N425" s="33">
        <f t="shared" si="83"/>
        <v>2.83921003341675</v>
      </c>
      <c r="O425" s="32"/>
      <c r="P425" s="35">
        <v>39.3633333333333</v>
      </c>
      <c r="Q425" s="35">
        <v>1.07666666666667</v>
      </c>
      <c r="R425" s="35">
        <v>21.1233333333333</v>
      </c>
      <c r="S425" s="35">
        <v>0</v>
      </c>
      <c r="T425" s="35">
        <v>17.7033333333333</v>
      </c>
      <c r="U425" s="35">
        <v>0.293333333333333</v>
      </c>
      <c r="V425" s="35">
        <v>8.37666666666667</v>
      </c>
      <c r="W425" s="35">
        <v>11.6366666666667</v>
      </c>
      <c r="X425" s="35">
        <v>0.43</v>
      </c>
      <c r="Y425" s="32"/>
      <c r="Z425" s="32">
        <v>100.003333333333</v>
      </c>
      <c r="AA425" s="35">
        <v>5.00315284729004</v>
      </c>
      <c r="AB425" s="35">
        <v>1148.64721679687</v>
      </c>
      <c r="AC425" s="35">
        <v>-7.77541017532349</v>
      </c>
      <c r="AD425" s="35">
        <v>2.83921003341675</v>
      </c>
      <c r="AE425" s="35" t="s">
        <v>1695</v>
      </c>
      <c r="AF425" s="19">
        <v>12</v>
      </c>
      <c r="AG425" s="19">
        <f>AF425/(P425*'Molecular Weight'!$C$2/'Molecular Weight'!$D$2+Q425*'Molecular Weight'!$C$3/'Molecular Weight'!$D$3+R425*'Molecular Weight'!$C$4/'Molecular Weight'!$D$4+S425*'Molecular Weight'!$C$5/'Molecular Weight'!$D$5+T425*'Molecular Weight'!$C$6/'Molecular Weight'!$D$6+U425*'Molecular Weight'!$C$8/'Molecular Weight'!$D$8+V425*'Molecular Weight'!$C$9/'Molecular Weight'!$D$9+W425*'Molecular Weight'!$C$10/'Molecular Weight'!$D$10+X425*'Molecular Weight'!$C$11/'Molecular Weight'!$D$11+Y425*'Molecular Weight'!$C$12/'Molecular Weight'!$D$12)</f>
        <v>4.55980515739686</v>
      </c>
      <c r="AH425" s="19">
        <f>P425*AG425*'Molecular Weight'!$B$2/'Molecular Weight'!$D$2</f>
        <v>2.98750216953503</v>
      </c>
      <c r="AI425" s="19">
        <f>Q425*AG425*'Molecular Weight'!$B$3/'Molecular Weight'!$D$3</f>
        <v>0.0614441829720146</v>
      </c>
      <c r="AJ425" s="19">
        <f>AG425*R425*'Molecular Weight'!$B$4/'Molecular Weight'!$D$4</f>
        <v>1.88933472488714</v>
      </c>
      <c r="AK425" s="19">
        <f>S425*AG425*'Molecular Weight'!$B$5/'Molecular Weight'!$D$5</f>
        <v>0</v>
      </c>
      <c r="AL425" s="19">
        <f>T425*AG425*'Molecular Weight'!$B$6/'Molecular Weight'!$D$6</f>
        <v>1.12366022600848</v>
      </c>
      <c r="AM425" s="19">
        <f>U425*AG425*'Molecular Weight'!$B$8/'Molecular Weight'!$D$8</f>
        <v>0.0188545650714652</v>
      </c>
      <c r="AN425" s="19">
        <f>V425*AG425*'Molecular Weight'!$B$9/'Molecular Weight'!$D$9</f>
        <v>0.947790765966775</v>
      </c>
      <c r="AO425" s="19">
        <f>W425*AG425*'Molecular Weight'!$B$10/'Molecular Weight'!$D$10</f>
        <v>0.946164990755616</v>
      </c>
      <c r="AP425" s="19">
        <f>X425*AG425*'Molecular Weight'!$B$11/'Molecular Weight'!$D$11</f>
        <v>0.0632693197057325</v>
      </c>
      <c r="AQ425" s="19">
        <f>Y425*AG425*'Molecular Weight'!$B$12/'Molecular Weight'!$D$12</f>
        <v>0</v>
      </c>
      <c r="AR425" s="19">
        <f t="shared" si="74"/>
        <v>8.03802094490225</v>
      </c>
      <c r="AS425" s="19">
        <f t="shared" si="75"/>
        <v>0.113523301806357</v>
      </c>
      <c r="AT425" s="19">
        <f t="shared" si="76"/>
        <v>0.101029919168377</v>
      </c>
      <c r="AU425" s="19">
        <f t="shared" si="77"/>
        <v>1.01013692420212</v>
      </c>
      <c r="AV425" s="19">
        <f t="shared" si="78"/>
        <v>3.04894635250705</v>
      </c>
      <c r="AW425" s="19">
        <f t="shared" si="79"/>
        <v>3.03647054780233</v>
      </c>
      <c r="AX425" s="36"/>
    </row>
    <row r="426" s="25" customFormat="1" spans="1:50">
      <c r="A426" s="37" t="s">
        <v>2154</v>
      </c>
      <c r="B426" s="35" t="s">
        <v>2155</v>
      </c>
      <c r="C426" s="35" t="s">
        <v>1961</v>
      </c>
      <c r="D426" s="35" t="s">
        <v>1759</v>
      </c>
      <c r="E426" s="35" t="s">
        <v>2188</v>
      </c>
      <c r="F426" s="35" t="s">
        <v>1859</v>
      </c>
      <c r="G426" s="32" t="s">
        <v>1917</v>
      </c>
      <c r="H426" s="32"/>
      <c r="I426" s="33">
        <f t="shared" si="80"/>
        <v>4.25591135025024</v>
      </c>
      <c r="J426" s="33">
        <f t="shared" si="81"/>
        <v>1185.14123535156</v>
      </c>
      <c r="K426" s="33">
        <f t="shared" si="82"/>
        <v>-7.24525260925293</v>
      </c>
      <c r="L426" s="34">
        <f t="shared" si="72"/>
        <v>-10.4692723818957</v>
      </c>
      <c r="M426" s="33">
        <f t="shared" si="73"/>
        <v>3.22401977264273</v>
      </c>
      <c r="N426" s="33">
        <f t="shared" si="83"/>
        <v>3.22402191162109</v>
      </c>
      <c r="O426" s="32"/>
      <c r="P426" s="35">
        <v>40.26</v>
      </c>
      <c r="Q426" s="35">
        <v>0.476666666666667</v>
      </c>
      <c r="R426" s="35">
        <v>22.57</v>
      </c>
      <c r="S426" s="35">
        <v>0</v>
      </c>
      <c r="T426" s="35">
        <v>12.8166666666667</v>
      </c>
      <c r="U426" s="35">
        <v>0.22</v>
      </c>
      <c r="V426" s="35">
        <v>12.7533333333333</v>
      </c>
      <c r="W426" s="35">
        <v>10.9066666666667</v>
      </c>
      <c r="X426" s="35">
        <v>0.123333333333333</v>
      </c>
      <c r="Y426" s="32"/>
      <c r="Z426" s="32">
        <v>100.126666666667</v>
      </c>
      <c r="AA426" s="35">
        <v>4.25591135025024</v>
      </c>
      <c r="AB426" s="35">
        <v>1185.14123535156</v>
      </c>
      <c r="AC426" s="35">
        <v>-7.24525260925293</v>
      </c>
      <c r="AD426" s="35">
        <v>3.22402191162109</v>
      </c>
      <c r="AE426" s="35" t="s">
        <v>1695</v>
      </c>
      <c r="AF426" s="19">
        <v>12</v>
      </c>
      <c r="AG426" s="19">
        <f>AF426/(P426*'Molecular Weight'!$C$2/'Molecular Weight'!$D$2+Q426*'Molecular Weight'!$C$3/'Molecular Weight'!$D$3+R426*'Molecular Weight'!$C$4/'Molecular Weight'!$D$4+S426*'Molecular Weight'!$C$5/'Molecular Weight'!$D$5+T426*'Molecular Weight'!$C$6/'Molecular Weight'!$D$6+U426*'Molecular Weight'!$C$8/'Molecular Weight'!$D$8+V426*'Molecular Weight'!$C$9/'Molecular Weight'!$D$9+W426*'Molecular Weight'!$C$10/'Molecular Weight'!$D$10+X426*'Molecular Weight'!$C$11/'Molecular Weight'!$D$11+Y426*'Molecular Weight'!$C$12/'Molecular Weight'!$D$12)</f>
        <v>4.42695084418243</v>
      </c>
      <c r="AH426" s="19">
        <f>P426*AG426*'Molecular Weight'!$B$2/'Molecular Weight'!$D$2</f>
        <v>2.96652864491985</v>
      </c>
      <c r="AI426" s="19">
        <f>Q426*AG426*'Molecular Weight'!$B$3/'Molecular Weight'!$D$3</f>
        <v>0.026410261606929</v>
      </c>
      <c r="AJ426" s="19">
        <f>AG426*R426*'Molecular Weight'!$B$4/'Molecular Weight'!$D$4</f>
        <v>1.95991134863079</v>
      </c>
      <c r="AK426" s="19">
        <f>S426*AG426*'Molecular Weight'!$B$5/'Molecular Weight'!$D$5</f>
        <v>0</v>
      </c>
      <c r="AL426" s="19">
        <f>T426*AG426*'Molecular Weight'!$B$6/'Molecular Weight'!$D$6</f>
        <v>0.78979333685419</v>
      </c>
      <c r="AM426" s="19">
        <f>U426*AG426*'Molecular Weight'!$B$8/'Molecular Weight'!$D$8</f>
        <v>0.0137289143744028</v>
      </c>
      <c r="AN426" s="19">
        <f>V426*AG426*'Molecular Weight'!$B$9/'Molecular Weight'!$D$9</f>
        <v>1.40095235151712</v>
      </c>
      <c r="AO426" s="19">
        <f>W426*AG426*'Molecular Weight'!$B$10/'Molecular Weight'!$D$10</f>
        <v>0.860971419529539</v>
      </c>
      <c r="AP426" s="19">
        <f>X426*AG426*'Molecular Weight'!$B$11/'Molecular Weight'!$D$11</f>
        <v>0.0176182834500107</v>
      </c>
      <c r="AQ426" s="19">
        <f>Y426*AG426*'Molecular Weight'!$B$12/'Molecular Weight'!$D$12</f>
        <v>0</v>
      </c>
      <c r="AR426" s="19">
        <f t="shared" si="74"/>
        <v>8.03591456088283</v>
      </c>
      <c r="AS426" s="19">
        <f t="shared" si="75"/>
        <v>0.107262148528024</v>
      </c>
      <c r="AT426" s="19">
        <f t="shared" si="76"/>
        <v>0.135810399408101</v>
      </c>
      <c r="AU426" s="19">
        <f t="shared" si="77"/>
        <v>0.682531188326166</v>
      </c>
      <c r="AV426" s="19">
        <f t="shared" si="78"/>
        <v>2.99293890652678</v>
      </c>
      <c r="AW426" s="19">
        <f t="shared" si="79"/>
        <v>3.06544602227525</v>
      </c>
      <c r="AX426" s="36"/>
    </row>
    <row r="427" s="25" customFormat="1" spans="1:50">
      <c r="A427" s="37" t="s">
        <v>2154</v>
      </c>
      <c r="B427" s="35" t="s">
        <v>2155</v>
      </c>
      <c r="C427" s="35" t="s">
        <v>1961</v>
      </c>
      <c r="D427" s="35" t="s">
        <v>1759</v>
      </c>
      <c r="E427" s="35" t="s">
        <v>2189</v>
      </c>
      <c r="F427" s="35" t="s">
        <v>1859</v>
      </c>
      <c r="G427" s="32" t="s">
        <v>1917</v>
      </c>
      <c r="H427" s="32"/>
      <c r="I427" s="33">
        <f t="shared" si="80"/>
        <v>5.67131519317627</v>
      </c>
      <c r="J427" s="33">
        <f t="shared" si="81"/>
        <v>1218.12072753906</v>
      </c>
      <c r="K427" s="33">
        <f t="shared" si="82"/>
        <v>-7.09942674636841</v>
      </c>
      <c r="L427" s="34">
        <f t="shared" si="72"/>
        <v>-9.55405150449906</v>
      </c>
      <c r="M427" s="33">
        <f t="shared" si="73"/>
        <v>2.45462475813065</v>
      </c>
      <c r="N427" s="33">
        <f t="shared" si="83"/>
        <v>2.45462369918823</v>
      </c>
      <c r="O427" s="32"/>
      <c r="P427" s="35">
        <v>39.65</v>
      </c>
      <c r="Q427" s="35">
        <v>1.21666666666667</v>
      </c>
      <c r="R427" s="35">
        <v>21.1366666666667</v>
      </c>
      <c r="S427" s="35">
        <v>0</v>
      </c>
      <c r="T427" s="35">
        <v>16.9233333333333</v>
      </c>
      <c r="U427" s="35">
        <v>0.303333333333333</v>
      </c>
      <c r="V427" s="35">
        <v>9.27333333333333</v>
      </c>
      <c r="W427" s="35">
        <v>11.35</v>
      </c>
      <c r="X427" s="35">
        <v>0.423333333333333</v>
      </c>
      <c r="Y427" s="32"/>
      <c r="Z427" s="32">
        <v>100.276666666667</v>
      </c>
      <c r="AA427" s="35">
        <v>5.67131519317627</v>
      </c>
      <c r="AB427" s="35">
        <v>1218.12072753906</v>
      </c>
      <c r="AC427" s="35">
        <v>-7.09942674636841</v>
      </c>
      <c r="AD427" s="35">
        <v>2.45462369918823</v>
      </c>
      <c r="AE427" s="35" t="s">
        <v>1695</v>
      </c>
      <c r="AF427" s="19">
        <v>12</v>
      </c>
      <c r="AG427" s="19">
        <f>AF427/(P427*'Molecular Weight'!$C$2/'Molecular Weight'!$D$2+Q427*'Molecular Weight'!$C$3/'Molecular Weight'!$D$3+R427*'Molecular Weight'!$C$4/'Molecular Weight'!$D$4+S427*'Molecular Weight'!$C$5/'Molecular Weight'!$D$5+T427*'Molecular Weight'!$C$6/'Molecular Weight'!$D$6+U427*'Molecular Weight'!$C$8/'Molecular Weight'!$D$8+V427*'Molecular Weight'!$C$9/'Molecular Weight'!$D$9+W427*'Molecular Weight'!$C$10/'Molecular Weight'!$D$10+X427*'Molecular Weight'!$C$11/'Molecular Weight'!$D$11+Y427*'Molecular Weight'!$C$12/'Molecular Weight'!$D$12)</f>
        <v>4.5258341823412</v>
      </c>
      <c r="AH427" s="19">
        <f>P427*AG427*'Molecular Weight'!$B$2/'Molecular Weight'!$D$2</f>
        <v>2.9868396359825</v>
      </c>
      <c r="AI427" s="19">
        <f>Q427*AG427*'Molecular Weight'!$B$3/'Molecular Weight'!$D$3</f>
        <v>0.0689165405321043</v>
      </c>
      <c r="AJ427" s="19">
        <f>AG427*R427*'Molecular Weight'!$B$4/'Molecular Weight'!$D$4</f>
        <v>1.87644269322777</v>
      </c>
      <c r="AK427" s="19">
        <f>S427*AG427*'Molecular Weight'!$B$5/'Molecular Weight'!$D$5</f>
        <v>0</v>
      </c>
      <c r="AL427" s="19">
        <f>T427*AG427*'Molecular Weight'!$B$6/'Molecular Weight'!$D$6</f>
        <v>1.06614978395259</v>
      </c>
      <c r="AM427" s="19">
        <f>U427*AG427*'Molecular Weight'!$B$8/'Molecular Weight'!$D$8</f>
        <v>0.0193520773702212</v>
      </c>
      <c r="AN427" s="19">
        <f>V427*AG427*'Molecular Weight'!$B$9/'Molecular Weight'!$D$9</f>
        <v>1.04142851077529</v>
      </c>
      <c r="AO427" s="19">
        <f>W427*AG427*'Molecular Weight'!$B$10/'Molecular Weight'!$D$10</f>
        <v>0.915981062224903</v>
      </c>
      <c r="AP427" s="19">
        <f>X427*AG427*'Molecular Weight'!$B$11/'Molecular Weight'!$D$11</f>
        <v>0.0618243456122762</v>
      </c>
      <c r="AQ427" s="19">
        <f>Y427*AG427*'Molecular Weight'!$B$12/'Molecular Weight'!$D$12</f>
        <v>0</v>
      </c>
      <c r="AR427" s="19">
        <f t="shared" si="74"/>
        <v>8.03693464967765</v>
      </c>
      <c r="AS427" s="19">
        <f t="shared" si="75"/>
        <v>0.110294736849594</v>
      </c>
      <c r="AT427" s="19">
        <f t="shared" si="76"/>
        <v>0.103451446044188</v>
      </c>
      <c r="AU427" s="19">
        <f t="shared" si="77"/>
        <v>0.955855047102995</v>
      </c>
      <c r="AV427" s="19">
        <f t="shared" si="78"/>
        <v>3.0557561765146</v>
      </c>
      <c r="AW427" s="19">
        <f t="shared" si="79"/>
        <v>3.042911434323</v>
      </c>
      <c r="AX427" s="36"/>
    </row>
    <row r="428" s="25" customFormat="1" spans="1:50">
      <c r="A428" s="37" t="s">
        <v>2154</v>
      </c>
      <c r="B428" s="35" t="s">
        <v>2155</v>
      </c>
      <c r="C428" s="35" t="s">
        <v>1961</v>
      </c>
      <c r="D428" s="35" t="s">
        <v>1759</v>
      </c>
      <c r="E428" s="35" t="s">
        <v>2190</v>
      </c>
      <c r="F428" s="35" t="s">
        <v>1859</v>
      </c>
      <c r="G428" s="32" t="s">
        <v>1917</v>
      </c>
      <c r="H428" s="32"/>
      <c r="I428" s="33">
        <f t="shared" si="80"/>
        <v>5.54649353027344</v>
      </c>
      <c r="J428" s="33">
        <f t="shared" si="81"/>
        <v>1222.05615234375</v>
      </c>
      <c r="K428" s="33">
        <f t="shared" si="82"/>
        <v>-7.08416843414307</v>
      </c>
      <c r="L428" s="34">
        <f t="shared" si="72"/>
        <v>-9.55800976943745</v>
      </c>
      <c r="M428" s="33">
        <f t="shared" si="73"/>
        <v>2.47384133529439</v>
      </c>
      <c r="N428" s="33">
        <f t="shared" si="83"/>
        <v>2.47384166717529</v>
      </c>
      <c r="O428" s="32"/>
      <c r="P428" s="35">
        <v>39.5466666666667</v>
      </c>
      <c r="Q428" s="35">
        <v>1.19666666666667</v>
      </c>
      <c r="R428" s="35">
        <v>21.11</v>
      </c>
      <c r="S428" s="35">
        <v>0</v>
      </c>
      <c r="T428" s="35">
        <v>16.75</v>
      </c>
      <c r="U428" s="35">
        <v>0.3</v>
      </c>
      <c r="V428" s="35">
        <v>9.28</v>
      </c>
      <c r="W428" s="35">
        <v>11.38</v>
      </c>
      <c r="X428" s="35">
        <v>0.413333333333333</v>
      </c>
      <c r="Y428" s="32"/>
      <c r="Z428" s="32">
        <v>99.9766666666667</v>
      </c>
      <c r="AA428" s="35">
        <v>5.54649353027344</v>
      </c>
      <c r="AB428" s="35">
        <v>1222.05615234375</v>
      </c>
      <c r="AC428" s="35">
        <v>-7.08416843414307</v>
      </c>
      <c r="AD428" s="35">
        <v>2.47384166717529</v>
      </c>
      <c r="AE428" s="35" t="s">
        <v>1695</v>
      </c>
      <c r="AF428" s="19">
        <v>12</v>
      </c>
      <c r="AG428" s="19">
        <f>AF428/(P428*'Molecular Weight'!$C$2/'Molecular Weight'!$D$2+Q428*'Molecular Weight'!$C$3/'Molecular Weight'!$D$3+R428*'Molecular Weight'!$C$4/'Molecular Weight'!$D$4+S428*'Molecular Weight'!$C$5/'Molecular Weight'!$D$5+T428*'Molecular Weight'!$C$6/'Molecular Weight'!$D$6+U428*'Molecular Weight'!$C$8/'Molecular Weight'!$D$8+V428*'Molecular Weight'!$C$9/'Molecular Weight'!$D$9+W428*'Molecular Weight'!$C$10/'Molecular Weight'!$D$10+X428*'Molecular Weight'!$C$11/'Molecular Weight'!$D$11+Y428*'Molecular Weight'!$C$12/'Molecular Weight'!$D$12)</f>
        <v>4.53720666005489</v>
      </c>
      <c r="AH428" s="19">
        <f>P428*AG428*'Molecular Weight'!$B$2/'Molecular Weight'!$D$2</f>
        <v>2.98654126802548</v>
      </c>
      <c r="AI428" s="19">
        <f>Q428*AG428*'Molecular Weight'!$B$3/'Molecular Weight'!$D$3</f>
        <v>0.0679539921134631</v>
      </c>
      <c r="AJ428" s="19">
        <f>AG428*R428*'Molecular Weight'!$B$4/'Molecular Weight'!$D$4</f>
        <v>1.87878447614278</v>
      </c>
      <c r="AK428" s="19">
        <f>S428*AG428*'Molecular Weight'!$B$5/'Molecular Weight'!$D$5</f>
        <v>0</v>
      </c>
      <c r="AL428" s="19">
        <f>T428*AG428*'Molecular Weight'!$B$6/'Molecular Weight'!$D$6</f>
        <v>1.05788156397438</v>
      </c>
      <c r="AM428" s="19">
        <f>U428*AG428*'Molecular Weight'!$B$8/'Molecular Weight'!$D$8</f>
        <v>0.0191875105443539</v>
      </c>
      <c r="AN428" s="19">
        <f>V428*AG428*'Molecular Weight'!$B$9/'Molecular Weight'!$D$9</f>
        <v>1.04479597531785</v>
      </c>
      <c r="AO428" s="19">
        <f>W428*AG428*'Molecular Weight'!$B$10/'Molecular Weight'!$D$10</f>
        <v>0.920709910688742</v>
      </c>
      <c r="AP428" s="19">
        <f>X428*AG428*'Molecular Weight'!$B$11/'Molecular Weight'!$D$11</f>
        <v>0.0605156099652367</v>
      </c>
      <c r="AQ428" s="19">
        <f>Y428*AG428*'Molecular Weight'!$B$12/'Molecular Weight'!$D$12</f>
        <v>0</v>
      </c>
      <c r="AR428" s="19">
        <f t="shared" si="74"/>
        <v>8.03637030677228</v>
      </c>
      <c r="AS428" s="19">
        <f t="shared" si="75"/>
        <v>0.108617115590009</v>
      </c>
      <c r="AT428" s="19">
        <f t="shared" si="76"/>
        <v>0.102674173829009</v>
      </c>
      <c r="AU428" s="19">
        <f t="shared" si="77"/>
        <v>0.94926444838437</v>
      </c>
      <c r="AV428" s="19">
        <f t="shared" si="78"/>
        <v>3.05449526013894</v>
      </c>
      <c r="AW428" s="19">
        <f t="shared" si="79"/>
        <v>3.04257496052533</v>
      </c>
      <c r="AX428" s="36"/>
    </row>
    <row r="429" s="25" customFormat="1" spans="1:50">
      <c r="A429" s="37" t="s">
        <v>2154</v>
      </c>
      <c r="B429" s="35" t="s">
        <v>2155</v>
      </c>
      <c r="C429" s="35" t="s">
        <v>1961</v>
      </c>
      <c r="D429" s="35" t="s">
        <v>1759</v>
      </c>
      <c r="E429" s="35" t="s">
        <v>2191</v>
      </c>
      <c r="F429" s="35" t="s">
        <v>1859</v>
      </c>
      <c r="G429" s="32" t="s">
        <v>1917</v>
      </c>
      <c r="H429" s="32"/>
      <c r="I429" s="33">
        <f t="shared" si="80"/>
        <v>5.44003534317017</v>
      </c>
      <c r="J429" s="33">
        <f t="shared" si="81"/>
        <v>1199.728515625</v>
      </c>
      <c r="K429" s="33">
        <f t="shared" si="82"/>
        <v>-7.27991199493408</v>
      </c>
      <c r="L429" s="34">
        <f t="shared" si="72"/>
        <v>-9.84563594052911</v>
      </c>
      <c r="M429" s="33">
        <f t="shared" si="73"/>
        <v>2.56572394559502</v>
      </c>
      <c r="N429" s="33">
        <f t="shared" si="83"/>
        <v>2.56572437286377</v>
      </c>
      <c r="O429" s="32"/>
      <c r="P429" s="35">
        <v>39.5033333333333</v>
      </c>
      <c r="Q429" s="35">
        <v>1.21666666666667</v>
      </c>
      <c r="R429" s="35">
        <v>21.03</v>
      </c>
      <c r="S429" s="35">
        <v>0</v>
      </c>
      <c r="T429" s="35">
        <v>16.8066666666667</v>
      </c>
      <c r="U429" s="35">
        <v>0.31</v>
      </c>
      <c r="V429" s="35">
        <v>9.29</v>
      </c>
      <c r="W429" s="35">
        <v>11.46</v>
      </c>
      <c r="X429" s="35">
        <v>0.413333333333333</v>
      </c>
      <c r="Y429" s="32"/>
      <c r="Z429" s="32">
        <v>100.03</v>
      </c>
      <c r="AA429" s="35">
        <v>5.44003534317017</v>
      </c>
      <c r="AB429" s="35">
        <v>1199.728515625</v>
      </c>
      <c r="AC429" s="35">
        <v>-7.27991199493408</v>
      </c>
      <c r="AD429" s="35">
        <v>2.56572437286377</v>
      </c>
      <c r="AE429" s="35" t="s">
        <v>1695</v>
      </c>
      <c r="AF429" s="19">
        <v>12</v>
      </c>
      <c r="AG429" s="19">
        <f>AF429/(P429*'Molecular Weight'!$C$2/'Molecular Weight'!$D$2+Q429*'Molecular Weight'!$C$3/'Molecular Weight'!$D$3+R429*'Molecular Weight'!$C$4/'Molecular Weight'!$D$4+S429*'Molecular Weight'!$C$5/'Molecular Weight'!$D$5+T429*'Molecular Weight'!$C$6/'Molecular Weight'!$D$6+U429*'Molecular Weight'!$C$8/'Molecular Weight'!$D$8+V429*'Molecular Weight'!$C$9/'Molecular Weight'!$D$9+W429*'Molecular Weight'!$C$10/'Molecular Weight'!$D$10+X429*'Molecular Weight'!$C$11/'Molecular Weight'!$D$11+Y429*'Molecular Weight'!$C$12/'Molecular Weight'!$D$12)</f>
        <v>4.53839296594988</v>
      </c>
      <c r="AH429" s="19">
        <f>P429*AG429*'Molecular Weight'!$B$2/'Molecular Weight'!$D$2</f>
        <v>2.98404877049889</v>
      </c>
      <c r="AI429" s="19">
        <f>Q429*AG429*'Molecular Weight'!$B$3/'Molecular Weight'!$D$3</f>
        <v>0.0691077777460038</v>
      </c>
      <c r="AJ429" s="19">
        <f>AG429*R429*'Molecular Weight'!$B$4/'Molecular Weight'!$D$4</f>
        <v>1.87215386571059</v>
      </c>
      <c r="AK429" s="19">
        <f>S429*AG429*'Molecular Weight'!$B$5/'Molecular Weight'!$D$5</f>
        <v>0</v>
      </c>
      <c r="AL429" s="19">
        <f>T429*AG429*'Molecular Weight'!$B$6/'Molecular Weight'!$D$6</f>
        <v>1.06173799806604</v>
      </c>
      <c r="AM429" s="19">
        <f>U429*AG429*'Molecular Weight'!$B$8/'Molecular Weight'!$D$8</f>
        <v>0.0198322782554901</v>
      </c>
      <c r="AN429" s="19">
        <f>V429*AG429*'Molecular Weight'!$B$9/'Molecular Weight'!$D$9</f>
        <v>1.04619530158001</v>
      </c>
      <c r="AO429" s="19">
        <f>W429*AG429*'Molecular Weight'!$B$10/'Molecular Weight'!$D$10</f>
        <v>0.92742481080217</v>
      </c>
      <c r="AP429" s="19">
        <f>X429*AG429*'Molecular Weight'!$B$11/'Molecular Weight'!$D$11</f>
        <v>0.0605314324812074</v>
      </c>
      <c r="AQ429" s="19">
        <f>Y429*AG429*'Molecular Weight'!$B$12/'Molecular Weight'!$D$12</f>
        <v>0</v>
      </c>
      <c r="AR429" s="19">
        <f t="shared" si="74"/>
        <v>8.04103223514041</v>
      </c>
      <c r="AS429" s="19">
        <f t="shared" si="75"/>
        <v>0.12246856057438</v>
      </c>
      <c r="AT429" s="19">
        <f t="shared" si="76"/>
        <v>0.115347252144556</v>
      </c>
      <c r="AU429" s="19">
        <f t="shared" si="77"/>
        <v>0.939269437491663</v>
      </c>
      <c r="AV429" s="19">
        <f t="shared" si="78"/>
        <v>3.0531565482449</v>
      </c>
      <c r="AW429" s="19">
        <f t="shared" si="79"/>
        <v>3.05519038870371</v>
      </c>
      <c r="AX429" s="36"/>
    </row>
    <row r="430" s="25" customFormat="1" spans="1:50">
      <c r="A430" s="37" t="s">
        <v>2154</v>
      </c>
      <c r="B430" s="35" t="s">
        <v>2155</v>
      </c>
      <c r="C430" s="35" t="s">
        <v>1961</v>
      </c>
      <c r="D430" s="35" t="s">
        <v>1759</v>
      </c>
      <c r="E430" s="35" t="s">
        <v>2192</v>
      </c>
      <c r="F430" s="35" t="s">
        <v>1859</v>
      </c>
      <c r="G430" s="32" t="s">
        <v>1917</v>
      </c>
      <c r="H430" s="32"/>
      <c r="I430" s="33">
        <f t="shared" si="80"/>
        <v>5.13657712936401</v>
      </c>
      <c r="J430" s="33">
        <f t="shared" si="81"/>
        <v>1240.7890625</v>
      </c>
      <c r="K430" s="33">
        <f t="shared" si="82"/>
        <v>-6.79763221740723</v>
      </c>
      <c r="L430" s="34">
        <f t="shared" si="72"/>
        <v>-9.5086328115203</v>
      </c>
      <c r="M430" s="33">
        <f t="shared" si="73"/>
        <v>2.71100059411307</v>
      </c>
      <c r="N430" s="33">
        <f t="shared" si="83"/>
        <v>2.71099948883057</v>
      </c>
      <c r="O430" s="32"/>
      <c r="P430" s="35">
        <v>39.7833333333333</v>
      </c>
      <c r="Q430" s="35">
        <v>1.04333333333333</v>
      </c>
      <c r="R430" s="35">
        <v>21.67</v>
      </c>
      <c r="S430" s="35">
        <v>0</v>
      </c>
      <c r="T430" s="35">
        <v>15.54</v>
      </c>
      <c r="U430" s="35">
        <v>0.24</v>
      </c>
      <c r="V430" s="35">
        <v>8.86666666666667</v>
      </c>
      <c r="W430" s="35">
        <v>12.8366666666667</v>
      </c>
      <c r="X430" s="35">
        <v>0.416666666666667</v>
      </c>
      <c r="Y430" s="32"/>
      <c r="Z430" s="32">
        <v>100.396666666667</v>
      </c>
      <c r="AA430" s="35">
        <v>5.13657712936401</v>
      </c>
      <c r="AB430" s="35">
        <v>1240.7890625</v>
      </c>
      <c r="AC430" s="35">
        <v>-6.79763221740723</v>
      </c>
      <c r="AD430" s="35">
        <v>2.71099948883057</v>
      </c>
      <c r="AE430" s="35" t="s">
        <v>1695</v>
      </c>
      <c r="AF430" s="19">
        <v>12</v>
      </c>
      <c r="AG430" s="19">
        <f>AF430/(P430*'Molecular Weight'!$C$2/'Molecular Weight'!$D$2+Q430*'Molecular Weight'!$C$3/'Molecular Weight'!$D$3+R430*'Molecular Weight'!$C$4/'Molecular Weight'!$D$4+S430*'Molecular Weight'!$C$5/'Molecular Weight'!$D$5+T430*'Molecular Weight'!$C$6/'Molecular Weight'!$D$6+U430*'Molecular Weight'!$C$8/'Molecular Weight'!$D$8+V430*'Molecular Weight'!$C$9/'Molecular Weight'!$D$9+W430*'Molecular Weight'!$C$10/'Molecular Weight'!$D$10+X430*'Molecular Weight'!$C$11/'Molecular Weight'!$D$11+Y430*'Molecular Weight'!$C$12/'Molecular Weight'!$D$12)</f>
        <v>4.50551962987137</v>
      </c>
      <c r="AH430" s="19">
        <f>P430*AG430*'Molecular Weight'!$B$2/'Molecular Weight'!$D$2</f>
        <v>2.98343191203477</v>
      </c>
      <c r="AI430" s="19">
        <f>Q430*AG430*'Molecular Weight'!$B$3/'Molecular Weight'!$D$3</f>
        <v>0.0588330264559756</v>
      </c>
      <c r="AJ430" s="19">
        <f>AG430*R430*'Molecular Weight'!$B$4/'Molecular Weight'!$D$4</f>
        <v>1.91515516632626</v>
      </c>
      <c r="AK430" s="19">
        <f>S430*AG430*'Molecular Weight'!$B$5/'Molecular Weight'!$D$5</f>
        <v>0</v>
      </c>
      <c r="AL430" s="19">
        <f>T430*AG430*'Molecular Weight'!$B$6/'Molecular Weight'!$D$6</f>
        <v>0.974607113699904</v>
      </c>
      <c r="AM430" s="19">
        <f>U430*AG430*'Molecular Weight'!$B$8/'Molecular Weight'!$D$8</f>
        <v>0.0152428067545691</v>
      </c>
      <c r="AN430" s="19">
        <f>V430*AG430*'Molecular Weight'!$B$9/'Molecular Weight'!$D$9</f>
        <v>0.991288851568061</v>
      </c>
      <c r="AO430" s="19">
        <f>W430*AG430*'Molecular Weight'!$B$10/'Molecular Weight'!$D$10</f>
        <v>1.03130980115518</v>
      </c>
      <c r="AP430" s="19">
        <f>X430*AG430*'Molecular Weight'!$B$11/'Molecular Weight'!$D$11</f>
        <v>0.060577600702799</v>
      </c>
      <c r="AQ430" s="19">
        <f>Y430*AG430*'Molecular Weight'!$B$12/'Molecular Weight'!$D$12</f>
        <v>0</v>
      </c>
      <c r="AR430" s="19">
        <f t="shared" si="74"/>
        <v>8.03044627869752</v>
      </c>
      <c r="AS430" s="19">
        <f t="shared" si="75"/>
        <v>0.090992538070866</v>
      </c>
      <c r="AT430" s="19">
        <f t="shared" si="76"/>
        <v>0.0933633017775038</v>
      </c>
      <c r="AU430" s="19">
        <f t="shared" si="77"/>
        <v>0.883614575629038</v>
      </c>
      <c r="AV430" s="19">
        <f t="shared" si="78"/>
        <v>3.04226493849075</v>
      </c>
      <c r="AW430" s="19">
        <f t="shared" si="79"/>
        <v>3.01244857317771</v>
      </c>
      <c r="AX430" s="36"/>
    </row>
    <row r="431" s="25" customFormat="1" spans="1:50">
      <c r="A431" s="37" t="s">
        <v>2154</v>
      </c>
      <c r="B431" s="35" t="s">
        <v>2155</v>
      </c>
      <c r="C431" s="35" t="s">
        <v>1961</v>
      </c>
      <c r="D431" s="35" t="s">
        <v>1759</v>
      </c>
      <c r="E431" s="35" t="s">
        <v>2193</v>
      </c>
      <c r="F431" s="35" t="s">
        <v>1859</v>
      </c>
      <c r="G431" s="32" t="s">
        <v>1917</v>
      </c>
      <c r="H431" s="32"/>
      <c r="I431" s="33">
        <f t="shared" si="80"/>
        <v>5.22936201095581</v>
      </c>
      <c r="J431" s="33">
        <f t="shared" si="81"/>
        <v>1226.59643554687</v>
      </c>
      <c r="K431" s="33">
        <f t="shared" si="82"/>
        <v>-6.85880517959595</v>
      </c>
      <c r="L431" s="34">
        <f t="shared" si="72"/>
        <v>-9.62749543269079</v>
      </c>
      <c r="M431" s="33">
        <f t="shared" si="73"/>
        <v>2.76869025309485</v>
      </c>
      <c r="N431" s="33">
        <f t="shared" si="83"/>
        <v>2.76868963241577</v>
      </c>
      <c r="O431" s="32"/>
      <c r="P431" s="35">
        <v>39.75</v>
      </c>
      <c r="Q431" s="35">
        <v>1.04333333333333</v>
      </c>
      <c r="R431" s="35">
        <v>21.5766666666667</v>
      </c>
      <c r="S431" s="35">
        <v>0</v>
      </c>
      <c r="T431" s="35">
        <v>15.29</v>
      </c>
      <c r="U431" s="35">
        <v>0.24</v>
      </c>
      <c r="V431" s="35">
        <v>8.91666666666667</v>
      </c>
      <c r="W431" s="35">
        <v>13.1833333333333</v>
      </c>
      <c r="X431" s="35">
        <v>0.426666666666667</v>
      </c>
      <c r="Y431" s="32"/>
      <c r="Z431" s="32">
        <v>100.426666666667</v>
      </c>
      <c r="AA431" s="35">
        <v>5.22936201095581</v>
      </c>
      <c r="AB431" s="35">
        <v>1226.59643554687</v>
      </c>
      <c r="AC431" s="35">
        <v>-6.85880517959595</v>
      </c>
      <c r="AD431" s="35">
        <v>2.76868963241577</v>
      </c>
      <c r="AE431" s="35" t="s">
        <v>1695</v>
      </c>
      <c r="AF431" s="19">
        <v>12</v>
      </c>
      <c r="AG431" s="19">
        <f>AF431/(P431*'Molecular Weight'!$C$2/'Molecular Weight'!$D$2+Q431*'Molecular Weight'!$C$3/'Molecular Weight'!$D$3+R431*'Molecular Weight'!$C$4/'Molecular Weight'!$D$4+S431*'Molecular Weight'!$C$5/'Molecular Weight'!$D$5+T431*'Molecular Weight'!$C$6/'Molecular Weight'!$D$6+U431*'Molecular Weight'!$C$8/'Molecular Weight'!$D$8+V431*'Molecular Weight'!$C$9/'Molecular Weight'!$D$9+W431*'Molecular Weight'!$C$10/'Molecular Weight'!$D$10+X431*'Molecular Weight'!$C$11/'Molecular Weight'!$D$11+Y431*'Molecular Weight'!$C$12/'Molecular Weight'!$D$12)</f>
        <v>4.50510027628591</v>
      </c>
      <c r="AH431" s="19">
        <f>P431*AG431*'Molecular Weight'!$B$2/'Molecular Weight'!$D$2</f>
        <v>2.9806547267371</v>
      </c>
      <c r="AI431" s="19">
        <f>Q431*AG431*'Molecular Weight'!$B$3/'Molecular Weight'!$D$3</f>
        <v>0.0588275505414053</v>
      </c>
      <c r="AJ431" s="19">
        <f>AG431*R431*'Molecular Weight'!$B$4/'Molecular Weight'!$D$4</f>
        <v>1.90672904984953</v>
      </c>
      <c r="AK431" s="19">
        <f>S431*AG431*'Molecular Weight'!$B$5/'Molecular Weight'!$D$5</f>
        <v>0</v>
      </c>
      <c r="AL431" s="19">
        <f>T431*AG431*'Molecular Weight'!$B$6/'Molecular Weight'!$D$6</f>
        <v>0.958838853346485</v>
      </c>
      <c r="AM431" s="19">
        <f>U431*AG431*'Molecular Weight'!$B$8/'Molecular Weight'!$D$8</f>
        <v>0.0152413880223938</v>
      </c>
      <c r="AN431" s="19">
        <f>V431*AG431*'Molecular Weight'!$B$9/'Molecular Weight'!$D$9</f>
        <v>0.99678604127914</v>
      </c>
      <c r="AO431" s="19">
        <f>W431*AG431*'Molecular Weight'!$B$10/'Molecular Weight'!$D$10</f>
        <v>1.05906274326621</v>
      </c>
      <c r="AP431" s="19">
        <f>X431*AG431*'Molecular Weight'!$B$11/'Molecular Weight'!$D$11</f>
        <v>0.062025689508938</v>
      </c>
      <c r="AQ431" s="19">
        <f>Y431*AG431*'Molecular Weight'!$B$12/'Molecular Weight'!$D$12</f>
        <v>0</v>
      </c>
      <c r="AR431" s="19">
        <f t="shared" si="74"/>
        <v>8.0381660425512</v>
      </c>
      <c r="AS431" s="19">
        <f t="shared" si="75"/>
        <v>0.113954478718139</v>
      </c>
      <c r="AT431" s="19">
        <f t="shared" si="76"/>
        <v>0.118846329933776</v>
      </c>
      <c r="AU431" s="19">
        <f t="shared" si="77"/>
        <v>0.844884374628346</v>
      </c>
      <c r="AV431" s="19">
        <f t="shared" si="78"/>
        <v>3.0394822772785</v>
      </c>
      <c r="AW431" s="19">
        <f t="shared" si="79"/>
        <v>3.02992902591423</v>
      </c>
      <c r="AX431" s="36"/>
    </row>
    <row r="432" s="25" customFormat="1" spans="1:50">
      <c r="A432" s="37" t="s">
        <v>2154</v>
      </c>
      <c r="B432" s="35" t="s">
        <v>2155</v>
      </c>
      <c r="C432" s="35" t="s">
        <v>1961</v>
      </c>
      <c r="D432" s="35" t="s">
        <v>1759</v>
      </c>
      <c r="E432" s="35" t="s">
        <v>2194</v>
      </c>
      <c r="F432" s="35" t="s">
        <v>1859</v>
      </c>
      <c r="G432" s="32" t="s">
        <v>1917</v>
      </c>
      <c r="H432" s="32"/>
      <c r="I432" s="33">
        <f t="shared" si="80"/>
        <v>5.23325490951538</v>
      </c>
      <c r="J432" s="33">
        <f t="shared" si="81"/>
        <v>1223.09497070312</v>
      </c>
      <c r="K432" s="33">
        <f t="shared" si="82"/>
        <v>-6.86810779571533</v>
      </c>
      <c r="L432" s="34">
        <f t="shared" si="72"/>
        <v>-9.66431861765301</v>
      </c>
      <c r="M432" s="33">
        <f t="shared" si="73"/>
        <v>2.79621082193768</v>
      </c>
      <c r="N432" s="33">
        <f t="shared" si="83"/>
        <v>2.79621028900146</v>
      </c>
      <c r="O432" s="32"/>
      <c r="P432" s="35">
        <v>39.5233333333333</v>
      </c>
      <c r="Q432" s="35">
        <v>1.03</v>
      </c>
      <c r="R432" s="35">
        <v>21.5033333333333</v>
      </c>
      <c r="S432" s="35">
        <v>0</v>
      </c>
      <c r="T432" s="35">
        <v>15.3566666666667</v>
      </c>
      <c r="U432" s="35">
        <v>0.233333333333333</v>
      </c>
      <c r="V432" s="35">
        <v>8.91</v>
      </c>
      <c r="W432" s="35">
        <v>13.0333333333333</v>
      </c>
      <c r="X432" s="35">
        <v>0.423333333333333</v>
      </c>
      <c r="Y432" s="32"/>
      <c r="Z432" s="32">
        <v>100.013333333333</v>
      </c>
      <c r="AA432" s="35">
        <v>5.23325490951538</v>
      </c>
      <c r="AB432" s="35">
        <v>1223.09497070312</v>
      </c>
      <c r="AC432" s="35">
        <v>-6.86810779571533</v>
      </c>
      <c r="AD432" s="35">
        <v>2.79621028900146</v>
      </c>
      <c r="AE432" s="35" t="s">
        <v>1695</v>
      </c>
      <c r="AF432" s="19">
        <v>12</v>
      </c>
      <c r="AG432" s="19">
        <f>AF432/(P432*'Molecular Weight'!$C$2/'Molecular Weight'!$D$2+Q432*'Molecular Weight'!$C$3/'Molecular Weight'!$D$3+R432*'Molecular Weight'!$C$4/'Molecular Weight'!$D$4+S432*'Molecular Weight'!$C$5/'Molecular Weight'!$D$5+T432*'Molecular Weight'!$C$6/'Molecular Weight'!$D$6+U432*'Molecular Weight'!$C$8/'Molecular Weight'!$D$8+V432*'Molecular Weight'!$C$9/'Molecular Weight'!$D$9+W432*'Molecular Weight'!$C$10/'Molecular Weight'!$D$10+X432*'Molecular Weight'!$C$11/'Molecular Weight'!$D$11+Y432*'Molecular Weight'!$C$12/'Molecular Weight'!$D$12)</f>
        <v>4.52565343521053</v>
      </c>
      <c r="AH432" s="19">
        <f>P432*AG432*'Molecular Weight'!$B$2/'Molecular Weight'!$D$2</f>
        <v>2.97717891596156</v>
      </c>
      <c r="AI432" s="19">
        <f>Q432*AG432*'Molecular Weight'!$B$3/'Molecular Weight'!$D$3</f>
        <v>0.0583407138706739</v>
      </c>
      <c r="AJ432" s="19">
        <f>AG432*R432*'Molecular Weight'!$B$4/'Molecular Weight'!$D$4</f>
        <v>1.90891789659625</v>
      </c>
      <c r="AK432" s="19">
        <f>S432*AG432*'Molecular Weight'!$B$5/'Molecular Weight'!$D$5</f>
        <v>0</v>
      </c>
      <c r="AL432" s="19">
        <f>T432*AG432*'Molecular Weight'!$B$6/'Molecular Weight'!$D$6</f>
        <v>0.967413018560456</v>
      </c>
      <c r="AM432" s="19">
        <f>U432*AG432*'Molecular Weight'!$B$8/'Molecular Weight'!$D$8</f>
        <v>0.0148856188546535</v>
      </c>
      <c r="AN432" s="19">
        <f>V432*AG432*'Molecular Weight'!$B$9/'Molecular Weight'!$D$9</f>
        <v>1.00058491582446</v>
      </c>
      <c r="AO432" s="19">
        <f>W432*AG432*'Molecular Weight'!$B$10/'Molecular Weight'!$D$10</f>
        <v>1.05178940392731</v>
      </c>
      <c r="AP432" s="19">
        <f>X432*AG432*'Molecular Weight'!$B$11/'Molecular Weight'!$D$11</f>
        <v>0.0618218765485357</v>
      </c>
      <c r="AQ432" s="19">
        <f>Y432*AG432*'Molecular Weight'!$B$12/'Molecular Weight'!$D$12</f>
        <v>0</v>
      </c>
      <c r="AR432" s="19">
        <f t="shared" si="74"/>
        <v>8.04093236014391</v>
      </c>
      <c r="AS432" s="19">
        <f t="shared" si="75"/>
        <v>0.122171981985954</v>
      </c>
      <c r="AT432" s="19">
        <f t="shared" si="76"/>
        <v>0.12628730401804</v>
      </c>
      <c r="AU432" s="19">
        <f t="shared" si="77"/>
        <v>0.845241036574502</v>
      </c>
      <c r="AV432" s="19">
        <f t="shared" si="78"/>
        <v>3.03551962983224</v>
      </c>
      <c r="AW432" s="19">
        <f t="shared" si="79"/>
        <v>3.03467295716688</v>
      </c>
      <c r="AX432" s="36"/>
    </row>
    <row r="433" s="25" customFormat="1" spans="1:50">
      <c r="A433" s="37" t="s">
        <v>2154</v>
      </c>
      <c r="B433" s="35" t="s">
        <v>2155</v>
      </c>
      <c r="C433" s="35" t="s">
        <v>1961</v>
      </c>
      <c r="D433" s="35" t="s">
        <v>1759</v>
      </c>
      <c r="E433" s="35" t="s">
        <v>2195</v>
      </c>
      <c r="F433" s="35" t="s">
        <v>1859</v>
      </c>
      <c r="G433" s="32" t="s">
        <v>1917</v>
      </c>
      <c r="H433" s="32"/>
      <c r="I433" s="33">
        <f t="shared" si="80"/>
        <v>2.51746654510498</v>
      </c>
      <c r="J433" s="33">
        <f t="shared" si="81"/>
        <v>1221.20874023437</v>
      </c>
      <c r="K433" s="33">
        <f t="shared" si="82"/>
        <v>-6.94246912002563</v>
      </c>
      <c r="L433" s="34">
        <f t="shared" si="72"/>
        <v>-10.7162202090701</v>
      </c>
      <c r="M433" s="33">
        <f t="shared" si="73"/>
        <v>3.77375108904448</v>
      </c>
      <c r="N433" s="33">
        <f t="shared" si="83"/>
        <v>3.77375173568726</v>
      </c>
      <c r="O433" s="32"/>
      <c r="P433" s="35">
        <v>40.7</v>
      </c>
      <c r="Q433" s="35">
        <v>0.666666666666667</v>
      </c>
      <c r="R433" s="35">
        <v>21.98</v>
      </c>
      <c r="S433" s="35">
        <v>0</v>
      </c>
      <c r="T433" s="35">
        <v>13.31</v>
      </c>
      <c r="U433" s="35">
        <v>0.216666666666667</v>
      </c>
      <c r="V433" s="35">
        <v>14.7566666666667</v>
      </c>
      <c r="W433" s="35">
        <v>7.73333333333333</v>
      </c>
      <c r="X433" s="35">
        <v>0.15</v>
      </c>
      <c r="Y433" s="32"/>
      <c r="Z433" s="32">
        <v>99.5133333333334</v>
      </c>
      <c r="AA433" s="35">
        <v>2.51746654510498</v>
      </c>
      <c r="AB433" s="35">
        <v>1221.20874023437</v>
      </c>
      <c r="AC433" s="35">
        <v>-6.94246912002563</v>
      </c>
      <c r="AD433" s="35">
        <v>3.77375173568726</v>
      </c>
      <c r="AE433" s="35" t="s">
        <v>1695</v>
      </c>
      <c r="AF433" s="19">
        <v>12</v>
      </c>
      <c r="AG433" s="19">
        <f>AF433/(P433*'Molecular Weight'!$C$2/'Molecular Weight'!$D$2+Q433*'Molecular Weight'!$C$3/'Molecular Weight'!$D$3+R433*'Molecular Weight'!$C$4/'Molecular Weight'!$D$4+S433*'Molecular Weight'!$C$5/'Molecular Weight'!$D$5+T433*'Molecular Weight'!$C$6/'Molecular Weight'!$D$6+U433*'Molecular Weight'!$C$8/'Molecular Weight'!$D$8+V433*'Molecular Weight'!$C$9/'Molecular Weight'!$D$9+W433*'Molecular Weight'!$C$10/'Molecular Weight'!$D$10+X433*'Molecular Weight'!$C$11/'Molecular Weight'!$D$11+Y433*'Molecular Weight'!$C$12/'Molecular Weight'!$D$12)</f>
        <v>4.42300477133996</v>
      </c>
      <c r="AH433" s="19">
        <f>P433*AG433*'Molecular Weight'!$B$2/'Molecular Weight'!$D$2</f>
        <v>2.99627653451292</v>
      </c>
      <c r="AI433" s="19">
        <f>Q433*AG433*'Molecular Weight'!$B$3/'Molecular Weight'!$D$3</f>
        <v>0.0369045037241548</v>
      </c>
      <c r="AJ433" s="19">
        <f>AG433*R433*'Molecular Weight'!$B$4/'Molecular Weight'!$D$4</f>
        <v>1.90697616465383</v>
      </c>
      <c r="AK433" s="19">
        <f>S433*AG433*'Molecular Weight'!$B$5/'Molecular Weight'!$D$5</f>
        <v>0</v>
      </c>
      <c r="AL433" s="19">
        <f>T433*AG433*'Molecular Weight'!$B$6/'Molecular Weight'!$D$6</f>
        <v>0.819462604489627</v>
      </c>
      <c r="AM433" s="19">
        <f>U433*AG433*'Molecular Weight'!$B$8/'Molecular Weight'!$D$8</f>
        <v>0.013508848328968</v>
      </c>
      <c r="AN433" s="19">
        <f>V433*AG433*'Molecular Weight'!$B$9/'Molecular Weight'!$D$9</f>
        <v>1.61957337656923</v>
      </c>
      <c r="AO433" s="19">
        <f>W433*AG433*'Molecular Weight'!$B$10/'Molecular Weight'!$D$10</f>
        <v>0.609924576171463</v>
      </c>
      <c r="AP433" s="19">
        <f>X433*AG433*'Molecular Weight'!$B$11/'Molecular Weight'!$D$11</f>
        <v>0.0214085419716358</v>
      </c>
      <c r="AQ433" s="19">
        <f>Y433*AG433*'Molecular Weight'!$B$12/'Molecular Weight'!$D$12</f>
        <v>0</v>
      </c>
      <c r="AR433" s="19">
        <f t="shared" si="74"/>
        <v>8.02403515042183</v>
      </c>
      <c r="AS433" s="19">
        <f t="shared" si="75"/>
        <v>0.0718894669963621</v>
      </c>
      <c r="AT433" s="19">
        <f t="shared" si="76"/>
        <v>0.0877275748795589</v>
      </c>
      <c r="AU433" s="19">
        <f t="shared" si="77"/>
        <v>0.747573137493265</v>
      </c>
      <c r="AV433" s="19">
        <f t="shared" si="78"/>
        <v>3.03318103823707</v>
      </c>
      <c r="AW433" s="19">
        <f t="shared" si="79"/>
        <v>3.06246940555929</v>
      </c>
      <c r="AX433" s="36"/>
    </row>
    <row r="434" s="25" customFormat="1" spans="1:50">
      <c r="A434" s="37" t="s">
        <v>2154</v>
      </c>
      <c r="B434" s="35" t="s">
        <v>2155</v>
      </c>
      <c r="C434" s="35" t="s">
        <v>1961</v>
      </c>
      <c r="D434" s="35" t="s">
        <v>1759</v>
      </c>
      <c r="E434" s="35" t="s">
        <v>2196</v>
      </c>
      <c r="F434" s="35" t="s">
        <v>1859</v>
      </c>
      <c r="G434" s="32" t="s">
        <v>1917</v>
      </c>
      <c r="H434" s="32"/>
      <c r="I434" s="33">
        <f t="shared" si="80"/>
        <v>6.4253249168396</v>
      </c>
      <c r="J434" s="33">
        <f t="shared" si="81"/>
        <v>1201.97399902344</v>
      </c>
      <c r="K434" s="33">
        <f t="shared" si="82"/>
        <v>-6.83308601379395</v>
      </c>
      <c r="L434" s="34">
        <f t="shared" si="72"/>
        <v>-9.44650461347311</v>
      </c>
      <c r="M434" s="33">
        <f t="shared" si="73"/>
        <v>2.61341859967916</v>
      </c>
      <c r="N434" s="33">
        <f t="shared" si="83"/>
        <v>2.61341857910156</v>
      </c>
      <c r="O434" s="32"/>
      <c r="P434" s="35">
        <v>39.7733333333333</v>
      </c>
      <c r="Q434" s="35">
        <v>1.06333333333333</v>
      </c>
      <c r="R434" s="35">
        <v>21.34</v>
      </c>
      <c r="S434" s="35">
        <v>0</v>
      </c>
      <c r="T434" s="35">
        <v>15.305</v>
      </c>
      <c r="U434" s="35">
        <v>0.223333333333333</v>
      </c>
      <c r="V434" s="35">
        <v>7.88333333333333</v>
      </c>
      <c r="W434" s="35">
        <v>14.0983333333333</v>
      </c>
      <c r="X434" s="35">
        <v>0.448333333333333</v>
      </c>
      <c r="Y434" s="32"/>
      <c r="Z434" s="32">
        <v>100.135</v>
      </c>
      <c r="AA434" s="35">
        <v>6.4253249168396</v>
      </c>
      <c r="AB434" s="35">
        <v>1201.97399902344</v>
      </c>
      <c r="AC434" s="35">
        <v>-6.83308601379395</v>
      </c>
      <c r="AD434" s="35">
        <v>2.61341857910156</v>
      </c>
      <c r="AE434" s="35" t="s">
        <v>1695</v>
      </c>
      <c r="AF434" s="19">
        <v>12</v>
      </c>
      <c r="AG434" s="19">
        <f>AF434/(P434*'Molecular Weight'!$C$2/'Molecular Weight'!$D$2+Q434*'Molecular Weight'!$C$3/'Molecular Weight'!$D$3+R434*'Molecular Weight'!$C$4/'Molecular Weight'!$D$4+S434*'Molecular Weight'!$C$5/'Molecular Weight'!$D$5+T434*'Molecular Weight'!$C$6/'Molecular Weight'!$D$6+U434*'Molecular Weight'!$C$8/'Molecular Weight'!$D$8+V434*'Molecular Weight'!$C$9/'Molecular Weight'!$D$9+W434*'Molecular Weight'!$C$10/'Molecular Weight'!$D$10+X434*'Molecular Weight'!$C$11/'Molecular Weight'!$D$11+Y434*'Molecular Weight'!$C$12/'Molecular Weight'!$D$12)</f>
        <v>4.53007983395069</v>
      </c>
      <c r="AH434" s="19">
        <f>P434*AG434*'Molecular Weight'!$B$2/'Molecular Weight'!$D$2</f>
        <v>2.99894099970593</v>
      </c>
      <c r="AI434" s="19">
        <f>Q434*AG434*'Molecular Weight'!$B$3/'Molecular Weight'!$D$3</f>
        <v>0.0602876707146544</v>
      </c>
      <c r="AJ434" s="19">
        <f>AG434*R434*'Molecular Weight'!$B$4/'Molecular Weight'!$D$4</f>
        <v>1.89627115842502</v>
      </c>
      <c r="AK434" s="19">
        <f>S434*AG434*'Molecular Weight'!$B$5/'Molecular Weight'!$D$5</f>
        <v>0</v>
      </c>
      <c r="AL434" s="19">
        <f>T434*AG434*'Molecular Weight'!$B$6/'Molecular Weight'!$D$6</f>
        <v>0.965101222976272</v>
      </c>
      <c r="AM434" s="19">
        <f>U434*AG434*'Molecular Weight'!$B$8/'Molecular Weight'!$D$8</f>
        <v>0.0142615989509772</v>
      </c>
      <c r="AN434" s="19">
        <f>V434*AG434*'Molecular Weight'!$B$9/'Molecular Weight'!$D$9</f>
        <v>0.886157056020958</v>
      </c>
      <c r="AO434" s="19">
        <f>W434*AG434*'Molecular Weight'!$B$10/'Molecular Weight'!$D$10</f>
        <v>1.1388476377612</v>
      </c>
      <c r="AP434" s="19">
        <f>X434*AG434*'Molecular Weight'!$B$11/'Molecular Weight'!$D$11</f>
        <v>0.0655368116237891</v>
      </c>
      <c r="AQ434" s="19">
        <f>Y434*AG434*'Molecular Weight'!$B$12/'Molecular Weight'!$D$12</f>
        <v>0</v>
      </c>
      <c r="AR434" s="19">
        <f t="shared" si="74"/>
        <v>8.0254041561788</v>
      </c>
      <c r="AS434" s="19">
        <f t="shared" si="75"/>
        <v>0.075971220442745</v>
      </c>
      <c r="AT434" s="19">
        <f t="shared" si="76"/>
        <v>0.0787183961993724</v>
      </c>
      <c r="AU434" s="19">
        <f t="shared" si="77"/>
        <v>0.889130002533527</v>
      </c>
      <c r="AV434" s="19">
        <f t="shared" si="78"/>
        <v>3.05922867042058</v>
      </c>
      <c r="AW434" s="19">
        <f t="shared" si="79"/>
        <v>3.00436751570941</v>
      </c>
      <c r="AX434" s="36"/>
    </row>
    <row r="435" s="25" customFormat="1" spans="1:50">
      <c r="A435" s="37" t="s">
        <v>2154</v>
      </c>
      <c r="B435" s="35" t="s">
        <v>2155</v>
      </c>
      <c r="C435" s="35" t="s">
        <v>1961</v>
      </c>
      <c r="D435" s="35" t="s">
        <v>1759</v>
      </c>
      <c r="E435" s="35" t="s">
        <v>2197</v>
      </c>
      <c r="F435" s="35" t="s">
        <v>1859</v>
      </c>
      <c r="G435" s="32" t="s">
        <v>1917</v>
      </c>
      <c r="H435" s="32"/>
      <c r="I435" s="33">
        <f t="shared" si="80"/>
        <v>3.42344307899475</v>
      </c>
      <c r="J435" s="33">
        <f t="shared" si="81"/>
        <v>1139.7900390625</v>
      </c>
      <c r="K435" s="33">
        <f t="shared" si="82"/>
        <v>-6.9295072555542</v>
      </c>
      <c r="L435" s="34">
        <f t="shared" si="72"/>
        <v>-11.3560828573083</v>
      </c>
      <c r="M435" s="33">
        <f t="shared" si="73"/>
        <v>4.42657560175413</v>
      </c>
      <c r="N435" s="33">
        <f t="shared" si="83"/>
        <v>4.42657375335693</v>
      </c>
      <c r="O435" s="32"/>
      <c r="P435" s="35">
        <v>40.9886666666667</v>
      </c>
      <c r="Q435" s="35">
        <v>0.835333333333333</v>
      </c>
      <c r="R435" s="35">
        <v>21.8293333333333</v>
      </c>
      <c r="S435" s="35">
        <v>0</v>
      </c>
      <c r="T435" s="35">
        <v>16.218</v>
      </c>
      <c r="U435" s="35">
        <v>0.249333333333333</v>
      </c>
      <c r="V435" s="35">
        <v>14.706</v>
      </c>
      <c r="W435" s="35">
        <v>5.82266666666667</v>
      </c>
      <c r="X435" s="35">
        <v>0.153333333333333</v>
      </c>
      <c r="Y435" s="32"/>
      <c r="Z435" s="32">
        <v>100.802666666667</v>
      </c>
      <c r="AA435" s="35">
        <v>3.42344307899475</v>
      </c>
      <c r="AB435" s="35">
        <v>1139.7900390625</v>
      </c>
      <c r="AC435" s="35">
        <v>-6.9295072555542</v>
      </c>
      <c r="AD435" s="35">
        <v>4.42657375335693</v>
      </c>
      <c r="AE435" s="35" t="s">
        <v>1695</v>
      </c>
      <c r="AF435" s="19">
        <v>12</v>
      </c>
      <c r="AG435" s="19">
        <f>AF435/(P435*'Molecular Weight'!$C$2/'Molecular Weight'!$D$2+Q435*'Molecular Weight'!$C$3/'Molecular Weight'!$D$3+R435*'Molecular Weight'!$C$4/'Molecular Weight'!$D$4+S435*'Molecular Weight'!$C$5/'Molecular Weight'!$D$5+T435*'Molecular Weight'!$C$6/'Molecular Weight'!$D$6+U435*'Molecular Weight'!$C$8/'Molecular Weight'!$D$8+V435*'Molecular Weight'!$C$9/'Molecular Weight'!$D$9+W435*'Molecular Weight'!$C$10/'Molecular Weight'!$D$10+X435*'Molecular Weight'!$C$11/'Molecular Weight'!$D$11+Y435*'Molecular Weight'!$C$12/'Molecular Weight'!$D$12)</f>
        <v>4.39858274995199</v>
      </c>
      <c r="AH435" s="19">
        <f>P435*AG435*'Molecular Weight'!$B$2/'Molecular Weight'!$D$2</f>
        <v>3.00086621410673</v>
      </c>
      <c r="AI435" s="19">
        <f>Q435*AG435*'Molecular Weight'!$B$3/'Molecular Weight'!$D$3</f>
        <v>0.0459860174025018</v>
      </c>
      <c r="AJ435" s="19">
        <f>AG435*R435*'Molecular Weight'!$B$4/'Molecular Weight'!$D$4</f>
        <v>1.88344701928112</v>
      </c>
      <c r="AK435" s="19">
        <f>S435*AG435*'Molecular Weight'!$B$5/'Molecular Weight'!$D$5</f>
        <v>0</v>
      </c>
      <c r="AL435" s="19">
        <f>T435*AG435*'Molecular Weight'!$B$6/'Molecular Weight'!$D$6</f>
        <v>0.992987403100241</v>
      </c>
      <c r="AM435" s="19">
        <f>U435*AG435*'Molecular Weight'!$B$8/'Molecular Weight'!$D$8</f>
        <v>0.0154597307441222</v>
      </c>
      <c r="AN435" s="19">
        <f>V435*AG435*'Molecular Weight'!$B$9/'Molecular Weight'!$D$9</f>
        <v>1.60510069282367</v>
      </c>
      <c r="AO435" s="19">
        <f>W435*AG435*'Molecular Weight'!$B$10/'Molecular Weight'!$D$10</f>
        <v>0.456695455754644</v>
      </c>
      <c r="AP435" s="19">
        <f>X435*AG435*'Molecular Weight'!$B$11/'Molecular Weight'!$D$11</f>
        <v>0.0217634512743671</v>
      </c>
      <c r="AQ435" s="19">
        <f>Y435*AG435*'Molecular Weight'!$B$12/'Molecular Weight'!$D$12</f>
        <v>0</v>
      </c>
      <c r="AR435" s="19">
        <f t="shared" si="74"/>
        <v>8.0223059844874</v>
      </c>
      <c r="AS435" s="19">
        <f t="shared" si="75"/>
        <v>0.0667318884037442</v>
      </c>
      <c r="AT435" s="19">
        <f t="shared" si="76"/>
        <v>0.0672031570545591</v>
      </c>
      <c r="AU435" s="19">
        <f t="shared" si="77"/>
        <v>0.926255514696496</v>
      </c>
      <c r="AV435" s="19">
        <f t="shared" si="78"/>
        <v>3.04685223150923</v>
      </c>
      <c r="AW435" s="19">
        <f t="shared" si="79"/>
        <v>3.07024328242268</v>
      </c>
      <c r="AX435" s="36"/>
    </row>
    <row r="436" s="25" customFormat="1" spans="1:50">
      <c r="A436" s="37" t="s">
        <v>2198</v>
      </c>
      <c r="B436" s="35" t="s">
        <v>2199</v>
      </c>
      <c r="C436" s="35" t="s">
        <v>2200</v>
      </c>
      <c r="D436" s="35" t="s">
        <v>1899</v>
      </c>
      <c r="E436" s="35" t="s">
        <v>2201</v>
      </c>
      <c r="F436" s="35" t="s">
        <v>1859</v>
      </c>
      <c r="G436" s="32" t="s">
        <v>1917</v>
      </c>
      <c r="H436" s="32"/>
      <c r="I436" s="33">
        <f t="shared" si="80"/>
        <v>4.22499847412109</v>
      </c>
      <c r="J436" s="33">
        <f t="shared" si="81"/>
        <v>1255.52648925781</v>
      </c>
      <c r="K436" s="33">
        <f t="shared" si="82"/>
        <v>-6.66864252090454</v>
      </c>
      <c r="L436" s="34">
        <f t="shared" si="72"/>
        <v>-9.68878752317769</v>
      </c>
      <c r="M436" s="33">
        <f t="shared" si="73"/>
        <v>3.02014500227315</v>
      </c>
      <c r="N436" s="33">
        <f t="shared" si="83"/>
        <v>3.02014493942261</v>
      </c>
      <c r="O436" s="32"/>
      <c r="P436" s="35">
        <v>40.066</v>
      </c>
      <c r="Q436" s="35">
        <v>0.405333333333333</v>
      </c>
      <c r="R436" s="35">
        <v>23.15</v>
      </c>
      <c r="S436" s="35">
        <v>0</v>
      </c>
      <c r="T436" s="35">
        <v>14.2866666666667</v>
      </c>
      <c r="U436" s="35">
        <v>0.314</v>
      </c>
      <c r="V436" s="35">
        <v>12.18</v>
      </c>
      <c r="W436" s="35">
        <v>10.8298666666667</v>
      </c>
      <c r="X436" s="35">
        <v>0.149</v>
      </c>
      <c r="Y436" s="32"/>
      <c r="Z436" s="32">
        <v>101.380866666667</v>
      </c>
      <c r="AA436" s="35">
        <v>4.22499847412109</v>
      </c>
      <c r="AB436" s="35">
        <v>1255.52648925781</v>
      </c>
      <c r="AC436" s="35">
        <v>-6.66864252090454</v>
      </c>
      <c r="AD436" s="35">
        <v>3.02014493942261</v>
      </c>
      <c r="AE436" s="35" t="s">
        <v>1695</v>
      </c>
      <c r="AF436" s="19">
        <v>12</v>
      </c>
      <c r="AG436" s="19">
        <f>AF436/(P436*'Molecular Weight'!$C$2/'Molecular Weight'!$D$2+Q436*'Molecular Weight'!$C$3/'Molecular Weight'!$D$3+R436*'Molecular Weight'!$C$4/'Molecular Weight'!$D$4+S436*'Molecular Weight'!$C$5/'Molecular Weight'!$D$5+T436*'Molecular Weight'!$C$6/'Molecular Weight'!$D$6+U436*'Molecular Weight'!$C$8/'Molecular Weight'!$D$8+V436*'Molecular Weight'!$C$9/'Molecular Weight'!$D$9+W436*'Molecular Weight'!$C$10/'Molecular Weight'!$D$10+X436*'Molecular Weight'!$C$11/'Molecular Weight'!$D$11+Y436*'Molecular Weight'!$C$12/'Molecular Weight'!$D$12)</f>
        <v>4.40189853019776</v>
      </c>
      <c r="AH436" s="19">
        <f>P436*AG436*'Molecular Weight'!$B$2/'Molecular Weight'!$D$2</f>
        <v>2.9355270724185</v>
      </c>
      <c r="AI436" s="19">
        <f>Q436*AG436*'Molecular Weight'!$B$3/'Molecular Weight'!$D$3</f>
        <v>0.0223308661356715</v>
      </c>
      <c r="AJ436" s="19">
        <f>AG436*R436*'Molecular Weight'!$B$4/'Molecular Weight'!$D$4</f>
        <v>1.99890056834206</v>
      </c>
      <c r="AK436" s="19">
        <f>S436*AG436*'Molecular Weight'!$B$5/'Molecular Weight'!$D$5</f>
        <v>0</v>
      </c>
      <c r="AL436" s="19">
        <f>T436*AG436*'Molecular Weight'!$B$6/'Molecular Weight'!$D$6</f>
        <v>0.875396116389552</v>
      </c>
      <c r="AM436" s="19">
        <f>U436*AG436*'Molecular Weight'!$B$8/'Molecular Weight'!$D$8</f>
        <v>0.019484016612378</v>
      </c>
      <c r="AN436" s="19">
        <f>V436*AG436*'Molecular Weight'!$B$9/'Molecular Weight'!$D$9</f>
        <v>1.3304001016826</v>
      </c>
      <c r="AO436" s="19">
        <f>W436*AG436*'Molecular Weight'!$B$10/'Molecular Weight'!$D$10</f>
        <v>0.850070865945753</v>
      </c>
      <c r="AP436" s="19">
        <f>X436*AG436*'Molecular Weight'!$B$11/'Molecular Weight'!$D$11</f>
        <v>0.0211643394965946</v>
      </c>
      <c r="AQ436" s="19">
        <f>Y436*AG436*'Molecular Weight'!$B$12/'Molecular Weight'!$D$12</f>
        <v>0</v>
      </c>
      <c r="AR436" s="19">
        <f t="shared" si="74"/>
        <v>8.0532739470231</v>
      </c>
      <c r="AS436" s="19">
        <f t="shared" si="75"/>
        <v>0.158764589031159</v>
      </c>
      <c r="AT436" s="19">
        <f t="shared" si="76"/>
        <v>0.181363140707044</v>
      </c>
      <c r="AU436" s="19">
        <f t="shared" si="77"/>
        <v>0.716631527358394</v>
      </c>
      <c r="AV436" s="19">
        <f t="shared" si="78"/>
        <v>2.95785793855417</v>
      </c>
      <c r="AW436" s="19">
        <f t="shared" si="79"/>
        <v>3.07535110063028</v>
      </c>
      <c r="AX436" s="36"/>
    </row>
    <row r="437" s="25" customFormat="1" spans="1:50">
      <c r="A437" s="37" t="s">
        <v>2198</v>
      </c>
      <c r="B437" s="35" t="s">
        <v>2199</v>
      </c>
      <c r="C437" s="35" t="s">
        <v>2200</v>
      </c>
      <c r="D437" s="35" t="s">
        <v>1899</v>
      </c>
      <c r="E437" s="35" t="s">
        <v>2202</v>
      </c>
      <c r="F437" s="35" t="s">
        <v>1859</v>
      </c>
      <c r="G437" s="32" t="s">
        <v>1917</v>
      </c>
      <c r="H437" s="32"/>
      <c r="I437" s="33">
        <f t="shared" si="80"/>
        <v>3.75380611419678</v>
      </c>
      <c r="J437" s="33">
        <f t="shared" si="81"/>
        <v>1245.10827636719</v>
      </c>
      <c r="K437" s="33">
        <f t="shared" si="82"/>
        <v>-7.59152603149414</v>
      </c>
      <c r="L437" s="34">
        <f t="shared" si="72"/>
        <v>-9.97737943991485</v>
      </c>
      <c r="M437" s="33">
        <f t="shared" si="73"/>
        <v>2.38585340842071</v>
      </c>
      <c r="N437" s="33">
        <f t="shared" si="83"/>
        <v>2.38585090637207</v>
      </c>
      <c r="O437" s="32"/>
      <c r="P437" s="35">
        <v>38.8868</v>
      </c>
      <c r="Q437" s="35">
        <v>0.450666666666667</v>
      </c>
      <c r="R437" s="35">
        <v>23.4533333333333</v>
      </c>
      <c r="S437" s="35">
        <v>0</v>
      </c>
      <c r="T437" s="35">
        <v>16.7733333333333</v>
      </c>
      <c r="U437" s="35">
        <v>0.332666666666667</v>
      </c>
      <c r="V437" s="35">
        <v>12.23</v>
      </c>
      <c r="W437" s="35">
        <v>8.26106666666667</v>
      </c>
      <c r="X437" s="35">
        <v>0.213333333333333</v>
      </c>
      <c r="Y437" s="32"/>
      <c r="Z437" s="32">
        <v>100.6012</v>
      </c>
      <c r="AA437" s="35">
        <v>3.75380611419678</v>
      </c>
      <c r="AB437" s="35">
        <v>1245.10827636719</v>
      </c>
      <c r="AC437" s="35">
        <v>-7.59152603149414</v>
      </c>
      <c r="AD437" s="35">
        <v>2.38585090637207</v>
      </c>
      <c r="AE437" s="35" t="s">
        <v>1698</v>
      </c>
      <c r="AF437" s="19">
        <v>12</v>
      </c>
      <c r="AG437" s="19">
        <f>AF437/(P437*'Molecular Weight'!$C$2/'Molecular Weight'!$D$2+Q437*'Molecular Weight'!$C$3/'Molecular Weight'!$D$3+R437*'Molecular Weight'!$C$4/'Molecular Weight'!$D$4+S437*'Molecular Weight'!$C$5/'Molecular Weight'!$D$5+T437*'Molecular Weight'!$C$6/'Molecular Weight'!$D$6+U437*'Molecular Weight'!$C$8/'Molecular Weight'!$D$8+V437*'Molecular Weight'!$C$9/'Molecular Weight'!$D$9+W437*'Molecular Weight'!$C$10/'Molecular Weight'!$D$10+X437*'Molecular Weight'!$C$11/'Molecular Weight'!$D$11+Y437*'Molecular Weight'!$C$12/'Molecular Weight'!$D$12)</f>
        <v>4.46386769922643</v>
      </c>
      <c r="AH437" s="19">
        <f>P437*AG437*'Molecular Weight'!$B$2/'Molecular Weight'!$D$2</f>
        <v>2.88923985429891</v>
      </c>
      <c r="AI437" s="19">
        <f>Q437*AG437*'Molecular Weight'!$B$3/'Molecular Weight'!$D$3</f>
        <v>0.0251779271145354</v>
      </c>
      <c r="AJ437" s="19">
        <f>AG437*R437*'Molecular Weight'!$B$4/'Molecular Weight'!$D$4</f>
        <v>2.05360096323768</v>
      </c>
      <c r="AK437" s="19">
        <f>S437*AG437*'Molecular Weight'!$B$5/'Molecular Weight'!$D$5</f>
        <v>0</v>
      </c>
      <c r="AL437" s="19">
        <f>T437*AG437*'Molecular Weight'!$B$6/'Molecular Weight'!$D$6</f>
        <v>1.04223191641181</v>
      </c>
      <c r="AM437" s="19">
        <f>U437*AG437*'Molecular Weight'!$B$8/'Molecular Weight'!$D$8</f>
        <v>0.0209329008731697</v>
      </c>
      <c r="AN437" s="19">
        <f>V437*AG437*'Molecular Weight'!$B$9/'Molecular Weight'!$D$9</f>
        <v>1.35466754246996</v>
      </c>
      <c r="AO437" s="19">
        <f>W437*AG437*'Molecular Weight'!$B$10/'Molecular Weight'!$D$10</f>
        <v>0.657566131499456</v>
      </c>
      <c r="AP437" s="19">
        <f>X437*AG437*'Molecular Weight'!$B$11/'Molecular Weight'!$D$11</f>
        <v>0.030729002124394</v>
      </c>
      <c r="AQ437" s="19">
        <f>Y437*AG437*'Molecular Weight'!$B$12/'Molecular Weight'!$D$12</f>
        <v>0</v>
      </c>
      <c r="AR437" s="19">
        <f t="shared" si="74"/>
        <v>8.07414623802991</v>
      </c>
      <c r="AS437" s="19">
        <f t="shared" si="75"/>
        <v>0.220396022100302</v>
      </c>
      <c r="AT437" s="19">
        <f t="shared" si="76"/>
        <v>0.211465431666188</v>
      </c>
      <c r="AU437" s="19">
        <f t="shared" si="77"/>
        <v>0.821835894311509</v>
      </c>
      <c r="AV437" s="19">
        <f t="shared" si="78"/>
        <v>2.91441778141344</v>
      </c>
      <c r="AW437" s="19">
        <f t="shared" si="79"/>
        <v>3.07539849125439</v>
      </c>
      <c r="AX437" s="36"/>
    </row>
    <row r="438" s="25" customFormat="1" spans="1:50">
      <c r="A438" s="37" t="s">
        <v>2198</v>
      </c>
      <c r="B438" s="35" t="s">
        <v>2199</v>
      </c>
      <c r="C438" s="35" t="s">
        <v>2200</v>
      </c>
      <c r="D438" s="35" t="s">
        <v>1899</v>
      </c>
      <c r="E438" s="35" t="s">
        <v>2203</v>
      </c>
      <c r="F438" s="35" t="s">
        <v>1859</v>
      </c>
      <c r="G438" s="32" t="s">
        <v>1917</v>
      </c>
      <c r="H438" s="32"/>
      <c r="I438" s="33">
        <f t="shared" si="80"/>
        <v>3.60856056213379</v>
      </c>
      <c r="J438" s="33">
        <f t="shared" si="81"/>
        <v>1273.65869140625</v>
      </c>
      <c r="K438" s="33">
        <f t="shared" si="82"/>
        <v>-7.1360912322998</v>
      </c>
      <c r="L438" s="34">
        <f t="shared" si="72"/>
        <v>-9.72260594828913</v>
      </c>
      <c r="M438" s="33">
        <f t="shared" si="73"/>
        <v>2.58651471598932</v>
      </c>
      <c r="N438" s="33">
        <f t="shared" si="83"/>
        <v>2.58651542663574</v>
      </c>
      <c r="O438" s="32"/>
      <c r="P438" s="35">
        <v>39.9655</v>
      </c>
      <c r="Q438" s="35">
        <v>0.469</v>
      </c>
      <c r="R438" s="35">
        <v>23.46</v>
      </c>
      <c r="S438" s="35">
        <v>0</v>
      </c>
      <c r="T438" s="35">
        <v>16.1066666666667</v>
      </c>
      <c r="U438" s="35">
        <v>0.321666666666667</v>
      </c>
      <c r="V438" s="35">
        <v>12.9266666666667</v>
      </c>
      <c r="W438" s="35">
        <v>8.008</v>
      </c>
      <c r="X438" s="35">
        <v>0.196333333333333</v>
      </c>
      <c r="Y438" s="32"/>
      <c r="Z438" s="32">
        <v>101.453833333333</v>
      </c>
      <c r="AA438" s="35">
        <v>3.60856056213379</v>
      </c>
      <c r="AB438" s="35">
        <v>1273.65869140625</v>
      </c>
      <c r="AC438" s="35">
        <v>-7.1360912322998</v>
      </c>
      <c r="AD438" s="35">
        <v>2.58651542663574</v>
      </c>
      <c r="AE438" s="35" t="s">
        <v>1695</v>
      </c>
      <c r="AF438" s="19">
        <v>12</v>
      </c>
      <c r="AG438" s="19">
        <f>AF438/(P438*'Molecular Weight'!$C$2/'Molecular Weight'!$D$2+Q438*'Molecular Weight'!$C$3/'Molecular Weight'!$D$3+R438*'Molecular Weight'!$C$4/'Molecular Weight'!$D$4+S438*'Molecular Weight'!$C$5/'Molecular Weight'!$D$5+T438*'Molecular Weight'!$C$6/'Molecular Weight'!$D$6+U438*'Molecular Weight'!$C$8/'Molecular Weight'!$D$8+V438*'Molecular Weight'!$C$9/'Molecular Weight'!$D$9+W438*'Molecular Weight'!$C$10/'Molecular Weight'!$D$10+X438*'Molecular Weight'!$C$11/'Molecular Weight'!$D$11+Y438*'Molecular Weight'!$C$12/'Molecular Weight'!$D$12)</f>
        <v>4.39901926690334</v>
      </c>
      <c r="AH438" s="19">
        <f>P438*AG438*'Molecular Weight'!$B$2/'Molecular Weight'!$D$2</f>
        <v>2.9262484106429</v>
      </c>
      <c r="AI438" s="19">
        <f>Q438*AG438*'Molecular Weight'!$B$3/'Molecular Weight'!$D$3</f>
        <v>0.0258215273614226</v>
      </c>
      <c r="AJ438" s="19">
        <f>AG438*R438*'Molecular Weight'!$B$4/'Molecular Weight'!$D$4</f>
        <v>2.02434272266678</v>
      </c>
      <c r="AK438" s="19">
        <f>S438*AG438*'Molecular Weight'!$B$5/'Molecular Weight'!$D$5</f>
        <v>0</v>
      </c>
      <c r="AL438" s="19">
        <f>T438*AG438*'Molecular Weight'!$B$6/'Molecular Weight'!$D$6</f>
        <v>0.986268610693996</v>
      </c>
      <c r="AM438" s="19">
        <f>U438*AG438*'Molecular Weight'!$B$8/'Molecular Weight'!$D$8</f>
        <v>0.0199466854269417</v>
      </c>
      <c r="AN438" s="19">
        <f>V438*AG438*'Molecular Weight'!$B$9/'Molecular Weight'!$D$9</f>
        <v>1.41103364078174</v>
      </c>
      <c r="AO438" s="19">
        <f>W438*AG438*'Molecular Weight'!$B$10/'Molecular Weight'!$D$10</f>
        <v>0.628162380338124</v>
      </c>
      <c r="AP438" s="19">
        <f>X438*AG438*'Molecular Weight'!$B$11/'Molecular Weight'!$D$11</f>
        <v>0.0278694455007644</v>
      </c>
      <c r="AQ438" s="19">
        <f>Y438*AG438*'Molecular Weight'!$B$12/'Molecular Weight'!$D$12</f>
        <v>0</v>
      </c>
      <c r="AR438" s="19">
        <f t="shared" si="74"/>
        <v>8.04969342341267</v>
      </c>
      <c r="AS438" s="19">
        <f t="shared" si="75"/>
        <v>0.148159948357191</v>
      </c>
      <c r="AT438" s="19">
        <f t="shared" si="76"/>
        <v>0.150222714938618</v>
      </c>
      <c r="AU438" s="19">
        <f t="shared" si="77"/>
        <v>0.838108662336805</v>
      </c>
      <c r="AV438" s="19">
        <f t="shared" si="78"/>
        <v>2.95206993800432</v>
      </c>
      <c r="AW438" s="19">
        <f t="shared" si="79"/>
        <v>3.0454113172408</v>
      </c>
      <c r="AX438" s="36"/>
    </row>
    <row r="439" s="25" customFormat="1" spans="1:50">
      <c r="A439" s="37" t="s">
        <v>2198</v>
      </c>
      <c r="B439" s="35" t="s">
        <v>2199</v>
      </c>
      <c r="C439" s="35" t="s">
        <v>2200</v>
      </c>
      <c r="D439" s="35" t="s">
        <v>1899</v>
      </c>
      <c r="E439" s="35" t="s">
        <v>2204</v>
      </c>
      <c r="F439" s="35" t="s">
        <v>1859</v>
      </c>
      <c r="G439" s="32" t="s">
        <v>1917</v>
      </c>
      <c r="H439" s="32"/>
      <c r="I439" s="33">
        <f t="shared" si="80"/>
        <v>5.63262176513672</v>
      </c>
      <c r="J439" s="33">
        <f t="shared" si="81"/>
        <v>1124.87805175781</v>
      </c>
      <c r="K439" s="33">
        <f t="shared" si="82"/>
        <v>-7.86620378494263</v>
      </c>
      <c r="L439" s="34">
        <f t="shared" si="72"/>
        <v>-10.6571980010567</v>
      </c>
      <c r="M439" s="33">
        <f t="shared" si="73"/>
        <v>2.79099421611409</v>
      </c>
      <c r="N439" s="33">
        <f t="shared" si="83"/>
        <v>2.79099416732788</v>
      </c>
      <c r="O439" s="32"/>
      <c r="P439" s="35">
        <v>38.61545</v>
      </c>
      <c r="Q439" s="35">
        <v>1.219</v>
      </c>
      <c r="R439" s="35">
        <v>21.8766666666667</v>
      </c>
      <c r="S439" s="35">
        <v>0</v>
      </c>
      <c r="T439" s="35">
        <v>20.0033333333333</v>
      </c>
      <c r="U439" s="35">
        <v>0.339666666666667</v>
      </c>
      <c r="V439" s="35">
        <v>8.00333333333333</v>
      </c>
      <c r="W439" s="35">
        <v>10.4277333333333</v>
      </c>
      <c r="X439" s="35">
        <v>0.381333333333333</v>
      </c>
      <c r="Y439" s="32"/>
      <c r="Z439" s="32">
        <v>100.866516666667</v>
      </c>
      <c r="AA439" s="35">
        <v>5.63262176513672</v>
      </c>
      <c r="AB439" s="35">
        <v>1124.87805175781</v>
      </c>
      <c r="AC439" s="35">
        <v>-7.86620378494263</v>
      </c>
      <c r="AD439" s="35">
        <v>2.79099416732788</v>
      </c>
      <c r="AE439" s="35" t="s">
        <v>1695</v>
      </c>
      <c r="AF439" s="19">
        <v>12</v>
      </c>
      <c r="AG439" s="19">
        <f>AF439/(P439*'Molecular Weight'!$C$2/'Molecular Weight'!$D$2+Q439*'Molecular Weight'!$C$3/'Molecular Weight'!$D$3+R439*'Molecular Weight'!$C$4/'Molecular Weight'!$D$4+S439*'Molecular Weight'!$C$5/'Molecular Weight'!$D$5+T439*'Molecular Weight'!$C$6/'Molecular Weight'!$D$6+U439*'Molecular Weight'!$C$8/'Molecular Weight'!$D$8+V439*'Molecular Weight'!$C$9/'Molecular Weight'!$D$9+W439*'Molecular Weight'!$C$10/'Molecular Weight'!$D$10+X439*'Molecular Weight'!$C$11/'Molecular Weight'!$D$11+Y439*'Molecular Weight'!$C$12/'Molecular Weight'!$D$12)</f>
        <v>4.55652507236238</v>
      </c>
      <c r="AH439" s="19">
        <f>P439*AG439*'Molecular Weight'!$B$2/'Molecular Weight'!$D$2</f>
        <v>2.92863292452656</v>
      </c>
      <c r="AI439" s="19">
        <f>Q439*AG439*'Molecular Weight'!$B$3/'Molecular Weight'!$D$3</f>
        <v>0.069516946973839</v>
      </c>
      <c r="AJ439" s="19">
        <f>AG439*R439*'Molecular Weight'!$B$4/'Molecular Weight'!$D$4</f>
        <v>1.95530757486036</v>
      </c>
      <c r="AK439" s="19">
        <f>S439*AG439*'Molecular Weight'!$B$5/'Molecular Weight'!$D$5</f>
        <v>0</v>
      </c>
      <c r="AL439" s="19">
        <f>T439*AG439*'Molecular Weight'!$B$6/'Molecular Weight'!$D$6</f>
        <v>1.26873176314247</v>
      </c>
      <c r="AM439" s="19">
        <f>U439*AG439*'Molecular Weight'!$B$8/'Molecular Weight'!$D$8</f>
        <v>0.0218170240049679</v>
      </c>
      <c r="AN439" s="19">
        <f>V439*AG439*'Molecular Weight'!$B$9/'Molecular Weight'!$D$9</f>
        <v>0.904897989970394</v>
      </c>
      <c r="AO439" s="19">
        <f>W439*AG439*'Molecular Weight'!$B$10/'Molecular Weight'!$D$10</f>
        <v>0.847257995385914</v>
      </c>
      <c r="AP439" s="19">
        <f>X439*AG439*'Molecular Weight'!$B$11/'Molecular Weight'!$D$11</f>
        <v>0.0560682444098371</v>
      </c>
      <c r="AQ439" s="19">
        <f>Y439*AG439*'Molecular Weight'!$B$12/'Molecular Weight'!$D$12</f>
        <v>0</v>
      </c>
      <c r="AR439" s="19">
        <f t="shared" si="74"/>
        <v>8.05223046327434</v>
      </c>
      <c r="AS439" s="19">
        <f t="shared" si="75"/>
        <v>0.155675017537253</v>
      </c>
      <c r="AT439" s="19">
        <f t="shared" si="76"/>
        <v>0.12270128490491</v>
      </c>
      <c r="AU439" s="19">
        <f t="shared" si="77"/>
        <v>1.11305674560522</v>
      </c>
      <c r="AV439" s="19">
        <f t="shared" si="78"/>
        <v>2.9981498715004</v>
      </c>
      <c r="AW439" s="19">
        <f t="shared" si="79"/>
        <v>3.04270477250375</v>
      </c>
      <c r="AX439" s="36"/>
    </row>
    <row r="440" s="25" customFormat="1" spans="1:50">
      <c r="A440" s="37" t="s">
        <v>2198</v>
      </c>
      <c r="B440" s="35" t="s">
        <v>2199</v>
      </c>
      <c r="C440" s="35" t="s">
        <v>2200</v>
      </c>
      <c r="D440" s="35" t="s">
        <v>1899</v>
      </c>
      <c r="E440" s="35" t="s">
        <v>2205</v>
      </c>
      <c r="F440" s="35" t="s">
        <v>1859</v>
      </c>
      <c r="G440" s="32" t="s">
        <v>1917</v>
      </c>
      <c r="H440" s="32"/>
      <c r="I440" s="33">
        <f t="shared" si="80"/>
        <v>3.65415525436401</v>
      </c>
      <c r="J440" s="33">
        <f t="shared" si="81"/>
        <v>1292.38720703125</v>
      </c>
      <c r="K440" s="33">
        <f t="shared" si="82"/>
        <v>-6.71173477172852</v>
      </c>
      <c r="L440" s="34">
        <f t="shared" si="72"/>
        <v>-9.50947273871162</v>
      </c>
      <c r="M440" s="33">
        <f t="shared" si="73"/>
        <v>2.7977379669831</v>
      </c>
      <c r="N440" s="33">
        <f t="shared" si="83"/>
        <v>2.79773712158203</v>
      </c>
      <c r="O440" s="32"/>
      <c r="P440" s="35">
        <v>39.6439</v>
      </c>
      <c r="Q440" s="35">
        <v>0.371333333333333</v>
      </c>
      <c r="R440" s="35">
        <v>23.3966666666667</v>
      </c>
      <c r="S440" s="35">
        <v>0</v>
      </c>
      <c r="T440" s="35">
        <v>13.34</v>
      </c>
      <c r="U440" s="35">
        <v>0.288</v>
      </c>
      <c r="V440" s="35">
        <v>13.5766666666667</v>
      </c>
      <c r="W440" s="35">
        <v>10.0429333333333</v>
      </c>
      <c r="X440" s="35">
        <v>0.115</v>
      </c>
      <c r="Y440" s="32"/>
      <c r="Z440" s="32">
        <v>100.7745</v>
      </c>
      <c r="AA440" s="35">
        <v>3.65415525436401</v>
      </c>
      <c r="AB440" s="35">
        <v>1292.38720703125</v>
      </c>
      <c r="AC440" s="35">
        <v>-6.71173477172852</v>
      </c>
      <c r="AD440" s="35">
        <v>2.79773712158203</v>
      </c>
      <c r="AE440" s="35" t="s">
        <v>1698</v>
      </c>
      <c r="AF440" s="19">
        <v>12</v>
      </c>
      <c r="AG440" s="19">
        <f>AF440/(P440*'Molecular Weight'!$C$2/'Molecular Weight'!$D$2+Q440*'Molecular Weight'!$C$3/'Molecular Weight'!$D$3+R440*'Molecular Weight'!$C$4/'Molecular Weight'!$D$4+S440*'Molecular Weight'!$C$5/'Molecular Weight'!$D$5+T440*'Molecular Weight'!$C$6/'Molecular Weight'!$D$6+U440*'Molecular Weight'!$C$8/'Molecular Weight'!$D$8+V440*'Molecular Weight'!$C$9/'Molecular Weight'!$D$9+W440*'Molecular Weight'!$C$10/'Molecular Weight'!$D$10+X440*'Molecular Weight'!$C$11/'Molecular Weight'!$D$11+Y440*'Molecular Weight'!$C$12/'Molecular Weight'!$D$12)</f>
        <v>4.4036959315552</v>
      </c>
      <c r="AH440" s="19">
        <f>P440*AG440*'Molecular Weight'!$B$2/'Molecular Weight'!$D$2</f>
        <v>2.90578696972339</v>
      </c>
      <c r="AI440" s="19">
        <f>Q440*AG440*'Molecular Weight'!$B$3/'Molecular Weight'!$D$3</f>
        <v>0.0204660712046412</v>
      </c>
      <c r="AJ440" s="19">
        <f>AG440*R440*'Molecular Weight'!$B$4/'Molecular Weight'!$D$4</f>
        <v>2.02102404495789</v>
      </c>
      <c r="AK440" s="19">
        <f>S440*AG440*'Molecular Weight'!$B$5/'Molecular Weight'!$D$5</f>
        <v>0</v>
      </c>
      <c r="AL440" s="19">
        <f>T440*AG440*'Molecular Weight'!$B$6/'Molecular Weight'!$D$6</f>
        <v>0.817724161009832</v>
      </c>
      <c r="AM440" s="19">
        <f>U440*AG440*'Molecular Weight'!$B$8/'Molecular Weight'!$D$8</f>
        <v>0.0178779874300521</v>
      </c>
      <c r="AN440" s="19">
        <f>V440*AG440*'Molecular Weight'!$B$9/'Molecular Weight'!$D$9</f>
        <v>1.48356108595735</v>
      </c>
      <c r="AO440" s="19">
        <f>W440*AG440*'Molecular Weight'!$B$10/'Molecular Weight'!$D$10</f>
        <v>0.788623834894435</v>
      </c>
      <c r="AP440" s="19">
        <f>X440*AG440*'Molecular Weight'!$B$11/'Molecular Weight'!$D$11</f>
        <v>0.016341562830876</v>
      </c>
      <c r="AQ440" s="19">
        <f>Y440*AG440*'Molecular Weight'!$B$12/'Molecular Weight'!$D$12</f>
        <v>0</v>
      </c>
      <c r="AR440" s="19">
        <f t="shared" si="74"/>
        <v>8.07140571800846</v>
      </c>
      <c r="AS440" s="19">
        <f t="shared" si="75"/>
        <v>0.212322028166611</v>
      </c>
      <c r="AT440" s="19">
        <f t="shared" si="76"/>
        <v>0.259649938561688</v>
      </c>
      <c r="AU440" s="19">
        <f t="shared" si="77"/>
        <v>0.605402132843221</v>
      </c>
      <c r="AV440" s="19">
        <f t="shared" si="78"/>
        <v>2.92625304092803</v>
      </c>
      <c r="AW440" s="19">
        <f t="shared" si="79"/>
        <v>3.10778706929167</v>
      </c>
      <c r="AX440" s="36"/>
    </row>
    <row r="441" s="25" customFormat="1" spans="1:50">
      <c r="A441" s="37" t="s">
        <v>2198</v>
      </c>
      <c r="B441" s="35" t="s">
        <v>2199</v>
      </c>
      <c r="C441" s="35" t="s">
        <v>2200</v>
      </c>
      <c r="D441" s="35" t="s">
        <v>1899</v>
      </c>
      <c r="E441" s="35" t="s">
        <v>2206</v>
      </c>
      <c r="F441" s="35" t="s">
        <v>2207</v>
      </c>
      <c r="G441" s="32" t="s">
        <v>1917</v>
      </c>
      <c r="H441" s="32"/>
      <c r="I441" s="33">
        <f t="shared" si="80"/>
        <v>3.76533222198486</v>
      </c>
      <c r="J441" s="33">
        <f t="shared" si="81"/>
        <v>1024.9921875</v>
      </c>
      <c r="K441" s="33">
        <f t="shared" si="82"/>
        <v>-9.04166793823242</v>
      </c>
      <c r="L441" s="34">
        <f t="shared" si="72"/>
        <v>-12.8094864540344</v>
      </c>
      <c r="M441" s="33">
        <f t="shared" si="73"/>
        <v>3.76781851580202</v>
      </c>
      <c r="N441" s="33">
        <f t="shared" si="83"/>
        <v>3.76781845092773</v>
      </c>
      <c r="O441" s="32"/>
      <c r="P441" s="35">
        <v>40.536675</v>
      </c>
      <c r="Q441" s="35">
        <v>0.4375</v>
      </c>
      <c r="R441" s="35">
        <v>23.525</v>
      </c>
      <c r="S441" s="35">
        <v>0</v>
      </c>
      <c r="T441" s="35">
        <v>16.495</v>
      </c>
      <c r="U441" s="35">
        <v>0.3905</v>
      </c>
      <c r="V441" s="35">
        <v>15.46</v>
      </c>
      <c r="W441" s="35">
        <v>4.732</v>
      </c>
      <c r="X441" s="35">
        <v>0.176</v>
      </c>
      <c r="Y441" s="32"/>
      <c r="Z441" s="32">
        <v>101.752675</v>
      </c>
      <c r="AA441" s="35">
        <v>3.76533222198486</v>
      </c>
      <c r="AB441" s="35">
        <v>1024.9921875</v>
      </c>
      <c r="AC441" s="35">
        <v>-9.04166793823242</v>
      </c>
      <c r="AD441" s="35">
        <v>3.76781845092773</v>
      </c>
      <c r="AE441" s="35" t="s">
        <v>1695</v>
      </c>
      <c r="AF441" s="19">
        <v>12</v>
      </c>
      <c r="AG441" s="19">
        <f>AF441/(P441*'Molecular Weight'!$C$2/'Molecular Weight'!$D$2+Q441*'Molecular Weight'!$C$3/'Molecular Weight'!$D$3+R441*'Molecular Weight'!$C$4/'Molecular Weight'!$D$4+S441*'Molecular Weight'!$C$5/'Molecular Weight'!$D$5+T441*'Molecular Weight'!$C$6/'Molecular Weight'!$D$6+U441*'Molecular Weight'!$C$8/'Molecular Weight'!$D$8+V441*'Molecular Weight'!$C$9/'Molecular Weight'!$D$9+W441*'Molecular Weight'!$C$10/'Molecular Weight'!$D$10+X441*'Molecular Weight'!$C$11/'Molecular Weight'!$D$11+Y441*'Molecular Weight'!$C$12/'Molecular Weight'!$D$12)</f>
        <v>4.35017188200749</v>
      </c>
      <c r="AH441" s="19">
        <f>P441*AG441*'Molecular Weight'!$B$2/'Molecular Weight'!$D$2</f>
        <v>2.93511158081018</v>
      </c>
      <c r="AI441" s="19">
        <f>Q441*AG441*'Molecular Weight'!$B$3/'Molecular Weight'!$D$3</f>
        <v>0.02381977720123</v>
      </c>
      <c r="AJ441" s="19">
        <f>AG441*R441*'Molecular Weight'!$B$4/'Molecular Weight'!$D$4</f>
        <v>2.00741062228768</v>
      </c>
      <c r="AK441" s="19">
        <f>S441*AG441*'Molecular Weight'!$B$5/'Molecular Weight'!$D$5</f>
        <v>0</v>
      </c>
      <c r="AL441" s="19">
        <f>T441*AG441*'Molecular Weight'!$B$6/'Molecular Weight'!$D$6</f>
        <v>0.998831920847905</v>
      </c>
      <c r="AM441" s="19">
        <f>U441*AG441*'Molecular Weight'!$B$8/'Molecular Weight'!$D$8</f>
        <v>0.0239461815608109</v>
      </c>
      <c r="AN441" s="19">
        <f>V441*AG441*'Molecular Weight'!$B$9/'Molecular Weight'!$D$9</f>
        <v>1.66882524307285</v>
      </c>
      <c r="AO441" s="19">
        <f>W441*AG441*'Molecular Weight'!$B$10/'Molecular Weight'!$D$10</f>
        <v>0.367065145250703</v>
      </c>
      <c r="AP441" s="19">
        <f>X441*AG441*'Molecular Weight'!$B$11/'Molecular Weight'!$D$11</f>
        <v>0.0247057196267608</v>
      </c>
      <c r="AQ441" s="19">
        <f>Y441*AG441*'Molecular Weight'!$B$12/'Molecular Weight'!$D$12</f>
        <v>0</v>
      </c>
      <c r="AR441" s="19">
        <f t="shared" si="74"/>
        <v>8.04971619065812</v>
      </c>
      <c r="AS441" s="19">
        <f t="shared" si="75"/>
        <v>0.14822740920726</v>
      </c>
      <c r="AT441" s="19">
        <f t="shared" si="76"/>
        <v>0.148400753033033</v>
      </c>
      <c r="AU441" s="19">
        <f t="shared" si="77"/>
        <v>0.850604511640645</v>
      </c>
      <c r="AV441" s="19">
        <f t="shared" si="78"/>
        <v>2.95893135801141</v>
      </c>
      <c r="AW441" s="19">
        <f t="shared" si="79"/>
        <v>3.05866849073227</v>
      </c>
      <c r="AX441" s="36"/>
    </row>
    <row r="442" s="25" customFormat="1" spans="1:50">
      <c r="A442" s="37" t="s">
        <v>2198</v>
      </c>
      <c r="B442" s="35" t="s">
        <v>2199</v>
      </c>
      <c r="C442" s="35" t="s">
        <v>2200</v>
      </c>
      <c r="D442" s="35" t="s">
        <v>1899</v>
      </c>
      <c r="E442" s="35" t="s">
        <v>2208</v>
      </c>
      <c r="F442" s="35" t="s">
        <v>1859</v>
      </c>
      <c r="G442" s="32" t="s">
        <v>1917</v>
      </c>
      <c r="H442" s="32"/>
      <c r="I442" s="33">
        <f t="shared" si="80"/>
        <v>3.78015661239624</v>
      </c>
      <c r="J442" s="33">
        <f t="shared" si="81"/>
        <v>1067.41442871094</v>
      </c>
      <c r="K442" s="33">
        <f t="shared" si="82"/>
        <v>-8.03669357299805</v>
      </c>
      <c r="L442" s="34">
        <f t="shared" si="72"/>
        <v>-12.1832342291735</v>
      </c>
      <c r="M442" s="33">
        <f t="shared" si="73"/>
        <v>4.14654065617547</v>
      </c>
      <c r="N442" s="33">
        <f t="shared" si="83"/>
        <v>4.14654064178467</v>
      </c>
      <c r="O442" s="32"/>
      <c r="P442" s="35">
        <v>40.14975</v>
      </c>
      <c r="Q442" s="35">
        <v>0.397</v>
      </c>
      <c r="R442" s="35">
        <v>23.1733333333333</v>
      </c>
      <c r="S442" s="35">
        <v>0</v>
      </c>
      <c r="T442" s="35">
        <v>12.9066666666667</v>
      </c>
      <c r="U442" s="35">
        <v>0.295666666666667</v>
      </c>
      <c r="V442" s="35">
        <v>11.5366666666667</v>
      </c>
      <c r="W442" s="35">
        <v>12.8509333333333</v>
      </c>
      <c r="X442" s="35">
        <v>0.114</v>
      </c>
      <c r="Y442" s="32"/>
      <c r="Z442" s="32">
        <v>101.424016666667</v>
      </c>
      <c r="AA442" s="35">
        <v>3.78015661239624</v>
      </c>
      <c r="AB442" s="35">
        <v>1067.41442871094</v>
      </c>
      <c r="AC442" s="35">
        <v>-8.03669357299805</v>
      </c>
      <c r="AD442" s="35">
        <v>4.14654064178467</v>
      </c>
      <c r="AE442" s="35" t="s">
        <v>1695</v>
      </c>
      <c r="AF442" s="19">
        <v>12</v>
      </c>
      <c r="AG442" s="19">
        <f>AF442/(P442*'Molecular Weight'!$C$2/'Molecular Weight'!$D$2+Q442*'Molecular Weight'!$C$3/'Molecular Weight'!$D$3+R442*'Molecular Weight'!$C$4/'Molecular Weight'!$D$4+S442*'Molecular Weight'!$C$5/'Molecular Weight'!$D$5+T442*'Molecular Weight'!$C$6/'Molecular Weight'!$D$6+U442*'Molecular Weight'!$C$8/'Molecular Weight'!$D$8+V442*'Molecular Weight'!$C$9/'Molecular Weight'!$D$9+W442*'Molecular Weight'!$C$10/'Molecular Weight'!$D$10+X442*'Molecular Weight'!$C$11/'Molecular Weight'!$D$11+Y442*'Molecular Weight'!$C$12/'Molecular Weight'!$D$12)</f>
        <v>4.39656220547914</v>
      </c>
      <c r="AH442" s="19">
        <f>P442*AG442*'Molecular Weight'!$B$2/'Molecular Weight'!$D$2</f>
        <v>2.93809709403189</v>
      </c>
      <c r="AI442" s="19">
        <f>Q442*AG442*'Molecular Weight'!$B$3/'Molecular Weight'!$D$3</f>
        <v>0.0218452465028188</v>
      </c>
      <c r="AJ442" s="19">
        <f>AG442*R442*'Molecular Weight'!$B$4/'Molecular Weight'!$D$4</f>
        <v>1.99848963335236</v>
      </c>
      <c r="AK442" s="19">
        <f>S442*AG442*'Molecular Weight'!$B$5/'Molecular Weight'!$D$5</f>
        <v>0</v>
      </c>
      <c r="AL442" s="19">
        <f>T442*AG442*'Molecular Weight'!$B$6/'Molecular Weight'!$D$6</f>
        <v>0.789879772625059</v>
      </c>
      <c r="AM442" s="19">
        <f>U442*AG442*'Molecular Weight'!$B$8/'Molecular Weight'!$D$8</f>
        <v>0.0183241738382671</v>
      </c>
      <c r="AN442" s="19">
        <f>V442*AG442*'Molecular Weight'!$B$9/'Molecular Weight'!$D$9</f>
        <v>1.25860229885553</v>
      </c>
      <c r="AO442" s="19">
        <f>W442*AG442*'Molecular Weight'!$B$10/'Molecular Weight'!$D$10</f>
        <v>1.0074880135247</v>
      </c>
      <c r="AP442" s="19">
        <f>X442*AG442*'Molecular Weight'!$B$11/'Molecular Weight'!$D$11</f>
        <v>0.016173220116961</v>
      </c>
      <c r="AQ442" s="19">
        <f>Y442*AG442*'Molecular Weight'!$B$12/'Molecular Weight'!$D$12</f>
        <v>0</v>
      </c>
      <c r="AR442" s="19">
        <f t="shared" si="74"/>
        <v>8.04889945284759</v>
      </c>
      <c r="AS442" s="19">
        <f t="shared" si="75"/>
        <v>0.145807122478949</v>
      </c>
      <c r="AT442" s="19">
        <f t="shared" si="76"/>
        <v>0.184594070556306</v>
      </c>
      <c r="AU442" s="19">
        <f t="shared" si="77"/>
        <v>0.64407265014611</v>
      </c>
      <c r="AV442" s="19">
        <f t="shared" si="78"/>
        <v>2.95994234053471</v>
      </c>
      <c r="AW442" s="19">
        <f t="shared" si="79"/>
        <v>3.07429425884356</v>
      </c>
      <c r="AX442" s="36"/>
    </row>
    <row r="443" s="25" customFormat="1" spans="1:50">
      <c r="A443" s="37" t="s">
        <v>2198</v>
      </c>
      <c r="B443" s="35" t="s">
        <v>2199</v>
      </c>
      <c r="C443" s="35" t="s">
        <v>2200</v>
      </c>
      <c r="D443" s="35" t="s">
        <v>1899</v>
      </c>
      <c r="E443" s="35" t="s">
        <v>2209</v>
      </c>
      <c r="F443" s="35" t="s">
        <v>1859</v>
      </c>
      <c r="G443" s="32" t="s">
        <v>1917</v>
      </c>
      <c r="H443" s="32"/>
      <c r="I443" s="33">
        <f t="shared" si="80"/>
        <v>3.04733443260193</v>
      </c>
      <c r="J443" s="33">
        <f t="shared" si="81"/>
        <v>1177.91650390625</v>
      </c>
      <c r="K443" s="33">
        <f t="shared" si="82"/>
        <v>-6.5914249420166</v>
      </c>
      <c r="L443" s="34">
        <f t="shared" si="72"/>
        <v>-11.0281046978074</v>
      </c>
      <c r="M443" s="33">
        <f t="shared" si="73"/>
        <v>4.43667975579077</v>
      </c>
      <c r="N443" s="33">
        <f t="shared" si="83"/>
        <v>4.43667793273926</v>
      </c>
      <c r="O443" s="32"/>
      <c r="P443" s="35">
        <v>39.88242</v>
      </c>
      <c r="Q443" s="35">
        <v>0.8372</v>
      </c>
      <c r="R443" s="35">
        <v>22.704</v>
      </c>
      <c r="S443" s="35">
        <v>0</v>
      </c>
      <c r="T443" s="35">
        <v>15.414</v>
      </c>
      <c r="U443" s="35">
        <v>0.3448</v>
      </c>
      <c r="V443" s="35">
        <v>15.596</v>
      </c>
      <c r="W443" s="35">
        <v>5.84826666666667</v>
      </c>
      <c r="X443" s="35">
        <v>0.1846</v>
      </c>
      <c r="Y443" s="32"/>
      <c r="Z443" s="32">
        <v>100.811286666667</v>
      </c>
      <c r="AA443" s="35">
        <v>3.04733443260193</v>
      </c>
      <c r="AB443" s="35">
        <v>1177.91650390625</v>
      </c>
      <c r="AC443" s="35">
        <v>-6.5914249420166</v>
      </c>
      <c r="AD443" s="35">
        <v>4.43667793273926</v>
      </c>
      <c r="AE443" s="35" t="s">
        <v>1698</v>
      </c>
      <c r="AF443" s="19">
        <v>12</v>
      </c>
      <c r="AG443" s="19">
        <f>AF443/(P443*'Molecular Weight'!$C$2/'Molecular Weight'!$D$2+Q443*'Molecular Weight'!$C$3/'Molecular Weight'!$D$3+R443*'Molecular Weight'!$C$4/'Molecular Weight'!$D$4+S443*'Molecular Weight'!$C$5/'Molecular Weight'!$D$5+T443*'Molecular Weight'!$C$6/'Molecular Weight'!$D$6+U443*'Molecular Weight'!$C$8/'Molecular Weight'!$D$8+V443*'Molecular Weight'!$C$9/'Molecular Weight'!$D$9+W443*'Molecular Weight'!$C$10/'Molecular Weight'!$D$10+X443*'Molecular Weight'!$C$11/'Molecular Weight'!$D$11+Y443*'Molecular Weight'!$C$12/'Molecular Weight'!$D$12)</f>
        <v>4.39510931934907</v>
      </c>
      <c r="AH443" s="19">
        <f>P443*AG443*'Molecular Weight'!$B$2/'Molecular Weight'!$D$2</f>
        <v>2.91756983722027</v>
      </c>
      <c r="AI443" s="19">
        <f>Q443*AG443*'Molecular Weight'!$B$3/'Molecular Weight'!$D$3</f>
        <v>0.0460523845076225</v>
      </c>
      <c r="AJ443" s="19">
        <f>AG443*R443*'Molecular Weight'!$B$4/'Molecular Weight'!$D$4</f>
        <v>1.95736684948021</v>
      </c>
      <c r="AK443" s="19">
        <f>S443*AG443*'Molecular Weight'!$B$5/'Molecular Weight'!$D$5</f>
        <v>0</v>
      </c>
      <c r="AL443" s="19">
        <f>T443*AG443*'Molecular Weight'!$B$6/'Molecular Weight'!$D$6</f>
        <v>0.943015242879267</v>
      </c>
      <c r="AM443" s="19">
        <f>U443*AG443*'Molecular Weight'!$B$8/'Molecular Weight'!$D$8</f>
        <v>0.0213621890796667</v>
      </c>
      <c r="AN443" s="19">
        <f>V443*AG443*'Molecular Weight'!$B$9/'Molecular Weight'!$D$9</f>
        <v>1.70089640060963</v>
      </c>
      <c r="AO443" s="19">
        <f>W443*AG443*'Molecular Weight'!$B$10/'Molecular Weight'!$D$10</f>
        <v>0.458341143521847</v>
      </c>
      <c r="AP443" s="19">
        <f>X443*AG443*'Molecular Weight'!$B$11/'Molecular Weight'!$D$11</f>
        <v>0.0261806124669841</v>
      </c>
      <c r="AQ443" s="19">
        <f>Y443*AG443*'Molecular Weight'!$B$12/'Molecular Weight'!$D$12</f>
        <v>0</v>
      </c>
      <c r="AR443" s="19">
        <f t="shared" si="74"/>
        <v>8.0707846597655</v>
      </c>
      <c r="AS443" s="19">
        <f t="shared" si="75"/>
        <v>0.210491532854414</v>
      </c>
      <c r="AT443" s="19">
        <f t="shared" si="76"/>
        <v>0.223211166992094</v>
      </c>
      <c r="AU443" s="19">
        <f t="shared" si="77"/>
        <v>0.732523710024853</v>
      </c>
      <c r="AV443" s="19">
        <f t="shared" si="78"/>
        <v>2.96362222172789</v>
      </c>
      <c r="AW443" s="19">
        <f t="shared" si="79"/>
        <v>3.12361497609041</v>
      </c>
      <c r="AX443" s="36"/>
    </row>
    <row r="444" s="25" customFormat="1" spans="1:50">
      <c r="A444" s="37" t="s">
        <v>2198</v>
      </c>
      <c r="B444" s="35" t="s">
        <v>2199</v>
      </c>
      <c r="C444" s="35" t="s">
        <v>2200</v>
      </c>
      <c r="D444" s="35" t="s">
        <v>1899</v>
      </c>
      <c r="E444" s="35" t="s">
        <v>2210</v>
      </c>
      <c r="F444" s="35" t="s">
        <v>1859</v>
      </c>
      <c r="G444" s="32" t="s">
        <v>1917</v>
      </c>
      <c r="H444" s="32"/>
      <c r="I444" s="33">
        <f t="shared" si="80"/>
        <v>4.5213828086853</v>
      </c>
      <c r="J444" s="33">
        <f t="shared" si="81"/>
        <v>1195.43615722656</v>
      </c>
      <c r="K444" s="33">
        <f t="shared" si="82"/>
        <v>-7.06288480758667</v>
      </c>
      <c r="L444" s="34">
        <f t="shared" si="72"/>
        <v>-10.2464298884562</v>
      </c>
      <c r="M444" s="33">
        <f t="shared" si="73"/>
        <v>3.18354508086954</v>
      </c>
      <c r="N444" s="33">
        <f t="shared" si="83"/>
        <v>3.1835446357727</v>
      </c>
      <c r="O444" s="32"/>
      <c r="P444" s="35">
        <v>38.659</v>
      </c>
      <c r="Q444" s="35">
        <v>0.716666666666667</v>
      </c>
      <c r="R444" s="35">
        <v>23.11</v>
      </c>
      <c r="S444" s="35">
        <v>0</v>
      </c>
      <c r="T444" s="35">
        <v>14.62</v>
      </c>
      <c r="U444" s="35">
        <v>0.237666666666667</v>
      </c>
      <c r="V444" s="35">
        <v>8.91333333333333</v>
      </c>
      <c r="W444" s="35">
        <v>14.1544</v>
      </c>
      <c r="X444" s="35">
        <v>0.248</v>
      </c>
      <c r="Y444" s="32"/>
      <c r="Z444" s="32">
        <v>100.659066666667</v>
      </c>
      <c r="AA444" s="35">
        <v>4.5213828086853</v>
      </c>
      <c r="AB444" s="35">
        <v>1195.43615722656</v>
      </c>
      <c r="AC444" s="35">
        <v>-7.06288480758667</v>
      </c>
      <c r="AD444" s="35">
        <v>3.1835446357727</v>
      </c>
      <c r="AE444" s="35" t="s">
        <v>1698</v>
      </c>
      <c r="AF444" s="19">
        <v>12</v>
      </c>
      <c r="AG444" s="19">
        <f>AF444/(P444*'Molecular Weight'!$C$2/'Molecular Weight'!$D$2+Q444*'Molecular Weight'!$C$3/'Molecular Weight'!$D$3+R444*'Molecular Weight'!$C$4/'Molecular Weight'!$D$4+S444*'Molecular Weight'!$C$5/'Molecular Weight'!$D$5+T444*'Molecular Weight'!$C$6/'Molecular Weight'!$D$6+U444*'Molecular Weight'!$C$8/'Molecular Weight'!$D$8+V444*'Molecular Weight'!$C$9/'Molecular Weight'!$D$9+W444*'Molecular Weight'!$C$10/'Molecular Weight'!$D$10+X444*'Molecular Weight'!$C$11/'Molecular Weight'!$D$11+Y444*'Molecular Weight'!$C$12/'Molecular Weight'!$D$12)</f>
        <v>4.49562883076856</v>
      </c>
      <c r="AH444" s="19">
        <f>P444*AG444*'Molecular Weight'!$B$2/'Molecular Weight'!$D$2</f>
        <v>2.89275158070376</v>
      </c>
      <c r="AI444" s="19">
        <f>Q444*AG444*'Molecular Weight'!$B$3/'Molecular Weight'!$D$3</f>
        <v>0.0403237462918332</v>
      </c>
      <c r="AJ444" s="19">
        <f>AG444*R444*'Molecular Weight'!$B$4/'Molecular Weight'!$D$4</f>
        <v>2.03793609805927</v>
      </c>
      <c r="AK444" s="19">
        <f>S444*AG444*'Molecular Weight'!$B$5/'Molecular Weight'!$D$5</f>
        <v>0</v>
      </c>
      <c r="AL444" s="19">
        <f>T444*AG444*'Molecular Weight'!$B$6/'Molecular Weight'!$D$6</f>
        <v>0.914895510938702</v>
      </c>
      <c r="AM444" s="19">
        <f>U444*AG444*'Molecular Weight'!$B$8/'Molecular Weight'!$D$8</f>
        <v>0.0150614761598439</v>
      </c>
      <c r="AN444" s="19">
        <f>V444*AG444*'Molecular Weight'!$B$9/'Molecular Weight'!$D$9</f>
        <v>0.994318568525652</v>
      </c>
      <c r="AO444" s="19">
        <f>W444*AG444*'Molecular Weight'!$B$10/'Molecular Weight'!$D$10</f>
        <v>1.13468132528942</v>
      </c>
      <c r="AP444" s="19">
        <f>X444*AG444*'Molecular Weight'!$B$11/'Molecular Weight'!$D$11</f>
        <v>0.0359766360126042</v>
      </c>
      <c r="AQ444" s="19">
        <f>Y444*AG444*'Molecular Weight'!$B$12/'Molecular Weight'!$D$12</f>
        <v>0</v>
      </c>
      <c r="AR444" s="19">
        <f t="shared" si="74"/>
        <v>8.06594494198108</v>
      </c>
      <c r="AS444" s="19">
        <f t="shared" si="75"/>
        <v>0.196217382951429</v>
      </c>
      <c r="AT444" s="19">
        <f t="shared" si="76"/>
        <v>0.214469718788002</v>
      </c>
      <c r="AU444" s="19">
        <f t="shared" si="77"/>
        <v>0.718678127987273</v>
      </c>
      <c r="AV444" s="19">
        <f t="shared" si="78"/>
        <v>2.93307532699559</v>
      </c>
      <c r="AW444" s="19">
        <f t="shared" si="79"/>
        <v>3.05895688091361</v>
      </c>
      <c r="AX444" s="36"/>
    </row>
    <row r="445" s="25" customFormat="1" spans="1:50">
      <c r="A445" s="37" t="s">
        <v>2198</v>
      </c>
      <c r="B445" s="35" t="s">
        <v>2199</v>
      </c>
      <c r="C445" s="35" t="s">
        <v>2200</v>
      </c>
      <c r="D445" s="35" t="s">
        <v>1899</v>
      </c>
      <c r="E445" s="35" t="s">
        <v>2211</v>
      </c>
      <c r="F445" s="35" t="s">
        <v>1859</v>
      </c>
      <c r="G445" s="32" t="s">
        <v>1917</v>
      </c>
      <c r="H445" s="32"/>
      <c r="I445" s="33">
        <f t="shared" si="80"/>
        <v>5.21929979324341</v>
      </c>
      <c r="J445" s="33">
        <f t="shared" si="81"/>
        <v>1058.18933105469</v>
      </c>
      <c r="K445" s="33">
        <f t="shared" si="82"/>
        <v>-7.27915382385254</v>
      </c>
      <c r="L445" s="34">
        <f t="shared" si="72"/>
        <v>-11.7047714151577</v>
      </c>
      <c r="M445" s="33">
        <f t="shared" si="73"/>
        <v>4.42561759130517</v>
      </c>
      <c r="N445" s="33">
        <f t="shared" si="83"/>
        <v>4.42561531066895</v>
      </c>
      <c r="O445" s="32"/>
      <c r="P445" s="35">
        <v>40.23685</v>
      </c>
      <c r="Q445" s="35">
        <v>0.45</v>
      </c>
      <c r="R445" s="35">
        <v>23.3833333333333</v>
      </c>
      <c r="S445" s="35">
        <v>0</v>
      </c>
      <c r="T445" s="35">
        <v>10.6266666666667</v>
      </c>
      <c r="U445" s="35">
        <v>0.215333333333333</v>
      </c>
      <c r="V445" s="35">
        <v>10.8</v>
      </c>
      <c r="W445" s="35">
        <v>15.4232</v>
      </c>
      <c r="X445" s="35">
        <v>0.161333333333333</v>
      </c>
      <c r="Y445" s="32"/>
      <c r="Z445" s="32">
        <v>101.296716666667</v>
      </c>
      <c r="AA445" s="35">
        <v>5.21929979324341</v>
      </c>
      <c r="AB445" s="35">
        <v>1058.18933105469</v>
      </c>
      <c r="AC445" s="35">
        <v>-7.27915382385254</v>
      </c>
      <c r="AD445" s="35">
        <v>4.42561531066895</v>
      </c>
      <c r="AE445" s="35" t="s">
        <v>1695</v>
      </c>
      <c r="AF445" s="19">
        <v>12</v>
      </c>
      <c r="AG445" s="19">
        <f>AF445/(P445*'Molecular Weight'!$C$2/'Molecular Weight'!$D$2+Q445*'Molecular Weight'!$C$3/'Molecular Weight'!$D$3+R445*'Molecular Weight'!$C$4/'Molecular Weight'!$D$4+S445*'Molecular Weight'!$C$5/'Molecular Weight'!$D$5+T445*'Molecular Weight'!$C$6/'Molecular Weight'!$D$6+U445*'Molecular Weight'!$C$8/'Molecular Weight'!$D$8+V445*'Molecular Weight'!$C$9/'Molecular Weight'!$D$9+W445*'Molecular Weight'!$C$10/'Molecular Weight'!$D$10+X445*'Molecular Weight'!$C$11/'Molecular Weight'!$D$11+Y445*'Molecular Weight'!$C$12/'Molecular Weight'!$D$12)</f>
        <v>4.38709921427371</v>
      </c>
      <c r="AH445" s="19">
        <f>P445*AG445*'Molecular Weight'!$B$2/'Molecular Weight'!$D$2</f>
        <v>2.93813337250082</v>
      </c>
      <c r="AI445" s="19">
        <f>Q445*AG445*'Molecular Weight'!$B$3/'Molecular Weight'!$D$3</f>
        <v>0.0247083184783876</v>
      </c>
      <c r="AJ445" s="19">
        <f>AG445*R445*'Molecular Weight'!$B$4/'Molecular Weight'!$D$4</f>
        <v>2.01225977429908</v>
      </c>
      <c r="AK445" s="19">
        <f>S445*AG445*'Molecular Weight'!$B$5/'Molecular Weight'!$D$5</f>
        <v>0</v>
      </c>
      <c r="AL445" s="19">
        <f>T445*AG445*'Molecular Weight'!$B$6/'Molecular Weight'!$D$6</f>
        <v>0.648945447991121</v>
      </c>
      <c r="AM445" s="19">
        <f>U445*AG445*'Molecular Weight'!$B$8/'Molecular Weight'!$D$8</f>
        <v>0.0133167281854187</v>
      </c>
      <c r="AN445" s="19">
        <f>V445*AG445*'Molecular Weight'!$B$9/'Molecular Weight'!$D$9</f>
        <v>1.17569904501628</v>
      </c>
      <c r="AO445" s="19">
        <f>W445*AG445*'Molecular Weight'!$B$10/'Molecular Weight'!$D$10</f>
        <v>1.20654615908677</v>
      </c>
      <c r="AP445" s="19">
        <f>X445*AG445*'Molecular Weight'!$B$11/'Molecular Weight'!$D$11</f>
        <v>0.0228391526267449</v>
      </c>
      <c r="AQ445" s="19">
        <f>Y445*AG445*'Molecular Weight'!$B$12/'Molecular Weight'!$D$12</f>
        <v>0</v>
      </c>
      <c r="AR445" s="19">
        <f t="shared" si="74"/>
        <v>8.04244799818462</v>
      </c>
      <c r="AS445" s="19">
        <f t="shared" si="75"/>
        <v>0.126671873621183</v>
      </c>
      <c r="AT445" s="19">
        <f t="shared" si="76"/>
        <v>0.195196489956605</v>
      </c>
      <c r="AU445" s="19">
        <f t="shared" si="77"/>
        <v>0.522273574369938</v>
      </c>
      <c r="AV445" s="19">
        <f t="shared" si="78"/>
        <v>2.96284169097921</v>
      </c>
      <c r="AW445" s="19">
        <f t="shared" si="79"/>
        <v>3.0445073802796</v>
      </c>
      <c r="AX445" s="36"/>
    </row>
    <row r="446" s="25" customFormat="1" spans="1:50">
      <c r="A446" s="37" t="s">
        <v>2198</v>
      </c>
      <c r="B446" s="35" t="s">
        <v>2199</v>
      </c>
      <c r="C446" s="35" t="s">
        <v>2200</v>
      </c>
      <c r="D446" s="35" t="s">
        <v>1899</v>
      </c>
      <c r="E446" s="35" t="s">
        <v>2212</v>
      </c>
      <c r="F446" s="35" t="s">
        <v>1859</v>
      </c>
      <c r="G446" s="32" t="s">
        <v>1917</v>
      </c>
      <c r="H446" s="32"/>
      <c r="I446" s="33">
        <f t="shared" si="80"/>
        <v>4.13122224807739</v>
      </c>
      <c r="J446" s="33">
        <f t="shared" si="81"/>
        <v>1189.20336914062</v>
      </c>
      <c r="K446" s="33">
        <f t="shared" si="82"/>
        <v>-7.49352931976318</v>
      </c>
      <c r="L446" s="34">
        <f t="shared" si="72"/>
        <v>-10.4697342720739</v>
      </c>
      <c r="M446" s="33">
        <f t="shared" si="73"/>
        <v>2.9762049523107</v>
      </c>
      <c r="N446" s="33">
        <f t="shared" si="83"/>
        <v>2.97620677947998</v>
      </c>
      <c r="O446" s="32"/>
      <c r="P446" s="35">
        <v>38.2771</v>
      </c>
      <c r="Q446" s="35">
        <v>0.591333333333333</v>
      </c>
      <c r="R446" s="35">
        <v>22.82</v>
      </c>
      <c r="S446" s="35">
        <v>0</v>
      </c>
      <c r="T446" s="35">
        <v>17.02</v>
      </c>
      <c r="U446" s="35">
        <v>0.343333333333333</v>
      </c>
      <c r="V446" s="35">
        <v>8.91666666666667</v>
      </c>
      <c r="W446" s="35">
        <v>11.8976</v>
      </c>
      <c r="X446" s="35">
        <v>0.264</v>
      </c>
      <c r="Y446" s="32"/>
      <c r="Z446" s="32">
        <v>100.130033333333</v>
      </c>
      <c r="AA446" s="35">
        <v>4.13122224807739</v>
      </c>
      <c r="AB446" s="35">
        <v>1189.20336914062</v>
      </c>
      <c r="AC446" s="35">
        <v>-7.49352931976318</v>
      </c>
      <c r="AD446" s="35">
        <v>2.97620677947998</v>
      </c>
      <c r="AE446" s="35" t="s">
        <v>1698</v>
      </c>
      <c r="AF446" s="19">
        <v>12</v>
      </c>
      <c r="AG446" s="19">
        <f>AF446/(P446*'Molecular Weight'!$C$2/'Molecular Weight'!$D$2+Q446*'Molecular Weight'!$C$3/'Molecular Weight'!$D$3+R446*'Molecular Weight'!$C$4/'Molecular Weight'!$D$4+S446*'Molecular Weight'!$C$5/'Molecular Weight'!$D$5+T446*'Molecular Weight'!$C$6/'Molecular Weight'!$D$6+U446*'Molecular Weight'!$C$8/'Molecular Weight'!$D$8+V446*'Molecular Weight'!$C$9/'Molecular Weight'!$D$9+W446*'Molecular Weight'!$C$10/'Molecular Weight'!$D$10+X446*'Molecular Weight'!$C$11/'Molecular Weight'!$D$11+Y446*'Molecular Weight'!$C$12/'Molecular Weight'!$D$12)</f>
        <v>4.54567513158597</v>
      </c>
      <c r="AH446" s="19">
        <f>P446*AG446*'Molecular Weight'!$B$2/'Molecular Weight'!$D$2</f>
        <v>2.89605961350248</v>
      </c>
      <c r="AI446" s="19">
        <f>Q446*AG446*'Molecular Weight'!$B$3/'Molecular Weight'!$D$3</f>
        <v>0.0336421680577117</v>
      </c>
      <c r="AJ446" s="19">
        <f>AG446*R446*'Molecular Weight'!$B$4/'Molecular Weight'!$D$4</f>
        <v>2.03476474112969</v>
      </c>
      <c r="AK446" s="19">
        <f>S446*AG446*'Molecular Weight'!$B$5/'Molecular Weight'!$D$5</f>
        <v>0</v>
      </c>
      <c r="AL446" s="19">
        <f>T446*AG446*'Molecular Weight'!$B$6/'Molecular Weight'!$D$6</f>
        <v>1.07694029425937</v>
      </c>
      <c r="AM446" s="19">
        <f>U446*AG446*'Molecular Weight'!$B$8/'Molecular Weight'!$D$8</f>
        <v>0.02200002530558</v>
      </c>
      <c r="AN446" s="19">
        <f>V446*AG446*'Molecular Weight'!$B$9/'Molecular Weight'!$D$9</f>
        <v>1.00576352167018</v>
      </c>
      <c r="AO446" s="19">
        <f>W446*AG446*'Molecular Weight'!$B$10/'Molecular Weight'!$D$10</f>
        <v>0.964383460156156</v>
      </c>
      <c r="AP446" s="19">
        <f>X446*AG446*'Molecular Weight'!$B$11/'Molecular Weight'!$D$11</f>
        <v>0.0387240475875668</v>
      </c>
      <c r="AQ446" s="19">
        <f>Y446*AG446*'Molecular Weight'!$B$12/'Molecular Weight'!$D$12</f>
        <v>0</v>
      </c>
      <c r="AR446" s="19">
        <f t="shared" si="74"/>
        <v>8.07227787166874</v>
      </c>
      <c r="AS446" s="19">
        <f t="shared" si="75"/>
        <v>0.214892121855459</v>
      </c>
      <c r="AT446" s="19">
        <f t="shared" si="76"/>
        <v>0.199539494437102</v>
      </c>
      <c r="AU446" s="19">
        <f t="shared" si="77"/>
        <v>0.862048172403911</v>
      </c>
      <c r="AV446" s="19">
        <f t="shared" si="78"/>
        <v>2.9297017815602</v>
      </c>
      <c r="AW446" s="19">
        <f t="shared" si="79"/>
        <v>3.06908730139128</v>
      </c>
      <c r="AX446" s="36"/>
    </row>
    <row r="447" s="25" customFormat="1" spans="1:50">
      <c r="A447" s="37" t="s">
        <v>2198</v>
      </c>
      <c r="B447" s="35" t="s">
        <v>2199</v>
      </c>
      <c r="C447" s="35" t="s">
        <v>2200</v>
      </c>
      <c r="D447" s="35" t="s">
        <v>1899</v>
      </c>
      <c r="E447" s="35" t="s">
        <v>2213</v>
      </c>
      <c r="F447" s="35" t="s">
        <v>1859</v>
      </c>
      <c r="G447" s="32" t="s">
        <v>1917</v>
      </c>
      <c r="H447" s="32"/>
      <c r="I447" s="33">
        <f t="shared" si="80"/>
        <v>3.72935914993286</v>
      </c>
      <c r="J447" s="33">
        <f t="shared" si="81"/>
        <v>1186.58557128906</v>
      </c>
      <c r="K447" s="33">
        <f t="shared" si="82"/>
        <v>-7.41332149505615</v>
      </c>
      <c r="L447" s="34">
        <f t="shared" si="72"/>
        <v>-10.6567078604526</v>
      </c>
      <c r="M447" s="33">
        <f t="shared" si="73"/>
        <v>3.24338636539643</v>
      </c>
      <c r="N447" s="33">
        <f t="shared" si="83"/>
        <v>3.24338626861572</v>
      </c>
      <c r="O447" s="32"/>
      <c r="P447" s="35">
        <v>39.60705</v>
      </c>
      <c r="Q447" s="35">
        <v>0.408666666666667</v>
      </c>
      <c r="R447" s="35">
        <v>22.98</v>
      </c>
      <c r="S447" s="35">
        <v>0</v>
      </c>
      <c r="T447" s="35">
        <v>14.3833333333333</v>
      </c>
      <c r="U447" s="35">
        <v>0.313333333333333</v>
      </c>
      <c r="V447" s="35">
        <v>11.38</v>
      </c>
      <c r="W447" s="35">
        <v>11.7104</v>
      </c>
      <c r="X447" s="35">
        <v>0.123666666666667</v>
      </c>
      <c r="Y447" s="32"/>
      <c r="Z447" s="32">
        <v>100.90645</v>
      </c>
      <c r="AA447" s="35">
        <v>3.72935914993286</v>
      </c>
      <c r="AB447" s="35">
        <v>1186.58557128906</v>
      </c>
      <c r="AC447" s="35">
        <v>-7.41332149505615</v>
      </c>
      <c r="AD447" s="35">
        <v>3.24338626861572</v>
      </c>
      <c r="AE447" s="35" t="s">
        <v>1695</v>
      </c>
      <c r="AF447" s="19">
        <v>12</v>
      </c>
      <c r="AG447" s="19">
        <f>AF447/(P447*'Molecular Weight'!$C$2/'Molecular Weight'!$D$2+Q447*'Molecular Weight'!$C$3/'Molecular Weight'!$D$3+R447*'Molecular Weight'!$C$4/'Molecular Weight'!$D$4+S447*'Molecular Weight'!$C$5/'Molecular Weight'!$D$5+T447*'Molecular Weight'!$C$6/'Molecular Weight'!$D$6+U447*'Molecular Weight'!$C$8/'Molecular Weight'!$D$8+V447*'Molecular Weight'!$C$9/'Molecular Weight'!$D$9+W447*'Molecular Weight'!$C$10/'Molecular Weight'!$D$10+X447*'Molecular Weight'!$C$11/'Molecular Weight'!$D$11+Y447*'Molecular Weight'!$C$12/'Molecular Weight'!$D$12)</f>
        <v>4.44004109654094</v>
      </c>
      <c r="AH447" s="19">
        <f>P447*AG447*'Molecular Weight'!$B$2/'Molecular Weight'!$D$2</f>
        <v>2.92704610041198</v>
      </c>
      <c r="AI447" s="19">
        <f>Q447*AG447*'Molecular Weight'!$B$3/'Molecular Weight'!$D$3</f>
        <v>0.0227095969309937</v>
      </c>
      <c r="AJ447" s="19">
        <f>AG447*R447*'Molecular Weight'!$B$4/'Molecular Weight'!$D$4</f>
        <v>2.00141515101041</v>
      </c>
      <c r="AK447" s="19">
        <f>S447*AG447*'Molecular Weight'!$B$5/'Molecular Weight'!$D$5</f>
        <v>0</v>
      </c>
      <c r="AL447" s="19">
        <f>T447*AG447*'Molecular Weight'!$B$6/'Molecular Weight'!$D$6</f>
        <v>0.888955889549653</v>
      </c>
      <c r="AM447" s="19">
        <f>U447*AG447*'Molecular Weight'!$B$8/'Molecular Weight'!$D$8</f>
        <v>0.0196111203399515</v>
      </c>
      <c r="AN447" s="19">
        <f>V447*AG447*'Molecular Weight'!$B$9/'Molecular Weight'!$D$9</f>
        <v>1.2537882798669</v>
      </c>
      <c r="AO447" s="19">
        <f>W447*AG447*'Molecular Weight'!$B$10/'Molecular Weight'!$D$10</f>
        <v>0.927151520273414</v>
      </c>
      <c r="AP447" s="19">
        <f>X447*AG447*'Molecular Weight'!$B$11/'Molecular Weight'!$D$11</f>
        <v>0.0177181375370194</v>
      </c>
      <c r="AQ447" s="19">
        <f>Y447*AG447*'Molecular Weight'!$B$12/'Molecular Weight'!$D$12</f>
        <v>0</v>
      </c>
      <c r="AR447" s="19">
        <f t="shared" si="74"/>
        <v>8.05839579592032</v>
      </c>
      <c r="AS447" s="19">
        <f t="shared" si="75"/>
        <v>0.173917878642461</v>
      </c>
      <c r="AT447" s="19">
        <f t="shared" si="76"/>
        <v>0.195642866746255</v>
      </c>
      <c r="AU447" s="19">
        <f t="shared" si="77"/>
        <v>0.715038010907192</v>
      </c>
      <c r="AV447" s="19">
        <f t="shared" si="78"/>
        <v>2.94975569734298</v>
      </c>
      <c r="AW447" s="19">
        <f t="shared" si="79"/>
        <v>3.08950681002992</v>
      </c>
      <c r="AX447" s="36"/>
    </row>
    <row r="448" s="25" customFormat="1" spans="1:50">
      <c r="A448" s="37" t="s">
        <v>2198</v>
      </c>
      <c r="B448" s="35" t="s">
        <v>2199</v>
      </c>
      <c r="C448" s="35" t="s">
        <v>2200</v>
      </c>
      <c r="D448" s="35" t="s">
        <v>1899</v>
      </c>
      <c r="E448" s="35" t="s">
        <v>2214</v>
      </c>
      <c r="F448" s="35" t="s">
        <v>1859</v>
      </c>
      <c r="G448" s="32" t="s">
        <v>1917</v>
      </c>
      <c r="H448" s="32"/>
      <c r="I448" s="33">
        <f t="shared" si="80"/>
        <v>3.9547700881958</v>
      </c>
      <c r="J448" s="33">
        <f t="shared" si="81"/>
        <v>1297.61303710937</v>
      </c>
      <c r="K448" s="33">
        <f t="shared" si="82"/>
        <v>-6.57517433166504</v>
      </c>
      <c r="L448" s="34">
        <f t="shared" si="72"/>
        <v>-9.34684125057687</v>
      </c>
      <c r="M448" s="33">
        <f t="shared" si="73"/>
        <v>2.77166691891183</v>
      </c>
      <c r="N448" s="33">
        <f t="shared" si="83"/>
        <v>2.77166652679443</v>
      </c>
      <c r="O448" s="32"/>
      <c r="P448" s="35">
        <v>39.300525</v>
      </c>
      <c r="Q448" s="35">
        <v>0.5425</v>
      </c>
      <c r="R448" s="35">
        <v>22.83</v>
      </c>
      <c r="S448" s="35">
        <v>0</v>
      </c>
      <c r="T448" s="35">
        <v>14.465</v>
      </c>
      <c r="U448" s="35">
        <v>0.313</v>
      </c>
      <c r="V448" s="35">
        <v>12.35</v>
      </c>
      <c r="W448" s="35">
        <v>9.9684</v>
      </c>
      <c r="X448" s="35">
        <v>0.173</v>
      </c>
      <c r="Y448" s="32"/>
      <c r="Z448" s="32">
        <v>99.942425</v>
      </c>
      <c r="AA448" s="35">
        <v>3.9547700881958</v>
      </c>
      <c r="AB448" s="35">
        <v>1297.61303710937</v>
      </c>
      <c r="AC448" s="35">
        <v>-6.57517433166504</v>
      </c>
      <c r="AD448" s="35">
        <v>2.77166652679443</v>
      </c>
      <c r="AE448" s="35" t="s">
        <v>1695</v>
      </c>
      <c r="AF448" s="19">
        <v>12</v>
      </c>
      <c r="AG448" s="19">
        <f>AF448/(P448*'Molecular Weight'!$C$2/'Molecular Weight'!$D$2+Q448*'Molecular Weight'!$C$3/'Molecular Weight'!$D$3+R448*'Molecular Weight'!$C$4/'Molecular Weight'!$D$4+S448*'Molecular Weight'!$C$5/'Molecular Weight'!$D$5+T448*'Molecular Weight'!$C$6/'Molecular Weight'!$D$6+U448*'Molecular Weight'!$C$8/'Molecular Weight'!$D$8+V448*'Molecular Weight'!$C$9/'Molecular Weight'!$D$9+W448*'Molecular Weight'!$C$10/'Molecular Weight'!$D$10+X448*'Molecular Weight'!$C$11/'Molecular Weight'!$D$11+Y448*'Molecular Weight'!$C$12/'Molecular Weight'!$D$12)</f>
        <v>4.46703594749787</v>
      </c>
      <c r="AH448" s="19">
        <f>P448*AG448*'Molecular Weight'!$B$2/'Molecular Weight'!$D$2</f>
        <v>2.92205156342442</v>
      </c>
      <c r="AI448" s="19">
        <f>Q448*AG448*'Molecular Weight'!$B$3/'Molecular Weight'!$D$3</f>
        <v>0.0303300000189937</v>
      </c>
      <c r="AJ448" s="19">
        <f>AG448*R448*'Molecular Weight'!$B$4/'Molecular Weight'!$D$4</f>
        <v>2.00043998982692</v>
      </c>
      <c r="AK448" s="19">
        <f>S448*AG448*'Molecular Weight'!$B$5/'Molecular Weight'!$D$5</f>
        <v>0</v>
      </c>
      <c r="AL448" s="19">
        <f>T448*AG448*'Molecular Weight'!$B$6/'Molecular Weight'!$D$6</f>
        <v>0.899438682914209</v>
      </c>
      <c r="AM448" s="19">
        <f>U448*AG448*'Molecular Weight'!$B$8/'Molecular Weight'!$D$8</f>
        <v>0.0197093635687459</v>
      </c>
      <c r="AN448" s="19">
        <f>V448*AG448*'Molecular Weight'!$B$9/'Molecular Weight'!$D$9</f>
        <v>1.36893037100741</v>
      </c>
      <c r="AO448" s="19">
        <f>W448*AG448*'Molecular Weight'!$B$10/'Molecular Weight'!$D$10</f>
        <v>0.79402997751494</v>
      </c>
      <c r="AP448" s="19">
        <f>X448*AG448*'Molecular Weight'!$B$11/'Molecular Weight'!$D$11</f>
        <v>0.0249369867349833</v>
      </c>
      <c r="AQ448" s="19">
        <f>Y448*AG448*'Molecular Weight'!$B$12/'Molecular Weight'!$D$12</f>
        <v>0</v>
      </c>
      <c r="AR448" s="19">
        <f t="shared" si="74"/>
        <v>8.05986693501062</v>
      </c>
      <c r="AS448" s="19">
        <f t="shared" si="75"/>
        <v>0.178266769394627</v>
      </c>
      <c r="AT448" s="19">
        <f t="shared" si="76"/>
        <v>0.198197801340984</v>
      </c>
      <c r="AU448" s="19">
        <f t="shared" si="77"/>
        <v>0.721171913519582</v>
      </c>
      <c r="AV448" s="19">
        <f t="shared" si="78"/>
        <v>2.95238156344341</v>
      </c>
      <c r="AW448" s="19">
        <f t="shared" si="79"/>
        <v>3.08210839500531</v>
      </c>
      <c r="AX448" s="36"/>
    </row>
    <row r="449" s="25" customFormat="1" spans="1:50">
      <c r="A449" s="37" t="s">
        <v>2198</v>
      </c>
      <c r="B449" s="35" t="s">
        <v>2199</v>
      </c>
      <c r="C449" s="35" t="s">
        <v>2200</v>
      </c>
      <c r="D449" s="35" t="s">
        <v>1899</v>
      </c>
      <c r="E449" s="35" t="s">
        <v>2215</v>
      </c>
      <c r="F449" s="35" t="s">
        <v>1859</v>
      </c>
      <c r="G449" s="32" t="s">
        <v>1917</v>
      </c>
      <c r="H449" s="32"/>
      <c r="I449" s="33">
        <f t="shared" si="80"/>
        <v>3.76543951034546</v>
      </c>
      <c r="J449" s="33">
        <f t="shared" si="81"/>
        <v>1068.45495605469</v>
      </c>
      <c r="K449" s="33">
        <f t="shared" si="82"/>
        <v>-8.05009937286377</v>
      </c>
      <c r="L449" s="34">
        <f t="shared" si="72"/>
        <v>-12.174749903359</v>
      </c>
      <c r="M449" s="33">
        <f t="shared" si="73"/>
        <v>4.12465053049527</v>
      </c>
      <c r="N449" s="33">
        <f t="shared" si="83"/>
        <v>4.12464904785156</v>
      </c>
      <c r="O449" s="32"/>
      <c r="P449" s="35">
        <v>39.6841</v>
      </c>
      <c r="Q449" s="35">
        <v>0.395</v>
      </c>
      <c r="R449" s="35">
        <v>22.89</v>
      </c>
      <c r="S449" s="35">
        <v>0</v>
      </c>
      <c r="T449" s="35">
        <v>13.51</v>
      </c>
      <c r="U449" s="35">
        <v>0.324333333333333</v>
      </c>
      <c r="V449" s="35">
        <v>11.0933333333333</v>
      </c>
      <c r="W449" s="35">
        <v>12.6221333333333</v>
      </c>
      <c r="X449" s="35">
        <v>0.114666666666667</v>
      </c>
      <c r="Y449" s="32"/>
      <c r="Z449" s="32">
        <v>100.633566666667</v>
      </c>
      <c r="AA449" s="35">
        <v>3.76543951034546</v>
      </c>
      <c r="AB449" s="35">
        <v>1068.45495605469</v>
      </c>
      <c r="AC449" s="35">
        <v>-8.05009937286377</v>
      </c>
      <c r="AD449" s="35">
        <v>4.12464904785156</v>
      </c>
      <c r="AE449" s="35" t="s">
        <v>1695</v>
      </c>
      <c r="AF449" s="19">
        <v>12</v>
      </c>
      <c r="AG449" s="19">
        <f>AF449/(P449*'Molecular Weight'!$C$2/'Molecular Weight'!$D$2+Q449*'Molecular Weight'!$C$3/'Molecular Weight'!$D$3+R449*'Molecular Weight'!$C$4/'Molecular Weight'!$D$4+S449*'Molecular Weight'!$C$5/'Molecular Weight'!$D$5+T449*'Molecular Weight'!$C$6/'Molecular Weight'!$D$6+U449*'Molecular Weight'!$C$8/'Molecular Weight'!$D$8+V449*'Molecular Weight'!$C$9/'Molecular Weight'!$D$9+W449*'Molecular Weight'!$C$10/'Molecular Weight'!$D$10+X449*'Molecular Weight'!$C$11/'Molecular Weight'!$D$11+Y449*'Molecular Weight'!$C$12/'Molecular Weight'!$D$12)</f>
        <v>4.44567931090186</v>
      </c>
      <c r="AH449" s="19">
        <f>P449*AG449*'Molecular Weight'!$B$2/'Molecular Weight'!$D$2</f>
        <v>2.93646441980294</v>
      </c>
      <c r="AI449" s="19">
        <f>Q449*AG449*'Molecular Weight'!$B$3/'Molecular Weight'!$D$3</f>
        <v>0.021978014115222</v>
      </c>
      <c r="AJ449" s="19">
        <f>AG449*R449*'Molecular Weight'!$B$4/'Molecular Weight'!$D$4</f>
        <v>1.99610826650733</v>
      </c>
      <c r="AK449" s="19">
        <f>S449*AG449*'Molecular Weight'!$B$5/'Molecular Weight'!$D$5</f>
        <v>0</v>
      </c>
      <c r="AL449" s="19">
        <f>T449*AG449*'Molecular Weight'!$B$6/'Molecular Weight'!$D$6</f>
        <v>0.83604019335028</v>
      </c>
      <c r="AM449" s="19">
        <f>U449*AG449*'Molecular Weight'!$B$8/'Molecular Weight'!$D$8</f>
        <v>0.0203253734118387</v>
      </c>
      <c r="AN449" s="19">
        <f>V449*AG449*'Molecular Weight'!$B$9/'Molecular Weight'!$D$9</f>
        <v>1.22375688558158</v>
      </c>
      <c r="AO449" s="19">
        <f>W449*AG449*'Molecular Weight'!$B$10/'Molecular Weight'!$D$10</f>
        <v>1.00060551033246</v>
      </c>
      <c r="AP449" s="19">
        <f>X449*AG449*'Molecular Weight'!$B$11/'Molecular Weight'!$D$11</f>
        <v>0.016449539453052</v>
      </c>
      <c r="AQ449" s="19">
        <f>Y449*AG449*'Molecular Weight'!$B$12/'Molecular Weight'!$D$12</f>
        <v>0</v>
      </c>
      <c r="AR449" s="19">
        <f t="shared" si="74"/>
        <v>8.0517282025547</v>
      </c>
      <c r="AS449" s="19">
        <f t="shared" si="75"/>
        <v>0.154187626566797</v>
      </c>
      <c r="AT449" s="19">
        <f t="shared" si="76"/>
        <v>0.184426093139037</v>
      </c>
      <c r="AU449" s="19">
        <f t="shared" si="77"/>
        <v>0.681852566783483</v>
      </c>
      <c r="AV449" s="19">
        <f t="shared" si="78"/>
        <v>2.95844243391816</v>
      </c>
      <c r="AW449" s="19">
        <f t="shared" si="79"/>
        <v>3.08072796267616</v>
      </c>
      <c r="AX449" s="36"/>
    </row>
    <row r="450" s="25" customFormat="1" spans="1:50">
      <c r="A450" s="37" t="s">
        <v>2198</v>
      </c>
      <c r="B450" s="35" t="s">
        <v>2199</v>
      </c>
      <c r="C450" s="35" t="s">
        <v>2200</v>
      </c>
      <c r="D450" s="35" t="s">
        <v>1899</v>
      </c>
      <c r="E450" s="35" t="s">
        <v>2216</v>
      </c>
      <c r="F450" s="35" t="s">
        <v>1859</v>
      </c>
      <c r="G450" s="32" t="s">
        <v>1917</v>
      </c>
      <c r="H450" s="32"/>
      <c r="I450" s="33">
        <f t="shared" si="80"/>
        <v>3.93531990051269</v>
      </c>
      <c r="J450" s="33">
        <f t="shared" si="81"/>
        <v>1027.30297851562</v>
      </c>
      <c r="K450" s="33">
        <f t="shared" si="82"/>
        <v>-8.86565208435059</v>
      </c>
      <c r="L450" s="34">
        <f t="shared" ref="L450:L513" si="84">IF(I450&lt;=(-18.64+0.04359*(J450+273.15)-0.000005069*(J450+273.15)^2),(6.844864+0.1175691*I450+0.001143873*I450^2)+(0.0005791364-0.0002891434*I450-0.0000002737171*I450^2)*(J450+273.15)+(-0.00007971469+0.00003198005*I450+0.0000000001059554*I450^3+0.0000002014461*SQRT(I450))*(J450+273.15)*LN(J450+273.15)+(-27690.02+528.5977*I450-2.919275*I450^2)/(J450+273.15),(8.463095-0.003000307*I450+0.00007213445*I450^2)+(0.001148738-0.00009352312*I450+0.0000005161592*I450^2)*(J450+273.15)+(-0.0007448624-0.000006329325*I450-0.0000000001407339*I450^3+0.0001830014*SQRT(I450))*(J450+273.15)*LN(J450+273.15)+(-27820.82+528.5977*I450-0.8473231*I450^2)/(J450+273.15))</f>
        <v>-12.7006265881012</v>
      </c>
      <c r="M450" s="33">
        <f t="shared" ref="M450:M513" si="85">K450-L450</f>
        <v>3.83497450375059</v>
      </c>
      <c r="N450" s="33">
        <f t="shared" si="83"/>
        <v>3.83497524261475</v>
      </c>
      <c r="O450" s="32"/>
      <c r="P450" s="35">
        <v>39.3558</v>
      </c>
      <c r="Q450" s="35">
        <v>0.346</v>
      </c>
      <c r="R450" s="35">
        <v>22.985</v>
      </c>
      <c r="S450" s="35">
        <v>0</v>
      </c>
      <c r="T450" s="35">
        <v>20.41</v>
      </c>
      <c r="U450" s="35">
        <v>0.433</v>
      </c>
      <c r="V450" s="35">
        <v>11.665</v>
      </c>
      <c r="W450" s="35">
        <v>6.135</v>
      </c>
      <c r="X450" s="35">
        <v>0.1225</v>
      </c>
      <c r="Y450" s="32"/>
      <c r="Z450" s="32">
        <v>101.4523</v>
      </c>
      <c r="AA450" s="35">
        <v>3.93531990051269</v>
      </c>
      <c r="AB450" s="35">
        <v>1027.30297851562</v>
      </c>
      <c r="AC450" s="35">
        <v>-8.86565208435059</v>
      </c>
      <c r="AD450" s="35">
        <v>3.83497524261475</v>
      </c>
      <c r="AE450" s="35" t="s">
        <v>1695</v>
      </c>
      <c r="AF450" s="19">
        <v>12</v>
      </c>
      <c r="AG450" s="19">
        <f>AF450/(P450*'Molecular Weight'!$C$2/'Molecular Weight'!$D$2+Q450*'Molecular Weight'!$C$3/'Molecular Weight'!$D$3+R450*'Molecular Weight'!$C$4/'Molecular Weight'!$D$4+S450*'Molecular Weight'!$C$5/'Molecular Weight'!$D$5+T450*'Molecular Weight'!$C$6/'Molecular Weight'!$D$6+U450*'Molecular Weight'!$C$8/'Molecular Weight'!$D$8+V450*'Molecular Weight'!$C$9/'Molecular Weight'!$D$9+W450*'Molecular Weight'!$C$10/'Molecular Weight'!$D$10+X450*'Molecular Weight'!$C$11/'Molecular Weight'!$D$11+Y450*'Molecular Weight'!$C$12/'Molecular Weight'!$D$12)</f>
        <v>4.46743722730093</v>
      </c>
      <c r="AH450" s="19">
        <f>P450*AG450*'Molecular Weight'!$B$2/'Molecular Weight'!$D$2</f>
        <v>2.92642420156808</v>
      </c>
      <c r="AI450" s="19">
        <f>Q450*AG450*'Molecular Weight'!$B$3/'Molecular Weight'!$D$3</f>
        <v>0.0193458483184746</v>
      </c>
      <c r="AJ450" s="19">
        <f>AG450*R450*'Molecular Weight'!$B$4/'Molecular Weight'!$D$4</f>
        <v>2.01420252392138</v>
      </c>
      <c r="AK450" s="19">
        <f>S450*AG450*'Molecular Weight'!$B$5/'Molecular Weight'!$D$5</f>
        <v>0</v>
      </c>
      <c r="AL450" s="19">
        <f>T450*AG450*'Molecular Weight'!$B$6/'Molecular Weight'!$D$6</f>
        <v>1.26921483587433</v>
      </c>
      <c r="AM450" s="19">
        <f>U450*AG450*'Molecular Weight'!$B$8/'Molecular Weight'!$D$8</f>
        <v>0.0272681184017663</v>
      </c>
      <c r="AN450" s="19">
        <f>V450*AG450*'Molecular Weight'!$B$9/'Molecular Weight'!$D$9</f>
        <v>1.29311799643835</v>
      </c>
      <c r="AO450" s="19">
        <f>W450*AG450*'Molecular Weight'!$B$10/'Molecular Weight'!$D$10</f>
        <v>0.488725524063681</v>
      </c>
      <c r="AP450" s="19">
        <f>X450*AG450*'Molecular Weight'!$B$11/'Molecular Weight'!$D$11</f>
        <v>0.0176592791334096</v>
      </c>
      <c r="AQ450" s="19">
        <f>Y450*AG450*'Molecular Weight'!$B$12/'Molecular Weight'!$D$12</f>
        <v>0</v>
      </c>
      <c r="AR450" s="19">
        <f t="shared" ref="AR450:AR513" si="86">SUM(AH450:AQ450)</f>
        <v>8.05595832771946</v>
      </c>
      <c r="AS450" s="19">
        <f t="shared" ref="AS450:AS513" si="87">IF(IF(2*12*(1-8/AR450)&lt;0,0,2*12*(1-8/AR450))&lt;AL450,IF(2*12*(1-8/AR450)&lt;0,0,2*12*(1-8/AR450)),AL450)</f>
        <v>0.166708889325566</v>
      </c>
      <c r="AT450" s="19">
        <f t="shared" ref="AT450:AT513" si="88">AS450/AL450</f>
        <v>0.131348046535183</v>
      </c>
      <c r="AU450" s="19">
        <f t="shared" ref="AU450:AU513" si="89">AL450-AS450</f>
        <v>1.10250594654877</v>
      </c>
      <c r="AV450" s="19">
        <f t="shared" ref="AV450:AV513" si="90">SUM(AH450,AI450)</f>
        <v>2.94577004988655</v>
      </c>
      <c r="AW450" s="19">
        <f t="shared" ref="AW450:AW513" si="91">SUM(AN450,AO450,AM450,AL450)</f>
        <v>3.07832647477813</v>
      </c>
      <c r="AX450" s="36"/>
    </row>
    <row r="451" s="25" customFormat="1" spans="1:50">
      <c r="A451" s="37" t="s">
        <v>2198</v>
      </c>
      <c r="B451" s="35" t="s">
        <v>2199</v>
      </c>
      <c r="C451" s="35" t="s">
        <v>2200</v>
      </c>
      <c r="D451" s="35" t="s">
        <v>1899</v>
      </c>
      <c r="E451" s="35" t="s">
        <v>2217</v>
      </c>
      <c r="F451" s="35" t="s">
        <v>1859</v>
      </c>
      <c r="G451" s="32" t="s">
        <v>1917</v>
      </c>
      <c r="H451" s="32"/>
      <c r="I451" s="33">
        <f t="shared" ref="I451:I514" si="92">AA451</f>
        <v>4.88013792037964</v>
      </c>
      <c r="J451" s="33">
        <f t="shared" ref="J451:J514" si="93">AB451</f>
        <v>1189.41455078125</v>
      </c>
      <c r="K451" s="33">
        <f t="shared" ref="K451:K514" si="94">AC451</f>
        <v>-7.2695140838623</v>
      </c>
      <c r="L451" s="34">
        <f t="shared" si="84"/>
        <v>-10.1779704041743</v>
      </c>
      <c r="M451" s="33">
        <f t="shared" si="85"/>
        <v>2.908456320312</v>
      </c>
      <c r="N451" s="33">
        <f t="shared" ref="N451:N514" si="95">AD451</f>
        <v>2.90845680236816</v>
      </c>
      <c r="O451" s="32"/>
      <c r="P451" s="35">
        <v>39.54005</v>
      </c>
      <c r="Q451" s="35">
        <v>0.730333333333333</v>
      </c>
      <c r="R451" s="35">
        <v>22.4033333333333</v>
      </c>
      <c r="S451" s="35">
        <v>0</v>
      </c>
      <c r="T451" s="35">
        <v>19.1066666666667</v>
      </c>
      <c r="U451" s="35">
        <v>0.399</v>
      </c>
      <c r="V451" s="35">
        <v>9.34</v>
      </c>
      <c r="W451" s="35">
        <v>9.64666666666667</v>
      </c>
      <c r="X451" s="35">
        <v>0.237333333333333</v>
      </c>
      <c r="Y451" s="32"/>
      <c r="Z451" s="32">
        <v>101.403383333333</v>
      </c>
      <c r="AA451" s="35">
        <v>4.88013792037964</v>
      </c>
      <c r="AB451" s="35">
        <v>1189.41455078125</v>
      </c>
      <c r="AC451" s="35">
        <v>-7.2695140838623</v>
      </c>
      <c r="AD451" s="35">
        <v>2.90845680236816</v>
      </c>
      <c r="AE451" s="35" t="s">
        <v>1695</v>
      </c>
      <c r="AF451" s="19">
        <v>12</v>
      </c>
      <c r="AG451" s="19">
        <f>AF451/(P451*'Molecular Weight'!$C$2/'Molecular Weight'!$D$2+Q451*'Molecular Weight'!$C$3/'Molecular Weight'!$D$3+R451*'Molecular Weight'!$C$4/'Molecular Weight'!$D$4+S451*'Molecular Weight'!$C$5/'Molecular Weight'!$D$5+T451*'Molecular Weight'!$C$6/'Molecular Weight'!$D$6+U451*'Molecular Weight'!$C$8/'Molecular Weight'!$D$8+V451*'Molecular Weight'!$C$9/'Molecular Weight'!$D$9+W451*'Molecular Weight'!$C$10/'Molecular Weight'!$D$10+X451*'Molecular Weight'!$C$11/'Molecular Weight'!$D$11+Y451*'Molecular Weight'!$C$12/'Molecular Weight'!$D$12)</f>
        <v>4.48950420170347</v>
      </c>
      <c r="AH451" s="19">
        <f>P451*AG451*'Molecular Weight'!$B$2/'Molecular Weight'!$D$2</f>
        <v>2.95464748020249</v>
      </c>
      <c r="AI451" s="19">
        <f>Q451*AG451*'Molecular Weight'!$B$3/'Molecular Weight'!$D$3</f>
        <v>0.0410367280180738</v>
      </c>
      <c r="AJ451" s="19">
        <f>AG451*R451*'Molecular Weight'!$B$4/'Molecular Weight'!$D$4</f>
        <v>1.97292779780626</v>
      </c>
      <c r="AK451" s="19">
        <f>S451*AG451*'Molecular Weight'!$B$5/'Molecular Weight'!$D$5</f>
        <v>0</v>
      </c>
      <c r="AL451" s="19">
        <f>T451*AG451*'Molecular Weight'!$B$6/'Molecular Weight'!$D$6</f>
        <v>1.19403480345974</v>
      </c>
      <c r="AM451" s="19">
        <f>U451*AG451*'Molecular Weight'!$B$8/'Molecular Weight'!$D$8</f>
        <v>0.0252510879120339</v>
      </c>
      <c r="AN451" s="19">
        <f>V451*AG451*'Molecular Weight'!$B$9/'Molecular Weight'!$D$9</f>
        <v>1.04049551473723</v>
      </c>
      <c r="AO451" s="19">
        <f>W451*AG451*'Molecular Weight'!$B$10/'Molecular Weight'!$D$10</f>
        <v>0.772267306213139</v>
      </c>
      <c r="AP451" s="19">
        <f>X451*AG451*'Molecular Weight'!$B$11/'Molecular Weight'!$D$11</f>
        <v>0.0343823490546721</v>
      </c>
      <c r="AQ451" s="19">
        <f>Y451*AG451*'Molecular Weight'!$B$12/'Molecular Weight'!$D$12</f>
        <v>0</v>
      </c>
      <c r="AR451" s="19">
        <f t="shared" si="86"/>
        <v>8.03504306740364</v>
      </c>
      <c r="AS451" s="19">
        <f t="shared" si="87"/>
        <v>0.104670704392275</v>
      </c>
      <c r="AT451" s="19">
        <f t="shared" si="88"/>
        <v>0.0876613513182272</v>
      </c>
      <c r="AU451" s="19">
        <f t="shared" si="89"/>
        <v>1.08936409906747</v>
      </c>
      <c r="AV451" s="19">
        <f t="shared" si="90"/>
        <v>2.99568420822056</v>
      </c>
      <c r="AW451" s="19">
        <f t="shared" si="91"/>
        <v>3.03204871232215</v>
      </c>
      <c r="AX451" s="36"/>
    </row>
    <row r="452" s="25" customFormat="1" spans="1:50">
      <c r="A452" s="37" t="s">
        <v>1896</v>
      </c>
      <c r="B452" s="35" t="s">
        <v>1897</v>
      </c>
      <c r="C452" s="35" t="s">
        <v>2200</v>
      </c>
      <c r="D452" s="35" t="s">
        <v>1899</v>
      </c>
      <c r="E452" s="35" t="s">
        <v>1909</v>
      </c>
      <c r="F452" s="35" t="s">
        <v>1908</v>
      </c>
      <c r="G452" s="32" t="s">
        <v>1917</v>
      </c>
      <c r="H452" s="32"/>
      <c r="I452" s="33">
        <f t="shared" si="92"/>
        <v>5.85042858123779</v>
      </c>
      <c r="J452" s="33">
        <f t="shared" si="93"/>
        <v>1047.61730957031</v>
      </c>
      <c r="K452" s="33">
        <f t="shared" si="94"/>
        <v>-8.50553131103516</v>
      </c>
      <c r="L452" s="34">
        <f t="shared" si="84"/>
        <v>-11.5851544193811</v>
      </c>
      <c r="M452" s="33">
        <f t="shared" si="85"/>
        <v>3.07962310834594</v>
      </c>
      <c r="N452" s="33">
        <f t="shared" si="95"/>
        <v>3.07962226867676</v>
      </c>
      <c r="O452" s="32"/>
      <c r="P452" s="35">
        <v>41.4333333333333</v>
      </c>
      <c r="Q452" s="35">
        <v>0.472</v>
      </c>
      <c r="R452" s="35">
        <v>22.4133333333333</v>
      </c>
      <c r="S452" s="35">
        <v>0</v>
      </c>
      <c r="T452" s="35">
        <v>16.3066666666667</v>
      </c>
      <c r="U452" s="35">
        <v>0.401666666666667</v>
      </c>
      <c r="V452" s="35">
        <v>15.6</v>
      </c>
      <c r="W452" s="35">
        <v>3.82666666666667</v>
      </c>
      <c r="X452" s="35">
        <v>0.162</v>
      </c>
      <c r="Y452" s="32"/>
      <c r="Z452" s="32">
        <v>100.615666666667</v>
      </c>
      <c r="AA452" s="35">
        <v>5.85042858123779</v>
      </c>
      <c r="AB452" s="35">
        <v>1047.61730957031</v>
      </c>
      <c r="AC452" s="35">
        <v>-8.50553131103516</v>
      </c>
      <c r="AD452" s="35">
        <v>3.07962226867676</v>
      </c>
      <c r="AE452" s="35" t="s">
        <v>1695</v>
      </c>
      <c r="AF452" s="19">
        <v>12</v>
      </c>
      <c r="AG452" s="19">
        <f>AF452/(P452*'Molecular Weight'!$C$2/'Molecular Weight'!$D$2+Q452*'Molecular Weight'!$C$3/'Molecular Weight'!$D$3+R452*'Molecular Weight'!$C$4/'Molecular Weight'!$D$4+S452*'Molecular Weight'!$C$5/'Molecular Weight'!$D$5+T452*'Molecular Weight'!$C$6/'Molecular Weight'!$D$6+U452*'Molecular Weight'!$C$8/'Molecular Weight'!$D$8+V452*'Molecular Weight'!$C$9/'Molecular Weight'!$D$9+W452*'Molecular Weight'!$C$10/'Molecular Weight'!$D$10+X452*'Molecular Weight'!$C$11/'Molecular Weight'!$D$11+Y452*'Molecular Weight'!$C$12/'Molecular Weight'!$D$12)</f>
        <v>4.3777159189718</v>
      </c>
      <c r="AH452" s="19">
        <f>P452*AG452*'Molecular Weight'!$B$2/'Molecular Weight'!$D$2</f>
        <v>3.01903067425762</v>
      </c>
      <c r="AI452" s="19">
        <f>Q452*AG452*'Molecular Weight'!$B$3/'Molecular Weight'!$D$3</f>
        <v>0.0258608499844141</v>
      </c>
      <c r="AJ452" s="19">
        <f>AG452*R452*'Molecular Weight'!$B$4/'Molecular Weight'!$D$4</f>
        <v>1.92466077148989</v>
      </c>
      <c r="AK452" s="19">
        <f>S452*AG452*'Molecular Weight'!$B$5/'Molecular Weight'!$D$5</f>
        <v>0</v>
      </c>
      <c r="AL452" s="19">
        <f>T452*AG452*'Molecular Weight'!$B$6/'Molecular Weight'!$D$6</f>
        <v>0.993679764087327</v>
      </c>
      <c r="AM452" s="19">
        <f>U452*AG452*'Molecular Weight'!$B$8/'Molecular Weight'!$D$8</f>
        <v>0.0247868982349451</v>
      </c>
      <c r="AN452" s="19">
        <f>V452*AG452*'Molecular Weight'!$B$9/'Molecular Weight'!$D$9</f>
        <v>1.69459971056973</v>
      </c>
      <c r="AO452" s="19">
        <f>W452*AG452*'Molecular Weight'!$B$10/'Molecular Weight'!$D$10</f>
        <v>0.298717182297886</v>
      </c>
      <c r="AP452" s="19">
        <f>X452*AG452*'Molecular Weight'!$B$11/'Molecular Weight'!$D$11</f>
        <v>0.0228844781824276</v>
      </c>
      <c r="AQ452" s="19">
        <f>Y452*AG452*'Molecular Weight'!$B$12/'Molecular Weight'!$D$12</f>
        <v>0</v>
      </c>
      <c r="AR452" s="19">
        <f t="shared" si="86"/>
        <v>8.00422032910423</v>
      </c>
      <c r="AS452" s="19">
        <f t="shared" si="87"/>
        <v>0.0126543116427351</v>
      </c>
      <c r="AT452" s="19">
        <f t="shared" si="88"/>
        <v>0.0127347985740233</v>
      </c>
      <c r="AU452" s="19">
        <f t="shared" si="89"/>
        <v>0.981025452444592</v>
      </c>
      <c r="AV452" s="19">
        <f t="shared" si="90"/>
        <v>3.04489152424204</v>
      </c>
      <c r="AW452" s="19">
        <f t="shared" si="91"/>
        <v>3.01178355518988</v>
      </c>
      <c r="AX452" s="36"/>
    </row>
    <row r="453" s="25" customFormat="1" spans="1:50">
      <c r="A453" s="37" t="s">
        <v>1896</v>
      </c>
      <c r="B453" s="35" t="s">
        <v>1897</v>
      </c>
      <c r="C453" s="35" t="s">
        <v>2200</v>
      </c>
      <c r="D453" s="35" t="s">
        <v>1899</v>
      </c>
      <c r="E453" s="35" t="s">
        <v>1907</v>
      </c>
      <c r="F453" s="35" t="s">
        <v>1908</v>
      </c>
      <c r="G453" s="32" t="s">
        <v>1917</v>
      </c>
      <c r="H453" s="32"/>
      <c r="I453" s="33">
        <f t="shared" si="92"/>
        <v>5.75277328491211</v>
      </c>
      <c r="J453" s="33">
        <f t="shared" si="93"/>
        <v>1118.66748046875</v>
      </c>
      <c r="K453" s="33">
        <f t="shared" si="94"/>
        <v>-7.71096563339233</v>
      </c>
      <c r="L453" s="34">
        <f t="shared" si="84"/>
        <v>-10.6866097984471</v>
      </c>
      <c r="M453" s="33">
        <f t="shared" si="85"/>
        <v>2.97564416505475</v>
      </c>
      <c r="N453" s="33">
        <f t="shared" si="95"/>
        <v>2.97564363479614</v>
      </c>
      <c r="O453" s="32"/>
      <c r="P453" s="35">
        <v>40.2133333333333</v>
      </c>
      <c r="Q453" s="35">
        <v>0.942333333333333</v>
      </c>
      <c r="R453" s="35">
        <v>21.8266666666667</v>
      </c>
      <c r="S453" s="35">
        <v>0</v>
      </c>
      <c r="T453" s="35">
        <v>16.5516666666667</v>
      </c>
      <c r="U453" s="35">
        <v>0.317833333333333</v>
      </c>
      <c r="V453" s="35">
        <v>8.39</v>
      </c>
      <c r="W453" s="35">
        <v>11.5366666666667</v>
      </c>
      <c r="X453" s="35">
        <v>0.242666666666667</v>
      </c>
      <c r="Y453" s="32"/>
      <c r="Z453" s="32">
        <v>100.021166666667</v>
      </c>
      <c r="AA453" s="35">
        <v>5.75277328491211</v>
      </c>
      <c r="AB453" s="35">
        <v>1118.66748046875</v>
      </c>
      <c r="AC453" s="35">
        <v>-7.71096563339233</v>
      </c>
      <c r="AD453" s="35">
        <v>2.97564363479614</v>
      </c>
      <c r="AE453" s="35" t="s">
        <v>1695</v>
      </c>
      <c r="AF453" s="19">
        <v>12</v>
      </c>
      <c r="AG453" s="19">
        <f>AF453/(P453*'Molecular Weight'!$C$2/'Molecular Weight'!$D$2+Q453*'Molecular Weight'!$C$3/'Molecular Weight'!$D$3+R453*'Molecular Weight'!$C$4/'Molecular Weight'!$D$4+S453*'Molecular Weight'!$C$5/'Molecular Weight'!$D$5+T453*'Molecular Weight'!$C$6/'Molecular Weight'!$D$6+U453*'Molecular Weight'!$C$8/'Molecular Weight'!$D$8+V453*'Molecular Weight'!$C$9/'Molecular Weight'!$D$9+W453*'Molecular Weight'!$C$10/'Molecular Weight'!$D$10+X453*'Molecular Weight'!$C$11/'Molecular Weight'!$D$11+Y453*'Molecular Weight'!$C$12/'Molecular Weight'!$D$12)</f>
        <v>4.51610256888077</v>
      </c>
      <c r="AH453" s="19">
        <f>P453*AG453*'Molecular Weight'!$B$2/'Molecular Weight'!$D$2</f>
        <v>3.02276195023178</v>
      </c>
      <c r="AI453" s="19">
        <f>Q453*AG453*'Molecular Weight'!$B$3/'Molecular Weight'!$D$3</f>
        <v>0.0532625029713222</v>
      </c>
      <c r="AJ453" s="19">
        <f>AG453*R453*'Molecular Weight'!$B$4/'Molecular Weight'!$D$4</f>
        <v>1.9335320793142</v>
      </c>
      <c r="AK453" s="19">
        <f>S453*AG453*'Molecular Weight'!$B$5/'Molecular Weight'!$D$5</f>
        <v>0</v>
      </c>
      <c r="AL453" s="19">
        <f>T453*AG453*'Molecular Weight'!$B$6/'Molecular Weight'!$D$6</f>
        <v>1.04049310067639</v>
      </c>
      <c r="AM453" s="19">
        <f>U453*AG453*'Molecular Weight'!$B$8/'Molecular Weight'!$D$8</f>
        <v>0.0202335485359826</v>
      </c>
      <c r="AN453" s="19">
        <f>V453*AG453*'Molecular Weight'!$B$9/'Molecular Weight'!$D$9</f>
        <v>0.940201006275675</v>
      </c>
      <c r="AO453" s="19">
        <f>W453*AG453*'Molecular Weight'!$B$10/'Molecular Weight'!$D$10</f>
        <v>0.929043687048051</v>
      </c>
      <c r="AP453" s="19">
        <f>X453*AG453*'Molecular Weight'!$B$11/'Molecular Weight'!$D$11</f>
        <v>0.0353632641727999</v>
      </c>
      <c r="AQ453" s="19">
        <f>Y453*AG453*'Molecular Weight'!$B$12/'Molecular Weight'!$D$12</f>
        <v>0</v>
      </c>
      <c r="AR453" s="19">
        <f t="shared" si="86"/>
        <v>7.9748911392262</v>
      </c>
      <c r="AS453" s="19">
        <f t="shared" si="87"/>
        <v>0</v>
      </c>
      <c r="AT453" s="19">
        <f t="shared" si="88"/>
        <v>0</v>
      </c>
      <c r="AU453" s="19">
        <f t="shared" si="89"/>
        <v>1.04049310067639</v>
      </c>
      <c r="AV453" s="19">
        <f t="shared" si="90"/>
        <v>3.0760244532031</v>
      </c>
      <c r="AW453" s="19">
        <f t="shared" si="91"/>
        <v>2.9299713425361</v>
      </c>
      <c r="AX453" s="36"/>
    </row>
    <row r="454" s="25" customFormat="1" spans="1:50">
      <c r="A454" s="37" t="s">
        <v>1896</v>
      </c>
      <c r="B454" s="35" t="s">
        <v>1897</v>
      </c>
      <c r="C454" s="35" t="s">
        <v>2200</v>
      </c>
      <c r="D454" s="35" t="s">
        <v>1899</v>
      </c>
      <c r="E454" s="35" t="s">
        <v>2218</v>
      </c>
      <c r="F454" s="35" t="s">
        <v>2219</v>
      </c>
      <c r="G454" s="32" t="s">
        <v>1917</v>
      </c>
      <c r="H454" s="32"/>
      <c r="I454" s="33">
        <f t="shared" si="92"/>
        <v>3.90511131286621</v>
      </c>
      <c r="J454" s="33">
        <f t="shared" si="93"/>
        <v>1207.86340332031</v>
      </c>
      <c r="K454" s="33">
        <f t="shared" si="94"/>
        <v>-7.49736976623535</v>
      </c>
      <c r="L454" s="34">
        <f t="shared" si="84"/>
        <v>-10.339479035102</v>
      </c>
      <c r="M454" s="33">
        <f t="shared" si="85"/>
        <v>2.84210926886668</v>
      </c>
      <c r="N454" s="33">
        <f t="shared" si="95"/>
        <v>2.84210968017578</v>
      </c>
      <c r="O454" s="32"/>
      <c r="P454" s="35">
        <v>39.3770333333333</v>
      </c>
      <c r="Q454" s="35">
        <v>0.620701333333333</v>
      </c>
      <c r="R454" s="35">
        <v>22.239</v>
      </c>
      <c r="S454" s="35">
        <v>0</v>
      </c>
      <c r="T454" s="35">
        <v>18.3840666666667</v>
      </c>
      <c r="U454" s="35">
        <v>0.364470666666667</v>
      </c>
      <c r="V454" s="35">
        <v>10.5450333333333</v>
      </c>
      <c r="W454" s="35">
        <v>7.03850666666667</v>
      </c>
      <c r="X454" s="35">
        <v>0.232843</v>
      </c>
      <c r="Y454" s="32"/>
      <c r="Z454" s="32">
        <v>98.801655</v>
      </c>
      <c r="AA454" s="35">
        <v>3.90511131286621</v>
      </c>
      <c r="AB454" s="35">
        <v>1207.86340332031</v>
      </c>
      <c r="AC454" s="35">
        <v>-7.49736976623535</v>
      </c>
      <c r="AD454" s="35">
        <v>2.84210968017578</v>
      </c>
      <c r="AE454" s="35" t="s">
        <v>1695</v>
      </c>
      <c r="AF454" s="19">
        <v>12</v>
      </c>
      <c r="AG454" s="19">
        <f>AF454/(P454*'Molecular Weight'!$C$2/'Molecular Weight'!$D$2+Q454*'Molecular Weight'!$C$3/'Molecular Weight'!$D$3+R454*'Molecular Weight'!$C$4/'Molecular Weight'!$D$4+S454*'Molecular Weight'!$C$5/'Molecular Weight'!$D$5+T454*'Molecular Weight'!$C$6/'Molecular Weight'!$D$6+U454*'Molecular Weight'!$C$8/'Molecular Weight'!$D$8+V454*'Molecular Weight'!$C$9/'Molecular Weight'!$D$9+W454*'Molecular Weight'!$C$10/'Molecular Weight'!$D$10+X454*'Molecular Weight'!$C$11/'Molecular Weight'!$D$11+Y454*'Molecular Weight'!$C$12/'Molecular Weight'!$D$12)</f>
        <v>4.55810864762354</v>
      </c>
      <c r="AH454" s="19">
        <f>P454*AG454*'Molecular Weight'!$B$2/'Molecular Weight'!$D$2</f>
        <v>2.98743002920151</v>
      </c>
      <c r="AI454" s="19">
        <f>Q454*AG454*'Molecular Weight'!$B$3/'Molecular Weight'!$D$3</f>
        <v>0.0354095633924671</v>
      </c>
      <c r="AJ454" s="19">
        <f>AG454*R454*'Molecular Weight'!$B$4/'Molecular Weight'!$D$4</f>
        <v>1.98838325254021</v>
      </c>
      <c r="AK454" s="19">
        <f>S454*AG454*'Molecular Weight'!$B$5/'Molecular Weight'!$D$5</f>
        <v>0</v>
      </c>
      <c r="AL454" s="19">
        <f>T454*AG454*'Molecular Weight'!$B$6/'Molecular Weight'!$D$6</f>
        <v>1.16643336931822</v>
      </c>
      <c r="AM454" s="19">
        <f>U454*AG454*'Molecular Weight'!$B$8/'Molecular Weight'!$D$8</f>
        <v>0.0234183379974408</v>
      </c>
      <c r="AN454" s="19">
        <f>V454*AG454*'Molecular Weight'!$B$9/'Molecular Weight'!$D$9</f>
        <v>1.1926900155371</v>
      </c>
      <c r="AO454" s="19">
        <f>W454*AG454*'Molecular Weight'!$B$10/'Molecular Weight'!$D$10</f>
        <v>0.572080565329694</v>
      </c>
      <c r="AP454" s="19">
        <f>X454*AG454*'Molecular Weight'!$B$11/'Molecular Weight'!$D$11</f>
        <v>0.0342472956385481</v>
      </c>
      <c r="AQ454" s="19">
        <f>Y454*AG454*'Molecular Weight'!$B$12/'Molecular Weight'!$D$12</f>
        <v>0</v>
      </c>
      <c r="AR454" s="19">
        <f t="shared" si="86"/>
        <v>8.00009242895519</v>
      </c>
      <c r="AS454" s="19">
        <f t="shared" si="87"/>
        <v>0.000277283661940686</v>
      </c>
      <c r="AT454" s="19">
        <f t="shared" si="88"/>
        <v>0.000237719246751966</v>
      </c>
      <c r="AU454" s="19">
        <f t="shared" si="89"/>
        <v>1.16615608565628</v>
      </c>
      <c r="AV454" s="19">
        <f t="shared" si="90"/>
        <v>3.02283959259398</v>
      </c>
      <c r="AW454" s="19">
        <f t="shared" si="91"/>
        <v>2.95462228818245</v>
      </c>
      <c r="AX454" s="36"/>
    </row>
    <row r="455" s="25" customFormat="1" spans="1:50">
      <c r="A455" s="37" t="s">
        <v>1896</v>
      </c>
      <c r="B455" s="35" t="s">
        <v>1897</v>
      </c>
      <c r="C455" s="35" t="s">
        <v>2200</v>
      </c>
      <c r="D455" s="35" t="s">
        <v>1899</v>
      </c>
      <c r="E455" s="35" t="s">
        <v>1906</v>
      </c>
      <c r="F455" s="35" t="s">
        <v>1901</v>
      </c>
      <c r="G455" s="32" t="s">
        <v>1917</v>
      </c>
      <c r="H455" s="32"/>
      <c r="I455" s="33">
        <f t="shared" si="92"/>
        <v>5.53084468841553</v>
      </c>
      <c r="J455" s="33">
        <f t="shared" si="93"/>
        <v>1232.51611328125</v>
      </c>
      <c r="K455" s="33">
        <f t="shared" si="94"/>
        <v>-6.60023021697998</v>
      </c>
      <c r="L455" s="34">
        <f t="shared" si="84"/>
        <v>-9.45066453992244</v>
      </c>
      <c r="M455" s="33">
        <f t="shared" si="85"/>
        <v>2.85043432294246</v>
      </c>
      <c r="N455" s="33">
        <f t="shared" si="95"/>
        <v>2.85043430328369</v>
      </c>
      <c r="O455" s="32"/>
      <c r="P455" s="35">
        <v>41.6125</v>
      </c>
      <c r="Q455" s="35">
        <v>0.47575</v>
      </c>
      <c r="R455" s="35">
        <v>22.475</v>
      </c>
      <c r="S455" s="35">
        <v>0</v>
      </c>
      <c r="T455" s="35">
        <v>16.8325</v>
      </c>
      <c r="U455" s="35">
        <v>0.42125</v>
      </c>
      <c r="V455" s="35">
        <v>12.6725</v>
      </c>
      <c r="W455" s="35">
        <v>5.77</v>
      </c>
      <c r="X455" s="35">
        <v>0.2125</v>
      </c>
      <c r="Y455" s="32"/>
      <c r="Z455" s="32">
        <v>100.472</v>
      </c>
      <c r="AA455" s="35">
        <v>5.53084468841553</v>
      </c>
      <c r="AB455" s="35">
        <v>1232.51611328125</v>
      </c>
      <c r="AC455" s="35">
        <v>-6.60023021697998</v>
      </c>
      <c r="AD455" s="35">
        <v>2.85043430328369</v>
      </c>
      <c r="AE455" s="35" t="s">
        <v>1695</v>
      </c>
      <c r="AF455" s="19">
        <v>12</v>
      </c>
      <c r="AG455" s="19">
        <f>AF455/(P455*'Molecular Weight'!$C$2/'Molecular Weight'!$D$2+Q455*'Molecular Weight'!$C$3/'Molecular Weight'!$D$3+R455*'Molecular Weight'!$C$4/'Molecular Weight'!$D$4+S455*'Molecular Weight'!$C$5/'Molecular Weight'!$D$5+T455*'Molecular Weight'!$C$6/'Molecular Weight'!$D$6+U455*'Molecular Weight'!$C$8/'Molecular Weight'!$D$8+V455*'Molecular Weight'!$C$9/'Molecular Weight'!$D$9+W455*'Molecular Weight'!$C$10/'Molecular Weight'!$D$10+X455*'Molecular Weight'!$C$11/'Molecular Weight'!$D$11+Y455*'Molecular Weight'!$C$12/'Molecular Weight'!$D$12)</f>
        <v>4.41265924985614</v>
      </c>
      <c r="AH455" s="19">
        <f>P455*AG455*'Molecular Weight'!$B$2/'Molecular Weight'!$D$2</f>
        <v>3.05628799991076</v>
      </c>
      <c r="AI455" s="19">
        <f>Q455*AG455*'Molecular Weight'!$B$3/'Molecular Weight'!$D$3</f>
        <v>0.0262743759464213</v>
      </c>
      <c r="AJ455" s="19">
        <f>AG455*R455*'Molecular Weight'!$B$4/'Molecular Weight'!$D$4</f>
        <v>1.94536125226592</v>
      </c>
      <c r="AK455" s="19">
        <f>S455*AG455*'Molecular Weight'!$B$5/'Molecular Weight'!$D$5</f>
        <v>0</v>
      </c>
      <c r="AL455" s="19">
        <f>T455*AG455*'Molecular Weight'!$B$6/'Molecular Weight'!$D$6</f>
        <v>1.03390989453234</v>
      </c>
      <c r="AM455" s="19">
        <f>U455*AG455*'Molecular Weight'!$B$8/'Molecular Weight'!$D$8</f>
        <v>0.0262028856639681</v>
      </c>
      <c r="AN455" s="19">
        <f>V455*AG455*'Molecular Weight'!$B$9/'Molecular Weight'!$D$9</f>
        <v>1.38757876783628</v>
      </c>
      <c r="AO455" s="19">
        <f>W455*AG455*'Molecular Weight'!$B$10/'Molecular Weight'!$D$10</f>
        <v>0.454012907840049</v>
      </c>
      <c r="AP455" s="19">
        <f>X455*AG455*'Molecular Weight'!$B$11/'Molecular Weight'!$D$11</f>
        <v>0.0302578280282165</v>
      </c>
      <c r="AQ455" s="19">
        <f>Y455*AG455*'Molecular Weight'!$B$12/'Molecular Weight'!$D$12</f>
        <v>0</v>
      </c>
      <c r="AR455" s="19">
        <f t="shared" si="86"/>
        <v>7.95988591202396</v>
      </c>
      <c r="AS455" s="19">
        <f t="shared" si="87"/>
        <v>0</v>
      </c>
      <c r="AT455" s="19">
        <f t="shared" si="88"/>
        <v>0</v>
      </c>
      <c r="AU455" s="19">
        <f t="shared" si="89"/>
        <v>1.03390989453234</v>
      </c>
      <c r="AV455" s="19">
        <f t="shared" si="90"/>
        <v>3.08256237585719</v>
      </c>
      <c r="AW455" s="19">
        <f t="shared" si="91"/>
        <v>2.90170445587264</v>
      </c>
      <c r="AX455" s="36"/>
    </row>
    <row r="456" s="25" customFormat="1" spans="1:50">
      <c r="A456" s="37" t="s">
        <v>1896</v>
      </c>
      <c r="B456" s="35" t="s">
        <v>1897</v>
      </c>
      <c r="C456" s="35" t="s">
        <v>2200</v>
      </c>
      <c r="D456" s="35" t="s">
        <v>1899</v>
      </c>
      <c r="E456" s="35" t="s">
        <v>2220</v>
      </c>
      <c r="F456" s="35" t="s">
        <v>1908</v>
      </c>
      <c r="G456" s="32" t="s">
        <v>1917</v>
      </c>
      <c r="H456" s="32"/>
      <c r="I456" s="33">
        <f t="shared" si="92"/>
        <v>6.31953525543213</v>
      </c>
      <c r="J456" s="33">
        <f t="shared" si="93"/>
        <v>1169.46423339844</v>
      </c>
      <c r="K456" s="33">
        <f t="shared" si="94"/>
        <v>-6.36622190475464</v>
      </c>
      <c r="L456" s="34">
        <f t="shared" si="84"/>
        <v>-9.85247639003251</v>
      </c>
      <c r="M456" s="33">
        <f t="shared" si="85"/>
        <v>3.48625448527787</v>
      </c>
      <c r="N456" s="33">
        <f t="shared" si="95"/>
        <v>3.48625516891479</v>
      </c>
      <c r="O456" s="32"/>
      <c r="P456" s="35">
        <v>40.06705</v>
      </c>
      <c r="Q456" s="35">
        <v>0.69428025</v>
      </c>
      <c r="R456" s="35">
        <v>22.247475</v>
      </c>
      <c r="S456" s="35">
        <v>0</v>
      </c>
      <c r="T456" s="35">
        <v>11.208975</v>
      </c>
      <c r="U456" s="35">
        <v>0.2185475</v>
      </c>
      <c r="V456" s="35">
        <v>9.300595</v>
      </c>
      <c r="W456" s="35">
        <v>15.80865</v>
      </c>
      <c r="X456" s="35">
        <v>0.1964595</v>
      </c>
      <c r="Y456" s="32"/>
      <c r="Z456" s="32">
        <v>99.74203225</v>
      </c>
      <c r="AA456" s="35">
        <v>6.31953525543213</v>
      </c>
      <c r="AB456" s="35">
        <v>1169.46423339844</v>
      </c>
      <c r="AC456" s="35">
        <v>-6.36622190475464</v>
      </c>
      <c r="AD456" s="35">
        <v>3.48625516891479</v>
      </c>
      <c r="AE456" s="35" t="s">
        <v>1695</v>
      </c>
      <c r="AF456" s="19">
        <v>12</v>
      </c>
      <c r="AG456" s="19">
        <f>AF456/(P456*'Molecular Weight'!$C$2/'Molecular Weight'!$D$2+Q456*'Molecular Weight'!$C$3/'Molecular Weight'!$D$3+R456*'Molecular Weight'!$C$4/'Molecular Weight'!$D$4+S456*'Molecular Weight'!$C$5/'Molecular Weight'!$D$5+T456*'Molecular Weight'!$C$6/'Molecular Weight'!$D$6+U456*'Molecular Weight'!$C$8/'Molecular Weight'!$D$8+V456*'Molecular Weight'!$C$9/'Molecular Weight'!$D$9+W456*'Molecular Weight'!$C$10/'Molecular Weight'!$D$10+X456*'Molecular Weight'!$C$11/'Molecular Weight'!$D$11+Y456*'Molecular Weight'!$C$12/'Molecular Weight'!$D$12)</f>
        <v>4.47641118294445</v>
      </c>
      <c r="AH456" s="19">
        <f>P456*AG456*'Molecular Weight'!$B$2/'Molecular Weight'!$D$2</f>
        <v>2.98529611663772</v>
      </c>
      <c r="AI456" s="19">
        <f>Q456*AG456*'Molecular Weight'!$B$3/'Molecular Weight'!$D$3</f>
        <v>0.0388971699023463</v>
      </c>
      <c r="AJ456" s="19">
        <f>AG456*R456*'Molecular Weight'!$B$4/'Molecular Weight'!$D$4</f>
        <v>1.95348854221807</v>
      </c>
      <c r="AK456" s="19">
        <f>S456*AG456*'Molecular Weight'!$B$5/'Molecular Weight'!$D$5</f>
        <v>0</v>
      </c>
      <c r="AL456" s="19">
        <f>T456*AG456*'Molecular Weight'!$B$6/'Molecular Weight'!$D$6</f>
        <v>0.698440716026514</v>
      </c>
      <c r="AM456" s="19">
        <f>U456*AG456*'Molecular Weight'!$B$8/'Molecular Weight'!$D$8</f>
        <v>0.0137906466451163</v>
      </c>
      <c r="AN456" s="19">
        <f>V456*AG456*'Molecular Weight'!$B$9/'Molecular Weight'!$D$9</f>
        <v>1.03308405622921</v>
      </c>
      <c r="AO456" s="19">
        <f>W456*AG456*'Molecular Weight'!$B$10/'Molecular Weight'!$D$10</f>
        <v>1.26187620626346</v>
      </c>
      <c r="AP456" s="19">
        <f>X456*AG456*'Molecular Weight'!$B$11/'Molecular Weight'!$D$11</f>
        <v>0.0283779768569111</v>
      </c>
      <c r="AQ456" s="19">
        <f>Y456*AG456*'Molecular Weight'!$B$12/'Molecular Weight'!$D$12</f>
        <v>0</v>
      </c>
      <c r="AR456" s="19">
        <f t="shared" si="86"/>
        <v>8.01325143077935</v>
      </c>
      <c r="AS456" s="19">
        <f t="shared" si="87"/>
        <v>0.0396885510771332</v>
      </c>
      <c r="AT456" s="19">
        <f t="shared" si="88"/>
        <v>0.0568245094629142</v>
      </c>
      <c r="AU456" s="19">
        <f t="shared" si="89"/>
        <v>0.658752164949381</v>
      </c>
      <c r="AV456" s="19">
        <f t="shared" si="90"/>
        <v>3.02419328654007</v>
      </c>
      <c r="AW456" s="19">
        <f t="shared" si="91"/>
        <v>3.0071916251643</v>
      </c>
      <c r="AX456" s="36"/>
    </row>
    <row r="457" s="25" customFormat="1" spans="1:50">
      <c r="A457" s="37" t="s">
        <v>1896</v>
      </c>
      <c r="B457" s="35" t="s">
        <v>1897</v>
      </c>
      <c r="C457" s="35" t="s">
        <v>2200</v>
      </c>
      <c r="D457" s="35" t="s">
        <v>1899</v>
      </c>
      <c r="E457" s="35" t="s">
        <v>1911</v>
      </c>
      <c r="F457" s="35" t="s">
        <v>1903</v>
      </c>
      <c r="G457" s="32" t="s">
        <v>1917</v>
      </c>
      <c r="H457" s="32"/>
      <c r="I457" s="33">
        <f t="shared" si="92"/>
        <v>5.89151954650879</v>
      </c>
      <c r="J457" s="33">
        <f t="shared" si="93"/>
        <v>1159.44836425781</v>
      </c>
      <c r="K457" s="33">
        <f t="shared" si="94"/>
        <v>-7.1102557182312</v>
      </c>
      <c r="L457" s="34">
        <f t="shared" si="84"/>
        <v>-10.1355930857603</v>
      </c>
      <c r="M457" s="33">
        <f t="shared" si="85"/>
        <v>3.02533736752913</v>
      </c>
      <c r="N457" s="33">
        <f t="shared" si="95"/>
        <v>3.02533674240112</v>
      </c>
      <c r="O457" s="32"/>
      <c r="P457" s="35">
        <v>40.38</v>
      </c>
      <c r="Q457" s="35">
        <v>0.685</v>
      </c>
      <c r="R457" s="35">
        <v>22.176</v>
      </c>
      <c r="S457" s="35">
        <v>0</v>
      </c>
      <c r="T457" s="35">
        <v>15.98</v>
      </c>
      <c r="U457" s="35">
        <v>0.2896</v>
      </c>
      <c r="V457" s="35">
        <v>8.626</v>
      </c>
      <c r="W457" s="35">
        <v>11.736</v>
      </c>
      <c r="X457" s="35">
        <v>0.2446</v>
      </c>
      <c r="Y457" s="32"/>
      <c r="Z457" s="32">
        <v>100.1172</v>
      </c>
      <c r="AA457" s="35">
        <v>5.89151954650879</v>
      </c>
      <c r="AB457" s="35">
        <v>1159.44836425781</v>
      </c>
      <c r="AC457" s="35">
        <v>-7.1102557182312</v>
      </c>
      <c r="AD457" s="35">
        <v>3.02533674240112</v>
      </c>
      <c r="AE457" s="35" t="s">
        <v>1695</v>
      </c>
      <c r="AF457" s="19">
        <v>12</v>
      </c>
      <c r="AG457" s="19">
        <f>AF457/(P457*'Molecular Weight'!$C$2/'Molecular Weight'!$D$2+Q457*'Molecular Weight'!$C$3/'Molecular Weight'!$D$3+R457*'Molecular Weight'!$C$4/'Molecular Weight'!$D$4+S457*'Molecular Weight'!$C$5/'Molecular Weight'!$D$5+T457*'Molecular Weight'!$C$6/'Molecular Weight'!$D$6+U457*'Molecular Weight'!$C$8/'Molecular Weight'!$D$8+V457*'Molecular Weight'!$C$9/'Molecular Weight'!$D$9+W457*'Molecular Weight'!$C$10/'Molecular Weight'!$D$10+X457*'Molecular Weight'!$C$11/'Molecular Weight'!$D$11+Y457*'Molecular Weight'!$C$12/'Molecular Weight'!$D$12)</f>
        <v>4.49837500890801</v>
      </c>
      <c r="AH457" s="19">
        <f>P457*AG457*'Molecular Weight'!$B$2/'Molecular Weight'!$D$2</f>
        <v>3.02337521404304</v>
      </c>
      <c r="AI457" s="19">
        <f>Q457*AG457*'Molecular Weight'!$B$3/'Molecular Weight'!$D$3</f>
        <v>0.0385655429424529</v>
      </c>
      <c r="AJ457" s="19">
        <f>AG457*R457*'Molecular Weight'!$B$4/'Molecular Weight'!$D$4</f>
        <v>1.95676665746458</v>
      </c>
      <c r="AK457" s="19">
        <f>S457*AG457*'Molecular Weight'!$B$5/'Molecular Weight'!$D$5</f>
        <v>0</v>
      </c>
      <c r="AL457" s="19">
        <f>T457*AG457*'Molecular Weight'!$B$6/'Molecular Weight'!$D$6</f>
        <v>1.00061292653605</v>
      </c>
      <c r="AM457" s="19">
        <f>U457*AG457*'Molecular Weight'!$B$8/'Molecular Weight'!$D$8</f>
        <v>0.0183638201660524</v>
      </c>
      <c r="AN457" s="19">
        <f>V457*AG457*'Molecular Weight'!$B$9/'Molecular Weight'!$D$9</f>
        <v>0.962853171881899</v>
      </c>
      <c r="AO457" s="19">
        <f>W457*AG457*'Molecular Weight'!$B$10/'Molecular Weight'!$D$10</f>
        <v>0.94138603966734</v>
      </c>
      <c r="AP457" s="19">
        <f>X457*AG457*'Molecular Weight'!$B$11/'Molecular Weight'!$D$11</f>
        <v>0.0355050831616296</v>
      </c>
      <c r="AQ457" s="19">
        <f>Y457*AG457*'Molecular Weight'!$B$12/'Molecular Weight'!$D$12</f>
        <v>0</v>
      </c>
      <c r="AR457" s="19">
        <f t="shared" si="86"/>
        <v>7.97742845586304</v>
      </c>
      <c r="AS457" s="19">
        <f t="shared" si="87"/>
        <v>0</v>
      </c>
      <c r="AT457" s="19">
        <f t="shared" si="88"/>
        <v>0</v>
      </c>
      <c r="AU457" s="19">
        <f t="shared" si="89"/>
        <v>1.00061292653605</v>
      </c>
      <c r="AV457" s="19">
        <f t="shared" si="90"/>
        <v>3.06194075698549</v>
      </c>
      <c r="AW457" s="19">
        <f t="shared" si="91"/>
        <v>2.92321595825134</v>
      </c>
      <c r="AX457" s="36"/>
    </row>
    <row r="458" s="25" customFormat="1" spans="1:50">
      <c r="A458" s="37" t="s">
        <v>1896</v>
      </c>
      <c r="B458" s="35" t="s">
        <v>1897</v>
      </c>
      <c r="C458" s="35" t="s">
        <v>2200</v>
      </c>
      <c r="D458" s="35" t="s">
        <v>1899</v>
      </c>
      <c r="E458" s="35" t="s">
        <v>1910</v>
      </c>
      <c r="F458" s="35" t="s">
        <v>1903</v>
      </c>
      <c r="G458" s="32" t="s">
        <v>1917</v>
      </c>
      <c r="H458" s="32"/>
      <c r="I458" s="33">
        <f t="shared" si="92"/>
        <v>6.37606525421143</v>
      </c>
      <c r="J458" s="33">
        <f t="shared" si="93"/>
        <v>1146.98669433594</v>
      </c>
      <c r="K458" s="33">
        <f t="shared" si="94"/>
        <v>-7.13728332519531</v>
      </c>
      <c r="L458" s="34">
        <f t="shared" si="84"/>
        <v>-10.0932388773673</v>
      </c>
      <c r="M458" s="33">
        <f t="shared" si="85"/>
        <v>2.95595555217195</v>
      </c>
      <c r="N458" s="33">
        <f t="shared" si="95"/>
        <v>2.95595645904541</v>
      </c>
      <c r="O458" s="32"/>
      <c r="P458" s="35">
        <v>40.38</v>
      </c>
      <c r="Q458" s="35">
        <v>0.6716</v>
      </c>
      <c r="R458" s="35">
        <v>22.23</v>
      </c>
      <c r="S458" s="35">
        <v>0</v>
      </c>
      <c r="T458" s="35">
        <v>15.776</v>
      </c>
      <c r="U458" s="35">
        <v>0.281</v>
      </c>
      <c r="V458" s="35">
        <v>8.452</v>
      </c>
      <c r="W458" s="35">
        <v>11.604</v>
      </c>
      <c r="X458" s="35">
        <v>0.2376</v>
      </c>
      <c r="Y458" s="32"/>
      <c r="Z458" s="32">
        <v>99.6322</v>
      </c>
      <c r="AA458" s="35">
        <v>6.37606525421143</v>
      </c>
      <c r="AB458" s="35">
        <v>1146.98669433594</v>
      </c>
      <c r="AC458" s="35">
        <v>-7.13728332519531</v>
      </c>
      <c r="AD458" s="35">
        <v>2.95595645904541</v>
      </c>
      <c r="AE458" s="35" t="s">
        <v>1695</v>
      </c>
      <c r="AF458" s="19">
        <v>12</v>
      </c>
      <c r="AG458" s="19">
        <f>AF458/(P458*'Molecular Weight'!$C$2/'Molecular Weight'!$D$2+Q458*'Molecular Weight'!$C$3/'Molecular Weight'!$D$3+R458*'Molecular Weight'!$C$4/'Molecular Weight'!$D$4+S458*'Molecular Weight'!$C$5/'Molecular Weight'!$D$5+T458*'Molecular Weight'!$C$6/'Molecular Weight'!$D$6+U458*'Molecular Weight'!$C$8/'Molecular Weight'!$D$8+V458*'Molecular Weight'!$C$9/'Molecular Weight'!$D$9+W458*'Molecular Weight'!$C$10/'Molecular Weight'!$D$10+X458*'Molecular Weight'!$C$11/'Molecular Weight'!$D$11+Y458*'Molecular Weight'!$C$12/'Molecular Weight'!$D$12)</f>
        <v>4.51274025443071</v>
      </c>
      <c r="AH458" s="19">
        <f>P458*AG458*'Molecular Weight'!$B$2/'Molecular Weight'!$D$2</f>
        <v>3.03303015103049</v>
      </c>
      <c r="AI458" s="19">
        <f>Q458*AG458*'Molecular Weight'!$B$3/'Molecular Weight'!$D$3</f>
        <v>0.0379318692725365</v>
      </c>
      <c r="AJ458" s="19">
        <f>AG458*R458*'Molecular Weight'!$B$4/'Molecular Weight'!$D$4</f>
        <v>1.96779552483316</v>
      </c>
      <c r="AK458" s="19">
        <f>S458*AG458*'Molecular Weight'!$B$5/'Molecular Weight'!$D$5</f>
        <v>0</v>
      </c>
      <c r="AL458" s="19">
        <f>T458*AG458*'Molecular Weight'!$B$6/'Molecular Weight'!$D$6</f>
        <v>0.990993739614406</v>
      </c>
      <c r="AM458" s="19">
        <f>U458*AG458*'Molecular Weight'!$B$8/'Molecular Weight'!$D$8</f>
        <v>0.0178753878135753</v>
      </c>
      <c r="AN458" s="19">
        <f>V458*AG458*'Molecular Weight'!$B$9/'Molecular Weight'!$D$9</f>
        <v>0.946443688100456</v>
      </c>
      <c r="AO458" s="19">
        <f>W458*AG458*'Molecular Weight'!$B$10/'Molecular Weight'!$D$10</f>
        <v>0.933770290877567</v>
      </c>
      <c r="AP458" s="19">
        <f>X458*AG458*'Molecular Weight'!$B$11/'Molecular Weight'!$D$11</f>
        <v>0.034599131476371</v>
      </c>
      <c r="AQ458" s="19">
        <f>Y458*AG458*'Molecular Weight'!$B$12/'Molecular Weight'!$D$12</f>
        <v>0</v>
      </c>
      <c r="AR458" s="19">
        <f t="shared" si="86"/>
        <v>7.96243978301857</v>
      </c>
      <c r="AS458" s="19">
        <f t="shared" si="87"/>
        <v>0</v>
      </c>
      <c r="AT458" s="19">
        <f t="shared" si="88"/>
        <v>0</v>
      </c>
      <c r="AU458" s="19">
        <f t="shared" si="89"/>
        <v>0.990993739614406</v>
      </c>
      <c r="AV458" s="19">
        <f t="shared" si="90"/>
        <v>3.07096202030303</v>
      </c>
      <c r="AW458" s="19">
        <f t="shared" si="91"/>
        <v>2.889083106406</v>
      </c>
      <c r="AX458" s="36"/>
    </row>
    <row r="459" s="25" customFormat="1" spans="1:50">
      <c r="A459" s="37" t="s">
        <v>1896</v>
      </c>
      <c r="B459" s="35" t="s">
        <v>1897</v>
      </c>
      <c r="C459" s="35" t="s">
        <v>2200</v>
      </c>
      <c r="D459" s="35" t="s">
        <v>1899</v>
      </c>
      <c r="E459" s="35" t="s">
        <v>2221</v>
      </c>
      <c r="F459" s="35" t="s">
        <v>1908</v>
      </c>
      <c r="G459" s="32" t="s">
        <v>1917</v>
      </c>
      <c r="H459" s="32"/>
      <c r="I459" s="33">
        <f t="shared" si="92"/>
        <v>4.74347829818726</v>
      </c>
      <c r="J459" s="33">
        <f t="shared" si="93"/>
        <v>1034.16162109375</v>
      </c>
      <c r="K459" s="33">
        <f t="shared" si="94"/>
        <v>-8.73423385620117</v>
      </c>
      <c r="L459" s="34">
        <f t="shared" si="84"/>
        <v>-12.2493664629528</v>
      </c>
      <c r="M459" s="33">
        <f t="shared" si="85"/>
        <v>3.51513260675163</v>
      </c>
      <c r="N459" s="33">
        <f t="shared" si="95"/>
        <v>3.5151309967041</v>
      </c>
      <c r="O459" s="32"/>
      <c r="P459" s="35">
        <v>39.7227291666667</v>
      </c>
      <c r="Q459" s="35">
        <v>0.972751625</v>
      </c>
      <c r="R459" s="35">
        <v>21.4096833333333</v>
      </c>
      <c r="S459" s="35">
        <v>0</v>
      </c>
      <c r="T459" s="35">
        <v>16.3333791666667</v>
      </c>
      <c r="U459" s="35">
        <v>0.343577625</v>
      </c>
      <c r="V459" s="35">
        <v>9.15811166666667</v>
      </c>
      <c r="W459" s="35">
        <v>11.3231583333333</v>
      </c>
      <c r="X459" s="35">
        <v>0.216565375</v>
      </c>
      <c r="Y459" s="32"/>
      <c r="Z459" s="32">
        <v>99.4799562916667</v>
      </c>
      <c r="AA459" s="35">
        <v>4.74347829818726</v>
      </c>
      <c r="AB459" s="35">
        <v>1034.16162109375</v>
      </c>
      <c r="AC459" s="35">
        <v>-8.73423385620117</v>
      </c>
      <c r="AD459" s="35">
        <v>3.5151309967041</v>
      </c>
      <c r="AE459" s="35" t="s">
        <v>1695</v>
      </c>
      <c r="AF459" s="19">
        <v>12</v>
      </c>
      <c r="AG459" s="19">
        <f>AF459/(P459*'Molecular Weight'!$C$2/'Molecular Weight'!$D$2+Q459*'Molecular Weight'!$C$3/'Molecular Weight'!$D$3+R459*'Molecular Weight'!$C$4/'Molecular Weight'!$D$4+S459*'Molecular Weight'!$C$5/'Molecular Weight'!$D$5+T459*'Molecular Weight'!$C$6/'Molecular Weight'!$D$6+U459*'Molecular Weight'!$C$8/'Molecular Weight'!$D$8+V459*'Molecular Weight'!$C$9/'Molecular Weight'!$D$9+W459*'Molecular Weight'!$C$10/'Molecular Weight'!$D$10+X459*'Molecular Weight'!$C$11/'Molecular Weight'!$D$11+Y459*'Molecular Weight'!$C$12/'Molecular Weight'!$D$12)</f>
        <v>4.54291636217124</v>
      </c>
      <c r="AH459" s="19">
        <f>P459*AG459*'Molecular Weight'!$B$2/'Molecular Weight'!$D$2</f>
        <v>3.00361245474945</v>
      </c>
      <c r="AI459" s="19">
        <f>Q459*AG459*'Molecular Weight'!$B$3/'Molecular Weight'!$D$3</f>
        <v>0.0553082512333061</v>
      </c>
      <c r="AJ459" s="19">
        <f>AG459*R459*'Molecular Weight'!$B$4/'Molecular Weight'!$D$4</f>
        <v>1.90785407461563</v>
      </c>
      <c r="AK459" s="19">
        <f>S459*AG459*'Molecular Weight'!$B$5/'Molecular Weight'!$D$5</f>
        <v>0</v>
      </c>
      <c r="AL459" s="19">
        <f>T459*AG459*'Molecular Weight'!$B$6/'Molecular Weight'!$D$6</f>
        <v>1.03286714178448</v>
      </c>
      <c r="AM459" s="19">
        <f>U459*AG459*'Molecular Weight'!$B$8/'Molecular Weight'!$D$8</f>
        <v>0.0220023176527831</v>
      </c>
      <c r="AN459" s="19">
        <f>V459*AG459*'Molecular Weight'!$B$9/'Molecular Weight'!$D$9</f>
        <v>1.03237060389805</v>
      </c>
      <c r="AO459" s="19">
        <f>W459*AG459*'Molecular Weight'!$B$10/'Molecular Weight'!$D$10</f>
        <v>0.91726393124029</v>
      </c>
      <c r="AP459" s="19">
        <f>X459*AG459*'Molecular Weight'!$B$11/'Molecular Weight'!$D$11</f>
        <v>0.0317469630709019</v>
      </c>
      <c r="AQ459" s="19">
        <f>Y459*AG459*'Molecular Weight'!$B$12/'Molecular Weight'!$D$12</f>
        <v>0</v>
      </c>
      <c r="AR459" s="19">
        <f t="shared" si="86"/>
        <v>8.00302573824488</v>
      </c>
      <c r="AS459" s="19">
        <f t="shared" si="87"/>
        <v>0.00907378287316085</v>
      </c>
      <c r="AT459" s="19">
        <f t="shared" si="88"/>
        <v>0.00878504359959029</v>
      </c>
      <c r="AU459" s="19">
        <f t="shared" si="89"/>
        <v>1.02379335891132</v>
      </c>
      <c r="AV459" s="19">
        <f t="shared" si="90"/>
        <v>3.05892070598275</v>
      </c>
      <c r="AW459" s="19">
        <f t="shared" si="91"/>
        <v>3.0045039945756</v>
      </c>
      <c r="AX459" s="36"/>
    </row>
    <row r="460" s="25" customFormat="1" spans="1:50">
      <c r="A460" s="37" t="s">
        <v>1896</v>
      </c>
      <c r="B460" s="35" t="s">
        <v>1897</v>
      </c>
      <c r="C460" s="35" t="s">
        <v>2200</v>
      </c>
      <c r="D460" s="35" t="s">
        <v>1899</v>
      </c>
      <c r="E460" s="35" t="s">
        <v>1912</v>
      </c>
      <c r="F460" s="35" t="s">
        <v>1908</v>
      </c>
      <c r="G460" s="32" t="s">
        <v>1917</v>
      </c>
      <c r="H460" s="32"/>
      <c r="I460" s="33">
        <f t="shared" si="92"/>
        <v>7.29743385314941</v>
      </c>
      <c r="J460" s="33">
        <f t="shared" si="93"/>
        <v>1216.89404296875</v>
      </c>
      <c r="K460" s="33">
        <f t="shared" si="94"/>
        <v>-6.45631217956543</v>
      </c>
      <c r="L460" s="34">
        <f t="shared" si="84"/>
        <v>-8.9586927181044</v>
      </c>
      <c r="M460" s="33">
        <f t="shared" si="85"/>
        <v>2.50238053853897</v>
      </c>
      <c r="N460" s="33">
        <f t="shared" si="95"/>
        <v>2.50238132476807</v>
      </c>
      <c r="O460" s="32"/>
      <c r="P460" s="35">
        <v>40.942</v>
      </c>
      <c r="Q460" s="35">
        <v>0.7552</v>
      </c>
      <c r="R460" s="35">
        <v>22.186</v>
      </c>
      <c r="S460" s="35">
        <v>0</v>
      </c>
      <c r="T460" s="35">
        <v>15.956</v>
      </c>
      <c r="U460" s="35">
        <v>0.3024</v>
      </c>
      <c r="V460" s="35">
        <v>9.738</v>
      </c>
      <c r="W460" s="35">
        <v>10.408</v>
      </c>
      <c r="X460" s="35">
        <v>0.25</v>
      </c>
      <c r="Y460" s="32"/>
      <c r="Z460" s="32">
        <v>100.5376</v>
      </c>
      <c r="AA460" s="35">
        <v>7.29743385314941</v>
      </c>
      <c r="AB460" s="35">
        <v>1216.89404296875</v>
      </c>
      <c r="AC460" s="35">
        <v>-6.45631217956543</v>
      </c>
      <c r="AD460" s="35">
        <v>2.50238132476807</v>
      </c>
      <c r="AE460" s="35" t="s">
        <v>1695</v>
      </c>
      <c r="AF460" s="19">
        <v>12</v>
      </c>
      <c r="AG460" s="19">
        <f>AF460/(P460*'Molecular Weight'!$C$2/'Molecular Weight'!$D$2+Q460*'Molecular Weight'!$C$3/'Molecular Weight'!$D$3+R460*'Molecular Weight'!$C$4/'Molecular Weight'!$D$4+S460*'Molecular Weight'!$C$5/'Molecular Weight'!$D$5+T460*'Molecular Weight'!$C$6/'Molecular Weight'!$D$6+U460*'Molecular Weight'!$C$8/'Molecular Weight'!$D$8+V460*'Molecular Weight'!$C$9/'Molecular Weight'!$D$9+W460*'Molecular Weight'!$C$10/'Molecular Weight'!$D$10+X460*'Molecular Weight'!$C$11/'Molecular Weight'!$D$11+Y460*'Molecular Weight'!$C$12/'Molecular Weight'!$D$12)</f>
        <v>4.45726176371313</v>
      </c>
      <c r="AH460" s="19">
        <f>P460*AG460*'Molecular Weight'!$B$2/'Molecular Weight'!$D$2</f>
        <v>3.03743693625071</v>
      </c>
      <c r="AI460" s="19">
        <f>Q460*AG460*'Molecular Weight'!$B$3/'Molecular Weight'!$D$3</f>
        <v>0.0421292125651584</v>
      </c>
      <c r="AJ460" s="19">
        <f>AG460*R460*'Molecular Weight'!$B$4/'Molecular Weight'!$D$4</f>
        <v>1.93975695350607</v>
      </c>
      <c r="AK460" s="19">
        <f>S460*AG460*'Molecular Weight'!$B$5/'Molecular Weight'!$D$5</f>
        <v>0</v>
      </c>
      <c r="AL460" s="19">
        <f>T460*AG460*'Molecular Weight'!$B$6/'Molecular Weight'!$D$6</f>
        <v>0.989978684601986</v>
      </c>
      <c r="AM460" s="19">
        <f>U460*AG460*'Molecular Weight'!$B$8/'Molecular Weight'!$D$8</f>
        <v>0.0190002249414555</v>
      </c>
      <c r="AN460" s="19">
        <f>V460*AG460*'Molecular Weight'!$B$9/'Molecular Weight'!$D$9</f>
        <v>1.07704255719698</v>
      </c>
      <c r="AO460" s="19">
        <f>W460*AG460*'Molecular Weight'!$B$10/'Molecular Weight'!$D$10</f>
        <v>0.827232176118513</v>
      </c>
      <c r="AP460" s="19">
        <f>X460*AG460*'Molecular Weight'!$B$11/'Molecular Weight'!$D$11</f>
        <v>0.0359572585004286</v>
      </c>
      <c r="AQ460" s="19">
        <f>Y460*AG460*'Molecular Weight'!$B$12/'Molecular Weight'!$D$12</f>
        <v>0</v>
      </c>
      <c r="AR460" s="19">
        <f t="shared" si="86"/>
        <v>7.96853400368131</v>
      </c>
      <c r="AS460" s="19">
        <f t="shared" si="87"/>
        <v>0</v>
      </c>
      <c r="AT460" s="19">
        <f t="shared" si="88"/>
        <v>0</v>
      </c>
      <c r="AU460" s="19">
        <f t="shared" si="89"/>
        <v>0.989978684601986</v>
      </c>
      <c r="AV460" s="19">
        <f t="shared" si="90"/>
        <v>3.07956614881587</v>
      </c>
      <c r="AW460" s="19">
        <f t="shared" si="91"/>
        <v>2.91325364285894</v>
      </c>
      <c r="AX460" s="36"/>
    </row>
    <row r="461" s="25" customFormat="1" spans="1:50">
      <c r="A461" s="37" t="s">
        <v>1896</v>
      </c>
      <c r="B461" s="35" t="s">
        <v>1897</v>
      </c>
      <c r="C461" s="35" t="s">
        <v>2200</v>
      </c>
      <c r="D461" s="35" t="s">
        <v>1899</v>
      </c>
      <c r="E461" s="35" t="s">
        <v>2222</v>
      </c>
      <c r="F461" s="35" t="s">
        <v>2223</v>
      </c>
      <c r="G461" s="32" t="s">
        <v>1917</v>
      </c>
      <c r="H461" s="32"/>
      <c r="I461" s="33">
        <f t="shared" si="92"/>
        <v>4.80868244171143</v>
      </c>
      <c r="J461" s="33">
        <f t="shared" si="93"/>
        <v>1053.10498046875</v>
      </c>
      <c r="K461" s="33">
        <f t="shared" si="94"/>
        <v>-7.45088815689087</v>
      </c>
      <c r="L461" s="34">
        <f t="shared" si="84"/>
        <v>-11.949726810671</v>
      </c>
      <c r="M461" s="33">
        <f t="shared" si="85"/>
        <v>4.49883865378018</v>
      </c>
      <c r="N461" s="33">
        <f t="shared" si="95"/>
        <v>4.49883794784546</v>
      </c>
      <c r="O461" s="32"/>
      <c r="P461" s="35">
        <v>40.7343</v>
      </c>
      <c r="Q461" s="35">
        <v>0.5879245</v>
      </c>
      <c r="R461" s="35">
        <v>21.2918</v>
      </c>
      <c r="S461" s="35">
        <v>0</v>
      </c>
      <c r="T461" s="35">
        <v>13.790375</v>
      </c>
      <c r="U461" s="35">
        <v>0.239252</v>
      </c>
      <c r="V461" s="35">
        <v>17.2315</v>
      </c>
      <c r="W461" s="35">
        <v>3.7770025</v>
      </c>
      <c r="X461" s="35">
        <v>0.07636175</v>
      </c>
      <c r="Y461" s="32"/>
      <c r="Z461" s="32">
        <v>97.72851575</v>
      </c>
      <c r="AA461" s="35">
        <v>4.80868244171143</v>
      </c>
      <c r="AB461" s="35">
        <v>1053.10498046875</v>
      </c>
      <c r="AC461" s="35">
        <v>-7.45088815689087</v>
      </c>
      <c r="AD461" s="35">
        <v>4.49883794784546</v>
      </c>
      <c r="AE461" s="35" t="s">
        <v>1695</v>
      </c>
      <c r="AF461" s="19">
        <v>12</v>
      </c>
      <c r="AG461" s="19">
        <f>AF461/(P461*'Molecular Weight'!$C$2/'Molecular Weight'!$D$2+Q461*'Molecular Weight'!$C$3/'Molecular Weight'!$D$3+R461*'Molecular Weight'!$C$4/'Molecular Weight'!$D$4+S461*'Molecular Weight'!$C$5/'Molecular Weight'!$D$5+T461*'Molecular Weight'!$C$6/'Molecular Weight'!$D$6+U461*'Molecular Weight'!$C$8/'Molecular Weight'!$D$8+V461*'Molecular Weight'!$C$9/'Molecular Weight'!$D$9+W461*'Molecular Weight'!$C$10/'Molecular Weight'!$D$10+X461*'Molecular Weight'!$C$11/'Molecular Weight'!$D$11+Y461*'Molecular Weight'!$C$12/'Molecular Weight'!$D$12)</f>
        <v>4.46314220760407</v>
      </c>
      <c r="AH461" s="19">
        <f>P461*AG461*'Molecular Weight'!$B$2/'Molecular Weight'!$D$2</f>
        <v>3.02601487395484</v>
      </c>
      <c r="AI461" s="19">
        <f>Q461*AG461*'Molecular Weight'!$B$3/'Molecular Weight'!$D$3</f>
        <v>0.0328409343033106</v>
      </c>
      <c r="AJ461" s="19">
        <f>AG461*R461*'Molecular Weight'!$B$4/'Molecular Weight'!$D$4</f>
        <v>1.86403160564661</v>
      </c>
      <c r="AK461" s="19">
        <f>S461*AG461*'Molecular Weight'!$B$5/'Molecular Weight'!$D$5</f>
        <v>0</v>
      </c>
      <c r="AL461" s="19">
        <f>T461*AG461*'Molecular Weight'!$B$6/'Molecular Weight'!$D$6</f>
        <v>0.856742827410746</v>
      </c>
      <c r="AM461" s="19">
        <f>U461*AG461*'Molecular Weight'!$B$8/'Molecular Weight'!$D$8</f>
        <v>0.0150523780582702</v>
      </c>
      <c r="AN461" s="19">
        <f>V461*AG461*'Molecular Weight'!$B$9/'Molecular Weight'!$D$9</f>
        <v>1.90835322457393</v>
      </c>
      <c r="AO461" s="19">
        <f>W461*AG461*'Molecular Weight'!$B$10/'Molecular Weight'!$D$10</f>
        <v>0.300593781668618</v>
      </c>
      <c r="AP461" s="19">
        <f>X461*AG461*'Molecular Weight'!$B$11/'Molecular Weight'!$D$11</f>
        <v>0.0109975266044372</v>
      </c>
      <c r="AQ461" s="19">
        <f>Y461*AG461*'Molecular Weight'!$B$12/'Molecular Weight'!$D$12</f>
        <v>0</v>
      </c>
      <c r="AR461" s="19">
        <f t="shared" si="86"/>
        <v>8.01462715222077</v>
      </c>
      <c r="AS461" s="19">
        <f t="shared" si="87"/>
        <v>0.0438013704980795</v>
      </c>
      <c r="AT461" s="19">
        <f t="shared" si="88"/>
        <v>0.0511254592354818</v>
      </c>
      <c r="AU461" s="19">
        <f t="shared" si="89"/>
        <v>0.812941456912666</v>
      </c>
      <c r="AV461" s="19">
        <f t="shared" si="90"/>
        <v>3.05885580825815</v>
      </c>
      <c r="AW461" s="19">
        <f t="shared" si="91"/>
        <v>3.08074221171157</v>
      </c>
      <c r="AX461" s="36"/>
    </row>
    <row r="462" s="25" customFormat="1" spans="1:50">
      <c r="A462" s="37" t="s">
        <v>1896</v>
      </c>
      <c r="B462" s="35" t="s">
        <v>1897</v>
      </c>
      <c r="C462" s="35" t="s">
        <v>2200</v>
      </c>
      <c r="D462" s="35" t="s">
        <v>1899</v>
      </c>
      <c r="E462" s="35" t="s">
        <v>2224</v>
      </c>
      <c r="F462" s="35" t="s">
        <v>1903</v>
      </c>
      <c r="G462" s="32" t="s">
        <v>1917</v>
      </c>
      <c r="H462" s="32"/>
      <c r="I462" s="33">
        <f t="shared" si="92"/>
        <v>9.79736423492432</v>
      </c>
      <c r="J462" s="33">
        <f t="shared" si="93"/>
        <v>1106.47827148437</v>
      </c>
      <c r="K462" s="33">
        <f t="shared" si="94"/>
        <v>-6.55633735656738</v>
      </c>
      <c r="L462" s="34">
        <f t="shared" si="84"/>
        <v>-9.22164083490711</v>
      </c>
      <c r="M462" s="33">
        <f t="shared" si="85"/>
        <v>2.66530347833973</v>
      </c>
      <c r="N462" s="33">
        <f t="shared" si="95"/>
        <v>2.66530418395996</v>
      </c>
      <c r="O462" s="32"/>
      <c r="P462" s="35">
        <v>40.01855</v>
      </c>
      <c r="Q462" s="35">
        <v>1.18978</v>
      </c>
      <c r="R462" s="35">
        <v>21.34715</v>
      </c>
      <c r="S462" s="35">
        <v>0</v>
      </c>
      <c r="T462" s="35">
        <v>11.633475</v>
      </c>
      <c r="U462" s="35">
        <v>0.213709</v>
      </c>
      <c r="V462" s="35">
        <v>8.91273</v>
      </c>
      <c r="W462" s="35">
        <v>16.0972</v>
      </c>
      <c r="X462" s="35">
        <v>0.5434425</v>
      </c>
      <c r="Y462" s="32"/>
      <c r="Z462" s="32">
        <v>99.9560365</v>
      </c>
      <c r="AA462" s="35">
        <v>9.79736423492432</v>
      </c>
      <c r="AB462" s="35">
        <v>1106.47827148437</v>
      </c>
      <c r="AC462" s="35">
        <v>-6.55633735656738</v>
      </c>
      <c r="AD462" s="35">
        <v>2.66530418395996</v>
      </c>
      <c r="AE462" s="35" t="s">
        <v>1695</v>
      </c>
      <c r="AF462" s="19">
        <v>12</v>
      </c>
      <c r="AG462" s="19">
        <f>AF462/(P462*'Molecular Weight'!$C$2/'Molecular Weight'!$D$2+Q462*'Molecular Weight'!$C$3/'Molecular Weight'!$D$3+R462*'Molecular Weight'!$C$4/'Molecular Weight'!$D$4+S462*'Molecular Weight'!$C$5/'Molecular Weight'!$D$5+T462*'Molecular Weight'!$C$6/'Molecular Weight'!$D$6+U462*'Molecular Weight'!$C$8/'Molecular Weight'!$D$8+V462*'Molecular Weight'!$C$9/'Molecular Weight'!$D$9+W462*'Molecular Weight'!$C$10/'Molecular Weight'!$D$10+X462*'Molecular Weight'!$C$11/'Molecular Weight'!$D$11+Y462*'Molecular Weight'!$C$12/'Molecular Weight'!$D$12)</f>
        <v>4.49105698306058</v>
      </c>
      <c r="AH462" s="19">
        <f>P462*AG462*'Molecular Weight'!$B$2/'Molecular Weight'!$D$2</f>
        <v>2.99143788997102</v>
      </c>
      <c r="AI462" s="19">
        <f>Q462*AG462*'Molecular Weight'!$B$3/'Molecular Weight'!$D$3</f>
        <v>0.0668757168624007</v>
      </c>
      <c r="AJ462" s="19">
        <f>AG462*R462*'Molecular Weight'!$B$4/'Molecular Weight'!$D$4</f>
        <v>1.88056624315303</v>
      </c>
      <c r="AK462" s="19">
        <f>S462*AG462*'Molecular Weight'!$B$5/'Molecular Weight'!$D$5</f>
        <v>0</v>
      </c>
      <c r="AL462" s="19">
        <f>T462*AG462*'Molecular Weight'!$B$6/'Molecular Weight'!$D$6</f>
        <v>0.727263351002376</v>
      </c>
      <c r="AM462" s="19">
        <f>U462*AG462*'Molecular Weight'!$B$8/'Molecular Weight'!$D$8</f>
        <v>0.0135294516040724</v>
      </c>
      <c r="AN462" s="19">
        <f>V462*AG462*'Molecular Weight'!$B$9/'Molecular Weight'!$D$9</f>
        <v>0.99324015644252</v>
      </c>
      <c r="AO462" s="19">
        <f>W462*AG462*'Molecular Weight'!$B$10/'Molecular Weight'!$D$10</f>
        <v>1.28911274015198</v>
      </c>
      <c r="AP462" s="19">
        <f>X462*AG462*'Molecular Weight'!$B$11/'Molecular Weight'!$D$11</f>
        <v>0.0787554448053211</v>
      </c>
      <c r="AQ462" s="19">
        <f>Y462*AG462*'Molecular Weight'!$B$12/'Molecular Weight'!$D$12</f>
        <v>0</v>
      </c>
      <c r="AR462" s="19">
        <f t="shared" si="86"/>
        <v>8.04078099399272</v>
      </c>
      <c r="AS462" s="19">
        <f t="shared" si="87"/>
        <v>0.121722486479431</v>
      </c>
      <c r="AT462" s="19">
        <f t="shared" si="88"/>
        <v>0.16737057671291</v>
      </c>
      <c r="AU462" s="19">
        <f t="shared" si="89"/>
        <v>0.605540864522945</v>
      </c>
      <c r="AV462" s="19">
        <f t="shared" si="90"/>
        <v>3.05831360683342</v>
      </c>
      <c r="AW462" s="19">
        <f t="shared" si="91"/>
        <v>3.02314569920094</v>
      </c>
      <c r="AX462" s="36"/>
    </row>
    <row r="463" s="25" customFormat="1" spans="1:50">
      <c r="A463" s="37" t="s">
        <v>1896</v>
      </c>
      <c r="B463" s="35" t="s">
        <v>1897</v>
      </c>
      <c r="C463" s="35" t="s">
        <v>2200</v>
      </c>
      <c r="D463" s="35" t="s">
        <v>1899</v>
      </c>
      <c r="E463" s="35" t="s">
        <v>2225</v>
      </c>
      <c r="F463" s="35" t="s">
        <v>1903</v>
      </c>
      <c r="G463" s="32" t="s">
        <v>1917</v>
      </c>
      <c r="H463" s="32"/>
      <c r="I463" s="33">
        <f t="shared" si="92"/>
        <v>9.81299591064453</v>
      </c>
      <c r="J463" s="33">
        <f t="shared" si="93"/>
        <v>1132.46606445312</v>
      </c>
      <c r="K463" s="33">
        <f t="shared" si="94"/>
        <v>-6.34316062927246</v>
      </c>
      <c r="L463" s="34">
        <f t="shared" si="84"/>
        <v>-8.91922660896416</v>
      </c>
      <c r="M463" s="33">
        <f t="shared" si="85"/>
        <v>2.5760659796917</v>
      </c>
      <c r="N463" s="33">
        <f t="shared" si="95"/>
        <v>2.57606601715088</v>
      </c>
      <c r="O463" s="32"/>
      <c r="P463" s="35">
        <v>39.7986333333333</v>
      </c>
      <c r="Q463" s="35">
        <v>1.152875</v>
      </c>
      <c r="R463" s="35">
        <v>21.2615833333333</v>
      </c>
      <c r="S463" s="35">
        <v>0</v>
      </c>
      <c r="T463" s="35">
        <v>11.5534666666667</v>
      </c>
      <c r="U463" s="35">
        <v>0.217207833333333</v>
      </c>
      <c r="V463" s="35">
        <v>8.70425166666667</v>
      </c>
      <c r="W463" s="35">
        <v>16.1039666666667</v>
      </c>
      <c r="X463" s="35">
        <v>0.546113333333333</v>
      </c>
      <c r="Y463" s="32"/>
      <c r="Z463" s="32">
        <v>99.3380978333334</v>
      </c>
      <c r="AA463" s="35">
        <v>9.81299591064453</v>
      </c>
      <c r="AB463" s="35">
        <v>1132.46606445312</v>
      </c>
      <c r="AC463" s="35">
        <v>-6.34316062927246</v>
      </c>
      <c r="AD463" s="35">
        <v>2.57606601715088</v>
      </c>
      <c r="AE463" s="35" t="s">
        <v>1695</v>
      </c>
      <c r="AF463" s="19">
        <v>12</v>
      </c>
      <c r="AG463" s="19">
        <f>AF463/(P463*'Molecular Weight'!$C$2/'Molecular Weight'!$D$2+Q463*'Molecular Weight'!$C$3/'Molecular Weight'!$D$3+R463*'Molecular Weight'!$C$4/'Molecular Weight'!$D$4+S463*'Molecular Weight'!$C$5/'Molecular Weight'!$D$5+T463*'Molecular Weight'!$C$6/'Molecular Weight'!$D$6+U463*'Molecular Weight'!$C$8/'Molecular Weight'!$D$8+V463*'Molecular Weight'!$C$9/'Molecular Weight'!$D$9+W463*'Molecular Weight'!$C$10/'Molecular Weight'!$D$10+X463*'Molecular Weight'!$C$11/'Molecular Weight'!$D$11+Y463*'Molecular Weight'!$C$12/'Molecular Weight'!$D$12)</f>
        <v>4.51953438318091</v>
      </c>
      <c r="AH463" s="19">
        <f>P463*AG463*'Molecular Weight'!$B$2/'Molecular Weight'!$D$2</f>
        <v>2.99386304516661</v>
      </c>
      <c r="AI463" s="19">
        <f>Q463*AG463*'Molecular Weight'!$B$3/'Molecular Weight'!$D$3</f>
        <v>0.065212242828657</v>
      </c>
      <c r="AJ463" s="19">
        <f>AG463*R463*'Molecular Weight'!$B$4/'Molecular Weight'!$D$4</f>
        <v>1.88490500031122</v>
      </c>
      <c r="AK463" s="19">
        <f>S463*AG463*'Molecular Weight'!$B$5/'Molecular Weight'!$D$5</f>
        <v>0</v>
      </c>
      <c r="AL463" s="19">
        <f>T463*AG463*'Molecular Weight'!$B$6/'Molecular Weight'!$D$6</f>
        <v>0.726841451070918</v>
      </c>
      <c r="AM463" s="19">
        <f>U463*AG463*'Molecular Weight'!$B$8/'Molecular Weight'!$D$8</f>
        <v>0.0138381487319739</v>
      </c>
      <c r="AN463" s="19">
        <f>V463*AG463*'Molecular Weight'!$B$9/'Molecular Weight'!$D$9</f>
        <v>0.976157932688829</v>
      </c>
      <c r="AO463" s="19">
        <f>W463*AG463*'Molecular Weight'!$B$10/'Molecular Weight'!$D$10</f>
        <v>1.29783222281739</v>
      </c>
      <c r="AP463" s="19">
        <f>X463*AG463*'Molecular Weight'!$B$11/'Molecular Weight'!$D$11</f>
        <v>0.079644336467039</v>
      </c>
      <c r="AQ463" s="19">
        <f>Y463*AG463*'Molecular Weight'!$B$12/'Molecular Weight'!$D$12</f>
        <v>0</v>
      </c>
      <c r="AR463" s="19">
        <f t="shared" si="86"/>
        <v>8.03829438008264</v>
      </c>
      <c r="AS463" s="19">
        <f t="shared" si="87"/>
        <v>0.114335837744479</v>
      </c>
      <c r="AT463" s="19">
        <f t="shared" si="88"/>
        <v>0.157305059550495</v>
      </c>
      <c r="AU463" s="19">
        <f t="shared" si="89"/>
        <v>0.612505613326439</v>
      </c>
      <c r="AV463" s="19">
        <f t="shared" si="90"/>
        <v>3.05907528799527</v>
      </c>
      <c r="AW463" s="19">
        <f t="shared" si="91"/>
        <v>3.01466975530912</v>
      </c>
      <c r="AX463" s="36"/>
    </row>
    <row r="464" s="25" customFormat="1" spans="1:50">
      <c r="A464" s="37" t="s">
        <v>1896</v>
      </c>
      <c r="B464" s="35" t="s">
        <v>1897</v>
      </c>
      <c r="C464" s="35" t="s">
        <v>2200</v>
      </c>
      <c r="D464" s="35" t="s">
        <v>1899</v>
      </c>
      <c r="E464" s="35" t="s">
        <v>2226</v>
      </c>
      <c r="F464" s="35" t="s">
        <v>1908</v>
      </c>
      <c r="G464" s="32" t="s">
        <v>1917</v>
      </c>
      <c r="H464" s="32"/>
      <c r="I464" s="33">
        <f t="shared" si="92"/>
        <v>3.48689746856689</v>
      </c>
      <c r="J464" s="33">
        <f t="shared" si="93"/>
        <v>1145.06958007812</v>
      </c>
      <c r="K464" s="33">
        <f t="shared" si="94"/>
        <v>-5.46348094940185</v>
      </c>
      <c r="L464" s="34">
        <f t="shared" si="84"/>
        <v>-11.2632348760965</v>
      </c>
      <c r="M464" s="33">
        <f t="shared" si="85"/>
        <v>5.7997539266946</v>
      </c>
      <c r="N464" s="33">
        <f t="shared" si="95"/>
        <v>5.79975414276123</v>
      </c>
      <c r="O464" s="32"/>
      <c r="P464" s="35">
        <v>40.981225</v>
      </c>
      <c r="Q464" s="35">
        <v>0.57243275</v>
      </c>
      <c r="R464" s="35">
        <v>21.634725</v>
      </c>
      <c r="S464" s="35">
        <v>0</v>
      </c>
      <c r="T464" s="35">
        <v>12.3359</v>
      </c>
      <c r="U464" s="35">
        <v>0.26635625</v>
      </c>
      <c r="V464" s="35">
        <v>17.2371</v>
      </c>
      <c r="W464" s="35">
        <v>5.7224925</v>
      </c>
      <c r="X464" s="35">
        <v>0.09735825</v>
      </c>
      <c r="Y464" s="32"/>
      <c r="Z464" s="32">
        <v>98.84758975</v>
      </c>
      <c r="AA464" s="35">
        <v>3.48689746856689</v>
      </c>
      <c r="AB464" s="35">
        <v>1145.06958007812</v>
      </c>
      <c r="AC464" s="35">
        <v>-5.46348094940185</v>
      </c>
      <c r="AD464" s="35">
        <v>5.79975414276123</v>
      </c>
      <c r="AE464" s="35" t="s">
        <v>1695</v>
      </c>
      <c r="AF464" s="19">
        <v>12</v>
      </c>
      <c r="AG464" s="19">
        <f>AF464/(P464*'Molecular Weight'!$C$2/'Molecular Weight'!$D$2+Q464*'Molecular Weight'!$C$3/'Molecular Weight'!$D$3+R464*'Molecular Weight'!$C$4/'Molecular Weight'!$D$4+S464*'Molecular Weight'!$C$5/'Molecular Weight'!$D$5+T464*'Molecular Weight'!$C$6/'Molecular Weight'!$D$6+U464*'Molecular Weight'!$C$8/'Molecular Weight'!$D$8+V464*'Molecular Weight'!$C$9/'Molecular Weight'!$D$9+W464*'Molecular Weight'!$C$10/'Molecular Weight'!$D$10+X464*'Molecular Weight'!$C$11/'Molecular Weight'!$D$11+Y464*'Molecular Weight'!$C$12/'Molecular Weight'!$D$12)</f>
        <v>4.40865940348987</v>
      </c>
      <c r="AH464" s="19">
        <f>P464*AG464*'Molecular Weight'!$B$2/'Molecular Weight'!$D$2</f>
        <v>3.00719478966019</v>
      </c>
      <c r="AI464" s="19">
        <f>Q464*AG464*'Molecular Weight'!$B$3/'Molecular Weight'!$D$3</f>
        <v>0.0315852443823913</v>
      </c>
      <c r="AJ464" s="19">
        <f>AG464*R464*'Molecular Weight'!$B$4/'Molecular Weight'!$D$4</f>
        <v>1.87093240119983</v>
      </c>
      <c r="AK464" s="19">
        <f>S464*AG464*'Molecular Weight'!$B$5/'Molecular Weight'!$D$5</f>
        <v>0</v>
      </c>
      <c r="AL464" s="19">
        <f>T464*AG464*'Molecular Weight'!$B$6/'Molecular Weight'!$D$6</f>
        <v>0.757026469035505</v>
      </c>
      <c r="AM464" s="19">
        <f>U464*AG464*'Molecular Weight'!$B$8/'Molecular Weight'!$D$8</f>
        <v>0.0165530587290781</v>
      </c>
      <c r="AN464" s="19">
        <f>V464*AG464*'Molecular Weight'!$B$9/'Molecular Weight'!$D$9</f>
        <v>1.88567004972445</v>
      </c>
      <c r="AO464" s="19">
        <f>W464*AG464*'Molecular Weight'!$B$10/'Molecular Weight'!$D$10</f>
        <v>0.449866625740464</v>
      </c>
      <c r="AP464" s="19">
        <f>X464*AG464*'Molecular Weight'!$B$11/'Molecular Weight'!$D$11</f>
        <v>0.0138502537712106</v>
      </c>
      <c r="AQ464" s="19">
        <f>Y464*AG464*'Molecular Weight'!$B$12/'Molecular Weight'!$D$12</f>
        <v>0</v>
      </c>
      <c r="AR464" s="19">
        <f t="shared" si="86"/>
        <v>8.03267889224311</v>
      </c>
      <c r="AS464" s="19">
        <f t="shared" si="87"/>
        <v>0.0976378396741406</v>
      </c>
      <c r="AT464" s="19">
        <f t="shared" si="88"/>
        <v>0.128975463431994</v>
      </c>
      <c r="AU464" s="19">
        <f t="shared" si="89"/>
        <v>0.659388629361364</v>
      </c>
      <c r="AV464" s="19">
        <f t="shared" si="90"/>
        <v>3.03878003404258</v>
      </c>
      <c r="AW464" s="19">
        <f t="shared" si="91"/>
        <v>3.10911620322949</v>
      </c>
      <c r="AX464" s="36"/>
    </row>
    <row r="465" s="25" customFormat="1" spans="1:50">
      <c r="A465" s="37" t="s">
        <v>1896</v>
      </c>
      <c r="B465" s="35" t="s">
        <v>1897</v>
      </c>
      <c r="C465" s="35" t="s">
        <v>2200</v>
      </c>
      <c r="D465" s="35" t="s">
        <v>1899</v>
      </c>
      <c r="E465" s="35" t="s">
        <v>2227</v>
      </c>
      <c r="F465" s="35" t="s">
        <v>1903</v>
      </c>
      <c r="G465" s="32" t="s">
        <v>1917</v>
      </c>
      <c r="H465" s="32"/>
      <c r="I465" s="33">
        <f t="shared" si="92"/>
        <v>4.18050861358643</v>
      </c>
      <c r="J465" s="33">
        <f t="shared" si="93"/>
        <v>1114.96752929687</v>
      </c>
      <c r="K465" s="33">
        <f t="shared" si="94"/>
        <v>-7.95470142364502</v>
      </c>
      <c r="L465" s="34">
        <f t="shared" si="84"/>
        <v>-11.3706170320123</v>
      </c>
      <c r="M465" s="33">
        <f t="shared" si="85"/>
        <v>3.41591560836732</v>
      </c>
      <c r="N465" s="33">
        <f t="shared" si="95"/>
        <v>3.41591644287109</v>
      </c>
      <c r="O465" s="32"/>
      <c r="P465" s="35">
        <v>38.71548</v>
      </c>
      <c r="Q465" s="35">
        <v>0.6255592</v>
      </c>
      <c r="R465" s="35">
        <v>21.69496</v>
      </c>
      <c r="S465" s="35">
        <v>0</v>
      </c>
      <c r="T465" s="35">
        <v>17.6901</v>
      </c>
      <c r="U465" s="35">
        <v>0.3063414</v>
      </c>
      <c r="V465" s="35">
        <v>9.423014</v>
      </c>
      <c r="W465" s="35">
        <v>10.61978</v>
      </c>
      <c r="X465" s="35">
        <v>0.189042</v>
      </c>
      <c r="Y465" s="32"/>
      <c r="Z465" s="32">
        <v>99.2642766</v>
      </c>
      <c r="AA465" s="35">
        <v>4.18050861358643</v>
      </c>
      <c r="AB465" s="35">
        <v>1114.96752929687</v>
      </c>
      <c r="AC465" s="35">
        <v>-7.95470142364502</v>
      </c>
      <c r="AD465" s="35">
        <v>3.41591644287109</v>
      </c>
      <c r="AE465" s="35" t="s">
        <v>1695</v>
      </c>
      <c r="AF465" s="19">
        <v>12</v>
      </c>
      <c r="AG465" s="19">
        <f>AF465/(P465*'Molecular Weight'!$C$2/'Molecular Weight'!$D$2+Q465*'Molecular Weight'!$C$3/'Molecular Weight'!$D$3+R465*'Molecular Weight'!$C$4/'Molecular Weight'!$D$4+S465*'Molecular Weight'!$C$5/'Molecular Weight'!$D$5+T465*'Molecular Weight'!$C$6/'Molecular Weight'!$D$6+U465*'Molecular Weight'!$C$8/'Molecular Weight'!$D$8+V465*'Molecular Weight'!$C$9/'Molecular Weight'!$D$9+W465*'Molecular Weight'!$C$10/'Molecular Weight'!$D$10+X465*'Molecular Weight'!$C$11/'Molecular Weight'!$D$11+Y465*'Molecular Weight'!$C$12/'Molecular Weight'!$D$12)</f>
        <v>4.58086071440731</v>
      </c>
      <c r="AH465" s="19">
        <f>P465*AG465*'Molecular Weight'!$B$2/'Molecular Weight'!$D$2</f>
        <v>2.95190115465083</v>
      </c>
      <c r="AI465" s="19">
        <f>Q465*AG465*'Molecular Weight'!$B$3/'Molecular Weight'!$D$3</f>
        <v>0.0358648255796754</v>
      </c>
      <c r="AJ465" s="19">
        <f>AG465*R465*'Molecular Weight'!$B$4/'Molecular Weight'!$D$4</f>
        <v>1.94942310640718</v>
      </c>
      <c r="AK465" s="19">
        <f>S465*AG465*'Molecular Weight'!$B$5/'Molecular Weight'!$D$5</f>
        <v>0</v>
      </c>
      <c r="AL465" s="19">
        <f>T465*AG465*'Molecular Weight'!$B$6/'Molecular Weight'!$D$6</f>
        <v>1.12800506854032</v>
      </c>
      <c r="AM465" s="19">
        <f>U465*AG465*'Molecular Weight'!$B$8/'Molecular Weight'!$D$8</f>
        <v>0.0197816081823588</v>
      </c>
      <c r="AN465" s="19">
        <f>V465*AG465*'Molecular Weight'!$B$9/'Molecular Weight'!$D$9</f>
        <v>1.07110458173474</v>
      </c>
      <c r="AO465" s="19">
        <f>W465*AG465*'Molecular Weight'!$B$10/'Molecular Weight'!$D$10</f>
        <v>0.867470274565772</v>
      </c>
      <c r="AP465" s="19">
        <f>X465*AG465*'Molecular Weight'!$B$11/'Molecular Weight'!$D$11</f>
        <v>0.0279436938100351</v>
      </c>
      <c r="AQ465" s="19">
        <f>Y465*AG465*'Molecular Weight'!$B$12/'Molecular Weight'!$D$12</f>
        <v>0</v>
      </c>
      <c r="AR465" s="19">
        <f t="shared" si="86"/>
        <v>8.05149431347092</v>
      </c>
      <c r="AS465" s="19">
        <f t="shared" si="87"/>
        <v>0.153494925933727</v>
      </c>
      <c r="AT465" s="19">
        <f t="shared" si="88"/>
        <v>0.136076450553857</v>
      </c>
      <c r="AU465" s="19">
        <f t="shared" si="89"/>
        <v>0.974510142606595</v>
      </c>
      <c r="AV465" s="19">
        <f t="shared" si="90"/>
        <v>2.98776598023051</v>
      </c>
      <c r="AW465" s="19">
        <f t="shared" si="91"/>
        <v>3.0863615330232</v>
      </c>
      <c r="AX465" s="36"/>
    </row>
    <row r="466" s="25" customFormat="1" spans="1:50">
      <c r="A466" s="37" t="s">
        <v>1896</v>
      </c>
      <c r="B466" s="35" t="s">
        <v>1897</v>
      </c>
      <c r="C466" s="35" t="s">
        <v>2200</v>
      </c>
      <c r="D466" s="35" t="s">
        <v>1899</v>
      </c>
      <c r="E466" s="35" t="s">
        <v>2228</v>
      </c>
      <c r="F466" s="35" t="s">
        <v>1903</v>
      </c>
      <c r="G466" s="32" t="s">
        <v>1917</v>
      </c>
      <c r="H466" s="32"/>
      <c r="I466" s="33">
        <f t="shared" si="92"/>
        <v>4.35737037658691</v>
      </c>
      <c r="J466" s="33">
        <f t="shared" si="93"/>
        <v>1071.54418945312</v>
      </c>
      <c r="K466" s="33">
        <f t="shared" si="94"/>
        <v>-8.39057636260986</v>
      </c>
      <c r="L466" s="34">
        <f t="shared" si="84"/>
        <v>-11.8820994119427</v>
      </c>
      <c r="M466" s="33">
        <f t="shared" si="85"/>
        <v>3.49152304933281</v>
      </c>
      <c r="N466" s="33">
        <f t="shared" si="95"/>
        <v>3.49152278900146</v>
      </c>
      <c r="O466" s="32"/>
      <c r="P466" s="35">
        <v>39.57485</v>
      </c>
      <c r="Q466" s="35">
        <v>0.622967</v>
      </c>
      <c r="R466" s="35">
        <v>22.08125</v>
      </c>
      <c r="S466" s="35">
        <v>0</v>
      </c>
      <c r="T466" s="35">
        <v>17.7505</v>
      </c>
      <c r="U466" s="35">
        <v>0.28815225</v>
      </c>
      <c r="V466" s="35">
        <v>9.30236</v>
      </c>
      <c r="W466" s="35">
        <v>10.62765</v>
      </c>
      <c r="X466" s="35">
        <v>0.18323025</v>
      </c>
      <c r="Y466" s="32"/>
      <c r="Z466" s="32">
        <v>100.4309595</v>
      </c>
      <c r="AA466" s="35">
        <v>4.35737037658691</v>
      </c>
      <c r="AB466" s="35">
        <v>1071.54418945312</v>
      </c>
      <c r="AC466" s="35">
        <v>-8.39057636260986</v>
      </c>
      <c r="AD466" s="35">
        <v>3.49152278900146</v>
      </c>
      <c r="AE466" s="35" t="s">
        <v>1695</v>
      </c>
      <c r="AF466" s="19">
        <v>12</v>
      </c>
      <c r="AG466" s="19">
        <f>AF466/(P466*'Molecular Weight'!$C$2/'Molecular Weight'!$D$2+Q466*'Molecular Weight'!$C$3/'Molecular Weight'!$D$3+R466*'Molecular Weight'!$C$4/'Molecular Weight'!$D$4+S466*'Molecular Weight'!$C$5/'Molecular Weight'!$D$5+T466*'Molecular Weight'!$C$6/'Molecular Weight'!$D$6+U466*'Molecular Weight'!$C$8/'Molecular Weight'!$D$8+V466*'Molecular Weight'!$C$9/'Molecular Weight'!$D$9+W466*'Molecular Weight'!$C$10/'Molecular Weight'!$D$10+X466*'Molecular Weight'!$C$11/'Molecular Weight'!$D$11+Y466*'Molecular Weight'!$C$12/'Molecular Weight'!$D$12)</f>
        <v>4.51613281710199</v>
      </c>
      <c r="AH466" s="19">
        <f>P466*AG466*'Molecular Weight'!$B$2/'Molecular Weight'!$D$2</f>
        <v>2.97478826259802</v>
      </c>
      <c r="AI466" s="19">
        <f>Q466*AG466*'Molecular Weight'!$B$3/'Molecular Weight'!$D$3</f>
        <v>0.0352115358281799</v>
      </c>
      <c r="AJ466" s="19">
        <f>AG466*R466*'Molecular Weight'!$B$4/'Molecular Weight'!$D$4</f>
        <v>1.95609764157774</v>
      </c>
      <c r="AK466" s="19">
        <f>S466*AG466*'Molecular Weight'!$B$5/'Molecular Weight'!$D$5</f>
        <v>0</v>
      </c>
      <c r="AL466" s="19">
        <f>T466*AG466*'Molecular Weight'!$B$6/'Molecular Weight'!$D$6</f>
        <v>1.11586324568442</v>
      </c>
      <c r="AM466" s="19">
        <f>U466*AG466*'Molecular Weight'!$B$8/'Molecular Weight'!$D$8</f>
        <v>0.0183441476254127</v>
      </c>
      <c r="AN466" s="19">
        <f>V466*AG466*'Molecular Weight'!$B$9/'Molecular Weight'!$D$9</f>
        <v>1.04244896457809</v>
      </c>
      <c r="AO466" s="19">
        <f>W466*AG466*'Molecular Weight'!$B$10/'Molecular Weight'!$D$10</f>
        <v>0.855846628631847</v>
      </c>
      <c r="AP466" s="19">
        <f>X466*AG466*'Molecular Weight'!$B$11/'Molecular Weight'!$D$11</f>
        <v>0.0267019085224525</v>
      </c>
      <c r="AQ466" s="19">
        <f>Y466*AG466*'Molecular Weight'!$B$12/'Molecular Weight'!$D$12</f>
        <v>0</v>
      </c>
      <c r="AR466" s="19">
        <f t="shared" si="86"/>
        <v>8.02530233504616</v>
      </c>
      <c r="AS466" s="19">
        <f t="shared" si="87"/>
        <v>0.0756676840018802</v>
      </c>
      <c r="AT466" s="19">
        <f t="shared" si="88"/>
        <v>0.0678108937582839</v>
      </c>
      <c r="AU466" s="19">
        <f t="shared" si="89"/>
        <v>1.04019556168254</v>
      </c>
      <c r="AV466" s="19">
        <f t="shared" si="90"/>
        <v>3.0099997984262</v>
      </c>
      <c r="AW466" s="19">
        <f t="shared" si="91"/>
        <v>3.03250298651977</v>
      </c>
      <c r="AX466" s="36"/>
    </row>
    <row r="467" s="25" customFormat="1" spans="1:50">
      <c r="A467" s="37" t="s">
        <v>1896</v>
      </c>
      <c r="B467" s="35" t="s">
        <v>1897</v>
      </c>
      <c r="C467" s="35" t="s">
        <v>2200</v>
      </c>
      <c r="D467" s="35" t="s">
        <v>1899</v>
      </c>
      <c r="E467" s="35" t="s">
        <v>2229</v>
      </c>
      <c r="F467" s="35" t="s">
        <v>2230</v>
      </c>
      <c r="G467" s="32" t="s">
        <v>1917</v>
      </c>
      <c r="H467" s="32"/>
      <c r="I467" s="33">
        <f t="shared" si="92"/>
        <v>5.31848812103271</v>
      </c>
      <c r="J467" s="33">
        <f t="shared" si="93"/>
        <v>995.744201660156</v>
      </c>
      <c r="K467" s="33">
        <f t="shared" si="94"/>
        <v>-7.1762866973877</v>
      </c>
      <c r="L467" s="34">
        <f t="shared" si="84"/>
        <v>-12.5716394735595</v>
      </c>
      <c r="M467" s="33">
        <f t="shared" si="85"/>
        <v>5.39535277617176</v>
      </c>
      <c r="N467" s="33">
        <f t="shared" si="95"/>
        <v>5.39535427093506</v>
      </c>
      <c r="O467" s="32"/>
      <c r="P467" s="35">
        <v>39.7046</v>
      </c>
      <c r="Q467" s="35">
        <v>0.443424333333333</v>
      </c>
      <c r="R467" s="35">
        <v>22.1001333333333</v>
      </c>
      <c r="S467" s="35">
        <v>0</v>
      </c>
      <c r="T467" s="35">
        <v>11.5571</v>
      </c>
      <c r="U467" s="35">
        <v>0.238349</v>
      </c>
      <c r="V467" s="35">
        <v>11.9095666666667</v>
      </c>
      <c r="W467" s="35">
        <v>13.1932</v>
      </c>
      <c r="X467" s="35">
        <v>0.141195333333333</v>
      </c>
      <c r="Y467" s="32"/>
      <c r="Z467" s="32">
        <v>99.2875686666667</v>
      </c>
      <c r="AA467" s="35">
        <v>5.31848812103271</v>
      </c>
      <c r="AB467" s="35">
        <v>995.744201660156</v>
      </c>
      <c r="AC467" s="35">
        <v>-7.1762866973877</v>
      </c>
      <c r="AD467" s="35">
        <v>5.39535427093506</v>
      </c>
      <c r="AE467" s="35" t="s">
        <v>1695</v>
      </c>
      <c r="AF467" s="19">
        <v>12</v>
      </c>
      <c r="AG467" s="19">
        <f>AF467/(P467*'Molecular Weight'!$C$2/'Molecular Weight'!$D$2+Q467*'Molecular Weight'!$C$3/'Molecular Weight'!$D$3+R467*'Molecular Weight'!$C$4/'Molecular Weight'!$D$4+S467*'Molecular Weight'!$C$5/'Molecular Weight'!$D$5+T467*'Molecular Weight'!$C$6/'Molecular Weight'!$D$6+U467*'Molecular Weight'!$C$8/'Molecular Weight'!$D$8+V467*'Molecular Weight'!$C$9/'Molecular Weight'!$D$9+W467*'Molecular Weight'!$C$10/'Molecular Weight'!$D$10+X467*'Molecular Weight'!$C$11/'Molecular Weight'!$D$11+Y467*'Molecular Weight'!$C$12/'Molecular Weight'!$D$12)</f>
        <v>4.47698880920274</v>
      </c>
      <c r="AH467" s="19">
        <f>P467*AG467*'Molecular Weight'!$B$2/'Molecular Weight'!$D$2</f>
        <v>2.95867260109639</v>
      </c>
      <c r="AI467" s="19">
        <f>Q467*AG467*'Molecular Weight'!$B$3/'Molecular Weight'!$D$3</f>
        <v>0.0248461298881291</v>
      </c>
      <c r="AJ467" s="19">
        <f>AG467*R467*'Molecular Weight'!$B$4/'Molecular Weight'!$D$4</f>
        <v>1.94080128707771</v>
      </c>
      <c r="AK467" s="19">
        <f>S467*AG467*'Molecular Weight'!$B$5/'Molecular Weight'!$D$5</f>
        <v>0</v>
      </c>
      <c r="AL467" s="19">
        <f>T467*AG467*'Molecular Weight'!$B$6/'Molecular Weight'!$D$6</f>
        <v>0.720225603658644</v>
      </c>
      <c r="AM467" s="19">
        <f>U467*AG467*'Molecular Weight'!$B$8/'Molecular Weight'!$D$8</f>
        <v>0.0150420891695047</v>
      </c>
      <c r="AN467" s="19">
        <f>V467*AG467*'Molecular Weight'!$B$9/'Molecular Weight'!$D$9</f>
        <v>1.32305202702533</v>
      </c>
      <c r="AO467" s="19">
        <f>W467*AG467*'Molecular Weight'!$B$10/'Molecular Weight'!$D$10</f>
        <v>1.05324195359439</v>
      </c>
      <c r="AP467" s="19">
        <f>X467*AG467*'Molecular Weight'!$B$11/'Molecular Weight'!$D$11</f>
        <v>0.0203978679330424</v>
      </c>
      <c r="AQ467" s="19">
        <f>Y467*AG467*'Molecular Weight'!$B$12/'Molecular Weight'!$D$12</f>
        <v>0</v>
      </c>
      <c r="AR467" s="19">
        <f t="shared" si="86"/>
        <v>8.05627955944314</v>
      </c>
      <c r="AS467" s="19">
        <f t="shared" si="87"/>
        <v>0.167659205054798</v>
      </c>
      <c r="AT467" s="19">
        <f t="shared" si="88"/>
        <v>0.232787065890344</v>
      </c>
      <c r="AU467" s="19">
        <f t="shared" si="89"/>
        <v>0.552566398603846</v>
      </c>
      <c r="AV467" s="19">
        <f t="shared" si="90"/>
        <v>2.98351873098452</v>
      </c>
      <c r="AW467" s="19">
        <f t="shared" si="91"/>
        <v>3.11156167344787</v>
      </c>
      <c r="AX467" s="36"/>
    </row>
    <row r="468" s="25" customFormat="1" spans="1:50">
      <c r="A468" s="37" t="s">
        <v>1896</v>
      </c>
      <c r="B468" s="35" t="s">
        <v>1897</v>
      </c>
      <c r="C468" s="35" t="s">
        <v>2200</v>
      </c>
      <c r="D468" s="35" t="s">
        <v>1899</v>
      </c>
      <c r="E468" s="35" t="s">
        <v>2231</v>
      </c>
      <c r="F468" s="35" t="s">
        <v>2230</v>
      </c>
      <c r="G468" s="32" t="s">
        <v>1917</v>
      </c>
      <c r="H468" s="32"/>
      <c r="I468" s="33">
        <f t="shared" si="92"/>
        <v>5.16834354400635</v>
      </c>
      <c r="J468" s="33">
        <f t="shared" si="93"/>
        <v>949.122436523438</v>
      </c>
      <c r="K468" s="33">
        <f t="shared" si="94"/>
        <v>-7.76862001419067</v>
      </c>
      <c r="L468" s="34">
        <f t="shared" si="84"/>
        <v>-13.3801782926357</v>
      </c>
      <c r="M468" s="33">
        <f t="shared" si="85"/>
        <v>5.61155827844504</v>
      </c>
      <c r="N468" s="33">
        <f t="shared" si="95"/>
        <v>5.6115574836731</v>
      </c>
      <c r="O468" s="32"/>
      <c r="P468" s="35">
        <v>40.275525</v>
      </c>
      <c r="Q468" s="35">
        <v>0.4485515</v>
      </c>
      <c r="R468" s="35">
        <v>22.143525</v>
      </c>
      <c r="S468" s="35">
        <v>0</v>
      </c>
      <c r="T468" s="35">
        <v>11.0695</v>
      </c>
      <c r="U468" s="35">
        <v>0.2435005</v>
      </c>
      <c r="V468" s="35">
        <v>11.586875</v>
      </c>
      <c r="W468" s="35">
        <v>13.502375</v>
      </c>
      <c r="X468" s="35">
        <v>0.13180825</v>
      </c>
      <c r="Y468" s="32"/>
      <c r="Z468" s="32">
        <v>99.40166025</v>
      </c>
      <c r="AA468" s="35">
        <v>5.16834354400635</v>
      </c>
      <c r="AB468" s="35">
        <v>949.122436523438</v>
      </c>
      <c r="AC468" s="35">
        <v>-7.76862001419067</v>
      </c>
      <c r="AD468" s="35">
        <v>5.6115574836731</v>
      </c>
      <c r="AE468" s="35" t="s">
        <v>1695</v>
      </c>
      <c r="AF468" s="19">
        <v>12</v>
      </c>
      <c r="AG468" s="19">
        <f>AF468/(P468*'Molecular Weight'!$C$2/'Molecular Weight'!$D$2+Q468*'Molecular Weight'!$C$3/'Molecular Weight'!$D$3+R468*'Molecular Weight'!$C$4/'Molecular Weight'!$D$4+S468*'Molecular Weight'!$C$5/'Molecular Weight'!$D$5+T468*'Molecular Weight'!$C$6/'Molecular Weight'!$D$6+U468*'Molecular Weight'!$C$8/'Molecular Weight'!$D$8+V468*'Molecular Weight'!$C$9/'Molecular Weight'!$D$9+W468*'Molecular Weight'!$C$10/'Molecular Weight'!$D$10+X468*'Molecular Weight'!$C$11/'Molecular Weight'!$D$11+Y468*'Molecular Weight'!$C$12/'Molecular Weight'!$D$12)</f>
        <v>4.45860745356062</v>
      </c>
      <c r="AH468" s="19">
        <f>P468*AG468*'Molecular Weight'!$B$2/'Molecular Weight'!$D$2</f>
        <v>2.98889407391923</v>
      </c>
      <c r="AI468" s="19">
        <f>Q468*AG468*'Molecular Weight'!$B$3/'Molecular Weight'!$D$3</f>
        <v>0.025030226047632</v>
      </c>
      <c r="AJ468" s="19">
        <f>AG468*R468*'Molecular Weight'!$B$4/'Molecular Weight'!$D$4</f>
        <v>1.93662780724021</v>
      </c>
      <c r="AK468" s="19">
        <f>S468*AG468*'Molecular Weight'!$B$5/'Molecular Weight'!$D$5</f>
        <v>0</v>
      </c>
      <c r="AL468" s="19">
        <f>T468*AG468*'Molecular Weight'!$B$6/'Molecular Weight'!$D$6</f>
        <v>0.687006614799406</v>
      </c>
      <c r="AM468" s="19">
        <f>U468*AG468*'Molecular Weight'!$B$8/'Molecular Weight'!$D$8</f>
        <v>0.0153041040914257</v>
      </c>
      <c r="AN468" s="19">
        <f>V468*AG468*'Molecular Weight'!$B$9/'Molecular Weight'!$D$9</f>
        <v>1.28191879003661</v>
      </c>
      <c r="AO468" s="19">
        <f>W468*AG468*'Molecular Weight'!$B$10/'Molecular Weight'!$D$10</f>
        <v>1.07349839186467</v>
      </c>
      <c r="AP468" s="19">
        <f>X468*AG468*'Molecular Weight'!$B$11/'Molecular Weight'!$D$11</f>
        <v>0.0189635768277116</v>
      </c>
      <c r="AQ468" s="19">
        <f>Y468*AG468*'Molecular Weight'!$B$12/'Molecular Weight'!$D$12</f>
        <v>0</v>
      </c>
      <c r="AR468" s="19">
        <f t="shared" si="86"/>
        <v>8.02724358482689</v>
      </c>
      <c r="AS468" s="19">
        <f t="shared" si="87"/>
        <v>0.081453369258818</v>
      </c>
      <c r="AT468" s="19">
        <f t="shared" si="88"/>
        <v>0.118562714687399</v>
      </c>
      <c r="AU468" s="19">
        <f t="shared" si="89"/>
        <v>0.605553245540588</v>
      </c>
      <c r="AV468" s="19">
        <f t="shared" si="90"/>
        <v>3.01392429996686</v>
      </c>
      <c r="AW468" s="19">
        <f t="shared" si="91"/>
        <v>3.05772790079211</v>
      </c>
      <c r="AX468" s="36"/>
    </row>
    <row r="469" s="25" customFormat="1" spans="1:50">
      <c r="A469" s="37" t="s">
        <v>1896</v>
      </c>
      <c r="B469" s="35" t="s">
        <v>1897</v>
      </c>
      <c r="C469" s="35" t="s">
        <v>2200</v>
      </c>
      <c r="D469" s="35" t="s">
        <v>1899</v>
      </c>
      <c r="E469" s="35" t="s">
        <v>2232</v>
      </c>
      <c r="F469" s="35" t="s">
        <v>2230</v>
      </c>
      <c r="G469" s="32" t="s">
        <v>1917</v>
      </c>
      <c r="H469" s="32"/>
      <c r="I469" s="33">
        <f t="shared" si="92"/>
        <v>4.85585784912109</v>
      </c>
      <c r="J469" s="33">
        <f t="shared" si="93"/>
        <v>969.50732421875</v>
      </c>
      <c r="K469" s="33">
        <f t="shared" si="94"/>
        <v>-8.20584297180176</v>
      </c>
      <c r="L469" s="34">
        <f t="shared" si="84"/>
        <v>-13.1899071864496</v>
      </c>
      <c r="M469" s="33">
        <f t="shared" si="85"/>
        <v>4.98406421464783</v>
      </c>
      <c r="N469" s="33">
        <f t="shared" si="95"/>
        <v>4.98406410217285</v>
      </c>
      <c r="O469" s="32"/>
      <c r="P469" s="35">
        <v>40.2036666666667</v>
      </c>
      <c r="Q469" s="35">
        <v>0.444806333333333</v>
      </c>
      <c r="R469" s="35">
        <v>22.5451333333333</v>
      </c>
      <c r="S469" s="35">
        <v>0</v>
      </c>
      <c r="T469" s="35">
        <v>11.5735333333333</v>
      </c>
      <c r="U469" s="35">
        <v>0.242946</v>
      </c>
      <c r="V469" s="35">
        <v>11.1882333333333</v>
      </c>
      <c r="W469" s="35">
        <v>13.21</v>
      </c>
      <c r="X469" s="35">
        <v>0.137569333333333</v>
      </c>
      <c r="Y469" s="32"/>
      <c r="Z469" s="32">
        <v>99.5458883333333</v>
      </c>
      <c r="AA469" s="35">
        <v>4.85585784912109</v>
      </c>
      <c r="AB469" s="35">
        <v>969.50732421875</v>
      </c>
      <c r="AC469" s="35">
        <v>-8.20584297180176</v>
      </c>
      <c r="AD469" s="35">
        <v>4.98406410217285</v>
      </c>
      <c r="AE469" s="35" t="s">
        <v>1695</v>
      </c>
      <c r="AF469" s="19">
        <v>12</v>
      </c>
      <c r="AG469" s="19">
        <f>AF469/(P469*'Molecular Weight'!$C$2/'Molecular Weight'!$D$2+Q469*'Molecular Weight'!$C$3/'Molecular Weight'!$D$3+R469*'Molecular Weight'!$C$4/'Molecular Weight'!$D$4+S469*'Molecular Weight'!$C$5/'Molecular Weight'!$D$5+T469*'Molecular Weight'!$C$6/'Molecular Weight'!$D$6+U469*'Molecular Weight'!$C$8/'Molecular Weight'!$D$8+V469*'Molecular Weight'!$C$9/'Molecular Weight'!$D$9+W469*'Molecular Weight'!$C$10/'Molecular Weight'!$D$10+X469*'Molecular Weight'!$C$11/'Molecular Weight'!$D$11+Y469*'Molecular Weight'!$C$12/'Molecular Weight'!$D$12)</f>
        <v>4.45641087545231</v>
      </c>
      <c r="AH469" s="19">
        <f>P469*AG469*'Molecular Weight'!$B$2/'Molecular Weight'!$D$2</f>
        <v>2.98209150077218</v>
      </c>
      <c r="AI469" s="19">
        <f>Q469*AG469*'Molecular Weight'!$B$3/'Molecular Weight'!$D$3</f>
        <v>0.0248090085273683</v>
      </c>
      <c r="AJ469" s="19">
        <f>AG469*R469*'Molecular Weight'!$B$4/'Molecular Weight'!$D$4</f>
        <v>1.97078025451528</v>
      </c>
      <c r="AK469" s="19">
        <f>S469*AG469*'Molecular Weight'!$B$5/'Molecular Weight'!$D$5</f>
        <v>0</v>
      </c>
      <c r="AL469" s="19">
        <f>T469*AG469*'Molecular Weight'!$B$6/'Molecular Weight'!$D$6</f>
        <v>0.717934574249392</v>
      </c>
      <c r="AM469" s="19">
        <f>U469*AG469*'Molecular Weight'!$B$8/'Molecular Weight'!$D$8</f>
        <v>0.0152617309916498</v>
      </c>
      <c r="AN469" s="19">
        <f>V469*AG469*'Molecular Weight'!$B$9/'Molecular Weight'!$D$9</f>
        <v>1.23720507949788</v>
      </c>
      <c r="AO469" s="19">
        <f>W469*AG469*'Molecular Weight'!$B$10/'Molecular Weight'!$D$10</f>
        <v>1.0497358713396</v>
      </c>
      <c r="AP469" s="19">
        <f>X469*AG469*'Molecular Weight'!$B$11/'Molecular Weight'!$D$11</f>
        <v>0.0197826870989154</v>
      </c>
      <c r="AQ469" s="19">
        <f>Y469*AG469*'Molecular Weight'!$B$12/'Molecular Weight'!$D$12</f>
        <v>0</v>
      </c>
      <c r="AR469" s="19">
        <f t="shared" si="86"/>
        <v>8.01760070699227</v>
      </c>
      <c r="AS469" s="19">
        <f t="shared" si="87"/>
        <v>0.0526862066660492</v>
      </c>
      <c r="AT469" s="19">
        <f t="shared" si="88"/>
        <v>0.0733858049964137</v>
      </c>
      <c r="AU469" s="19">
        <f t="shared" si="89"/>
        <v>0.665248367583342</v>
      </c>
      <c r="AV469" s="19">
        <f t="shared" si="90"/>
        <v>3.00690050929955</v>
      </c>
      <c r="AW469" s="19">
        <f t="shared" si="91"/>
        <v>3.02013725607852</v>
      </c>
      <c r="AX469" s="36"/>
    </row>
    <row r="470" s="25" customFormat="1" spans="1:50">
      <c r="A470" s="37" t="s">
        <v>1896</v>
      </c>
      <c r="B470" s="35" t="s">
        <v>1897</v>
      </c>
      <c r="C470" s="35" t="s">
        <v>2200</v>
      </c>
      <c r="D470" s="35" t="s">
        <v>1899</v>
      </c>
      <c r="E470" s="35" t="s">
        <v>2233</v>
      </c>
      <c r="F470" s="35" t="s">
        <v>1903</v>
      </c>
      <c r="G470" s="32" t="s">
        <v>1917</v>
      </c>
      <c r="H470" s="32"/>
      <c r="I470" s="33">
        <f t="shared" si="92"/>
        <v>6.43758821487427</v>
      </c>
      <c r="J470" s="33">
        <f t="shared" si="93"/>
        <v>1233.41918945312</v>
      </c>
      <c r="K470" s="33">
        <f t="shared" si="94"/>
        <v>-6.40003204345703</v>
      </c>
      <c r="L470" s="34">
        <f t="shared" si="84"/>
        <v>-9.10408853986351</v>
      </c>
      <c r="M470" s="33">
        <f t="shared" si="85"/>
        <v>2.70405649640648</v>
      </c>
      <c r="N470" s="33">
        <f t="shared" si="95"/>
        <v>2.7040548324585</v>
      </c>
      <c r="O470" s="32"/>
      <c r="P470" s="35">
        <v>39.2384333333333</v>
      </c>
      <c r="Q470" s="35">
        <v>0.755600666666667</v>
      </c>
      <c r="R470" s="35">
        <v>21.4957</v>
      </c>
      <c r="S470" s="35">
        <v>0</v>
      </c>
      <c r="T470" s="35">
        <v>15.4754</v>
      </c>
      <c r="U470" s="35">
        <v>0.298856166666667</v>
      </c>
      <c r="V470" s="35">
        <v>11.08465</v>
      </c>
      <c r="W470" s="35">
        <v>10.5408333333333</v>
      </c>
      <c r="X470" s="35">
        <v>0.225113666666667</v>
      </c>
      <c r="Y470" s="32"/>
      <c r="Z470" s="32">
        <v>99.1145871666666</v>
      </c>
      <c r="AA470" s="35">
        <v>6.43758821487427</v>
      </c>
      <c r="AB470" s="35">
        <v>1233.41918945312</v>
      </c>
      <c r="AC470" s="35">
        <v>-6.40003204345703</v>
      </c>
      <c r="AD470" s="35">
        <v>2.7040548324585</v>
      </c>
      <c r="AE470" s="35" t="s">
        <v>1695</v>
      </c>
      <c r="AF470" s="19">
        <v>12</v>
      </c>
      <c r="AG470" s="19">
        <f>AF470/(P470*'Molecular Weight'!$C$2/'Molecular Weight'!$D$2+Q470*'Molecular Weight'!$C$3/'Molecular Weight'!$D$3+R470*'Molecular Weight'!$C$4/'Molecular Weight'!$D$4+S470*'Molecular Weight'!$C$5/'Molecular Weight'!$D$5+T470*'Molecular Weight'!$C$6/'Molecular Weight'!$D$6+U470*'Molecular Weight'!$C$8/'Molecular Weight'!$D$8+V470*'Molecular Weight'!$C$9/'Molecular Weight'!$D$9+W470*'Molecular Weight'!$C$10/'Molecular Weight'!$D$10+X470*'Molecular Weight'!$C$11/'Molecular Weight'!$D$11+Y470*'Molecular Weight'!$C$12/'Molecular Weight'!$D$12)</f>
        <v>4.53880454481271</v>
      </c>
      <c r="AH470" s="19">
        <f>P470*AG470*'Molecular Weight'!$B$2/'Molecular Weight'!$D$2</f>
        <v>2.96430724941185</v>
      </c>
      <c r="AI470" s="19">
        <f>Q470*AG470*'Molecular Weight'!$B$3/'Molecular Weight'!$D$3</f>
        <v>0.0429227001242827</v>
      </c>
      <c r="AJ470" s="19">
        <f>AG470*R470*'Molecular Weight'!$B$4/'Molecular Weight'!$D$4</f>
        <v>1.91378542279189</v>
      </c>
      <c r="AK470" s="19">
        <f>S470*AG470*'Molecular Weight'!$B$5/'Molecular Weight'!$D$5</f>
        <v>0</v>
      </c>
      <c r="AL470" s="19">
        <f>T470*AG470*'Molecular Weight'!$B$6/'Molecular Weight'!$D$6</f>
        <v>0.977725721781663</v>
      </c>
      <c r="AM470" s="19">
        <f>U470*AG470*'Molecular Weight'!$B$8/'Molecular Weight'!$D$8</f>
        <v>0.0191210844024806</v>
      </c>
      <c r="AN470" s="19">
        <f>V470*AG470*'Molecular Weight'!$B$9/'Molecular Weight'!$D$9</f>
        <v>1.24841339448283</v>
      </c>
      <c r="AO470" s="19">
        <f>W470*AG470*'Molecular Weight'!$B$10/'Molecular Weight'!$D$10</f>
        <v>0.853116659048618</v>
      </c>
      <c r="AP470" s="19">
        <f>X470*AG470*'Molecular Weight'!$B$11/'Molecular Weight'!$D$11</f>
        <v>0.0329702140486003</v>
      </c>
      <c r="AQ470" s="19">
        <f>Y470*AG470*'Molecular Weight'!$B$12/'Molecular Weight'!$D$12</f>
        <v>0</v>
      </c>
      <c r="AR470" s="19">
        <f t="shared" si="86"/>
        <v>8.05236244609222</v>
      </c>
      <c r="AS470" s="19">
        <f t="shared" si="87"/>
        <v>0.156065839637304</v>
      </c>
      <c r="AT470" s="19">
        <f t="shared" si="88"/>
        <v>0.159621288629814</v>
      </c>
      <c r="AU470" s="19">
        <f t="shared" si="89"/>
        <v>0.821659882144359</v>
      </c>
      <c r="AV470" s="19">
        <f t="shared" si="90"/>
        <v>3.00722994953613</v>
      </c>
      <c r="AW470" s="19">
        <f t="shared" si="91"/>
        <v>3.0983768597156</v>
      </c>
      <c r="AX470" s="36"/>
    </row>
    <row r="471" s="25" customFormat="1" spans="1:50">
      <c r="A471" s="37" t="s">
        <v>1896</v>
      </c>
      <c r="B471" s="35" t="s">
        <v>1897</v>
      </c>
      <c r="C471" s="35" t="s">
        <v>2200</v>
      </c>
      <c r="D471" s="35" t="s">
        <v>1899</v>
      </c>
      <c r="E471" s="35" t="s">
        <v>2234</v>
      </c>
      <c r="F471" s="35" t="s">
        <v>1903</v>
      </c>
      <c r="G471" s="32" t="s">
        <v>1917</v>
      </c>
      <c r="H471" s="32"/>
      <c r="I471" s="33">
        <f t="shared" si="92"/>
        <v>5.86915397644043</v>
      </c>
      <c r="J471" s="33">
        <f t="shared" si="93"/>
        <v>1238.93969726562</v>
      </c>
      <c r="K471" s="33">
        <f t="shared" si="94"/>
        <v>-6.46163702011108</v>
      </c>
      <c r="L471" s="34">
        <f t="shared" si="84"/>
        <v>-9.25645631625025</v>
      </c>
      <c r="M471" s="33">
        <f t="shared" si="85"/>
        <v>2.79481929613917</v>
      </c>
      <c r="N471" s="33">
        <f t="shared" si="95"/>
        <v>2.7948203086853</v>
      </c>
      <c r="O471" s="32"/>
      <c r="P471" s="35">
        <v>39.4532375</v>
      </c>
      <c r="Q471" s="35">
        <v>0.76163825</v>
      </c>
      <c r="R471" s="35">
        <v>21.665725</v>
      </c>
      <c r="S471" s="35">
        <v>0</v>
      </c>
      <c r="T471" s="35">
        <v>15.51255</v>
      </c>
      <c r="U471" s="35">
        <v>0.303323</v>
      </c>
      <c r="V471" s="35">
        <v>10.9779875</v>
      </c>
      <c r="W471" s="35">
        <v>10.541475</v>
      </c>
      <c r="X471" s="35">
        <v>0.215743</v>
      </c>
      <c r="Y471" s="32"/>
      <c r="Z471" s="32">
        <v>99.43167925</v>
      </c>
      <c r="AA471" s="35">
        <v>5.86915397644043</v>
      </c>
      <c r="AB471" s="35">
        <v>1238.93969726562</v>
      </c>
      <c r="AC471" s="35">
        <v>-6.46163702011108</v>
      </c>
      <c r="AD471" s="35">
        <v>2.7948203086853</v>
      </c>
      <c r="AE471" s="35" t="s">
        <v>1695</v>
      </c>
      <c r="AF471" s="19">
        <v>12</v>
      </c>
      <c r="AG471" s="19">
        <f>AF471/(P471*'Molecular Weight'!$C$2/'Molecular Weight'!$D$2+Q471*'Molecular Weight'!$C$3/'Molecular Weight'!$D$3+R471*'Molecular Weight'!$C$4/'Molecular Weight'!$D$4+S471*'Molecular Weight'!$C$5/'Molecular Weight'!$D$5+T471*'Molecular Weight'!$C$6/'Molecular Weight'!$D$6+U471*'Molecular Weight'!$C$8/'Molecular Weight'!$D$8+V471*'Molecular Weight'!$C$9/'Molecular Weight'!$D$9+W471*'Molecular Weight'!$C$10/'Molecular Weight'!$D$10+X471*'Molecular Weight'!$C$11/'Molecular Weight'!$D$11+Y471*'Molecular Weight'!$C$12/'Molecular Weight'!$D$12)</f>
        <v>4.52153487474664</v>
      </c>
      <c r="AH471" s="19">
        <f>P471*AG471*'Molecular Weight'!$B$2/'Molecular Weight'!$D$2</f>
        <v>2.96919422899321</v>
      </c>
      <c r="AI471" s="19">
        <f>Q471*AG471*'Molecular Weight'!$B$3/'Molecular Weight'!$D$3</f>
        <v>0.043101050179174</v>
      </c>
      <c r="AJ471" s="19">
        <f>AG471*R471*'Molecular Weight'!$B$4/'Molecular Weight'!$D$4</f>
        <v>1.92158358521322</v>
      </c>
      <c r="AK471" s="19">
        <f>S471*AG471*'Molecular Weight'!$B$5/'Molecular Weight'!$D$5</f>
        <v>0</v>
      </c>
      <c r="AL471" s="19">
        <f>T471*AG471*'Molecular Weight'!$B$6/'Molecular Weight'!$D$6</f>
        <v>0.976343761431668</v>
      </c>
      <c r="AM471" s="19">
        <f>U471*AG471*'Molecular Weight'!$B$8/'Molecular Weight'!$D$8</f>
        <v>0.0193330352806988</v>
      </c>
      <c r="AN471" s="19">
        <f>V471*AG471*'Molecular Weight'!$B$9/'Molecular Weight'!$D$9</f>
        <v>1.23169611255044</v>
      </c>
      <c r="AO471" s="19">
        <f>W471*AG471*'Molecular Weight'!$B$10/'Molecular Weight'!$D$10</f>
        <v>0.849922375958806</v>
      </c>
      <c r="AP471" s="19">
        <f>X471*AG471*'Molecular Weight'!$B$11/'Molecular Weight'!$D$11</f>
        <v>0.0314775572275723</v>
      </c>
      <c r="AQ471" s="19">
        <f>Y471*AG471*'Molecular Weight'!$B$12/'Molecular Weight'!$D$12</f>
        <v>0</v>
      </c>
      <c r="AR471" s="19">
        <f t="shared" si="86"/>
        <v>8.04265170683479</v>
      </c>
      <c r="AS471" s="19">
        <f t="shared" si="87"/>
        <v>0.1272765502409</v>
      </c>
      <c r="AT471" s="19">
        <f t="shared" si="88"/>
        <v>0.130360386647288</v>
      </c>
      <c r="AU471" s="19">
        <f t="shared" si="89"/>
        <v>0.849067211190768</v>
      </c>
      <c r="AV471" s="19">
        <f t="shared" si="90"/>
        <v>3.01229527917238</v>
      </c>
      <c r="AW471" s="19">
        <f t="shared" si="91"/>
        <v>3.07729528522161</v>
      </c>
      <c r="AX471" s="36"/>
    </row>
    <row r="472" s="25" customFormat="1" spans="1:50">
      <c r="A472" s="37" t="s">
        <v>1896</v>
      </c>
      <c r="B472" s="35" t="s">
        <v>1897</v>
      </c>
      <c r="C472" s="35" t="s">
        <v>2200</v>
      </c>
      <c r="D472" s="35" t="s">
        <v>1899</v>
      </c>
      <c r="E472" s="35" t="s">
        <v>2235</v>
      </c>
      <c r="F472" s="35" t="s">
        <v>2236</v>
      </c>
      <c r="G472" s="32" t="s">
        <v>1917</v>
      </c>
      <c r="H472" s="32"/>
      <c r="I472" s="33">
        <f t="shared" si="92"/>
        <v>4.55390071868896</v>
      </c>
      <c r="J472" s="33">
        <f t="shared" si="93"/>
        <v>1170.89868164062</v>
      </c>
      <c r="K472" s="33">
        <f t="shared" si="94"/>
        <v>-7.28816890716553</v>
      </c>
      <c r="L472" s="34">
        <f t="shared" si="84"/>
        <v>-10.52240630223</v>
      </c>
      <c r="M472" s="33">
        <f t="shared" si="85"/>
        <v>3.2342373950645</v>
      </c>
      <c r="N472" s="33">
        <f t="shared" si="95"/>
        <v>3.23423480987549</v>
      </c>
      <c r="O472" s="32"/>
      <c r="P472" s="35">
        <v>39.2414666666667</v>
      </c>
      <c r="Q472" s="35">
        <v>0.899899</v>
      </c>
      <c r="R472" s="35">
        <v>21.3188333333333</v>
      </c>
      <c r="S472" s="35">
        <v>0</v>
      </c>
      <c r="T472" s="35">
        <v>15.3577</v>
      </c>
      <c r="U472" s="35">
        <v>0.294868</v>
      </c>
      <c r="V472" s="35">
        <v>9.99070666666667</v>
      </c>
      <c r="W472" s="35">
        <v>12.0624666666667</v>
      </c>
      <c r="X472" s="35">
        <v>0.254562666666667</v>
      </c>
      <c r="Y472" s="32"/>
      <c r="Z472" s="32">
        <v>99.420503</v>
      </c>
      <c r="AA472" s="35">
        <v>4.55390071868896</v>
      </c>
      <c r="AB472" s="35">
        <v>1170.89868164062</v>
      </c>
      <c r="AC472" s="35">
        <v>-7.28816890716553</v>
      </c>
      <c r="AD472" s="35">
        <v>3.23423480987549</v>
      </c>
      <c r="AE472" s="35" t="s">
        <v>1695</v>
      </c>
      <c r="AF472" s="19">
        <v>12</v>
      </c>
      <c r="AG472" s="19">
        <f>AF472/(P472*'Molecular Weight'!$C$2/'Molecular Weight'!$D$2+Q472*'Molecular Weight'!$C$3/'Molecular Weight'!$D$3+R472*'Molecular Weight'!$C$4/'Molecular Weight'!$D$4+S472*'Molecular Weight'!$C$5/'Molecular Weight'!$D$5+T472*'Molecular Weight'!$C$6/'Molecular Weight'!$D$6+U472*'Molecular Weight'!$C$8/'Molecular Weight'!$D$8+V472*'Molecular Weight'!$C$9/'Molecular Weight'!$D$9+W472*'Molecular Weight'!$C$10/'Molecular Weight'!$D$10+X472*'Molecular Weight'!$C$11/'Molecular Weight'!$D$11+Y472*'Molecular Weight'!$C$12/'Molecular Weight'!$D$12)</f>
        <v>4.5434826932111</v>
      </c>
      <c r="AH472" s="19">
        <f>P472*AG472*'Molecular Weight'!$B$2/'Molecular Weight'!$D$2</f>
        <v>2.96759195499701</v>
      </c>
      <c r="AI472" s="19">
        <f>Q472*AG472*'Molecular Weight'!$B$3/'Molecular Weight'!$D$3</f>
        <v>0.0511724096638044</v>
      </c>
      <c r="AJ472" s="19">
        <f>AG472*R472*'Molecular Weight'!$B$4/'Molecular Weight'!$D$4</f>
        <v>1.89999510179387</v>
      </c>
      <c r="AK472" s="19">
        <f>S472*AG472*'Molecular Weight'!$B$5/'Molecular Weight'!$D$5</f>
        <v>0</v>
      </c>
      <c r="AL472" s="19">
        <f>T472*AG472*'Molecular Weight'!$B$6/'Molecular Weight'!$D$6</f>
        <v>0.971289590166036</v>
      </c>
      <c r="AM472" s="19">
        <f>U472*AG472*'Molecular Weight'!$B$8/'Molecular Weight'!$D$8</f>
        <v>0.0188853630502082</v>
      </c>
      <c r="AN472" s="19">
        <f>V472*AG472*'Molecular Weight'!$B$9/'Molecular Weight'!$D$9</f>
        <v>1.12636731595406</v>
      </c>
      <c r="AO472" s="19">
        <f>W472*AG472*'Molecular Weight'!$B$10/'Molecular Weight'!$D$10</f>
        <v>0.977275473206774</v>
      </c>
      <c r="AP472" s="19">
        <f>X472*AG472*'Molecular Weight'!$B$11/'Molecular Weight'!$D$11</f>
        <v>0.0373217512209637</v>
      </c>
      <c r="AQ472" s="19">
        <f>Y472*AG472*'Molecular Weight'!$B$12/'Molecular Weight'!$D$12</f>
        <v>0</v>
      </c>
      <c r="AR472" s="19">
        <f t="shared" si="86"/>
        <v>8.04989896005273</v>
      </c>
      <c r="AS472" s="19">
        <f t="shared" si="87"/>
        <v>0.148768953151891</v>
      </c>
      <c r="AT472" s="19">
        <f t="shared" si="88"/>
        <v>0.153166423956485</v>
      </c>
      <c r="AU472" s="19">
        <f t="shared" si="89"/>
        <v>0.822520637014145</v>
      </c>
      <c r="AV472" s="19">
        <f t="shared" si="90"/>
        <v>3.01876436466081</v>
      </c>
      <c r="AW472" s="19">
        <f t="shared" si="91"/>
        <v>3.09381774237708</v>
      </c>
      <c r="AX472" s="36"/>
    </row>
    <row r="473" s="25" customFormat="1" spans="1:50">
      <c r="A473" s="37" t="s">
        <v>1896</v>
      </c>
      <c r="B473" s="35" t="s">
        <v>1897</v>
      </c>
      <c r="C473" s="35" t="s">
        <v>2200</v>
      </c>
      <c r="D473" s="35" t="s">
        <v>1899</v>
      </c>
      <c r="E473" s="35" t="s">
        <v>2237</v>
      </c>
      <c r="F473" s="35" t="s">
        <v>2230</v>
      </c>
      <c r="G473" s="32" t="s">
        <v>1917</v>
      </c>
      <c r="H473" s="32"/>
      <c r="I473" s="33">
        <f t="shared" si="92"/>
        <v>3.97641587257385</v>
      </c>
      <c r="J473" s="33">
        <f t="shared" si="93"/>
        <v>1124.67407226562</v>
      </c>
      <c r="K473" s="33">
        <f t="shared" si="94"/>
        <v>-7.5091609954834</v>
      </c>
      <c r="L473" s="34">
        <f t="shared" si="84"/>
        <v>-11.3273734016739</v>
      </c>
      <c r="M473" s="33">
        <f t="shared" si="85"/>
        <v>3.81821240619048</v>
      </c>
      <c r="N473" s="33">
        <f t="shared" si="95"/>
        <v>3.81821441650391</v>
      </c>
      <c r="O473" s="32"/>
      <c r="P473" s="35">
        <v>39.94115</v>
      </c>
      <c r="Q473" s="35">
        <v>0.56886925</v>
      </c>
      <c r="R473" s="35">
        <v>21.94425</v>
      </c>
      <c r="S473" s="35">
        <v>0</v>
      </c>
      <c r="T473" s="35">
        <v>18.567525</v>
      </c>
      <c r="U473" s="35">
        <v>0.3723645</v>
      </c>
      <c r="V473" s="35">
        <v>11.695575</v>
      </c>
      <c r="W473" s="35">
        <v>5.888405</v>
      </c>
      <c r="X473" s="35">
        <v>0.16106</v>
      </c>
      <c r="Y473" s="32"/>
      <c r="Z473" s="32">
        <v>99.13919875</v>
      </c>
      <c r="AA473" s="35">
        <v>3.97641587257385</v>
      </c>
      <c r="AB473" s="35">
        <v>1124.67407226562</v>
      </c>
      <c r="AC473" s="35">
        <v>-7.5091609954834</v>
      </c>
      <c r="AD473" s="35">
        <v>3.81821441650391</v>
      </c>
      <c r="AE473" s="35" t="s">
        <v>1695</v>
      </c>
      <c r="AF473" s="19">
        <v>12</v>
      </c>
      <c r="AG473" s="19">
        <f>AF473/(P473*'Molecular Weight'!$C$2/'Molecular Weight'!$D$2+Q473*'Molecular Weight'!$C$3/'Molecular Weight'!$D$3+R473*'Molecular Weight'!$C$4/'Molecular Weight'!$D$4+S473*'Molecular Weight'!$C$5/'Molecular Weight'!$D$5+T473*'Molecular Weight'!$C$6/'Molecular Weight'!$D$6+U473*'Molecular Weight'!$C$8/'Molecular Weight'!$D$8+V473*'Molecular Weight'!$C$9/'Molecular Weight'!$D$9+W473*'Molecular Weight'!$C$10/'Molecular Weight'!$D$10+X473*'Molecular Weight'!$C$11/'Molecular Weight'!$D$11+Y473*'Molecular Weight'!$C$12/'Molecular Weight'!$D$12)</f>
        <v>4.52654624315189</v>
      </c>
      <c r="AH473" s="19">
        <f>P473*AG473*'Molecular Weight'!$B$2/'Molecular Weight'!$D$2</f>
        <v>3.00924538082001</v>
      </c>
      <c r="AI473" s="19">
        <f>Q473*AG473*'Molecular Weight'!$B$3/'Molecular Weight'!$D$3</f>
        <v>0.0322279470141694</v>
      </c>
      <c r="AJ473" s="19">
        <f>AG473*R473*'Molecular Weight'!$B$4/'Molecular Weight'!$D$4</f>
        <v>1.94844375041753</v>
      </c>
      <c r="AK473" s="19">
        <f>S473*AG473*'Molecular Weight'!$B$5/'Molecular Weight'!$D$5</f>
        <v>0</v>
      </c>
      <c r="AL473" s="19">
        <f>T473*AG473*'Molecular Weight'!$B$6/'Molecular Weight'!$D$6</f>
        <v>1.16991593170071</v>
      </c>
      <c r="AM473" s="19">
        <f>U473*AG473*'Molecular Weight'!$B$8/'Molecular Weight'!$D$8</f>
        <v>0.023759869305866</v>
      </c>
      <c r="AN473" s="19">
        <f>V473*AG473*'Molecular Weight'!$B$9/'Molecular Weight'!$D$9</f>
        <v>1.31366156520474</v>
      </c>
      <c r="AO473" s="19">
        <f>W473*AG473*'Molecular Weight'!$B$10/'Molecular Weight'!$D$10</f>
        <v>0.475287759110321</v>
      </c>
      <c r="AP473" s="19">
        <f>X473*AG473*'Molecular Weight'!$B$11/'Molecular Weight'!$D$11</f>
        <v>0.0235251867674102</v>
      </c>
      <c r="AQ473" s="19">
        <f>Y473*AG473*'Molecular Weight'!$B$12/'Molecular Weight'!$D$12</f>
        <v>0</v>
      </c>
      <c r="AR473" s="19">
        <f t="shared" si="86"/>
        <v>7.99606739034076</v>
      </c>
      <c r="AS473" s="19">
        <f t="shared" si="87"/>
        <v>0</v>
      </c>
      <c r="AT473" s="19">
        <f t="shared" si="88"/>
        <v>0</v>
      </c>
      <c r="AU473" s="19">
        <f t="shared" si="89"/>
        <v>1.16991593170071</v>
      </c>
      <c r="AV473" s="19">
        <f t="shared" si="90"/>
        <v>3.04147332783418</v>
      </c>
      <c r="AW473" s="19">
        <f t="shared" si="91"/>
        <v>2.98262512532164</v>
      </c>
      <c r="AX473" s="36"/>
    </row>
    <row r="474" s="25" customFormat="1" spans="1:50">
      <c r="A474" s="37" t="s">
        <v>1896</v>
      </c>
      <c r="B474" s="35" t="s">
        <v>1897</v>
      </c>
      <c r="C474" s="35" t="s">
        <v>2200</v>
      </c>
      <c r="D474" s="35" t="s">
        <v>1899</v>
      </c>
      <c r="E474" s="35" t="s">
        <v>2238</v>
      </c>
      <c r="F474" s="35" t="s">
        <v>2230</v>
      </c>
      <c r="G474" s="32" t="s">
        <v>1917</v>
      </c>
      <c r="H474" s="32"/>
      <c r="I474" s="33">
        <f t="shared" si="92"/>
        <v>3.9414472579956</v>
      </c>
      <c r="J474" s="33">
        <f t="shared" si="93"/>
        <v>1051.58056640625</v>
      </c>
      <c r="K474" s="33">
        <f t="shared" si="94"/>
        <v>-6.89602041244507</v>
      </c>
      <c r="L474" s="34">
        <f t="shared" si="84"/>
        <v>-12.3408928544516</v>
      </c>
      <c r="M474" s="33">
        <f t="shared" si="85"/>
        <v>5.4448724420065</v>
      </c>
      <c r="N474" s="33">
        <f t="shared" si="95"/>
        <v>5.44487237930298</v>
      </c>
      <c r="O474" s="32"/>
      <c r="P474" s="35">
        <v>39.6549333333333</v>
      </c>
      <c r="Q474" s="35">
        <v>0.553967333333333</v>
      </c>
      <c r="R474" s="35">
        <v>21.6722333333333</v>
      </c>
      <c r="S474" s="35">
        <v>0</v>
      </c>
      <c r="T474" s="35">
        <v>19.3697333333333</v>
      </c>
      <c r="U474" s="35">
        <v>0.372120333333333</v>
      </c>
      <c r="V474" s="35">
        <v>12.1057333333333</v>
      </c>
      <c r="W474" s="35">
        <v>5.98729</v>
      </c>
      <c r="X474" s="35">
        <v>0.150727666666667</v>
      </c>
      <c r="Y474" s="32"/>
      <c r="Z474" s="32">
        <v>99.8667386666665</v>
      </c>
      <c r="AA474" s="35">
        <v>3.9414472579956</v>
      </c>
      <c r="AB474" s="35">
        <v>1051.58056640625</v>
      </c>
      <c r="AC474" s="35">
        <v>-6.89602041244507</v>
      </c>
      <c r="AD474" s="35">
        <v>5.44487237930298</v>
      </c>
      <c r="AE474" s="35" t="s">
        <v>1695</v>
      </c>
      <c r="AF474" s="19">
        <v>12</v>
      </c>
      <c r="AG474" s="19">
        <f>AF474/(P474*'Molecular Weight'!$C$2/'Molecular Weight'!$D$2+Q474*'Molecular Weight'!$C$3/'Molecular Weight'!$D$3+R474*'Molecular Weight'!$C$4/'Molecular Weight'!$D$4+S474*'Molecular Weight'!$C$5/'Molecular Weight'!$D$5+T474*'Molecular Weight'!$C$6/'Molecular Weight'!$D$6+U474*'Molecular Weight'!$C$8/'Molecular Weight'!$D$8+V474*'Molecular Weight'!$C$9/'Molecular Weight'!$D$9+W474*'Molecular Weight'!$C$10/'Molecular Weight'!$D$10+X474*'Molecular Weight'!$C$11/'Molecular Weight'!$D$11+Y474*'Molecular Weight'!$C$12/'Molecular Weight'!$D$12)</f>
        <v>4.51796906551263</v>
      </c>
      <c r="AH474" s="19">
        <f>P474*AG474*'Molecular Weight'!$B$2/'Molecular Weight'!$D$2</f>
        <v>2.98202000823844</v>
      </c>
      <c r="AI474" s="19">
        <f>Q474*AG474*'Molecular Weight'!$B$3/'Molecular Weight'!$D$3</f>
        <v>0.031324246249118</v>
      </c>
      <c r="AJ474" s="19">
        <f>AG474*R474*'Molecular Weight'!$B$4/'Molecular Weight'!$D$4</f>
        <v>1.92064495450317</v>
      </c>
      <c r="AK474" s="19">
        <f>S474*AG474*'Molecular Weight'!$B$5/'Molecular Weight'!$D$5</f>
        <v>0</v>
      </c>
      <c r="AL474" s="19">
        <f>T474*AG474*'Molecular Weight'!$B$6/'Molecular Weight'!$D$6</f>
        <v>1.21814944330775</v>
      </c>
      <c r="AM474" s="19">
        <f>U474*AG474*'Molecular Weight'!$B$8/'Molecular Weight'!$D$8</f>
        <v>0.0236992973590111</v>
      </c>
      <c r="AN474" s="19">
        <f>V474*AG474*'Molecular Weight'!$B$9/'Molecular Weight'!$D$9</f>
        <v>1.35715455869342</v>
      </c>
      <c r="AO474" s="19">
        <f>W474*AG474*'Molecular Weight'!$B$10/'Molecular Weight'!$D$10</f>
        <v>0.48235361994032</v>
      </c>
      <c r="AP474" s="19">
        <f>X474*AG474*'Molecular Weight'!$B$11/'Molecular Weight'!$D$11</f>
        <v>0.0219742799392353</v>
      </c>
      <c r="AQ474" s="19">
        <f>Y474*AG474*'Molecular Weight'!$B$12/'Molecular Weight'!$D$12</f>
        <v>0</v>
      </c>
      <c r="AR474" s="19">
        <f t="shared" si="86"/>
        <v>8.03732040823047</v>
      </c>
      <c r="AS474" s="19">
        <f t="shared" si="87"/>
        <v>0.111441345129664</v>
      </c>
      <c r="AT474" s="19">
        <f t="shared" si="88"/>
        <v>0.0914841325437518</v>
      </c>
      <c r="AU474" s="19">
        <f t="shared" si="89"/>
        <v>1.10670809817809</v>
      </c>
      <c r="AV474" s="19">
        <f t="shared" si="90"/>
        <v>3.01334425448756</v>
      </c>
      <c r="AW474" s="19">
        <f t="shared" si="91"/>
        <v>3.08135691930051</v>
      </c>
      <c r="AX474" s="36"/>
    </row>
    <row r="475" s="25" customFormat="1" spans="1:50">
      <c r="A475" s="37" t="s">
        <v>1896</v>
      </c>
      <c r="B475" s="35" t="s">
        <v>1897</v>
      </c>
      <c r="C475" s="35" t="s">
        <v>2200</v>
      </c>
      <c r="D475" s="35" t="s">
        <v>1899</v>
      </c>
      <c r="E475" s="35" t="s">
        <v>2239</v>
      </c>
      <c r="F475" s="35" t="s">
        <v>2230</v>
      </c>
      <c r="G475" s="32" t="s">
        <v>1917</v>
      </c>
      <c r="H475" s="32"/>
      <c r="I475" s="33">
        <f t="shared" si="92"/>
        <v>3.93003296852112</v>
      </c>
      <c r="J475" s="33">
        <f t="shared" si="93"/>
        <v>1051.38488769531</v>
      </c>
      <c r="K475" s="33">
        <f t="shared" si="94"/>
        <v>-6.94763231277466</v>
      </c>
      <c r="L475" s="34">
        <f t="shared" si="84"/>
        <v>-12.3485976741599</v>
      </c>
      <c r="M475" s="33">
        <f t="shared" si="85"/>
        <v>5.40096536138524</v>
      </c>
      <c r="N475" s="33">
        <f t="shared" si="95"/>
        <v>5.40096426010132</v>
      </c>
      <c r="O475" s="32"/>
      <c r="P475" s="35">
        <v>39.395725</v>
      </c>
      <c r="Q475" s="35">
        <v>0.5689175</v>
      </c>
      <c r="R475" s="35">
        <v>21.617075</v>
      </c>
      <c r="S475" s="35">
        <v>0</v>
      </c>
      <c r="T475" s="35">
        <v>19.2723</v>
      </c>
      <c r="U475" s="35">
        <v>0.38887225</v>
      </c>
      <c r="V475" s="35">
        <v>12.012925</v>
      </c>
      <c r="W475" s="35">
        <v>5.858285</v>
      </c>
      <c r="X475" s="35">
        <v>0.16169175</v>
      </c>
      <c r="Y475" s="32"/>
      <c r="Z475" s="32">
        <v>99.2757915</v>
      </c>
      <c r="AA475" s="35">
        <v>3.93003296852112</v>
      </c>
      <c r="AB475" s="35">
        <v>1051.38488769531</v>
      </c>
      <c r="AC475" s="35">
        <v>-6.94763231277466</v>
      </c>
      <c r="AD475" s="35">
        <v>5.40096426010132</v>
      </c>
      <c r="AE475" s="35" t="s">
        <v>1695</v>
      </c>
      <c r="AF475" s="19">
        <v>12</v>
      </c>
      <c r="AG475" s="19">
        <f>AF475/(P475*'Molecular Weight'!$C$2/'Molecular Weight'!$D$2+Q475*'Molecular Weight'!$C$3/'Molecular Weight'!$D$3+R475*'Molecular Weight'!$C$4/'Molecular Weight'!$D$4+S475*'Molecular Weight'!$C$5/'Molecular Weight'!$D$5+T475*'Molecular Weight'!$C$6/'Molecular Weight'!$D$6+U475*'Molecular Weight'!$C$8/'Molecular Weight'!$D$8+V475*'Molecular Weight'!$C$9/'Molecular Weight'!$D$9+W475*'Molecular Weight'!$C$10/'Molecular Weight'!$D$10+X475*'Molecular Weight'!$C$11/'Molecular Weight'!$D$11+Y475*'Molecular Weight'!$C$12/'Molecular Weight'!$D$12)</f>
        <v>4.54435862319604</v>
      </c>
      <c r="AH475" s="19">
        <f>P475*AG475*'Molecular Weight'!$B$2/'Molecular Weight'!$D$2</f>
        <v>2.97983193443425</v>
      </c>
      <c r="AI475" s="19">
        <f>Q475*AG475*'Molecular Weight'!$B$3/'Molecular Weight'!$D$3</f>
        <v>0.032357511226685</v>
      </c>
      <c r="AJ475" s="19">
        <f>AG475*R475*'Molecular Weight'!$B$4/'Molecular Weight'!$D$4</f>
        <v>1.92694666897853</v>
      </c>
      <c r="AK475" s="19">
        <f>S475*AG475*'Molecular Weight'!$B$5/'Molecular Weight'!$D$5</f>
        <v>0</v>
      </c>
      <c r="AL475" s="19">
        <f>T475*AG475*'Molecular Weight'!$B$6/'Molecular Weight'!$D$6</f>
        <v>1.2191013738004</v>
      </c>
      <c r="AM475" s="19">
        <f>U475*AG475*'Molecular Weight'!$B$8/'Molecular Weight'!$D$8</f>
        <v>0.0249108396195256</v>
      </c>
      <c r="AN475" s="19">
        <f>V475*AG475*'Molecular Weight'!$B$9/'Molecular Weight'!$D$9</f>
        <v>1.3546163601379</v>
      </c>
      <c r="AO475" s="19">
        <f>W475*AG475*'Molecular Weight'!$B$10/'Molecular Weight'!$D$10</f>
        <v>0.474717331613588</v>
      </c>
      <c r="AP475" s="19">
        <f>X475*AG475*'Molecular Weight'!$B$11/'Molecular Weight'!$D$11</f>
        <v>0.0237104000778367</v>
      </c>
      <c r="AQ475" s="19">
        <f>Y475*AG475*'Molecular Weight'!$B$12/'Molecular Weight'!$D$12</f>
        <v>0</v>
      </c>
      <c r="AR475" s="19">
        <f t="shared" si="86"/>
        <v>8.03619241988872</v>
      </c>
      <c r="AS475" s="19">
        <f t="shared" si="87"/>
        <v>0.108088262692601</v>
      </c>
      <c r="AT475" s="19">
        <f t="shared" si="88"/>
        <v>0.088662243366726</v>
      </c>
      <c r="AU475" s="19">
        <f t="shared" si="89"/>
        <v>1.1110131111078</v>
      </c>
      <c r="AV475" s="19">
        <f t="shared" si="90"/>
        <v>3.01218944566093</v>
      </c>
      <c r="AW475" s="19">
        <f t="shared" si="91"/>
        <v>3.07334590517141</v>
      </c>
      <c r="AX475" s="36"/>
    </row>
    <row r="476" s="25" customFormat="1" spans="1:50">
      <c r="A476" s="37" t="s">
        <v>1896</v>
      </c>
      <c r="B476" s="35" t="s">
        <v>1897</v>
      </c>
      <c r="C476" s="35" t="s">
        <v>2200</v>
      </c>
      <c r="D476" s="35" t="s">
        <v>1899</v>
      </c>
      <c r="E476" s="35" t="s">
        <v>2240</v>
      </c>
      <c r="F476" s="35" t="s">
        <v>1908</v>
      </c>
      <c r="G476" s="32" t="s">
        <v>1917</v>
      </c>
      <c r="H476" s="32"/>
      <c r="I476" s="33">
        <f t="shared" si="92"/>
        <v>4.95855617523193</v>
      </c>
      <c r="J476" s="33">
        <f t="shared" si="93"/>
        <v>1010.82904052734</v>
      </c>
      <c r="K476" s="33">
        <f t="shared" si="94"/>
        <v>-8.17275714874268</v>
      </c>
      <c r="L476" s="34">
        <f t="shared" si="84"/>
        <v>-12.5012858861994</v>
      </c>
      <c r="M476" s="33">
        <f t="shared" si="85"/>
        <v>4.32852873745674</v>
      </c>
      <c r="N476" s="33">
        <f t="shared" si="95"/>
        <v>4.32852840423584</v>
      </c>
      <c r="O476" s="32"/>
      <c r="P476" s="35">
        <v>40.475</v>
      </c>
      <c r="Q476" s="35">
        <v>0.454433</v>
      </c>
      <c r="R476" s="35">
        <v>22.2639666666667</v>
      </c>
      <c r="S476" s="35">
        <v>0</v>
      </c>
      <c r="T476" s="35">
        <v>12.2762666666667</v>
      </c>
      <c r="U476" s="35">
        <v>0.255277</v>
      </c>
      <c r="V476" s="35">
        <v>12.0020666666667</v>
      </c>
      <c r="W476" s="35">
        <v>11.8181333333333</v>
      </c>
      <c r="X476" s="35">
        <v>0.129285</v>
      </c>
      <c r="Y476" s="32"/>
      <c r="Z476" s="32">
        <v>99.6744283333334</v>
      </c>
      <c r="AA476" s="35">
        <v>4.95855617523193</v>
      </c>
      <c r="AB476" s="35">
        <v>1010.82904052734</v>
      </c>
      <c r="AC476" s="35">
        <v>-8.17275714874268</v>
      </c>
      <c r="AD476" s="35">
        <v>4.32852840423584</v>
      </c>
      <c r="AE476" s="35" t="s">
        <v>1695</v>
      </c>
      <c r="AF476" s="19">
        <v>12</v>
      </c>
      <c r="AG476" s="19">
        <f>AF476/(P476*'Molecular Weight'!$C$2/'Molecular Weight'!$D$2+Q476*'Molecular Weight'!$C$3/'Molecular Weight'!$D$3+R476*'Molecular Weight'!$C$4/'Molecular Weight'!$D$4+S476*'Molecular Weight'!$C$5/'Molecular Weight'!$D$5+T476*'Molecular Weight'!$C$6/'Molecular Weight'!$D$6+U476*'Molecular Weight'!$C$8/'Molecular Weight'!$D$8+V476*'Molecular Weight'!$C$9/'Molecular Weight'!$D$9+W476*'Molecular Weight'!$C$10/'Molecular Weight'!$D$10+X476*'Molecular Weight'!$C$11/'Molecular Weight'!$D$11+Y476*'Molecular Weight'!$C$12/'Molecular Weight'!$D$12)</f>
        <v>4.44617749071639</v>
      </c>
      <c r="AH476" s="19">
        <f>P476*AG476*'Molecular Weight'!$B$2/'Molecular Weight'!$D$2</f>
        <v>2.99532346765556</v>
      </c>
      <c r="AI476" s="19">
        <f>Q476*AG476*'Molecular Weight'!$B$3/'Molecular Weight'!$D$3</f>
        <v>0.0252877318603094</v>
      </c>
      <c r="AJ476" s="19">
        <f>AG476*R476*'Molecular Weight'!$B$4/'Molecular Weight'!$D$4</f>
        <v>1.94173298249105</v>
      </c>
      <c r="AK476" s="19">
        <f>S476*AG476*'Molecular Weight'!$B$5/'Molecular Weight'!$D$5</f>
        <v>0</v>
      </c>
      <c r="AL476" s="19">
        <f>T476*AG476*'Molecular Weight'!$B$6/'Molecular Weight'!$D$6</f>
        <v>0.759778125325243</v>
      </c>
      <c r="AM476" s="19">
        <f>U476*AG476*'Molecular Weight'!$B$8/'Molecular Weight'!$D$8</f>
        <v>0.0159995327219849</v>
      </c>
      <c r="AN476" s="19">
        <f>V476*AG476*'Molecular Weight'!$B$9/'Molecular Weight'!$D$9</f>
        <v>1.32415182767769</v>
      </c>
      <c r="AO476" s="19">
        <f>W476*AG476*'Molecular Weight'!$B$10/'Molecular Weight'!$D$10</f>
        <v>0.936974294025528</v>
      </c>
      <c r="AP476" s="19">
        <f>X476*AG476*'Molecular Weight'!$B$11/'Molecular Weight'!$D$11</f>
        <v>0.0185486949624804</v>
      </c>
      <c r="AQ476" s="19">
        <f>Y476*AG476*'Molecular Weight'!$B$12/'Molecular Weight'!$D$12</f>
        <v>0</v>
      </c>
      <c r="AR476" s="19">
        <f t="shared" si="86"/>
        <v>8.01779665671984</v>
      </c>
      <c r="AS476" s="19">
        <f t="shared" si="87"/>
        <v>0.0532714634161069</v>
      </c>
      <c r="AT476" s="19">
        <f t="shared" si="88"/>
        <v>0.0701145000631634</v>
      </c>
      <c r="AU476" s="19">
        <f t="shared" si="89"/>
        <v>0.706506661909136</v>
      </c>
      <c r="AV476" s="19">
        <f t="shared" si="90"/>
        <v>3.02061119951587</v>
      </c>
      <c r="AW476" s="19">
        <f t="shared" si="91"/>
        <v>3.03690377975045</v>
      </c>
      <c r="AX476" s="36"/>
    </row>
    <row r="477" s="25" customFormat="1" spans="1:50">
      <c r="A477" s="37" t="s">
        <v>2241</v>
      </c>
      <c r="B477" s="35" t="s">
        <v>2242</v>
      </c>
      <c r="C477" s="35" t="s">
        <v>2200</v>
      </c>
      <c r="D477" s="35" t="s">
        <v>1899</v>
      </c>
      <c r="E477" s="35" t="s">
        <v>2243</v>
      </c>
      <c r="F477" s="35" t="s">
        <v>2244</v>
      </c>
      <c r="G477" s="32" t="s">
        <v>1917</v>
      </c>
      <c r="H477" s="32"/>
      <c r="I477" s="33">
        <f t="shared" si="92"/>
        <v>4.69347429275513</v>
      </c>
      <c r="J477" s="33">
        <f t="shared" si="93"/>
        <v>1087.55432128906</v>
      </c>
      <c r="K477" s="33">
        <f t="shared" si="94"/>
        <v>-7.91813659667969</v>
      </c>
      <c r="L477" s="34">
        <f t="shared" si="84"/>
        <v>-11.5231882399991</v>
      </c>
      <c r="M477" s="33">
        <f t="shared" si="85"/>
        <v>3.6050516433194</v>
      </c>
      <c r="N477" s="33">
        <f t="shared" si="95"/>
        <v>3.60505199432373</v>
      </c>
      <c r="O477" s="32"/>
      <c r="P477" s="35">
        <v>40.4733333333333</v>
      </c>
      <c r="Q477" s="35">
        <v>0.511</v>
      </c>
      <c r="R477" s="35">
        <v>22.7266666666667</v>
      </c>
      <c r="S477" s="35">
        <v>0</v>
      </c>
      <c r="T477" s="35">
        <v>14.2866666666667</v>
      </c>
      <c r="U477" s="35">
        <v>0.250333333333333</v>
      </c>
      <c r="V477" s="35">
        <v>10.6333333333333</v>
      </c>
      <c r="W477" s="35">
        <v>11.8066666666667</v>
      </c>
      <c r="X477" s="35">
        <v>0.195</v>
      </c>
      <c r="Y477" s="32"/>
      <c r="Z477" s="32">
        <v>100.883</v>
      </c>
      <c r="AA477" s="35">
        <v>4.69347429275513</v>
      </c>
      <c r="AB477" s="35">
        <v>1087.55432128906</v>
      </c>
      <c r="AC477" s="35">
        <v>-7.91813659667969</v>
      </c>
      <c r="AD477" s="35">
        <v>3.60505199432373</v>
      </c>
      <c r="AE477" s="35" t="s">
        <v>1695</v>
      </c>
      <c r="AF477" s="19">
        <v>12</v>
      </c>
      <c r="AG477" s="19">
        <f>AF477/(P477*'Molecular Weight'!$C$2/'Molecular Weight'!$D$2+Q477*'Molecular Weight'!$C$3/'Molecular Weight'!$D$3+R477*'Molecular Weight'!$C$4/'Molecular Weight'!$D$4+S477*'Molecular Weight'!$C$5/'Molecular Weight'!$D$5+T477*'Molecular Weight'!$C$6/'Molecular Weight'!$D$6+U477*'Molecular Weight'!$C$8/'Molecular Weight'!$D$8+V477*'Molecular Weight'!$C$9/'Molecular Weight'!$D$9+W477*'Molecular Weight'!$C$10/'Molecular Weight'!$D$10+X477*'Molecular Weight'!$C$11/'Molecular Weight'!$D$11+Y477*'Molecular Weight'!$C$12/'Molecular Weight'!$D$12)</f>
        <v>4.43012183165999</v>
      </c>
      <c r="AH477" s="19">
        <f>P477*AG477*'Molecular Weight'!$B$2/'Molecular Weight'!$D$2</f>
        <v>2.98438411451484</v>
      </c>
      <c r="AI477" s="19">
        <f>Q477*AG477*'Molecular Weight'!$B$3/'Molecular Weight'!$D$3</f>
        <v>0.0283328192237579</v>
      </c>
      <c r="AJ477" s="19">
        <f>AG477*R477*'Molecular Weight'!$B$4/'Molecular Weight'!$D$4</f>
        <v>1.9749294264586</v>
      </c>
      <c r="AK477" s="19">
        <f>S477*AG477*'Molecular Weight'!$B$5/'Molecular Weight'!$D$5</f>
        <v>0</v>
      </c>
      <c r="AL477" s="19">
        <f>T477*AG477*'Molecular Weight'!$B$6/'Molecular Weight'!$D$6</f>
        <v>0.881008823798012</v>
      </c>
      <c r="AM477" s="19">
        <f>U477*AG477*'Molecular Weight'!$B$8/'Molecular Weight'!$D$8</f>
        <v>0.0156330302395294</v>
      </c>
      <c r="AN477" s="19">
        <f>V477*AG477*'Molecular Weight'!$B$9/'Molecular Weight'!$D$9</f>
        <v>1.16890724921384</v>
      </c>
      <c r="AO477" s="19">
        <f>W477*AG477*'Molecular Weight'!$B$10/'Molecular Weight'!$D$10</f>
        <v>0.932684945776256</v>
      </c>
      <c r="AP477" s="19">
        <f>X477*AG477*'Molecular Weight'!$B$11/'Molecular Weight'!$D$11</f>
        <v>0.0278758876145111</v>
      </c>
      <c r="AQ477" s="19">
        <f>Y477*AG477*'Molecular Weight'!$B$12/'Molecular Weight'!$D$12</f>
        <v>0</v>
      </c>
      <c r="AR477" s="19">
        <f t="shared" si="86"/>
        <v>8.01375629683935</v>
      </c>
      <c r="AS477" s="19">
        <f t="shared" si="87"/>
        <v>0.0411980489442518</v>
      </c>
      <c r="AT477" s="19">
        <f t="shared" si="88"/>
        <v>0.0467623567794109</v>
      </c>
      <c r="AU477" s="19">
        <f t="shared" si="89"/>
        <v>0.839810774853761</v>
      </c>
      <c r="AV477" s="19">
        <f t="shared" si="90"/>
        <v>3.0127169337386</v>
      </c>
      <c r="AW477" s="19">
        <f t="shared" si="91"/>
        <v>2.99823404902764</v>
      </c>
      <c r="AX477" s="36"/>
    </row>
    <row r="478" s="25" customFormat="1" spans="1:50">
      <c r="A478" s="37" t="s">
        <v>2241</v>
      </c>
      <c r="B478" s="35" t="s">
        <v>2242</v>
      </c>
      <c r="C478" s="35" t="s">
        <v>2200</v>
      </c>
      <c r="D478" s="35" t="s">
        <v>1899</v>
      </c>
      <c r="E478" s="35" t="s">
        <v>2245</v>
      </c>
      <c r="F478" s="35" t="s">
        <v>2244</v>
      </c>
      <c r="G478" s="32" t="s">
        <v>1917</v>
      </c>
      <c r="H478" s="32"/>
      <c r="I478" s="33">
        <f t="shared" si="92"/>
        <v>4.28963422775269</v>
      </c>
      <c r="J478" s="33">
        <f t="shared" si="93"/>
        <v>1066.63525390625</v>
      </c>
      <c r="K478" s="33">
        <f t="shared" si="94"/>
        <v>-8.42713451385498</v>
      </c>
      <c r="L478" s="34">
        <f t="shared" si="84"/>
        <v>-11.9790336342577</v>
      </c>
      <c r="M478" s="33">
        <f t="shared" si="85"/>
        <v>3.55189912040271</v>
      </c>
      <c r="N478" s="33">
        <f t="shared" si="95"/>
        <v>3.55189895629883</v>
      </c>
      <c r="O478" s="32"/>
      <c r="P478" s="35">
        <v>40.0633333333333</v>
      </c>
      <c r="Q478" s="35">
        <v>0.474</v>
      </c>
      <c r="R478" s="35">
        <v>22.7766666666667</v>
      </c>
      <c r="S478" s="35">
        <v>0</v>
      </c>
      <c r="T478" s="35">
        <v>15.3833333333333</v>
      </c>
      <c r="U478" s="35">
        <v>0.274666666666667</v>
      </c>
      <c r="V478" s="35">
        <v>9.91</v>
      </c>
      <c r="W478" s="35">
        <v>11.54</v>
      </c>
      <c r="X478" s="35">
        <v>0.175</v>
      </c>
      <c r="Y478" s="32"/>
      <c r="Z478" s="32">
        <v>100.597</v>
      </c>
      <c r="AA478" s="35">
        <v>4.28963422775269</v>
      </c>
      <c r="AB478" s="35">
        <v>1066.63525390625</v>
      </c>
      <c r="AC478" s="35">
        <v>-8.42713451385498</v>
      </c>
      <c r="AD478" s="35">
        <v>3.55189895629883</v>
      </c>
      <c r="AE478" s="35" t="s">
        <v>1695</v>
      </c>
      <c r="AF478" s="19">
        <v>12</v>
      </c>
      <c r="AG478" s="19">
        <f>AF478/(P478*'Molecular Weight'!$C$2/'Molecular Weight'!$D$2+Q478*'Molecular Weight'!$C$3/'Molecular Weight'!$D$3+R478*'Molecular Weight'!$C$4/'Molecular Weight'!$D$4+S478*'Molecular Weight'!$C$5/'Molecular Weight'!$D$5+T478*'Molecular Weight'!$C$6/'Molecular Weight'!$D$6+U478*'Molecular Weight'!$C$8/'Molecular Weight'!$D$8+V478*'Molecular Weight'!$C$9/'Molecular Weight'!$D$9+W478*'Molecular Weight'!$C$10/'Molecular Weight'!$D$10+X478*'Molecular Weight'!$C$11/'Molecular Weight'!$D$11+Y478*'Molecular Weight'!$C$12/'Molecular Weight'!$D$12)</f>
        <v>4.46394102194731</v>
      </c>
      <c r="AH478" s="19">
        <f>P478*AG478*'Molecular Weight'!$B$2/'Molecular Weight'!$D$2</f>
        <v>2.97670368080252</v>
      </c>
      <c r="AI478" s="19">
        <f>Q478*AG478*'Molecular Weight'!$B$3/'Molecular Weight'!$D$3</f>
        <v>0.0264819529962832</v>
      </c>
      <c r="AJ478" s="19">
        <f>AG478*R478*'Molecular Weight'!$B$4/'Molecular Weight'!$D$4</f>
        <v>1.99438400699399</v>
      </c>
      <c r="AK478" s="19">
        <f>S478*AG478*'Molecular Weight'!$B$5/'Molecular Weight'!$D$5</f>
        <v>0</v>
      </c>
      <c r="AL478" s="19">
        <f>T478*AG478*'Molecular Weight'!$B$6/'Molecular Weight'!$D$6</f>
        <v>0.955878239434243</v>
      </c>
      <c r="AM478" s="19">
        <f>U478*AG478*'Molecular Weight'!$B$8/'Molecular Weight'!$D$8</f>
        <v>0.0172835607653632</v>
      </c>
      <c r="AN478" s="19">
        <f>V478*AG478*'Molecular Weight'!$B$9/'Molecular Weight'!$D$9</f>
        <v>1.09770857388332</v>
      </c>
      <c r="AO478" s="19">
        <f>W478*AG478*'Molecular Weight'!$B$10/'Molecular Weight'!$D$10</f>
        <v>0.918578448524821</v>
      </c>
      <c r="AP478" s="19">
        <f>X478*AG478*'Molecular Weight'!$B$11/'Molecular Weight'!$D$11</f>
        <v>0.0252077986073178</v>
      </c>
      <c r="AQ478" s="19">
        <f>Y478*AG478*'Molecular Weight'!$B$12/'Molecular Weight'!$D$12</f>
        <v>0</v>
      </c>
      <c r="AR478" s="19">
        <f t="shared" si="86"/>
        <v>8.01222626200786</v>
      </c>
      <c r="AS478" s="19">
        <f t="shared" si="87"/>
        <v>0.0366228160055835</v>
      </c>
      <c r="AT478" s="19">
        <f t="shared" si="88"/>
        <v>0.0383132646970387</v>
      </c>
      <c r="AU478" s="19">
        <f t="shared" si="89"/>
        <v>0.919255423428659</v>
      </c>
      <c r="AV478" s="19">
        <f t="shared" si="90"/>
        <v>3.00318563379881</v>
      </c>
      <c r="AW478" s="19">
        <f t="shared" si="91"/>
        <v>2.98944882260775</v>
      </c>
      <c r="AX478" s="36"/>
    </row>
    <row r="479" s="25" customFormat="1" spans="1:50">
      <c r="A479" s="37" t="s">
        <v>2241</v>
      </c>
      <c r="B479" s="35" t="s">
        <v>2242</v>
      </c>
      <c r="C479" s="35" t="s">
        <v>2200</v>
      </c>
      <c r="D479" s="35" t="s">
        <v>1899</v>
      </c>
      <c r="E479" s="35" t="s">
        <v>2246</v>
      </c>
      <c r="F479" s="35" t="s">
        <v>2244</v>
      </c>
      <c r="G479" s="32" t="s">
        <v>1917</v>
      </c>
      <c r="H479" s="32"/>
      <c r="I479" s="33">
        <f t="shared" si="92"/>
        <v>4.28264904022217</v>
      </c>
      <c r="J479" s="33">
        <f t="shared" si="93"/>
        <v>1035.72973632812</v>
      </c>
      <c r="K479" s="33">
        <f t="shared" si="94"/>
        <v>-8.57041931152344</v>
      </c>
      <c r="L479" s="34">
        <f t="shared" si="84"/>
        <v>-12.4250991794457</v>
      </c>
      <c r="M479" s="33">
        <f t="shared" si="85"/>
        <v>3.85467986792228</v>
      </c>
      <c r="N479" s="33">
        <f t="shared" si="95"/>
        <v>3.85467910766602</v>
      </c>
      <c r="O479" s="32"/>
      <c r="P479" s="35">
        <v>39.605</v>
      </c>
      <c r="Q479" s="35">
        <v>0.472</v>
      </c>
      <c r="R479" s="35">
        <v>22.455</v>
      </c>
      <c r="S479" s="35">
        <v>0</v>
      </c>
      <c r="T479" s="35">
        <v>15.335</v>
      </c>
      <c r="U479" s="35">
        <v>0.274</v>
      </c>
      <c r="V479" s="35">
        <v>9.735</v>
      </c>
      <c r="W479" s="35">
        <v>11.595</v>
      </c>
      <c r="X479" s="35">
        <v>0.1755</v>
      </c>
      <c r="Y479" s="32"/>
      <c r="Z479" s="32">
        <v>99.6465</v>
      </c>
      <c r="AA479" s="35">
        <v>4.28264904022217</v>
      </c>
      <c r="AB479" s="35">
        <v>1035.72973632812</v>
      </c>
      <c r="AC479" s="35">
        <v>-8.57041931152344</v>
      </c>
      <c r="AD479" s="35">
        <v>3.85467910766602</v>
      </c>
      <c r="AE479" s="35" t="s">
        <v>1695</v>
      </c>
      <c r="AF479" s="19">
        <v>12</v>
      </c>
      <c r="AG479" s="19">
        <f>AF479/(P479*'Molecular Weight'!$C$2/'Molecular Weight'!$D$2+Q479*'Molecular Weight'!$C$3/'Molecular Weight'!$D$3+R479*'Molecular Weight'!$C$4/'Molecular Weight'!$D$4+S479*'Molecular Weight'!$C$5/'Molecular Weight'!$D$5+T479*'Molecular Weight'!$C$6/'Molecular Weight'!$D$6+U479*'Molecular Weight'!$C$8/'Molecular Weight'!$D$8+V479*'Molecular Weight'!$C$9/'Molecular Weight'!$D$9+W479*'Molecular Weight'!$C$10/'Molecular Weight'!$D$10+X479*'Molecular Weight'!$C$11/'Molecular Weight'!$D$11+Y479*'Molecular Weight'!$C$12/'Molecular Weight'!$D$12)</f>
        <v>4.51229642302856</v>
      </c>
      <c r="AH479" s="19">
        <f>P479*AG479*'Molecular Weight'!$B$2/'Molecular Weight'!$D$2</f>
        <v>2.9745256297278</v>
      </c>
      <c r="AI479" s="19">
        <f>Q479*AG479*'Molecular Weight'!$B$3/'Molecular Weight'!$D$3</f>
        <v>0.0266558687317832</v>
      </c>
      <c r="AJ479" s="19">
        <f>AG479*R479*'Molecular Weight'!$B$4/'Molecular Weight'!$D$4</f>
        <v>1.98751699056701</v>
      </c>
      <c r="AK479" s="19">
        <f>S479*AG479*'Molecular Weight'!$B$5/'Molecular Weight'!$D$5</f>
        <v>0</v>
      </c>
      <c r="AL479" s="19">
        <f>T479*AG479*'Molecular Weight'!$B$6/'Molecular Weight'!$D$6</f>
        <v>0.963196904887848</v>
      </c>
      <c r="AM479" s="19">
        <f>U479*AG479*'Molecular Weight'!$B$8/'Molecular Weight'!$D$8</f>
        <v>0.0174283791924137</v>
      </c>
      <c r="AN479" s="19">
        <f>V479*AG479*'Molecular Weight'!$B$9/'Molecular Weight'!$D$9</f>
        <v>1.090005103677</v>
      </c>
      <c r="AO479" s="19">
        <f>W479*AG479*'Molecular Weight'!$B$10/'Molecular Weight'!$D$10</f>
        <v>0.93295429787832</v>
      </c>
      <c r="AP479" s="19">
        <f>X479*AG479*'Molecular Weight'!$B$11/'Molecular Weight'!$D$11</f>
        <v>0.0255536631894648</v>
      </c>
      <c r="AQ479" s="19">
        <f>Y479*AG479*'Molecular Weight'!$B$12/'Molecular Weight'!$D$12</f>
        <v>0</v>
      </c>
      <c r="AR479" s="19">
        <f t="shared" si="86"/>
        <v>8.01783683785164</v>
      </c>
      <c r="AS479" s="19">
        <f t="shared" si="87"/>
        <v>0.0533914716770543</v>
      </c>
      <c r="AT479" s="19">
        <f t="shared" si="88"/>
        <v>0.0554315233013244</v>
      </c>
      <c r="AU479" s="19">
        <f t="shared" si="89"/>
        <v>0.909805433210794</v>
      </c>
      <c r="AV479" s="19">
        <f t="shared" si="90"/>
        <v>3.00118149845958</v>
      </c>
      <c r="AW479" s="19">
        <f t="shared" si="91"/>
        <v>3.00358468563558</v>
      </c>
      <c r="AX479" s="36"/>
    </row>
    <row r="480" s="25" customFormat="1" spans="1:50">
      <c r="A480" s="37" t="s">
        <v>2241</v>
      </c>
      <c r="B480" s="35" t="s">
        <v>2242</v>
      </c>
      <c r="C480" s="35" t="s">
        <v>2200</v>
      </c>
      <c r="D480" s="35" t="s">
        <v>1899</v>
      </c>
      <c r="E480" s="35" t="s">
        <v>2247</v>
      </c>
      <c r="F480" s="35" t="s">
        <v>2244</v>
      </c>
      <c r="G480" s="32" t="s">
        <v>1917</v>
      </c>
      <c r="H480" s="32"/>
      <c r="I480" s="33">
        <f t="shared" si="92"/>
        <v>4.51731204986572</v>
      </c>
      <c r="J480" s="33">
        <f t="shared" si="93"/>
        <v>1214.95629882812</v>
      </c>
      <c r="K480" s="33">
        <f t="shared" si="94"/>
        <v>-6.93239164352417</v>
      </c>
      <c r="L480" s="34">
        <f t="shared" si="84"/>
        <v>-10.0252048752433</v>
      </c>
      <c r="M480" s="33">
        <f t="shared" si="85"/>
        <v>3.09281323171912</v>
      </c>
      <c r="N480" s="33">
        <f t="shared" si="95"/>
        <v>3.09281206130981</v>
      </c>
      <c r="O480" s="32"/>
      <c r="P480" s="35">
        <v>40.0266666666667</v>
      </c>
      <c r="Q480" s="35">
        <v>0.451333333333333</v>
      </c>
      <c r="R480" s="35">
        <v>22.8066666666667</v>
      </c>
      <c r="S480" s="35">
        <v>0</v>
      </c>
      <c r="T480" s="35">
        <v>14.9633333333333</v>
      </c>
      <c r="U480" s="35">
        <v>0.271</v>
      </c>
      <c r="V480" s="35">
        <v>10.8566666666667</v>
      </c>
      <c r="W480" s="35">
        <v>10.7766666666667</v>
      </c>
      <c r="X480" s="35">
        <v>0.177666666666667</v>
      </c>
      <c r="Y480" s="32"/>
      <c r="Z480" s="32">
        <v>100.33</v>
      </c>
      <c r="AA480" s="35">
        <v>4.51731204986572</v>
      </c>
      <c r="AB480" s="35">
        <v>1214.95629882812</v>
      </c>
      <c r="AC480" s="35">
        <v>-6.93239164352417</v>
      </c>
      <c r="AD480" s="35">
        <v>3.09281206130981</v>
      </c>
      <c r="AE480" s="35" t="s">
        <v>1695</v>
      </c>
      <c r="AF480" s="19">
        <v>12</v>
      </c>
      <c r="AG480" s="19">
        <f>AF480/(P480*'Molecular Weight'!$C$2/'Molecular Weight'!$D$2+Q480*'Molecular Weight'!$C$3/'Molecular Weight'!$D$3+R480*'Molecular Weight'!$C$4/'Molecular Weight'!$D$4+S480*'Molecular Weight'!$C$5/'Molecular Weight'!$D$5+T480*'Molecular Weight'!$C$6/'Molecular Weight'!$D$6+U480*'Molecular Weight'!$C$8/'Molecular Weight'!$D$8+V480*'Molecular Weight'!$C$9/'Molecular Weight'!$D$9+W480*'Molecular Weight'!$C$10/'Molecular Weight'!$D$10+X480*'Molecular Weight'!$C$11/'Molecular Weight'!$D$11+Y480*'Molecular Weight'!$C$12/'Molecular Weight'!$D$12)</f>
        <v>4.45876818588817</v>
      </c>
      <c r="AH480" s="19">
        <f>P480*AG480*'Molecular Weight'!$B$2/'Molecular Weight'!$D$2</f>
        <v>2.97053308789088</v>
      </c>
      <c r="AI480" s="19">
        <f>Q480*AG480*'Molecular Weight'!$B$3/'Molecular Weight'!$D$3</f>
        <v>0.0251863668072281</v>
      </c>
      <c r="AJ480" s="19">
        <f>AG480*R480*'Molecular Weight'!$B$4/'Molecular Weight'!$D$4</f>
        <v>1.99469673910337</v>
      </c>
      <c r="AK480" s="19">
        <f>S480*AG480*'Molecular Weight'!$B$5/'Molecular Weight'!$D$5</f>
        <v>0</v>
      </c>
      <c r="AL480" s="19">
        <f>T480*AG480*'Molecular Weight'!$B$6/'Molecular Weight'!$D$6</f>
        <v>0.928703154530992</v>
      </c>
      <c r="AM480" s="19">
        <f>U480*AG480*'Molecular Weight'!$B$8/'Molecular Weight'!$D$8</f>
        <v>0.0170330727146278</v>
      </c>
      <c r="AN480" s="19">
        <f>V480*AG480*'Molecular Weight'!$B$9/'Molecular Weight'!$D$9</f>
        <v>1.20117518456888</v>
      </c>
      <c r="AO480" s="19">
        <f>W480*AG480*'Molecular Weight'!$B$10/'Molecular Weight'!$D$10</f>
        <v>0.856823439430366</v>
      </c>
      <c r="AP480" s="19">
        <f>X480*AG480*'Molecular Weight'!$B$11/'Molecular Weight'!$D$11</f>
        <v>0.0255622614077487</v>
      </c>
      <c r="AQ480" s="19">
        <f>Y480*AG480*'Molecular Weight'!$B$12/'Molecular Weight'!$D$12</f>
        <v>0</v>
      </c>
      <c r="AR480" s="19">
        <f t="shared" si="86"/>
        <v>8.01971330645409</v>
      </c>
      <c r="AS480" s="19">
        <f t="shared" si="87"/>
        <v>0.0589945471638389</v>
      </c>
      <c r="AT480" s="19">
        <f t="shared" si="88"/>
        <v>0.0635235778795561</v>
      </c>
      <c r="AU480" s="19">
        <f t="shared" si="89"/>
        <v>0.869708607367153</v>
      </c>
      <c r="AV480" s="19">
        <f t="shared" si="90"/>
        <v>2.9957194546981</v>
      </c>
      <c r="AW480" s="19">
        <f t="shared" si="91"/>
        <v>3.00373485124487</v>
      </c>
      <c r="AX480" s="36"/>
    </row>
    <row r="481" s="25" customFormat="1" spans="1:50">
      <c r="A481" s="37" t="s">
        <v>2241</v>
      </c>
      <c r="B481" s="35" t="s">
        <v>2242</v>
      </c>
      <c r="C481" s="35" t="s">
        <v>2200</v>
      </c>
      <c r="D481" s="35" t="s">
        <v>1899</v>
      </c>
      <c r="E481" s="35" t="s">
        <v>2248</v>
      </c>
      <c r="F481" s="35" t="s">
        <v>2244</v>
      </c>
      <c r="G481" s="32" t="s">
        <v>1917</v>
      </c>
      <c r="H481" s="32"/>
      <c r="I481" s="33">
        <f t="shared" si="92"/>
        <v>4.46142530441284</v>
      </c>
      <c r="J481" s="33">
        <f t="shared" si="93"/>
        <v>1217.05151367187</v>
      </c>
      <c r="K481" s="33">
        <f t="shared" si="94"/>
        <v>-6.95328569412231</v>
      </c>
      <c r="L481" s="34">
        <f t="shared" si="84"/>
        <v>-10.0228364956251</v>
      </c>
      <c r="M481" s="33">
        <f t="shared" si="85"/>
        <v>3.06955080150281</v>
      </c>
      <c r="N481" s="33">
        <f t="shared" si="95"/>
        <v>3.06955099105835</v>
      </c>
      <c r="O481" s="32"/>
      <c r="P481" s="35">
        <v>39.8166666666667</v>
      </c>
      <c r="Q481" s="35">
        <v>0.464</v>
      </c>
      <c r="R481" s="35">
        <v>22.72</v>
      </c>
      <c r="S481" s="35">
        <v>0</v>
      </c>
      <c r="T481" s="35">
        <v>14.9266666666667</v>
      </c>
      <c r="U481" s="35">
        <v>0.269</v>
      </c>
      <c r="V481" s="35">
        <v>10.7033333333333</v>
      </c>
      <c r="W481" s="35">
        <v>10.7666666666667</v>
      </c>
      <c r="X481" s="35">
        <v>0.191333333333333</v>
      </c>
      <c r="Y481" s="32"/>
      <c r="Z481" s="32">
        <v>99.8576666666667</v>
      </c>
      <c r="AA481" s="35">
        <v>4.46142530441284</v>
      </c>
      <c r="AB481" s="35">
        <v>1217.05151367187</v>
      </c>
      <c r="AC481" s="35">
        <v>-6.95328569412231</v>
      </c>
      <c r="AD481" s="35">
        <v>3.06955099105835</v>
      </c>
      <c r="AE481" s="35" t="s">
        <v>1695</v>
      </c>
      <c r="AF481" s="19">
        <v>12</v>
      </c>
      <c r="AG481" s="19">
        <f>AF481/(P481*'Molecular Weight'!$C$2/'Molecular Weight'!$D$2+Q481*'Molecular Weight'!$C$3/'Molecular Weight'!$D$3+R481*'Molecular Weight'!$C$4/'Molecular Weight'!$D$4+S481*'Molecular Weight'!$C$5/'Molecular Weight'!$D$5+T481*'Molecular Weight'!$C$6/'Molecular Weight'!$D$6+U481*'Molecular Weight'!$C$8/'Molecular Weight'!$D$8+V481*'Molecular Weight'!$C$9/'Molecular Weight'!$D$9+W481*'Molecular Weight'!$C$10/'Molecular Weight'!$D$10+X481*'Molecular Weight'!$C$11/'Molecular Weight'!$D$11+Y481*'Molecular Weight'!$C$12/'Molecular Weight'!$D$12)</f>
        <v>4.48128819136932</v>
      </c>
      <c r="AH481" s="19">
        <f>P481*AG481*'Molecular Weight'!$B$2/'Molecular Weight'!$D$2</f>
        <v>2.9698728054764</v>
      </c>
      <c r="AI481" s="19">
        <f>Q481*AG481*'Molecular Weight'!$B$3/'Molecular Weight'!$D$3</f>
        <v>0.0260240015118319</v>
      </c>
      <c r="AJ481" s="19">
        <f>AG481*R481*'Molecular Weight'!$B$4/'Molecular Weight'!$D$4</f>
        <v>1.99715315237173</v>
      </c>
      <c r="AK481" s="19">
        <f>S481*AG481*'Molecular Weight'!$B$5/'Molecular Weight'!$D$5</f>
        <v>0</v>
      </c>
      <c r="AL481" s="19">
        <f>T481*AG481*'Molecular Weight'!$B$6/'Molecular Weight'!$D$6</f>
        <v>0.931106557208234</v>
      </c>
      <c r="AM481" s="19">
        <f>U481*AG481*'Molecular Weight'!$B$8/'Molecular Weight'!$D$8</f>
        <v>0.0169927618195425</v>
      </c>
      <c r="AN481" s="19">
        <f>V481*AG481*'Molecular Weight'!$B$9/'Molecular Weight'!$D$9</f>
        <v>1.19019159491206</v>
      </c>
      <c r="AO481" s="19">
        <f>W481*AG481*'Molecular Weight'!$B$10/'Molecular Weight'!$D$10</f>
        <v>0.860351929275021</v>
      </c>
      <c r="AP481" s="19">
        <f>X481*AG481*'Molecular Weight'!$B$11/'Molecular Weight'!$D$11</f>
        <v>0.0276676285021618</v>
      </c>
      <c r="AQ481" s="19">
        <f>Y481*AG481*'Molecular Weight'!$B$12/'Molecular Weight'!$D$12</f>
        <v>0</v>
      </c>
      <c r="AR481" s="19">
        <f t="shared" si="86"/>
        <v>8.01936043107699</v>
      </c>
      <c r="AS481" s="19">
        <f t="shared" si="87"/>
        <v>0.0579410727128611</v>
      </c>
      <c r="AT481" s="19">
        <f t="shared" si="88"/>
        <v>0.0622281867357777</v>
      </c>
      <c r="AU481" s="19">
        <f t="shared" si="89"/>
        <v>0.873165484495373</v>
      </c>
      <c r="AV481" s="19">
        <f t="shared" si="90"/>
        <v>2.99589680698823</v>
      </c>
      <c r="AW481" s="19">
        <f t="shared" si="91"/>
        <v>2.99864284321486</v>
      </c>
      <c r="AX481" s="36"/>
    </row>
    <row r="482" s="25" customFormat="1" spans="1:50">
      <c r="A482" s="37" t="s">
        <v>2241</v>
      </c>
      <c r="B482" s="35" t="s">
        <v>2242</v>
      </c>
      <c r="C482" s="35" t="s">
        <v>2200</v>
      </c>
      <c r="D482" s="35" t="s">
        <v>1899</v>
      </c>
      <c r="E482" s="35" t="s">
        <v>2249</v>
      </c>
      <c r="F482" s="35" t="s">
        <v>1859</v>
      </c>
      <c r="G482" s="32" t="s">
        <v>1917</v>
      </c>
      <c r="H482" s="32"/>
      <c r="I482" s="33">
        <f t="shared" si="92"/>
        <v>4.74889039993286</v>
      </c>
      <c r="J482" s="33">
        <f t="shared" si="93"/>
        <v>1199.2294921875</v>
      </c>
      <c r="K482" s="33">
        <f t="shared" si="94"/>
        <v>-7.10290765762329</v>
      </c>
      <c r="L482" s="34">
        <f t="shared" si="84"/>
        <v>-10.1154451564336</v>
      </c>
      <c r="M482" s="33">
        <f t="shared" si="85"/>
        <v>3.01253749881028</v>
      </c>
      <c r="N482" s="33">
        <f t="shared" si="95"/>
        <v>3.01253843307495</v>
      </c>
      <c r="O482" s="32"/>
      <c r="P482" s="35">
        <v>38.735</v>
      </c>
      <c r="Q482" s="35">
        <v>0.499</v>
      </c>
      <c r="R482" s="35">
        <v>22.07</v>
      </c>
      <c r="S482" s="35">
        <v>0</v>
      </c>
      <c r="T482" s="35">
        <v>17.42</v>
      </c>
      <c r="U482" s="35">
        <v>0.3655</v>
      </c>
      <c r="V482" s="35">
        <v>9.785</v>
      </c>
      <c r="W482" s="35">
        <v>9.64</v>
      </c>
      <c r="X482" s="35">
        <v>0.207</v>
      </c>
      <c r="Y482" s="32"/>
      <c r="Z482" s="32">
        <v>98.7215</v>
      </c>
      <c r="AA482" s="35">
        <v>4.74889039993286</v>
      </c>
      <c r="AB482" s="35">
        <v>1199.2294921875</v>
      </c>
      <c r="AC482" s="35">
        <v>-7.10290765762329</v>
      </c>
      <c r="AD482" s="35">
        <v>3.01253843307495</v>
      </c>
      <c r="AE482" s="35" t="s">
        <v>1695</v>
      </c>
      <c r="AF482" s="19">
        <v>12</v>
      </c>
      <c r="AG482" s="19">
        <f>AF482/(P482*'Molecular Weight'!$C$2/'Molecular Weight'!$D$2+Q482*'Molecular Weight'!$C$3/'Molecular Weight'!$D$3+R482*'Molecular Weight'!$C$4/'Molecular Weight'!$D$4+S482*'Molecular Weight'!$C$5/'Molecular Weight'!$D$5+T482*'Molecular Weight'!$C$6/'Molecular Weight'!$D$6+U482*'Molecular Weight'!$C$8/'Molecular Weight'!$D$8+V482*'Molecular Weight'!$C$9/'Molecular Weight'!$D$9+W482*'Molecular Weight'!$C$10/'Molecular Weight'!$D$10+X482*'Molecular Weight'!$C$11/'Molecular Weight'!$D$11+Y482*'Molecular Weight'!$C$12/'Molecular Weight'!$D$12)</f>
        <v>4.58542607980737</v>
      </c>
      <c r="AH482" s="19">
        <f>P482*AG482*'Molecular Weight'!$B$2/'Molecular Weight'!$D$2</f>
        <v>2.95633287618739</v>
      </c>
      <c r="AI482" s="19">
        <f>Q482*AG482*'Molecular Weight'!$B$3/'Molecular Weight'!$D$3</f>
        <v>0.0286373919126893</v>
      </c>
      <c r="AJ482" s="19">
        <f>AG482*R482*'Molecular Weight'!$B$4/'Molecular Weight'!$D$4</f>
        <v>1.98509912870437</v>
      </c>
      <c r="AK482" s="19">
        <f>S482*AG482*'Molecular Weight'!$B$5/'Molecular Weight'!$D$5</f>
        <v>0</v>
      </c>
      <c r="AL482" s="19">
        <f>T482*AG482*'Molecular Weight'!$B$6/'Molecular Weight'!$D$6</f>
        <v>1.11188923037645</v>
      </c>
      <c r="AM482" s="19">
        <f>U482*AG482*'Molecular Weight'!$B$8/'Molecular Weight'!$D$8</f>
        <v>0.0236252217672624</v>
      </c>
      <c r="AN482" s="19">
        <f>V482*AG482*'Molecular Weight'!$B$9/'Molecular Weight'!$D$9</f>
        <v>1.11335965734281</v>
      </c>
      <c r="AO482" s="19">
        <f>W482*AG482*'Molecular Weight'!$B$10/'Molecular Weight'!$D$10</f>
        <v>0.788222314717243</v>
      </c>
      <c r="AP482" s="19">
        <f>X482*AG482*'Molecular Weight'!$B$11/'Molecular Weight'!$D$11</f>
        <v>0.0306286930790618</v>
      </c>
      <c r="AQ482" s="19">
        <f>Y482*AG482*'Molecular Weight'!$B$12/'Molecular Weight'!$D$12</f>
        <v>0</v>
      </c>
      <c r="AR482" s="19">
        <f t="shared" si="86"/>
        <v>8.03779451408727</v>
      </c>
      <c r="AS482" s="19">
        <f t="shared" si="87"/>
        <v>0.112850401500646</v>
      </c>
      <c r="AT482" s="19">
        <f t="shared" si="88"/>
        <v>0.101494284158538</v>
      </c>
      <c r="AU482" s="19">
        <f t="shared" si="89"/>
        <v>0.999038828875806</v>
      </c>
      <c r="AV482" s="19">
        <f t="shared" si="90"/>
        <v>2.98497026810008</v>
      </c>
      <c r="AW482" s="19">
        <f t="shared" si="91"/>
        <v>3.03709642420376</v>
      </c>
      <c r="AX482" s="36"/>
    </row>
    <row r="483" s="25" customFormat="1" spans="1:50">
      <c r="A483" s="37" t="s">
        <v>2241</v>
      </c>
      <c r="B483" s="35" t="s">
        <v>2242</v>
      </c>
      <c r="C483" s="35" t="s">
        <v>2200</v>
      </c>
      <c r="D483" s="35" t="s">
        <v>1899</v>
      </c>
      <c r="E483" s="35" t="s">
        <v>2250</v>
      </c>
      <c r="F483" s="35" t="s">
        <v>2244</v>
      </c>
      <c r="G483" s="32" t="s">
        <v>1917</v>
      </c>
      <c r="H483" s="32"/>
      <c r="I483" s="33">
        <f t="shared" si="92"/>
        <v>4.20805978775024</v>
      </c>
      <c r="J483" s="33">
        <f t="shared" si="93"/>
        <v>1058.513671875</v>
      </c>
      <c r="K483" s="33">
        <f t="shared" si="94"/>
        <v>-8.36163425445557</v>
      </c>
      <c r="L483" s="34">
        <f t="shared" si="84"/>
        <v>-12.1280647434843</v>
      </c>
      <c r="M483" s="33">
        <f t="shared" si="85"/>
        <v>3.76643048902869</v>
      </c>
      <c r="N483" s="33">
        <f t="shared" si="95"/>
        <v>3.76642894744873</v>
      </c>
      <c r="O483" s="32"/>
      <c r="P483" s="35">
        <v>39.4</v>
      </c>
      <c r="Q483" s="35">
        <v>0.469333333333333</v>
      </c>
      <c r="R483" s="35">
        <v>22.1666666666667</v>
      </c>
      <c r="S483" s="35">
        <v>0</v>
      </c>
      <c r="T483" s="35">
        <v>15.6633333333333</v>
      </c>
      <c r="U483" s="35">
        <v>0.272333333333333</v>
      </c>
      <c r="V483" s="35">
        <v>9.63333333333333</v>
      </c>
      <c r="W483" s="35">
        <v>11.4466666666667</v>
      </c>
      <c r="X483" s="35">
        <v>0.19</v>
      </c>
      <c r="Y483" s="32"/>
      <c r="Z483" s="32">
        <v>99.2416666666667</v>
      </c>
      <c r="AA483" s="35">
        <v>4.20805978775024</v>
      </c>
      <c r="AB483" s="35">
        <v>1058.513671875</v>
      </c>
      <c r="AC483" s="35">
        <v>-8.36163425445557</v>
      </c>
      <c r="AD483" s="35">
        <v>3.76642894744873</v>
      </c>
      <c r="AE483" s="35" t="s">
        <v>1695</v>
      </c>
      <c r="AF483" s="19">
        <v>12</v>
      </c>
      <c r="AG483" s="19">
        <f>AF483/(P483*'Molecular Weight'!$C$2/'Molecular Weight'!$D$2+Q483*'Molecular Weight'!$C$3/'Molecular Weight'!$D$3+R483*'Molecular Weight'!$C$4/'Molecular Weight'!$D$4+S483*'Molecular Weight'!$C$5/'Molecular Weight'!$D$5+T483*'Molecular Weight'!$C$6/'Molecular Weight'!$D$6+U483*'Molecular Weight'!$C$8/'Molecular Weight'!$D$8+V483*'Molecular Weight'!$C$9/'Molecular Weight'!$D$9+W483*'Molecular Weight'!$C$10/'Molecular Weight'!$D$10+X483*'Molecular Weight'!$C$11/'Molecular Weight'!$D$11+Y483*'Molecular Weight'!$C$12/'Molecular Weight'!$D$12)</f>
        <v>4.53919927448838</v>
      </c>
      <c r="AH483" s="19">
        <f>P483*AG483*'Molecular Weight'!$B$2/'Molecular Weight'!$D$2</f>
        <v>2.97677182781029</v>
      </c>
      <c r="AI483" s="19">
        <f>Q483*AG483*'Molecular Weight'!$B$3/'Molecular Weight'!$D$3</f>
        <v>0.0266632981997482</v>
      </c>
      <c r="AJ483" s="19">
        <f>AG483*R483*'Molecular Weight'!$B$4/'Molecular Weight'!$D$4</f>
        <v>1.97369394372615</v>
      </c>
      <c r="AK483" s="19">
        <f>S483*AG483*'Molecular Weight'!$B$5/'Molecular Weight'!$D$5</f>
        <v>0</v>
      </c>
      <c r="AL483" s="19">
        <f>T483*AG483*'Molecular Weight'!$B$6/'Molecular Weight'!$D$6</f>
        <v>0.989685290962364</v>
      </c>
      <c r="AM483" s="19">
        <f>U483*AG483*'Molecular Weight'!$B$8/'Molecular Weight'!$D$8</f>
        <v>0.0174256451802321</v>
      </c>
      <c r="AN483" s="19">
        <f>V483*AG483*'Molecular Weight'!$B$9/'Molecular Weight'!$D$9</f>
        <v>1.08505259745835</v>
      </c>
      <c r="AO483" s="19">
        <f>W483*AG483*'Molecular Weight'!$B$10/'Molecular Weight'!$D$10</f>
        <v>0.926510360710482</v>
      </c>
      <c r="AP483" s="19">
        <f>X483*AG483*'Molecular Weight'!$B$11/'Molecular Weight'!$D$11</f>
        <v>0.0278298761585283</v>
      </c>
      <c r="AQ483" s="19">
        <f>Y483*AG483*'Molecular Weight'!$B$12/'Molecular Weight'!$D$12</f>
        <v>0</v>
      </c>
      <c r="AR483" s="19">
        <f t="shared" si="86"/>
        <v>8.02363284020615</v>
      </c>
      <c r="AS483" s="19">
        <f t="shared" si="87"/>
        <v>0.0706896958327121</v>
      </c>
      <c r="AT483" s="19">
        <f t="shared" si="88"/>
        <v>0.0714264387661798</v>
      </c>
      <c r="AU483" s="19">
        <f t="shared" si="89"/>
        <v>0.918995595129652</v>
      </c>
      <c r="AV483" s="19">
        <f t="shared" si="90"/>
        <v>3.00343512601004</v>
      </c>
      <c r="AW483" s="19">
        <f t="shared" si="91"/>
        <v>3.01867389431143</v>
      </c>
      <c r="AX483" s="36"/>
    </row>
    <row r="484" s="25" customFormat="1" spans="1:50">
      <c r="A484" s="37" t="s">
        <v>2241</v>
      </c>
      <c r="B484" s="35" t="s">
        <v>2242</v>
      </c>
      <c r="C484" s="35" t="s">
        <v>2200</v>
      </c>
      <c r="D484" s="35" t="s">
        <v>1899</v>
      </c>
      <c r="E484" s="35" t="s">
        <v>2251</v>
      </c>
      <c r="F484" s="35" t="s">
        <v>2244</v>
      </c>
      <c r="G484" s="32" t="s">
        <v>1917</v>
      </c>
      <c r="H484" s="32"/>
      <c r="I484" s="33">
        <f t="shared" si="92"/>
        <v>5.03244590759277</v>
      </c>
      <c r="J484" s="33">
        <f t="shared" si="93"/>
        <v>981.864807128906</v>
      </c>
      <c r="K484" s="33">
        <f t="shared" si="94"/>
        <v>-8.8139533996582</v>
      </c>
      <c r="L484" s="34">
        <f t="shared" si="84"/>
        <v>-12.9138809856593</v>
      </c>
      <c r="M484" s="33">
        <f t="shared" si="85"/>
        <v>4.09992758600113</v>
      </c>
      <c r="N484" s="33">
        <f t="shared" si="95"/>
        <v>4.09992790222168</v>
      </c>
      <c r="O484" s="32"/>
      <c r="P484" s="35">
        <v>40.2466666666667</v>
      </c>
      <c r="Q484" s="35">
        <v>0.484</v>
      </c>
      <c r="R484" s="35">
        <v>22.49</v>
      </c>
      <c r="S484" s="35">
        <v>0</v>
      </c>
      <c r="T484" s="35">
        <v>15.4333333333333</v>
      </c>
      <c r="U484" s="35">
        <v>0.271333333333333</v>
      </c>
      <c r="V484" s="35">
        <v>9.85</v>
      </c>
      <c r="W484" s="35">
        <v>11.46</v>
      </c>
      <c r="X484" s="35">
        <v>0.183666666666667</v>
      </c>
      <c r="Y484" s="32"/>
      <c r="Z484" s="32">
        <v>100.419</v>
      </c>
      <c r="AA484" s="35">
        <v>5.03244590759277</v>
      </c>
      <c r="AB484" s="35">
        <v>981.864807128906</v>
      </c>
      <c r="AC484" s="35">
        <v>-8.8139533996582</v>
      </c>
      <c r="AD484" s="35">
        <v>4.09992790222168</v>
      </c>
      <c r="AE484" s="35" t="s">
        <v>1695</v>
      </c>
      <c r="AF484" s="19">
        <v>12</v>
      </c>
      <c r="AG484" s="19">
        <f>AF484/(P484*'Molecular Weight'!$C$2/'Molecular Weight'!$D$2+Q484*'Molecular Weight'!$C$3/'Molecular Weight'!$D$3+R484*'Molecular Weight'!$C$4/'Molecular Weight'!$D$4+S484*'Molecular Weight'!$C$5/'Molecular Weight'!$D$5+T484*'Molecular Weight'!$C$6/'Molecular Weight'!$D$6+U484*'Molecular Weight'!$C$8/'Molecular Weight'!$D$8+V484*'Molecular Weight'!$C$9/'Molecular Weight'!$D$9+W484*'Molecular Weight'!$C$10/'Molecular Weight'!$D$10+X484*'Molecular Weight'!$C$11/'Molecular Weight'!$D$11+Y484*'Molecular Weight'!$C$12/'Molecular Weight'!$D$12)</f>
        <v>4.470939510732</v>
      </c>
      <c r="AH484" s="19">
        <f>P484*AG484*'Molecular Weight'!$B$2/'Molecular Weight'!$D$2</f>
        <v>2.99501351823004</v>
      </c>
      <c r="AI484" s="19">
        <f>Q484*AG484*'Molecular Weight'!$B$3/'Molecular Weight'!$D$3</f>
        <v>0.0270830378372251</v>
      </c>
      <c r="AJ484" s="19">
        <f>AG484*R484*'Molecular Weight'!$B$4/'Molecular Weight'!$D$4</f>
        <v>1.9723701372374</v>
      </c>
      <c r="AK484" s="19">
        <f>S484*AG484*'Molecular Weight'!$B$5/'Molecular Weight'!$D$5</f>
        <v>0</v>
      </c>
      <c r="AL484" s="19">
        <f>T484*AG484*'Molecular Weight'!$B$6/'Molecular Weight'!$D$6</f>
        <v>0.960488582715715</v>
      </c>
      <c r="AM484" s="19">
        <f>U484*AG484*'Molecular Weight'!$B$8/'Molecular Weight'!$D$8</f>
        <v>0.0171005768336427</v>
      </c>
      <c r="AN484" s="19">
        <f>V484*AG484*'Molecular Weight'!$B$9/'Molecular Weight'!$D$9</f>
        <v>1.0927730565933</v>
      </c>
      <c r="AO484" s="19">
        <f>W484*AG484*'Molecular Weight'!$B$10/'Molecular Weight'!$D$10</f>
        <v>0.913640634682394</v>
      </c>
      <c r="AP484" s="19">
        <f>X484*AG484*'Molecular Weight'!$B$11/'Molecular Weight'!$D$11</f>
        <v>0.0264976623686494</v>
      </c>
      <c r="AQ484" s="19">
        <f>Y484*AG484*'Molecular Weight'!$B$12/'Molecular Weight'!$D$12</f>
        <v>0</v>
      </c>
      <c r="AR484" s="19">
        <f t="shared" si="86"/>
        <v>8.00496720649837</v>
      </c>
      <c r="AS484" s="19">
        <f t="shared" si="87"/>
        <v>0.0148923728087231</v>
      </c>
      <c r="AT484" s="19">
        <f t="shared" si="88"/>
        <v>0.0155049972240336</v>
      </c>
      <c r="AU484" s="19">
        <f t="shared" si="89"/>
        <v>0.945596209906992</v>
      </c>
      <c r="AV484" s="19">
        <f t="shared" si="90"/>
        <v>3.02209655606726</v>
      </c>
      <c r="AW484" s="19">
        <f t="shared" si="91"/>
        <v>2.98400285082506</v>
      </c>
      <c r="AX484" s="36"/>
    </row>
    <row r="485" s="25" customFormat="1" spans="1:50">
      <c r="A485" s="37" t="s">
        <v>2241</v>
      </c>
      <c r="B485" s="35" t="s">
        <v>2242</v>
      </c>
      <c r="C485" s="35" t="s">
        <v>2200</v>
      </c>
      <c r="D485" s="35" t="s">
        <v>1899</v>
      </c>
      <c r="E485" s="35" t="s">
        <v>2252</v>
      </c>
      <c r="F485" s="35" t="s">
        <v>2244</v>
      </c>
      <c r="G485" s="32" t="s">
        <v>1917</v>
      </c>
      <c r="H485" s="32"/>
      <c r="I485" s="33">
        <f t="shared" si="92"/>
        <v>4.41109609603882</v>
      </c>
      <c r="J485" s="33">
        <f t="shared" si="93"/>
        <v>985.543701171875</v>
      </c>
      <c r="K485" s="33">
        <f t="shared" si="94"/>
        <v>-8.45688724517822</v>
      </c>
      <c r="L485" s="34">
        <f t="shared" si="84"/>
        <v>-13.1339819447813</v>
      </c>
      <c r="M485" s="33">
        <f t="shared" si="85"/>
        <v>4.67709469960313</v>
      </c>
      <c r="N485" s="33">
        <f t="shared" si="95"/>
        <v>4.67709445953369</v>
      </c>
      <c r="O485" s="32"/>
      <c r="P485" s="35">
        <v>39.5125</v>
      </c>
      <c r="Q485" s="35">
        <v>0.57025</v>
      </c>
      <c r="R485" s="35">
        <v>22.38</v>
      </c>
      <c r="S485" s="35">
        <v>0</v>
      </c>
      <c r="T485" s="35">
        <v>13.4625</v>
      </c>
      <c r="U485" s="35">
        <v>0.2425</v>
      </c>
      <c r="V485" s="35">
        <v>9.4175</v>
      </c>
      <c r="W485" s="35">
        <v>13.39</v>
      </c>
      <c r="X485" s="35">
        <v>0.1955</v>
      </c>
      <c r="Y485" s="32"/>
      <c r="Z485" s="32">
        <v>99.17075</v>
      </c>
      <c r="AA485" s="35">
        <v>4.41109609603882</v>
      </c>
      <c r="AB485" s="35">
        <v>985.543701171875</v>
      </c>
      <c r="AC485" s="35">
        <v>-8.45688724517822</v>
      </c>
      <c r="AD485" s="35">
        <v>4.67709445953369</v>
      </c>
      <c r="AE485" s="35" t="s">
        <v>1695</v>
      </c>
      <c r="AF485" s="19">
        <v>12</v>
      </c>
      <c r="AG485" s="19">
        <f>AF485/(P485*'Molecular Weight'!$C$2/'Molecular Weight'!$D$2+Q485*'Molecular Weight'!$C$3/'Molecular Weight'!$D$3+R485*'Molecular Weight'!$C$4/'Molecular Weight'!$D$4+S485*'Molecular Weight'!$C$5/'Molecular Weight'!$D$5+T485*'Molecular Weight'!$C$6/'Molecular Weight'!$D$6+U485*'Molecular Weight'!$C$8/'Molecular Weight'!$D$8+V485*'Molecular Weight'!$C$9/'Molecular Weight'!$D$9+W485*'Molecular Weight'!$C$10/'Molecular Weight'!$D$10+X485*'Molecular Weight'!$C$11/'Molecular Weight'!$D$11+Y485*'Molecular Weight'!$C$12/'Molecular Weight'!$D$12)</f>
        <v>4.52059756291352</v>
      </c>
      <c r="AH485" s="19">
        <f>P485*AG485*'Molecular Weight'!$B$2/'Molecular Weight'!$D$2</f>
        <v>2.97303780300634</v>
      </c>
      <c r="AI485" s="19">
        <f>Q485*AG485*'Molecular Weight'!$B$3/'Molecular Weight'!$D$3</f>
        <v>0.0322637141458252</v>
      </c>
      <c r="AJ485" s="19">
        <f>AG485*R485*'Molecular Weight'!$B$4/'Molecular Weight'!$D$4</f>
        <v>1.9845228218518</v>
      </c>
      <c r="AK485" s="19">
        <f>S485*AG485*'Molecular Weight'!$B$5/'Molecular Weight'!$D$5</f>
        <v>0</v>
      </c>
      <c r="AL485" s="19">
        <f>T485*AG485*'Molecular Weight'!$B$6/'Molecular Weight'!$D$6</f>
        <v>0.847140098701605</v>
      </c>
      <c r="AM485" s="19">
        <f>U485*AG485*'Molecular Weight'!$B$8/'Molecular Weight'!$D$8</f>
        <v>0.015453128122449</v>
      </c>
      <c r="AN485" s="19">
        <f>V485*AG485*'Molecular Weight'!$B$9/'Molecular Weight'!$D$9</f>
        <v>1.05639522453444</v>
      </c>
      <c r="AO485" s="19">
        <f>W485*AG485*'Molecular Weight'!$B$10/'Molecular Weight'!$D$10</f>
        <v>1.07936521696527</v>
      </c>
      <c r="AP485" s="19">
        <f>X485*AG485*'Molecular Weight'!$B$11/'Molecular Weight'!$D$11</f>
        <v>0.0285181291884348</v>
      </c>
      <c r="AQ485" s="19">
        <f>Y485*AG485*'Molecular Weight'!$B$12/'Molecular Weight'!$D$12</f>
        <v>0</v>
      </c>
      <c r="AR485" s="19">
        <f t="shared" si="86"/>
        <v>8.01669613651616</v>
      </c>
      <c r="AS485" s="19">
        <f t="shared" si="87"/>
        <v>0.0499840918957339</v>
      </c>
      <c r="AT485" s="19">
        <f t="shared" si="88"/>
        <v>0.0590033360153103</v>
      </c>
      <c r="AU485" s="19">
        <f t="shared" si="89"/>
        <v>0.797156006805871</v>
      </c>
      <c r="AV485" s="19">
        <f t="shared" si="90"/>
        <v>3.00530151715216</v>
      </c>
      <c r="AW485" s="19">
        <f t="shared" si="91"/>
        <v>2.99835366832376</v>
      </c>
      <c r="AX485" s="36"/>
    </row>
    <row r="486" s="25" customFormat="1" spans="1:50">
      <c r="A486" s="37" t="s">
        <v>2241</v>
      </c>
      <c r="B486" s="35" t="s">
        <v>2242</v>
      </c>
      <c r="C486" s="35" t="s">
        <v>2200</v>
      </c>
      <c r="D486" s="35" t="s">
        <v>1899</v>
      </c>
      <c r="E486" s="35" t="s">
        <v>2253</v>
      </c>
      <c r="F486" s="35" t="s">
        <v>2244</v>
      </c>
      <c r="G486" s="32" t="s">
        <v>1917</v>
      </c>
      <c r="H486" s="32"/>
      <c r="I486" s="33">
        <f t="shared" si="92"/>
        <v>4.32230854034424</v>
      </c>
      <c r="J486" s="33">
        <f t="shared" si="93"/>
        <v>1044.34167480469</v>
      </c>
      <c r="K486" s="33">
        <f t="shared" si="94"/>
        <v>-8.46482849121094</v>
      </c>
      <c r="L486" s="34">
        <f t="shared" si="84"/>
        <v>-12.2825072792358</v>
      </c>
      <c r="M486" s="33">
        <f t="shared" si="85"/>
        <v>3.8176787880249</v>
      </c>
      <c r="N486" s="33">
        <f t="shared" si="95"/>
        <v>3.81767845153809</v>
      </c>
      <c r="O486" s="32"/>
      <c r="P486" s="35">
        <v>39.31</v>
      </c>
      <c r="Q486" s="35">
        <v>0.4636</v>
      </c>
      <c r="R486" s="35">
        <v>22.25</v>
      </c>
      <c r="S486" s="35">
        <v>0</v>
      </c>
      <c r="T486" s="35">
        <v>15.428</v>
      </c>
      <c r="U486" s="35">
        <v>0.2764</v>
      </c>
      <c r="V486" s="35">
        <v>9.666</v>
      </c>
      <c r="W486" s="35">
        <v>11.528</v>
      </c>
      <c r="X486" s="35">
        <v>0.1778</v>
      </c>
      <c r="Y486" s="32"/>
      <c r="Z486" s="32">
        <v>99.0998</v>
      </c>
      <c r="AA486" s="35">
        <v>4.32230854034424</v>
      </c>
      <c r="AB486" s="35">
        <v>1044.34167480469</v>
      </c>
      <c r="AC486" s="35">
        <v>-8.46482849121094</v>
      </c>
      <c r="AD486" s="35">
        <v>3.81767845153809</v>
      </c>
      <c r="AE486" s="35" t="s">
        <v>1695</v>
      </c>
      <c r="AF486" s="19">
        <v>12</v>
      </c>
      <c r="AG486" s="19">
        <f>AF486/(P486*'Molecular Weight'!$C$2/'Molecular Weight'!$D$2+Q486*'Molecular Weight'!$C$3/'Molecular Weight'!$D$3+R486*'Molecular Weight'!$C$4/'Molecular Weight'!$D$4+S486*'Molecular Weight'!$C$5/'Molecular Weight'!$D$5+T486*'Molecular Weight'!$C$6/'Molecular Weight'!$D$6+U486*'Molecular Weight'!$C$8/'Molecular Weight'!$D$8+V486*'Molecular Weight'!$C$9/'Molecular Weight'!$D$9+W486*'Molecular Weight'!$C$10/'Molecular Weight'!$D$10+X486*'Molecular Weight'!$C$11/'Molecular Weight'!$D$11+Y486*'Molecular Weight'!$C$12/'Molecular Weight'!$D$12)</f>
        <v>4.54236422735558</v>
      </c>
      <c r="AH486" s="19">
        <f>P486*AG486*'Molecular Weight'!$B$2/'Molecular Weight'!$D$2</f>
        <v>2.97204290574813</v>
      </c>
      <c r="AI486" s="19">
        <f>Q486*AG486*'Molecular Weight'!$B$3/'Molecular Weight'!$D$3</f>
        <v>0.0263559456295625</v>
      </c>
      <c r="AJ486" s="19">
        <f>AG486*R486*'Molecular Weight'!$B$4/'Molecular Weight'!$D$4</f>
        <v>1.98249517572895</v>
      </c>
      <c r="AK486" s="19">
        <f>S486*AG486*'Molecular Weight'!$B$5/'Molecular Weight'!$D$5</f>
        <v>0</v>
      </c>
      <c r="AL486" s="19">
        <f>T486*AG486*'Molecular Weight'!$B$6/'Molecular Weight'!$D$6</f>
        <v>0.975495480228868</v>
      </c>
      <c r="AM486" s="19">
        <f>U486*AG486*'Molecular Weight'!$B$8/'Molecular Weight'!$D$8</f>
        <v>0.017698188221611</v>
      </c>
      <c r="AN486" s="19">
        <f>V486*AG486*'Molecular Weight'!$B$9/'Molecular Weight'!$D$9</f>
        <v>1.0894911320501</v>
      </c>
      <c r="AO486" s="19">
        <f>W486*AG486*'Molecular Weight'!$B$10/'Molecular Weight'!$D$10</f>
        <v>0.933744201372238</v>
      </c>
      <c r="AP486" s="19">
        <f>X486*AG486*'Molecular Weight'!$B$11/'Molecular Weight'!$D$11</f>
        <v>0.0260610635567545</v>
      </c>
      <c r="AQ486" s="19">
        <f>Y486*AG486*'Molecular Weight'!$B$12/'Molecular Weight'!$D$12</f>
        <v>0</v>
      </c>
      <c r="AR486" s="19">
        <f t="shared" si="86"/>
        <v>8.02338409253621</v>
      </c>
      <c r="AS486" s="19">
        <f t="shared" si="87"/>
        <v>0.0699478193236578</v>
      </c>
      <c r="AT486" s="19">
        <f t="shared" si="88"/>
        <v>0.0717049138015963</v>
      </c>
      <c r="AU486" s="19">
        <f t="shared" si="89"/>
        <v>0.90554766090521</v>
      </c>
      <c r="AV486" s="19">
        <f t="shared" si="90"/>
        <v>2.99839885137769</v>
      </c>
      <c r="AW486" s="19">
        <f t="shared" si="91"/>
        <v>3.01642900187282</v>
      </c>
      <c r="AX486" s="36"/>
    </row>
    <row r="487" s="25" customFormat="1" spans="1:50">
      <c r="A487" s="37" t="s">
        <v>2241</v>
      </c>
      <c r="B487" s="35" t="s">
        <v>2242</v>
      </c>
      <c r="C487" s="35" t="s">
        <v>2200</v>
      </c>
      <c r="D487" s="35" t="s">
        <v>1899</v>
      </c>
      <c r="E487" s="35" t="s">
        <v>2254</v>
      </c>
      <c r="F487" s="35" t="s">
        <v>1859</v>
      </c>
      <c r="G487" s="32" t="s">
        <v>1917</v>
      </c>
      <c r="H487" s="32"/>
      <c r="I487" s="33">
        <f t="shared" si="92"/>
        <v>3.57727766036987</v>
      </c>
      <c r="J487" s="33">
        <f t="shared" si="93"/>
        <v>1235.36901855469</v>
      </c>
      <c r="K487" s="33">
        <f t="shared" si="94"/>
        <v>-6.80913400650024</v>
      </c>
      <c r="L487" s="34">
        <f t="shared" si="84"/>
        <v>-10.1516921460131</v>
      </c>
      <c r="M487" s="33">
        <f t="shared" si="85"/>
        <v>3.34255813951288</v>
      </c>
      <c r="N487" s="33">
        <f t="shared" si="95"/>
        <v>3.34255743026733</v>
      </c>
      <c r="O487" s="32"/>
      <c r="P487" s="35">
        <v>40.9666666666667</v>
      </c>
      <c r="Q487" s="35">
        <v>0.568</v>
      </c>
      <c r="R487" s="35">
        <v>22.5766666666667</v>
      </c>
      <c r="S487" s="35">
        <v>0</v>
      </c>
      <c r="T487" s="35">
        <v>14.0433333333333</v>
      </c>
      <c r="U487" s="35">
        <v>0.307</v>
      </c>
      <c r="V487" s="35">
        <v>14.68</v>
      </c>
      <c r="W487" s="35">
        <v>6.94</v>
      </c>
      <c r="X487" s="35">
        <v>0.171666666666667</v>
      </c>
      <c r="Y487" s="32"/>
      <c r="Z487" s="32">
        <v>100.253333333333</v>
      </c>
      <c r="AA487" s="35">
        <v>3.57727766036987</v>
      </c>
      <c r="AB487" s="35">
        <v>1235.36901855469</v>
      </c>
      <c r="AC487" s="35">
        <v>-6.80913400650024</v>
      </c>
      <c r="AD487" s="35">
        <v>3.34255743026733</v>
      </c>
      <c r="AE487" s="35" t="s">
        <v>1695</v>
      </c>
      <c r="AF487" s="19">
        <v>12</v>
      </c>
      <c r="AG487" s="19">
        <f>AF487/(P487*'Molecular Weight'!$C$2/'Molecular Weight'!$D$2+Q487*'Molecular Weight'!$C$3/'Molecular Weight'!$D$3+R487*'Molecular Weight'!$C$4/'Molecular Weight'!$D$4+S487*'Molecular Weight'!$C$5/'Molecular Weight'!$D$5+T487*'Molecular Weight'!$C$6/'Molecular Weight'!$D$6+U487*'Molecular Weight'!$C$8/'Molecular Weight'!$D$8+V487*'Molecular Weight'!$C$9/'Molecular Weight'!$D$9+W487*'Molecular Weight'!$C$10/'Molecular Weight'!$D$10+X487*'Molecular Weight'!$C$11/'Molecular Weight'!$D$11+Y487*'Molecular Weight'!$C$12/'Molecular Weight'!$D$12)</f>
        <v>4.39104783287551</v>
      </c>
      <c r="AH487" s="19">
        <f>P487*AG487*'Molecular Weight'!$B$2/'Molecular Weight'!$D$2</f>
        <v>2.9941177244807</v>
      </c>
      <c r="AI487" s="19">
        <f>Q487*AG487*'Molecular Weight'!$B$3/'Molecular Weight'!$D$3</f>
        <v>0.0312154589370875</v>
      </c>
      <c r="AJ487" s="19">
        <f>AG487*R487*'Molecular Weight'!$B$4/'Molecular Weight'!$D$4</f>
        <v>1.94459049117732</v>
      </c>
      <c r="AK487" s="19">
        <f>S487*AG487*'Molecular Weight'!$B$5/'Molecular Weight'!$D$5</f>
        <v>0</v>
      </c>
      <c r="AL487" s="19">
        <f>T487*AG487*'Molecular Weight'!$B$6/'Molecular Weight'!$D$6</f>
        <v>0.858365094650357</v>
      </c>
      <c r="AM487" s="19">
        <f>U487*AG487*'Molecular Weight'!$B$8/'Molecular Weight'!$D$8</f>
        <v>0.019002702067843</v>
      </c>
      <c r="AN487" s="19">
        <f>V487*AG487*'Molecular Weight'!$B$9/'Molecular Weight'!$D$9</f>
        <v>1.5995181684023</v>
      </c>
      <c r="AO487" s="19">
        <f>W487*AG487*'Molecular Weight'!$B$10/'Molecular Weight'!$D$10</f>
        <v>0.543399999289516</v>
      </c>
      <c r="AP487" s="19">
        <f>X487*AG487*'Molecular Weight'!$B$11/'Molecular Weight'!$D$11</f>
        <v>0.0243238639768839</v>
      </c>
      <c r="AQ487" s="19">
        <f>Y487*AG487*'Molecular Weight'!$B$12/'Molecular Weight'!$D$12</f>
        <v>0</v>
      </c>
      <c r="AR487" s="19">
        <f t="shared" si="86"/>
        <v>8.014533502982</v>
      </c>
      <c r="AS487" s="19">
        <f t="shared" si="87"/>
        <v>0.0435214440663518</v>
      </c>
      <c r="AT487" s="19">
        <f t="shared" si="88"/>
        <v>0.050702718851912</v>
      </c>
      <c r="AU487" s="19">
        <f t="shared" si="89"/>
        <v>0.814843650584005</v>
      </c>
      <c r="AV487" s="19">
        <f t="shared" si="90"/>
        <v>3.02533318341778</v>
      </c>
      <c r="AW487" s="19">
        <f t="shared" si="91"/>
        <v>3.02028596441001</v>
      </c>
      <c r="AX487" s="36"/>
    </row>
    <row r="488" s="25" customFormat="1" spans="1:50">
      <c r="A488" s="37" t="s">
        <v>2241</v>
      </c>
      <c r="B488" s="35" t="s">
        <v>2242</v>
      </c>
      <c r="C488" s="35" t="s">
        <v>2200</v>
      </c>
      <c r="D488" s="35" t="s">
        <v>1899</v>
      </c>
      <c r="E488" s="35" t="s">
        <v>2255</v>
      </c>
      <c r="F488" s="35" t="s">
        <v>1859</v>
      </c>
      <c r="G488" s="32" t="s">
        <v>1917</v>
      </c>
      <c r="H488" s="32"/>
      <c r="I488" s="33">
        <f t="shared" si="92"/>
        <v>3.35890221595764</v>
      </c>
      <c r="J488" s="33">
        <f t="shared" si="93"/>
        <v>1228.86901855469</v>
      </c>
      <c r="K488" s="33">
        <f t="shared" si="94"/>
        <v>-6.86674165725708</v>
      </c>
      <c r="L488" s="34">
        <f t="shared" si="84"/>
        <v>-10.3074412484392</v>
      </c>
      <c r="M488" s="33">
        <f t="shared" si="85"/>
        <v>3.44069959118216</v>
      </c>
      <c r="N488" s="33">
        <f t="shared" si="95"/>
        <v>3.44069814682007</v>
      </c>
      <c r="O488" s="32"/>
      <c r="P488" s="35">
        <v>40.4466666666667</v>
      </c>
      <c r="Q488" s="35">
        <v>0.557333333333333</v>
      </c>
      <c r="R488" s="35">
        <v>22.48</v>
      </c>
      <c r="S488" s="35">
        <v>0</v>
      </c>
      <c r="T488" s="35">
        <v>13.96</v>
      </c>
      <c r="U488" s="35">
        <v>0.304</v>
      </c>
      <c r="V488" s="35">
        <v>14.53</v>
      </c>
      <c r="W488" s="35">
        <v>6.95666666666667</v>
      </c>
      <c r="X488" s="35">
        <v>0.164</v>
      </c>
      <c r="Y488" s="32"/>
      <c r="Z488" s="32">
        <v>99.3986666666667</v>
      </c>
      <c r="AA488" s="35">
        <v>3.35890221595764</v>
      </c>
      <c r="AB488" s="35">
        <v>1228.86901855469</v>
      </c>
      <c r="AC488" s="35">
        <v>-6.86674165725708</v>
      </c>
      <c r="AD488" s="35">
        <v>3.44069814682007</v>
      </c>
      <c r="AE488" s="35" t="s">
        <v>1695</v>
      </c>
      <c r="AF488" s="19">
        <v>12</v>
      </c>
      <c r="AG488" s="19">
        <f>AF488/(P488*'Molecular Weight'!$C$2/'Molecular Weight'!$D$2+Q488*'Molecular Weight'!$C$3/'Molecular Weight'!$D$3+R488*'Molecular Weight'!$C$4/'Molecular Weight'!$D$4+S488*'Molecular Weight'!$C$5/'Molecular Weight'!$D$5+T488*'Molecular Weight'!$C$6/'Molecular Weight'!$D$6+U488*'Molecular Weight'!$C$8/'Molecular Weight'!$D$8+V488*'Molecular Weight'!$C$9/'Molecular Weight'!$D$9+W488*'Molecular Weight'!$C$10/'Molecular Weight'!$D$10+X488*'Molecular Weight'!$C$11/'Molecular Weight'!$D$11+Y488*'Molecular Weight'!$C$12/'Molecular Weight'!$D$12)</f>
        <v>4.43187018205338</v>
      </c>
      <c r="AH488" s="19">
        <f>P488*AG488*'Molecular Weight'!$B$2/'Molecular Weight'!$D$2</f>
        <v>2.98359480631579</v>
      </c>
      <c r="AI488" s="19">
        <f>Q488*AG488*'Molecular Weight'!$B$3/'Molecular Weight'!$D$3</f>
        <v>0.030914004774273</v>
      </c>
      <c r="AJ488" s="19">
        <f>AG488*R488*'Molecular Weight'!$B$4/'Molecular Weight'!$D$4</f>
        <v>1.95426523524049</v>
      </c>
      <c r="AK488" s="19">
        <f>S488*AG488*'Molecular Weight'!$B$5/'Molecular Weight'!$D$5</f>
        <v>0</v>
      </c>
      <c r="AL488" s="19">
        <f>T488*AG488*'Molecular Weight'!$B$6/'Molecular Weight'!$D$6</f>
        <v>0.861204172347789</v>
      </c>
      <c r="AM488" s="19">
        <f>U488*AG488*'Molecular Weight'!$B$8/'Molecular Weight'!$D$8</f>
        <v>0.0189919443944774</v>
      </c>
      <c r="AN488" s="19">
        <f>V488*AG488*'Molecular Weight'!$B$9/'Molecular Weight'!$D$9</f>
        <v>1.59789264876515</v>
      </c>
      <c r="AO488" s="19">
        <f>W488*AG488*'Molecular Weight'!$B$10/'Molecular Weight'!$D$10</f>
        <v>0.549768965165562</v>
      </c>
      <c r="AP488" s="19">
        <f>X488*AG488*'Molecular Weight'!$B$11/'Molecular Weight'!$D$11</f>
        <v>0.023453588572338</v>
      </c>
      <c r="AQ488" s="19">
        <f>Y488*AG488*'Molecular Weight'!$B$12/'Molecular Weight'!$D$12</f>
        <v>0</v>
      </c>
      <c r="AR488" s="19">
        <f t="shared" si="86"/>
        <v>8.02008536557586</v>
      </c>
      <c r="AS488" s="19">
        <f t="shared" si="87"/>
        <v>0.0601051923823368</v>
      </c>
      <c r="AT488" s="19">
        <f t="shared" si="88"/>
        <v>0.0697920357474347</v>
      </c>
      <c r="AU488" s="19">
        <f t="shared" si="89"/>
        <v>0.801098979965452</v>
      </c>
      <c r="AV488" s="19">
        <f t="shared" si="90"/>
        <v>3.01450881109006</v>
      </c>
      <c r="AW488" s="19">
        <f t="shared" si="91"/>
        <v>3.02785773067298</v>
      </c>
      <c r="AX488" s="36"/>
    </row>
    <row r="489" s="25" customFormat="1" spans="1:50">
      <c r="A489" s="37" t="s">
        <v>2241</v>
      </c>
      <c r="B489" s="35" t="s">
        <v>2242</v>
      </c>
      <c r="C489" s="35" t="s">
        <v>2200</v>
      </c>
      <c r="D489" s="35" t="s">
        <v>1899</v>
      </c>
      <c r="E489" s="35" t="s">
        <v>2256</v>
      </c>
      <c r="F489" s="35" t="s">
        <v>1859</v>
      </c>
      <c r="G489" s="32" t="s">
        <v>1917</v>
      </c>
      <c r="H489" s="32"/>
      <c r="I489" s="33">
        <f t="shared" si="92"/>
        <v>4.66661214828491</v>
      </c>
      <c r="J489" s="33">
        <f t="shared" si="93"/>
        <v>1012.62817382813</v>
      </c>
      <c r="K489" s="33">
        <f t="shared" si="94"/>
        <v>-8.43993663787842</v>
      </c>
      <c r="L489" s="34">
        <f t="shared" si="84"/>
        <v>-12.6020114855568</v>
      </c>
      <c r="M489" s="33">
        <f t="shared" si="85"/>
        <v>4.16207484767841</v>
      </c>
      <c r="N489" s="33">
        <f t="shared" si="95"/>
        <v>4.16207408905029</v>
      </c>
      <c r="O489" s="32"/>
      <c r="P489" s="35">
        <v>40.06</v>
      </c>
      <c r="Q489" s="35">
        <v>0.628</v>
      </c>
      <c r="R489" s="35">
        <v>22.2066666666667</v>
      </c>
      <c r="S489" s="35">
        <v>0</v>
      </c>
      <c r="T489" s="35">
        <v>13.5266666666667</v>
      </c>
      <c r="U489" s="35">
        <v>0.287666666666667</v>
      </c>
      <c r="V489" s="35">
        <v>10.92</v>
      </c>
      <c r="W489" s="35">
        <v>11.89</v>
      </c>
      <c r="X489" s="35">
        <v>0.165333333333333</v>
      </c>
      <c r="Y489" s="32"/>
      <c r="Z489" s="32">
        <v>99.6843333333334</v>
      </c>
      <c r="AA489" s="35">
        <v>4.66661214828491</v>
      </c>
      <c r="AB489" s="35">
        <v>1012.62817382813</v>
      </c>
      <c r="AC489" s="35">
        <v>-8.43993663787842</v>
      </c>
      <c r="AD489" s="35">
        <v>4.16207408905029</v>
      </c>
      <c r="AE489" s="35" t="s">
        <v>1695</v>
      </c>
      <c r="AF489" s="19">
        <v>12</v>
      </c>
      <c r="AG489" s="19">
        <f>AF489/(P489*'Molecular Weight'!$C$2/'Molecular Weight'!$D$2+Q489*'Molecular Weight'!$C$3/'Molecular Weight'!$D$3+R489*'Molecular Weight'!$C$4/'Molecular Weight'!$D$4+S489*'Molecular Weight'!$C$5/'Molecular Weight'!$D$5+T489*'Molecular Weight'!$C$6/'Molecular Weight'!$D$6+U489*'Molecular Weight'!$C$8/'Molecular Weight'!$D$8+V489*'Molecular Weight'!$C$9/'Molecular Weight'!$D$9+W489*'Molecular Weight'!$C$10/'Molecular Weight'!$D$10+X489*'Molecular Weight'!$C$11/'Molecular Weight'!$D$11+Y489*'Molecular Weight'!$C$12/'Molecular Weight'!$D$12)</f>
        <v>4.47649937852936</v>
      </c>
      <c r="AH489" s="19">
        <f>P489*AG489*'Molecular Weight'!$B$2/'Molecular Weight'!$D$2</f>
        <v>2.98482964553739</v>
      </c>
      <c r="AI489" s="19">
        <f>Q489*AG489*'Molecular Weight'!$B$3/'Molecular Weight'!$D$3</f>
        <v>0.0351845007473897</v>
      </c>
      <c r="AJ489" s="19">
        <f>AG489*R489*'Molecular Weight'!$B$4/'Molecular Weight'!$D$4</f>
        <v>1.94994369424367</v>
      </c>
      <c r="AK489" s="19">
        <f>S489*AG489*'Molecular Weight'!$B$5/'Molecular Weight'!$D$5</f>
        <v>0</v>
      </c>
      <c r="AL489" s="19">
        <f>T489*AG489*'Molecular Weight'!$B$6/'Molecular Weight'!$D$6</f>
        <v>0.842874650987017</v>
      </c>
      <c r="AM489" s="19">
        <f>U489*AG489*'Molecular Weight'!$B$8/'Molecular Weight'!$D$8</f>
        <v>0.018152518389582</v>
      </c>
      <c r="AN489" s="19">
        <f>V489*AG489*'Molecular Weight'!$B$9/'Molecular Weight'!$D$9</f>
        <v>1.2129869283757</v>
      </c>
      <c r="AO489" s="19">
        <f>W489*AG489*'Molecular Weight'!$B$10/'Molecular Weight'!$D$10</f>
        <v>0.949100884641835</v>
      </c>
      <c r="AP489" s="19">
        <f>X489*AG489*'Molecular Weight'!$B$11/'Molecular Weight'!$D$11</f>
        <v>0.0238823673416216</v>
      </c>
      <c r="AQ489" s="19">
        <f>Y489*AG489*'Molecular Weight'!$B$12/'Molecular Weight'!$D$12</f>
        <v>0</v>
      </c>
      <c r="AR489" s="19">
        <f t="shared" si="86"/>
        <v>8.0169551902642</v>
      </c>
      <c r="AS489" s="19">
        <f t="shared" si="87"/>
        <v>0.0507579943611232</v>
      </c>
      <c r="AT489" s="19">
        <f t="shared" si="88"/>
        <v>0.0602200983286007</v>
      </c>
      <c r="AU489" s="19">
        <f t="shared" si="89"/>
        <v>0.792116656625894</v>
      </c>
      <c r="AV489" s="19">
        <f t="shared" si="90"/>
        <v>3.02001414628478</v>
      </c>
      <c r="AW489" s="19">
        <f t="shared" si="91"/>
        <v>3.02311498239413</v>
      </c>
      <c r="AX489" s="36"/>
    </row>
    <row r="490" s="25" customFormat="1" spans="1:50">
      <c r="A490" s="37" t="s">
        <v>2241</v>
      </c>
      <c r="B490" s="35" t="s">
        <v>2242</v>
      </c>
      <c r="C490" s="35" t="s">
        <v>2200</v>
      </c>
      <c r="D490" s="35" t="s">
        <v>1899</v>
      </c>
      <c r="E490" s="35" t="s">
        <v>2257</v>
      </c>
      <c r="F490" s="35" t="s">
        <v>1859</v>
      </c>
      <c r="G490" s="32" t="s">
        <v>1917</v>
      </c>
      <c r="H490" s="32"/>
      <c r="I490" s="33">
        <f t="shared" si="92"/>
        <v>4.05270481109619</v>
      </c>
      <c r="J490" s="33">
        <f t="shared" si="93"/>
        <v>1032.19409179687</v>
      </c>
      <c r="K490" s="33">
        <f t="shared" si="94"/>
        <v>-8.39205360412598</v>
      </c>
      <c r="L490" s="34">
        <f t="shared" si="84"/>
        <v>-12.5767121743693</v>
      </c>
      <c r="M490" s="33">
        <f t="shared" si="85"/>
        <v>4.18465857024331</v>
      </c>
      <c r="N490" s="33">
        <f t="shared" si="95"/>
        <v>4.18465900421143</v>
      </c>
      <c r="O490" s="32"/>
      <c r="P490" s="35">
        <v>39.5333333333333</v>
      </c>
      <c r="Q490" s="35">
        <v>0.588333333333333</v>
      </c>
      <c r="R490" s="35">
        <v>22.6233333333333</v>
      </c>
      <c r="S490" s="35">
        <v>0</v>
      </c>
      <c r="T490" s="35">
        <v>14.5233333333333</v>
      </c>
      <c r="U490" s="35">
        <v>0.250333333333333</v>
      </c>
      <c r="V490" s="35">
        <v>9.05333333333333</v>
      </c>
      <c r="W490" s="35">
        <v>13.1366666666667</v>
      </c>
      <c r="X490" s="35">
        <v>0.192</v>
      </c>
      <c r="Y490" s="32"/>
      <c r="Z490" s="32">
        <v>99.9006666666666</v>
      </c>
      <c r="AA490" s="35">
        <v>4.05270481109619</v>
      </c>
      <c r="AB490" s="35">
        <v>1032.19409179687</v>
      </c>
      <c r="AC490" s="35">
        <v>-8.39205360412598</v>
      </c>
      <c r="AD490" s="35">
        <v>4.18465900421143</v>
      </c>
      <c r="AE490" s="35" t="s">
        <v>1695</v>
      </c>
      <c r="AF490" s="19">
        <v>12</v>
      </c>
      <c r="AG490" s="19">
        <f>AF490/(P490*'Molecular Weight'!$C$2/'Molecular Weight'!$D$2+Q490*'Molecular Weight'!$C$3/'Molecular Weight'!$D$3+R490*'Molecular Weight'!$C$4/'Molecular Weight'!$D$4+S490*'Molecular Weight'!$C$5/'Molecular Weight'!$D$5+T490*'Molecular Weight'!$C$6/'Molecular Weight'!$D$6+U490*'Molecular Weight'!$C$8/'Molecular Weight'!$D$8+V490*'Molecular Weight'!$C$9/'Molecular Weight'!$D$9+W490*'Molecular Weight'!$C$10/'Molecular Weight'!$D$10+X490*'Molecular Weight'!$C$11/'Molecular Weight'!$D$11+Y490*'Molecular Weight'!$C$12/'Molecular Weight'!$D$12)</f>
        <v>4.50435407012465</v>
      </c>
      <c r="AH490" s="19">
        <f>P490*AG490*'Molecular Weight'!$B$2/'Molecular Weight'!$D$2</f>
        <v>2.96391695914771</v>
      </c>
      <c r="AI490" s="19">
        <f>Q490*AG490*'Molecular Weight'!$B$3/'Molecular Weight'!$D$3</f>
        <v>0.033167229594368</v>
      </c>
      <c r="AJ490" s="19">
        <f>AG490*R490*'Molecular Weight'!$B$4/'Molecular Weight'!$D$4</f>
        <v>1.99889179246345</v>
      </c>
      <c r="AK490" s="19">
        <f>S490*AG490*'Molecular Weight'!$B$5/'Molecular Weight'!$D$5</f>
        <v>0</v>
      </c>
      <c r="AL490" s="19">
        <f>T490*AG490*'Molecular Weight'!$B$6/'Molecular Weight'!$D$6</f>
        <v>0.910610183905579</v>
      </c>
      <c r="AM490" s="19">
        <f>U490*AG490*'Molecular Weight'!$B$8/'Molecular Weight'!$D$8</f>
        <v>0.015894981236085</v>
      </c>
      <c r="AN490" s="19">
        <f>V490*AG490*'Molecular Weight'!$B$9/'Molecular Weight'!$D$9</f>
        <v>1.01189624933487</v>
      </c>
      <c r="AO490" s="19">
        <f>W490*AG490*'Molecular Weight'!$B$10/'Molecular Weight'!$D$10</f>
        <v>1.05513905078229</v>
      </c>
      <c r="AP490" s="19">
        <f>X490*AG490*'Molecular Weight'!$B$11/'Molecular Weight'!$D$11</f>
        <v>0.0279069371237151</v>
      </c>
      <c r="AQ490" s="19">
        <f>Y490*AG490*'Molecular Weight'!$B$12/'Molecular Weight'!$D$12</f>
        <v>0</v>
      </c>
      <c r="AR490" s="19">
        <f t="shared" si="86"/>
        <v>8.01742338358806</v>
      </c>
      <c r="AS490" s="19">
        <f t="shared" si="87"/>
        <v>0.0521565578000329</v>
      </c>
      <c r="AT490" s="19">
        <f t="shared" si="88"/>
        <v>0.0572764929734643</v>
      </c>
      <c r="AU490" s="19">
        <f t="shared" si="89"/>
        <v>0.858453626105546</v>
      </c>
      <c r="AV490" s="19">
        <f t="shared" si="90"/>
        <v>2.99708418874208</v>
      </c>
      <c r="AW490" s="19">
        <f t="shared" si="91"/>
        <v>2.99354046525882</v>
      </c>
      <c r="AX490" s="36"/>
    </row>
    <row r="491" s="25" customFormat="1" spans="1:50">
      <c r="A491" s="37" t="s">
        <v>2241</v>
      </c>
      <c r="B491" s="35" t="s">
        <v>2242</v>
      </c>
      <c r="C491" s="35" t="s">
        <v>2200</v>
      </c>
      <c r="D491" s="35" t="s">
        <v>1899</v>
      </c>
      <c r="E491" s="35" t="s">
        <v>2258</v>
      </c>
      <c r="F491" s="35" t="s">
        <v>2244</v>
      </c>
      <c r="G491" s="32" t="s">
        <v>1917</v>
      </c>
      <c r="H491" s="32"/>
      <c r="I491" s="33">
        <f t="shared" si="92"/>
        <v>3.50642871856689</v>
      </c>
      <c r="J491" s="33">
        <f t="shared" si="93"/>
        <v>1139.9814453125</v>
      </c>
      <c r="K491" s="33">
        <f t="shared" si="94"/>
        <v>-7.14133214950562</v>
      </c>
      <c r="L491" s="34">
        <f t="shared" si="84"/>
        <v>-11.3202401037124</v>
      </c>
      <c r="M491" s="33">
        <f t="shared" si="85"/>
        <v>4.17890795420678</v>
      </c>
      <c r="N491" s="33">
        <f t="shared" si="95"/>
        <v>4.17890882492065</v>
      </c>
      <c r="O491" s="32"/>
      <c r="P491" s="35">
        <v>39.71</v>
      </c>
      <c r="Q491" s="35">
        <v>0.652</v>
      </c>
      <c r="R491" s="35">
        <v>22.17</v>
      </c>
      <c r="S491" s="35">
        <v>0</v>
      </c>
      <c r="T491" s="35">
        <v>17.25</v>
      </c>
      <c r="U491" s="35">
        <v>0.390333333333333</v>
      </c>
      <c r="V491" s="35">
        <v>13.1966666666667</v>
      </c>
      <c r="W491" s="35">
        <v>5.71333333333333</v>
      </c>
      <c r="X491" s="35">
        <v>0.259666666666667</v>
      </c>
      <c r="Y491" s="32"/>
      <c r="Z491" s="32">
        <v>99.342</v>
      </c>
      <c r="AA491" s="35">
        <v>3.50642871856689</v>
      </c>
      <c r="AB491" s="35">
        <v>1139.9814453125</v>
      </c>
      <c r="AC491" s="35">
        <v>-7.14133214950562</v>
      </c>
      <c r="AD491" s="35">
        <v>4.17890882492065</v>
      </c>
      <c r="AE491" s="35" t="s">
        <v>1695</v>
      </c>
      <c r="AF491" s="19">
        <v>12</v>
      </c>
      <c r="AG491" s="19">
        <f>AF491/(P491*'Molecular Weight'!$C$2/'Molecular Weight'!$D$2+Q491*'Molecular Weight'!$C$3/'Molecular Weight'!$D$3+R491*'Molecular Weight'!$C$4/'Molecular Weight'!$D$4+S491*'Molecular Weight'!$C$5/'Molecular Weight'!$D$5+T491*'Molecular Weight'!$C$6/'Molecular Weight'!$D$6+U491*'Molecular Weight'!$C$8/'Molecular Weight'!$D$8+V491*'Molecular Weight'!$C$9/'Molecular Weight'!$D$9+W491*'Molecular Weight'!$C$10/'Molecular Weight'!$D$10+X491*'Molecular Weight'!$C$11/'Molecular Weight'!$D$11+Y491*'Molecular Weight'!$C$12/'Molecular Weight'!$D$12)</f>
        <v>4.49490913152408</v>
      </c>
      <c r="AH491" s="19">
        <f>P491*AG491*'Molecular Weight'!$B$2/'Molecular Weight'!$D$2</f>
        <v>2.97091946759023</v>
      </c>
      <c r="AI491" s="19">
        <f>Q491*AG491*'Molecular Weight'!$B$3/'Molecular Weight'!$D$3</f>
        <v>0.0366793586201965</v>
      </c>
      <c r="AJ491" s="19">
        <f>AG491*R491*'Molecular Weight'!$B$4/'Molecular Weight'!$D$4</f>
        <v>1.95473000090013</v>
      </c>
      <c r="AK491" s="19">
        <f>S491*AG491*'Molecular Weight'!$B$5/'Molecular Weight'!$D$5</f>
        <v>0</v>
      </c>
      <c r="AL491" s="19">
        <f>T491*AG491*'Molecular Weight'!$B$6/'Molecular Weight'!$D$6</f>
        <v>1.07930376557336</v>
      </c>
      <c r="AM491" s="19">
        <f>U491*AG491*'Molecular Weight'!$B$8/'Molecular Weight'!$D$8</f>
        <v>0.024732349370429</v>
      </c>
      <c r="AN491" s="19">
        <f>V491*AG491*'Molecular Weight'!$B$9/'Molecular Weight'!$D$9</f>
        <v>1.47190614158014</v>
      </c>
      <c r="AO491" s="19">
        <f>W491*AG491*'Molecular Weight'!$B$10/'Molecular Weight'!$D$10</f>
        <v>0.457933562258218</v>
      </c>
      <c r="AP491" s="19">
        <f>X491*AG491*'Molecular Weight'!$B$11/'Molecular Weight'!$D$11</f>
        <v>0.0376630548935921</v>
      </c>
      <c r="AQ491" s="19">
        <f>Y491*AG491*'Molecular Weight'!$B$12/'Molecular Weight'!$D$12</f>
        <v>0</v>
      </c>
      <c r="AR491" s="19">
        <f t="shared" si="86"/>
        <v>8.0338677007863</v>
      </c>
      <c r="AS491" s="19">
        <f t="shared" si="87"/>
        <v>0.10117478270045</v>
      </c>
      <c r="AT491" s="19">
        <f t="shared" si="88"/>
        <v>0.0937407854281897</v>
      </c>
      <c r="AU491" s="19">
        <f t="shared" si="89"/>
        <v>0.978128982872912</v>
      </c>
      <c r="AV491" s="19">
        <f t="shared" si="90"/>
        <v>3.00759882621043</v>
      </c>
      <c r="AW491" s="19">
        <f t="shared" si="91"/>
        <v>3.03387581878215</v>
      </c>
      <c r="AX491" s="36"/>
    </row>
    <row r="492" s="25" customFormat="1" spans="1:50">
      <c r="A492" s="37" t="s">
        <v>2241</v>
      </c>
      <c r="B492" s="35" t="s">
        <v>2242</v>
      </c>
      <c r="C492" s="35" t="s">
        <v>2200</v>
      </c>
      <c r="D492" s="35" t="s">
        <v>1899</v>
      </c>
      <c r="E492" s="35" t="s">
        <v>2259</v>
      </c>
      <c r="F492" s="35" t="s">
        <v>2244</v>
      </c>
      <c r="G492" s="32" t="s">
        <v>1917</v>
      </c>
      <c r="H492" s="32"/>
      <c r="I492" s="33">
        <f t="shared" si="92"/>
        <v>3.6577730178833</v>
      </c>
      <c r="J492" s="33">
        <f t="shared" si="93"/>
        <v>1167.54931640625</v>
      </c>
      <c r="K492" s="33">
        <f t="shared" si="94"/>
        <v>-7.0759654045105</v>
      </c>
      <c r="L492" s="34">
        <f t="shared" si="84"/>
        <v>-10.9148119961843</v>
      </c>
      <c r="M492" s="33">
        <f t="shared" si="85"/>
        <v>3.83884659167381</v>
      </c>
      <c r="N492" s="33">
        <f t="shared" si="95"/>
        <v>3.8388466835022</v>
      </c>
      <c r="O492" s="32"/>
      <c r="P492" s="35">
        <v>40.52</v>
      </c>
      <c r="Q492" s="35">
        <v>0.652333333333333</v>
      </c>
      <c r="R492" s="35">
        <v>22.4866666666667</v>
      </c>
      <c r="S492" s="35">
        <v>0</v>
      </c>
      <c r="T492" s="35">
        <v>17.4</v>
      </c>
      <c r="U492" s="35">
        <v>0.395666666666667</v>
      </c>
      <c r="V492" s="35">
        <v>13.39</v>
      </c>
      <c r="W492" s="35">
        <v>5.67666666666667</v>
      </c>
      <c r="X492" s="35">
        <v>0.271</v>
      </c>
      <c r="Y492" s="32"/>
      <c r="Z492" s="32">
        <v>100.792333333333</v>
      </c>
      <c r="AA492" s="35">
        <v>3.6577730178833</v>
      </c>
      <c r="AB492" s="35">
        <v>1167.54931640625</v>
      </c>
      <c r="AC492" s="35">
        <v>-7.0759654045105</v>
      </c>
      <c r="AD492" s="35">
        <v>3.8388466835022</v>
      </c>
      <c r="AE492" s="35" t="s">
        <v>1695</v>
      </c>
      <c r="AF492" s="19">
        <v>12</v>
      </c>
      <c r="AG492" s="19">
        <f>AF492/(P492*'Molecular Weight'!$C$2/'Molecular Weight'!$D$2+Q492*'Molecular Weight'!$C$3/'Molecular Weight'!$D$3+R492*'Molecular Weight'!$C$4/'Molecular Weight'!$D$4+S492*'Molecular Weight'!$C$5/'Molecular Weight'!$D$5+T492*'Molecular Weight'!$C$6/'Molecular Weight'!$D$6+U492*'Molecular Weight'!$C$8/'Molecular Weight'!$D$8+V492*'Molecular Weight'!$C$9/'Molecular Weight'!$D$9+W492*'Molecular Weight'!$C$10/'Molecular Weight'!$D$10+X492*'Molecular Weight'!$C$11/'Molecular Weight'!$D$11+Y492*'Molecular Weight'!$C$12/'Molecular Weight'!$D$12)</f>
        <v>4.42401826113756</v>
      </c>
      <c r="AH492" s="19">
        <f>P492*AG492*'Molecular Weight'!$B$2/'Molecular Weight'!$D$2</f>
        <v>2.98370872072726</v>
      </c>
      <c r="AI492" s="19">
        <f>Q492*AG492*'Molecular Weight'!$B$3/'Molecular Weight'!$D$3</f>
        <v>0.0361193314019449</v>
      </c>
      <c r="AJ492" s="19">
        <f>AG492*R492*'Molecular Weight'!$B$4/'Molecular Weight'!$D$4</f>
        <v>1.95138140379456</v>
      </c>
      <c r="AK492" s="19">
        <f>S492*AG492*'Molecular Weight'!$B$5/'Molecular Weight'!$D$5</f>
        <v>0</v>
      </c>
      <c r="AL492" s="19">
        <f>T492*AG492*'Molecular Weight'!$B$6/'Molecular Weight'!$D$6</f>
        <v>1.07151889955169</v>
      </c>
      <c r="AM492" s="19">
        <f>U492*AG492*'Molecular Weight'!$B$8/'Molecular Weight'!$D$8</f>
        <v>0.0246748880554942</v>
      </c>
      <c r="AN492" s="19">
        <f>V492*AG492*'Molecular Weight'!$B$9/'Molecular Weight'!$D$9</f>
        <v>1.46991574482958</v>
      </c>
      <c r="AO492" s="19">
        <f>W492*AG492*'Molecular Weight'!$B$10/'Molecular Weight'!$D$10</f>
        <v>0.447818776671259</v>
      </c>
      <c r="AP492" s="19">
        <f>X492*AG492*'Molecular Weight'!$B$11/'Molecular Weight'!$D$11</f>
        <v>0.0386869618834552</v>
      </c>
      <c r="AQ492" s="19">
        <f>Y492*AG492*'Molecular Weight'!$B$12/'Molecular Weight'!$D$12</f>
        <v>0</v>
      </c>
      <c r="AR492" s="19">
        <f t="shared" si="86"/>
        <v>8.02382472691524</v>
      </c>
      <c r="AS492" s="19">
        <f t="shared" si="87"/>
        <v>0.0712619561650918</v>
      </c>
      <c r="AT492" s="19">
        <f t="shared" si="88"/>
        <v>0.066505552253821</v>
      </c>
      <c r="AU492" s="19">
        <f t="shared" si="89"/>
        <v>1.0002569433866</v>
      </c>
      <c r="AV492" s="19">
        <f t="shared" si="90"/>
        <v>3.01982805212921</v>
      </c>
      <c r="AW492" s="19">
        <f t="shared" si="91"/>
        <v>3.01392830910802</v>
      </c>
      <c r="AX492" s="36"/>
    </row>
    <row r="493" s="25" customFormat="1" spans="1:50">
      <c r="A493" s="37" t="s">
        <v>2241</v>
      </c>
      <c r="B493" s="35" t="s">
        <v>2242</v>
      </c>
      <c r="C493" s="35" t="s">
        <v>2200</v>
      </c>
      <c r="D493" s="35" t="s">
        <v>1899</v>
      </c>
      <c r="E493" s="35" t="s">
        <v>2260</v>
      </c>
      <c r="F493" s="35" t="s">
        <v>1859</v>
      </c>
      <c r="G493" s="32" t="s">
        <v>1917</v>
      </c>
      <c r="H493" s="32"/>
      <c r="I493" s="33">
        <f t="shared" si="92"/>
        <v>4.19893884658813</v>
      </c>
      <c r="J493" s="33">
        <f t="shared" si="93"/>
        <v>1218.48828125</v>
      </c>
      <c r="K493" s="33">
        <f t="shared" si="94"/>
        <v>-7.0404224395752</v>
      </c>
      <c r="L493" s="34">
        <f t="shared" si="84"/>
        <v>-10.1062466819144</v>
      </c>
      <c r="M493" s="33">
        <f t="shared" si="85"/>
        <v>3.06582424233921</v>
      </c>
      <c r="N493" s="33">
        <f t="shared" si="95"/>
        <v>3.06582450866699</v>
      </c>
      <c r="O493" s="32"/>
      <c r="P493" s="35">
        <v>39.1466666666667</v>
      </c>
      <c r="Q493" s="35">
        <v>0.540666666666667</v>
      </c>
      <c r="R493" s="35">
        <v>22.27</v>
      </c>
      <c r="S493" s="35">
        <v>0</v>
      </c>
      <c r="T493" s="35">
        <v>16.3466666666667</v>
      </c>
      <c r="U493" s="35">
        <v>0.29</v>
      </c>
      <c r="V493" s="35">
        <v>10.12</v>
      </c>
      <c r="W493" s="35">
        <v>10.3566666666667</v>
      </c>
      <c r="X493" s="35">
        <v>0.192</v>
      </c>
      <c r="Y493" s="32"/>
      <c r="Z493" s="32">
        <v>99.2626666666668</v>
      </c>
      <c r="AA493" s="35">
        <v>4.19893884658813</v>
      </c>
      <c r="AB493" s="35">
        <v>1218.48828125</v>
      </c>
      <c r="AC493" s="35">
        <v>-7.0404224395752</v>
      </c>
      <c r="AD493" s="35">
        <v>3.06582450866699</v>
      </c>
      <c r="AE493" s="35" t="s">
        <v>1695</v>
      </c>
      <c r="AF493" s="19">
        <v>12</v>
      </c>
      <c r="AG493" s="19">
        <f>AF493/(P493*'Molecular Weight'!$C$2/'Molecular Weight'!$D$2+Q493*'Molecular Weight'!$C$3/'Molecular Weight'!$D$3+R493*'Molecular Weight'!$C$4/'Molecular Weight'!$D$4+S493*'Molecular Weight'!$C$5/'Molecular Weight'!$D$5+T493*'Molecular Weight'!$C$6/'Molecular Weight'!$D$6+U493*'Molecular Weight'!$C$8/'Molecular Weight'!$D$8+V493*'Molecular Weight'!$C$9/'Molecular Weight'!$D$9+W493*'Molecular Weight'!$C$10/'Molecular Weight'!$D$10+X493*'Molecular Weight'!$C$11/'Molecular Weight'!$D$11+Y493*'Molecular Weight'!$C$12/'Molecular Weight'!$D$12)</f>
        <v>4.54121676245793</v>
      </c>
      <c r="AH493" s="19">
        <f>P493*AG493*'Molecular Weight'!$B$2/'Molecular Weight'!$D$2</f>
        <v>2.95894638583588</v>
      </c>
      <c r="AI493" s="19">
        <f>Q493*AG493*'Molecular Weight'!$B$3/'Molecular Weight'!$D$3</f>
        <v>0.0307294684551805</v>
      </c>
      <c r="AJ493" s="19">
        <f>AG493*R493*'Molecular Weight'!$B$4/'Molecular Weight'!$D$4</f>
        <v>1.98377593762138</v>
      </c>
      <c r="AK493" s="19">
        <f>S493*AG493*'Molecular Weight'!$B$5/'Molecular Weight'!$D$5</f>
        <v>0</v>
      </c>
      <c r="AL493" s="19">
        <f>T493*AG493*'Molecular Weight'!$B$6/'Molecular Weight'!$D$6</f>
        <v>1.03332066643902</v>
      </c>
      <c r="AM493" s="19">
        <f>U493*AG493*'Molecular Weight'!$B$8/'Molecular Weight'!$D$8</f>
        <v>0.0185643200044094</v>
      </c>
      <c r="AN493" s="19">
        <f>V493*AG493*'Molecular Weight'!$B$9/'Molecular Weight'!$D$9</f>
        <v>1.14037502819043</v>
      </c>
      <c r="AO493" s="19">
        <f>W493*AG493*'Molecular Weight'!$B$10/'Molecular Weight'!$D$10</f>
        <v>0.838656709519545</v>
      </c>
      <c r="AP493" s="19">
        <f>X493*AG493*'Molecular Weight'!$B$11/'Molecular Weight'!$D$11</f>
        <v>0.0281353216647926</v>
      </c>
      <c r="AQ493" s="19">
        <f>Y493*AG493*'Molecular Weight'!$B$12/'Molecular Weight'!$D$12</f>
        <v>0</v>
      </c>
      <c r="AR493" s="19">
        <f t="shared" si="86"/>
        <v>8.03250383773064</v>
      </c>
      <c r="AS493" s="19">
        <f t="shared" si="87"/>
        <v>0.097116929078962</v>
      </c>
      <c r="AT493" s="19">
        <f t="shared" si="88"/>
        <v>0.0939852770134191</v>
      </c>
      <c r="AU493" s="19">
        <f t="shared" si="89"/>
        <v>0.936203737360057</v>
      </c>
      <c r="AV493" s="19">
        <f t="shared" si="90"/>
        <v>2.98967585429106</v>
      </c>
      <c r="AW493" s="19">
        <f t="shared" si="91"/>
        <v>3.0309167241534</v>
      </c>
      <c r="AX493" s="36"/>
    </row>
    <row r="494" s="25" customFormat="1" spans="1:50">
      <c r="A494" s="37" t="s">
        <v>2241</v>
      </c>
      <c r="B494" s="35" t="s">
        <v>2242</v>
      </c>
      <c r="C494" s="35" t="s">
        <v>2200</v>
      </c>
      <c r="D494" s="35" t="s">
        <v>1899</v>
      </c>
      <c r="E494" s="35" t="s">
        <v>2261</v>
      </c>
      <c r="F494" s="35" t="s">
        <v>2244</v>
      </c>
      <c r="G494" s="32" t="s">
        <v>1917</v>
      </c>
      <c r="H494" s="32"/>
      <c r="I494" s="33">
        <f t="shared" si="92"/>
        <v>4.62074756622315</v>
      </c>
      <c r="J494" s="33">
        <f t="shared" si="93"/>
        <v>1129.64221191406</v>
      </c>
      <c r="K494" s="33">
        <f t="shared" si="94"/>
        <v>-7.29515027999878</v>
      </c>
      <c r="L494" s="34">
        <f t="shared" si="84"/>
        <v>-11.0036228818661</v>
      </c>
      <c r="M494" s="33">
        <f t="shared" si="85"/>
        <v>3.70847260186736</v>
      </c>
      <c r="N494" s="33">
        <f t="shared" si="95"/>
        <v>3.70847177505493</v>
      </c>
      <c r="O494" s="32"/>
      <c r="P494" s="35">
        <v>40.51</v>
      </c>
      <c r="Q494" s="35">
        <v>0.338666666666667</v>
      </c>
      <c r="R494" s="35">
        <v>22.8233333333333</v>
      </c>
      <c r="S494" s="35">
        <v>0</v>
      </c>
      <c r="T494" s="35">
        <v>16.56</v>
      </c>
      <c r="U494" s="35">
        <v>0.370666666666667</v>
      </c>
      <c r="V494" s="35">
        <v>13.8533333333333</v>
      </c>
      <c r="W494" s="35">
        <v>5.87333333333333</v>
      </c>
      <c r="X494" s="35">
        <v>0.136333333333333</v>
      </c>
      <c r="Y494" s="32"/>
      <c r="Z494" s="32">
        <v>100.465666666667</v>
      </c>
      <c r="AA494" s="35">
        <v>4.62074756622315</v>
      </c>
      <c r="AB494" s="35">
        <v>1129.64221191406</v>
      </c>
      <c r="AC494" s="35">
        <v>-7.29515027999878</v>
      </c>
      <c r="AD494" s="35">
        <v>3.70847177505493</v>
      </c>
      <c r="AE494" s="35" t="s">
        <v>1695</v>
      </c>
      <c r="AF494" s="19">
        <v>12</v>
      </c>
      <c r="AG494" s="19">
        <f>AF494/(P494*'Molecular Weight'!$C$2/'Molecular Weight'!$D$2+Q494*'Molecular Weight'!$C$3/'Molecular Weight'!$D$3+R494*'Molecular Weight'!$C$4/'Molecular Weight'!$D$4+S494*'Molecular Weight'!$C$5/'Molecular Weight'!$D$5+T494*'Molecular Weight'!$C$6/'Molecular Weight'!$D$6+U494*'Molecular Weight'!$C$8/'Molecular Weight'!$D$8+V494*'Molecular Weight'!$C$9/'Molecular Weight'!$D$9+W494*'Molecular Weight'!$C$10/'Molecular Weight'!$D$10+X494*'Molecular Weight'!$C$11/'Molecular Weight'!$D$11+Y494*'Molecular Weight'!$C$12/'Molecular Weight'!$D$12)</f>
        <v>4.41993204183662</v>
      </c>
      <c r="AH494" s="19">
        <f>P494*AG494*'Molecular Weight'!$B$2/'Molecular Weight'!$D$2</f>
        <v>2.98021716069909</v>
      </c>
      <c r="AI494" s="19">
        <f>Q494*AG494*'Molecular Weight'!$B$3/'Molecular Weight'!$D$3</f>
        <v>0.0187344637234293</v>
      </c>
      <c r="AJ494" s="19">
        <f>AG494*R494*'Molecular Weight'!$B$4/'Molecular Weight'!$D$4</f>
        <v>1.97876779720513</v>
      </c>
      <c r="AK494" s="19">
        <f>S494*AG494*'Molecular Weight'!$B$5/'Molecular Weight'!$D$5</f>
        <v>0</v>
      </c>
      <c r="AL494" s="19">
        <f>T494*AG494*'Molecular Weight'!$B$6/'Molecular Weight'!$D$6</f>
        <v>1.01884847734987</v>
      </c>
      <c r="AM494" s="19">
        <f>U494*AG494*'Molecular Weight'!$B$8/'Molecular Weight'!$D$8</f>
        <v>0.0230944668288804</v>
      </c>
      <c r="AN494" s="19">
        <f>V494*AG494*'Molecular Weight'!$B$9/'Molecular Weight'!$D$9</f>
        <v>1.51937448849239</v>
      </c>
      <c r="AO494" s="19">
        <f>W494*AG494*'Molecular Weight'!$B$10/'Molecular Weight'!$D$10</f>
        <v>0.462905388594634</v>
      </c>
      <c r="AP494" s="19">
        <f>X494*AG494*'Molecular Weight'!$B$11/'Molecular Weight'!$D$11</f>
        <v>0.0194444681629684</v>
      </c>
      <c r="AQ494" s="19">
        <f>Y494*AG494*'Molecular Weight'!$B$12/'Molecular Weight'!$D$12</f>
        <v>0</v>
      </c>
      <c r="AR494" s="19">
        <f t="shared" si="86"/>
        <v>8.02138671105639</v>
      </c>
      <c r="AS494" s="19">
        <f t="shared" si="87"/>
        <v>0.0639890687037887</v>
      </c>
      <c r="AT494" s="19">
        <f t="shared" si="88"/>
        <v>0.062805284717342</v>
      </c>
      <c r="AU494" s="19">
        <f t="shared" si="89"/>
        <v>0.954859408646078</v>
      </c>
      <c r="AV494" s="19">
        <f t="shared" si="90"/>
        <v>2.99895162442252</v>
      </c>
      <c r="AW494" s="19">
        <f t="shared" si="91"/>
        <v>3.02422282126577</v>
      </c>
      <c r="AX494" s="36"/>
    </row>
    <row r="495" s="25" customFormat="1" spans="1:50">
      <c r="A495" s="37" t="s">
        <v>2241</v>
      </c>
      <c r="B495" s="35" t="s">
        <v>2242</v>
      </c>
      <c r="C495" s="35" t="s">
        <v>2200</v>
      </c>
      <c r="D495" s="35" t="s">
        <v>1899</v>
      </c>
      <c r="E495" s="35" t="s">
        <v>2262</v>
      </c>
      <c r="F495" s="35" t="s">
        <v>2244</v>
      </c>
      <c r="G495" s="32" t="s">
        <v>1917</v>
      </c>
      <c r="H495" s="32"/>
      <c r="I495" s="33">
        <f t="shared" si="92"/>
        <v>4.56210422515869</v>
      </c>
      <c r="J495" s="33">
        <f t="shared" si="93"/>
        <v>1131.6982421875</v>
      </c>
      <c r="K495" s="33">
        <f t="shared" si="94"/>
        <v>-7.35496520996094</v>
      </c>
      <c r="L495" s="34">
        <f t="shared" si="84"/>
        <v>-11.0011804228645</v>
      </c>
      <c r="M495" s="33">
        <f t="shared" si="85"/>
        <v>3.64621521290357</v>
      </c>
      <c r="N495" s="33">
        <f t="shared" si="95"/>
        <v>3.64621448516846</v>
      </c>
      <c r="O495" s="32"/>
      <c r="P495" s="35">
        <v>40.61</v>
      </c>
      <c r="Q495" s="35">
        <v>0.339</v>
      </c>
      <c r="R495" s="35">
        <v>23.05</v>
      </c>
      <c r="S495" s="35">
        <v>0</v>
      </c>
      <c r="T495" s="35">
        <v>16.5866666666667</v>
      </c>
      <c r="U495" s="35">
        <v>0.376</v>
      </c>
      <c r="V495" s="35">
        <v>13.88</v>
      </c>
      <c r="W495" s="35">
        <v>5.89333333333333</v>
      </c>
      <c r="X495" s="35">
        <v>0.147</v>
      </c>
      <c r="Y495" s="32"/>
      <c r="Z495" s="32">
        <v>100.882</v>
      </c>
      <c r="AA495" s="35">
        <v>4.56210422515869</v>
      </c>
      <c r="AB495" s="35">
        <v>1131.6982421875</v>
      </c>
      <c r="AC495" s="35">
        <v>-7.35496520996094</v>
      </c>
      <c r="AD495" s="35">
        <v>3.64621448516846</v>
      </c>
      <c r="AE495" s="35" t="s">
        <v>1695</v>
      </c>
      <c r="AF495" s="19">
        <v>12</v>
      </c>
      <c r="AG495" s="19">
        <f>AF495/(P495*'Molecular Weight'!$C$2/'Molecular Weight'!$D$2+Q495*'Molecular Weight'!$C$3/'Molecular Weight'!$D$3+R495*'Molecular Weight'!$C$4/'Molecular Weight'!$D$4+S495*'Molecular Weight'!$C$5/'Molecular Weight'!$D$5+T495*'Molecular Weight'!$C$6/'Molecular Weight'!$D$6+U495*'Molecular Weight'!$C$8/'Molecular Weight'!$D$8+V495*'Molecular Weight'!$C$9/'Molecular Weight'!$D$9+W495*'Molecular Weight'!$C$10/'Molecular Weight'!$D$10+X495*'Molecular Weight'!$C$11/'Molecular Weight'!$D$11+Y495*'Molecular Weight'!$C$12/'Molecular Weight'!$D$12)</f>
        <v>4.40105783436155</v>
      </c>
      <c r="AH495" s="19">
        <f>P495*AG495*'Molecular Weight'!$B$2/'Molecular Weight'!$D$2</f>
        <v>2.97481622259358</v>
      </c>
      <c r="AI495" s="19">
        <f>Q495*AG495*'Molecular Weight'!$B$3/'Molecular Weight'!$D$3</f>
        <v>0.0186728236026103</v>
      </c>
      <c r="AJ495" s="19">
        <f>AG495*R495*'Molecular Weight'!$B$4/'Molecular Weight'!$D$4</f>
        <v>1.98988589803911</v>
      </c>
      <c r="AK495" s="19">
        <f>S495*AG495*'Molecular Weight'!$B$5/'Molecular Weight'!$D$5</f>
        <v>0</v>
      </c>
      <c r="AL495" s="19">
        <f>T495*AG495*'Molecular Weight'!$B$6/'Molecular Weight'!$D$6</f>
        <v>1.0161313930857</v>
      </c>
      <c r="AM495" s="19">
        <f>U495*AG495*'Molecular Weight'!$B$8/'Molecular Weight'!$D$8</f>
        <v>0.0233267232269515</v>
      </c>
      <c r="AN495" s="19">
        <f>V495*AG495*'Molecular Weight'!$B$9/'Molecular Weight'!$D$9</f>
        <v>1.51579857917961</v>
      </c>
      <c r="AO495" s="19">
        <f>W495*AG495*'Molecular Weight'!$B$10/'Molecular Weight'!$D$10</f>
        <v>0.462498231761247</v>
      </c>
      <c r="AP495" s="19">
        <f>X495*AG495*'Molecular Weight'!$B$11/'Molecular Weight'!$D$11</f>
        <v>0.0208762665908728</v>
      </c>
      <c r="AQ495" s="19">
        <f>Y495*AG495*'Molecular Weight'!$B$12/'Molecular Weight'!$D$12</f>
        <v>0</v>
      </c>
      <c r="AR495" s="19">
        <f t="shared" si="86"/>
        <v>8.02200613807969</v>
      </c>
      <c r="AS495" s="19">
        <f t="shared" si="87"/>
        <v>0.065837311119151</v>
      </c>
      <c r="AT495" s="19">
        <f t="shared" si="88"/>
        <v>0.0647921238996678</v>
      </c>
      <c r="AU495" s="19">
        <f t="shared" si="89"/>
        <v>0.950294081966554</v>
      </c>
      <c r="AV495" s="19">
        <f t="shared" si="90"/>
        <v>2.99348904619619</v>
      </c>
      <c r="AW495" s="19">
        <f t="shared" si="91"/>
        <v>3.01775492725351</v>
      </c>
      <c r="AX495" s="36"/>
    </row>
    <row r="496" s="25" customFormat="1" spans="1:50">
      <c r="A496" s="37" t="s">
        <v>2241</v>
      </c>
      <c r="B496" s="35" t="s">
        <v>2242</v>
      </c>
      <c r="C496" s="35" t="s">
        <v>2200</v>
      </c>
      <c r="D496" s="35" t="s">
        <v>1899</v>
      </c>
      <c r="E496" s="35" t="s">
        <v>2263</v>
      </c>
      <c r="F496" s="35" t="s">
        <v>1859</v>
      </c>
      <c r="G496" s="32" t="s">
        <v>1917</v>
      </c>
      <c r="H496" s="32"/>
      <c r="I496" s="33">
        <f t="shared" si="92"/>
        <v>5.23046398162842</v>
      </c>
      <c r="J496" s="33">
        <f t="shared" si="93"/>
        <v>1193.37182617187</v>
      </c>
      <c r="K496" s="33">
        <f t="shared" si="94"/>
        <v>-7.00944566726685</v>
      </c>
      <c r="L496" s="34">
        <f t="shared" si="84"/>
        <v>-9.99783925327045</v>
      </c>
      <c r="M496" s="33">
        <f t="shared" si="85"/>
        <v>2.9883935860036</v>
      </c>
      <c r="N496" s="33">
        <f t="shared" si="95"/>
        <v>2.98839426040649</v>
      </c>
      <c r="O496" s="32"/>
      <c r="P496" s="35">
        <v>39.6433333333333</v>
      </c>
      <c r="Q496" s="35">
        <v>0.545333333333333</v>
      </c>
      <c r="R496" s="35">
        <v>22.36</v>
      </c>
      <c r="S496" s="35">
        <v>0</v>
      </c>
      <c r="T496" s="35">
        <v>17.4933333333333</v>
      </c>
      <c r="U496" s="35">
        <v>0.377666666666667</v>
      </c>
      <c r="V496" s="35">
        <v>9.78333333333333</v>
      </c>
      <c r="W496" s="35">
        <v>9.71</v>
      </c>
      <c r="X496" s="35">
        <v>0.221333333333333</v>
      </c>
      <c r="Y496" s="32"/>
      <c r="Z496" s="32">
        <v>100.134333333333</v>
      </c>
      <c r="AA496" s="35">
        <v>5.23046398162842</v>
      </c>
      <c r="AB496" s="35">
        <v>1193.37182617187</v>
      </c>
      <c r="AC496" s="35">
        <v>-7.00944566726685</v>
      </c>
      <c r="AD496" s="35">
        <v>2.98839426040649</v>
      </c>
      <c r="AE496" s="35" t="s">
        <v>1695</v>
      </c>
      <c r="AF496" s="19">
        <v>12</v>
      </c>
      <c r="AG496" s="19">
        <f>AF496/(P496*'Molecular Weight'!$C$2/'Molecular Weight'!$D$2+Q496*'Molecular Weight'!$C$3/'Molecular Weight'!$D$3+R496*'Molecular Weight'!$C$4/'Molecular Weight'!$D$4+S496*'Molecular Weight'!$C$5/'Molecular Weight'!$D$5+T496*'Molecular Weight'!$C$6/'Molecular Weight'!$D$6+U496*'Molecular Weight'!$C$8/'Molecular Weight'!$D$8+V496*'Molecular Weight'!$C$9/'Molecular Weight'!$D$9+W496*'Molecular Weight'!$C$10/'Molecular Weight'!$D$10+X496*'Molecular Weight'!$C$11/'Molecular Weight'!$D$11+Y496*'Molecular Weight'!$C$12/'Molecular Weight'!$D$12)</f>
        <v>4.51204606218723</v>
      </c>
      <c r="AH496" s="19">
        <f>P496*AG496*'Molecular Weight'!$B$2/'Molecular Weight'!$D$2</f>
        <v>2.97723944837953</v>
      </c>
      <c r="AI496" s="19">
        <f>Q496*AG496*'Molecular Weight'!$B$3/'Molecular Weight'!$D$3</f>
        <v>0.0307956085012028</v>
      </c>
      <c r="AJ496" s="19">
        <f>AG496*R496*'Molecular Weight'!$B$4/'Molecular Weight'!$D$4</f>
        <v>1.97899862594167</v>
      </c>
      <c r="AK496" s="19">
        <f>S496*AG496*'Molecular Weight'!$B$5/'Molecular Weight'!$D$5</f>
        <v>0</v>
      </c>
      <c r="AL496" s="19">
        <f>T496*AG496*'Molecular Weight'!$B$6/'Molecular Weight'!$D$6</f>
        <v>1.09870163949325</v>
      </c>
      <c r="AM496" s="19">
        <f>U496*AG496*'Molecular Weight'!$B$8/'Molecular Weight'!$D$8</f>
        <v>0.0240209951529844</v>
      </c>
      <c r="AN496" s="19">
        <f>V496*AG496*'Molecular Weight'!$B$9/'Molecular Weight'!$D$9</f>
        <v>1.09535609532833</v>
      </c>
      <c r="AO496" s="19">
        <f>W496*AG496*'Molecular Weight'!$B$10/'Molecular Weight'!$D$10</f>
        <v>0.781240500425071</v>
      </c>
      <c r="AP496" s="19">
        <f>X496*AG496*'Molecular Weight'!$B$11/'Molecular Weight'!$D$11</f>
        <v>0.0322254338527731</v>
      </c>
      <c r="AQ496" s="19">
        <f>Y496*AG496*'Molecular Weight'!$B$12/'Molecular Weight'!$D$12</f>
        <v>0</v>
      </c>
      <c r="AR496" s="19">
        <f t="shared" si="86"/>
        <v>8.01857834707482</v>
      </c>
      <c r="AS496" s="19">
        <f t="shared" si="87"/>
        <v>0.055605907992188</v>
      </c>
      <c r="AT496" s="19">
        <f t="shared" si="88"/>
        <v>0.0506105624979634</v>
      </c>
      <c r="AU496" s="19">
        <f t="shared" si="89"/>
        <v>1.04309573150106</v>
      </c>
      <c r="AV496" s="19">
        <f t="shared" si="90"/>
        <v>3.00803505688073</v>
      </c>
      <c r="AW496" s="19">
        <f t="shared" si="91"/>
        <v>2.99931923039964</v>
      </c>
      <c r="AX496" s="36"/>
    </row>
    <row r="497" s="25" customFormat="1" spans="1:50">
      <c r="A497" s="37" t="s">
        <v>2241</v>
      </c>
      <c r="B497" s="35" t="s">
        <v>2242</v>
      </c>
      <c r="C497" s="35" t="s">
        <v>2200</v>
      </c>
      <c r="D497" s="35" t="s">
        <v>1899</v>
      </c>
      <c r="E497" s="35" t="s">
        <v>2264</v>
      </c>
      <c r="F497" s="35" t="s">
        <v>1859</v>
      </c>
      <c r="G497" s="32" t="s">
        <v>1917</v>
      </c>
      <c r="H497" s="32"/>
      <c r="I497" s="33">
        <f t="shared" si="92"/>
        <v>4.43343734741211</v>
      </c>
      <c r="J497" s="33">
        <f t="shared" si="93"/>
        <v>1145.4501953125</v>
      </c>
      <c r="K497" s="33">
        <f t="shared" si="94"/>
        <v>-7.68047523498535</v>
      </c>
      <c r="L497" s="34">
        <f t="shared" si="84"/>
        <v>-10.8802444625087</v>
      </c>
      <c r="M497" s="33">
        <f t="shared" si="85"/>
        <v>3.19976922752335</v>
      </c>
      <c r="N497" s="33">
        <f t="shared" si="95"/>
        <v>3.19976806640625</v>
      </c>
      <c r="O497" s="32"/>
      <c r="P497" s="35">
        <v>39.55</v>
      </c>
      <c r="Q497" s="35">
        <v>0.508666666666667</v>
      </c>
      <c r="R497" s="35">
        <v>22.29</v>
      </c>
      <c r="S497" s="35">
        <v>0</v>
      </c>
      <c r="T497" s="35">
        <v>17.5566666666667</v>
      </c>
      <c r="U497" s="35">
        <v>0.368666666666667</v>
      </c>
      <c r="V497" s="35">
        <v>9.31333333333333</v>
      </c>
      <c r="W497" s="35">
        <v>10.0666666666667</v>
      </c>
      <c r="X497" s="35">
        <v>0.197</v>
      </c>
      <c r="Y497" s="32"/>
      <c r="Z497" s="32">
        <v>99.8510000000001</v>
      </c>
      <c r="AA497" s="35">
        <v>4.43343734741211</v>
      </c>
      <c r="AB497" s="35">
        <v>1145.4501953125</v>
      </c>
      <c r="AC497" s="35">
        <v>-7.68047523498535</v>
      </c>
      <c r="AD497" s="35">
        <v>3.19976806640625</v>
      </c>
      <c r="AE497" s="35" t="s">
        <v>1695</v>
      </c>
      <c r="AF497" s="19">
        <v>12</v>
      </c>
      <c r="AG497" s="19">
        <f>AF497/(P497*'Molecular Weight'!$C$2/'Molecular Weight'!$D$2+Q497*'Molecular Weight'!$C$3/'Molecular Weight'!$D$3+R497*'Molecular Weight'!$C$4/'Molecular Weight'!$D$4+S497*'Molecular Weight'!$C$5/'Molecular Weight'!$D$5+T497*'Molecular Weight'!$C$6/'Molecular Weight'!$D$6+U497*'Molecular Weight'!$C$8/'Molecular Weight'!$D$8+V497*'Molecular Weight'!$C$9/'Molecular Weight'!$D$9+W497*'Molecular Weight'!$C$10/'Molecular Weight'!$D$10+X497*'Molecular Weight'!$C$11/'Molecular Weight'!$D$11+Y497*'Molecular Weight'!$C$12/'Molecular Weight'!$D$12)</f>
        <v>4.53082811289073</v>
      </c>
      <c r="AH497" s="19">
        <f>P497*AG497*'Molecular Weight'!$B$2/'Molecular Weight'!$D$2</f>
        <v>2.98259407231739</v>
      </c>
      <c r="AI497" s="19">
        <f>Q497*AG497*'Molecular Weight'!$B$3/'Molecular Weight'!$D$3</f>
        <v>0.0288445711317116</v>
      </c>
      <c r="AJ497" s="19">
        <f>AG497*R497*'Molecular Weight'!$B$4/'Molecular Weight'!$D$4</f>
        <v>1.98101527336866</v>
      </c>
      <c r="AK497" s="19">
        <f>S497*AG497*'Molecular Weight'!$B$5/'Molecular Weight'!$D$5</f>
        <v>0</v>
      </c>
      <c r="AL497" s="19">
        <f>T497*AG497*'Molecular Weight'!$B$6/'Molecular Weight'!$D$6</f>
        <v>1.10726947246639</v>
      </c>
      <c r="AM497" s="19">
        <f>U497*AG497*'Molecular Weight'!$B$8/'Molecular Weight'!$D$8</f>
        <v>0.0235461699692564</v>
      </c>
      <c r="AN497" s="19">
        <f>V497*AG497*'Molecular Weight'!$B$9/'Molecular Weight'!$D$9</f>
        <v>1.04707475164737</v>
      </c>
      <c r="AO497" s="19">
        <f>W497*AG497*'Molecular Weight'!$B$10/'Molecular Weight'!$D$10</f>
        <v>0.813308422546961</v>
      </c>
      <c r="AP497" s="19">
        <f>X497*AG497*'Molecular Weight'!$B$11/'Molecular Weight'!$D$11</f>
        <v>0.0288019728376726</v>
      </c>
      <c r="AQ497" s="19">
        <f>Y497*AG497*'Molecular Weight'!$B$12/'Molecular Weight'!$D$12</f>
        <v>0</v>
      </c>
      <c r="AR497" s="19">
        <f t="shared" si="86"/>
        <v>8.01245470628541</v>
      </c>
      <c r="AS497" s="19">
        <f t="shared" si="87"/>
        <v>0.0373060393858173</v>
      </c>
      <c r="AT497" s="19">
        <f t="shared" si="88"/>
        <v>0.0336919244262375</v>
      </c>
      <c r="AU497" s="19">
        <f t="shared" si="89"/>
        <v>1.06996343308057</v>
      </c>
      <c r="AV497" s="19">
        <f t="shared" si="90"/>
        <v>3.0114386434491</v>
      </c>
      <c r="AW497" s="19">
        <f t="shared" si="91"/>
        <v>2.99119881662997</v>
      </c>
      <c r="AX497" s="36"/>
    </row>
    <row r="498" s="25" customFormat="1" spans="1:50">
      <c r="A498" s="37" t="s">
        <v>2241</v>
      </c>
      <c r="B498" s="35" t="s">
        <v>2242</v>
      </c>
      <c r="C498" s="35" t="s">
        <v>2200</v>
      </c>
      <c r="D498" s="35" t="s">
        <v>1899</v>
      </c>
      <c r="E498" s="35" t="s">
        <v>2265</v>
      </c>
      <c r="F498" s="35" t="s">
        <v>2266</v>
      </c>
      <c r="G498" s="32" t="s">
        <v>1917</v>
      </c>
      <c r="H498" s="32"/>
      <c r="I498" s="33">
        <f t="shared" si="92"/>
        <v>6.78435134887695</v>
      </c>
      <c r="J498" s="33">
        <f t="shared" si="93"/>
        <v>1253.83862304687</v>
      </c>
      <c r="K498" s="33">
        <f t="shared" si="94"/>
        <v>-6.39445209503174</v>
      </c>
      <c r="L498" s="34">
        <f t="shared" si="84"/>
        <v>-8.76570491466473</v>
      </c>
      <c r="M498" s="33">
        <f t="shared" si="85"/>
        <v>2.37125281963299</v>
      </c>
      <c r="N498" s="33">
        <f t="shared" si="95"/>
        <v>2.37125301361084</v>
      </c>
      <c r="O498" s="32"/>
      <c r="P498" s="35">
        <v>39.4333333333333</v>
      </c>
      <c r="Q498" s="35">
        <v>0.873333333333333</v>
      </c>
      <c r="R498" s="35">
        <v>21.9766666666667</v>
      </c>
      <c r="S498" s="35">
        <v>0</v>
      </c>
      <c r="T498" s="35">
        <v>17.33</v>
      </c>
      <c r="U498" s="35">
        <v>0.384666666666667</v>
      </c>
      <c r="V498" s="35">
        <v>9.66666666666667</v>
      </c>
      <c r="W498" s="35">
        <v>9.90333333333333</v>
      </c>
      <c r="X498" s="35">
        <v>0.27</v>
      </c>
      <c r="Y498" s="32"/>
      <c r="Z498" s="32">
        <v>99.838</v>
      </c>
      <c r="AA498" s="35">
        <v>6.78435134887695</v>
      </c>
      <c r="AB498" s="35">
        <v>1253.83862304687</v>
      </c>
      <c r="AC498" s="35">
        <v>-6.39445209503174</v>
      </c>
      <c r="AD498" s="35">
        <v>2.37125301361084</v>
      </c>
      <c r="AE498" s="35" t="s">
        <v>1695</v>
      </c>
      <c r="AF498" s="19">
        <v>12</v>
      </c>
      <c r="AG498" s="19">
        <f>AF498/(P498*'Molecular Weight'!$C$2/'Molecular Weight'!$D$2+Q498*'Molecular Weight'!$C$3/'Molecular Weight'!$D$3+R498*'Molecular Weight'!$C$4/'Molecular Weight'!$D$4+S498*'Molecular Weight'!$C$5/'Molecular Weight'!$D$5+T498*'Molecular Weight'!$C$6/'Molecular Weight'!$D$6+U498*'Molecular Weight'!$C$8/'Molecular Weight'!$D$8+V498*'Molecular Weight'!$C$9/'Molecular Weight'!$D$9+W498*'Molecular Weight'!$C$10/'Molecular Weight'!$D$10+X498*'Molecular Weight'!$C$11/'Molecular Weight'!$D$11+Y498*'Molecular Weight'!$C$12/'Molecular Weight'!$D$12)</f>
        <v>4.5306086108761</v>
      </c>
      <c r="AH498" s="19">
        <f>P498*AG498*'Molecular Weight'!$B$2/'Molecular Weight'!$D$2</f>
        <v>2.97365179020551</v>
      </c>
      <c r="AI498" s="19">
        <f>Q498*AG498*'Molecular Weight'!$B$3/'Molecular Weight'!$D$3</f>
        <v>0.0495210453086999</v>
      </c>
      <c r="AJ498" s="19">
        <f>AG498*R498*'Molecular Weight'!$B$4/'Molecular Weight'!$D$4</f>
        <v>1.95307326870055</v>
      </c>
      <c r="AK498" s="19">
        <f>S498*AG498*'Molecular Weight'!$B$5/'Molecular Weight'!$D$5</f>
        <v>0</v>
      </c>
      <c r="AL498" s="19">
        <f>T498*AG498*'Molecular Weight'!$B$6/'Molecular Weight'!$D$6</f>
        <v>1.09292103600338</v>
      </c>
      <c r="AM498" s="19">
        <f>U498*AG498*'Molecular Weight'!$B$8/'Molecular Weight'!$D$8</f>
        <v>0.0245668749974205</v>
      </c>
      <c r="AN498" s="19">
        <f>V498*AG498*'Molecular Weight'!$B$9/'Molecular Weight'!$D$9</f>
        <v>1.08674648234414</v>
      </c>
      <c r="AO498" s="19">
        <f>W498*AG498*'Molecular Weight'!$B$10/'Molecular Weight'!$D$10</f>
        <v>0.800073596226396</v>
      </c>
      <c r="AP498" s="19">
        <f>X498*AG498*'Molecular Weight'!$B$11/'Molecular Weight'!$D$11</f>
        <v>0.0394728726988237</v>
      </c>
      <c r="AQ498" s="19">
        <f>Y498*AG498*'Molecular Weight'!$B$12/'Molecular Weight'!$D$12</f>
        <v>0</v>
      </c>
      <c r="AR498" s="19">
        <f t="shared" si="86"/>
        <v>8.02002696648492</v>
      </c>
      <c r="AS498" s="19">
        <f t="shared" si="87"/>
        <v>0.0599308702634982</v>
      </c>
      <c r="AT498" s="19">
        <f t="shared" si="88"/>
        <v>0.0548354988962925</v>
      </c>
      <c r="AU498" s="19">
        <f t="shared" si="89"/>
        <v>1.03299016573988</v>
      </c>
      <c r="AV498" s="19">
        <f t="shared" si="90"/>
        <v>3.02317283551421</v>
      </c>
      <c r="AW498" s="19">
        <f t="shared" si="91"/>
        <v>3.00430798957134</v>
      </c>
      <c r="AX498" s="36"/>
    </row>
    <row r="499" s="25" customFormat="1" spans="1:50">
      <c r="A499" s="37" t="s">
        <v>2241</v>
      </c>
      <c r="B499" s="35" t="s">
        <v>2242</v>
      </c>
      <c r="C499" s="35" t="s">
        <v>2200</v>
      </c>
      <c r="D499" s="35" t="s">
        <v>1899</v>
      </c>
      <c r="E499" s="35" t="s">
        <v>2267</v>
      </c>
      <c r="F499" s="35" t="s">
        <v>2266</v>
      </c>
      <c r="G499" s="32" t="s">
        <v>1917</v>
      </c>
      <c r="H499" s="32"/>
      <c r="I499" s="33">
        <f t="shared" si="92"/>
        <v>7.27732706069946</v>
      </c>
      <c r="J499" s="33">
        <f t="shared" si="93"/>
        <v>1243.05053710937</v>
      </c>
      <c r="K499" s="33">
        <f t="shared" si="94"/>
        <v>-6.30173683166504</v>
      </c>
      <c r="L499" s="34">
        <f t="shared" si="84"/>
        <v>-8.69520173901019</v>
      </c>
      <c r="M499" s="33">
        <f t="shared" si="85"/>
        <v>2.39346490734515</v>
      </c>
      <c r="N499" s="33">
        <f t="shared" si="95"/>
        <v>2.39346408843994</v>
      </c>
      <c r="O499" s="32"/>
      <c r="P499" s="35">
        <v>39.6233333333333</v>
      </c>
      <c r="Q499" s="35">
        <v>0.755333333333333</v>
      </c>
      <c r="R499" s="35">
        <v>22.01</v>
      </c>
      <c r="S499" s="35">
        <v>0</v>
      </c>
      <c r="T499" s="35">
        <v>17.1433333333333</v>
      </c>
      <c r="U499" s="35">
        <v>0.399333333333333</v>
      </c>
      <c r="V499" s="35">
        <v>9.83666666666667</v>
      </c>
      <c r="W499" s="35">
        <v>9.96666666666667</v>
      </c>
      <c r="X499" s="35">
        <v>0.263333333333333</v>
      </c>
      <c r="Y499" s="32"/>
      <c r="Z499" s="32">
        <v>99.9979999999999</v>
      </c>
      <c r="AA499" s="35">
        <v>7.27732706069946</v>
      </c>
      <c r="AB499" s="35">
        <v>1243.05053710937</v>
      </c>
      <c r="AC499" s="35">
        <v>-6.30173683166504</v>
      </c>
      <c r="AD499" s="35">
        <v>2.39346408843994</v>
      </c>
      <c r="AE499" s="35" t="s">
        <v>1695</v>
      </c>
      <c r="AF499" s="19">
        <v>12</v>
      </c>
      <c r="AG499" s="19">
        <f>AF499/(P499*'Molecular Weight'!$C$2/'Molecular Weight'!$D$2+Q499*'Molecular Weight'!$C$3/'Molecular Weight'!$D$3+R499*'Molecular Weight'!$C$4/'Molecular Weight'!$D$4+S499*'Molecular Weight'!$C$5/'Molecular Weight'!$D$5+T499*'Molecular Weight'!$C$6/'Molecular Weight'!$D$6+U499*'Molecular Weight'!$C$8/'Molecular Weight'!$D$8+V499*'Molecular Weight'!$C$9/'Molecular Weight'!$D$9+W499*'Molecular Weight'!$C$10/'Molecular Weight'!$D$10+X499*'Molecular Weight'!$C$11/'Molecular Weight'!$D$11+Y499*'Molecular Weight'!$C$12/'Molecular Weight'!$D$12)</f>
        <v>4.51832529083579</v>
      </c>
      <c r="AH499" s="19">
        <f>P499*AG499*'Molecular Weight'!$B$2/'Molecular Weight'!$D$2</f>
        <v>2.97987864692438</v>
      </c>
      <c r="AI499" s="19">
        <f>Q499*AG499*'Molecular Weight'!$B$3/'Molecular Weight'!$D$3</f>
        <v>0.0427139136797409</v>
      </c>
      <c r="AJ499" s="19">
        <f>AG499*R499*'Molecular Weight'!$B$4/'Molecular Weight'!$D$4</f>
        <v>1.9507324372557</v>
      </c>
      <c r="AK499" s="19">
        <f>S499*AG499*'Molecular Weight'!$B$5/'Molecular Weight'!$D$5</f>
        <v>0</v>
      </c>
      <c r="AL499" s="19">
        <f>T499*AG499*'Molecular Weight'!$B$6/'Molecular Weight'!$D$6</f>
        <v>1.07821765825763</v>
      </c>
      <c r="AM499" s="19">
        <f>U499*AG499*'Molecular Weight'!$B$8/'Molecular Weight'!$D$8</f>
        <v>0.025434422039382</v>
      </c>
      <c r="AN499" s="19">
        <f>V499*AG499*'Molecular Weight'!$B$9/'Molecular Weight'!$D$9</f>
        <v>1.10286004410723</v>
      </c>
      <c r="AO499" s="19">
        <f>W499*AG499*'Molecular Weight'!$B$10/'Molecular Weight'!$D$10</f>
        <v>0.8030071694959</v>
      </c>
      <c r="AP499" s="19">
        <f>X499*AG499*'Molecular Weight'!$B$11/'Molecular Weight'!$D$11</f>
        <v>0.0383938580161371</v>
      </c>
      <c r="AQ499" s="19">
        <f>Y499*AG499*'Molecular Weight'!$B$12/'Molecular Weight'!$D$12</f>
        <v>0</v>
      </c>
      <c r="AR499" s="19">
        <f t="shared" si="86"/>
        <v>8.0212381497761</v>
      </c>
      <c r="AS499" s="19">
        <f t="shared" si="87"/>
        <v>0.0635457500586245</v>
      </c>
      <c r="AT499" s="19">
        <f t="shared" si="88"/>
        <v>0.0589359203792978</v>
      </c>
      <c r="AU499" s="19">
        <f t="shared" si="89"/>
        <v>1.014671908199</v>
      </c>
      <c r="AV499" s="19">
        <f t="shared" si="90"/>
        <v>3.02259256060412</v>
      </c>
      <c r="AW499" s="19">
        <f t="shared" si="91"/>
        <v>3.00951929390014</v>
      </c>
      <c r="AX499" s="36"/>
    </row>
    <row r="500" s="25" customFormat="1" spans="1:50">
      <c r="A500" s="37" t="s">
        <v>2241</v>
      </c>
      <c r="B500" s="35" t="s">
        <v>2242</v>
      </c>
      <c r="C500" s="35" t="s">
        <v>2200</v>
      </c>
      <c r="D500" s="35" t="s">
        <v>1899</v>
      </c>
      <c r="E500" s="35" t="s">
        <v>2268</v>
      </c>
      <c r="F500" s="35" t="s">
        <v>1859</v>
      </c>
      <c r="G500" s="32" t="s">
        <v>1917</v>
      </c>
      <c r="H500" s="32"/>
      <c r="I500" s="33">
        <f t="shared" si="92"/>
        <v>5.90629386901855</v>
      </c>
      <c r="J500" s="33">
        <f t="shared" si="93"/>
        <v>984.001281738281</v>
      </c>
      <c r="K500" s="33">
        <f t="shared" si="94"/>
        <v>-7.6813793182373</v>
      </c>
      <c r="L500" s="34">
        <f t="shared" si="84"/>
        <v>-12.4912442869638</v>
      </c>
      <c r="M500" s="33">
        <f t="shared" si="85"/>
        <v>4.80986496872648</v>
      </c>
      <c r="N500" s="33">
        <f t="shared" si="95"/>
        <v>4.80986499786377</v>
      </c>
      <c r="O500" s="32"/>
      <c r="P500" s="35">
        <v>40.0966666666667</v>
      </c>
      <c r="Q500" s="35">
        <v>0.437666666666667</v>
      </c>
      <c r="R500" s="35">
        <v>22.6333333333333</v>
      </c>
      <c r="S500" s="35">
        <v>0</v>
      </c>
      <c r="T500" s="35">
        <v>11.9533333333333</v>
      </c>
      <c r="U500" s="35">
        <v>0.213333333333333</v>
      </c>
      <c r="V500" s="35">
        <v>9.76333333333333</v>
      </c>
      <c r="W500" s="35">
        <v>14.56</v>
      </c>
      <c r="X500" s="35">
        <v>0.173</v>
      </c>
      <c r="Y500" s="32"/>
      <c r="Z500" s="32">
        <v>99.8306666666666</v>
      </c>
      <c r="AA500" s="35">
        <v>5.90629386901855</v>
      </c>
      <c r="AB500" s="35">
        <v>984.001281738281</v>
      </c>
      <c r="AC500" s="35">
        <v>-7.6813793182373</v>
      </c>
      <c r="AD500" s="35">
        <v>4.80986499786377</v>
      </c>
      <c r="AE500" s="35" t="s">
        <v>1695</v>
      </c>
      <c r="AF500" s="19">
        <v>12</v>
      </c>
      <c r="AG500" s="19">
        <f>AF500/(P500*'Molecular Weight'!$C$2/'Molecular Weight'!$D$2+Q500*'Molecular Weight'!$C$3/'Molecular Weight'!$D$3+R500*'Molecular Weight'!$C$4/'Molecular Weight'!$D$4+S500*'Molecular Weight'!$C$5/'Molecular Weight'!$D$5+T500*'Molecular Weight'!$C$6/'Molecular Weight'!$D$6+U500*'Molecular Weight'!$C$8/'Molecular Weight'!$D$8+V500*'Molecular Weight'!$C$9/'Molecular Weight'!$D$9+W500*'Molecular Weight'!$C$10/'Molecular Weight'!$D$10+X500*'Molecular Weight'!$C$11/'Molecular Weight'!$D$11+Y500*'Molecular Weight'!$C$12/'Molecular Weight'!$D$12)</f>
        <v>4.4680077041376</v>
      </c>
      <c r="AH500" s="19">
        <f>P500*AG500*'Molecular Weight'!$B$2/'Molecular Weight'!$D$2</f>
        <v>2.98189440041452</v>
      </c>
      <c r="AI500" s="19">
        <f>Q500*AG500*'Molecular Weight'!$B$3/'Molecular Weight'!$D$3</f>
        <v>0.0244743183793604</v>
      </c>
      <c r="AJ500" s="19">
        <f>AG500*R500*'Molecular Weight'!$B$4/'Molecular Weight'!$D$4</f>
        <v>1.98363883294719</v>
      </c>
      <c r="AK500" s="19">
        <f>S500*AG500*'Molecular Weight'!$B$5/'Molecular Weight'!$D$5</f>
        <v>0</v>
      </c>
      <c r="AL500" s="19">
        <f>T500*AG500*'Molecular Weight'!$B$6/'Molecular Weight'!$D$6</f>
        <v>0.743424073266398</v>
      </c>
      <c r="AM500" s="19">
        <f>U500*AG500*'Molecular Weight'!$B$8/'Molecular Weight'!$D$8</f>
        <v>0.0134363543400435</v>
      </c>
      <c r="AN500" s="19">
        <f>V500*AG500*'Molecular Weight'!$B$9/'Molecular Weight'!$D$9</f>
        <v>1.08244785487337</v>
      </c>
      <c r="AO500" s="19">
        <f>W500*AG500*'Molecular Weight'!$B$10/'Molecular Weight'!$D$10</f>
        <v>1.1600248247547</v>
      </c>
      <c r="AP500" s="19">
        <f>X500*AG500*'Molecular Weight'!$B$11/'Molecular Weight'!$D$11</f>
        <v>0.0249424115139014</v>
      </c>
      <c r="AQ500" s="19">
        <f>Y500*AG500*'Molecular Weight'!$B$12/'Molecular Weight'!$D$12</f>
        <v>0</v>
      </c>
      <c r="AR500" s="19">
        <f t="shared" si="86"/>
        <v>8.01428307048948</v>
      </c>
      <c r="AS500" s="19">
        <f t="shared" si="87"/>
        <v>0.0427728455224754</v>
      </c>
      <c r="AT500" s="19">
        <f t="shared" si="88"/>
        <v>0.0575349212657904</v>
      </c>
      <c r="AU500" s="19">
        <f t="shared" si="89"/>
        <v>0.700651227743922</v>
      </c>
      <c r="AV500" s="19">
        <f t="shared" si="90"/>
        <v>3.00636871879388</v>
      </c>
      <c r="AW500" s="19">
        <f t="shared" si="91"/>
        <v>2.99933310723451</v>
      </c>
      <c r="AX500" s="36"/>
    </row>
    <row r="501" s="25" customFormat="1" spans="1:50">
      <c r="A501" s="37" t="s">
        <v>2241</v>
      </c>
      <c r="B501" s="35" t="s">
        <v>2242</v>
      </c>
      <c r="C501" s="35" t="s">
        <v>2200</v>
      </c>
      <c r="D501" s="35" t="s">
        <v>1899</v>
      </c>
      <c r="E501" s="35" t="s">
        <v>2269</v>
      </c>
      <c r="F501" s="35" t="s">
        <v>1859</v>
      </c>
      <c r="G501" s="32" t="s">
        <v>1917</v>
      </c>
      <c r="H501" s="32"/>
      <c r="I501" s="33">
        <f t="shared" si="92"/>
        <v>5.86282253265381</v>
      </c>
      <c r="J501" s="33">
        <f t="shared" si="93"/>
        <v>1160.69799804687</v>
      </c>
      <c r="K501" s="33">
        <f t="shared" si="94"/>
        <v>-7.29141616821289</v>
      </c>
      <c r="L501" s="34">
        <f t="shared" si="84"/>
        <v>-10.1320715730163</v>
      </c>
      <c r="M501" s="33">
        <f t="shared" si="85"/>
        <v>2.84065540480341</v>
      </c>
      <c r="N501" s="33">
        <f t="shared" si="95"/>
        <v>2.84065532684326</v>
      </c>
      <c r="O501" s="32"/>
      <c r="P501" s="35">
        <v>38.6966666666667</v>
      </c>
      <c r="Q501" s="35">
        <v>0.716333333333333</v>
      </c>
      <c r="R501" s="35">
        <v>21.9266666666667</v>
      </c>
      <c r="S501" s="35">
        <v>0</v>
      </c>
      <c r="T501" s="35">
        <v>19.3333333333333</v>
      </c>
      <c r="U501" s="35">
        <v>0.51</v>
      </c>
      <c r="V501" s="35">
        <v>8.47</v>
      </c>
      <c r="W501" s="35">
        <v>9.51333333333333</v>
      </c>
      <c r="X501" s="35">
        <v>0.274666666666667</v>
      </c>
      <c r="Y501" s="32"/>
      <c r="Z501" s="32">
        <v>99.441</v>
      </c>
      <c r="AA501" s="35">
        <v>5.86282253265381</v>
      </c>
      <c r="AB501" s="35">
        <v>1160.69799804687</v>
      </c>
      <c r="AC501" s="35">
        <v>-7.29141616821289</v>
      </c>
      <c r="AD501" s="35">
        <v>2.84065532684326</v>
      </c>
      <c r="AE501" s="35" t="s">
        <v>1695</v>
      </c>
      <c r="AF501" s="19">
        <v>12</v>
      </c>
      <c r="AG501" s="19">
        <f>AF501/(P501*'Molecular Weight'!$C$2/'Molecular Weight'!$D$2+Q501*'Molecular Weight'!$C$3/'Molecular Weight'!$D$3+R501*'Molecular Weight'!$C$4/'Molecular Weight'!$D$4+S501*'Molecular Weight'!$C$5/'Molecular Weight'!$D$5+T501*'Molecular Weight'!$C$6/'Molecular Weight'!$D$6+U501*'Molecular Weight'!$C$8/'Molecular Weight'!$D$8+V501*'Molecular Weight'!$C$9/'Molecular Weight'!$D$9+W501*'Molecular Weight'!$C$10/'Molecular Weight'!$D$10+X501*'Molecular Weight'!$C$11/'Molecular Weight'!$D$11+Y501*'Molecular Weight'!$C$12/'Molecular Weight'!$D$12)</f>
        <v>4.59452087540102</v>
      </c>
      <c r="AH501" s="19">
        <f>P501*AG501*'Molecular Weight'!$B$2/'Molecular Weight'!$D$2</f>
        <v>2.95926502677156</v>
      </c>
      <c r="AI501" s="19">
        <f>Q501*AG501*'Molecular Weight'!$B$3/'Molecular Weight'!$D$3</f>
        <v>0.0411915951657772</v>
      </c>
      <c r="AJ501" s="19">
        <f>AG501*R501*'Molecular Weight'!$B$4/'Molecular Weight'!$D$4</f>
        <v>1.97611862942252</v>
      </c>
      <c r="AK501" s="19">
        <f>S501*AG501*'Molecular Weight'!$B$5/'Molecular Weight'!$D$5</f>
        <v>0</v>
      </c>
      <c r="AL501" s="19">
        <f>T501*AG501*'Molecular Weight'!$B$6/'Molecular Weight'!$D$6</f>
        <v>1.23646163127904</v>
      </c>
      <c r="AM501" s="19">
        <f>U501*AG501*'Molecular Weight'!$B$8/'Molecular Weight'!$D$8</f>
        <v>0.0330308097893223</v>
      </c>
      <c r="AN501" s="19">
        <f>V501*AG501*'Molecular Weight'!$B$9/'Molecular Weight'!$D$9</f>
        <v>0.965647439569396</v>
      </c>
      <c r="AO501" s="19">
        <f>W501*AG501*'Molecular Weight'!$B$10/'Molecular Weight'!$D$10</f>
        <v>0.779408141844657</v>
      </c>
      <c r="AP501" s="19">
        <f>X501*AG501*'Molecular Weight'!$B$11/'Molecular Weight'!$D$11</f>
        <v>0.0407215790182903</v>
      </c>
      <c r="AQ501" s="19">
        <f>Y501*AG501*'Molecular Weight'!$B$12/'Molecular Weight'!$D$12</f>
        <v>0</v>
      </c>
      <c r="AR501" s="19">
        <f t="shared" si="86"/>
        <v>8.03184485286056</v>
      </c>
      <c r="AS501" s="19">
        <f t="shared" si="87"/>
        <v>0.0951557808516652</v>
      </c>
      <c r="AT501" s="19">
        <f t="shared" si="88"/>
        <v>0.0769581347649523</v>
      </c>
      <c r="AU501" s="19">
        <f t="shared" si="89"/>
        <v>1.14130585042738</v>
      </c>
      <c r="AV501" s="19">
        <f t="shared" si="90"/>
        <v>3.00045662193733</v>
      </c>
      <c r="AW501" s="19">
        <f t="shared" si="91"/>
        <v>3.01454802248242</v>
      </c>
      <c r="AX501" s="36"/>
    </row>
    <row r="502" s="25" customFormat="1" spans="1:50">
      <c r="A502" s="37" t="s">
        <v>2241</v>
      </c>
      <c r="B502" s="35" t="s">
        <v>2242</v>
      </c>
      <c r="C502" s="35" t="s">
        <v>2200</v>
      </c>
      <c r="D502" s="35" t="s">
        <v>1899</v>
      </c>
      <c r="E502" s="35" t="s">
        <v>2270</v>
      </c>
      <c r="F502" s="35" t="s">
        <v>1859</v>
      </c>
      <c r="G502" s="32" t="s">
        <v>1917</v>
      </c>
      <c r="H502" s="32"/>
      <c r="I502" s="33">
        <f t="shared" si="92"/>
        <v>5.01256895065308</v>
      </c>
      <c r="J502" s="33">
        <f t="shared" si="93"/>
        <v>1275.65368652344</v>
      </c>
      <c r="K502" s="33">
        <f t="shared" si="94"/>
        <v>-6.57669830322266</v>
      </c>
      <c r="L502" s="34">
        <f t="shared" si="84"/>
        <v>-9.18836842276286</v>
      </c>
      <c r="M502" s="33">
        <f t="shared" si="85"/>
        <v>2.61167011954021</v>
      </c>
      <c r="N502" s="33">
        <f t="shared" si="95"/>
        <v>2.61167049407959</v>
      </c>
      <c r="O502" s="32"/>
      <c r="P502" s="35">
        <v>39.2333333333333</v>
      </c>
      <c r="Q502" s="35">
        <v>0.830666666666667</v>
      </c>
      <c r="R502" s="35">
        <v>21.69</v>
      </c>
      <c r="S502" s="35">
        <v>0</v>
      </c>
      <c r="T502" s="35">
        <v>17.1233333333333</v>
      </c>
      <c r="U502" s="35">
        <v>0.379333333333333</v>
      </c>
      <c r="V502" s="35">
        <v>10.7333333333333</v>
      </c>
      <c r="W502" s="35">
        <v>8.74333333333333</v>
      </c>
      <c r="X502" s="35">
        <v>0.269666666666667</v>
      </c>
      <c r="Y502" s="32"/>
      <c r="Z502" s="32">
        <v>99.0029999999999</v>
      </c>
      <c r="AA502" s="35">
        <v>5.01256895065308</v>
      </c>
      <c r="AB502" s="35">
        <v>1275.65368652344</v>
      </c>
      <c r="AC502" s="35">
        <v>-6.57669830322266</v>
      </c>
      <c r="AD502" s="35">
        <v>2.61167049407959</v>
      </c>
      <c r="AE502" s="35" t="s">
        <v>1695</v>
      </c>
      <c r="AF502" s="19">
        <v>12</v>
      </c>
      <c r="AG502" s="19">
        <f>AF502/(P502*'Molecular Weight'!$C$2/'Molecular Weight'!$D$2+Q502*'Molecular Weight'!$C$3/'Molecular Weight'!$D$3+R502*'Molecular Weight'!$C$4/'Molecular Weight'!$D$4+S502*'Molecular Weight'!$C$5/'Molecular Weight'!$D$5+T502*'Molecular Weight'!$C$6/'Molecular Weight'!$D$6+U502*'Molecular Weight'!$C$8/'Molecular Weight'!$D$8+V502*'Molecular Weight'!$C$9/'Molecular Weight'!$D$9+W502*'Molecular Weight'!$C$10/'Molecular Weight'!$D$10+X502*'Molecular Weight'!$C$11/'Molecular Weight'!$D$11+Y502*'Molecular Weight'!$C$12/'Molecular Weight'!$D$12)</f>
        <v>4.55353292882666</v>
      </c>
      <c r="AH502" s="19">
        <f>P502*AG502*'Molecular Weight'!$B$2/'Molecular Weight'!$D$2</f>
        <v>2.97353986752606</v>
      </c>
      <c r="AI502" s="19">
        <f>Q502*AG502*'Molecular Weight'!$B$3/'Molecular Weight'!$D$3</f>
        <v>0.0473400252759117</v>
      </c>
      <c r="AJ502" s="19">
        <f>AG502*R502*'Molecular Weight'!$B$4/'Molecular Weight'!$D$4</f>
        <v>1.93735051444194</v>
      </c>
      <c r="AK502" s="19">
        <f>S502*AG502*'Molecular Weight'!$B$5/'Molecular Weight'!$D$5</f>
        <v>0</v>
      </c>
      <c r="AL502" s="19">
        <f>T502*AG502*'Molecular Weight'!$B$6/'Molecular Weight'!$D$6</f>
        <v>1.08535164510869</v>
      </c>
      <c r="AM502" s="19">
        <f>U502*AG502*'Molecular Weight'!$B$8/'Molecular Weight'!$D$8</f>
        <v>0.0243488416173514</v>
      </c>
      <c r="AN502" s="19">
        <f>V502*AG502*'Molecular Weight'!$B$9/'Molecular Weight'!$D$9</f>
        <v>1.21276890246665</v>
      </c>
      <c r="AO502" s="19">
        <f>W502*AG502*'Molecular Weight'!$B$10/'Molecular Weight'!$D$10</f>
        <v>0.709933242529263</v>
      </c>
      <c r="AP502" s="19">
        <f>X502*AG502*'Molecular Weight'!$B$11/'Molecular Weight'!$D$11</f>
        <v>0.0396236220223811</v>
      </c>
      <c r="AQ502" s="19">
        <f>Y502*AG502*'Molecular Weight'!$B$12/'Molecular Weight'!$D$12</f>
        <v>0</v>
      </c>
      <c r="AR502" s="19">
        <f t="shared" si="86"/>
        <v>8.03025666098825</v>
      </c>
      <c r="AS502" s="19">
        <f t="shared" si="87"/>
        <v>0.0904279768846843</v>
      </c>
      <c r="AT502" s="19">
        <f t="shared" si="88"/>
        <v>0.0833167547975924</v>
      </c>
      <c r="AU502" s="19">
        <f t="shared" si="89"/>
        <v>0.994923668224006</v>
      </c>
      <c r="AV502" s="19">
        <f t="shared" si="90"/>
        <v>3.02087989280197</v>
      </c>
      <c r="AW502" s="19">
        <f t="shared" si="91"/>
        <v>3.03240263172195</v>
      </c>
      <c r="AX502" s="36"/>
    </row>
    <row r="503" s="25" customFormat="1" spans="1:50">
      <c r="A503" s="37" t="s">
        <v>1779</v>
      </c>
      <c r="B503" s="35" t="s">
        <v>2271</v>
      </c>
      <c r="C503" s="38" t="s">
        <v>2200</v>
      </c>
      <c r="D503" s="35" t="s">
        <v>1899</v>
      </c>
      <c r="E503" s="35" t="s">
        <v>2272</v>
      </c>
      <c r="F503" s="35" t="s">
        <v>1859</v>
      </c>
      <c r="G503" s="32" t="s">
        <v>1917</v>
      </c>
      <c r="H503" s="32"/>
      <c r="I503" s="33">
        <f t="shared" si="92"/>
        <v>4.3394947052002</v>
      </c>
      <c r="J503" s="33">
        <f t="shared" si="93"/>
        <v>1269.1064453125</v>
      </c>
      <c r="K503" s="33">
        <f t="shared" si="94"/>
        <v>-6.60387897491455</v>
      </c>
      <c r="L503" s="34">
        <f t="shared" si="84"/>
        <v>-9.50230310679727</v>
      </c>
      <c r="M503" s="33">
        <f t="shared" si="85"/>
        <v>2.89842413188272</v>
      </c>
      <c r="N503" s="33">
        <f t="shared" si="95"/>
        <v>2.89842224121094</v>
      </c>
      <c r="O503" s="32"/>
      <c r="P503" s="35">
        <v>39.5</v>
      </c>
      <c r="Q503" s="35">
        <v>0.62</v>
      </c>
      <c r="R503" s="35">
        <v>22.4</v>
      </c>
      <c r="S503" s="35">
        <v>0</v>
      </c>
      <c r="T503" s="35">
        <v>16</v>
      </c>
      <c r="U503" s="35">
        <v>0.3</v>
      </c>
      <c r="V503" s="35">
        <v>11.2</v>
      </c>
      <c r="W503" s="35">
        <v>9.7</v>
      </c>
      <c r="X503" s="35">
        <v>0.19</v>
      </c>
      <c r="Y503" s="32"/>
      <c r="Z503" s="32">
        <v>99.91</v>
      </c>
      <c r="AA503" s="35">
        <v>4.3394947052002</v>
      </c>
      <c r="AB503" s="35">
        <v>1269.1064453125</v>
      </c>
      <c r="AC503" s="35">
        <v>-6.60387897491455</v>
      </c>
      <c r="AD503" s="35">
        <v>2.89842224121094</v>
      </c>
      <c r="AE503" s="35" t="s">
        <v>1695</v>
      </c>
      <c r="AF503" s="19">
        <v>12</v>
      </c>
      <c r="AG503" s="19">
        <f>AF503/(P503*'Molecular Weight'!$C$2/'Molecular Weight'!$D$2+Q503*'Molecular Weight'!$C$3/'Molecular Weight'!$D$3+R503*'Molecular Weight'!$C$4/'Molecular Weight'!$D$4+S503*'Molecular Weight'!$C$5/'Molecular Weight'!$D$5+T503*'Molecular Weight'!$C$6/'Molecular Weight'!$D$6+U503*'Molecular Weight'!$C$8/'Molecular Weight'!$D$8+V503*'Molecular Weight'!$C$9/'Molecular Weight'!$D$9+W503*'Molecular Weight'!$C$10/'Molecular Weight'!$D$10+X503*'Molecular Weight'!$C$11/'Molecular Weight'!$D$11+Y503*'Molecular Weight'!$C$12/'Molecular Weight'!$D$12)</f>
        <v>4.49369325293328</v>
      </c>
      <c r="AH503" s="19">
        <f>P503*AG503*'Molecular Weight'!$B$2/'Molecular Weight'!$D$2</f>
        <v>2.95440884638589</v>
      </c>
      <c r="AI503" s="19">
        <f>Q503*AG503*'Molecular Weight'!$B$3/'Molecular Weight'!$D$3</f>
        <v>0.0348697098475423</v>
      </c>
      <c r="AJ503" s="19">
        <f>AG503*R503*'Molecular Weight'!$B$4/'Molecular Weight'!$D$4</f>
        <v>1.97447486986476</v>
      </c>
      <c r="AK503" s="19">
        <f>S503*AG503*'Molecular Weight'!$B$5/'Molecular Weight'!$D$5</f>
        <v>0</v>
      </c>
      <c r="AL503" s="19">
        <f>T503*AG503*'Molecular Weight'!$B$6/'Molecular Weight'!$D$6</f>
        <v>1.00082255076465</v>
      </c>
      <c r="AM503" s="19">
        <f>U503*AG503*'Molecular Weight'!$B$8/'Molecular Weight'!$D$8</f>
        <v>0.0190034955720325</v>
      </c>
      <c r="AN503" s="19">
        <f>V503*AG503*'Molecular Weight'!$B$9/'Molecular Weight'!$D$9</f>
        <v>1.24886760379287</v>
      </c>
      <c r="AO503" s="19">
        <f>W503*AG503*'Molecular Weight'!$B$10/'Molecular Weight'!$D$10</f>
        <v>0.777261493463852</v>
      </c>
      <c r="AP503" s="19">
        <f>X503*AG503*'Molecular Weight'!$B$11/'Molecular Weight'!$D$11</f>
        <v>0.0275508782851669</v>
      </c>
      <c r="AQ503" s="19">
        <f>Y503*AG503*'Molecular Weight'!$B$12/'Molecular Weight'!$D$12</f>
        <v>0</v>
      </c>
      <c r="AR503" s="19">
        <f t="shared" si="86"/>
        <v>8.03725944797677</v>
      </c>
      <c r="AS503" s="19">
        <f t="shared" si="87"/>
        <v>0.111260157424376</v>
      </c>
      <c r="AT503" s="19">
        <f t="shared" si="88"/>
        <v>0.111168715512426</v>
      </c>
      <c r="AU503" s="19">
        <f t="shared" si="89"/>
        <v>0.889562393340274</v>
      </c>
      <c r="AV503" s="19">
        <f t="shared" si="90"/>
        <v>2.98927855623344</v>
      </c>
      <c r="AW503" s="19">
        <f t="shared" si="91"/>
        <v>3.0459551435934</v>
      </c>
      <c r="AX503" s="36"/>
    </row>
    <row r="504" s="25" customFormat="1" spans="1:50">
      <c r="A504" s="37" t="s">
        <v>1779</v>
      </c>
      <c r="B504" s="35" t="s">
        <v>2271</v>
      </c>
      <c r="C504" s="38" t="s">
        <v>2200</v>
      </c>
      <c r="D504" s="35" t="s">
        <v>1899</v>
      </c>
      <c r="E504" s="35" t="s">
        <v>2273</v>
      </c>
      <c r="F504" s="35" t="s">
        <v>1859</v>
      </c>
      <c r="G504" s="32" t="s">
        <v>1917</v>
      </c>
      <c r="H504" s="32"/>
      <c r="I504" s="33">
        <f t="shared" si="92"/>
        <v>3.63068628311157</v>
      </c>
      <c r="J504" s="33">
        <f t="shared" si="93"/>
        <v>1137.37548828125</v>
      </c>
      <c r="K504" s="33">
        <f t="shared" si="94"/>
        <v>-7.30477571487427</v>
      </c>
      <c r="L504" s="34">
        <f t="shared" si="84"/>
        <v>-11.3035761390398</v>
      </c>
      <c r="M504" s="33">
        <f t="shared" si="85"/>
        <v>3.99880042416554</v>
      </c>
      <c r="N504" s="33">
        <f t="shared" si="95"/>
        <v>3.99880170822144</v>
      </c>
      <c r="O504" s="32"/>
      <c r="P504" s="35">
        <v>40.4</v>
      </c>
      <c r="Q504" s="35">
        <v>0.34</v>
      </c>
      <c r="R504" s="35">
        <v>22.9</v>
      </c>
      <c r="S504" s="35">
        <v>0</v>
      </c>
      <c r="T504" s="35">
        <v>15.5</v>
      </c>
      <c r="U504" s="35">
        <v>0.27</v>
      </c>
      <c r="V504" s="35">
        <v>14.6</v>
      </c>
      <c r="W504" s="35">
        <v>5.72</v>
      </c>
      <c r="X504" s="35">
        <v>0.11</v>
      </c>
      <c r="Y504" s="32"/>
      <c r="Z504" s="32">
        <v>99.84</v>
      </c>
      <c r="AA504" s="35">
        <v>3.63068628311157</v>
      </c>
      <c r="AB504" s="35">
        <v>1137.37548828125</v>
      </c>
      <c r="AC504" s="35">
        <v>-7.30477571487427</v>
      </c>
      <c r="AD504" s="35">
        <v>3.99880170822144</v>
      </c>
      <c r="AE504" s="35" t="s">
        <v>1695</v>
      </c>
      <c r="AF504" s="19">
        <v>12</v>
      </c>
      <c r="AG504" s="19">
        <f>AF504/(P504*'Molecular Weight'!$C$2/'Molecular Weight'!$D$2+Q504*'Molecular Weight'!$C$3/'Molecular Weight'!$D$3+R504*'Molecular Weight'!$C$4/'Molecular Weight'!$D$4+S504*'Molecular Weight'!$C$5/'Molecular Weight'!$D$5+T504*'Molecular Weight'!$C$6/'Molecular Weight'!$D$6+U504*'Molecular Weight'!$C$8/'Molecular Weight'!$D$8+V504*'Molecular Weight'!$C$9/'Molecular Weight'!$D$9+W504*'Molecular Weight'!$C$10/'Molecular Weight'!$D$10+X504*'Molecular Weight'!$C$11/'Molecular Weight'!$D$11+Y504*'Molecular Weight'!$C$12/'Molecular Weight'!$D$12)</f>
        <v>4.42348067200732</v>
      </c>
      <c r="AH504" s="19">
        <f>P504*AG504*'Molecular Weight'!$B$2/'Molecular Weight'!$D$2</f>
        <v>2.97451097119001</v>
      </c>
      <c r="AI504" s="19">
        <f>Q504*AG504*'Molecular Weight'!$B$3/'Molecular Weight'!$D$3</f>
        <v>0.0188233220085418</v>
      </c>
      <c r="AJ504" s="19">
        <f>AG504*R504*'Molecular Weight'!$B$4/'Molecular Weight'!$D$4</f>
        <v>1.98700877577418</v>
      </c>
      <c r="AK504" s="19">
        <f>S504*AG504*'Molecular Weight'!$B$5/'Molecular Weight'!$D$5</f>
        <v>0</v>
      </c>
      <c r="AL504" s="19">
        <f>T504*AG504*'Molecular Weight'!$B$6/'Molecular Weight'!$D$6</f>
        <v>0.95439797349824</v>
      </c>
      <c r="AM504" s="19">
        <f>U504*AG504*'Molecular Weight'!$B$8/'Molecular Weight'!$D$8</f>
        <v>0.0168359145960245</v>
      </c>
      <c r="AN504" s="19">
        <f>V504*AG504*'Molecular Weight'!$B$9/'Molecular Weight'!$D$9</f>
        <v>1.60255131045427</v>
      </c>
      <c r="AO504" s="19">
        <f>W504*AG504*'Molecular Weight'!$B$10/'Molecular Weight'!$D$10</f>
        <v>0.451182408057809</v>
      </c>
      <c r="AP504" s="19">
        <f>X504*AG504*'Molecular Weight'!$B$11/'Molecular Weight'!$D$11</f>
        <v>0.0157012866705649</v>
      </c>
      <c r="AQ504" s="19">
        <f>Y504*AG504*'Molecular Weight'!$B$12/'Molecular Weight'!$D$12</f>
        <v>0</v>
      </c>
      <c r="AR504" s="19">
        <f t="shared" si="86"/>
        <v>8.02101196224964</v>
      </c>
      <c r="AS504" s="19">
        <f t="shared" si="87"/>
        <v>0.0628707570023224</v>
      </c>
      <c r="AT504" s="19">
        <f t="shared" si="88"/>
        <v>0.0658747804879306</v>
      </c>
      <c r="AU504" s="19">
        <f t="shared" si="89"/>
        <v>0.891527216495917</v>
      </c>
      <c r="AV504" s="19">
        <f t="shared" si="90"/>
        <v>2.99333429319855</v>
      </c>
      <c r="AW504" s="19">
        <f t="shared" si="91"/>
        <v>3.02496760660634</v>
      </c>
      <c r="AX504" s="36"/>
    </row>
    <row r="505" s="25" customFormat="1" spans="1:50">
      <c r="A505" s="37" t="s">
        <v>1779</v>
      </c>
      <c r="B505" s="35" t="s">
        <v>2271</v>
      </c>
      <c r="C505" s="38" t="s">
        <v>2200</v>
      </c>
      <c r="D505" s="35" t="s">
        <v>1899</v>
      </c>
      <c r="E505" s="35" t="s">
        <v>2274</v>
      </c>
      <c r="F505" s="35" t="s">
        <v>1859</v>
      </c>
      <c r="G505" s="32" t="s">
        <v>1917</v>
      </c>
      <c r="H505" s="32"/>
      <c r="I505" s="33">
        <f t="shared" si="92"/>
        <v>6.5386152267456</v>
      </c>
      <c r="J505" s="33">
        <f t="shared" si="93"/>
        <v>1230.08532714844</v>
      </c>
      <c r="K505" s="33">
        <f t="shared" si="94"/>
        <v>-6.51239776611328</v>
      </c>
      <c r="L505" s="34">
        <f t="shared" si="84"/>
        <v>-9.10172622352277</v>
      </c>
      <c r="M505" s="33">
        <f t="shared" si="85"/>
        <v>2.58932845740949</v>
      </c>
      <c r="N505" s="33">
        <f t="shared" si="95"/>
        <v>2.58932876586914</v>
      </c>
      <c r="O505" s="32"/>
      <c r="P505" s="35">
        <v>39.2</v>
      </c>
      <c r="Q505" s="35">
        <v>0.56</v>
      </c>
      <c r="R505" s="35">
        <v>22.3</v>
      </c>
      <c r="S505" s="35">
        <v>0</v>
      </c>
      <c r="T505" s="35">
        <v>17.7</v>
      </c>
      <c r="U505" s="35">
        <v>0.3</v>
      </c>
      <c r="V505" s="35">
        <v>9.77</v>
      </c>
      <c r="W505" s="35">
        <v>9.65</v>
      </c>
      <c r="X505" s="35">
        <v>0.26</v>
      </c>
      <c r="Y505" s="32"/>
      <c r="Z505" s="32">
        <v>99.74</v>
      </c>
      <c r="AA505" s="35">
        <v>6.5386152267456</v>
      </c>
      <c r="AB505" s="35">
        <v>1230.08532714844</v>
      </c>
      <c r="AC505" s="35">
        <v>-6.51239776611328</v>
      </c>
      <c r="AD505" s="35">
        <v>2.58932876586914</v>
      </c>
      <c r="AE505" s="35" t="s">
        <v>1695</v>
      </c>
      <c r="AF505" s="19">
        <v>12</v>
      </c>
      <c r="AG505" s="19">
        <f>AF505/(P505*'Molecular Weight'!$C$2/'Molecular Weight'!$D$2+Q505*'Molecular Weight'!$C$3/'Molecular Weight'!$D$3+R505*'Molecular Weight'!$C$4/'Molecular Weight'!$D$4+S505*'Molecular Weight'!$C$5/'Molecular Weight'!$D$5+T505*'Molecular Weight'!$C$6/'Molecular Weight'!$D$6+U505*'Molecular Weight'!$C$8/'Molecular Weight'!$D$8+V505*'Molecular Weight'!$C$9/'Molecular Weight'!$D$9+W505*'Molecular Weight'!$C$10/'Molecular Weight'!$D$10+X505*'Molecular Weight'!$C$11/'Molecular Weight'!$D$11+Y505*'Molecular Weight'!$C$12/'Molecular Weight'!$D$12)</f>
        <v>4.53789827333752</v>
      </c>
      <c r="AH505" s="19">
        <f>P505*AG505*'Molecular Weight'!$B$2/'Molecular Weight'!$D$2</f>
        <v>2.96081245530677</v>
      </c>
      <c r="AI505" s="19">
        <f>Q505*AG505*'Molecular Weight'!$B$3/'Molecular Weight'!$D$3</f>
        <v>0.0318050442186359</v>
      </c>
      <c r="AJ505" s="19">
        <f>AG505*R505*'Molecular Weight'!$B$4/'Molecular Weight'!$D$4</f>
        <v>1.98499669469256</v>
      </c>
      <c r="AK505" s="19">
        <f>S505*AG505*'Molecular Weight'!$B$5/'Molecular Weight'!$D$5</f>
        <v>0</v>
      </c>
      <c r="AL505" s="19">
        <f>T505*AG505*'Molecular Weight'!$B$6/'Molecular Weight'!$D$6</f>
        <v>1.11805121712241</v>
      </c>
      <c r="AM505" s="19">
        <f>U505*AG505*'Molecular Weight'!$B$8/'Molecular Weight'!$D$8</f>
        <v>0.019190435325645</v>
      </c>
      <c r="AN505" s="19">
        <f>V505*AG505*'Molecular Weight'!$B$9/'Molecular Weight'!$D$9</f>
        <v>1.10013067321359</v>
      </c>
      <c r="AO505" s="19">
        <f>W505*AG505*'Molecular Weight'!$B$10/'Molecular Weight'!$D$10</f>
        <v>0.780861596606759</v>
      </c>
      <c r="AP505" s="19">
        <f>X505*AG505*'Molecular Weight'!$B$11/'Molecular Weight'!$D$11</f>
        <v>0.0380720732838901</v>
      </c>
      <c r="AQ505" s="19">
        <f>Y505*AG505*'Molecular Weight'!$B$12/'Molecular Weight'!$D$12</f>
        <v>0</v>
      </c>
      <c r="AR505" s="19">
        <f t="shared" si="86"/>
        <v>8.03392018977026</v>
      </c>
      <c r="AS505" s="19">
        <f t="shared" si="87"/>
        <v>0.101330923790206</v>
      </c>
      <c r="AT505" s="19">
        <f t="shared" si="88"/>
        <v>0.0906317369350993</v>
      </c>
      <c r="AU505" s="19">
        <f t="shared" si="89"/>
        <v>1.01672029333221</v>
      </c>
      <c r="AV505" s="19">
        <f t="shared" si="90"/>
        <v>2.99261749952541</v>
      </c>
      <c r="AW505" s="19">
        <f t="shared" si="91"/>
        <v>3.0182339222684</v>
      </c>
      <c r="AX505" s="36"/>
    </row>
    <row r="506" s="25" customFormat="1" spans="1:50">
      <c r="A506" s="37" t="s">
        <v>1779</v>
      </c>
      <c r="B506" s="35" t="s">
        <v>2271</v>
      </c>
      <c r="C506" s="38" t="s">
        <v>2200</v>
      </c>
      <c r="D506" s="35" t="s">
        <v>1899</v>
      </c>
      <c r="E506" s="35" t="s">
        <v>2275</v>
      </c>
      <c r="F506" s="35" t="s">
        <v>1859</v>
      </c>
      <c r="G506" s="32" t="s">
        <v>1917</v>
      </c>
      <c r="H506" s="32"/>
      <c r="I506" s="33">
        <f t="shared" si="92"/>
        <v>4.10713624954224</v>
      </c>
      <c r="J506" s="33">
        <f t="shared" si="93"/>
        <v>1263.77099609375</v>
      </c>
      <c r="K506" s="33">
        <f t="shared" si="94"/>
        <v>-6.70717239379883</v>
      </c>
      <c r="L506" s="34">
        <f t="shared" si="84"/>
        <v>-9.64421667391114</v>
      </c>
      <c r="M506" s="33">
        <f t="shared" si="85"/>
        <v>2.93704428011231</v>
      </c>
      <c r="N506" s="33">
        <f t="shared" si="95"/>
        <v>2.93704414367676</v>
      </c>
      <c r="O506" s="32"/>
      <c r="P506" s="35">
        <v>39.7</v>
      </c>
      <c r="Q506" s="35">
        <v>0.8</v>
      </c>
      <c r="R506" s="35">
        <v>21.9</v>
      </c>
      <c r="S506" s="35">
        <v>0</v>
      </c>
      <c r="T506" s="35">
        <v>15.1</v>
      </c>
      <c r="U506" s="35">
        <v>0.37</v>
      </c>
      <c r="V506" s="35">
        <v>11.6</v>
      </c>
      <c r="W506" s="35">
        <v>9.59</v>
      </c>
      <c r="X506" s="35">
        <v>0.15</v>
      </c>
      <c r="Y506" s="32"/>
      <c r="Z506" s="32">
        <v>99.21</v>
      </c>
      <c r="AA506" s="35">
        <v>4.10713624954224</v>
      </c>
      <c r="AB506" s="35">
        <v>1263.77099609375</v>
      </c>
      <c r="AC506" s="35">
        <v>-6.70717239379883</v>
      </c>
      <c r="AD506" s="35">
        <v>2.93704414367676</v>
      </c>
      <c r="AE506" s="35" t="s">
        <v>1695</v>
      </c>
      <c r="AF506" s="19">
        <v>12</v>
      </c>
      <c r="AG506" s="19">
        <f>AF506/(P506*'Molecular Weight'!$C$2/'Molecular Weight'!$D$2+Q506*'Molecular Weight'!$C$3/'Molecular Weight'!$D$3+R506*'Molecular Weight'!$C$4/'Molecular Weight'!$D$4+S506*'Molecular Weight'!$C$5/'Molecular Weight'!$D$5+T506*'Molecular Weight'!$C$6/'Molecular Weight'!$D$6+U506*'Molecular Weight'!$C$8/'Molecular Weight'!$D$8+V506*'Molecular Weight'!$C$9/'Molecular Weight'!$D$9+W506*'Molecular Weight'!$C$10/'Molecular Weight'!$D$10+X506*'Molecular Weight'!$C$11/'Molecular Weight'!$D$11+Y506*'Molecular Weight'!$C$12/'Molecular Weight'!$D$12)</f>
        <v>4.50680759742639</v>
      </c>
      <c r="AH506" s="19">
        <f>P506*AG506*'Molecular Weight'!$B$2/'Molecular Weight'!$D$2</f>
        <v>2.97803364876544</v>
      </c>
      <c r="AI506" s="19">
        <f>Q506*AG506*'Molecular Weight'!$B$3/'Molecular Weight'!$D$3</f>
        <v>0.0451244815762342</v>
      </c>
      <c r="AJ506" s="19">
        <f>AG506*R506*'Molecular Weight'!$B$4/'Molecular Weight'!$D$4</f>
        <v>1.93603543318239</v>
      </c>
      <c r="AK506" s="19">
        <f>S506*AG506*'Molecular Weight'!$B$5/'Molecular Weight'!$D$5</f>
        <v>0</v>
      </c>
      <c r="AL506" s="19">
        <f>T506*AG506*'Molecular Weight'!$B$6/'Molecular Weight'!$D$6</f>
        <v>0.947282777298699</v>
      </c>
      <c r="AM506" s="19">
        <f>U506*AG506*'Molecular Weight'!$B$8/'Molecular Weight'!$D$8</f>
        <v>0.0235060447004196</v>
      </c>
      <c r="AN506" s="19">
        <f>V506*AG506*'Molecular Weight'!$B$9/'Molecular Weight'!$D$9</f>
        <v>1.29724486675301</v>
      </c>
      <c r="AO506" s="19">
        <f>W506*AG506*'Molecular Weight'!$B$10/'Molecular Weight'!$D$10</f>
        <v>0.770689815608401</v>
      </c>
      <c r="AP506" s="19">
        <f>X506*AG506*'Molecular Weight'!$B$11/'Molecular Weight'!$D$11</f>
        <v>0.0218141703650842</v>
      </c>
      <c r="AQ506" s="19">
        <f>Y506*AG506*'Molecular Weight'!$B$12/'Molecular Weight'!$D$12</f>
        <v>0</v>
      </c>
      <c r="AR506" s="19">
        <f t="shared" si="86"/>
        <v>8.01973123824967</v>
      </c>
      <c r="AS506" s="19">
        <f t="shared" si="87"/>
        <v>0.0590480782864109</v>
      </c>
      <c r="AT506" s="19">
        <f t="shared" si="88"/>
        <v>0.0623341621968408</v>
      </c>
      <c r="AU506" s="19">
        <f t="shared" si="89"/>
        <v>0.888234699012288</v>
      </c>
      <c r="AV506" s="19">
        <f t="shared" si="90"/>
        <v>3.02315813034168</v>
      </c>
      <c r="AW506" s="19">
        <f t="shared" si="91"/>
        <v>3.03872350436053</v>
      </c>
      <c r="AX506" s="36"/>
    </row>
    <row r="507" s="25" customFormat="1" spans="1:50">
      <c r="A507" s="37" t="s">
        <v>1779</v>
      </c>
      <c r="B507" s="35" t="s">
        <v>2271</v>
      </c>
      <c r="C507" s="38" t="s">
        <v>2200</v>
      </c>
      <c r="D507" s="35" t="s">
        <v>1899</v>
      </c>
      <c r="E507" s="35" t="s">
        <v>2276</v>
      </c>
      <c r="F507" s="35" t="s">
        <v>1859</v>
      </c>
      <c r="G507" s="32" t="s">
        <v>1917</v>
      </c>
      <c r="H507" s="32"/>
      <c r="I507" s="33">
        <f t="shared" si="92"/>
        <v>5.53832530975342</v>
      </c>
      <c r="J507" s="33">
        <f t="shared" si="93"/>
        <v>1240.0244140625</v>
      </c>
      <c r="K507" s="33">
        <f t="shared" si="94"/>
        <v>-6.48344850540161</v>
      </c>
      <c r="L507" s="34">
        <f t="shared" si="84"/>
        <v>-9.36759858557125</v>
      </c>
      <c r="M507" s="33">
        <f t="shared" si="85"/>
        <v>2.88415008016964</v>
      </c>
      <c r="N507" s="33">
        <f t="shared" si="95"/>
        <v>2.88414907455444</v>
      </c>
      <c r="O507" s="32"/>
      <c r="P507" s="35">
        <v>39.7</v>
      </c>
      <c r="Q507" s="35">
        <v>0.51</v>
      </c>
      <c r="R507" s="35">
        <v>22.3</v>
      </c>
      <c r="S507" s="35">
        <v>0</v>
      </c>
      <c r="T507" s="35">
        <v>15.8</v>
      </c>
      <c r="U507" s="35">
        <v>0.33</v>
      </c>
      <c r="V507" s="35">
        <v>10.6</v>
      </c>
      <c r="W507" s="35">
        <v>9.69</v>
      </c>
      <c r="X507" s="35">
        <v>0.23</v>
      </c>
      <c r="Y507" s="32"/>
      <c r="Z507" s="32">
        <v>99.16</v>
      </c>
      <c r="AA507" s="35">
        <v>5.53832530975342</v>
      </c>
      <c r="AB507" s="35">
        <v>1240.0244140625</v>
      </c>
      <c r="AC507" s="35">
        <v>-6.48344850540161</v>
      </c>
      <c r="AD507" s="35">
        <v>2.88414907455444</v>
      </c>
      <c r="AE507" s="35" t="s">
        <v>1695</v>
      </c>
      <c r="AF507" s="19">
        <v>12</v>
      </c>
      <c r="AG507" s="19">
        <f>AF507/(P507*'Molecular Weight'!$C$2/'Molecular Weight'!$D$2+Q507*'Molecular Weight'!$C$3/'Molecular Weight'!$D$3+R507*'Molecular Weight'!$C$4/'Molecular Weight'!$D$4+S507*'Molecular Weight'!$C$5/'Molecular Weight'!$D$5+T507*'Molecular Weight'!$C$6/'Molecular Weight'!$D$6+U507*'Molecular Weight'!$C$8/'Molecular Weight'!$D$8+V507*'Molecular Weight'!$C$9/'Molecular Weight'!$D$9+W507*'Molecular Weight'!$C$10/'Molecular Weight'!$D$10+X507*'Molecular Weight'!$C$11/'Molecular Weight'!$D$11+Y507*'Molecular Weight'!$C$12/'Molecular Weight'!$D$12)</f>
        <v>4.52047395348178</v>
      </c>
      <c r="AH507" s="19">
        <f>P507*AG507*'Molecular Weight'!$B$2/'Molecular Weight'!$D$2</f>
        <v>2.98706418031336</v>
      </c>
      <c r="AI507" s="19">
        <f>Q507*AG507*'Molecular Weight'!$B$3/'Molecular Weight'!$D$3</f>
        <v>0.0288540890647773</v>
      </c>
      <c r="AJ507" s="19">
        <f>AG507*R507*'Molecular Weight'!$B$4/'Molecular Weight'!$D$4</f>
        <v>1.97737483645829</v>
      </c>
      <c r="AK507" s="19">
        <f>S507*AG507*'Molecular Weight'!$B$5/'Molecular Weight'!$D$5</f>
        <v>0</v>
      </c>
      <c r="AL507" s="19">
        <f>T507*AG507*'Molecular Weight'!$B$6/'Molecular Weight'!$D$6</f>
        <v>0.994202233644379</v>
      </c>
      <c r="AM507" s="19">
        <f>U507*AG507*'Molecular Weight'!$B$8/'Molecular Weight'!$D$8</f>
        <v>0.0210284240858329</v>
      </c>
      <c r="AN507" s="19">
        <f>V507*AG507*'Molecular Weight'!$B$9/'Molecular Weight'!$D$9</f>
        <v>1.18900803739223</v>
      </c>
      <c r="AO507" s="19">
        <f>W507*AG507*'Molecular Weight'!$B$10/'Molecular Weight'!$D$10</f>
        <v>0.781087600022084</v>
      </c>
      <c r="AP507" s="19">
        <f>X507*AG507*'Molecular Weight'!$B$11/'Molecular Weight'!$D$11</f>
        <v>0.0335498228235176</v>
      </c>
      <c r="AQ507" s="19">
        <f>Y507*AG507*'Molecular Weight'!$B$12/'Molecular Weight'!$D$12</f>
        <v>0</v>
      </c>
      <c r="AR507" s="19">
        <f t="shared" si="86"/>
        <v>8.01216922380447</v>
      </c>
      <c r="AS507" s="19">
        <f t="shared" si="87"/>
        <v>0.0364522220074477</v>
      </c>
      <c r="AT507" s="19">
        <f t="shared" si="88"/>
        <v>0.0366647959277131</v>
      </c>
      <c r="AU507" s="19">
        <f t="shared" si="89"/>
        <v>0.957750011636931</v>
      </c>
      <c r="AV507" s="19">
        <f t="shared" si="90"/>
        <v>3.01591826937814</v>
      </c>
      <c r="AW507" s="19">
        <f t="shared" si="91"/>
        <v>2.98532629514453</v>
      </c>
      <c r="AX507" s="36"/>
    </row>
    <row r="508" s="25" customFormat="1" spans="1:50">
      <c r="A508" s="37" t="s">
        <v>1779</v>
      </c>
      <c r="B508" s="35" t="s">
        <v>2271</v>
      </c>
      <c r="C508" s="38" t="s">
        <v>2200</v>
      </c>
      <c r="D508" s="35" t="s">
        <v>1899</v>
      </c>
      <c r="E508" s="35" t="s">
        <v>2277</v>
      </c>
      <c r="F508" s="35" t="s">
        <v>1859</v>
      </c>
      <c r="G508" s="32" t="s">
        <v>1917</v>
      </c>
      <c r="H508" s="32"/>
      <c r="I508" s="33">
        <f t="shared" si="92"/>
        <v>2.38514804840088</v>
      </c>
      <c r="J508" s="33">
        <f t="shared" si="93"/>
        <v>1176.55810546875</v>
      </c>
      <c r="K508" s="33">
        <f t="shared" si="94"/>
        <v>-6.7524995803833</v>
      </c>
      <c r="L508" s="34">
        <f t="shared" si="84"/>
        <v>-11.3058404403984</v>
      </c>
      <c r="M508" s="33">
        <f t="shared" si="85"/>
        <v>4.55334086001513</v>
      </c>
      <c r="N508" s="33">
        <f t="shared" si="95"/>
        <v>4.55334091186523</v>
      </c>
      <c r="O508" s="32"/>
      <c r="P508" s="35">
        <v>40.7</v>
      </c>
      <c r="Q508" s="35">
        <v>0.65</v>
      </c>
      <c r="R508" s="35">
        <v>22.2</v>
      </c>
      <c r="S508" s="35">
        <v>0</v>
      </c>
      <c r="T508" s="35">
        <v>13.9</v>
      </c>
      <c r="U508" s="35">
        <v>0.28</v>
      </c>
      <c r="V508" s="35">
        <v>16</v>
      </c>
      <c r="W508" s="35">
        <v>5.25</v>
      </c>
      <c r="X508" s="35">
        <v>0.08</v>
      </c>
      <c r="Y508" s="32"/>
      <c r="Z508" s="32">
        <v>99.06</v>
      </c>
      <c r="AA508" s="35">
        <v>2.38514804840088</v>
      </c>
      <c r="AB508" s="35">
        <v>1176.55810546875</v>
      </c>
      <c r="AC508" s="35">
        <v>-6.7524995803833</v>
      </c>
      <c r="AD508" s="35">
        <v>4.55334091186523</v>
      </c>
      <c r="AE508" s="35" t="s">
        <v>1695</v>
      </c>
      <c r="AF508" s="19">
        <v>12</v>
      </c>
      <c r="AG508" s="19">
        <f>AF508/(P508*'Molecular Weight'!$C$2/'Molecular Weight'!$D$2+Q508*'Molecular Weight'!$C$3/'Molecular Weight'!$D$3+R508*'Molecular Weight'!$C$4/'Molecular Weight'!$D$4+S508*'Molecular Weight'!$C$5/'Molecular Weight'!$D$5+T508*'Molecular Weight'!$C$6/'Molecular Weight'!$D$6+U508*'Molecular Weight'!$C$8/'Molecular Weight'!$D$8+V508*'Molecular Weight'!$C$9/'Molecular Weight'!$D$9+W508*'Molecular Weight'!$C$10/'Molecular Weight'!$D$10+X508*'Molecular Weight'!$C$11/'Molecular Weight'!$D$11+Y508*'Molecular Weight'!$C$12/'Molecular Weight'!$D$12)</f>
        <v>4.42202361955225</v>
      </c>
      <c r="AH508" s="19">
        <f>P508*AG508*'Molecular Weight'!$B$2/'Molecular Weight'!$D$2</f>
        <v>2.99561187276592</v>
      </c>
      <c r="AI508" s="19">
        <f>Q508*AG508*'Molecular Weight'!$B$3/'Molecular Weight'!$D$3</f>
        <v>0.0359739092954814</v>
      </c>
      <c r="AJ508" s="19">
        <f>AG508*R508*'Molecular Weight'!$B$4/'Molecular Weight'!$D$4</f>
        <v>1.92563602106826</v>
      </c>
      <c r="AK508" s="19">
        <f>S508*AG508*'Molecular Weight'!$B$5/'Molecular Weight'!$D$5</f>
        <v>0</v>
      </c>
      <c r="AL508" s="19">
        <f>T508*AG508*'Molecular Weight'!$B$6/'Molecular Weight'!$D$6</f>
        <v>0.855597554451228</v>
      </c>
      <c r="AM508" s="19">
        <f>U508*AG508*'Molecular Weight'!$B$8/'Molecular Weight'!$D$8</f>
        <v>0.0174537160061267</v>
      </c>
      <c r="AN508" s="19">
        <f>V508*AG508*'Molecular Weight'!$B$9/'Molecular Weight'!$D$9</f>
        <v>1.75564213183216</v>
      </c>
      <c r="AO508" s="19">
        <f>W508*AG508*'Molecular Weight'!$B$10/'Molecular Weight'!$D$10</f>
        <v>0.413973323870351</v>
      </c>
      <c r="AP508" s="19">
        <f>X508*AG508*'Molecular Weight'!$B$11/'Molecular Weight'!$D$11</f>
        <v>0.0114153562298864</v>
      </c>
      <c r="AQ508" s="19">
        <f>Y508*AG508*'Molecular Weight'!$B$12/'Molecular Weight'!$D$12</f>
        <v>0</v>
      </c>
      <c r="AR508" s="19">
        <f t="shared" si="86"/>
        <v>8.01130388551941</v>
      </c>
      <c r="AS508" s="19">
        <f t="shared" si="87"/>
        <v>0.0338638074828577</v>
      </c>
      <c r="AT508" s="19">
        <f t="shared" si="88"/>
        <v>0.03957913075684</v>
      </c>
      <c r="AU508" s="19">
        <f t="shared" si="89"/>
        <v>0.821733746968371</v>
      </c>
      <c r="AV508" s="19">
        <f t="shared" si="90"/>
        <v>3.0315857820614</v>
      </c>
      <c r="AW508" s="19">
        <f t="shared" si="91"/>
        <v>3.04266672615986</v>
      </c>
      <c r="AX508" s="36"/>
    </row>
    <row r="509" s="25" customFormat="1" spans="1:50">
      <c r="A509" s="37" t="s">
        <v>1779</v>
      </c>
      <c r="B509" s="35" t="s">
        <v>2271</v>
      </c>
      <c r="C509" s="38" t="s">
        <v>2200</v>
      </c>
      <c r="D509" s="35" t="s">
        <v>1899</v>
      </c>
      <c r="E509" s="35" t="s">
        <v>2278</v>
      </c>
      <c r="F509" s="35" t="s">
        <v>1859</v>
      </c>
      <c r="G509" s="32" t="s">
        <v>1917</v>
      </c>
      <c r="H509" s="32"/>
      <c r="I509" s="33">
        <f t="shared" si="92"/>
        <v>3.38348197937012</v>
      </c>
      <c r="J509" s="33">
        <f t="shared" si="93"/>
        <v>873.239379882813</v>
      </c>
      <c r="K509" s="33">
        <f t="shared" si="94"/>
        <v>-11.021559715271</v>
      </c>
      <c r="L509" s="34">
        <f t="shared" si="84"/>
        <v>-15.595507385711</v>
      </c>
      <c r="M509" s="33">
        <f t="shared" si="85"/>
        <v>4.57394767044002</v>
      </c>
      <c r="N509" s="33">
        <f t="shared" si="95"/>
        <v>4.57394790649414</v>
      </c>
      <c r="O509" s="32"/>
      <c r="P509" s="35">
        <v>39.4</v>
      </c>
      <c r="Q509" s="35">
        <v>0.71</v>
      </c>
      <c r="R509" s="35">
        <v>21.9</v>
      </c>
      <c r="S509" s="35">
        <v>0</v>
      </c>
      <c r="T509" s="35">
        <v>14.4</v>
      </c>
      <c r="U509" s="35">
        <v>0.26</v>
      </c>
      <c r="V509" s="35">
        <v>8.95</v>
      </c>
      <c r="W509" s="35">
        <v>14.1</v>
      </c>
      <c r="X509" s="35">
        <v>0.13</v>
      </c>
      <c r="Y509" s="32"/>
      <c r="Z509" s="32">
        <v>99.85</v>
      </c>
      <c r="AA509" s="35">
        <v>3.38348197937012</v>
      </c>
      <c r="AB509" s="35">
        <v>873.239379882813</v>
      </c>
      <c r="AC509" s="35">
        <v>-11.021559715271</v>
      </c>
      <c r="AD509" s="35">
        <v>4.57394790649414</v>
      </c>
      <c r="AE509" s="35" t="s">
        <v>1695</v>
      </c>
      <c r="AF509" s="19">
        <v>12</v>
      </c>
      <c r="AG509" s="19">
        <f>AF509/(P509*'Molecular Weight'!$C$2/'Molecular Weight'!$D$2+Q509*'Molecular Weight'!$C$3/'Molecular Weight'!$D$3+R509*'Molecular Weight'!$C$4/'Molecular Weight'!$D$4+S509*'Molecular Weight'!$C$5/'Molecular Weight'!$D$5+T509*'Molecular Weight'!$C$6/'Molecular Weight'!$D$6+U509*'Molecular Weight'!$C$8/'Molecular Weight'!$D$8+V509*'Molecular Weight'!$C$9/'Molecular Weight'!$D$9+W509*'Molecular Weight'!$C$10/'Molecular Weight'!$D$10+X509*'Molecular Weight'!$C$11/'Molecular Weight'!$D$11+Y509*'Molecular Weight'!$C$12/'Molecular Weight'!$D$12)</f>
        <v>4.52242109178146</v>
      </c>
      <c r="AH509" s="19">
        <f>P509*AG509*'Molecular Weight'!$B$2/'Molecular Weight'!$D$2</f>
        <v>2.9657688251696</v>
      </c>
      <c r="AI509" s="19">
        <f>Q509*AG509*'Molecular Weight'!$B$3/'Molecular Weight'!$D$3</f>
        <v>0.0401867205902983</v>
      </c>
      <c r="AJ509" s="19">
        <f>AG509*R509*'Molecular Weight'!$B$4/'Molecular Weight'!$D$4</f>
        <v>1.94274268164013</v>
      </c>
      <c r="AK509" s="19">
        <f>S509*AG509*'Molecular Weight'!$B$5/'Molecular Weight'!$D$5</f>
        <v>0</v>
      </c>
      <c r="AL509" s="19">
        <f>T509*AG509*'Molecular Weight'!$B$6/'Molecular Weight'!$D$6</f>
        <v>0.906498659822565</v>
      </c>
      <c r="AM509" s="19">
        <f>U509*AG509*'Molecular Weight'!$B$8/'Molecular Weight'!$D$8</f>
        <v>0.0165749856761091</v>
      </c>
      <c r="AN509" s="19">
        <f>V509*AG509*'Molecular Weight'!$B$9/'Molecular Weight'!$D$9</f>
        <v>1.0043590265867</v>
      </c>
      <c r="AO509" s="19">
        <f>W509*AG509*'Molecular Weight'!$B$10/'Molecular Weight'!$D$10</f>
        <v>1.13705665824035</v>
      </c>
      <c r="AP509" s="19">
        <f>X509*AG509*'Molecular Weight'!$B$11/'Molecular Weight'!$D$11</f>
        <v>0.0189711113885637</v>
      </c>
      <c r="AQ509" s="19">
        <f>Y509*AG509*'Molecular Weight'!$B$12/'Molecular Weight'!$D$12</f>
        <v>0</v>
      </c>
      <c r="AR509" s="19">
        <f t="shared" si="86"/>
        <v>8.03215866911431</v>
      </c>
      <c r="AS509" s="19">
        <f t="shared" si="87"/>
        <v>0.0960897425633913</v>
      </c>
      <c r="AT509" s="19">
        <f t="shared" si="88"/>
        <v>0.106000975867079</v>
      </c>
      <c r="AU509" s="19">
        <f t="shared" si="89"/>
        <v>0.810408917259173</v>
      </c>
      <c r="AV509" s="19">
        <f t="shared" si="90"/>
        <v>3.0059555457599</v>
      </c>
      <c r="AW509" s="19">
        <f t="shared" si="91"/>
        <v>3.06448933032572</v>
      </c>
      <c r="AX509" s="36"/>
    </row>
    <row r="510" s="25" customFormat="1" spans="1:50">
      <c r="A510" s="37" t="s">
        <v>2279</v>
      </c>
      <c r="B510" s="35" t="s">
        <v>2280</v>
      </c>
      <c r="C510" s="35" t="s">
        <v>2281</v>
      </c>
      <c r="D510" s="32" t="s">
        <v>1759</v>
      </c>
      <c r="E510" s="35" t="s">
        <v>2282</v>
      </c>
      <c r="F510" s="35" t="s">
        <v>1859</v>
      </c>
      <c r="G510" s="32" t="s">
        <v>1917</v>
      </c>
      <c r="H510" s="32"/>
      <c r="I510" s="33">
        <f t="shared" si="92"/>
        <v>8.24129104614258</v>
      </c>
      <c r="J510" s="33">
        <f t="shared" si="93"/>
        <v>1263.7685546875</v>
      </c>
      <c r="K510" s="33">
        <f t="shared" si="94"/>
        <v>-5.7938928604126</v>
      </c>
      <c r="L510" s="34">
        <f t="shared" si="84"/>
        <v>-8.14007678441784</v>
      </c>
      <c r="M510" s="33">
        <f t="shared" si="85"/>
        <v>2.34618392400524</v>
      </c>
      <c r="N510" s="33">
        <f t="shared" si="95"/>
        <v>2.34618282318115</v>
      </c>
      <c r="O510" s="32"/>
      <c r="P510" s="35">
        <v>40.39</v>
      </c>
      <c r="Q510" s="35">
        <v>0.65</v>
      </c>
      <c r="R510" s="35">
        <v>22.26</v>
      </c>
      <c r="S510" s="35">
        <v>0</v>
      </c>
      <c r="T510" s="35">
        <v>13.35</v>
      </c>
      <c r="U510" s="35">
        <v>0.22</v>
      </c>
      <c r="V510" s="35">
        <v>10.56</v>
      </c>
      <c r="W510" s="35">
        <v>12.26</v>
      </c>
      <c r="X510" s="35">
        <v>0.45</v>
      </c>
      <c r="Y510" s="32"/>
      <c r="Z510" s="32">
        <v>100.14</v>
      </c>
      <c r="AA510" s="35">
        <v>8.24129104614258</v>
      </c>
      <c r="AB510" s="35">
        <v>1263.7685546875</v>
      </c>
      <c r="AC510" s="35">
        <v>-5.7938928604126</v>
      </c>
      <c r="AD510" s="35">
        <v>2.34618282318115</v>
      </c>
      <c r="AE510" s="35" t="s">
        <v>1695</v>
      </c>
      <c r="AF510" s="19">
        <v>12</v>
      </c>
      <c r="AG510" s="19">
        <f>AF510/(P510*'Molecular Weight'!$C$2/'Molecular Weight'!$D$2+Q510*'Molecular Weight'!$C$3/'Molecular Weight'!$D$3+R510*'Molecular Weight'!$C$4/'Molecular Weight'!$D$4+S510*'Molecular Weight'!$C$5/'Molecular Weight'!$D$5+T510*'Molecular Weight'!$C$6/'Molecular Weight'!$D$6+U510*'Molecular Weight'!$C$8/'Molecular Weight'!$D$8+V510*'Molecular Weight'!$C$9/'Molecular Weight'!$D$9+W510*'Molecular Weight'!$C$10/'Molecular Weight'!$D$10+X510*'Molecular Weight'!$C$11/'Molecular Weight'!$D$11+Y510*'Molecular Weight'!$C$12/'Molecular Weight'!$D$12)</f>
        <v>4.45663263631156</v>
      </c>
      <c r="AH510" s="19">
        <f>P510*AG510*'Molecular Weight'!$B$2/'Molecular Weight'!$D$2</f>
        <v>2.99606178729401</v>
      </c>
      <c r="AI510" s="19">
        <f>Q510*AG510*'Molecular Weight'!$B$3/'Molecular Weight'!$D$3</f>
        <v>0.0362554594943994</v>
      </c>
      <c r="AJ510" s="19">
        <f>AG510*R510*'Molecular Weight'!$B$4/'Molecular Weight'!$D$4</f>
        <v>1.94595218682415</v>
      </c>
      <c r="AK510" s="19">
        <f>S510*AG510*'Molecular Weight'!$B$5/'Molecular Weight'!$D$5</f>
        <v>0</v>
      </c>
      <c r="AL510" s="19">
        <f>T510*AG510*'Molecular Weight'!$B$6/'Molecular Weight'!$D$6</f>
        <v>0.8281743554393</v>
      </c>
      <c r="AM510" s="19">
        <f>U510*AG510*'Molecular Weight'!$B$8/'Molecular Weight'!$D$8</f>
        <v>0.0138209639130046</v>
      </c>
      <c r="AN510" s="19">
        <f>V510*AG510*'Molecular Weight'!$B$9/'Molecular Weight'!$D$9</f>
        <v>1.16779257169851</v>
      </c>
      <c r="AO510" s="19">
        <f>W510*AG510*'Molecular Weight'!$B$10/'Molecular Weight'!$D$10</f>
        <v>0.974292370206486</v>
      </c>
      <c r="AP510" s="19">
        <f>X510*AG510*'Molecular Weight'!$B$11/'Molecular Weight'!$D$11</f>
        <v>0.064713929859316</v>
      </c>
      <c r="AQ510" s="19">
        <f>Y510*AG510*'Molecular Weight'!$B$12/'Molecular Weight'!$D$12</f>
        <v>0</v>
      </c>
      <c r="AR510" s="19">
        <f t="shared" si="86"/>
        <v>8.02706362472918</v>
      </c>
      <c r="AS510" s="19">
        <f t="shared" si="87"/>
        <v>0.0809171353144924</v>
      </c>
      <c r="AT510" s="19">
        <f t="shared" si="88"/>
        <v>0.097705434590003</v>
      </c>
      <c r="AU510" s="19">
        <f t="shared" si="89"/>
        <v>0.747257220124808</v>
      </c>
      <c r="AV510" s="19">
        <f t="shared" si="90"/>
        <v>3.03231724678841</v>
      </c>
      <c r="AW510" s="19">
        <f t="shared" si="91"/>
        <v>2.9840802612573</v>
      </c>
      <c r="AX510" s="36"/>
    </row>
    <row r="511" s="25" customFormat="1" spans="1:50">
      <c r="A511" s="37" t="s">
        <v>2279</v>
      </c>
      <c r="B511" s="35" t="s">
        <v>2280</v>
      </c>
      <c r="C511" s="35" t="s">
        <v>2281</v>
      </c>
      <c r="D511" s="32" t="s">
        <v>1759</v>
      </c>
      <c r="E511" s="35" t="s">
        <v>2283</v>
      </c>
      <c r="F511" s="35" t="s">
        <v>1859</v>
      </c>
      <c r="G511" s="32" t="s">
        <v>1917</v>
      </c>
      <c r="H511" s="32"/>
      <c r="I511" s="33">
        <f t="shared" si="92"/>
        <v>8.17941951751709</v>
      </c>
      <c r="J511" s="33">
        <f t="shared" si="93"/>
        <v>1190.89819335937</v>
      </c>
      <c r="K511" s="33">
        <f t="shared" si="94"/>
        <v>-6.63701295852661</v>
      </c>
      <c r="L511" s="34">
        <f t="shared" si="84"/>
        <v>-8.90442588592994</v>
      </c>
      <c r="M511" s="33">
        <f t="shared" si="85"/>
        <v>2.26741292740333</v>
      </c>
      <c r="N511" s="33">
        <f t="shared" si="95"/>
        <v>2.26741170883179</v>
      </c>
      <c r="O511" s="32"/>
      <c r="P511" s="35">
        <v>39.76</v>
      </c>
      <c r="Q511" s="35">
        <v>0.95</v>
      </c>
      <c r="R511" s="35">
        <v>21.71</v>
      </c>
      <c r="S511" s="35">
        <v>0</v>
      </c>
      <c r="T511" s="35">
        <v>18.06</v>
      </c>
      <c r="U511" s="35">
        <v>0.32</v>
      </c>
      <c r="V511" s="35">
        <v>8.29</v>
      </c>
      <c r="W511" s="35">
        <v>10.8</v>
      </c>
      <c r="X511" s="35">
        <v>0.62</v>
      </c>
      <c r="Y511" s="32"/>
      <c r="Z511" s="32">
        <v>100.51</v>
      </c>
      <c r="AA511" s="35">
        <v>8.17941951751709</v>
      </c>
      <c r="AB511" s="35">
        <v>1190.89819335937</v>
      </c>
      <c r="AC511" s="35">
        <v>-6.63701295852661</v>
      </c>
      <c r="AD511" s="35">
        <v>2.26741170883179</v>
      </c>
      <c r="AE511" s="35" t="s">
        <v>1695</v>
      </c>
      <c r="AF511" s="19">
        <v>12</v>
      </c>
      <c r="AG511" s="19">
        <f>AF511/(P511*'Molecular Weight'!$C$2/'Molecular Weight'!$D$2+Q511*'Molecular Weight'!$C$3/'Molecular Weight'!$D$3+R511*'Molecular Weight'!$C$4/'Molecular Weight'!$D$4+S511*'Molecular Weight'!$C$5/'Molecular Weight'!$D$5+T511*'Molecular Weight'!$C$6/'Molecular Weight'!$D$6+U511*'Molecular Weight'!$C$8/'Molecular Weight'!$D$8+V511*'Molecular Weight'!$C$9/'Molecular Weight'!$D$9+W511*'Molecular Weight'!$C$10/'Molecular Weight'!$D$10+X511*'Molecular Weight'!$C$11/'Molecular Weight'!$D$11+Y511*'Molecular Weight'!$C$12/'Molecular Weight'!$D$12)</f>
        <v>4.5277491621366</v>
      </c>
      <c r="AH511" s="19">
        <f>P511*AG511*'Molecular Weight'!$B$2/'Molecular Weight'!$D$2</f>
        <v>2.99639325377083</v>
      </c>
      <c r="AI511" s="19">
        <f>Q511*AG511*'Molecular Weight'!$B$3/'Molecular Weight'!$D$3</f>
        <v>0.0538343141931135</v>
      </c>
      <c r="AJ511" s="19">
        <f>AG511*R511*'Molecular Weight'!$B$4/'Molecular Weight'!$D$4</f>
        <v>1.92815681267135</v>
      </c>
      <c r="AK511" s="19">
        <f>S511*AG511*'Molecular Weight'!$B$5/'Molecular Weight'!$D$5</f>
        <v>0</v>
      </c>
      <c r="AL511" s="19">
        <f>T511*AG511*'Molecular Weight'!$B$6/'Molecular Weight'!$D$6</f>
        <v>1.13823983669525</v>
      </c>
      <c r="AM511" s="19">
        <f>U511*AG511*'Molecular Weight'!$B$8/'Molecular Weight'!$D$8</f>
        <v>0.0204240165193644</v>
      </c>
      <c r="AN511" s="19">
        <f>V511*AG511*'Molecular Weight'!$B$9/'Molecular Weight'!$D$9</f>
        <v>0.931390584469291</v>
      </c>
      <c r="AO511" s="19">
        <f>W511*AG511*'Molecular Weight'!$B$10/'Molecular Weight'!$D$10</f>
        <v>0.871963105404338</v>
      </c>
      <c r="AP511" s="19">
        <f>X511*AG511*'Molecular Weight'!$B$11/'Molecular Weight'!$D$11</f>
        <v>0.0905842039536848</v>
      </c>
      <c r="AQ511" s="19">
        <f>Y511*AG511*'Molecular Weight'!$B$12/'Molecular Weight'!$D$12</f>
        <v>0</v>
      </c>
      <c r="AR511" s="19">
        <f t="shared" si="86"/>
        <v>8.03098612767723</v>
      </c>
      <c r="AS511" s="19">
        <f t="shared" si="87"/>
        <v>0.0925997196895363</v>
      </c>
      <c r="AT511" s="19">
        <f t="shared" si="88"/>
        <v>0.0813534342273494</v>
      </c>
      <c r="AU511" s="19">
        <f t="shared" si="89"/>
        <v>1.04564011700572</v>
      </c>
      <c r="AV511" s="19">
        <f t="shared" si="90"/>
        <v>3.05022756796394</v>
      </c>
      <c r="AW511" s="19">
        <f t="shared" si="91"/>
        <v>2.96201754308825</v>
      </c>
      <c r="AX511" s="36"/>
    </row>
    <row r="512" s="25" customFormat="1" spans="1:50">
      <c r="A512" s="37" t="s">
        <v>2279</v>
      </c>
      <c r="B512" s="35" t="s">
        <v>2280</v>
      </c>
      <c r="C512" s="35" t="s">
        <v>2281</v>
      </c>
      <c r="D512" s="32" t="s">
        <v>1759</v>
      </c>
      <c r="E512" s="35" t="s">
        <v>2284</v>
      </c>
      <c r="F512" s="35" t="s">
        <v>1859</v>
      </c>
      <c r="G512" s="32" t="s">
        <v>1917</v>
      </c>
      <c r="H512" s="32"/>
      <c r="I512" s="33">
        <f t="shared" si="92"/>
        <v>8.32741641998291</v>
      </c>
      <c r="J512" s="33">
        <f t="shared" si="93"/>
        <v>1245.46508789062</v>
      </c>
      <c r="K512" s="33">
        <f t="shared" si="94"/>
        <v>-6.21224451065063</v>
      </c>
      <c r="L512" s="34">
        <f t="shared" si="84"/>
        <v>-8.28811690108868</v>
      </c>
      <c r="M512" s="33">
        <f t="shared" si="85"/>
        <v>2.07587239043804</v>
      </c>
      <c r="N512" s="33">
        <f t="shared" si="95"/>
        <v>2.07587194442749</v>
      </c>
      <c r="O512" s="32"/>
      <c r="P512" s="35">
        <v>40.07</v>
      </c>
      <c r="Q512" s="35">
        <v>1.1</v>
      </c>
      <c r="R512" s="35">
        <v>21.61</v>
      </c>
      <c r="S512" s="35">
        <v>0</v>
      </c>
      <c r="T512" s="35">
        <v>14.67</v>
      </c>
      <c r="U512" s="35">
        <v>0.24</v>
      </c>
      <c r="V512" s="35">
        <v>9.28</v>
      </c>
      <c r="W512" s="35">
        <v>12.45</v>
      </c>
      <c r="X512" s="35">
        <v>0.56</v>
      </c>
      <c r="Y512" s="32"/>
      <c r="Z512" s="32">
        <v>99.98</v>
      </c>
      <c r="AA512" s="35">
        <v>8.32741641998291</v>
      </c>
      <c r="AB512" s="35">
        <v>1245.46508789062</v>
      </c>
      <c r="AC512" s="35">
        <v>-6.21224451065063</v>
      </c>
      <c r="AD512" s="35">
        <v>2.07587194442749</v>
      </c>
      <c r="AE512" s="35" t="s">
        <v>1695</v>
      </c>
      <c r="AF512" s="19">
        <v>12</v>
      </c>
      <c r="AG512" s="19">
        <f>AF512/(P512*'Molecular Weight'!$C$2/'Molecular Weight'!$D$2+Q512*'Molecular Weight'!$C$3/'Molecular Weight'!$D$3+R512*'Molecular Weight'!$C$4/'Molecular Weight'!$D$4+S512*'Molecular Weight'!$C$5/'Molecular Weight'!$D$5+T512*'Molecular Weight'!$C$6/'Molecular Weight'!$D$6+U512*'Molecular Weight'!$C$8/'Molecular Weight'!$D$8+V512*'Molecular Weight'!$C$9/'Molecular Weight'!$D$9+W512*'Molecular Weight'!$C$10/'Molecular Weight'!$D$10+X512*'Molecular Weight'!$C$11/'Molecular Weight'!$D$11+Y512*'Molecular Weight'!$C$12/'Molecular Weight'!$D$12)</f>
        <v>4.50085603611559</v>
      </c>
      <c r="AH512" s="19">
        <f>P512*AG512*'Molecular Weight'!$B$2/'Molecular Weight'!$D$2</f>
        <v>3.0018192637675</v>
      </c>
      <c r="AI512" s="19">
        <f>Q512*AG512*'Molecular Weight'!$B$3/'Molecular Weight'!$D$3</f>
        <v>0.0619642257788129</v>
      </c>
      <c r="AJ512" s="19">
        <f>AG512*R512*'Molecular Weight'!$B$4/'Molecular Weight'!$D$4</f>
        <v>1.90787561672142</v>
      </c>
      <c r="AK512" s="19">
        <f>S512*AG512*'Molecular Weight'!$B$5/'Molecular Weight'!$D$5</f>
        <v>0</v>
      </c>
      <c r="AL512" s="19">
        <f>T512*AG512*'Molecular Weight'!$B$6/'Molecular Weight'!$D$6</f>
        <v>0.919091843677836</v>
      </c>
      <c r="AM512" s="19">
        <f>U512*AG512*'Molecular Weight'!$B$8/'Molecular Weight'!$D$8</f>
        <v>0.0152270291608083</v>
      </c>
      <c r="AN512" s="19">
        <f>V512*AG512*'Molecular Weight'!$B$9/'Molecular Weight'!$D$9</f>
        <v>1.03642540980528</v>
      </c>
      <c r="AO512" s="19">
        <f>W512*AG512*'Molecular Weight'!$B$10/'Molecular Weight'!$D$10</f>
        <v>0.999209301883721</v>
      </c>
      <c r="AP512" s="19">
        <f>X512*AG512*'Molecular Weight'!$B$11/'Molecular Weight'!$D$11</f>
        <v>0.0813320225951833</v>
      </c>
      <c r="AQ512" s="19">
        <f>Y512*AG512*'Molecular Weight'!$B$12/'Molecular Weight'!$D$12</f>
        <v>0</v>
      </c>
      <c r="AR512" s="19">
        <f t="shared" si="86"/>
        <v>8.02294471339056</v>
      </c>
      <c r="AS512" s="19">
        <f t="shared" si="87"/>
        <v>0.0686372823253274</v>
      </c>
      <c r="AT512" s="19">
        <f t="shared" si="88"/>
        <v>0.074679459726972</v>
      </c>
      <c r="AU512" s="19">
        <f t="shared" si="89"/>
        <v>0.850454561352508</v>
      </c>
      <c r="AV512" s="19">
        <f t="shared" si="90"/>
        <v>3.06378348954632</v>
      </c>
      <c r="AW512" s="19">
        <f t="shared" si="91"/>
        <v>2.96995358452764</v>
      </c>
      <c r="AX512" s="36"/>
    </row>
    <row r="513" s="25" customFormat="1" spans="1:50">
      <c r="A513" s="37" t="s">
        <v>2279</v>
      </c>
      <c r="B513" s="35" t="s">
        <v>2280</v>
      </c>
      <c r="C513" s="35" t="s">
        <v>2281</v>
      </c>
      <c r="D513" s="32" t="s">
        <v>1759</v>
      </c>
      <c r="E513" s="35" t="s">
        <v>2285</v>
      </c>
      <c r="F513" s="35" t="s">
        <v>1859</v>
      </c>
      <c r="G513" s="32" t="s">
        <v>1917</v>
      </c>
      <c r="H513" s="32"/>
      <c r="I513" s="33">
        <f t="shared" si="92"/>
        <v>6.25042915344238</v>
      </c>
      <c r="J513" s="33">
        <f t="shared" si="93"/>
        <v>1144.06799316406</v>
      </c>
      <c r="K513" s="33">
        <f t="shared" si="94"/>
        <v>-6.71104145050049</v>
      </c>
      <c r="L513" s="34">
        <f t="shared" si="84"/>
        <v>-10.1774290668513</v>
      </c>
      <c r="M513" s="33">
        <f t="shared" si="85"/>
        <v>3.46638761635083</v>
      </c>
      <c r="N513" s="33">
        <f t="shared" si="95"/>
        <v>3.46638774871826</v>
      </c>
      <c r="O513" s="32"/>
      <c r="P513" s="35">
        <v>40.45</v>
      </c>
      <c r="Q513" s="35">
        <v>0.41</v>
      </c>
      <c r="R513" s="35">
        <v>23.18</v>
      </c>
      <c r="S513" s="35">
        <v>0</v>
      </c>
      <c r="T513" s="35">
        <v>9.74</v>
      </c>
      <c r="U513" s="35">
        <v>0.15</v>
      </c>
      <c r="V513" s="35">
        <v>11.43</v>
      </c>
      <c r="W513" s="35">
        <v>13.77</v>
      </c>
      <c r="X513" s="35">
        <v>0.3</v>
      </c>
      <c r="Y513" s="32"/>
      <c r="Z513" s="32">
        <v>99.43</v>
      </c>
      <c r="AA513" s="35">
        <v>6.25042915344238</v>
      </c>
      <c r="AB513" s="35">
        <v>1144.06799316406</v>
      </c>
      <c r="AC513" s="35">
        <v>-6.71104145050049</v>
      </c>
      <c r="AD513" s="35">
        <v>3.46638774871826</v>
      </c>
      <c r="AE513" s="35" t="s">
        <v>1695</v>
      </c>
      <c r="AF513" s="19">
        <v>12</v>
      </c>
      <c r="AG513" s="19">
        <f>AF513/(P513*'Molecular Weight'!$C$2/'Molecular Weight'!$D$2+Q513*'Molecular Weight'!$C$3/'Molecular Weight'!$D$3+R513*'Molecular Weight'!$C$4/'Molecular Weight'!$D$4+S513*'Molecular Weight'!$C$5/'Molecular Weight'!$D$5+T513*'Molecular Weight'!$C$6/'Molecular Weight'!$D$6+U513*'Molecular Weight'!$C$8/'Molecular Weight'!$D$8+V513*'Molecular Weight'!$C$9/'Molecular Weight'!$D$9+W513*'Molecular Weight'!$C$10/'Molecular Weight'!$D$10+X513*'Molecular Weight'!$C$11/'Molecular Weight'!$D$11+Y513*'Molecular Weight'!$C$12/'Molecular Weight'!$D$12)</f>
        <v>4.42717574124757</v>
      </c>
      <c r="AH513" s="19">
        <f>P513*AG513*'Molecular Weight'!$B$2/'Molecular Weight'!$D$2</f>
        <v>2.98068007212823</v>
      </c>
      <c r="AI513" s="19">
        <f>Q513*AG513*'Molecular Weight'!$B$3/'Molecular Weight'!$D$3</f>
        <v>0.0227176727648498</v>
      </c>
      <c r="AJ513" s="19">
        <f>AG513*R513*'Molecular Weight'!$B$4/'Molecular Weight'!$D$4</f>
        <v>2.01298418364297</v>
      </c>
      <c r="AK513" s="19">
        <f>S513*AG513*'Molecular Weight'!$B$5/'Molecular Weight'!$D$5</f>
        <v>0</v>
      </c>
      <c r="AL513" s="19">
        <f>T513*AG513*'Molecular Weight'!$B$6/'Molecular Weight'!$D$6</f>
        <v>0.600232345764912</v>
      </c>
      <c r="AM513" s="19">
        <f>U513*AG513*'Molecular Weight'!$B$8/'Molecular Weight'!$D$8</f>
        <v>0.00936109897359931</v>
      </c>
      <c r="AN513" s="19">
        <f>V513*AG513*'Molecular Weight'!$B$9/'Molecular Weight'!$D$9</f>
        <v>1.25564810725706</v>
      </c>
      <c r="AO513" s="19">
        <f>W513*AG513*'Molecular Weight'!$B$10/'Molecular Weight'!$D$10</f>
        <v>1.08705795215726</v>
      </c>
      <c r="AP513" s="19">
        <f>X513*AG513*'Molecular Weight'!$B$11/'Molecular Weight'!$D$11</f>
        <v>0.0428574611931033</v>
      </c>
      <c r="AQ513" s="19">
        <f>Y513*AG513*'Molecular Weight'!$B$12/'Molecular Weight'!$D$12</f>
        <v>0</v>
      </c>
      <c r="AR513" s="19">
        <f t="shared" si="86"/>
        <v>8.01153889388199</v>
      </c>
      <c r="AS513" s="19">
        <f t="shared" si="87"/>
        <v>0.0345668237820274</v>
      </c>
      <c r="AT513" s="19">
        <f t="shared" si="88"/>
        <v>0.0575890720084016</v>
      </c>
      <c r="AU513" s="19">
        <f t="shared" si="89"/>
        <v>0.565665521982885</v>
      </c>
      <c r="AV513" s="19">
        <f t="shared" si="90"/>
        <v>3.00339774489308</v>
      </c>
      <c r="AW513" s="19">
        <f t="shared" si="91"/>
        <v>2.95229950415283</v>
      </c>
      <c r="AX513" s="36"/>
    </row>
    <row r="514" s="25" customFormat="1" spans="1:50">
      <c r="A514" s="37" t="s">
        <v>2279</v>
      </c>
      <c r="B514" s="35" t="s">
        <v>2280</v>
      </c>
      <c r="C514" s="35" t="s">
        <v>2281</v>
      </c>
      <c r="D514" s="32" t="s">
        <v>1759</v>
      </c>
      <c r="E514" s="35" t="s">
        <v>2286</v>
      </c>
      <c r="F514" s="35" t="s">
        <v>1859</v>
      </c>
      <c r="G514" s="32" t="s">
        <v>1917</v>
      </c>
      <c r="H514" s="32"/>
      <c r="I514" s="33">
        <f t="shared" si="92"/>
        <v>6.2813549041748</v>
      </c>
      <c r="J514" s="33">
        <f t="shared" si="93"/>
        <v>1104.810546875</v>
      </c>
      <c r="K514" s="33">
        <f t="shared" si="94"/>
        <v>-6.95253276824951</v>
      </c>
      <c r="L514" s="34">
        <f t="shared" ref="L514:L577" si="96">IF(I514&lt;=(-18.64+0.04359*(J514+273.15)-0.000005069*(J514+273.15)^2),(6.844864+0.1175691*I514+0.001143873*I514^2)+(0.0005791364-0.0002891434*I514-0.0000002737171*I514^2)*(J514+273.15)+(-0.00007971469+0.00003198005*I514+0.0000000001059554*I514^3+0.0000002014461*SQRT(I514))*(J514+273.15)*LN(J514+273.15)+(-27690.02+528.5977*I514-2.919275*I514^2)/(J514+273.15),(8.463095-0.003000307*I514+0.00007213445*I514^2)+(0.001148738-0.00009352312*I514+0.0000005161592*I514^2)*(J514+273.15)+(-0.0007448624-0.000006329325*I514-0.0000000001407339*I514^3+0.0001830014*SQRT(I514))*(J514+273.15)*LN(J514+273.15)+(-27820.82+528.5977*I514-0.8473231*I514^2)/(J514+273.15))</f>
        <v>-10.6478439303097</v>
      </c>
      <c r="M514" s="33">
        <f t="shared" ref="M514:M577" si="97">K514-L514</f>
        <v>3.69531116206022</v>
      </c>
      <c r="N514" s="33">
        <f t="shared" si="95"/>
        <v>3.69531059265137</v>
      </c>
      <c r="O514" s="32"/>
      <c r="P514" s="35">
        <v>40.36</v>
      </c>
      <c r="Q514" s="35">
        <v>0.39</v>
      </c>
      <c r="R514" s="35">
        <v>23.12</v>
      </c>
      <c r="S514" s="35">
        <v>0</v>
      </c>
      <c r="T514" s="35">
        <v>10.13</v>
      </c>
      <c r="U514" s="35">
        <v>0.17</v>
      </c>
      <c r="V514" s="35">
        <v>11.45</v>
      </c>
      <c r="W514" s="35">
        <v>13.95</v>
      </c>
      <c r="X514" s="35">
        <v>0.3</v>
      </c>
      <c r="Y514" s="32"/>
      <c r="Z514" s="32">
        <v>99.87</v>
      </c>
      <c r="AA514" s="35">
        <v>6.2813549041748</v>
      </c>
      <c r="AB514" s="35">
        <v>1104.810546875</v>
      </c>
      <c r="AC514" s="35">
        <v>-6.95253276824951</v>
      </c>
      <c r="AD514" s="35">
        <v>3.69531059265137</v>
      </c>
      <c r="AE514" s="35" t="s">
        <v>1695</v>
      </c>
      <c r="AF514" s="19">
        <v>12</v>
      </c>
      <c r="AG514" s="19">
        <f>AF514/(P514*'Molecular Weight'!$C$2/'Molecular Weight'!$D$2+Q514*'Molecular Weight'!$C$3/'Molecular Weight'!$D$3+R514*'Molecular Weight'!$C$4/'Molecular Weight'!$D$4+S514*'Molecular Weight'!$C$5/'Molecular Weight'!$D$5+T514*'Molecular Weight'!$C$6/'Molecular Weight'!$D$6+U514*'Molecular Weight'!$C$8/'Molecular Weight'!$D$8+V514*'Molecular Weight'!$C$9/'Molecular Weight'!$D$9+W514*'Molecular Weight'!$C$10/'Molecular Weight'!$D$10+X514*'Molecular Weight'!$C$11/'Molecular Weight'!$D$11+Y514*'Molecular Weight'!$C$12/'Molecular Weight'!$D$12)</f>
        <v>4.4204003065573</v>
      </c>
      <c r="AH514" s="19">
        <f>P514*AG514*'Molecular Weight'!$B$2/'Molecular Weight'!$D$2</f>
        <v>2.96949661072991</v>
      </c>
      <c r="AI514" s="19">
        <f>Q514*AG514*'Molecular Weight'!$B$3/'Molecular Weight'!$D$3</f>
        <v>0.0215764220219944</v>
      </c>
      <c r="AJ514" s="19">
        <f>AG514*R514*'Molecular Weight'!$B$4/'Molecular Weight'!$D$4</f>
        <v>2.00470096287966</v>
      </c>
      <c r="AK514" s="19">
        <f>S514*AG514*'Molecular Weight'!$B$5/'Molecular Weight'!$D$5</f>
        <v>0</v>
      </c>
      <c r="AL514" s="19">
        <f>T514*AG514*'Molecular Weight'!$B$6/'Molecular Weight'!$D$6</f>
        <v>0.623310900687994</v>
      </c>
      <c r="AM514" s="19">
        <f>U514*AG514*'Molecular Weight'!$B$8/'Molecular Weight'!$D$8</f>
        <v>0.0105930089105546</v>
      </c>
      <c r="AN514" s="19">
        <f>V514*AG514*'Molecular Weight'!$B$9/'Molecular Weight'!$D$9</f>
        <v>1.25592018635437</v>
      </c>
      <c r="AO514" s="19">
        <f>W514*AG514*'Molecular Weight'!$B$10/'Molecular Weight'!$D$10</f>
        <v>1.09958245856766</v>
      </c>
      <c r="AP514" s="19">
        <f>X514*AG514*'Molecular Weight'!$B$11/'Molecular Weight'!$D$11</f>
        <v>0.0427918713122682</v>
      </c>
      <c r="AQ514" s="19">
        <f>Y514*AG514*'Molecular Weight'!$B$12/'Molecular Weight'!$D$12</f>
        <v>0</v>
      </c>
      <c r="AR514" s="19">
        <f t="shared" ref="AR514:AR577" si="98">SUM(AH514:AQ514)</f>
        <v>8.02797242146441</v>
      </c>
      <c r="AS514" s="19">
        <f t="shared" ref="AS514:AS577" si="99">IF(IF(2*12*(1-8/AR514)&lt;0,0,2*12*(1-8/AR514))&lt;AL514,IF(2*12*(1-8/AR514)&lt;0,0,2*12*(1-8/AR514)),AL514)</f>
        <v>0.0836248656448806</v>
      </c>
      <c r="AT514" s="19">
        <f t="shared" ref="AT514:AT577" si="100">AS514/AL514</f>
        <v>0.134162366729954</v>
      </c>
      <c r="AU514" s="19">
        <f t="shared" ref="AU514:AU577" si="101">AL514-AS514</f>
        <v>0.539686035043114</v>
      </c>
      <c r="AV514" s="19">
        <f t="shared" ref="AV514:AV577" si="102">SUM(AH514,AI514)</f>
        <v>2.9910730327519</v>
      </c>
      <c r="AW514" s="19">
        <f t="shared" ref="AW514:AW577" si="103">SUM(AN514,AO514,AM514,AL514)</f>
        <v>2.98940655452058</v>
      </c>
      <c r="AX514" s="36"/>
    </row>
    <row r="515" s="25" customFormat="1" spans="1:50">
      <c r="A515" s="37" t="s">
        <v>2279</v>
      </c>
      <c r="B515" s="35" t="s">
        <v>2280</v>
      </c>
      <c r="C515" s="35" t="s">
        <v>2281</v>
      </c>
      <c r="D515" s="32" t="s">
        <v>1759</v>
      </c>
      <c r="E515" s="35" t="s">
        <v>2287</v>
      </c>
      <c r="F515" s="35" t="s">
        <v>1859</v>
      </c>
      <c r="G515" s="32" t="s">
        <v>1917</v>
      </c>
      <c r="H515" s="32"/>
      <c r="I515" s="33">
        <f t="shared" ref="I515:I578" si="104">AA515</f>
        <v>7.09589767456055</v>
      </c>
      <c r="J515" s="33">
        <f t="shared" ref="J515:J578" si="105">AB515</f>
        <v>1234.96142578125</v>
      </c>
      <c r="K515" s="33">
        <f t="shared" ref="K515:K578" si="106">AC515</f>
        <v>-6.68754577636719</v>
      </c>
      <c r="L515" s="34">
        <f t="shared" si="96"/>
        <v>-8.84479660866895</v>
      </c>
      <c r="M515" s="33">
        <f t="shared" si="97"/>
        <v>2.15725083230176</v>
      </c>
      <c r="N515" s="33">
        <f t="shared" ref="N515:N578" si="107">AD515</f>
        <v>2.15725135803223</v>
      </c>
      <c r="O515" s="32"/>
      <c r="P515" s="35">
        <v>40.1</v>
      </c>
      <c r="Q515" s="35">
        <v>1.14</v>
      </c>
      <c r="R515" s="35">
        <v>21.54</v>
      </c>
      <c r="S515" s="35">
        <v>0</v>
      </c>
      <c r="T515" s="35">
        <v>17.04</v>
      </c>
      <c r="U515" s="35">
        <v>0.3</v>
      </c>
      <c r="V515" s="35">
        <v>8.72</v>
      </c>
      <c r="W515" s="35">
        <v>10.85</v>
      </c>
      <c r="X515" s="35">
        <v>0.56</v>
      </c>
      <c r="Y515" s="32"/>
      <c r="Z515" s="32">
        <v>100.25</v>
      </c>
      <c r="AA515" s="35">
        <v>7.09589767456055</v>
      </c>
      <c r="AB515" s="35">
        <v>1234.96142578125</v>
      </c>
      <c r="AC515" s="35">
        <v>-6.68754577636719</v>
      </c>
      <c r="AD515" s="35">
        <v>2.15725135803223</v>
      </c>
      <c r="AE515" s="35" t="s">
        <v>1695</v>
      </c>
      <c r="AF515" s="19">
        <v>12</v>
      </c>
      <c r="AG515" s="19">
        <f>AF515/(P515*'Molecular Weight'!$C$2/'Molecular Weight'!$D$2+Q515*'Molecular Weight'!$C$3/'Molecular Weight'!$D$3+R515*'Molecular Weight'!$C$4/'Molecular Weight'!$D$4+S515*'Molecular Weight'!$C$5/'Molecular Weight'!$D$5+T515*'Molecular Weight'!$C$6/'Molecular Weight'!$D$6+U515*'Molecular Weight'!$C$8/'Molecular Weight'!$D$8+V515*'Molecular Weight'!$C$9/'Molecular Weight'!$D$9+W515*'Molecular Weight'!$C$10/'Molecular Weight'!$D$10+X515*'Molecular Weight'!$C$11/'Molecular Weight'!$D$11+Y515*'Molecular Weight'!$C$12/'Molecular Weight'!$D$12)</f>
        <v>4.5155066754145</v>
      </c>
      <c r="AH515" s="19">
        <f>P515*AG515*'Molecular Weight'!$B$2/'Molecular Weight'!$D$2</f>
        <v>3.0138451678449</v>
      </c>
      <c r="AI515" s="19">
        <f>Q515*AG515*'Molecular Weight'!$B$3/'Molecular Weight'!$D$3</f>
        <v>0.0644265032537237</v>
      </c>
      <c r="AJ515" s="19">
        <f>AG515*R515*'Molecular Weight'!$B$4/'Molecular Weight'!$D$4</f>
        <v>1.90788571574006</v>
      </c>
      <c r="AK515" s="19">
        <f>S515*AG515*'Molecular Weight'!$B$5/'Molecular Weight'!$D$5</f>
        <v>0</v>
      </c>
      <c r="AL515" s="19">
        <f>T515*AG515*'Molecular Weight'!$B$6/'Molecular Weight'!$D$6</f>
        <v>1.07105002434665</v>
      </c>
      <c r="AM515" s="19">
        <f>U515*AG515*'Molecular Weight'!$B$8/'Molecular Weight'!$D$8</f>
        <v>0.0190957429183021</v>
      </c>
      <c r="AN515" s="19">
        <f>V515*AG515*'Molecular Weight'!$B$9/'Molecular Weight'!$D$9</f>
        <v>0.977052561032616</v>
      </c>
      <c r="AO515" s="19">
        <f>W515*AG515*'Molecular Weight'!$B$10/'Molecular Weight'!$D$10</f>
        <v>0.873631373542213</v>
      </c>
      <c r="AP515" s="19">
        <f>X515*AG515*'Molecular Weight'!$B$11/'Molecular Weight'!$D$11</f>
        <v>0.0815967647057799</v>
      </c>
      <c r="AQ515" s="19">
        <f>Y515*AG515*'Molecular Weight'!$B$12/'Molecular Weight'!$D$12</f>
        <v>0</v>
      </c>
      <c r="AR515" s="19">
        <f t="shared" si="98"/>
        <v>8.00858385338424</v>
      </c>
      <c r="AS515" s="19">
        <f t="shared" si="99"/>
        <v>0.0257239588163447</v>
      </c>
      <c r="AT515" s="19">
        <f t="shared" si="100"/>
        <v>0.02401751387106</v>
      </c>
      <c r="AU515" s="19">
        <f t="shared" si="101"/>
        <v>1.0453260655303</v>
      </c>
      <c r="AV515" s="19">
        <f t="shared" si="102"/>
        <v>3.07827167109862</v>
      </c>
      <c r="AW515" s="19">
        <f t="shared" si="103"/>
        <v>2.94082970183978</v>
      </c>
      <c r="AX515" s="36"/>
    </row>
    <row r="516" s="25" customFormat="1" spans="1:50">
      <c r="A516" s="37" t="s">
        <v>2279</v>
      </c>
      <c r="B516" s="35" t="s">
        <v>2280</v>
      </c>
      <c r="C516" s="35" t="s">
        <v>2281</v>
      </c>
      <c r="D516" s="32" t="s">
        <v>1759</v>
      </c>
      <c r="E516" s="35" t="s">
        <v>2288</v>
      </c>
      <c r="F516" s="35" t="s">
        <v>1859</v>
      </c>
      <c r="G516" s="32" t="s">
        <v>1917</v>
      </c>
      <c r="H516" s="32"/>
      <c r="I516" s="33">
        <f t="shared" si="104"/>
        <v>7.02578544616699</v>
      </c>
      <c r="J516" s="33">
        <f t="shared" si="105"/>
        <v>1222.51098632812</v>
      </c>
      <c r="K516" s="33">
        <f t="shared" si="106"/>
        <v>-5.88990592956543</v>
      </c>
      <c r="L516" s="34">
        <f t="shared" si="96"/>
        <v>-9.00059123023723</v>
      </c>
      <c r="M516" s="33">
        <f t="shared" si="97"/>
        <v>3.1106853006718</v>
      </c>
      <c r="N516" s="33">
        <f t="shared" si="107"/>
        <v>3.11068344116211</v>
      </c>
      <c r="O516" s="32"/>
      <c r="P516" s="35">
        <v>40.67</v>
      </c>
      <c r="Q516" s="35">
        <v>0.65</v>
      </c>
      <c r="R516" s="35">
        <v>22.53</v>
      </c>
      <c r="S516" s="35">
        <v>0</v>
      </c>
      <c r="T516" s="35">
        <v>10.39</v>
      </c>
      <c r="U516" s="35">
        <v>0.25</v>
      </c>
      <c r="V516" s="35">
        <v>11.24</v>
      </c>
      <c r="W516" s="35">
        <v>13.61</v>
      </c>
      <c r="X516" s="35">
        <v>0.34</v>
      </c>
      <c r="Y516" s="32"/>
      <c r="Z516" s="32">
        <v>99.68</v>
      </c>
      <c r="AA516" s="35">
        <v>7.02578544616699</v>
      </c>
      <c r="AB516" s="35">
        <v>1222.51098632812</v>
      </c>
      <c r="AC516" s="35">
        <v>-5.88990592956543</v>
      </c>
      <c r="AD516" s="35">
        <v>3.11068344116211</v>
      </c>
      <c r="AE516" s="35" t="s">
        <v>1695</v>
      </c>
      <c r="AF516" s="19">
        <v>12</v>
      </c>
      <c r="AG516" s="19">
        <f>AF516/(P516*'Molecular Weight'!$C$2/'Molecular Weight'!$D$2+Q516*'Molecular Weight'!$C$3/'Molecular Weight'!$D$3+R516*'Molecular Weight'!$C$4/'Molecular Weight'!$D$4+S516*'Molecular Weight'!$C$5/'Molecular Weight'!$D$5+T516*'Molecular Weight'!$C$6/'Molecular Weight'!$D$6+U516*'Molecular Weight'!$C$8/'Molecular Weight'!$D$8+V516*'Molecular Weight'!$C$9/'Molecular Weight'!$D$9+W516*'Molecular Weight'!$C$10/'Molecular Weight'!$D$10+X516*'Molecular Weight'!$C$11/'Molecular Weight'!$D$11+Y516*'Molecular Weight'!$C$12/'Molecular Weight'!$D$12)</f>
        <v>4.43086830217177</v>
      </c>
      <c r="AH516" s="19">
        <f>P516*AG516*'Molecular Weight'!$B$2/'Molecular Weight'!$D$2</f>
        <v>2.99939104276508</v>
      </c>
      <c r="AI516" s="19">
        <f>Q516*AG516*'Molecular Weight'!$B$3/'Molecular Weight'!$D$3</f>
        <v>0.0360458622829993</v>
      </c>
      <c r="AJ516" s="19">
        <f>AG516*R516*'Molecular Weight'!$B$4/'Molecular Weight'!$D$4</f>
        <v>1.95816914177972</v>
      </c>
      <c r="AK516" s="19">
        <f>S516*AG516*'Molecular Weight'!$B$5/'Molecular Weight'!$D$5</f>
        <v>0</v>
      </c>
      <c r="AL516" s="19">
        <f>T516*AG516*'Molecular Weight'!$B$6/'Molecular Weight'!$D$6</f>
        <v>0.640822962967214</v>
      </c>
      <c r="AM516" s="19">
        <f>U516*AG516*'Molecular Weight'!$B$8/'Molecular Weight'!$D$8</f>
        <v>0.0156148445946284</v>
      </c>
      <c r="AN516" s="19">
        <f>V516*AG516*'Molecular Weight'!$B$9/'Molecular Weight'!$D$9</f>
        <v>1.23580545202012</v>
      </c>
      <c r="AO516" s="19">
        <f>W516*AG516*'Molecular Weight'!$B$10/'Molecular Weight'!$D$10</f>
        <v>1.07532306691437</v>
      </c>
      <c r="AP516" s="19">
        <f>X516*AG516*'Molecular Weight'!$B$11/'Molecular Weight'!$D$11</f>
        <v>0.0486123014759084</v>
      </c>
      <c r="AQ516" s="19">
        <f>Y516*AG516*'Molecular Weight'!$B$12/'Molecular Weight'!$D$12</f>
        <v>0</v>
      </c>
      <c r="AR516" s="19">
        <f t="shared" si="98"/>
        <v>8.00978467480002</v>
      </c>
      <c r="AS516" s="19">
        <f t="shared" si="99"/>
        <v>0.0293181658102988</v>
      </c>
      <c r="AT516" s="19">
        <f t="shared" si="100"/>
        <v>0.0457508040513192</v>
      </c>
      <c r="AU516" s="19">
        <f t="shared" si="101"/>
        <v>0.611504797156915</v>
      </c>
      <c r="AV516" s="19">
        <f t="shared" si="102"/>
        <v>3.03543690504807</v>
      </c>
      <c r="AW516" s="19">
        <f t="shared" si="103"/>
        <v>2.96756632649633</v>
      </c>
      <c r="AX516" s="36"/>
    </row>
    <row r="517" s="25" customFormat="1" spans="1:50">
      <c r="A517" s="37" t="s">
        <v>2279</v>
      </c>
      <c r="B517" s="35" t="s">
        <v>2280</v>
      </c>
      <c r="C517" s="35" t="s">
        <v>2281</v>
      </c>
      <c r="D517" s="32" t="s">
        <v>1759</v>
      </c>
      <c r="E517" s="35" t="s">
        <v>2289</v>
      </c>
      <c r="F517" s="35" t="s">
        <v>1859</v>
      </c>
      <c r="G517" s="32" t="s">
        <v>1917</v>
      </c>
      <c r="H517" s="32"/>
      <c r="I517" s="33">
        <f t="shared" si="104"/>
        <v>6.91977977752685</v>
      </c>
      <c r="J517" s="33">
        <f t="shared" si="105"/>
        <v>1213.1845703125</v>
      </c>
      <c r="K517" s="33">
        <f t="shared" si="106"/>
        <v>-5.94270420074463</v>
      </c>
      <c r="L517" s="34">
        <f t="shared" si="96"/>
        <v>-9.139045195225</v>
      </c>
      <c r="M517" s="33">
        <f t="shared" si="97"/>
        <v>3.19634099448037</v>
      </c>
      <c r="N517" s="33">
        <f t="shared" si="107"/>
        <v>3.19634056091309</v>
      </c>
      <c r="O517" s="32"/>
      <c r="P517" s="35">
        <v>40.41</v>
      </c>
      <c r="Q517" s="35">
        <v>0.63</v>
      </c>
      <c r="R517" s="35">
        <v>22.44</v>
      </c>
      <c r="S517" s="35">
        <v>0</v>
      </c>
      <c r="T517" s="35">
        <v>10.33</v>
      </c>
      <c r="U517" s="35">
        <v>0.16</v>
      </c>
      <c r="V517" s="35">
        <v>11.24</v>
      </c>
      <c r="W517" s="35">
        <v>13.56</v>
      </c>
      <c r="X517" s="35">
        <v>0.33</v>
      </c>
      <c r="Y517" s="32"/>
      <c r="Z517" s="32">
        <v>99.1</v>
      </c>
      <c r="AA517" s="35">
        <v>6.91977977752685</v>
      </c>
      <c r="AB517" s="35">
        <v>1213.1845703125</v>
      </c>
      <c r="AC517" s="35">
        <v>-5.94270420074463</v>
      </c>
      <c r="AD517" s="35">
        <v>3.19634056091309</v>
      </c>
      <c r="AE517" s="35" t="s">
        <v>1695</v>
      </c>
      <c r="AF517" s="19">
        <v>12</v>
      </c>
      <c r="AG517" s="19">
        <f>AF517/(P517*'Molecular Weight'!$C$2/'Molecular Weight'!$D$2+Q517*'Molecular Weight'!$C$3/'Molecular Weight'!$D$3+R517*'Molecular Weight'!$C$4/'Molecular Weight'!$D$4+S517*'Molecular Weight'!$C$5/'Molecular Weight'!$D$5+T517*'Molecular Weight'!$C$6/'Molecular Weight'!$D$6+U517*'Molecular Weight'!$C$8/'Molecular Weight'!$D$8+V517*'Molecular Weight'!$C$9/'Molecular Weight'!$D$9+W517*'Molecular Weight'!$C$10/'Molecular Weight'!$D$10+X517*'Molecular Weight'!$C$11/'Molecular Weight'!$D$11+Y517*'Molecular Weight'!$C$12/'Molecular Weight'!$D$12)</f>
        <v>4.45548061338902</v>
      </c>
      <c r="AH517" s="19">
        <f>P517*AG517*'Molecular Weight'!$B$2/'Molecular Weight'!$D$2</f>
        <v>2.99677049911868</v>
      </c>
      <c r="AI517" s="19">
        <f>Q517*AG517*'Molecular Weight'!$B$3/'Molecular Weight'!$D$3</f>
        <v>0.0351308233596381</v>
      </c>
      <c r="AJ517" s="19">
        <f>AG517*R517*'Molecular Weight'!$B$4/'Molecular Weight'!$D$4</f>
        <v>1.96118056030698</v>
      </c>
      <c r="AK517" s="19">
        <f>S517*AG517*'Molecular Weight'!$B$5/'Molecular Weight'!$D$5</f>
        <v>0</v>
      </c>
      <c r="AL517" s="19">
        <f>T517*AG517*'Molecular Weight'!$B$6/'Molecular Weight'!$D$6</f>
        <v>0.640661396663538</v>
      </c>
      <c r="AM517" s="19">
        <f>U517*AG517*'Molecular Weight'!$B$8/'Molecular Weight'!$D$8</f>
        <v>0.0100490118148047</v>
      </c>
      <c r="AN517" s="19">
        <f>V517*AG517*'Molecular Weight'!$B$9/'Molecular Weight'!$D$9</f>
        <v>1.24267002715863</v>
      </c>
      <c r="AO517" s="19">
        <f>W517*AG517*'Molecular Weight'!$B$10/'Molecular Weight'!$D$10</f>
        <v>1.07732377171104</v>
      </c>
      <c r="AP517" s="19">
        <f>X517*AG517*'Molecular Weight'!$B$11/'Molecular Weight'!$D$11</f>
        <v>0.0474446144697766</v>
      </c>
      <c r="AQ517" s="19">
        <f>Y517*AG517*'Molecular Weight'!$B$12/'Molecular Weight'!$D$12</f>
        <v>0</v>
      </c>
      <c r="AR517" s="19">
        <f t="shared" si="98"/>
        <v>8.01123070460308</v>
      </c>
      <c r="AS517" s="19">
        <f t="shared" si="99"/>
        <v>0.0336448818430757</v>
      </c>
      <c r="AT517" s="19">
        <f t="shared" si="100"/>
        <v>0.0525158562983392</v>
      </c>
      <c r="AU517" s="19">
        <f t="shared" si="101"/>
        <v>0.607016514820463</v>
      </c>
      <c r="AV517" s="19">
        <f t="shared" si="102"/>
        <v>3.03190132247832</v>
      </c>
      <c r="AW517" s="19">
        <f t="shared" si="103"/>
        <v>2.97070420734801</v>
      </c>
      <c r="AX517" s="36"/>
    </row>
    <row r="518" s="25" customFormat="1" spans="1:50">
      <c r="A518" s="37" t="s">
        <v>2279</v>
      </c>
      <c r="B518" s="35" t="s">
        <v>2280</v>
      </c>
      <c r="C518" s="35" t="s">
        <v>2281</v>
      </c>
      <c r="D518" s="32" t="s">
        <v>1759</v>
      </c>
      <c r="E518" s="35" t="s">
        <v>2290</v>
      </c>
      <c r="F518" s="35" t="s">
        <v>1859</v>
      </c>
      <c r="G518" s="32" t="s">
        <v>1917</v>
      </c>
      <c r="H518" s="32"/>
      <c r="I518" s="33">
        <f t="shared" si="104"/>
        <v>7.11115646362305</v>
      </c>
      <c r="J518" s="33">
        <f t="shared" si="105"/>
        <v>1258.85498046875</v>
      </c>
      <c r="K518" s="33">
        <f t="shared" si="106"/>
        <v>-6.14743232727051</v>
      </c>
      <c r="L518" s="34">
        <f t="shared" si="96"/>
        <v>-8.59628460277725</v>
      </c>
      <c r="M518" s="33">
        <f t="shared" si="97"/>
        <v>2.44885227550674</v>
      </c>
      <c r="N518" s="33">
        <f t="shared" si="107"/>
        <v>2.44885063171387</v>
      </c>
      <c r="O518" s="32"/>
      <c r="P518" s="35">
        <v>39.82</v>
      </c>
      <c r="Q518" s="35">
        <v>0.49</v>
      </c>
      <c r="R518" s="35">
        <v>22.63</v>
      </c>
      <c r="S518" s="35">
        <v>0</v>
      </c>
      <c r="T518" s="35">
        <v>15.81</v>
      </c>
      <c r="U518" s="35">
        <v>0.52</v>
      </c>
      <c r="V518" s="35">
        <v>9.79</v>
      </c>
      <c r="W518" s="35">
        <v>11.04</v>
      </c>
      <c r="X518" s="35">
        <v>0.35</v>
      </c>
      <c r="Y518" s="32"/>
      <c r="Z518" s="32">
        <v>100.45</v>
      </c>
      <c r="AA518" s="35">
        <v>7.11115646362305</v>
      </c>
      <c r="AB518" s="35">
        <v>1258.85498046875</v>
      </c>
      <c r="AC518" s="35">
        <v>-6.14743232727051</v>
      </c>
      <c r="AD518" s="35">
        <v>2.44885063171387</v>
      </c>
      <c r="AE518" s="35" t="s">
        <v>1695</v>
      </c>
      <c r="AF518" s="19">
        <v>12</v>
      </c>
      <c r="AG518" s="19">
        <f>AF518/(P518*'Molecular Weight'!$C$2/'Molecular Weight'!$D$2+Q518*'Molecular Weight'!$C$3/'Molecular Weight'!$D$3+R518*'Molecular Weight'!$C$4/'Molecular Weight'!$D$4+S518*'Molecular Weight'!$C$5/'Molecular Weight'!$D$5+T518*'Molecular Weight'!$C$6/'Molecular Weight'!$D$6+U518*'Molecular Weight'!$C$8/'Molecular Weight'!$D$8+V518*'Molecular Weight'!$C$9/'Molecular Weight'!$D$9+W518*'Molecular Weight'!$C$10/'Molecular Weight'!$D$10+X518*'Molecular Weight'!$C$11/'Molecular Weight'!$D$11+Y518*'Molecular Weight'!$C$12/'Molecular Weight'!$D$12)</f>
        <v>4.48343410350829</v>
      </c>
      <c r="AH518" s="19">
        <f>P518*AG518*'Molecular Weight'!$B$2/'Molecular Weight'!$D$2</f>
        <v>2.97154370841711</v>
      </c>
      <c r="AI518" s="19">
        <f>Q518*AG518*'Molecular Weight'!$B$3/'Molecular Weight'!$D$3</f>
        <v>0.0274954031379107</v>
      </c>
      <c r="AJ518" s="19">
        <f>AG518*R518*'Molecular Weight'!$B$4/'Molecular Weight'!$D$4</f>
        <v>1.99019446375819</v>
      </c>
      <c r="AK518" s="19">
        <f>S518*AG518*'Molecular Weight'!$B$5/'Molecular Weight'!$D$5</f>
        <v>0</v>
      </c>
      <c r="AL518" s="19">
        <f>T518*AG518*'Molecular Weight'!$B$6/'Molecular Weight'!$D$6</f>
        <v>0.986680027512056</v>
      </c>
      <c r="AM518" s="19">
        <f>U518*AG518*'Molecular Weight'!$B$8/'Molecular Weight'!$D$8</f>
        <v>0.0328641913423219</v>
      </c>
      <c r="AN518" s="19">
        <f>V518*AG518*'Molecular Weight'!$B$9/'Molecular Weight'!$D$9</f>
        <v>1.08915185789941</v>
      </c>
      <c r="AO518" s="19">
        <f>W518*AG518*'Molecular Weight'!$B$10/'Molecular Weight'!$D$10</f>
        <v>0.882616128793359</v>
      </c>
      <c r="AP518" s="19">
        <f>X518*AG518*'Molecular Weight'!$B$11/'Molecular Weight'!$D$11</f>
        <v>0.0506357514110327</v>
      </c>
      <c r="AQ518" s="19">
        <f>Y518*AG518*'Molecular Weight'!$B$12/'Molecular Weight'!$D$12</f>
        <v>0</v>
      </c>
      <c r="AR518" s="19">
        <f t="shared" si="98"/>
        <v>8.0311815322714</v>
      </c>
      <c r="AS518" s="19">
        <f t="shared" si="99"/>
        <v>0.0931814044429675</v>
      </c>
      <c r="AT518" s="19">
        <f t="shared" si="100"/>
        <v>0.0944393337705713</v>
      </c>
      <c r="AU518" s="19">
        <f t="shared" si="101"/>
        <v>0.893498623069088</v>
      </c>
      <c r="AV518" s="19">
        <f t="shared" si="102"/>
        <v>2.99903911155502</v>
      </c>
      <c r="AW518" s="19">
        <f t="shared" si="103"/>
        <v>2.99131220554715</v>
      </c>
      <c r="AX518" s="36"/>
    </row>
    <row r="519" s="25" customFormat="1" spans="1:50">
      <c r="A519" s="37" t="s">
        <v>2279</v>
      </c>
      <c r="B519" s="35" t="s">
        <v>2280</v>
      </c>
      <c r="C519" s="35" t="s">
        <v>2281</v>
      </c>
      <c r="D519" s="32" t="s">
        <v>1759</v>
      </c>
      <c r="E519" s="35" t="s">
        <v>2291</v>
      </c>
      <c r="F519" s="35" t="s">
        <v>2046</v>
      </c>
      <c r="G519" s="32" t="s">
        <v>1917</v>
      </c>
      <c r="H519" s="32"/>
      <c r="I519" s="33">
        <f t="shared" si="104"/>
        <v>6.19115877151489</v>
      </c>
      <c r="J519" s="33">
        <f t="shared" si="105"/>
        <v>1144.17602539062</v>
      </c>
      <c r="K519" s="33">
        <f t="shared" si="106"/>
        <v>-7.53671026229858</v>
      </c>
      <c r="L519" s="34">
        <f t="shared" si="96"/>
        <v>-10.1994867588294</v>
      </c>
      <c r="M519" s="33">
        <f t="shared" si="97"/>
        <v>2.66277649653078</v>
      </c>
      <c r="N519" s="33">
        <f t="shared" si="107"/>
        <v>2.66277456283569</v>
      </c>
      <c r="O519" s="32"/>
      <c r="P519" s="35">
        <v>39.44</v>
      </c>
      <c r="Q519" s="35">
        <v>1.22</v>
      </c>
      <c r="R519" s="35">
        <v>21.67</v>
      </c>
      <c r="S519" s="35">
        <v>0</v>
      </c>
      <c r="T519" s="35">
        <v>16.99</v>
      </c>
      <c r="U519" s="35">
        <v>0.3</v>
      </c>
      <c r="V519" s="35">
        <v>7.83</v>
      </c>
      <c r="W519" s="35">
        <v>11.74</v>
      </c>
      <c r="X519" s="35">
        <v>0.6</v>
      </c>
      <c r="Y519" s="32"/>
      <c r="Z519" s="32">
        <v>99.79</v>
      </c>
      <c r="AA519" s="35">
        <v>6.19115877151489</v>
      </c>
      <c r="AB519" s="35">
        <v>1144.17602539062</v>
      </c>
      <c r="AC519" s="35">
        <v>-7.53671026229858</v>
      </c>
      <c r="AD519" s="35">
        <v>2.66277456283569</v>
      </c>
      <c r="AE519" s="35" t="s">
        <v>1695</v>
      </c>
      <c r="AF519" s="19">
        <v>12</v>
      </c>
      <c r="AG519" s="19">
        <f>AF519/(P519*'Molecular Weight'!$C$2/'Molecular Weight'!$D$2+Q519*'Molecular Weight'!$C$3/'Molecular Weight'!$D$3+R519*'Molecular Weight'!$C$4/'Molecular Weight'!$D$4+S519*'Molecular Weight'!$C$5/'Molecular Weight'!$D$5+T519*'Molecular Weight'!$C$6/'Molecular Weight'!$D$6+U519*'Molecular Weight'!$C$8/'Molecular Weight'!$D$8+V519*'Molecular Weight'!$C$9/'Molecular Weight'!$D$9+W519*'Molecular Weight'!$C$10/'Molecular Weight'!$D$10+X519*'Molecular Weight'!$C$11/'Molecular Weight'!$D$11+Y519*'Molecular Weight'!$C$12/'Molecular Weight'!$D$12)</f>
        <v>4.5539049621639</v>
      </c>
      <c r="AH519" s="19">
        <f>P519*AG519*'Molecular Weight'!$B$2/'Molecular Weight'!$D$2</f>
        <v>2.98944759833129</v>
      </c>
      <c r="AI519" s="19">
        <f>Q519*AG519*'Molecular Weight'!$B$3/'Molecular Weight'!$D$3</f>
        <v>0.0695339681331659</v>
      </c>
      <c r="AJ519" s="19">
        <f>AG519*R519*'Molecular Weight'!$B$4/'Molecular Weight'!$D$4</f>
        <v>1.93572225441529</v>
      </c>
      <c r="AK519" s="19">
        <f>S519*AG519*'Molecular Weight'!$B$5/'Molecular Weight'!$D$5</f>
        <v>0</v>
      </c>
      <c r="AL519" s="19">
        <f>T519*AG519*'Molecular Weight'!$B$6/'Molecular Weight'!$D$6</f>
        <v>1.07698838122445</v>
      </c>
      <c r="AM519" s="19">
        <f>U519*AG519*'Molecular Weight'!$B$8/'Molecular Weight'!$D$8</f>
        <v>0.0192581264258411</v>
      </c>
      <c r="AN519" s="19">
        <f>V519*AG519*'Molecular Weight'!$B$9/'Molecular Weight'!$D$9</f>
        <v>0.884790964112737</v>
      </c>
      <c r="AO519" s="19">
        <f>W519*AG519*'Molecular Weight'!$B$10/'Molecular Weight'!$D$10</f>
        <v>0.953331744932314</v>
      </c>
      <c r="AP519" s="19">
        <f>X519*AG519*'Molecular Weight'!$B$11/'Molecular Weight'!$D$11</f>
        <v>0.0881685375055934</v>
      </c>
      <c r="AQ519" s="19">
        <f>Y519*AG519*'Molecular Weight'!$B$12/'Molecular Weight'!$D$12</f>
        <v>0</v>
      </c>
      <c r="AR519" s="19">
        <f t="shared" si="98"/>
        <v>8.01724157508069</v>
      </c>
      <c r="AS519" s="19">
        <f t="shared" si="99"/>
        <v>0.0516134880134711</v>
      </c>
      <c r="AT519" s="19">
        <f t="shared" si="100"/>
        <v>0.0479239042066458</v>
      </c>
      <c r="AU519" s="19">
        <f t="shared" si="101"/>
        <v>1.02537489321098</v>
      </c>
      <c r="AV519" s="19">
        <f t="shared" si="102"/>
        <v>3.05898156646446</v>
      </c>
      <c r="AW519" s="19">
        <f t="shared" si="103"/>
        <v>2.93436921669534</v>
      </c>
      <c r="AX519" s="36"/>
    </row>
    <row r="520" s="25" customFormat="1" spans="1:50">
      <c r="A520" s="37" t="s">
        <v>2292</v>
      </c>
      <c r="B520" s="35" t="s">
        <v>2280</v>
      </c>
      <c r="C520" s="35" t="s">
        <v>2281</v>
      </c>
      <c r="D520" s="32" t="s">
        <v>1759</v>
      </c>
      <c r="E520" s="35" t="s">
        <v>2293</v>
      </c>
      <c r="F520" s="35" t="s">
        <v>1859</v>
      </c>
      <c r="G520" s="32" t="s">
        <v>1917</v>
      </c>
      <c r="H520" s="32"/>
      <c r="I520" s="33">
        <f t="shared" si="104"/>
        <v>8.5792236328125</v>
      </c>
      <c r="J520" s="33">
        <f t="shared" si="105"/>
        <v>1284.35803222656</v>
      </c>
      <c r="K520" s="33">
        <f t="shared" si="106"/>
        <v>-5.62284278869629</v>
      </c>
      <c r="L520" s="34">
        <f t="shared" si="96"/>
        <v>-7.82388751775622</v>
      </c>
      <c r="M520" s="33">
        <f t="shared" si="97"/>
        <v>2.20104472905994</v>
      </c>
      <c r="N520" s="33">
        <f t="shared" si="107"/>
        <v>2.20104455947876</v>
      </c>
      <c r="O520" s="32"/>
      <c r="P520" s="35">
        <v>40.08</v>
      </c>
      <c r="Q520" s="35">
        <v>0.73</v>
      </c>
      <c r="R520" s="35">
        <v>22.19</v>
      </c>
      <c r="S520" s="35">
        <v>0</v>
      </c>
      <c r="T520" s="35">
        <v>12.33</v>
      </c>
      <c r="U520" s="35">
        <v>0.22</v>
      </c>
      <c r="V520" s="35">
        <v>10.03</v>
      </c>
      <c r="W520" s="35">
        <v>12.99</v>
      </c>
      <c r="X520" s="35">
        <v>0.48</v>
      </c>
      <c r="Y520" s="32"/>
      <c r="Z520" s="32">
        <v>99.05</v>
      </c>
      <c r="AA520" s="35">
        <v>8.5792236328125</v>
      </c>
      <c r="AB520" s="35">
        <v>1284.35803222656</v>
      </c>
      <c r="AC520" s="35">
        <v>-5.62284278869629</v>
      </c>
      <c r="AD520" s="35">
        <v>2.20104455947876</v>
      </c>
      <c r="AE520" s="35" t="s">
        <v>1695</v>
      </c>
      <c r="AF520" s="19">
        <v>12</v>
      </c>
      <c r="AG520" s="19">
        <f>AF520/(P520*'Molecular Weight'!$C$2/'Molecular Weight'!$D$2+Q520*'Molecular Weight'!$C$3/'Molecular Weight'!$D$3+R520*'Molecular Weight'!$C$4/'Molecular Weight'!$D$4+S520*'Molecular Weight'!$C$5/'Molecular Weight'!$D$5+T520*'Molecular Weight'!$C$6/'Molecular Weight'!$D$6+U520*'Molecular Weight'!$C$8/'Molecular Weight'!$D$8+V520*'Molecular Weight'!$C$9/'Molecular Weight'!$D$9+W520*'Molecular Weight'!$C$10/'Molecular Weight'!$D$10+X520*'Molecular Weight'!$C$11/'Molecular Weight'!$D$11+Y520*'Molecular Weight'!$C$12/'Molecular Weight'!$D$12)</f>
        <v>4.49709243255533</v>
      </c>
      <c r="AH520" s="19">
        <f>P520*AG520*'Molecular Weight'!$B$2/'Molecular Weight'!$D$2</f>
        <v>3.00005766805622</v>
      </c>
      <c r="AI520" s="19">
        <f>Q520*AG520*'Molecular Weight'!$B$3/'Molecular Weight'!$D$3</f>
        <v>0.0410873276065756</v>
      </c>
      <c r="AJ520" s="19">
        <f>AG520*R520*'Molecular Weight'!$B$4/'Molecular Weight'!$D$4</f>
        <v>1.95744372456655</v>
      </c>
      <c r="AK520" s="19">
        <f>S520*AG520*'Molecular Weight'!$B$5/'Molecular Weight'!$D$5</f>
        <v>0</v>
      </c>
      <c r="AL520" s="19">
        <f>T520*AG520*'Molecular Weight'!$B$6/'Molecular Weight'!$D$6</f>
        <v>0.771842284150991</v>
      </c>
      <c r="AM520" s="19">
        <f>U520*AG520*'Molecular Weight'!$B$8/'Molecular Weight'!$D$8</f>
        <v>0.0139464383304507</v>
      </c>
      <c r="AN520" s="19">
        <f>V520*AG520*'Molecular Weight'!$B$9/'Molecular Weight'!$D$9</f>
        <v>1.11925154090645</v>
      </c>
      <c r="AO520" s="19">
        <f>W520*AG520*'Molecular Weight'!$B$10/'Molecular Weight'!$D$10</f>
        <v>1.04167672430267</v>
      </c>
      <c r="AP520" s="19">
        <f>X520*AG520*'Molecular Weight'!$B$11/'Molecular Weight'!$D$11</f>
        <v>0.06965486826804</v>
      </c>
      <c r="AQ520" s="19">
        <f>Y520*AG520*'Molecular Weight'!$B$12/'Molecular Weight'!$D$12</f>
        <v>0</v>
      </c>
      <c r="AR520" s="19">
        <f t="shared" si="98"/>
        <v>8.01496057618795</v>
      </c>
      <c r="AS520" s="19">
        <f t="shared" si="99"/>
        <v>0.044797953164923</v>
      </c>
      <c r="AT520" s="19">
        <f t="shared" si="100"/>
        <v>0.0580402940922052</v>
      </c>
      <c r="AU520" s="19">
        <f t="shared" si="101"/>
        <v>0.727044330986068</v>
      </c>
      <c r="AV520" s="19">
        <f t="shared" si="102"/>
        <v>3.04114499566279</v>
      </c>
      <c r="AW520" s="19">
        <f t="shared" si="103"/>
        <v>2.94671698769056</v>
      </c>
      <c r="AX520" s="36"/>
    </row>
    <row r="521" s="25" customFormat="1" spans="1:50">
      <c r="A521" s="37" t="s">
        <v>2279</v>
      </c>
      <c r="B521" s="35" t="s">
        <v>2280</v>
      </c>
      <c r="C521" s="35" t="s">
        <v>2281</v>
      </c>
      <c r="D521" s="32" t="s">
        <v>1759</v>
      </c>
      <c r="E521" s="35" t="s">
        <v>2294</v>
      </c>
      <c r="F521" s="35" t="s">
        <v>1859</v>
      </c>
      <c r="G521" s="32" t="s">
        <v>1917</v>
      </c>
      <c r="H521" s="32"/>
      <c r="I521" s="33">
        <f t="shared" si="104"/>
        <v>6.93753814697266</v>
      </c>
      <c r="J521" s="33">
        <f t="shared" si="105"/>
        <v>1092.80236816406</v>
      </c>
      <c r="K521" s="33">
        <f t="shared" si="106"/>
        <v>-7.75295495986938</v>
      </c>
      <c r="L521" s="34">
        <f t="shared" si="96"/>
        <v>-10.5337424638046</v>
      </c>
      <c r="M521" s="33">
        <f t="shared" si="97"/>
        <v>2.78078750393518</v>
      </c>
      <c r="N521" s="33">
        <f t="shared" si="107"/>
        <v>2.7807879447937</v>
      </c>
      <c r="O521" s="32"/>
      <c r="P521" s="35">
        <v>38.64</v>
      </c>
      <c r="Q521" s="35">
        <v>1.23</v>
      </c>
      <c r="R521" s="35">
        <v>21.43</v>
      </c>
      <c r="S521" s="35">
        <v>0</v>
      </c>
      <c r="T521" s="35">
        <v>18.43</v>
      </c>
      <c r="U521" s="35">
        <v>0.05</v>
      </c>
      <c r="V521" s="35">
        <v>6.31</v>
      </c>
      <c r="W521" s="35">
        <v>12.59</v>
      </c>
      <c r="X521" s="35">
        <v>0.51</v>
      </c>
      <c r="Y521" s="32"/>
      <c r="Z521" s="32">
        <v>99.19</v>
      </c>
      <c r="AA521" s="35">
        <v>6.93753814697266</v>
      </c>
      <c r="AB521" s="35">
        <v>1092.80236816406</v>
      </c>
      <c r="AC521" s="35">
        <v>-7.75295495986938</v>
      </c>
      <c r="AD521" s="35">
        <v>2.7807879447937</v>
      </c>
      <c r="AE521" s="35" t="s">
        <v>1695</v>
      </c>
      <c r="AF521" s="19">
        <v>12</v>
      </c>
      <c r="AG521" s="19">
        <f>AF521/(P521*'Molecular Weight'!$C$2/'Molecular Weight'!$D$2+Q521*'Molecular Weight'!$C$3/'Molecular Weight'!$D$3+R521*'Molecular Weight'!$C$4/'Molecular Weight'!$D$4+S521*'Molecular Weight'!$C$5/'Molecular Weight'!$D$5+T521*'Molecular Weight'!$C$6/'Molecular Weight'!$D$6+U521*'Molecular Weight'!$C$8/'Molecular Weight'!$D$8+V521*'Molecular Weight'!$C$9/'Molecular Weight'!$D$9+W521*'Molecular Weight'!$C$10/'Molecular Weight'!$D$10+X521*'Molecular Weight'!$C$11/'Molecular Weight'!$D$11+Y521*'Molecular Weight'!$C$12/'Molecular Weight'!$D$12)</f>
        <v>4.62576265363358</v>
      </c>
      <c r="AH521" s="19">
        <f>P521*AG521*'Molecular Weight'!$B$2/'Molecular Weight'!$D$2</f>
        <v>2.97502444967379</v>
      </c>
      <c r="AI521" s="19">
        <f>Q521*AG521*'Molecular Weight'!$B$3/'Molecular Weight'!$D$3</f>
        <v>0.071210113441418</v>
      </c>
      <c r="AJ521" s="19">
        <f>AG521*R521*'Molecular Weight'!$B$4/'Molecular Weight'!$D$4</f>
        <v>1.94448987185892</v>
      </c>
      <c r="AK521" s="19">
        <f>S521*AG521*'Molecular Weight'!$B$5/'Molecular Weight'!$D$5</f>
        <v>0</v>
      </c>
      <c r="AL521" s="19">
        <f>T521*AG521*'Molecular Weight'!$B$6/'Molecular Weight'!$D$6</f>
        <v>1.18670386562454</v>
      </c>
      <c r="AM521" s="19">
        <f>U521*AG521*'Molecular Weight'!$B$8/'Molecular Weight'!$D$8</f>
        <v>0.00326033454583703</v>
      </c>
      <c r="AN521" s="19">
        <f>V521*AG521*'Molecular Weight'!$B$9/'Molecular Weight'!$D$9</f>
        <v>0.724281944030469</v>
      </c>
      <c r="AO521" s="19">
        <f>W521*AG521*'Molecular Weight'!$B$10/'Molecular Weight'!$D$10</f>
        <v>1.03848701514349</v>
      </c>
      <c r="AP521" s="19">
        <f>X521*AG521*'Molecular Weight'!$B$11/'Molecular Weight'!$D$11</f>
        <v>0.0761258132737375</v>
      </c>
      <c r="AQ521" s="19">
        <f>Y521*AG521*'Molecular Weight'!$B$12/'Molecular Weight'!$D$12</f>
        <v>0</v>
      </c>
      <c r="AR521" s="19">
        <f t="shared" si="98"/>
        <v>8.0195834075922</v>
      </c>
      <c r="AS521" s="19">
        <f t="shared" si="99"/>
        <v>0.0586067577734557</v>
      </c>
      <c r="AT521" s="19">
        <f t="shared" si="100"/>
        <v>0.049386169095027</v>
      </c>
      <c r="AU521" s="19">
        <f t="shared" si="101"/>
        <v>1.12809710785108</v>
      </c>
      <c r="AV521" s="19">
        <f t="shared" si="102"/>
        <v>3.04623456311521</v>
      </c>
      <c r="AW521" s="19">
        <f t="shared" si="103"/>
        <v>2.95273315934433</v>
      </c>
      <c r="AX521" s="36"/>
    </row>
    <row r="522" s="25" customFormat="1" spans="1:50">
      <c r="A522" s="37" t="s">
        <v>2279</v>
      </c>
      <c r="B522" s="35" t="s">
        <v>2280</v>
      </c>
      <c r="C522" s="35" t="s">
        <v>2281</v>
      </c>
      <c r="D522" s="32" t="s">
        <v>1759</v>
      </c>
      <c r="E522" s="35" t="s">
        <v>2295</v>
      </c>
      <c r="F522" s="35" t="s">
        <v>1859</v>
      </c>
      <c r="G522" s="32" t="s">
        <v>1917</v>
      </c>
      <c r="H522" s="32"/>
      <c r="I522" s="33">
        <f t="shared" si="104"/>
        <v>6.4623212814331</v>
      </c>
      <c r="J522" s="33">
        <f t="shared" si="105"/>
        <v>1269.32055664062</v>
      </c>
      <c r="K522" s="33">
        <f t="shared" si="106"/>
        <v>-6.01291608810425</v>
      </c>
      <c r="L522" s="34">
        <f t="shared" si="96"/>
        <v>-8.72660703013533</v>
      </c>
      <c r="M522" s="33">
        <f t="shared" si="97"/>
        <v>2.71369094203109</v>
      </c>
      <c r="N522" s="33">
        <f t="shared" si="107"/>
        <v>2.71369028091431</v>
      </c>
      <c r="O522" s="32"/>
      <c r="P522" s="35">
        <v>41.06</v>
      </c>
      <c r="Q522" s="35">
        <v>0.42</v>
      </c>
      <c r="R522" s="35">
        <v>23.09</v>
      </c>
      <c r="S522" s="35">
        <v>0</v>
      </c>
      <c r="T522" s="35">
        <v>10.47</v>
      </c>
      <c r="U522" s="35">
        <v>0.25</v>
      </c>
      <c r="V522" s="35">
        <v>13.8</v>
      </c>
      <c r="W522" s="35">
        <v>10.5</v>
      </c>
      <c r="X522" s="35">
        <v>0.29</v>
      </c>
      <c r="Y522" s="32"/>
      <c r="Z522" s="32">
        <v>99.88</v>
      </c>
      <c r="AA522" s="35">
        <v>6.4623212814331</v>
      </c>
      <c r="AB522" s="35">
        <v>1269.32055664062</v>
      </c>
      <c r="AC522" s="35">
        <v>-6.01291608810425</v>
      </c>
      <c r="AD522" s="35">
        <v>2.71369028091431</v>
      </c>
      <c r="AE522" s="35" t="s">
        <v>1695</v>
      </c>
      <c r="AF522" s="19">
        <v>12</v>
      </c>
      <c r="AG522" s="19">
        <f>AF522/(P522*'Molecular Weight'!$C$2/'Molecular Weight'!$D$2+Q522*'Molecular Weight'!$C$3/'Molecular Weight'!$D$3+R522*'Molecular Weight'!$C$4/'Molecular Weight'!$D$4+S522*'Molecular Weight'!$C$5/'Molecular Weight'!$D$5+T522*'Molecular Weight'!$C$6/'Molecular Weight'!$D$6+U522*'Molecular Weight'!$C$8/'Molecular Weight'!$D$8+V522*'Molecular Weight'!$C$9/'Molecular Weight'!$D$9+W522*'Molecular Weight'!$C$10/'Molecular Weight'!$D$10+X522*'Molecular Weight'!$C$11/'Molecular Weight'!$D$11+Y522*'Molecular Weight'!$C$12/'Molecular Weight'!$D$12)</f>
        <v>4.37900383879776</v>
      </c>
      <c r="AH522" s="19">
        <f>P522*AG522*'Molecular Weight'!$B$2/'Molecular Weight'!$D$2</f>
        <v>2.99270801632883</v>
      </c>
      <c r="AI522" s="19">
        <f>Q522*AG522*'Molecular Weight'!$B$3/'Molecular Weight'!$D$3</f>
        <v>0.0230185433328543</v>
      </c>
      <c r="AJ522" s="19">
        <f>AG522*R522*'Molecular Weight'!$B$4/'Molecular Weight'!$D$4</f>
        <v>1.98335030674461</v>
      </c>
      <c r="AK522" s="19">
        <f>S522*AG522*'Molecular Weight'!$B$5/'Molecular Weight'!$D$5</f>
        <v>0</v>
      </c>
      <c r="AL522" s="19">
        <f>T522*AG522*'Molecular Weight'!$B$6/'Molecular Weight'!$D$6</f>
        <v>0.638198360136589</v>
      </c>
      <c r="AM522" s="19">
        <f>U522*AG522*'Molecular Weight'!$B$8/'Molecular Weight'!$D$8</f>
        <v>0.0154320687862904</v>
      </c>
      <c r="AN522" s="19">
        <f>V522*AG522*'Molecular Weight'!$B$9/'Molecular Weight'!$D$9</f>
        <v>1.4995099993898</v>
      </c>
      <c r="AO522" s="19">
        <f>W522*AG522*'Molecular Weight'!$B$10/'Molecular Weight'!$D$10</f>
        <v>0.819891945566628</v>
      </c>
      <c r="AP522" s="19">
        <f>X522*AG522*'Molecular Weight'!$B$11/'Molecular Weight'!$D$11</f>
        <v>0.0409780933608051</v>
      </c>
      <c r="AQ522" s="19">
        <f>Y522*AG522*'Molecular Weight'!$B$12/'Molecular Weight'!$D$12</f>
        <v>0</v>
      </c>
      <c r="AR522" s="19">
        <f t="shared" si="98"/>
        <v>8.01308733364641</v>
      </c>
      <c r="AS522" s="19">
        <f t="shared" si="99"/>
        <v>0.0391978764782746</v>
      </c>
      <c r="AT522" s="19">
        <f t="shared" si="100"/>
        <v>0.0614195819460979</v>
      </c>
      <c r="AU522" s="19">
        <f t="shared" si="101"/>
        <v>0.599000483658315</v>
      </c>
      <c r="AV522" s="19">
        <f t="shared" si="102"/>
        <v>3.01572655966168</v>
      </c>
      <c r="AW522" s="19">
        <f t="shared" si="103"/>
        <v>2.97303237387931</v>
      </c>
      <c r="AX522" s="36"/>
    </row>
    <row r="523" s="25" customFormat="1" spans="1:50">
      <c r="A523" s="37" t="s">
        <v>2279</v>
      </c>
      <c r="B523" s="35" t="s">
        <v>2280</v>
      </c>
      <c r="C523" s="35" t="s">
        <v>2281</v>
      </c>
      <c r="D523" s="32" t="s">
        <v>1759</v>
      </c>
      <c r="E523" s="35" t="s">
        <v>2296</v>
      </c>
      <c r="F523" s="35" t="s">
        <v>2297</v>
      </c>
      <c r="G523" s="32" t="s">
        <v>1917</v>
      </c>
      <c r="H523" s="32"/>
      <c r="I523" s="33">
        <f t="shared" si="104"/>
        <v>10.0352535247803</v>
      </c>
      <c r="J523" s="33">
        <f t="shared" si="105"/>
        <v>1213.10888671875</v>
      </c>
      <c r="K523" s="33">
        <f t="shared" si="106"/>
        <v>-5.5296893119812</v>
      </c>
      <c r="L523" s="34">
        <f t="shared" si="96"/>
        <v>-7.98566336634274</v>
      </c>
      <c r="M523" s="33">
        <f t="shared" si="97"/>
        <v>2.45597405436154</v>
      </c>
      <c r="N523" s="33">
        <f t="shared" si="107"/>
        <v>2.45597457885742</v>
      </c>
      <c r="O523" s="32"/>
      <c r="P523" s="35">
        <v>39.84</v>
      </c>
      <c r="Q523" s="35">
        <v>0.61</v>
      </c>
      <c r="R523" s="35">
        <v>22.41</v>
      </c>
      <c r="S523" s="35">
        <v>0</v>
      </c>
      <c r="T523" s="35">
        <v>12.09</v>
      </c>
      <c r="U523" s="35">
        <v>0.2</v>
      </c>
      <c r="V523" s="35">
        <v>9.06</v>
      </c>
      <c r="W523" s="35">
        <v>14.73</v>
      </c>
      <c r="X523" s="35">
        <v>0.53</v>
      </c>
      <c r="Y523" s="32"/>
      <c r="Z523" s="32">
        <v>99.47</v>
      </c>
      <c r="AA523" s="35">
        <v>10.0352535247803</v>
      </c>
      <c r="AB523" s="35">
        <v>1213.10888671875</v>
      </c>
      <c r="AC523" s="35">
        <v>-5.5296893119812</v>
      </c>
      <c r="AD523" s="35">
        <v>2.45597457885742</v>
      </c>
      <c r="AE523" s="35" t="s">
        <v>1695</v>
      </c>
      <c r="AF523" s="19">
        <v>12</v>
      </c>
      <c r="AG523" s="19">
        <f>AF523/(P523*'Molecular Weight'!$C$2/'Molecular Weight'!$D$2+Q523*'Molecular Weight'!$C$3/'Molecular Weight'!$D$3+R523*'Molecular Weight'!$C$4/'Molecular Weight'!$D$4+S523*'Molecular Weight'!$C$5/'Molecular Weight'!$D$5+T523*'Molecular Weight'!$C$6/'Molecular Weight'!$D$6+U523*'Molecular Weight'!$C$8/'Molecular Weight'!$D$8+V523*'Molecular Weight'!$C$9/'Molecular Weight'!$D$9+W523*'Molecular Weight'!$C$10/'Molecular Weight'!$D$10+X523*'Molecular Weight'!$C$11/'Molecular Weight'!$D$11+Y523*'Molecular Weight'!$C$12/'Molecular Weight'!$D$12)</f>
        <v>4.49773012010057</v>
      </c>
      <c r="AH523" s="19">
        <f>P523*AG523*'Molecular Weight'!$B$2/'Molecular Weight'!$D$2</f>
        <v>2.98251611159798</v>
      </c>
      <c r="AI523" s="19">
        <f>Q523*AG523*'Molecular Weight'!$B$3/'Molecular Weight'!$D$3</f>
        <v>0.0343381148092785</v>
      </c>
      <c r="AJ523" s="19">
        <f>AG523*R523*'Molecular Weight'!$B$4/'Molecular Weight'!$D$4</f>
        <v>1.97713087468525</v>
      </c>
      <c r="AK523" s="19">
        <f>S523*AG523*'Molecular Weight'!$B$5/'Molecular Weight'!$D$5</f>
        <v>0</v>
      </c>
      <c r="AL523" s="19">
        <f>T523*AG523*'Molecular Weight'!$B$6/'Molecular Weight'!$D$6</f>
        <v>0.756925906904454</v>
      </c>
      <c r="AM523" s="19">
        <f>U523*AG523*'Molecular Weight'!$B$8/'Molecular Weight'!$D$8</f>
        <v>0.0126803781226405</v>
      </c>
      <c r="AN523" s="19">
        <f>V523*AG523*'Molecular Weight'!$B$9/'Molecular Weight'!$D$9</f>
        <v>1.01115223047422</v>
      </c>
      <c r="AO523" s="19">
        <f>W523*AG523*'Molecular Weight'!$B$10/'Molecular Weight'!$D$10</f>
        <v>1.18137597484097</v>
      </c>
      <c r="AP523" s="19">
        <f>X523*AG523*'Molecular Weight'!$B$11/'Molecular Weight'!$D$11</f>
        <v>0.0769214896306326</v>
      </c>
      <c r="AQ523" s="19">
        <f>Y523*AG523*'Molecular Weight'!$B$12/'Molecular Weight'!$D$12</f>
        <v>0</v>
      </c>
      <c r="AR523" s="19">
        <f t="shared" si="98"/>
        <v>8.03304108106543</v>
      </c>
      <c r="AS523" s="19">
        <f t="shared" si="99"/>
        <v>0.0987155346982389</v>
      </c>
      <c r="AT523" s="19">
        <f t="shared" si="100"/>
        <v>0.130416377346561</v>
      </c>
      <c r="AU523" s="19">
        <f t="shared" si="101"/>
        <v>0.658210372206215</v>
      </c>
      <c r="AV523" s="19">
        <f t="shared" si="102"/>
        <v>3.01685422640726</v>
      </c>
      <c r="AW523" s="19">
        <f t="shared" si="103"/>
        <v>2.96213449034229</v>
      </c>
      <c r="AX523" s="36"/>
    </row>
    <row r="524" s="25" customFormat="1" spans="1:50">
      <c r="A524" s="37" t="s">
        <v>2279</v>
      </c>
      <c r="B524" s="35" t="s">
        <v>2280</v>
      </c>
      <c r="C524" s="35" t="s">
        <v>2281</v>
      </c>
      <c r="D524" s="32" t="s">
        <v>1759</v>
      </c>
      <c r="E524" s="35" t="s">
        <v>2298</v>
      </c>
      <c r="F524" s="35" t="s">
        <v>2094</v>
      </c>
      <c r="G524" s="32" t="s">
        <v>1917</v>
      </c>
      <c r="H524" s="32"/>
      <c r="I524" s="33">
        <f t="shared" si="104"/>
        <v>10.3116035461426</v>
      </c>
      <c r="J524" s="33">
        <f t="shared" si="105"/>
        <v>1108.26086425781</v>
      </c>
      <c r="K524" s="33">
        <f t="shared" si="106"/>
        <v>-6.8135781288147</v>
      </c>
      <c r="L524" s="34">
        <f t="shared" si="96"/>
        <v>-8.99845375146764</v>
      </c>
      <c r="M524" s="33">
        <f t="shared" si="97"/>
        <v>2.18487562265294</v>
      </c>
      <c r="N524" s="33">
        <f t="shared" si="107"/>
        <v>2.18487501144409</v>
      </c>
      <c r="O524" s="32"/>
      <c r="P524" s="35">
        <v>39.23</v>
      </c>
      <c r="Q524" s="35">
        <v>1.19</v>
      </c>
      <c r="R524" s="35">
        <v>21.17</v>
      </c>
      <c r="S524" s="35">
        <v>0</v>
      </c>
      <c r="T524" s="35">
        <v>18.05</v>
      </c>
      <c r="U524" s="35">
        <v>0.34</v>
      </c>
      <c r="V524" s="35">
        <v>5.81</v>
      </c>
      <c r="W524" s="35">
        <v>13.18</v>
      </c>
      <c r="X524" s="35">
        <v>0.7</v>
      </c>
      <c r="Y524" s="32"/>
      <c r="Z524" s="32">
        <v>99.67</v>
      </c>
      <c r="AA524" s="35">
        <v>10.3116035461426</v>
      </c>
      <c r="AB524" s="35">
        <v>1108.26086425781</v>
      </c>
      <c r="AC524" s="35">
        <v>-6.8135781288147</v>
      </c>
      <c r="AD524" s="35">
        <v>2.18487501144409</v>
      </c>
      <c r="AE524" s="35" t="s">
        <v>1695</v>
      </c>
      <c r="AF524" s="19">
        <v>12</v>
      </c>
      <c r="AG524" s="19">
        <f>AF524/(P524*'Molecular Weight'!$C$2/'Molecular Weight'!$D$2+Q524*'Molecular Weight'!$C$3/'Molecular Weight'!$D$3+R524*'Molecular Weight'!$C$4/'Molecular Weight'!$D$4+S524*'Molecular Weight'!$C$5/'Molecular Weight'!$D$5+T524*'Molecular Weight'!$C$6/'Molecular Weight'!$D$6+U524*'Molecular Weight'!$C$8/'Molecular Weight'!$D$8+V524*'Molecular Weight'!$C$9/'Molecular Weight'!$D$9+W524*'Molecular Weight'!$C$10/'Molecular Weight'!$D$10+X524*'Molecular Weight'!$C$11/'Molecular Weight'!$D$11+Y524*'Molecular Weight'!$C$12/'Molecular Weight'!$D$12)</f>
        <v>4.60628956463632</v>
      </c>
      <c r="AH524" s="19">
        <f>P524*AG524*'Molecular Weight'!$B$2/'Molecular Weight'!$D$2</f>
        <v>3.00773534654931</v>
      </c>
      <c r="AI524" s="19">
        <f>Q524*AG524*'Molecular Weight'!$B$3/'Molecular Weight'!$D$3</f>
        <v>0.0686043126647962</v>
      </c>
      <c r="AJ524" s="19">
        <f>AG524*R524*'Molecular Weight'!$B$4/'Molecular Weight'!$D$4</f>
        <v>1.91281188864949</v>
      </c>
      <c r="AK524" s="19">
        <f>S524*AG524*'Molecular Weight'!$B$5/'Molecular Weight'!$D$5</f>
        <v>0</v>
      </c>
      <c r="AL524" s="19">
        <f>T524*AG524*'Molecular Weight'!$B$6/'Molecular Weight'!$D$6</f>
        <v>1.15734307686088</v>
      </c>
      <c r="AM524" s="19">
        <f>U524*AG524*'Molecular Weight'!$B$8/'Molecular Weight'!$D$8</f>
        <v>0.0220769446289308</v>
      </c>
      <c r="AN524" s="19">
        <f>V524*AG524*'Molecular Weight'!$B$9/'Molecular Weight'!$D$9</f>
        <v>0.664082937234169</v>
      </c>
      <c r="AO524" s="19">
        <f>W524*AG524*'Molecular Weight'!$B$10/'Molecular Weight'!$D$10</f>
        <v>1.08257661308678</v>
      </c>
      <c r="AP524" s="19">
        <f>X524*AG524*'Molecular Weight'!$B$11/'Molecular Weight'!$D$11</f>
        <v>0.104046553573586</v>
      </c>
      <c r="AQ524" s="19">
        <f>Y524*AG524*'Molecular Weight'!$B$12/'Molecular Weight'!$D$12</f>
        <v>0</v>
      </c>
      <c r="AR524" s="19">
        <f t="shared" si="98"/>
        <v>8.01927767324794</v>
      </c>
      <c r="AS524" s="19">
        <f t="shared" si="99"/>
        <v>0.0576939939982424</v>
      </c>
      <c r="AT524" s="19">
        <f t="shared" si="100"/>
        <v>0.0498503815780613</v>
      </c>
      <c r="AU524" s="19">
        <f t="shared" si="101"/>
        <v>1.09964908286264</v>
      </c>
      <c r="AV524" s="19">
        <f t="shared" si="102"/>
        <v>3.07633965921411</v>
      </c>
      <c r="AW524" s="19">
        <f t="shared" si="103"/>
        <v>2.92607957181076</v>
      </c>
      <c r="AX524" s="36"/>
    </row>
    <row r="525" s="25" customFormat="1" spans="1:50">
      <c r="A525" s="37" t="s">
        <v>2279</v>
      </c>
      <c r="B525" s="35" t="s">
        <v>2280</v>
      </c>
      <c r="C525" s="35" t="s">
        <v>2281</v>
      </c>
      <c r="D525" s="32" t="s">
        <v>1759</v>
      </c>
      <c r="E525" s="35" t="s">
        <v>2299</v>
      </c>
      <c r="F525" s="35" t="s">
        <v>1859</v>
      </c>
      <c r="G525" s="32" t="s">
        <v>1917</v>
      </c>
      <c r="H525" s="32"/>
      <c r="I525" s="33">
        <f t="shared" si="104"/>
        <v>7.00728178024292</v>
      </c>
      <c r="J525" s="33">
        <f t="shared" si="105"/>
        <v>1074.7529296875</v>
      </c>
      <c r="K525" s="33">
        <f t="shared" si="106"/>
        <v>-8.0924243927002</v>
      </c>
      <c r="L525" s="34">
        <f t="shared" si="96"/>
        <v>-10.7370693022108</v>
      </c>
      <c r="M525" s="33">
        <f t="shared" si="97"/>
        <v>2.64464490951065</v>
      </c>
      <c r="N525" s="33">
        <f t="shared" si="107"/>
        <v>2.64464378356934</v>
      </c>
      <c r="O525" s="32"/>
      <c r="P525" s="35">
        <v>39.39</v>
      </c>
      <c r="Q525" s="35">
        <v>1.35</v>
      </c>
      <c r="R525" s="35">
        <v>21.31</v>
      </c>
      <c r="S525" s="35">
        <v>0</v>
      </c>
      <c r="T525" s="35">
        <v>19.14</v>
      </c>
      <c r="U525" s="35">
        <v>0.32</v>
      </c>
      <c r="V525" s="35">
        <v>6.73</v>
      </c>
      <c r="W525" s="35">
        <v>11.78</v>
      </c>
      <c r="X525" s="35">
        <v>0.64</v>
      </c>
      <c r="Y525" s="32"/>
      <c r="Z525" s="32">
        <v>100.66</v>
      </c>
      <c r="AA525" s="35">
        <v>7.00728178024292</v>
      </c>
      <c r="AB525" s="35">
        <v>1074.7529296875</v>
      </c>
      <c r="AC525" s="35">
        <v>-8.0924243927002</v>
      </c>
      <c r="AD525" s="35">
        <v>2.64464378356934</v>
      </c>
      <c r="AE525" s="35" t="s">
        <v>1695</v>
      </c>
      <c r="AF525" s="19">
        <v>12</v>
      </c>
      <c r="AG525" s="19">
        <f>AF525/(P525*'Molecular Weight'!$C$2/'Molecular Weight'!$D$2+Q525*'Molecular Weight'!$C$3/'Molecular Weight'!$D$3+R525*'Molecular Weight'!$C$4/'Molecular Weight'!$D$4+S525*'Molecular Weight'!$C$5/'Molecular Weight'!$D$5+T525*'Molecular Weight'!$C$6/'Molecular Weight'!$D$6+U525*'Molecular Weight'!$C$8/'Molecular Weight'!$D$8+V525*'Molecular Weight'!$C$9/'Molecular Weight'!$D$9+W525*'Molecular Weight'!$C$10/'Molecular Weight'!$D$10+X525*'Molecular Weight'!$C$11/'Molecular Weight'!$D$11+Y525*'Molecular Weight'!$C$12/'Molecular Weight'!$D$12)</f>
        <v>4.56209368888812</v>
      </c>
      <c r="AH525" s="19">
        <f>P525*AG525*'Molecular Weight'!$B$2/'Molecular Weight'!$D$2</f>
        <v>2.99102647145977</v>
      </c>
      <c r="AI525" s="19">
        <f>Q525*AG525*'Molecular Weight'!$B$3/'Molecular Weight'!$D$3</f>
        <v>0.0770816831038668</v>
      </c>
      <c r="AJ525" s="19">
        <f>AG525*R525*'Molecular Weight'!$B$4/'Molecular Weight'!$D$4</f>
        <v>1.9069873776031</v>
      </c>
      <c r="AK525" s="19">
        <f>S525*AG525*'Molecular Weight'!$B$5/'Molecular Weight'!$D$5</f>
        <v>0</v>
      </c>
      <c r="AL525" s="19">
        <f>T525*AG525*'Molecular Weight'!$B$6/'Molecular Weight'!$D$6</f>
        <v>1.21545758916089</v>
      </c>
      <c r="AM525" s="19">
        <f>U525*AG525*'Molecular Weight'!$B$8/'Molecular Weight'!$D$8</f>
        <v>0.0205789396735861</v>
      </c>
      <c r="AN525" s="19">
        <f>V525*AG525*'Molecular Weight'!$B$9/'Molecular Weight'!$D$9</f>
        <v>0.761858325712582</v>
      </c>
      <c r="AO525" s="19">
        <f>W525*AG525*'Molecular Weight'!$B$10/'Molecular Weight'!$D$10</f>
        <v>0.958299993849894</v>
      </c>
      <c r="AP525" s="19">
        <f>X525*AG525*'Molecular Weight'!$B$11/'Molecular Weight'!$D$11</f>
        <v>0.0942155521422522</v>
      </c>
      <c r="AQ525" s="19">
        <f>Y525*AG525*'Molecular Weight'!$B$12/'Molecular Weight'!$D$12</f>
        <v>0</v>
      </c>
      <c r="AR525" s="19">
        <f t="shared" si="98"/>
        <v>8.02550593270594</v>
      </c>
      <c r="AS525" s="19">
        <f t="shared" si="99"/>
        <v>0.0762746162142722</v>
      </c>
      <c r="AT525" s="19">
        <f t="shared" si="100"/>
        <v>0.0627538277719171</v>
      </c>
      <c r="AU525" s="19">
        <f t="shared" si="101"/>
        <v>1.13918297294662</v>
      </c>
      <c r="AV525" s="19">
        <f t="shared" si="102"/>
        <v>3.06810815456364</v>
      </c>
      <c r="AW525" s="19">
        <f t="shared" si="103"/>
        <v>2.95619484839695</v>
      </c>
      <c r="AX525" s="36"/>
    </row>
    <row r="526" s="25" customFormat="1" spans="1:50">
      <c r="A526" s="37" t="s">
        <v>2279</v>
      </c>
      <c r="B526" s="35" t="s">
        <v>2280</v>
      </c>
      <c r="C526" s="35" t="s">
        <v>2281</v>
      </c>
      <c r="D526" s="32" t="s">
        <v>1759</v>
      </c>
      <c r="E526" s="35" t="s">
        <v>2300</v>
      </c>
      <c r="F526" s="35" t="s">
        <v>2046</v>
      </c>
      <c r="G526" s="32" t="s">
        <v>1917</v>
      </c>
      <c r="H526" s="32"/>
      <c r="I526" s="33">
        <f t="shared" si="104"/>
        <v>6.37890195846558</v>
      </c>
      <c r="J526" s="33">
        <f t="shared" si="105"/>
        <v>1216.00463867187</v>
      </c>
      <c r="K526" s="33">
        <f t="shared" si="106"/>
        <v>-6.79463577270508</v>
      </c>
      <c r="L526" s="34">
        <f t="shared" si="96"/>
        <v>-9.31135450988078</v>
      </c>
      <c r="M526" s="33">
        <f t="shared" si="97"/>
        <v>2.5167187371757</v>
      </c>
      <c r="N526" s="33">
        <f t="shared" si="107"/>
        <v>2.51671981811523</v>
      </c>
      <c r="O526" s="32"/>
      <c r="P526" s="35">
        <v>39.57</v>
      </c>
      <c r="Q526" s="35">
        <v>1.13</v>
      </c>
      <c r="R526" s="35">
        <v>21.72</v>
      </c>
      <c r="S526" s="35">
        <v>0</v>
      </c>
      <c r="T526" s="35">
        <v>16.07</v>
      </c>
      <c r="U526" s="35">
        <v>0.32</v>
      </c>
      <c r="V526" s="35">
        <v>8.47</v>
      </c>
      <c r="W526" s="35">
        <v>12.19</v>
      </c>
      <c r="X526" s="35">
        <v>0.53</v>
      </c>
      <c r="Y526" s="32"/>
      <c r="Z526" s="32">
        <v>100</v>
      </c>
      <c r="AA526" s="35">
        <v>6.37890195846558</v>
      </c>
      <c r="AB526" s="35">
        <v>1216.00463867187</v>
      </c>
      <c r="AC526" s="35">
        <v>-6.79463577270508</v>
      </c>
      <c r="AD526" s="35">
        <v>2.51671981811523</v>
      </c>
      <c r="AE526" s="35" t="s">
        <v>1695</v>
      </c>
      <c r="AF526" s="19">
        <v>12</v>
      </c>
      <c r="AG526" s="19">
        <f>AF526/(P526*'Molecular Weight'!$C$2/'Molecular Weight'!$D$2+Q526*'Molecular Weight'!$C$3/'Molecular Weight'!$D$3+R526*'Molecular Weight'!$C$4/'Molecular Weight'!$D$4+S526*'Molecular Weight'!$C$5/'Molecular Weight'!$D$5+T526*'Molecular Weight'!$C$6/'Molecular Weight'!$D$6+U526*'Molecular Weight'!$C$8/'Molecular Weight'!$D$8+V526*'Molecular Weight'!$C$9/'Molecular Weight'!$D$9+W526*'Molecular Weight'!$C$10/'Molecular Weight'!$D$10+X526*'Molecular Weight'!$C$11/'Molecular Weight'!$D$11+Y526*'Molecular Weight'!$C$12/'Molecular Weight'!$D$12)</f>
        <v>4.53018497705423</v>
      </c>
      <c r="AH526" s="19">
        <f>P526*AG526*'Molecular Weight'!$B$2/'Molecular Weight'!$D$2</f>
        <v>2.98367875402856</v>
      </c>
      <c r="AI526" s="19">
        <f>Q526*AG526*'Molecular Weight'!$B$3/'Molecular Weight'!$D$3</f>
        <v>0.0640689489871249</v>
      </c>
      <c r="AJ526" s="19">
        <f>AG526*R526*'Molecular Weight'!$B$4/'Molecular Weight'!$D$4</f>
        <v>1.93008273247583</v>
      </c>
      <c r="AK526" s="19">
        <f>S526*AG526*'Molecular Weight'!$B$5/'Molecular Weight'!$D$5</f>
        <v>0</v>
      </c>
      <c r="AL526" s="19">
        <f>T526*AG526*'Molecular Weight'!$B$6/'Molecular Weight'!$D$6</f>
        <v>1.01336403927146</v>
      </c>
      <c r="AM526" s="19">
        <f>U526*AG526*'Molecular Weight'!$B$8/'Molecular Weight'!$D$8</f>
        <v>0.0204350041254208</v>
      </c>
      <c r="AN526" s="19">
        <f>V526*AG526*'Molecular Weight'!$B$9/'Molecular Weight'!$D$9</f>
        <v>0.952125725946633</v>
      </c>
      <c r="AO526" s="19">
        <f>W526*AG526*'Molecular Weight'!$B$10/'Molecular Weight'!$D$10</f>
        <v>0.984717454891067</v>
      </c>
      <c r="AP526" s="19">
        <f>X526*AG526*'Molecular Weight'!$B$11/'Molecular Weight'!$D$11</f>
        <v>0.0774765420406177</v>
      </c>
      <c r="AQ526" s="19">
        <f>Y526*AG526*'Molecular Weight'!$B$12/'Molecular Weight'!$D$12</f>
        <v>0</v>
      </c>
      <c r="AR526" s="19">
        <f t="shared" si="98"/>
        <v>8.02594920176671</v>
      </c>
      <c r="AS526" s="19">
        <f t="shared" si="99"/>
        <v>0.0775959113052913</v>
      </c>
      <c r="AT526" s="19">
        <f t="shared" si="100"/>
        <v>0.0765725921763296</v>
      </c>
      <c r="AU526" s="19">
        <f t="shared" si="101"/>
        <v>0.935768127966166</v>
      </c>
      <c r="AV526" s="19">
        <f t="shared" si="102"/>
        <v>3.04774770301568</v>
      </c>
      <c r="AW526" s="19">
        <f t="shared" si="103"/>
        <v>2.97064222423458</v>
      </c>
      <c r="AX526" s="36"/>
    </row>
    <row r="527" s="25" customFormat="1" spans="1:50">
      <c r="A527" s="37" t="s">
        <v>2279</v>
      </c>
      <c r="B527" s="35" t="s">
        <v>2280</v>
      </c>
      <c r="C527" s="35" t="s">
        <v>2281</v>
      </c>
      <c r="D527" s="32" t="s">
        <v>1759</v>
      </c>
      <c r="E527" s="35" t="s">
        <v>2301</v>
      </c>
      <c r="F527" s="35" t="s">
        <v>2046</v>
      </c>
      <c r="G527" s="32" t="s">
        <v>1917</v>
      </c>
      <c r="H527" s="32"/>
      <c r="I527" s="33">
        <f t="shared" si="104"/>
        <v>8.66039371490479</v>
      </c>
      <c r="J527" s="33">
        <f t="shared" si="105"/>
        <v>1230.99975585937</v>
      </c>
      <c r="K527" s="33">
        <f t="shared" si="106"/>
        <v>-6.14965772628784</v>
      </c>
      <c r="L527" s="34">
        <f t="shared" si="96"/>
        <v>-8.3107827168726</v>
      </c>
      <c r="M527" s="33">
        <f t="shared" si="97"/>
        <v>2.16112499058476</v>
      </c>
      <c r="N527" s="33">
        <f t="shared" si="107"/>
        <v>2.16112565994263</v>
      </c>
      <c r="O527" s="32"/>
      <c r="P527" s="35">
        <v>39.9</v>
      </c>
      <c r="Q527" s="35">
        <v>1.05</v>
      </c>
      <c r="R527" s="35">
        <v>21.96</v>
      </c>
      <c r="S527" s="35">
        <v>0</v>
      </c>
      <c r="T527" s="35">
        <v>14.61</v>
      </c>
      <c r="U527" s="35">
        <v>0.26</v>
      </c>
      <c r="V527" s="35">
        <v>8.35</v>
      </c>
      <c r="W527" s="35">
        <v>12.95</v>
      </c>
      <c r="X527" s="35">
        <v>0.61</v>
      </c>
      <c r="Y527" s="32"/>
      <c r="Z527" s="32">
        <v>99.69</v>
      </c>
      <c r="AA527" s="35">
        <v>8.66039371490479</v>
      </c>
      <c r="AB527" s="35">
        <v>1230.99975585937</v>
      </c>
      <c r="AC527" s="35">
        <v>-6.14965772628784</v>
      </c>
      <c r="AD527" s="35">
        <v>2.16112565994263</v>
      </c>
      <c r="AE527" s="35" t="s">
        <v>1695</v>
      </c>
      <c r="AF527" s="19">
        <v>12</v>
      </c>
      <c r="AG527" s="19">
        <f>AF527/(P527*'Molecular Weight'!$C$2/'Molecular Weight'!$D$2+Q527*'Molecular Weight'!$C$3/'Molecular Weight'!$D$3+R527*'Molecular Weight'!$C$4/'Molecular Weight'!$D$4+S527*'Molecular Weight'!$C$5/'Molecular Weight'!$D$5+T527*'Molecular Weight'!$C$6/'Molecular Weight'!$D$6+U527*'Molecular Weight'!$C$8/'Molecular Weight'!$D$8+V527*'Molecular Weight'!$C$9/'Molecular Weight'!$D$9+W527*'Molecular Weight'!$C$10/'Molecular Weight'!$D$10+X527*'Molecular Weight'!$C$11/'Molecular Weight'!$D$11+Y527*'Molecular Weight'!$C$12/'Molecular Weight'!$D$12)</f>
        <v>4.51868592641961</v>
      </c>
      <c r="AH527" s="19">
        <f>P527*AG527*'Molecular Weight'!$B$2/'Molecular Weight'!$D$2</f>
        <v>3.00092490785856</v>
      </c>
      <c r="AI527" s="19">
        <f>Q527*AG527*'Molecular Weight'!$B$3/'Molecular Weight'!$D$3</f>
        <v>0.0593819802595819</v>
      </c>
      <c r="AJ527" s="19">
        <f>AG527*R527*'Molecular Weight'!$B$4/'Molecular Weight'!$D$4</f>
        <v>1.94645631510739</v>
      </c>
      <c r="AK527" s="19">
        <f>S527*AG527*'Molecular Weight'!$B$5/'Molecular Weight'!$D$5</f>
        <v>0</v>
      </c>
      <c r="AL527" s="19">
        <f>T527*AG527*'Molecular Weight'!$B$6/'Molecular Weight'!$D$6</f>
        <v>0.918958816606216</v>
      </c>
      <c r="AM527" s="19">
        <f>U527*AG527*'Molecular Weight'!$B$8/'Molecular Weight'!$D$8</f>
        <v>0.0165612960370609</v>
      </c>
      <c r="AN527" s="19">
        <f>V527*AG527*'Molecular Weight'!$B$9/'Molecular Weight'!$D$9</f>
        <v>0.93625378376188</v>
      </c>
      <c r="AO527" s="19">
        <f>W527*AG527*'Molecular Weight'!$B$10/'Molecular Weight'!$D$10</f>
        <v>1.04345546981337</v>
      </c>
      <c r="AP527" s="19">
        <f>X527*AG527*'Molecular Weight'!$B$11/'Molecular Weight'!$D$11</f>
        <v>0.0889447697681821</v>
      </c>
      <c r="AQ527" s="19">
        <f>Y527*AG527*'Molecular Weight'!$B$12/'Molecular Weight'!$D$12</f>
        <v>0</v>
      </c>
      <c r="AR527" s="19">
        <f t="shared" si="98"/>
        <v>8.01093733921225</v>
      </c>
      <c r="AS527" s="19">
        <f t="shared" si="99"/>
        <v>0.0327672193625972</v>
      </c>
      <c r="AT527" s="19">
        <f t="shared" si="100"/>
        <v>0.0356568964467951</v>
      </c>
      <c r="AU527" s="19">
        <f t="shared" si="101"/>
        <v>0.886191597243619</v>
      </c>
      <c r="AV527" s="19">
        <f t="shared" si="102"/>
        <v>3.06030688811815</v>
      </c>
      <c r="AW527" s="19">
        <f t="shared" si="103"/>
        <v>2.91522936621853</v>
      </c>
      <c r="AX527" s="36"/>
    </row>
    <row r="528" s="25" customFormat="1" spans="1:50">
      <c r="A528" s="37" t="s">
        <v>2279</v>
      </c>
      <c r="B528" s="35" t="s">
        <v>2280</v>
      </c>
      <c r="C528" s="35" t="s">
        <v>2281</v>
      </c>
      <c r="D528" s="32" t="s">
        <v>1759</v>
      </c>
      <c r="E528" s="35" t="s">
        <v>2302</v>
      </c>
      <c r="F528" s="35" t="s">
        <v>1859</v>
      </c>
      <c r="G528" s="32" t="s">
        <v>1917</v>
      </c>
      <c r="H528" s="32"/>
      <c r="I528" s="33">
        <f t="shared" si="104"/>
        <v>8.31076240539551</v>
      </c>
      <c r="J528" s="33">
        <f t="shared" si="105"/>
        <v>1224.73132324219</v>
      </c>
      <c r="K528" s="33">
        <f t="shared" si="106"/>
        <v>-5.72703552246094</v>
      </c>
      <c r="L528" s="34">
        <f t="shared" si="96"/>
        <v>-8.50234664859618</v>
      </c>
      <c r="M528" s="33">
        <f t="shared" si="97"/>
        <v>2.77531112613525</v>
      </c>
      <c r="N528" s="33">
        <f t="shared" si="107"/>
        <v>2.77531051635742</v>
      </c>
      <c r="O528" s="32"/>
      <c r="P528" s="35">
        <v>40.35</v>
      </c>
      <c r="Q528" s="35">
        <v>0.61</v>
      </c>
      <c r="R528" s="35">
        <v>22.73</v>
      </c>
      <c r="S528" s="35">
        <v>0</v>
      </c>
      <c r="T528" s="35">
        <v>11.73</v>
      </c>
      <c r="U528" s="35">
        <v>0.14</v>
      </c>
      <c r="V528" s="35">
        <v>10.09</v>
      </c>
      <c r="W528" s="35">
        <v>13.91</v>
      </c>
      <c r="X528" s="35">
        <v>0.46</v>
      </c>
      <c r="Y528" s="32"/>
      <c r="Z528" s="32">
        <v>100.02</v>
      </c>
      <c r="AA528" s="35">
        <v>8.31076240539551</v>
      </c>
      <c r="AB528" s="35">
        <v>1224.73132324219</v>
      </c>
      <c r="AC528" s="35">
        <v>-5.72703552246094</v>
      </c>
      <c r="AD528" s="35">
        <v>2.77531051635742</v>
      </c>
      <c r="AE528" s="35" t="s">
        <v>1695</v>
      </c>
      <c r="AF528" s="19">
        <v>12</v>
      </c>
      <c r="AG528" s="19">
        <f>AF528/(P528*'Molecular Weight'!$C$2/'Molecular Weight'!$D$2+Q528*'Molecular Weight'!$C$3/'Molecular Weight'!$D$3+R528*'Molecular Weight'!$C$4/'Molecular Weight'!$D$4+S528*'Molecular Weight'!$C$5/'Molecular Weight'!$D$5+T528*'Molecular Weight'!$C$6/'Molecular Weight'!$D$6+U528*'Molecular Weight'!$C$8/'Molecular Weight'!$D$8+V528*'Molecular Weight'!$C$9/'Molecular Weight'!$D$9+W528*'Molecular Weight'!$C$10/'Molecular Weight'!$D$10+X528*'Molecular Weight'!$C$11/'Molecular Weight'!$D$11+Y528*'Molecular Weight'!$C$12/'Molecular Weight'!$D$12)</f>
        <v>4.44715340898301</v>
      </c>
      <c r="AH528" s="19">
        <f>P528*AG528*'Molecular Weight'!$B$2/'Molecular Weight'!$D$2</f>
        <v>2.986728363057</v>
      </c>
      <c r="AI528" s="19">
        <f>Q528*AG528*'Molecular Weight'!$B$3/'Molecular Weight'!$D$3</f>
        <v>0.0339519847244009</v>
      </c>
      <c r="AJ528" s="19">
        <f>AG528*R528*'Molecular Weight'!$B$4/'Molecular Weight'!$D$4</f>
        <v>1.98281280867367</v>
      </c>
      <c r="AK528" s="19">
        <f>S528*AG528*'Molecular Weight'!$B$5/'Molecular Weight'!$D$5</f>
        <v>0</v>
      </c>
      <c r="AL528" s="19">
        <f>T528*AG528*'Molecular Weight'!$B$6/'Molecular Weight'!$D$6</f>
        <v>0.726129029612621</v>
      </c>
      <c r="AM528" s="19">
        <f>U528*AG528*'Molecular Weight'!$B$8/'Molecular Weight'!$D$8</f>
        <v>0.00877645161062336</v>
      </c>
      <c r="AN528" s="19">
        <f>V528*AG528*'Molecular Weight'!$B$9/'Molecular Weight'!$D$9</f>
        <v>1.11344362026398</v>
      </c>
      <c r="AO528" s="19">
        <f>W528*AG528*'Molecular Weight'!$B$10/'Molecular Weight'!$D$10</f>
        <v>1.10306533379019</v>
      </c>
      <c r="AP528" s="19">
        <f>X528*AG528*'Molecular Weight'!$B$11/'Molecular Weight'!$D$11</f>
        <v>0.0660113122985539</v>
      </c>
      <c r="AQ528" s="19">
        <f>Y528*AG528*'Molecular Weight'!$B$12/'Molecular Weight'!$D$12</f>
        <v>0</v>
      </c>
      <c r="AR528" s="19">
        <f t="shared" si="98"/>
        <v>8.02091890403104</v>
      </c>
      <c r="AS528" s="19">
        <f t="shared" si="99"/>
        <v>0.062593039868867</v>
      </c>
      <c r="AT528" s="19">
        <f t="shared" si="100"/>
        <v>0.0862009881387877</v>
      </c>
      <c r="AU528" s="19">
        <f t="shared" si="101"/>
        <v>0.663535989743754</v>
      </c>
      <c r="AV528" s="19">
        <f t="shared" si="102"/>
        <v>3.0206803477814</v>
      </c>
      <c r="AW528" s="19">
        <f t="shared" si="103"/>
        <v>2.95141443527742</v>
      </c>
      <c r="AX528" s="36"/>
    </row>
    <row r="529" s="25" customFormat="1" spans="1:50">
      <c r="A529" s="37" t="s">
        <v>2292</v>
      </c>
      <c r="B529" s="35" t="s">
        <v>2280</v>
      </c>
      <c r="C529" s="35" t="s">
        <v>2281</v>
      </c>
      <c r="D529" s="32" t="s">
        <v>1759</v>
      </c>
      <c r="E529" s="35" t="s">
        <v>2303</v>
      </c>
      <c r="F529" s="35" t="s">
        <v>2094</v>
      </c>
      <c r="G529" s="32" t="s">
        <v>1917</v>
      </c>
      <c r="H529" s="32"/>
      <c r="I529" s="33">
        <f t="shared" si="104"/>
        <v>6.76847648620605</v>
      </c>
      <c r="J529" s="33">
        <f t="shared" si="105"/>
        <v>1117.01635742187</v>
      </c>
      <c r="K529" s="33">
        <f t="shared" si="106"/>
        <v>-7.67071962356567</v>
      </c>
      <c r="L529" s="34">
        <f t="shared" si="96"/>
        <v>-10.2996482670482</v>
      </c>
      <c r="M529" s="33">
        <f t="shared" si="97"/>
        <v>2.62892864348253</v>
      </c>
      <c r="N529" s="33">
        <f t="shared" si="107"/>
        <v>2.62892866134644</v>
      </c>
      <c r="O529" s="32"/>
      <c r="P529" s="35">
        <v>39.77</v>
      </c>
      <c r="Q529" s="35">
        <v>1.21</v>
      </c>
      <c r="R529" s="35">
        <v>21.49</v>
      </c>
      <c r="S529" s="35">
        <v>0</v>
      </c>
      <c r="T529" s="35">
        <v>18.05</v>
      </c>
      <c r="U529" s="35">
        <v>0.17</v>
      </c>
      <c r="V529" s="35">
        <v>7.56</v>
      </c>
      <c r="W529" s="35">
        <v>11.46</v>
      </c>
      <c r="X529" s="35">
        <v>0.62</v>
      </c>
      <c r="Y529" s="32"/>
      <c r="Z529" s="32">
        <v>100.33</v>
      </c>
      <c r="AA529" s="35">
        <v>6.76847648620605</v>
      </c>
      <c r="AB529" s="35">
        <v>1117.01635742187</v>
      </c>
      <c r="AC529" s="35">
        <v>-7.67071962356567</v>
      </c>
      <c r="AD529" s="35">
        <v>2.62892866134644</v>
      </c>
      <c r="AE529" s="35" t="s">
        <v>1695</v>
      </c>
      <c r="AF529" s="19">
        <v>12</v>
      </c>
      <c r="AG529" s="19">
        <f>AF529/(P529*'Molecular Weight'!$C$2/'Molecular Weight'!$D$2+Q529*'Molecular Weight'!$C$3/'Molecular Weight'!$D$3+R529*'Molecular Weight'!$C$4/'Molecular Weight'!$D$4+S529*'Molecular Weight'!$C$5/'Molecular Weight'!$D$5+T529*'Molecular Weight'!$C$6/'Molecular Weight'!$D$6+U529*'Molecular Weight'!$C$8/'Molecular Weight'!$D$8+V529*'Molecular Weight'!$C$9/'Molecular Weight'!$D$9+W529*'Molecular Weight'!$C$10/'Molecular Weight'!$D$10+X529*'Molecular Weight'!$C$11/'Molecular Weight'!$D$11+Y529*'Molecular Weight'!$C$12/'Molecular Weight'!$D$12)</f>
        <v>4.54185462159317</v>
      </c>
      <c r="AH529" s="19">
        <f>P529*AG529*'Molecular Weight'!$B$2/'Molecular Weight'!$D$2</f>
        <v>3.00648399302198</v>
      </c>
      <c r="AI529" s="19">
        <f>Q529*AG529*'Molecular Weight'!$B$3/'Molecular Weight'!$D$3</f>
        <v>0.0687815280616738</v>
      </c>
      <c r="AJ529" s="19">
        <f>AG529*R529*'Molecular Weight'!$B$4/'Molecular Weight'!$D$4</f>
        <v>1.91456366845895</v>
      </c>
      <c r="AK529" s="19">
        <f>S529*AG529*'Molecular Weight'!$B$5/'Molecular Weight'!$D$5</f>
        <v>0</v>
      </c>
      <c r="AL529" s="19">
        <f>T529*AG529*'Molecular Weight'!$B$6/'Molecular Weight'!$D$6</f>
        <v>1.1411536180367</v>
      </c>
      <c r="AM529" s="19">
        <f>U529*AG529*'Molecular Weight'!$B$8/'Molecular Weight'!$D$8</f>
        <v>0.0108840609764708</v>
      </c>
      <c r="AN529" s="19">
        <f>V529*AG529*'Molecular Weight'!$B$9/'Molecular Weight'!$D$9</f>
        <v>0.852020370700852</v>
      </c>
      <c r="AO529" s="19">
        <f>W529*AG529*'Molecular Weight'!$B$10/'Molecular Weight'!$D$10</f>
        <v>0.928132203342684</v>
      </c>
      <c r="AP529" s="19">
        <f>X529*AG529*'Molecular Weight'!$B$11/'Molecular Weight'!$D$11</f>
        <v>0.0908664041751457</v>
      </c>
      <c r="AQ529" s="19">
        <f>Y529*AG529*'Molecular Weight'!$B$12/'Molecular Weight'!$D$12</f>
        <v>0</v>
      </c>
      <c r="AR529" s="19">
        <f t="shared" si="98"/>
        <v>8.01288584677445</v>
      </c>
      <c r="AS529" s="19">
        <f t="shared" si="99"/>
        <v>0.038595373564613</v>
      </c>
      <c r="AT529" s="19">
        <f t="shared" si="100"/>
        <v>0.0338213654626223</v>
      </c>
      <c r="AU529" s="19">
        <f t="shared" si="101"/>
        <v>1.10255824447209</v>
      </c>
      <c r="AV529" s="19">
        <f t="shared" si="102"/>
        <v>3.07526552108365</v>
      </c>
      <c r="AW529" s="19">
        <f t="shared" si="103"/>
        <v>2.93219025305671</v>
      </c>
      <c r="AX529" s="36"/>
    </row>
    <row r="530" s="25" customFormat="1" spans="1:50">
      <c r="A530" s="37" t="s">
        <v>2279</v>
      </c>
      <c r="B530" s="35" t="s">
        <v>2280</v>
      </c>
      <c r="C530" s="35" t="s">
        <v>2281</v>
      </c>
      <c r="D530" s="32" t="s">
        <v>1759</v>
      </c>
      <c r="E530" s="35" t="s">
        <v>2304</v>
      </c>
      <c r="F530" s="35" t="s">
        <v>2094</v>
      </c>
      <c r="G530" s="32" t="s">
        <v>1917</v>
      </c>
      <c r="H530" s="32"/>
      <c r="I530" s="33">
        <f t="shared" si="104"/>
        <v>6.13028907775879</v>
      </c>
      <c r="J530" s="33">
        <f t="shared" si="105"/>
        <v>1112.48693847656</v>
      </c>
      <c r="K530" s="33">
        <f t="shared" si="106"/>
        <v>-7.86528873443604</v>
      </c>
      <c r="L530" s="34">
        <f t="shared" si="96"/>
        <v>-10.6121479739715</v>
      </c>
      <c r="M530" s="33">
        <f t="shared" si="97"/>
        <v>2.74685923953545</v>
      </c>
      <c r="N530" s="33">
        <f t="shared" si="107"/>
        <v>2.74685764312744</v>
      </c>
      <c r="O530" s="32"/>
      <c r="P530" s="35">
        <v>39.57</v>
      </c>
      <c r="Q530" s="35">
        <v>1.19</v>
      </c>
      <c r="R530" s="35">
        <v>21.49</v>
      </c>
      <c r="S530" s="35">
        <v>0</v>
      </c>
      <c r="T530" s="35">
        <v>18.21</v>
      </c>
      <c r="U530" s="35">
        <v>0.03</v>
      </c>
      <c r="V530" s="35">
        <v>7.59</v>
      </c>
      <c r="W530" s="35">
        <v>11.42</v>
      </c>
      <c r="X530" s="35">
        <v>0.6</v>
      </c>
      <c r="Y530" s="32"/>
      <c r="Z530" s="32">
        <v>100.1</v>
      </c>
      <c r="AA530" s="35">
        <v>6.13028907775879</v>
      </c>
      <c r="AB530" s="35">
        <v>1112.48693847656</v>
      </c>
      <c r="AC530" s="35">
        <v>-7.86528873443604</v>
      </c>
      <c r="AD530" s="35">
        <v>2.74685764312744</v>
      </c>
      <c r="AE530" s="35" t="s">
        <v>1695</v>
      </c>
      <c r="AF530" s="19">
        <v>12</v>
      </c>
      <c r="AG530" s="19">
        <f>AF530/(P530*'Molecular Weight'!$C$2/'Molecular Weight'!$D$2+Q530*'Molecular Weight'!$C$3/'Molecular Weight'!$D$3+R530*'Molecular Weight'!$C$4/'Molecular Weight'!$D$4+S530*'Molecular Weight'!$C$5/'Molecular Weight'!$D$5+T530*'Molecular Weight'!$C$6/'Molecular Weight'!$D$6+U530*'Molecular Weight'!$C$8/'Molecular Weight'!$D$8+V530*'Molecular Weight'!$C$9/'Molecular Weight'!$D$9+W530*'Molecular Weight'!$C$10/'Molecular Weight'!$D$10+X530*'Molecular Weight'!$C$11/'Molecular Weight'!$D$11+Y530*'Molecular Weight'!$C$12/'Molecular Weight'!$D$12)</f>
        <v>4.55425907416278</v>
      </c>
      <c r="AH530" s="19">
        <f>P530*AG530*'Molecular Weight'!$B$2/'Molecular Weight'!$D$2</f>
        <v>2.99953448010355</v>
      </c>
      <c r="AI530" s="19">
        <f>Q530*AG530*'Molecular Weight'!$B$3/'Molecular Weight'!$D$3</f>
        <v>0.0678293904662542</v>
      </c>
      <c r="AJ530" s="19">
        <f>AG530*R530*'Molecular Weight'!$B$4/'Molecular Weight'!$D$4</f>
        <v>1.9197926148246</v>
      </c>
      <c r="AK530" s="19">
        <f>S530*AG530*'Molecular Weight'!$B$5/'Molecular Weight'!$D$5</f>
        <v>0</v>
      </c>
      <c r="AL530" s="19">
        <f>T530*AG530*'Molecular Weight'!$B$6/'Molecular Weight'!$D$6</f>
        <v>1.15441338725646</v>
      </c>
      <c r="AM530" s="19">
        <f>U530*AG530*'Molecular Weight'!$B$8/'Molecular Weight'!$D$8</f>
        <v>0.0019259623939228</v>
      </c>
      <c r="AN530" s="19">
        <f>V530*AG530*'Molecular Weight'!$B$9/'Molecular Weight'!$D$9</f>
        <v>0.857737627118996</v>
      </c>
      <c r="AO530" s="19">
        <f>W530*AG530*'Molecular Weight'!$B$10/'Molecular Weight'!$D$10</f>
        <v>0.927418663105189</v>
      </c>
      <c r="AP530" s="19">
        <f>X530*AG530*'Molecular Weight'!$B$11/'Molecular Weight'!$D$11</f>
        <v>0.0881753934978274</v>
      </c>
      <c r="AQ530" s="19">
        <f>Y530*AG530*'Molecular Weight'!$B$12/'Molecular Weight'!$D$12</f>
        <v>0</v>
      </c>
      <c r="AR530" s="19">
        <f t="shared" si="98"/>
        <v>8.01682751876681</v>
      </c>
      <c r="AS530" s="19">
        <f t="shared" si="99"/>
        <v>0.0503765921691528</v>
      </c>
      <c r="AT530" s="19">
        <f t="shared" si="100"/>
        <v>0.043638260544497</v>
      </c>
      <c r="AU530" s="19">
        <f t="shared" si="101"/>
        <v>1.10403679508731</v>
      </c>
      <c r="AV530" s="19">
        <f t="shared" si="102"/>
        <v>3.06736387056981</v>
      </c>
      <c r="AW530" s="19">
        <f t="shared" si="103"/>
        <v>2.94149563987457</v>
      </c>
      <c r="AX530" s="36"/>
    </row>
    <row r="531" s="25" customFormat="1" spans="1:50">
      <c r="A531" s="37" t="s">
        <v>2279</v>
      </c>
      <c r="B531" s="35" t="s">
        <v>2280</v>
      </c>
      <c r="C531" s="35" t="s">
        <v>2281</v>
      </c>
      <c r="D531" s="32" t="s">
        <v>1759</v>
      </c>
      <c r="E531" s="35" t="s">
        <v>2305</v>
      </c>
      <c r="F531" s="35" t="s">
        <v>1859</v>
      </c>
      <c r="G531" s="32" t="s">
        <v>1917</v>
      </c>
      <c r="H531" s="32"/>
      <c r="I531" s="33">
        <f t="shared" si="104"/>
        <v>7.24509572982788</v>
      </c>
      <c r="J531" s="33">
        <f t="shared" si="105"/>
        <v>1309.27392578125</v>
      </c>
      <c r="K531" s="33">
        <f t="shared" si="106"/>
        <v>-6.3089485168457</v>
      </c>
      <c r="L531" s="34">
        <f t="shared" si="96"/>
        <v>-8.06120572857736</v>
      </c>
      <c r="M531" s="33">
        <f t="shared" si="97"/>
        <v>1.75225721173165</v>
      </c>
      <c r="N531" s="33">
        <f t="shared" si="107"/>
        <v>1.75225734710693</v>
      </c>
      <c r="O531" s="32"/>
      <c r="P531" s="35">
        <v>40.45</v>
      </c>
      <c r="Q531" s="35">
        <v>1</v>
      </c>
      <c r="R531" s="35">
        <v>21.76</v>
      </c>
      <c r="S531" s="35">
        <v>0</v>
      </c>
      <c r="T531" s="35">
        <v>15.63</v>
      </c>
      <c r="U531" s="35">
        <v>0.21</v>
      </c>
      <c r="V531" s="35">
        <v>10.84</v>
      </c>
      <c r="W531" s="35">
        <v>9.72</v>
      </c>
      <c r="X531" s="35">
        <v>0.52</v>
      </c>
      <c r="Y531" s="32"/>
      <c r="Z531" s="32">
        <v>100.13</v>
      </c>
      <c r="AA531" s="35">
        <v>7.24509572982788</v>
      </c>
      <c r="AB531" s="35">
        <v>1309.27392578125</v>
      </c>
      <c r="AC531" s="35">
        <v>-6.3089485168457</v>
      </c>
      <c r="AD531" s="35">
        <v>1.75225734710693</v>
      </c>
      <c r="AE531" s="35" t="s">
        <v>1695</v>
      </c>
      <c r="AF531" s="19">
        <v>12</v>
      </c>
      <c r="AG531" s="19">
        <f>AF531/(P531*'Molecular Weight'!$C$2/'Molecular Weight'!$D$2+Q531*'Molecular Weight'!$C$3/'Molecular Weight'!$D$3+R531*'Molecular Weight'!$C$4/'Molecular Weight'!$D$4+S531*'Molecular Weight'!$C$5/'Molecular Weight'!$D$5+T531*'Molecular Weight'!$C$6/'Molecular Weight'!$D$6+U531*'Molecular Weight'!$C$8/'Molecular Weight'!$D$8+V531*'Molecular Weight'!$C$9/'Molecular Weight'!$D$9+W531*'Molecular Weight'!$C$10/'Molecular Weight'!$D$10+X531*'Molecular Weight'!$C$11/'Molecular Weight'!$D$11+Y531*'Molecular Weight'!$C$12/'Molecular Weight'!$D$12)</f>
        <v>4.47253254991077</v>
      </c>
      <c r="AH531" s="19">
        <f>P531*AG531*'Molecular Weight'!$B$2/'Molecular Weight'!$D$2</f>
        <v>3.01121740419259</v>
      </c>
      <c r="AI531" s="19">
        <f>Q531*AG531*'Molecular Weight'!$B$3/'Molecular Weight'!$D$3</f>
        <v>0.0559766276584577</v>
      </c>
      <c r="AJ531" s="19">
        <f>AG531*R531*'Molecular Weight'!$B$4/'Molecular Weight'!$D$4</f>
        <v>1.90902919352802</v>
      </c>
      <c r="AK531" s="19">
        <f>S531*AG531*'Molecular Weight'!$B$5/'Molecular Weight'!$D$5</f>
        <v>0</v>
      </c>
      <c r="AL531" s="19">
        <f>T531*AG531*'Molecular Weight'!$B$6/'Molecular Weight'!$D$6</f>
        <v>0.973074662515386</v>
      </c>
      <c r="AM531" s="19">
        <f>U531*AG531*'Molecular Weight'!$B$8/'Molecular Weight'!$D$8</f>
        <v>0.0132398059695695</v>
      </c>
      <c r="AN531" s="19">
        <f>V531*AG531*'Molecular Weight'!$B$9/'Molecular Weight'!$D$9</f>
        <v>1.2030335692564</v>
      </c>
      <c r="AO531" s="19">
        <f>W531*AG531*'Molecular Weight'!$B$10/'Molecular Weight'!$D$10</f>
        <v>0.77519644053375</v>
      </c>
      <c r="AP531" s="19">
        <f>X531*AG531*'Molecular Weight'!$B$11/'Molecular Weight'!$D$11</f>
        <v>0.0750473354615554</v>
      </c>
      <c r="AQ531" s="19">
        <f>Y531*AG531*'Molecular Weight'!$B$12/'Molecular Weight'!$D$12</f>
        <v>0</v>
      </c>
      <c r="AR531" s="19">
        <f t="shared" si="98"/>
        <v>8.01581503911572</v>
      </c>
      <c r="AS531" s="19">
        <f t="shared" si="99"/>
        <v>0.0473515091010945</v>
      </c>
      <c r="AT531" s="19">
        <f t="shared" si="100"/>
        <v>0.0486617429526851</v>
      </c>
      <c r="AU531" s="19">
        <f t="shared" si="101"/>
        <v>0.925723153414292</v>
      </c>
      <c r="AV531" s="19">
        <f t="shared" si="102"/>
        <v>3.06719403185105</v>
      </c>
      <c r="AW531" s="19">
        <f t="shared" si="103"/>
        <v>2.9645444782751</v>
      </c>
      <c r="AX531" s="36"/>
    </row>
    <row r="532" s="25" customFormat="1" spans="1:50">
      <c r="A532" s="37" t="s">
        <v>2279</v>
      </c>
      <c r="B532" s="35" t="s">
        <v>2280</v>
      </c>
      <c r="C532" s="35" t="s">
        <v>2281</v>
      </c>
      <c r="D532" s="32" t="s">
        <v>1759</v>
      </c>
      <c r="E532" s="35" t="s">
        <v>2306</v>
      </c>
      <c r="F532" s="35" t="s">
        <v>1859</v>
      </c>
      <c r="G532" s="32" t="s">
        <v>1917</v>
      </c>
      <c r="H532" s="32"/>
      <c r="I532" s="33">
        <f t="shared" si="104"/>
        <v>6.91478729248047</v>
      </c>
      <c r="J532" s="33">
        <f t="shared" si="105"/>
        <v>1290.56103515625</v>
      </c>
      <c r="K532" s="33">
        <f t="shared" si="106"/>
        <v>-6.36770343780518</v>
      </c>
      <c r="L532" s="34">
        <f t="shared" si="96"/>
        <v>-8.35549757178658</v>
      </c>
      <c r="M532" s="33">
        <f t="shared" si="97"/>
        <v>1.9877941339814</v>
      </c>
      <c r="N532" s="33">
        <f t="shared" si="107"/>
        <v>1.98779392242432</v>
      </c>
      <c r="O532" s="32"/>
      <c r="P532" s="35">
        <v>40.64</v>
      </c>
      <c r="Q532" s="35">
        <v>0.99</v>
      </c>
      <c r="R532" s="35">
        <v>21.82</v>
      </c>
      <c r="S532" s="35">
        <v>0</v>
      </c>
      <c r="T532" s="35">
        <v>15.56</v>
      </c>
      <c r="U532" s="35">
        <v>0.09</v>
      </c>
      <c r="V532" s="35">
        <v>10.96</v>
      </c>
      <c r="W532" s="35">
        <v>9.65</v>
      </c>
      <c r="X532" s="35">
        <v>0.56</v>
      </c>
      <c r="Y532" s="32"/>
      <c r="Z532" s="32">
        <v>100.27</v>
      </c>
      <c r="AA532" s="35">
        <v>6.91478729248047</v>
      </c>
      <c r="AB532" s="35">
        <v>1290.56103515625</v>
      </c>
      <c r="AC532" s="35">
        <v>-6.36770343780518</v>
      </c>
      <c r="AD532" s="35">
        <v>1.98779392242432</v>
      </c>
      <c r="AE532" s="35" t="s">
        <v>1695</v>
      </c>
      <c r="AF532" s="19">
        <v>12</v>
      </c>
      <c r="AG532" s="19">
        <f>AF532/(P532*'Molecular Weight'!$C$2/'Molecular Weight'!$D$2+Q532*'Molecular Weight'!$C$3/'Molecular Weight'!$D$3+R532*'Molecular Weight'!$C$4/'Molecular Weight'!$D$4+S532*'Molecular Weight'!$C$5/'Molecular Weight'!$D$5+T532*'Molecular Weight'!$C$6/'Molecular Weight'!$D$6+U532*'Molecular Weight'!$C$8/'Molecular Weight'!$D$8+V532*'Molecular Weight'!$C$9/'Molecular Weight'!$D$9+W532*'Molecular Weight'!$C$10/'Molecular Weight'!$D$10+X532*'Molecular Weight'!$C$11/'Molecular Weight'!$D$11+Y532*'Molecular Weight'!$C$12/'Molecular Weight'!$D$12)</f>
        <v>4.45998421074133</v>
      </c>
      <c r="AH532" s="19">
        <f>P532*AG532*'Molecular Weight'!$B$2/'Molecular Weight'!$D$2</f>
        <v>3.01687347410998</v>
      </c>
      <c r="AI532" s="19">
        <f>Q532*AG532*'Molecular Weight'!$B$3/'Molecular Weight'!$D$3</f>
        <v>0.0552613813345922</v>
      </c>
      <c r="AJ532" s="19">
        <f>AG532*R532*'Molecular Weight'!$B$4/'Molecular Weight'!$D$4</f>
        <v>1.90892223378533</v>
      </c>
      <c r="AK532" s="19">
        <f>S532*AG532*'Molecular Weight'!$B$5/'Molecular Weight'!$D$5</f>
        <v>0</v>
      </c>
      <c r="AL532" s="19">
        <f>T532*AG532*'Molecular Weight'!$B$6/'Molecular Weight'!$D$6</f>
        <v>0.965998807337627</v>
      </c>
      <c r="AM532" s="19">
        <f>U532*AG532*'Molecular Weight'!$B$8/'Molecular Weight'!$D$8</f>
        <v>0.00565828275960981</v>
      </c>
      <c r="AN532" s="19">
        <f>V532*AG532*'Molecular Weight'!$B$9/'Molecular Weight'!$D$9</f>
        <v>1.21293863398821</v>
      </c>
      <c r="AO532" s="19">
        <f>W532*AG532*'Molecular Weight'!$B$10/'Molecular Weight'!$D$10</f>
        <v>0.767454487048036</v>
      </c>
      <c r="AP532" s="19">
        <f>X532*AG532*'Molecular Weight'!$B$11/'Molecular Weight'!$D$11</f>
        <v>0.0805934545987463</v>
      </c>
      <c r="AQ532" s="19">
        <f>Y532*AG532*'Molecular Weight'!$B$12/'Molecular Weight'!$D$12</f>
        <v>0</v>
      </c>
      <c r="AR532" s="19">
        <f t="shared" si="98"/>
        <v>8.01370075496213</v>
      </c>
      <c r="AS532" s="19">
        <f t="shared" si="99"/>
        <v>0.0410319937249408</v>
      </c>
      <c r="AT532" s="19">
        <f t="shared" si="100"/>
        <v>0.0424762364231364</v>
      </c>
      <c r="AU532" s="19">
        <f t="shared" si="101"/>
        <v>0.924966813612686</v>
      </c>
      <c r="AV532" s="19">
        <f t="shared" si="102"/>
        <v>3.07213485544457</v>
      </c>
      <c r="AW532" s="19">
        <f t="shared" si="103"/>
        <v>2.95205021113349</v>
      </c>
      <c r="AX532" s="36"/>
    </row>
    <row r="533" s="25" customFormat="1" spans="1:50">
      <c r="A533" s="37" t="s">
        <v>2279</v>
      </c>
      <c r="B533" s="35" t="s">
        <v>2280</v>
      </c>
      <c r="C533" s="35" t="s">
        <v>2281</v>
      </c>
      <c r="D533" s="32" t="s">
        <v>1759</v>
      </c>
      <c r="E533" s="35" t="s">
        <v>2307</v>
      </c>
      <c r="F533" s="35" t="s">
        <v>2094</v>
      </c>
      <c r="G533" s="32" t="s">
        <v>1917</v>
      </c>
      <c r="H533" s="32"/>
      <c r="I533" s="33">
        <f t="shared" si="104"/>
        <v>4.33966875076294</v>
      </c>
      <c r="J533" s="33">
        <f t="shared" si="105"/>
        <v>1155.71997070312</v>
      </c>
      <c r="K533" s="33">
        <f t="shared" si="106"/>
        <v>-7.8684549331665</v>
      </c>
      <c r="L533" s="34">
        <f t="shared" si="96"/>
        <v>-10.7905971377501</v>
      </c>
      <c r="M533" s="33">
        <f t="shared" si="97"/>
        <v>2.92214220458364</v>
      </c>
      <c r="N533" s="33">
        <f t="shared" si="107"/>
        <v>2.92214107513428</v>
      </c>
      <c r="O533" s="32"/>
      <c r="P533" s="35">
        <v>39.16</v>
      </c>
      <c r="Q533" s="35">
        <v>1.21</v>
      </c>
      <c r="R533" s="35">
        <v>21.64</v>
      </c>
      <c r="S533" s="35">
        <v>0</v>
      </c>
      <c r="T533" s="35">
        <v>17.58</v>
      </c>
      <c r="U533" s="35">
        <v>0.33</v>
      </c>
      <c r="V533" s="35">
        <v>7.96</v>
      </c>
      <c r="W533" s="35">
        <v>11.73</v>
      </c>
      <c r="X533" s="35">
        <v>0.36</v>
      </c>
      <c r="Y533" s="32"/>
      <c r="Z533" s="32">
        <v>99.97</v>
      </c>
      <c r="AA533" s="35">
        <v>4.33966875076294</v>
      </c>
      <c r="AB533" s="35">
        <v>1155.71997070312</v>
      </c>
      <c r="AC533" s="35">
        <v>-7.8684549331665</v>
      </c>
      <c r="AD533" s="35">
        <v>2.92214107513428</v>
      </c>
      <c r="AE533" s="35" t="s">
        <v>1695</v>
      </c>
      <c r="AF533" s="19">
        <v>12</v>
      </c>
      <c r="AG533" s="19">
        <f>AF533/(P533*'Molecular Weight'!$C$2/'Molecular Weight'!$D$2+Q533*'Molecular Weight'!$C$3/'Molecular Weight'!$D$3+R533*'Molecular Weight'!$C$4/'Molecular Weight'!$D$4+S533*'Molecular Weight'!$C$5/'Molecular Weight'!$D$5+T533*'Molecular Weight'!$C$6/'Molecular Weight'!$D$6+U533*'Molecular Weight'!$C$8/'Molecular Weight'!$D$8+V533*'Molecular Weight'!$C$9/'Molecular Weight'!$D$9+W533*'Molecular Weight'!$C$10/'Molecular Weight'!$D$10+X533*'Molecular Weight'!$C$11/'Molecular Weight'!$D$11+Y533*'Molecular Weight'!$C$12/'Molecular Weight'!$D$12)</f>
        <v>4.55847720243426</v>
      </c>
      <c r="AH533" s="19">
        <f>P533*AG533*'Molecular Weight'!$B$2/'Molecular Weight'!$D$2</f>
        <v>2.97120451476907</v>
      </c>
      <c r="AI533" s="19">
        <f>Q533*AG533*'Molecular Weight'!$B$3/'Molecular Weight'!$D$3</f>
        <v>0.0690332592608943</v>
      </c>
      <c r="AJ533" s="19">
        <f>AG533*R533*'Molecular Weight'!$B$4/'Molecular Weight'!$D$4</f>
        <v>1.93498326129222</v>
      </c>
      <c r="AK533" s="19">
        <f>S533*AG533*'Molecular Weight'!$B$5/'Molecular Weight'!$D$5</f>
        <v>0</v>
      </c>
      <c r="AL533" s="19">
        <f>T533*AG533*'Molecular Weight'!$B$6/'Molecular Weight'!$D$6</f>
        <v>1.11550708823489</v>
      </c>
      <c r="AM533" s="19">
        <f>U533*AG533*'Molecular Weight'!$B$8/'Molecular Weight'!$D$8</f>
        <v>0.0212052083000184</v>
      </c>
      <c r="AN533" s="19">
        <f>V533*AG533*'Molecular Weight'!$B$9/'Molecular Weight'!$D$9</f>
        <v>0.900384082664434</v>
      </c>
      <c r="AO533" s="19">
        <f>W533*AG533*'Molecular Weight'!$B$10/'Molecular Weight'!$D$10</f>
        <v>0.953476062492044</v>
      </c>
      <c r="AP533" s="19">
        <f>X533*AG533*'Molecular Weight'!$B$11/'Molecular Weight'!$D$11</f>
        <v>0.0529542366207271</v>
      </c>
      <c r="AQ533" s="19">
        <f>Y533*AG533*'Molecular Weight'!$B$12/'Molecular Weight'!$D$12</f>
        <v>0</v>
      </c>
      <c r="AR533" s="19">
        <f t="shared" si="98"/>
        <v>8.01874771363429</v>
      </c>
      <c r="AS533" s="19">
        <f t="shared" si="99"/>
        <v>0.0561116452707422</v>
      </c>
      <c r="AT533" s="19">
        <f t="shared" si="100"/>
        <v>0.0503014690471667</v>
      </c>
      <c r="AU533" s="19">
        <f t="shared" si="101"/>
        <v>1.05939544296414</v>
      </c>
      <c r="AV533" s="19">
        <f t="shared" si="102"/>
        <v>3.04023777402996</v>
      </c>
      <c r="AW533" s="19">
        <f t="shared" si="103"/>
        <v>2.99057244169138</v>
      </c>
      <c r="AX533" s="36"/>
    </row>
    <row r="534" s="25" customFormat="1" spans="1:50">
      <c r="A534" s="37" t="s">
        <v>2279</v>
      </c>
      <c r="B534" s="35" t="s">
        <v>2280</v>
      </c>
      <c r="C534" s="35" t="s">
        <v>2281</v>
      </c>
      <c r="D534" s="32" t="s">
        <v>1759</v>
      </c>
      <c r="E534" s="35" t="s">
        <v>2308</v>
      </c>
      <c r="F534" s="35" t="s">
        <v>1859</v>
      </c>
      <c r="G534" s="32" t="s">
        <v>1917</v>
      </c>
      <c r="H534" s="32"/>
      <c r="I534" s="33">
        <f t="shared" si="104"/>
        <v>8.76997470855713</v>
      </c>
      <c r="J534" s="33">
        <f t="shared" si="105"/>
        <v>1247.05444335937</v>
      </c>
      <c r="K534" s="33">
        <f t="shared" si="106"/>
        <v>-5.93277263641357</v>
      </c>
      <c r="L534" s="34">
        <f t="shared" si="96"/>
        <v>-8.1121216879051</v>
      </c>
      <c r="M534" s="33">
        <f t="shared" si="97"/>
        <v>2.17934905149152</v>
      </c>
      <c r="N534" s="33">
        <f t="shared" si="107"/>
        <v>2.17934989929199</v>
      </c>
      <c r="O534" s="32"/>
      <c r="P534" s="35">
        <v>40.62</v>
      </c>
      <c r="Q534" s="35">
        <v>0.67</v>
      </c>
      <c r="R534" s="35">
        <v>22.27</v>
      </c>
      <c r="S534" s="35">
        <v>0</v>
      </c>
      <c r="T534" s="35">
        <v>13.57</v>
      </c>
      <c r="U534" s="35">
        <v>0.18</v>
      </c>
      <c r="V534" s="35">
        <v>11.53</v>
      </c>
      <c r="W534" s="35">
        <v>11.34</v>
      </c>
      <c r="X534" s="35">
        <v>0.46</v>
      </c>
      <c r="Y534" s="32"/>
      <c r="Z534" s="32">
        <v>100.64</v>
      </c>
      <c r="AA534" s="35">
        <v>8.76997470855713</v>
      </c>
      <c r="AB534" s="35">
        <v>1247.05444335937</v>
      </c>
      <c r="AC534" s="35">
        <v>-5.93277263641357</v>
      </c>
      <c r="AD534" s="35">
        <v>2.17934989929199</v>
      </c>
      <c r="AE534" s="35" t="s">
        <v>1695</v>
      </c>
      <c r="AF534" s="19">
        <v>12</v>
      </c>
      <c r="AG534" s="19">
        <f>AF534/(P534*'Molecular Weight'!$C$2/'Molecular Weight'!$D$2+Q534*'Molecular Weight'!$C$3/'Molecular Weight'!$D$3+R534*'Molecular Weight'!$C$4/'Molecular Weight'!$D$4+S534*'Molecular Weight'!$C$5/'Molecular Weight'!$D$5+T534*'Molecular Weight'!$C$6/'Molecular Weight'!$D$6+U534*'Molecular Weight'!$C$8/'Molecular Weight'!$D$8+V534*'Molecular Weight'!$C$9/'Molecular Weight'!$D$9+W534*'Molecular Weight'!$C$10/'Molecular Weight'!$D$10+X534*'Molecular Weight'!$C$11/'Molecular Weight'!$D$11+Y534*'Molecular Weight'!$C$12/'Molecular Weight'!$D$12)</f>
        <v>4.42577190009588</v>
      </c>
      <c r="AH534" s="19">
        <f>P534*AG534*'Molecular Weight'!$B$2/'Molecular Weight'!$D$2</f>
        <v>2.99225789916602</v>
      </c>
      <c r="AI534" s="19">
        <f>Q534*AG534*'Molecular Weight'!$B$3/'Molecular Weight'!$D$3</f>
        <v>0.0371122299507414</v>
      </c>
      <c r="AJ534" s="19">
        <f>AG534*R534*'Molecular Weight'!$B$4/'Molecular Weight'!$D$4</f>
        <v>1.93334523764486</v>
      </c>
      <c r="AK534" s="19">
        <f>S534*AG534*'Molecular Weight'!$B$5/'Molecular Weight'!$D$5</f>
        <v>0</v>
      </c>
      <c r="AL534" s="19">
        <f>T534*AG534*'Molecular Weight'!$B$6/'Molecular Weight'!$D$6</f>
        <v>0.835992826897286</v>
      </c>
      <c r="AM534" s="19">
        <f>U534*AG534*'Molecular Weight'!$B$8/'Molecular Weight'!$D$8</f>
        <v>0.0112297567242354</v>
      </c>
      <c r="AN534" s="19">
        <f>V534*AG534*'Molecular Weight'!$B$9/'Molecular Weight'!$D$9</f>
        <v>1.26623201012669</v>
      </c>
      <c r="AO534" s="19">
        <f>W534*AG534*'Molecular Weight'!$B$10/'Molecular Weight'!$D$10</f>
        <v>0.894940323592854</v>
      </c>
      <c r="AP534" s="19">
        <f>X534*AG534*'Molecular Weight'!$B$11/'Molecular Weight'!$D$11</f>
        <v>0.0656939359162344</v>
      </c>
      <c r="AQ534" s="19">
        <f>Y534*AG534*'Molecular Weight'!$B$12/'Molecular Weight'!$D$12</f>
        <v>0</v>
      </c>
      <c r="AR534" s="19">
        <f t="shared" si="98"/>
        <v>8.03680422001892</v>
      </c>
      <c r="AS534" s="19">
        <f t="shared" si="99"/>
        <v>0.109907029743726</v>
      </c>
      <c r="AT534" s="19">
        <f t="shared" si="100"/>
        <v>0.131468866965805</v>
      </c>
      <c r="AU534" s="19">
        <f t="shared" si="101"/>
        <v>0.72608579715356</v>
      </c>
      <c r="AV534" s="19">
        <f t="shared" si="102"/>
        <v>3.02937012911676</v>
      </c>
      <c r="AW534" s="19">
        <f t="shared" si="103"/>
        <v>3.00839491734106</v>
      </c>
      <c r="AX534" s="36"/>
    </row>
    <row r="535" s="25" customFormat="1" spans="1:50">
      <c r="A535" s="37" t="s">
        <v>2279</v>
      </c>
      <c r="B535" s="35" t="s">
        <v>2280</v>
      </c>
      <c r="C535" s="35" t="s">
        <v>2281</v>
      </c>
      <c r="D535" s="32" t="s">
        <v>1759</v>
      </c>
      <c r="E535" s="35" t="s">
        <v>2309</v>
      </c>
      <c r="F535" s="35" t="s">
        <v>1859</v>
      </c>
      <c r="G535" s="32" t="s">
        <v>1917</v>
      </c>
      <c r="H535" s="32"/>
      <c r="I535" s="33">
        <f t="shared" si="104"/>
        <v>8.91182708740234</v>
      </c>
      <c r="J535" s="33">
        <f t="shared" si="105"/>
        <v>1243.63073730469</v>
      </c>
      <c r="K535" s="33">
        <f t="shared" si="106"/>
        <v>-5.92149543762207</v>
      </c>
      <c r="L535" s="34">
        <f t="shared" si="96"/>
        <v>-8.09426508627596</v>
      </c>
      <c r="M535" s="33">
        <f t="shared" si="97"/>
        <v>2.17276964865389</v>
      </c>
      <c r="N535" s="33">
        <f t="shared" si="107"/>
        <v>2.1727705001831</v>
      </c>
      <c r="O535" s="32"/>
      <c r="P535" s="35">
        <v>40.66</v>
      </c>
      <c r="Q535" s="35">
        <v>0.68</v>
      </c>
      <c r="R535" s="35">
        <v>22.31</v>
      </c>
      <c r="S535" s="35">
        <v>0</v>
      </c>
      <c r="T535" s="35">
        <v>13.16</v>
      </c>
      <c r="U535" s="35">
        <v>0.23</v>
      </c>
      <c r="V535" s="35">
        <v>11.59</v>
      </c>
      <c r="W535" s="35">
        <v>11.39</v>
      </c>
      <c r="X535" s="35">
        <v>0.48</v>
      </c>
      <c r="Y535" s="32"/>
      <c r="Z535" s="32">
        <v>100.5</v>
      </c>
      <c r="AA535" s="35">
        <v>8.91182708740234</v>
      </c>
      <c r="AB535" s="35">
        <v>1243.63073730469</v>
      </c>
      <c r="AC535" s="35">
        <v>-5.92149543762207</v>
      </c>
      <c r="AD535" s="35">
        <v>2.1727705001831</v>
      </c>
      <c r="AE535" s="35" t="s">
        <v>1695</v>
      </c>
      <c r="AF535" s="19">
        <v>12</v>
      </c>
      <c r="AG535" s="19">
        <f>AF535/(P535*'Molecular Weight'!$C$2/'Molecular Weight'!$D$2+Q535*'Molecular Weight'!$C$3/'Molecular Weight'!$D$3+R535*'Molecular Weight'!$C$4/'Molecular Weight'!$D$4+S535*'Molecular Weight'!$C$5/'Molecular Weight'!$D$5+T535*'Molecular Weight'!$C$6/'Molecular Weight'!$D$6+U535*'Molecular Weight'!$C$8/'Molecular Weight'!$D$8+V535*'Molecular Weight'!$C$9/'Molecular Weight'!$D$9+W535*'Molecular Weight'!$C$10/'Molecular Weight'!$D$10+X535*'Molecular Weight'!$C$11/'Molecular Weight'!$D$11+Y535*'Molecular Weight'!$C$12/'Molecular Weight'!$D$12)</f>
        <v>4.42502182942231</v>
      </c>
      <c r="AH535" s="19">
        <f>P535*AG535*'Molecular Weight'!$B$2/'Molecular Weight'!$D$2</f>
        <v>2.99469686391996</v>
      </c>
      <c r="AI535" s="19">
        <f>Q535*AG535*'Molecular Weight'!$B$3/'Molecular Weight'!$D$3</f>
        <v>0.0376597602504026</v>
      </c>
      <c r="AJ535" s="19">
        <f>AG535*R535*'Molecular Weight'!$B$4/'Molecular Weight'!$D$4</f>
        <v>1.93648954520227</v>
      </c>
      <c r="AK535" s="19">
        <f>S535*AG535*'Molecular Weight'!$B$5/'Molecular Weight'!$D$5</f>
        <v>0</v>
      </c>
      <c r="AL535" s="19">
        <f>T535*AG535*'Molecular Weight'!$B$6/'Molecular Weight'!$D$6</f>
        <v>0.810596983229365</v>
      </c>
      <c r="AM535" s="19">
        <f>U535*AG535*'Molecular Weight'!$B$8/'Molecular Weight'!$D$8</f>
        <v>0.014346701730577</v>
      </c>
      <c r="AN535" s="19">
        <f>V535*AG535*'Molecular Weight'!$B$9/'Molecular Weight'!$D$9</f>
        <v>1.27260553357331</v>
      </c>
      <c r="AO535" s="19">
        <f>W535*AG535*'Molecular Weight'!$B$10/'Molecular Weight'!$D$10</f>
        <v>0.898733927195437</v>
      </c>
      <c r="AP535" s="19">
        <f>X535*AG535*'Molecular Weight'!$B$11/'Molecular Weight'!$D$11</f>
        <v>0.068538576254363</v>
      </c>
      <c r="AQ535" s="19">
        <f>Y535*AG535*'Molecular Weight'!$B$12/'Molecular Weight'!$D$12</f>
        <v>0</v>
      </c>
      <c r="AR535" s="19">
        <f t="shared" si="98"/>
        <v>8.03366789135569</v>
      </c>
      <c r="AS535" s="19">
        <f t="shared" si="99"/>
        <v>0.100580382891599</v>
      </c>
      <c r="AT535" s="19">
        <f t="shared" si="100"/>
        <v>0.124081861853092</v>
      </c>
      <c r="AU535" s="19">
        <f t="shared" si="101"/>
        <v>0.710016600337766</v>
      </c>
      <c r="AV535" s="19">
        <f t="shared" si="102"/>
        <v>3.03235662417036</v>
      </c>
      <c r="AW535" s="19">
        <f t="shared" si="103"/>
        <v>2.99628314572869</v>
      </c>
      <c r="AX535" s="36"/>
    </row>
    <row r="536" s="25" customFormat="1" spans="1:50">
      <c r="A536" s="37" t="s">
        <v>2279</v>
      </c>
      <c r="B536" s="35" t="s">
        <v>2280</v>
      </c>
      <c r="C536" s="35" t="s">
        <v>2281</v>
      </c>
      <c r="D536" s="32" t="s">
        <v>1759</v>
      </c>
      <c r="E536" s="35" t="s">
        <v>2310</v>
      </c>
      <c r="F536" s="35" t="s">
        <v>1859</v>
      </c>
      <c r="G536" s="32" t="s">
        <v>1917</v>
      </c>
      <c r="H536" s="32"/>
      <c r="I536" s="33">
        <f t="shared" si="104"/>
        <v>7.36177158355713</v>
      </c>
      <c r="J536" s="33">
        <f t="shared" si="105"/>
        <v>1261.09631347656</v>
      </c>
      <c r="K536" s="33">
        <f t="shared" si="106"/>
        <v>-5.88316345214844</v>
      </c>
      <c r="L536" s="34">
        <f t="shared" si="96"/>
        <v>-8.48318150365104</v>
      </c>
      <c r="M536" s="33">
        <f t="shared" si="97"/>
        <v>2.6000180515026</v>
      </c>
      <c r="N536" s="33">
        <f t="shared" si="107"/>
        <v>2.60001754760742</v>
      </c>
      <c r="O536" s="32"/>
      <c r="P536" s="35">
        <v>40.14</v>
      </c>
      <c r="Q536" s="35">
        <v>0.64</v>
      </c>
      <c r="R536" s="35">
        <v>22.21</v>
      </c>
      <c r="S536" s="35">
        <v>0</v>
      </c>
      <c r="T536" s="35">
        <v>14.23</v>
      </c>
      <c r="U536" s="35">
        <v>0.19</v>
      </c>
      <c r="V536" s="35">
        <v>9.49</v>
      </c>
      <c r="W536" s="35">
        <v>12.76</v>
      </c>
      <c r="X536" s="35">
        <v>0.41</v>
      </c>
      <c r="Y536" s="32"/>
      <c r="Z536" s="32">
        <v>100.07</v>
      </c>
      <c r="AA536" s="35">
        <v>7.36177158355713</v>
      </c>
      <c r="AB536" s="35">
        <v>1261.09631347656</v>
      </c>
      <c r="AC536" s="35">
        <v>-5.88316345214844</v>
      </c>
      <c r="AD536" s="35">
        <v>2.60001754760742</v>
      </c>
      <c r="AE536" s="35" t="s">
        <v>1695</v>
      </c>
      <c r="AF536" s="19">
        <v>12</v>
      </c>
      <c r="AG536" s="19">
        <f>AF536/(P536*'Molecular Weight'!$C$2/'Molecular Weight'!$D$2+Q536*'Molecular Weight'!$C$3/'Molecular Weight'!$D$3+R536*'Molecular Weight'!$C$4/'Molecular Weight'!$D$4+S536*'Molecular Weight'!$C$5/'Molecular Weight'!$D$5+T536*'Molecular Weight'!$C$6/'Molecular Weight'!$D$6+U536*'Molecular Weight'!$C$8/'Molecular Weight'!$D$8+V536*'Molecular Weight'!$C$9/'Molecular Weight'!$D$9+W536*'Molecular Weight'!$C$10/'Molecular Weight'!$D$10+X536*'Molecular Weight'!$C$11/'Molecular Weight'!$D$11+Y536*'Molecular Weight'!$C$12/'Molecular Weight'!$D$12)</f>
        <v>4.48410660782867</v>
      </c>
      <c r="AH536" s="19">
        <f>P536*AG536*'Molecular Weight'!$B$2/'Molecular Weight'!$D$2</f>
        <v>2.99587282353933</v>
      </c>
      <c r="AI536" s="19">
        <f>Q536*AG536*'Molecular Weight'!$B$3/'Molecular Weight'!$D$3</f>
        <v>0.0359177500501921</v>
      </c>
      <c r="AJ536" s="19">
        <f>AG536*R536*'Molecular Weight'!$B$4/'Molecular Weight'!$D$4</f>
        <v>1.95355056414034</v>
      </c>
      <c r="AK536" s="19">
        <f>S536*AG536*'Molecular Weight'!$B$5/'Molecular Weight'!$D$5</f>
        <v>0</v>
      </c>
      <c r="AL536" s="19">
        <f>T536*AG536*'Molecular Weight'!$B$6/'Molecular Weight'!$D$6</f>
        <v>0.888207642391452</v>
      </c>
      <c r="AM536" s="19">
        <f>U536*AG536*'Molecular Weight'!$B$8/'Molecular Weight'!$D$8</f>
        <v>0.0120098710951148</v>
      </c>
      <c r="AN536" s="19">
        <f>V536*AG536*'Molecular Weight'!$B$9/'Molecular Weight'!$D$9</f>
        <v>1.05593478184353</v>
      </c>
      <c r="AO536" s="19">
        <f>W536*AG536*'Molecular Weight'!$B$10/'Molecular Weight'!$D$10</f>
        <v>1.02027817967</v>
      </c>
      <c r="AP536" s="19">
        <f>X536*AG536*'Molecular Weight'!$B$11/'Molecular Weight'!$D$11</f>
        <v>0.0593250632207084</v>
      </c>
      <c r="AQ536" s="19">
        <f>Y536*AG536*'Molecular Weight'!$B$12/'Molecular Weight'!$D$12</f>
        <v>0</v>
      </c>
      <c r="AR536" s="19">
        <f t="shared" si="98"/>
        <v>8.02109667595067</v>
      </c>
      <c r="AS536" s="19">
        <f t="shared" si="99"/>
        <v>0.0631235656757658</v>
      </c>
      <c r="AT536" s="19">
        <f t="shared" si="100"/>
        <v>0.0710684784312472</v>
      </c>
      <c r="AU536" s="19">
        <f t="shared" si="101"/>
        <v>0.825084076715687</v>
      </c>
      <c r="AV536" s="19">
        <f t="shared" si="102"/>
        <v>3.03179057358952</v>
      </c>
      <c r="AW536" s="19">
        <f t="shared" si="103"/>
        <v>2.9764304750001</v>
      </c>
      <c r="AX536" s="36"/>
    </row>
    <row r="537" s="25" customFormat="1" spans="1:50">
      <c r="A537" s="37" t="s">
        <v>2279</v>
      </c>
      <c r="B537" s="35" t="s">
        <v>2280</v>
      </c>
      <c r="C537" s="35" t="s">
        <v>2281</v>
      </c>
      <c r="D537" s="32" t="s">
        <v>1759</v>
      </c>
      <c r="E537" s="35" t="s">
        <v>2311</v>
      </c>
      <c r="F537" s="35" t="s">
        <v>1859</v>
      </c>
      <c r="G537" s="32" t="s">
        <v>1917</v>
      </c>
      <c r="H537" s="32"/>
      <c r="I537" s="33">
        <f t="shared" si="104"/>
        <v>7.45403146743774</v>
      </c>
      <c r="J537" s="33">
        <f t="shared" si="105"/>
        <v>1240.15502929687</v>
      </c>
      <c r="K537" s="33">
        <f t="shared" si="106"/>
        <v>-6.24051475524902</v>
      </c>
      <c r="L537" s="34">
        <f t="shared" si="96"/>
        <v>-8.65995063651433</v>
      </c>
      <c r="M537" s="33">
        <f t="shared" si="97"/>
        <v>2.4194358812653</v>
      </c>
      <c r="N537" s="33">
        <f t="shared" si="107"/>
        <v>2.41943550109863</v>
      </c>
      <c r="O537" s="32"/>
      <c r="P537" s="35">
        <v>39.8</v>
      </c>
      <c r="Q537" s="35">
        <v>1.03</v>
      </c>
      <c r="R537" s="35">
        <v>22.08</v>
      </c>
      <c r="S537" s="35">
        <v>0</v>
      </c>
      <c r="T537" s="35">
        <v>13.83</v>
      </c>
      <c r="U537" s="35">
        <v>0.15</v>
      </c>
      <c r="V537" s="35">
        <v>10.2</v>
      </c>
      <c r="W537" s="35">
        <v>12.32</v>
      </c>
      <c r="X537" s="35">
        <v>0.52</v>
      </c>
      <c r="Y537" s="32"/>
      <c r="Z537" s="32">
        <v>99.93</v>
      </c>
      <c r="AA537" s="35">
        <v>7.45403146743774</v>
      </c>
      <c r="AB537" s="35">
        <v>1240.15502929687</v>
      </c>
      <c r="AC537" s="35">
        <v>-6.24051475524902</v>
      </c>
      <c r="AD537" s="35">
        <v>2.41943550109863</v>
      </c>
      <c r="AE537" s="35" t="s">
        <v>1695</v>
      </c>
      <c r="AF537" s="19">
        <v>12</v>
      </c>
      <c r="AG537" s="19">
        <f>AF537/(P537*'Molecular Weight'!$C$2/'Molecular Weight'!$D$2+Q537*'Molecular Weight'!$C$3/'Molecular Weight'!$D$3+R537*'Molecular Weight'!$C$4/'Molecular Weight'!$D$4+S537*'Molecular Weight'!$C$5/'Molecular Weight'!$D$5+T537*'Molecular Weight'!$C$6/'Molecular Weight'!$D$6+U537*'Molecular Weight'!$C$8/'Molecular Weight'!$D$8+V537*'Molecular Weight'!$C$9/'Molecular Weight'!$D$9+W537*'Molecular Weight'!$C$10/'Molecular Weight'!$D$10+X537*'Molecular Weight'!$C$11/'Molecular Weight'!$D$11+Y537*'Molecular Weight'!$C$12/'Molecular Weight'!$D$12)</f>
        <v>4.48404990092162</v>
      </c>
      <c r="AH537" s="19">
        <f>P537*AG537*'Molecular Weight'!$B$2/'Molecular Weight'!$D$2</f>
        <v>2.97045915540413</v>
      </c>
      <c r="AI537" s="19">
        <f>Q537*AG537*'Molecular Weight'!$B$3/'Molecular Weight'!$D$3</f>
        <v>0.0578043979718306</v>
      </c>
      <c r="AJ537" s="19">
        <f>AG537*R537*'Molecular Weight'!$B$4/'Molecular Weight'!$D$4</f>
        <v>1.94209144394565</v>
      </c>
      <c r="AK537" s="19">
        <f>S537*AG537*'Molecular Weight'!$B$5/'Molecular Weight'!$D$5</f>
        <v>0</v>
      </c>
      <c r="AL537" s="19">
        <f>T537*AG537*'Molecular Weight'!$B$6/'Molecular Weight'!$D$6</f>
        <v>0.863229539667956</v>
      </c>
      <c r="AM537" s="19">
        <f>U537*AG537*'Molecular Weight'!$B$8/'Molecular Weight'!$D$8</f>
        <v>0.00948135727570119</v>
      </c>
      <c r="AN537" s="19">
        <f>V537*AG537*'Molecular Weight'!$B$9/'Molecular Weight'!$D$9</f>
        <v>1.13492081859555</v>
      </c>
      <c r="AO537" s="19">
        <f>W537*AG537*'Molecular Weight'!$B$10/'Molecular Weight'!$D$10</f>
        <v>0.985083715751682</v>
      </c>
      <c r="AP537" s="19">
        <f>X537*AG537*'Molecular Weight'!$B$11/'Molecular Weight'!$D$11</f>
        <v>0.0752405920774198</v>
      </c>
      <c r="AQ537" s="19">
        <f>Y537*AG537*'Molecular Weight'!$B$12/'Molecular Weight'!$D$12</f>
        <v>0</v>
      </c>
      <c r="AR537" s="19">
        <f t="shared" si="98"/>
        <v>8.03831102068992</v>
      </c>
      <c r="AS537" s="19">
        <f t="shared" si="99"/>
        <v>0.114385284942506</v>
      </c>
      <c r="AT537" s="19">
        <f t="shared" si="100"/>
        <v>0.132508538790858</v>
      </c>
      <c r="AU537" s="19">
        <f t="shared" si="101"/>
        <v>0.74884425472545</v>
      </c>
      <c r="AV537" s="19">
        <f t="shared" si="102"/>
        <v>3.02826355337596</v>
      </c>
      <c r="AW537" s="19">
        <f t="shared" si="103"/>
        <v>2.99271543129088</v>
      </c>
      <c r="AX537" s="36"/>
    </row>
    <row r="538" s="25" customFormat="1" spans="1:50">
      <c r="A538" s="37" t="s">
        <v>2279</v>
      </c>
      <c r="B538" s="35" t="s">
        <v>2280</v>
      </c>
      <c r="C538" s="35" t="s">
        <v>2281</v>
      </c>
      <c r="D538" s="32" t="s">
        <v>1759</v>
      </c>
      <c r="E538" s="35" t="s">
        <v>2312</v>
      </c>
      <c r="F538" s="35" t="s">
        <v>1859</v>
      </c>
      <c r="G538" s="32" t="s">
        <v>1917</v>
      </c>
      <c r="H538" s="32"/>
      <c r="I538" s="33">
        <f t="shared" si="104"/>
        <v>8.49840450286865</v>
      </c>
      <c r="J538" s="33">
        <f t="shared" si="105"/>
        <v>1313.46826171875</v>
      </c>
      <c r="K538" s="33">
        <f t="shared" si="106"/>
        <v>-5.78903722763062</v>
      </c>
      <c r="L538" s="34">
        <f t="shared" si="96"/>
        <v>-7.58506514211687</v>
      </c>
      <c r="M538" s="33">
        <f t="shared" si="97"/>
        <v>1.79602791448625</v>
      </c>
      <c r="N538" s="33">
        <f t="shared" si="107"/>
        <v>1.79602670669556</v>
      </c>
      <c r="O538" s="32"/>
      <c r="P538" s="35">
        <v>40.21</v>
      </c>
      <c r="Q538" s="35">
        <v>0.99</v>
      </c>
      <c r="R538" s="35">
        <v>21.88</v>
      </c>
      <c r="S538" s="35">
        <v>0</v>
      </c>
      <c r="T538" s="35">
        <v>12.23</v>
      </c>
      <c r="U538" s="35">
        <v>0.26</v>
      </c>
      <c r="V538" s="35">
        <v>10.15</v>
      </c>
      <c r="W538" s="35">
        <v>12.45</v>
      </c>
      <c r="X538" s="35">
        <v>0.48</v>
      </c>
      <c r="Y538" s="32"/>
      <c r="Z538" s="32">
        <v>98.65</v>
      </c>
      <c r="AA538" s="35">
        <v>8.49840450286865</v>
      </c>
      <c r="AB538" s="35">
        <v>1313.46826171875</v>
      </c>
      <c r="AC538" s="35">
        <v>-5.78903722763062</v>
      </c>
      <c r="AD538" s="35">
        <v>1.79602670669556</v>
      </c>
      <c r="AE538" s="35" t="s">
        <v>1695</v>
      </c>
      <c r="AF538" s="19">
        <v>12</v>
      </c>
      <c r="AG538" s="19">
        <f>AF538/(P538*'Molecular Weight'!$C$2/'Molecular Weight'!$D$2+Q538*'Molecular Weight'!$C$3/'Molecular Weight'!$D$3+R538*'Molecular Weight'!$C$4/'Molecular Weight'!$D$4+S538*'Molecular Weight'!$C$5/'Molecular Weight'!$D$5+T538*'Molecular Weight'!$C$6/'Molecular Weight'!$D$6+U538*'Molecular Weight'!$C$8/'Molecular Weight'!$D$8+V538*'Molecular Weight'!$C$9/'Molecular Weight'!$D$9+W538*'Molecular Weight'!$C$10/'Molecular Weight'!$D$10+X538*'Molecular Weight'!$C$11/'Molecular Weight'!$D$11+Y538*'Molecular Weight'!$C$12/'Molecular Weight'!$D$12)</f>
        <v>4.5068294824027</v>
      </c>
      <c r="AH538" s="19">
        <f>P538*AG538*'Molecular Weight'!$B$2/'Molecular Weight'!$D$2</f>
        <v>3.01630515125521</v>
      </c>
      <c r="AI538" s="19">
        <f>Q538*AG538*'Molecular Weight'!$B$3/'Molecular Weight'!$D$3</f>
        <v>0.0558418171161286</v>
      </c>
      <c r="AJ538" s="19">
        <f>AG538*R538*'Molecular Weight'!$B$4/'Molecular Weight'!$D$4</f>
        <v>1.93427675706103</v>
      </c>
      <c r="AK538" s="19">
        <f>S538*AG538*'Molecular Weight'!$B$5/'Molecular Weight'!$D$5</f>
        <v>0</v>
      </c>
      <c r="AL538" s="19">
        <f>T538*AG538*'Molecular Weight'!$B$6/'Molecular Weight'!$D$6</f>
        <v>0.767240041338879</v>
      </c>
      <c r="AM538" s="19">
        <f>U538*AG538*'Molecular Weight'!$B$8/'Molecular Weight'!$D$8</f>
        <v>0.0165178413507852</v>
      </c>
      <c r="AN538" s="19">
        <f>V538*AG538*'Molecular Weight'!$B$9/'Molecular Weight'!$D$9</f>
        <v>1.13509477038182</v>
      </c>
      <c r="AO538" s="19">
        <f>W538*AG538*'Molecular Weight'!$B$10/'Molecular Weight'!$D$10</f>
        <v>1.00053543252342</v>
      </c>
      <c r="AP538" s="19">
        <f>X538*AG538*'Molecular Weight'!$B$11/'Molecular Weight'!$D$11</f>
        <v>0.069805684141765</v>
      </c>
      <c r="AQ538" s="19">
        <f>Y538*AG538*'Molecular Weight'!$B$12/'Molecular Weight'!$D$12</f>
        <v>0</v>
      </c>
      <c r="AR538" s="19">
        <f t="shared" si="98"/>
        <v>7.99561749516904</v>
      </c>
      <c r="AS538" s="19">
        <f t="shared" si="99"/>
        <v>0</v>
      </c>
      <c r="AT538" s="19">
        <f t="shared" si="100"/>
        <v>0</v>
      </c>
      <c r="AU538" s="19">
        <f t="shared" si="101"/>
        <v>0.767240041338879</v>
      </c>
      <c r="AV538" s="19">
        <f t="shared" si="102"/>
        <v>3.07214696837133</v>
      </c>
      <c r="AW538" s="19">
        <f t="shared" si="103"/>
        <v>2.91938808559491</v>
      </c>
      <c r="AX538" s="36"/>
    </row>
    <row r="539" s="25" customFormat="1" spans="1:50">
      <c r="A539" s="37" t="s">
        <v>2292</v>
      </c>
      <c r="B539" s="35" t="s">
        <v>2280</v>
      </c>
      <c r="C539" s="35" t="s">
        <v>2281</v>
      </c>
      <c r="D539" s="32" t="s">
        <v>1759</v>
      </c>
      <c r="E539" s="35" t="s">
        <v>2313</v>
      </c>
      <c r="F539" s="35" t="s">
        <v>1859</v>
      </c>
      <c r="G539" s="32" t="s">
        <v>1917</v>
      </c>
      <c r="H539" s="32"/>
      <c r="I539" s="33">
        <f t="shared" si="104"/>
        <v>5.47062587738037</v>
      </c>
      <c r="J539" s="33">
        <f t="shared" si="105"/>
        <v>1150.41235351562</v>
      </c>
      <c r="K539" s="33">
        <f t="shared" si="106"/>
        <v>-7.03142118453979</v>
      </c>
      <c r="L539" s="34">
        <f t="shared" si="96"/>
        <v>-10.4085232216623</v>
      </c>
      <c r="M539" s="33">
        <f t="shared" si="97"/>
        <v>3.37710203712248</v>
      </c>
      <c r="N539" s="33">
        <f t="shared" si="107"/>
        <v>3.3771014213562</v>
      </c>
      <c r="O539" s="32"/>
      <c r="P539" s="35">
        <v>40.4</v>
      </c>
      <c r="Q539" s="35">
        <v>0.37</v>
      </c>
      <c r="R539" s="35">
        <v>23.08</v>
      </c>
      <c r="S539" s="35">
        <v>0</v>
      </c>
      <c r="T539" s="35">
        <v>12.06</v>
      </c>
      <c r="U539" s="35">
        <v>0.26</v>
      </c>
      <c r="V539" s="35">
        <v>10.76</v>
      </c>
      <c r="W539" s="35">
        <v>12.81</v>
      </c>
      <c r="X539" s="35">
        <v>0.22</v>
      </c>
      <c r="Y539" s="32"/>
      <c r="Z539" s="32">
        <v>99.96</v>
      </c>
      <c r="AA539" s="35">
        <v>5.47062587738037</v>
      </c>
      <c r="AB539" s="35">
        <v>1150.41235351562</v>
      </c>
      <c r="AC539" s="35">
        <v>-7.03142118453979</v>
      </c>
      <c r="AD539" s="35">
        <v>3.3771014213562</v>
      </c>
      <c r="AE539" s="35" t="s">
        <v>1695</v>
      </c>
      <c r="AF539" s="19">
        <v>12</v>
      </c>
      <c r="AG539" s="19">
        <f>AF539/(P539*'Molecular Weight'!$C$2/'Molecular Weight'!$D$2+Q539*'Molecular Weight'!$C$3/'Molecular Weight'!$D$3+R539*'Molecular Weight'!$C$4/'Molecular Weight'!$D$4+S539*'Molecular Weight'!$C$5/'Molecular Weight'!$D$5+T539*'Molecular Weight'!$C$6/'Molecular Weight'!$D$6+U539*'Molecular Weight'!$C$8/'Molecular Weight'!$D$8+V539*'Molecular Weight'!$C$9/'Molecular Weight'!$D$9+W539*'Molecular Weight'!$C$10/'Molecular Weight'!$D$10+X539*'Molecular Weight'!$C$11/'Molecular Weight'!$D$11+Y539*'Molecular Weight'!$C$12/'Molecular Weight'!$D$12)</f>
        <v>4.43830680925665</v>
      </c>
      <c r="AH539" s="19">
        <f>P539*AG539*'Molecular Weight'!$B$2/'Molecular Weight'!$D$2</f>
        <v>2.98448061075181</v>
      </c>
      <c r="AI539" s="19">
        <f>Q539*AG539*'Molecular Weight'!$B$3/'Molecular Weight'!$D$3</f>
        <v>0.0205528600678969</v>
      </c>
      <c r="AJ539" s="19">
        <f>AG539*R539*'Molecular Weight'!$B$4/'Molecular Weight'!$D$4</f>
        <v>2.00933937147202</v>
      </c>
      <c r="AK539" s="19">
        <f>S539*AG539*'Molecular Weight'!$B$5/'Molecular Weight'!$D$5</f>
        <v>0</v>
      </c>
      <c r="AL539" s="19">
        <f>T539*AG539*'Molecular Weight'!$B$6/'Molecular Weight'!$D$6</f>
        <v>0.745072106342361</v>
      </c>
      <c r="AM539" s="19">
        <f>U539*AG539*'Molecular Weight'!$B$8/'Molecular Weight'!$D$8</f>
        <v>0.0162667010206756</v>
      </c>
      <c r="AN539" s="19">
        <f>V539*AG539*'Molecular Weight'!$B$9/'Molecular Weight'!$D$9</f>
        <v>1.18501690490326</v>
      </c>
      <c r="AO539" s="19">
        <f>W539*AG539*'Molecular Weight'!$B$10/'Molecular Weight'!$D$10</f>
        <v>1.01381437636551</v>
      </c>
      <c r="AP539" s="19">
        <f>X539*AG539*'Molecular Weight'!$B$11/'Molecular Weight'!$D$11</f>
        <v>0.0315078250415122</v>
      </c>
      <c r="AQ539" s="19">
        <f>Y539*AG539*'Molecular Weight'!$B$12/'Molecular Weight'!$D$12</f>
        <v>0</v>
      </c>
      <c r="AR539" s="19">
        <f t="shared" si="98"/>
        <v>8.00605075596504</v>
      </c>
      <c r="AS539" s="19">
        <f t="shared" si="99"/>
        <v>0.018138548903508</v>
      </c>
      <c r="AT539" s="19">
        <f t="shared" si="100"/>
        <v>0.0243446892577311</v>
      </c>
      <c r="AU539" s="19">
        <f t="shared" si="101"/>
        <v>0.726933557438853</v>
      </c>
      <c r="AV539" s="19">
        <f t="shared" si="102"/>
        <v>3.0050334708197</v>
      </c>
      <c r="AW539" s="19">
        <f t="shared" si="103"/>
        <v>2.96017008863181</v>
      </c>
      <c r="AX539" s="36"/>
    </row>
    <row r="540" s="25" customFormat="1" spans="1:50">
      <c r="A540" s="37" t="s">
        <v>2279</v>
      </c>
      <c r="B540" s="35" t="s">
        <v>2280</v>
      </c>
      <c r="C540" s="35" t="s">
        <v>2281</v>
      </c>
      <c r="D540" s="32" t="s">
        <v>1759</v>
      </c>
      <c r="E540" s="35" t="s">
        <v>2314</v>
      </c>
      <c r="F540" s="35" t="s">
        <v>1859</v>
      </c>
      <c r="G540" s="32" t="s">
        <v>1917</v>
      </c>
      <c r="H540" s="32"/>
      <c r="I540" s="33">
        <f t="shared" si="104"/>
        <v>5.13665914535522</v>
      </c>
      <c r="J540" s="33">
        <f t="shared" si="105"/>
        <v>1162.67651367187</v>
      </c>
      <c r="K540" s="33">
        <f t="shared" si="106"/>
        <v>-7.11519956588745</v>
      </c>
      <c r="L540" s="34">
        <f t="shared" si="96"/>
        <v>-10.3925837088376</v>
      </c>
      <c r="M540" s="33">
        <f t="shared" si="97"/>
        <v>3.27738414295011</v>
      </c>
      <c r="N540" s="33">
        <f t="shared" si="107"/>
        <v>3.27738428115845</v>
      </c>
      <c r="O540" s="32"/>
      <c r="P540" s="35">
        <v>40.17</v>
      </c>
      <c r="Q540" s="35">
        <v>0.37</v>
      </c>
      <c r="R540" s="35">
        <v>23.2</v>
      </c>
      <c r="S540" s="35">
        <v>0</v>
      </c>
      <c r="T540" s="35">
        <v>12.26</v>
      </c>
      <c r="U540" s="35">
        <v>0.28</v>
      </c>
      <c r="V540" s="35">
        <v>10.89</v>
      </c>
      <c r="W540" s="35">
        <v>12.56</v>
      </c>
      <c r="X540" s="35">
        <v>0.22</v>
      </c>
      <c r="Y540" s="32"/>
      <c r="Z540" s="32">
        <v>99.95</v>
      </c>
      <c r="AA540" s="35">
        <v>5.13665914535522</v>
      </c>
      <c r="AB540" s="35">
        <v>1162.67651367187</v>
      </c>
      <c r="AC540" s="35">
        <v>-7.11519956588745</v>
      </c>
      <c r="AD540" s="35">
        <v>3.27738428115845</v>
      </c>
      <c r="AE540" s="35" t="s">
        <v>1695</v>
      </c>
      <c r="AF540" s="19">
        <v>12</v>
      </c>
      <c r="AG540" s="19">
        <f>AF540/(P540*'Molecular Weight'!$C$2/'Molecular Weight'!$D$2+Q540*'Molecular Weight'!$C$3/'Molecular Weight'!$D$3+R540*'Molecular Weight'!$C$4/'Molecular Weight'!$D$4+S540*'Molecular Weight'!$C$5/'Molecular Weight'!$D$5+T540*'Molecular Weight'!$C$6/'Molecular Weight'!$D$6+U540*'Molecular Weight'!$C$8/'Molecular Weight'!$D$8+V540*'Molecular Weight'!$C$9/'Molecular Weight'!$D$9+W540*'Molecular Weight'!$C$10/'Molecular Weight'!$D$10+X540*'Molecular Weight'!$C$11/'Molecular Weight'!$D$11+Y540*'Molecular Weight'!$C$12/'Molecular Weight'!$D$12)</f>
        <v>4.44207223001279</v>
      </c>
      <c r="AH540" s="19">
        <f>P540*AG540*'Molecular Weight'!$B$2/'Molecular Weight'!$D$2</f>
        <v>2.97000734819597</v>
      </c>
      <c r="AI540" s="19">
        <f>Q540*AG540*'Molecular Weight'!$B$3/'Molecular Weight'!$D$3</f>
        <v>0.0205702969349779</v>
      </c>
      <c r="AJ540" s="19">
        <f>AG540*R540*'Molecular Weight'!$B$4/'Molecular Weight'!$D$4</f>
        <v>2.02150011252053</v>
      </c>
      <c r="AK540" s="19">
        <f>S540*AG540*'Molecular Weight'!$B$5/'Molecular Weight'!$D$5</f>
        <v>0</v>
      </c>
      <c r="AL540" s="19">
        <f>T540*AG540*'Molecular Weight'!$B$6/'Molecular Weight'!$D$6</f>
        <v>0.758070789810089</v>
      </c>
      <c r="AM540" s="19">
        <f>U540*AG540*'Molecular Weight'!$B$8/'Molecular Weight'!$D$8</f>
        <v>0.017532847820744</v>
      </c>
      <c r="AN540" s="19">
        <f>V540*AG540*'Molecular Weight'!$B$9/'Molecular Weight'!$D$9</f>
        <v>1.20035152815978</v>
      </c>
      <c r="AO540" s="19">
        <f>W540*AG540*'Molecular Weight'!$B$10/'Molecular Weight'!$D$10</f>
        <v>0.994872097164063</v>
      </c>
      <c r="AP540" s="19">
        <f>X540*AG540*'Molecular Weight'!$B$11/'Molecular Weight'!$D$11</f>
        <v>0.0315345560052538</v>
      </c>
      <c r="AQ540" s="19">
        <f>Y540*AG540*'Molecular Weight'!$B$12/'Molecular Weight'!$D$12</f>
        <v>0</v>
      </c>
      <c r="AR540" s="19">
        <f t="shared" si="98"/>
        <v>8.01443957661141</v>
      </c>
      <c r="AS540" s="19">
        <f t="shared" si="99"/>
        <v>0.043240682690433</v>
      </c>
      <c r="AT540" s="19">
        <f t="shared" si="100"/>
        <v>0.0570404285083529</v>
      </c>
      <c r="AU540" s="19">
        <f t="shared" si="101"/>
        <v>0.714830107119656</v>
      </c>
      <c r="AV540" s="19">
        <f t="shared" si="102"/>
        <v>2.99057764513095</v>
      </c>
      <c r="AW540" s="19">
        <f t="shared" si="103"/>
        <v>2.97082726295468</v>
      </c>
      <c r="AX540" s="36"/>
    </row>
    <row r="541" s="25" customFormat="1" spans="1:50">
      <c r="A541" s="37" t="s">
        <v>2279</v>
      </c>
      <c r="B541" s="35" t="s">
        <v>2280</v>
      </c>
      <c r="C541" s="35" t="s">
        <v>2281</v>
      </c>
      <c r="D541" s="32" t="s">
        <v>1759</v>
      </c>
      <c r="E541" s="35" t="s">
        <v>2315</v>
      </c>
      <c r="F541" s="35" t="s">
        <v>1859</v>
      </c>
      <c r="G541" s="32" t="s">
        <v>1917</v>
      </c>
      <c r="H541" s="32"/>
      <c r="I541" s="33">
        <f t="shared" si="104"/>
        <v>7.33835887908935</v>
      </c>
      <c r="J541" s="33">
        <f t="shared" si="105"/>
        <v>1258.98510742187</v>
      </c>
      <c r="K541" s="33">
        <f t="shared" si="106"/>
        <v>-6.49288654327393</v>
      </c>
      <c r="L541" s="34">
        <f t="shared" si="96"/>
        <v>-8.51262560862283</v>
      </c>
      <c r="M541" s="33">
        <f t="shared" si="97"/>
        <v>2.0197390653489</v>
      </c>
      <c r="N541" s="33">
        <f t="shared" si="107"/>
        <v>2.01973819732666</v>
      </c>
      <c r="O541" s="32"/>
      <c r="P541" s="35">
        <v>39.98</v>
      </c>
      <c r="Q541" s="35">
        <v>1.04</v>
      </c>
      <c r="R541" s="35">
        <v>21.77</v>
      </c>
      <c r="S541" s="35">
        <v>0</v>
      </c>
      <c r="T541" s="35">
        <v>17.23</v>
      </c>
      <c r="U541" s="35">
        <v>0.32</v>
      </c>
      <c r="V541" s="35">
        <v>9.11</v>
      </c>
      <c r="W541" s="35">
        <v>10.2</v>
      </c>
      <c r="X541" s="35">
        <v>0.58</v>
      </c>
      <c r="Y541" s="32"/>
      <c r="Z541" s="32">
        <v>100.23</v>
      </c>
      <c r="AA541" s="35">
        <v>7.33835887908935</v>
      </c>
      <c r="AB541" s="35">
        <v>1258.98510742187</v>
      </c>
      <c r="AC541" s="35">
        <v>-6.49288654327393</v>
      </c>
      <c r="AD541" s="35">
        <v>2.01973819732666</v>
      </c>
      <c r="AE541" s="35" t="s">
        <v>1695</v>
      </c>
      <c r="AF541" s="19">
        <v>12</v>
      </c>
      <c r="AG541" s="19">
        <f>AF541/(P541*'Molecular Weight'!$C$2/'Molecular Weight'!$D$2+Q541*'Molecular Weight'!$C$3/'Molecular Weight'!$D$3+R541*'Molecular Weight'!$C$4/'Molecular Weight'!$D$4+S541*'Molecular Weight'!$C$5/'Molecular Weight'!$D$5+T541*'Molecular Weight'!$C$6/'Molecular Weight'!$D$6+U541*'Molecular Weight'!$C$8/'Molecular Weight'!$D$8+V541*'Molecular Weight'!$C$9/'Molecular Weight'!$D$9+W541*'Molecular Weight'!$C$10/'Molecular Weight'!$D$10+X541*'Molecular Weight'!$C$11/'Molecular Weight'!$D$11+Y541*'Molecular Weight'!$C$12/'Molecular Weight'!$D$12)</f>
        <v>4.51277987749226</v>
      </c>
      <c r="AH541" s="19">
        <f>P541*AG541*'Molecular Weight'!$B$2/'Molecular Weight'!$D$2</f>
        <v>3.00301164284521</v>
      </c>
      <c r="AI541" s="19">
        <f>Q541*AG541*'Molecular Weight'!$B$3/'Molecular Weight'!$D$3</f>
        <v>0.0587395628609756</v>
      </c>
      <c r="AJ541" s="19">
        <f>AG541*R541*'Molecular Weight'!$B$4/'Molecular Weight'!$D$4</f>
        <v>1.92709332940382</v>
      </c>
      <c r="AK541" s="19">
        <f>S541*AG541*'Molecular Weight'!$B$5/'Molecular Weight'!$D$5</f>
        <v>0</v>
      </c>
      <c r="AL541" s="19">
        <f>T541*AG541*'Molecular Weight'!$B$6/'Molecular Weight'!$D$6</f>
        <v>1.08233849233285</v>
      </c>
      <c r="AM541" s="19">
        <f>U541*AG541*'Molecular Weight'!$B$8/'Molecular Weight'!$D$8</f>
        <v>0.0203564922582115</v>
      </c>
      <c r="AN541" s="19">
        <f>V541*AG541*'Molecular Weight'!$B$9/'Molecular Weight'!$D$9</f>
        <v>1.0201346075423</v>
      </c>
      <c r="AO541" s="19">
        <f>W541*AG541*'Molecular Weight'!$B$10/'Molecular Weight'!$D$10</f>
        <v>0.820798051897665</v>
      </c>
      <c r="AP541" s="19">
        <f>X541*AG541*'Molecular Weight'!$B$11/'Molecular Weight'!$D$11</f>
        <v>0.084459900901759</v>
      </c>
      <c r="AQ541" s="19">
        <f>Y541*AG541*'Molecular Weight'!$B$12/'Molecular Weight'!$D$12</f>
        <v>0</v>
      </c>
      <c r="AR541" s="19">
        <f t="shared" si="98"/>
        <v>8.01693208004278</v>
      </c>
      <c r="AS541" s="19">
        <f t="shared" si="99"/>
        <v>0.05068895644487</v>
      </c>
      <c r="AT541" s="19">
        <f t="shared" si="100"/>
        <v>0.0468328132131902</v>
      </c>
      <c r="AU541" s="19">
        <f t="shared" si="101"/>
        <v>1.03164953588798</v>
      </c>
      <c r="AV541" s="19">
        <f t="shared" si="102"/>
        <v>3.06175120570619</v>
      </c>
      <c r="AW541" s="19">
        <f t="shared" si="103"/>
        <v>2.94362764403102</v>
      </c>
      <c r="AX541" s="36"/>
    </row>
    <row r="542" s="25" customFormat="1" spans="1:50">
      <c r="A542" s="37" t="s">
        <v>2279</v>
      </c>
      <c r="B542" s="35" t="s">
        <v>2280</v>
      </c>
      <c r="C542" s="35" t="s">
        <v>2281</v>
      </c>
      <c r="D542" s="32" t="s">
        <v>1759</v>
      </c>
      <c r="E542" s="35" t="s">
        <v>2316</v>
      </c>
      <c r="F542" s="35" t="s">
        <v>1859</v>
      </c>
      <c r="G542" s="32" t="s">
        <v>1917</v>
      </c>
      <c r="H542" s="32"/>
      <c r="I542" s="33">
        <f t="shared" si="104"/>
        <v>7.88311862945557</v>
      </c>
      <c r="J542" s="33">
        <f t="shared" si="105"/>
        <v>1259.85778808594</v>
      </c>
      <c r="K542" s="33">
        <f t="shared" si="106"/>
        <v>-6.44227886199951</v>
      </c>
      <c r="L542" s="34">
        <f t="shared" si="96"/>
        <v>-8.30708295529724</v>
      </c>
      <c r="M542" s="33">
        <f t="shared" si="97"/>
        <v>1.86480409329773</v>
      </c>
      <c r="N542" s="33">
        <f t="shared" si="107"/>
        <v>1.86480331420898</v>
      </c>
      <c r="O542" s="32"/>
      <c r="P542" s="35">
        <v>40.18</v>
      </c>
      <c r="Q542" s="35">
        <v>1.04</v>
      </c>
      <c r="R542" s="35">
        <v>21.84</v>
      </c>
      <c r="S542" s="35">
        <v>0</v>
      </c>
      <c r="T542" s="35">
        <v>16.7</v>
      </c>
      <c r="U542" s="35">
        <v>0.33</v>
      </c>
      <c r="V542" s="35">
        <v>9.11</v>
      </c>
      <c r="W542" s="35">
        <v>10.22</v>
      </c>
      <c r="X542" s="35">
        <v>0.59</v>
      </c>
      <c r="Y542" s="32"/>
      <c r="Z542" s="32">
        <v>100.01</v>
      </c>
      <c r="AA542" s="35">
        <v>7.88311862945557</v>
      </c>
      <c r="AB542" s="35">
        <v>1259.85778808594</v>
      </c>
      <c r="AC542" s="35">
        <v>-6.44227886199951</v>
      </c>
      <c r="AD542" s="35">
        <v>1.86480331420898</v>
      </c>
      <c r="AE542" s="35" t="s">
        <v>1695</v>
      </c>
      <c r="AF542" s="19">
        <v>12</v>
      </c>
      <c r="AG542" s="19">
        <f>AF542/(P542*'Molecular Weight'!$C$2/'Molecular Weight'!$D$2+Q542*'Molecular Weight'!$C$3/'Molecular Weight'!$D$3+R542*'Molecular Weight'!$C$4/'Molecular Weight'!$D$4+S542*'Molecular Weight'!$C$5/'Molecular Weight'!$D$5+T542*'Molecular Weight'!$C$6/'Molecular Weight'!$D$6+U542*'Molecular Weight'!$C$8/'Molecular Weight'!$D$8+V542*'Molecular Weight'!$C$9/'Molecular Weight'!$D$9+W542*'Molecular Weight'!$C$10/'Molecular Weight'!$D$10+X542*'Molecular Weight'!$C$11/'Molecular Weight'!$D$11+Y542*'Molecular Weight'!$C$12/'Molecular Weight'!$D$12)</f>
        <v>4.50939017130275</v>
      </c>
      <c r="AH542" s="19">
        <f>P542*AG542*'Molecular Weight'!$B$2/'Molecular Weight'!$D$2</f>
        <v>3.01576726170014</v>
      </c>
      <c r="AI542" s="19">
        <f>Q542*AG542*'Molecular Weight'!$B$3/'Molecular Weight'!$D$3</f>
        <v>0.0586954415288467</v>
      </c>
      <c r="AJ542" s="19">
        <f>AG542*R542*'Molecular Weight'!$B$4/'Molecular Weight'!$D$4</f>
        <v>1.9318376096754</v>
      </c>
      <c r="AK542" s="19">
        <f>S542*AG542*'Molecular Weight'!$B$5/'Molecular Weight'!$D$5</f>
        <v>0</v>
      </c>
      <c r="AL542" s="19">
        <f>T542*AG542*'Molecular Weight'!$B$6/'Molecular Weight'!$D$6</f>
        <v>1.04825745908624</v>
      </c>
      <c r="AM542" s="19">
        <f>U542*AG542*'Molecular Weight'!$B$8/'Molecular Weight'!$D$8</f>
        <v>0.0209768643435284</v>
      </c>
      <c r="AN542" s="19">
        <f>V542*AG542*'Molecular Weight'!$B$9/'Molecular Weight'!$D$9</f>
        <v>1.01936834889747</v>
      </c>
      <c r="AO542" s="19">
        <f>W542*AG542*'Molecular Weight'!$B$10/'Molecular Weight'!$D$10</f>
        <v>0.821789720947112</v>
      </c>
      <c r="AP542" s="19">
        <f>X542*AG542*'Molecular Weight'!$B$11/'Molecular Weight'!$D$11</f>
        <v>0.085851571509152</v>
      </c>
      <c r="AQ542" s="19">
        <f>Y542*AG542*'Molecular Weight'!$B$12/'Molecular Weight'!$D$12</f>
        <v>0</v>
      </c>
      <c r="AR542" s="19">
        <f t="shared" si="98"/>
        <v>8.00254427768789</v>
      </c>
      <c r="AS542" s="19">
        <f t="shared" si="99"/>
        <v>0.00763040632961065</v>
      </c>
      <c r="AT542" s="19">
        <f t="shared" si="100"/>
        <v>0.00727913382678144</v>
      </c>
      <c r="AU542" s="19">
        <f t="shared" si="101"/>
        <v>1.04062705275663</v>
      </c>
      <c r="AV542" s="19">
        <f t="shared" si="102"/>
        <v>3.07446270322898</v>
      </c>
      <c r="AW542" s="19">
        <f t="shared" si="103"/>
        <v>2.91039239327435</v>
      </c>
      <c r="AX542" s="36"/>
    </row>
    <row r="543" s="25" customFormat="1" spans="1:50">
      <c r="A543" s="37" t="s">
        <v>2279</v>
      </c>
      <c r="B543" s="35" t="s">
        <v>2280</v>
      </c>
      <c r="C543" s="35" t="s">
        <v>2281</v>
      </c>
      <c r="D543" s="32" t="s">
        <v>1759</v>
      </c>
      <c r="E543" s="35" t="s">
        <v>2317</v>
      </c>
      <c r="F543" s="35" t="s">
        <v>1859</v>
      </c>
      <c r="G543" s="32" t="s">
        <v>1917</v>
      </c>
      <c r="H543" s="32"/>
      <c r="I543" s="33">
        <f t="shared" si="104"/>
        <v>7.69849729537964</v>
      </c>
      <c r="J543" s="33">
        <f t="shared" si="105"/>
        <v>1288.90161132812</v>
      </c>
      <c r="K543" s="33">
        <f t="shared" si="106"/>
        <v>-6.27855396270752</v>
      </c>
      <c r="L543" s="34">
        <f t="shared" si="96"/>
        <v>-8.09294462477998</v>
      </c>
      <c r="M543" s="33">
        <f t="shared" si="97"/>
        <v>1.81439066207246</v>
      </c>
      <c r="N543" s="33">
        <f t="shared" si="107"/>
        <v>1.8143892288208</v>
      </c>
      <c r="O543" s="32"/>
      <c r="P543" s="35">
        <v>40.2</v>
      </c>
      <c r="Q543" s="35">
        <v>1.03</v>
      </c>
      <c r="R543" s="35">
        <v>21.89</v>
      </c>
      <c r="S543" s="35">
        <v>0</v>
      </c>
      <c r="T543" s="35">
        <v>15.55</v>
      </c>
      <c r="U543" s="35">
        <v>0.23</v>
      </c>
      <c r="V543" s="35">
        <v>10.33</v>
      </c>
      <c r="W543" s="35">
        <v>10.27</v>
      </c>
      <c r="X543" s="35">
        <v>0.55</v>
      </c>
      <c r="Y543" s="32"/>
      <c r="Z543" s="32">
        <v>100.05</v>
      </c>
      <c r="AA543" s="35">
        <v>7.69849729537964</v>
      </c>
      <c r="AB543" s="35">
        <v>1288.90161132812</v>
      </c>
      <c r="AC543" s="35">
        <v>-6.27855396270752</v>
      </c>
      <c r="AD543" s="35">
        <v>1.8143892288208</v>
      </c>
      <c r="AE543" s="35" t="s">
        <v>1695</v>
      </c>
      <c r="AF543" s="19">
        <v>12</v>
      </c>
      <c r="AG543" s="19">
        <f>AF543/(P543*'Molecular Weight'!$C$2/'Molecular Weight'!$D$2+Q543*'Molecular Weight'!$C$3/'Molecular Weight'!$D$3+R543*'Molecular Weight'!$C$4/'Molecular Weight'!$D$4+S543*'Molecular Weight'!$C$5/'Molecular Weight'!$D$5+T543*'Molecular Weight'!$C$6/'Molecular Weight'!$D$6+U543*'Molecular Weight'!$C$8/'Molecular Weight'!$D$8+V543*'Molecular Weight'!$C$9/'Molecular Weight'!$D$9+W543*'Molecular Weight'!$C$10/'Molecular Weight'!$D$10+X543*'Molecular Weight'!$C$11/'Molecular Weight'!$D$11+Y543*'Molecular Weight'!$C$12/'Molecular Weight'!$D$12)</f>
        <v>4.48413389703005</v>
      </c>
      <c r="AH543" s="19">
        <f>P543*AG543*'Molecular Weight'!$B$2/'Molecular Weight'!$D$2</f>
        <v>3.00036921871851</v>
      </c>
      <c r="AI543" s="19">
        <f>Q543*AG543*'Molecular Weight'!$B$3/'Molecular Weight'!$D$3</f>
        <v>0.057805480775231</v>
      </c>
      <c r="AJ543" s="19">
        <f>AG543*R543*'Molecular Weight'!$B$4/'Molecular Weight'!$D$4</f>
        <v>1.92541567293032</v>
      </c>
      <c r="AK543" s="19">
        <f>S543*AG543*'Molecular Weight'!$B$5/'Molecular Weight'!$D$5</f>
        <v>0</v>
      </c>
      <c r="AL543" s="19">
        <f>T543*AG543*'Molecular Weight'!$B$6/'Molecular Weight'!$D$6</f>
        <v>0.97060526306817</v>
      </c>
      <c r="AM543" s="19">
        <f>U543*AG543*'Molecular Weight'!$B$8/'Molecular Weight'!$D$8</f>
        <v>0.014538353486283</v>
      </c>
      <c r="AN543" s="19">
        <f>V543*AG543*'Molecular Weight'!$B$9/'Molecular Weight'!$D$9</f>
        <v>1.14940702621143</v>
      </c>
      <c r="AO543" s="19">
        <f>W543*AG543*'Molecular Weight'!$B$10/'Molecular Weight'!$D$10</f>
        <v>0.821185005750689</v>
      </c>
      <c r="AP543" s="19">
        <f>X543*AG543*'Molecular Weight'!$B$11/'Molecular Weight'!$D$11</f>
        <v>0.0795828862009206</v>
      </c>
      <c r="AQ543" s="19">
        <f>Y543*AG543*'Molecular Weight'!$B$12/'Molecular Weight'!$D$12</f>
        <v>0</v>
      </c>
      <c r="AR543" s="19">
        <f t="shared" si="98"/>
        <v>8.01890890714156</v>
      </c>
      <c r="AS543" s="19">
        <f t="shared" si="99"/>
        <v>0.0565929575522661</v>
      </c>
      <c r="AT543" s="19">
        <f t="shared" si="100"/>
        <v>0.0583068727377088</v>
      </c>
      <c r="AU543" s="19">
        <f t="shared" si="101"/>
        <v>0.914012305515904</v>
      </c>
      <c r="AV543" s="19">
        <f t="shared" si="102"/>
        <v>3.05817469949374</v>
      </c>
      <c r="AW543" s="19">
        <f t="shared" si="103"/>
        <v>2.95573564851657</v>
      </c>
      <c r="AX543" s="36"/>
    </row>
    <row r="544" s="25" customFormat="1" spans="1:50">
      <c r="A544" s="37" t="s">
        <v>2279</v>
      </c>
      <c r="B544" s="35" t="s">
        <v>2280</v>
      </c>
      <c r="C544" s="35" t="s">
        <v>2281</v>
      </c>
      <c r="D544" s="32" t="s">
        <v>1759</v>
      </c>
      <c r="E544" s="35" t="s">
        <v>2318</v>
      </c>
      <c r="F544" s="35" t="s">
        <v>1859</v>
      </c>
      <c r="G544" s="32" t="s">
        <v>1917</v>
      </c>
      <c r="H544" s="32"/>
      <c r="I544" s="33">
        <f t="shared" si="104"/>
        <v>7.54682350158691</v>
      </c>
      <c r="J544" s="33">
        <f t="shared" si="105"/>
        <v>1294.29028320312</v>
      </c>
      <c r="K544" s="33">
        <f t="shared" si="106"/>
        <v>-6.29677677154541</v>
      </c>
      <c r="L544" s="34">
        <f t="shared" si="96"/>
        <v>-8.09563615714887</v>
      </c>
      <c r="M544" s="33">
        <f t="shared" si="97"/>
        <v>1.79885938560346</v>
      </c>
      <c r="N544" s="33">
        <f t="shared" si="107"/>
        <v>1.79885768890381</v>
      </c>
      <c r="O544" s="32"/>
      <c r="P544" s="35">
        <v>39.89</v>
      </c>
      <c r="Q544" s="35">
        <v>1.01</v>
      </c>
      <c r="R544" s="35">
        <v>22.03</v>
      </c>
      <c r="S544" s="35">
        <v>0</v>
      </c>
      <c r="T544" s="35">
        <v>15.53</v>
      </c>
      <c r="U544" s="35">
        <v>0.24</v>
      </c>
      <c r="V544" s="35">
        <v>10.07</v>
      </c>
      <c r="W544" s="35">
        <v>10.22</v>
      </c>
      <c r="X544" s="35">
        <v>0.55</v>
      </c>
      <c r="Y544" s="32"/>
      <c r="Z544" s="32">
        <v>99.54</v>
      </c>
      <c r="AA544" s="35">
        <v>7.54682350158691</v>
      </c>
      <c r="AB544" s="35">
        <v>1294.29028320312</v>
      </c>
      <c r="AC544" s="35">
        <v>-6.29677677154541</v>
      </c>
      <c r="AD544" s="35">
        <v>1.79885768890381</v>
      </c>
      <c r="AE544" s="35" t="s">
        <v>1695</v>
      </c>
      <c r="AF544" s="19">
        <v>12</v>
      </c>
      <c r="AG544" s="19">
        <f>AF544/(P544*'Molecular Weight'!$C$2/'Molecular Weight'!$D$2+Q544*'Molecular Weight'!$C$3/'Molecular Weight'!$D$3+R544*'Molecular Weight'!$C$4/'Molecular Weight'!$D$4+S544*'Molecular Weight'!$C$5/'Molecular Weight'!$D$5+T544*'Molecular Weight'!$C$6/'Molecular Weight'!$D$6+U544*'Molecular Weight'!$C$8/'Molecular Weight'!$D$8+V544*'Molecular Weight'!$C$9/'Molecular Weight'!$D$9+W544*'Molecular Weight'!$C$10/'Molecular Weight'!$D$10+X544*'Molecular Weight'!$C$11/'Molecular Weight'!$D$11+Y544*'Molecular Weight'!$C$12/'Molecular Weight'!$D$12)</f>
        <v>4.50802343090195</v>
      </c>
      <c r="AH544" s="19">
        <f>P544*AG544*'Molecular Weight'!$B$2/'Molecular Weight'!$D$2</f>
        <v>2.99309345304059</v>
      </c>
      <c r="AI544" s="19">
        <f>Q544*AG544*'Molecular Weight'!$B$3/'Molecular Weight'!$D$3</f>
        <v>0.0569850270990109</v>
      </c>
      <c r="AJ544" s="19">
        <f>AG544*R544*'Molecular Weight'!$B$4/'Molecular Weight'!$D$4</f>
        <v>1.94805327937956</v>
      </c>
      <c r="AK544" s="19">
        <f>S544*AG544*'Molecular Weight'!$B$5/'Molecular Weight'!$D$5</f>
        <v>0</v>
      </c>
      <c r="AL544" s="19">
        <f>T544*AG544*'Molecular Weight'!$B$6/'Molecular Weight'!$D$6</f>
        <v>0.974521212164633</v>
      </c>
      <c r="AM544" s="19">
        <f>U544*AG544*'Molecular Weight'!$B$8/'Molecular Weight'!$D$8</f>
        <v>0.0152512774656959</v>
      </c>
      <c r="AN544" s="19">
        <f>V544*AG544*'Molecular Weight'!$B$9/'Molecular Weight'!$D$9</f>
        <v>1.12644654960751</v>
      </c>
      <c r="AO544" s="19">
        <f>W544*AG544*'Molecular Weight'!$B$10/'Molecular Weight'!$D$10</f>
        <v>0.8215406466444</v>
      </c>
      <c r="AP544" s="19">
        <f>X544*AG544*'Molecular Weight'!$B$11/'Molecular Weight'!$D$11</f>
        <v>0.0800068695384341</v>
      </c>
      <c r="AQ544" s="19">
        <f>Y544*AG544*'Molecular Weight'!$B$12/'Molecular Weight'!$D$12</f>
        <v>0</v>
      </c>
      <c r="AR544" s="19">
        <f t="shared" si="98"/>
        <v>8.01589831493983</v>
      </c>
      <c r="AS544" s="19">
        <f t="shared" si="99"/>
        <v>0.0476003491517449</v>
      </c>
      <c r="AT544" s="19">
        <f t="shared" si="100"/>
        <v>0.0488448568974848</v>
      </c>
      <c r="AU544" s="19">
        <f t="shared" si="101"/>
        <v>0.926920863012888</v>
      </c>
      <c r="AV544" s="19">
        <f t="shared" si="102"/>
        <v>3.0500784801396</v>
      </c>
      <c r="AW544" s="19">
        <f t="shared" si="103"/>
        <v>2.93775968588224</v>
      </c>
      <c r="AX544" s="36"/>
    </row>
    <row r="545" s="25" customFormat="1" spans="1:50">
      <c r="A545" s="37" t="s">
        <v>2292</v>
      </c>
      <c r="B545" s="35" t="s">
        <v>2280</v>
      </c>
      <c r="C545" s="35" t="s">
        <v>2281</v>
      </c>
      <c r="D545" s="32" t="s">
        <v>1759</v>
      </c>
      <c r="E545" s="35" t="s">
        <v>2319</v>
      </c>
      <c r="F545" s="35" t="s">
        <v>2094</v>
      </c>
      <c r="G545" s="32" t="s">
        <v>1917</v>
      </c>
      <c r="H545" s="32"/>
      <c r="I545" s="33">
        <f t="shared" si="104"/>
        <v>6.40386581420898</v>
      </c>
      <c r="J545" s="33">
        <f t="shared" si="105"/>
        <v>1249.76354980469</v>
      </c>
      <c r="K545" s="33">
        <f t="shared" si="106"/>
        <v>-6.53840351104736</v>
      </c>
      <c r="L545" s="34">
        <f t="shared" si="96"/>
        <v>-8.94648176497676</v>
      </c>
      <c r="M545" s="33">
        <f t="shared" si="97"/>
        <v>2.40807825392939</v>
      </c>
      <c r="N545" s="33">
        <f t="shared" si="107"/>
        <v>2.40807914733887</v>
      </c>
      <c r="O545" s="32"/>
      <c r="P545" s="35">
        <v>40.07</v>
      </c>
      <c r="Q545" s="35">
        <v>1.11</v>
      </c>
      <c r="R545" s="35">
        <v>22.1</v>
      </c>
      <c r="S545" s="35">
        <v>0</v>
      </c>
      <c r="T545" s="35">
        <v>15.88</v>
      </c>
      <c r="U545" s="35">
        <v>0.27</v>
      </c>
      <c r="V545" s="35">
        <v>8.87</v>
      </c>
      <c r="W545" s="35">
        <v>11.82</v>
      </c>
      <c r="X545" s="35">
        <v>0.52</v>
      </c>
      <c r="Y545" s="32"/>
      <c r="Z545" s="32">
        <v>100.64</v>
      </c>
      <c r="AA545" s="35">
        <v>6.40386581420898</v>
      </c>
      <c r="AB545" s="35">
        <v>1249.76354980469</v>
      </c>
      <c r="AC545" s="35">
        <v>-6.53840351104736</v>
      </c>
      <c r="AD545" s="35">
        <v>2.40807914733887</v>
      </c>
      <c r="AE545" s="35" t="s">
        <v>1695</v>
      </c>
      <c r="AF545" s="19">
        <v>12</v>
      </c>
      <c r="AG545" s="19">
        <f>AF545/(P545*'Molecular Weight'!$C$2/'Molecular Weight'!$D$2+Q545*'Molecular Weight'!$C$3/'Molecular Weight'!$D$3+R545*'Molecular Weight'!$C$4/'Molecular Weight'!$D$4+S545*'Molecular Weight'!$C$5/'Molecular Weight'!$D$5+T545*'Molecular Weight'!$C$6/'Molecular Weight'!$D$6+U545*'Molecular Weight'!$C$8/'Molecular Weight'!$D$8+V545*'Molecular Weight'!$C$9/'Molecular Weight'!$D$9+W545*'Molecular Weight'!$C$10/'Molecular Weight'!$D$10+X545*'Molecular Weight'!$C$11/'Molecular Weight'!$D$11+Y545*'Molecular Weight'!$C$12/'Molecular Weight'!$D$12)</f>
        <v>4.48423778190016</v>
      </c>
      <c r="AH545" s="19">
        <f>P545*AG545*'Molecular Weight'!$B$2/'Molecular Weight'!$D$2</f>
        <v>2.99073581758887</v>
      </c>
      <c r="AI545" s="19">
        <f>Q545*AG545*'Molecular Weight'!$B$3/'Molecular Weight'!$D$3</f>
        <v>0.0622966700614415</v>
      </c>
      <c r="AJ545" s="19">
        <f>AG545*R545*'Molecular Weight'!$B$4/'Molecular Weight'!$D$4</f>
        <v>1.94393203177704</v>
      </c>
      <c r="AK545" s="19">
        <f>S545*AG545*'Molecular Weight'!$B$5/'Molecular Weight'!$D$5</f>
        <v>0</v>
      </c>
      <c r="AL545" s="19">
        <f>T545*AG545*'Molecular Weight'!$B$6/'Molecular Weight'!$D$6</f>
        <v>0.99122628029753</v>
      </c>
      <c r="AM545" s="19">
        <f>U545*AG545*'Molecular Weight'!$B$8/'Molecular Weight'!$D$8</f>
        <v>0.0170671581775168</v>
      </c>
      <c r="AN545" s="19">
        <f>V545*AG545*'Molecular Weight'!$B$9/'Molecular Weight'!$D$9</f>
        <v>0.986977397653956</v>
      </c>
      <c r="AO545" s="19">
        <f>W545*AG545*'Molecular Weight'!$B$10/'Molecular Weight'!$D$10</f>
        <v>0.945144268581667</v>
      </c>
      <c r="AP545" s="19">
        <f>X545*AG545*'Molecular Weight'!$B$11/'Molecular Weight'!$D$11</f>
        <v>0.0752437446462757</v>
      </c>
      <c r="AQ545" s="19">
        <f>Y545*AG545*'Molecular Weight'!$B$12/'Molecular Weight'!$D$12</f>
        <v>0</v>
      </c>
      <c r="AR545" s="19">
        <f t="shared" si="98"/>
        <v>8.0126233687843</v>
      </c>
      <c r="AS545" s="19">
        <f t="shared" si="99"/>
        <v>0.0378104444548688</v>
      </c>
      <c r="AT545" s="19">
        <f t="shared" si="100"/>
        <v>0.0381451190373196</v>
      </c>
      <c r="AU545" s="19">
        <f t="shared" si="101"/>
        <v>0.953415835842661</v>
      </c>
      <c r="AV545" s="19">
        <f t="shared" si="102"/>
        <v>3.05303248765031</v>
      </c>
      <c r="AW545" s="19">
        <f t="shared" si="103"/>
        <v>2.94041510471067</v>
      </c>
      <c r="AX545" s="36"/>
    </row>
    <row r="546" s="25" customFormat="1" spans="1:50">
      <c r="A546" s="37" t="s">
        <v>2292</v>
      </c>
      <c r="B546" s="35" t="s">
        <v>2280</v>
      </c>
      <c r="C546" s="35" t="s">
        <v>2281</v>
      </c>
      <c r="D546" s="32" t="s">
        <v>1759</v>
      </c>
      <c r="E546" s="35" t="s">
        <v>2320</v>
      </c>
      <c r="F546" s="35" t="s">
        <v>2094</v>
      </c>
      <c r="G546" s="32" t="s">
        <v>1917</v>
      </c>
      <c r="H546" s="32"/>
      <c r="I546" s="33">
        <f t="shared" si="104"/>
        <v>7.64365243911743</v>
      </c>
      <c r="J546" s="33">
        <f t="shared" si="105"/>
        <v>1258.95153808594</v>
      </c>
      <c r="K546" s="33">
        <f t="shared" si="106"/>
        <v>-6.27183294296265</v>
      </c>
      <c r="L546" s="34">
        <f t="shared" si="96"/>
        <v>-8.40248310644954</v>
      </c>
      <c r="M546" s="33">
        <f t="shared" si="97"/>
        <v>2.1306501634869</v>
      </c>
      <c r="N546" s="33">
        <f t="shared" si="107"/>
        <v>2.13064908981323</v>
      </c>
      <c r="O546" s="32"/>
      <c r="P546" s="35">
        <v>39.99</v>
      </c>
      <c r="Q546" s="35">
        <v>1.05</v>
      </c>
      <c r="R546" s="35">
        <v>21.96</v>
      </c>
      <c r="S546" s="35">
        <v>0</v>
      </c>
      <c r="T546" s="35">
        <v>15.31</v>
      </c>
      <c r="U546" s="35">
        <v>0.27</v>
      </c>
      <c r="V546" s="35">
        <v>8.93</v>
      </c>
      <c r="W546" s="35">
        <v>11.49</v>
      </c>
      <c r="X546" s="35">
        <v>0.54</v>
      </c>
      <c r="Y546" s="32"/>
      <c r="Z546" s="32">
        <v>99.54</v>
      </c>
      <c r="AA546" s="35">
        <v>7.64365243911743</v>
      </c>
      <c r="AB546" s="35">
        <v>1258.95153808594</v>
      </c>
      <c r="AC546" s="35">
        <v>-6.27183294296265</v>
      </c>
      <c r="AD546" s="35">
        <v>2.13064908981323</v>
      </c>
      <c r="AE546" s="35" t="s">
        <v>1695</v>
      </c>
      <c r="AF546" s="19">
        <v>12</v>
      </c>
      <c r="AG546" s="19">
        <f>AF546/(P546*'Molecular Weight'!$C$2/'Molecular Weight'!$D$2+Q546*'Molecular Weight'!$C$3/'Molecular Weight'!$D$3+R546*'Molecular Weight'!$C$4/'Molecular Weight'!$D$4+S546*'Molecular Weight'!$C$5/'Molecular Weight'!$D$5+T546*'Molecular Weight'!$C$6/'Molecular Weight'!$D$6+U546*'Molecular Weight'!$C$8/'Molecular Weight'!$D$8+V546*'Molecular Weight'!$C$9/'Molecular Weight'!$D$9+W546*'Molecular Weight'!$C$10/'Molecular Weight'!$D$10+X546*'Molecular Weight'!$C$11/'Molecular Weight'!$D$11+Y546*'Molecular Weight'!$C$12/'Molecular Weight'!$D$12)</f>
        <v>4.51850000475814</v>
      </c>
      <c r="AH546" s="19">
        <f>P546*AG546*'Molecular Weight'!$B$2/'Molecular Weight'!$D$2</f>
        <v>3.00757015962513</v>
      </c>
      <c r="AI546" s="19">
        <f>Q546*AG546*'Molecular Weight'!$B$3/'Molecular Weight'!$D$3</f>
        <v>0.0593795369836802</v>
      </c>
      <c r="AJ546" s="19">
        <f>AG546*R546*'Molecular Weight'!$B$4/'Molecular Weight'!$D$4</f>
        <v>1.94637622802057</v>
      </c>
      <c r="AK546" s="19">
        <f>S546*AG546*'Molecular Weight'!$B$5/'Molecular Weight'!$D$5</f>
        <v>0</v>
      </c>
      <c r="AL546" s="19">
        <f>T546*AG546*'Molecular Weight'!$B$6/'Molecular Weight'!$D$6</f>
        <v>0.962948706470589</v>
      </c>
      <c r="AM546" s="19">
        <f>U546*AG546*'Molecular Weight'!$B$8/'Molecular Weight'!$D$8</f>
        <v>0.0171975613375345</v>
      </c>
      <c r="AN546" s="19">
        <f>V546*AG546*'Molecular Weight'!$B$9/'Molecular Weight'!$D$9</f>
        <v>1.00124578269206</v>
      </c>
      <c r="AO546" s="19">
        <f>W546*AG546*'Molecular Weight'!$B$10/'Molecular Weight'!$D$10</f>
        <v>0.925776837636787</v>
      </c>
      <c r="AP546" s="19">
        <f>X546*AG546*'Molecular Weight'!$B$11/'Molecular Weight'!$D$11</f>
        <v>0.0787347532290867</v>
      </c>
      <c r="AQ546" s="19">
        <f>Y546*AG546*'Molecular Weight'!$B$12/'Molecular Weight'!$D$12</f>
        <v>0</v>
      </c>
      <c r="AR546" s="19">
        <f t="shared" si="98"/>
        <v>7.99922956599545</v>
      </c>
      <c r="AS546" s="19">
        <f t="shared" si="99"/>
        <v>0</v>
      </c>
      <c r="AT546" s="19">
        <f t="shared" si="100"/>
        <v>0</v>
      </c>
      <c r="AU546" s="19">
        <f t="shared" si="101"/>
        <v>0.962948706470589</v>
      </c>
      <c r="AV546" s="19">
        <f t="shared" si="102"/>
        <v>3.06694969660881</v>
      </c>
      <c r="AW546" s="19">
        <f t="shared" si="103"/>
        <v>2.90716888813697</v>
      </c>
      <c r="AX546" s="36"/>
    </row>
    <row r="547" s="25" customFormat="1" spans="1:50">
      <c r="A547" s="37" t="s">
        <v>2279</v>
      </c>
      <c r="B547" s="35" t="s">
        <v>2280</v>
      </c>
      <c r="C547" s="35" t="s">
        <v>2281</v>
      </c>
      <c r="D547" s="32" t="s">
        <v>1759</v>
      </c>
      <c r="E547" s="35" t="s">
        <v>2321</v>
      </c>
      <c r="F547" s="35" t="s">
        <v>2322</v>
      </c>
      <c r="G547" s="32" t="s">
        <v>1917</v>
      </c>
      <c r="H547" s="32"/>
      <c r="I547" s="33">
        <f t="shared" si="104"/>
        <v>6.85995626449585</v>
      </c>
      <c r="J547" s="33">
        <f t="shared" si="105"/>
        <v>1227.50805664062</v>
      </c>
      <c r="K547" s="33">
        <f t="shared" si="106"/>
        <v>-6.5125470161438</v>
      </c>
      <c r="L547" s="34">
        <f t="shared" si="96"/>
        <v>-9.00963503348084</v>
      </c>
      <c r="M547" s="33">
        <f t="shared" si="97"/>
        <v>2.49708801733705</v>
      </c>
      <c r="N547" s="33">
        <f t="shared" si="107"/>
        <v>2.49708890914917</v>
      </c>
      <c r="O547" s="32"/>
      <c r="P547" s="35">
        <v>39.67</v>
      </c>
      <c r="Q547" s="35">
        <v>0.82</v>
      </c>
      <c r="R547" s="35">
        <v>22.61</v>
      </c>
      <c r="S547" s="35">
        <v>0</v>
      </c>
      <c r="T547" s="35">
        <v>16.27</v>
      </c>
      <c r="U547" s="35">
        <v>0.32</v>
      </c>
      <c r="V547" s="35">
        <v>8.36</v>
      </c>
      <c r="W547" s="35">
        <v>12.17</v>
      </c>
      <c r="X547" s="35">
        <v>0.51</v>
      </c>
      <c r="Y547" s="32"/>
      <c r="Z547" s="32">
        <v>100.73</v>
      </c>
      <c r="AA547" s="35">
        <v>6.85995626449585</v>
      </c>
      <c r="AB547" s="35">
        <v>1227.50805664062</v>
      </c>
      <c r="AC547" s="35">
        <v>-6.5125470161438</v>
      </c>
      <c r="AD547" s="35">
        <v>2.49708890914917</v>
      </c>
      <c r="AE547" s="35" t="s">
        <v>1695</v>
      </c>
      <c r="AF547" s="19">
        <v>12</v>
      </c>
      <c r="AG547" s="19">
        <f>AF547/(P547*'Molecular Weight'!$C$2/'Molecular Weight'!$D$2+Q547*'Molecular Weight'!$C$3/'Molecular Weight'!$D$3+R547*'Molecular Weight'!$C$4/'Molecular Weight'!$D$4+S547*'Molecular Weight'!$C$5/'Molecular Weight'!$D$5+T547*'Molecular Weight'!$C$6/'Molecular Weight'!$D$6+U547*'Molecular Weight'!$C$8/'Molecular Weight'!$D$8+V547*'Molecular Weight'!$C$9/'Molecular Weight'!$D$9+W547*'Molecular Weight'!$C$10/'Molecular Weight'!$D$10+X547*'Molecular Weight'!$C$11/'Molecular Weight'!$D$11+Y547*'Molecular Weight'!$C$12/'Molecular Weight'!$D$12)</f>
        <v>4.49433234788999</v>
      </c>
      <c r="AH547" s="19">
        <f>P547*AG547*'Molecular Weight'!$B$2/'Molecular Weight'!$D$2</f>
        <v>2.96754600933415</v>
      </c>
      <c r="AI547" s="19">
        <f>Q547*AG547*'Molecular Weight'!$B$3/'Molecular Weight'!$D$3</f>
        <v>0.0461245622687082</v>
      </c>
      <c r="AJ547" s="19">
        <f>AG547*R547*'Molecular Weight'!$B$4/'Molecular Weight'!$D$4</f>
        <v>1.99326901502143</v>
      </c>
      <c r="AK547" s="19">
        <f>S547*AG547*'Molecular Weight'!$B$5/'Molecular Weight'!$D$5</f>
        <v>0</v>
      </c>
      <c r="AL547" s="19">
        <f>T547*AG547*'Molecular Weight'!$B$6/'Molecular Weight'!$D$6</f>
        <v>1.01785617065938</v>
      </c>
      <c r="AM547" s="19">
        <f>U547*AG547*'Molecular Weight'!$B$8/'Molecular Weight'!$D$8</f>
        <v>0.0202732781410318</v>
      </c>
      <c r="AN547" s="19">
        <f>V547*AG547*'Molecular Weight'!$B$9/'Molecular Weight'!$D$9</f>
        <v>0.932323037924573</v>
      </c>
      <c r="AO547" s="19">
        <f>W547*AG547*'Molecular Weight'!$B$10/'Molecular Weight'!$D$10</f>
        <v>0.975321410018208</v>
      </c>
      <c r="AP547" s="19">
        <f>X547*AG547*'Molecular Weight'!$B$11/'Molecular Weight'!$D$11</f>
        <v>0.0739628750378797</v>
      </c>
      <c r="AQ547" s="19">
        <f>Y547*AG547*'Molecular Weight'!$B$12/'Molecular Weight'!$D$12</f>
        <v>0</v>
      </c>
      <c r="AR547" s="19">
        <f t="shared" si="98"/>
        <v>8.02667635840536</v>
      </c>
      <c r="AS547" s="19">
        <f t="shared" si="99"/>
        <v>0.0797631015804328</v>
      </c>
      <c r="AT547" s="19">
        <f t="shared" si="100"/>
        <v>0.0783638237696796</v>
      </c>
      <c r="AU547" s="19">
        <f t="shared" si="101"/>
        <v>0.93809306907895</v>
      </c>
      <c r="AV547" s="19">
        <f t="shared" si="102"/>
        <v>3.01367057160286</v>
      </c>
      <c r="AW547" s="19">
        <f t="shared" si="103"/>
        <v>2.9457738967432</v>
      </c>
      <c r="AX547" s="36"/>
    </row>
    <row r="548" s="25" customFormat="1" spans="1:50">
      <c r="A548" s="37" t="s">
        <v>2279</v>
      </c>
      <c r="B548" s="35" t="s">
        <v>2280</v>
      </c>
      <c r="C548" s="35" t="s">
        <v>2281</v>
      </c>
      <c r="D548" s="32" t="s">
        <v>1759</v>
      </c>
      <c r="E548" s="35" t="s">
        <v>2323</v>
      </c>
      <c r="F548" s="35" t="s">
        <v>2322</v>
      </c>
      <c r="G548" s="32" t="s">
        <v>1917</v>
      </c>
      <c r="H548" s="32"/>
      <c r="I548" s="33">
        <f t="shared" si="104"/>
        <v>8.56389427185059</v>
      </c>
      <c r="J548" s="33">
        <f t="shared" si="105"/>
        <v>1212.33618164062</v>
      </c>
      <c r="K548" s="33">
        <f t="shared" si="106"/>
        <v>-6.09527921676636</v>
      </c>
      <c r="L548" s="34">
        <f t="shared" si="96"/>
        <v>-8.5357842812762</v>
      </c>
      <c r="M548" s="33">
        <f t="shared" si="97"/>
        <v>2.44050506450984</v>
      </c>
      <c r="N548" s="33">
        <f t="shared" si="107"/>
        <v>2.44050455093384</v>
      </c>
      <c r="O548" s="32"/>
      <c r="P548" s="35">
        <v>39.54</v>
      </c>
      <c r="Q548" s="35">
        <v>0.97</v>
      </c>
      <c r="R548" s="35">
        <v>22.05</v>
      </c>
      <c r="S548" s="35">
        <v>0</v>
      </c>
      <c r="T548" s="35">
        <v>15.03</v>
      </c>
      <c r="U548" s="35">
        <v>0.28</v>
      </c>
      <c r="V548" s="35">
        <v>7.22</v>
      </c>
      <c r="W548" s="35">
        <v>14.19</v>
      </c>
      <c r="X548" s="35">
        <v>0.52</v>
      </c>
      <c r="Y548" s="32"/>
      <c r="Z548" s="32">
        <v>99.8</v>
      </c>
      <c r="AA548" s="35">
        <v>8.56389427185059</v>
      </c>
      <c r="AB548" s="35">
        <v>1212.33618164062</v>
      </c>
      <c r="AC548" s="35">
        <v>-6.09527921676636</v>
      </c>
      <c r="AD548" s="35">
        <v>2.44050455093384</v>
      </c>
      <c r="AE548" s="35" t="s">
        <v>1695</v>
      </c>
      <c r="AF548" s="19">
        <v>12</v>
      </c>
      <c r="AG548" s="19">
        <f>AF548/(P548*'Molecular Weight'!$C$2/'Molecular Weight'!$D$2+Q548*'Molecular Weight'!$C$3/'Molecular Weight'!$D$3+R548*'Molecular Weight'!$C$4/'Molecular Weight'!$D$4+S548*'Molecular Weight'!$C$5/'Molecular Weight'!$D$5+T548*'Molecular Weight'!$C$6/'Molecular Weight'!$D$6+U548*'Molecular Weight'!$C$8/'Molecular Weight'!$D$8+V548*'Molecular Weight'!$C$9/'Molecular Weight'!$D$9+W548*'Molecular Weight'!$C$10/'Molecular Weight'!$D$10+X548*'Molecular Weight'!$C$11/'Molecular Weight'!$D$11+Y548*'Molecular Weight'!$C$12/'Molecular Weight'!$D$12)</f>
        <v>4.54021158504519</v>
      </c>
      <c r="AH548" s="19">
        <f>P548*AG548*'Molecular Weight'!$B$2/'Molecular Weight'!$D$2</f>
        <v>2.98801541399279</v>
      </c>
      <c r="AI548" s="19">
        <f>Q548*AG548*'Molecular Weight'!$B$3/'Molecular Weight'!$D$3</f>
        <v>0.0551189641738903</v>
      </c>
      <c r="AJ548" s="19">
        <f>AG548*R548*'Molecular Weight'!$B$4/'Molecular Weight'!$D$4</f>
        <v>1.96374392801582</v>
      </c>
      <c r="AK548" s="19">
        <f>S548*AG548*'Molecular Weight'!$B$5/'Molecular Weight'!$D$5</f>
        <v>0</v>
      </c>
      <c r="AL548" s="19">
        <f>T548*AG548*'Molecular Weight'!$B$6/'Molecular Weight'!$D$6</f>
        <v>0.949880012851187</v>
      </c>
      <c r="AM548" s="19">
        <f>U548*AG548*'Molecular Weight'!$B$8/'Molecular Weight'!$D$8</f>
        <v>0.0179202036060425</v>
      </c>
      <c r="AN548" s="19">
        <f>V548*AG548*'Molecular Weight'!$B$9/'Molecular Weight'!$D$9</f>
        <v>0.813407633846807</v>
      </c>
      <c r="AO548" s="19">
        <f>W548*AG548*'Molecular Weight'!$B$10/'Molecular Weight'!$D$10</f>
        <v>1.14881601982509</v>
      </c>
      <c r="AP548" s="19">
        <f>X548*AG548*'Molecular Weight'!$B$11/'Molecular Weight'!$D$11</f>
        <v>0.0761829630275412</v>
      </c>
      <c r="AQ548" s="19">
        <f>Y548*AG548*'Molecular Weight'!$B$12/'Molecular Weight'!$D$12</f>
        <v>0</v>
      </c>
      <c r="AR548" s="19">
        <f t="shared" si="98"/>
        <v>8.01308513933918</v>
      </c>
      <c r="AS548" s="19">
        <f t="shared" si="99"/>
        <v>0.0391913150402523</v>
      </c>
      <c r="AT548" s="19">
        <f t="shared" si="100"/>
        <v>0.0412592269655349</v>
      </c>
      <c r="AU548" s="19">
        <f t="shared" si="101"/>
        <v>0.910688697810935</v>
      </c>
      <c r="AV548" s="19">
        <f t="shared" si="102"/>
        <v>3.04313437816668</v>
      </c>
      <c r="AW548" s="19">
        <f t="shared" si="103"/>
        <v>2.93002387012913</v>
      </c>
      <c r="AX548" s="36"/>
    </row>
    <row r="549" s="25" customFormat="1" spans="1:50">
      <c r="A549" s="37" t="s">
        <v>2279</v>
      </c>
      <c r="B549" s="35" t="s">
        <v>2280</v>
      </c>
      <c r="C549" s="35" t="s">
        <v>2281</v>
      </c>
      <c r="D549" s="32" t="s">
        <v>1759</v>
      </c>
      <c r="E549" s="35" t="s">
        <v>2324</v>
      </c>
      <c r="F549" s="35" t="s">
        <v>2322</v>
      </c>
      <c r="G549" s="32" t="s">
        <v>1917</v>
      </c>
      <c r="H549" s="32"/>
      <c r="I549" s="33">
        <f t="shared" si="104"/>
        <v>8.12455272674561</v>
      </c>
      <c r="J549" s="33">
        <f t="shared" si="105"/>
        <v>1214.45263671875</v>
      </c>
      <c r="K549" s="33">
        <f t="shared" si="106"/>
        <v>-6.15003108978271</v>
      </c>
      <c r="L549" s="34">
        <f t="shared" si="96"/>
        <v>-8.67678648960732</v>
      </c>
      <c r="M549" s="33">
        <f t="shared" si="97"/>
        <v>2.52675539982461</v>
      </c>
      <c r="N549" s="33">
        <f t="shared" si="107"/>
        <v>2.52675437927246</v>
      </c>
      <c r="O549" s="32"/>
      <c r="P549" s="35">
        <v>39.68</v>
      </c>
      <c r="Q549" s="35">
        <v>0.98</v>
      </c>
      <c r="R549" s="35">
        <v>22.11</v>
      </c>
      <c r="S549" s="35">
        <v>0</v>
      </c>
      <c r="T549" s="35">
        <v>15.23</v>
      </c>
      <c r="U549" s="35">
        <v>0.26</v>
      </c>
      <c r="V549" s="35">
        <v>7.28</v>
      </c>
      <c r="W549" s="35">
        <v>14.13</v>
      </c>
      <c r="X549" s="35">
        <v>0.5</v>
      </c>
      <c r="Y549" s="32"/>
      <c r="Z549" s="32">
        <v>100.17</v>
      </c>
      <c r="AA549" s="35">
        <v>8.12455272674561</v>
      </c>
      <c r="AB549" s="35">
        <v>1214.45263671875</v>
      </c>
      <c r="AC549" s="35">
        <v>-6.15003108978271</v>
      </c>
      <c r="AD549" s="35">
        <v>2.52675437927246</v>
      </c>
      <c r="AE549" s="35" t="s">
        <v>1695</v>
      </c>
      <c r="AF549" s="19">
        <v>12</v>
      </c>
      <c r="AG549" s="19">
        <f>AF549/(P549*'Molecular Weight'!$C$2/'Molecular Weight'!$D$2+Q549*'Molecular Weight'!$C$3/'Molecular Weight'!$D$3+R549*'Molecular Weight'!$C$4/'Molecular Weight'!$D$4+S549*'Molecular Weight'!$C$5/'Molecular Weight'!$D$5+T549*'Molecular Weight'!$C$6/'Molecular Weight'!$D$6+U549*'Molecular Weight'!$C$8/'Molecular Weight'!$D$8+V549*'Molecular Weight'!$C$9/'Molecular Weight'!$D$9+W549*'Molecular Weight'!$C$10/'Molecular Weight'!$D$10+X549*'Molecular Weight'!$C$11/'Molecular Weight'!$D$11+Y549*'Molecular Weight'!$C$12/'Molecular Weight'!$D$12)</f>
        <v>4.52433570641748</v>
      </c>
      <c r="AH549" s="19">
        <f>P549*AG549*'Molecular Weight'!$B$2/'Molecular Weight'!$D$2</f>
        <v>2.98810986735429</v>
      </c>
      <c r="AI549" s="19">
        <f>Q549*AG549*'Molecular Weight'!$B$3/'Molecular Weight'!$D$3</f>
        <v>0.0554924780011155</v>
      </c>
      <c r="AJ549" s="19">
        <f>AG549*R549*'Molecular Weight'!$B$4/'Molecular Weight'!$D$4</f>
        <v>1.9622020884443</v>
      </c>
      <c r="AK549" s="19">
        <f>S549*AG549*'Molecular Weight'!$B$5/'Molecular Weight'!$D$5</f>
        <v>0</v>
      </c>
      <c r="AL549" s="19">
        <f>T549*AG549*'Molecular Weight'!$B$6/'Molecular Weight'!$D$6</f>
        <v>0.959154131524752</v>
      </c>
      <c r="AM549" s="19">
        <f>U549*AG549*'Molecular Weight'!$B$8/'Molecular Weight'!$D$8</f>
        <v>0.0165820028709972</v>
      </c>
      <c r="AN549" s="19">
        <f>V549*AG549*'Molecular Weight'!$B$9/'Molecular Weight'!$D$9</f>
        <v>0.817299353417351</v>
      </c>
      <c r="AO549" s="19">
        <f>W549*AG549*'Molecular Weight'!$B$10/'Molecular Weight'!$D$10</f>
        <v>1.13995833687017</v>
      </c>
      <c r="AP549" s="19">
        <f>X549*AG549*'Molecular Weight'!$B$11/'Molecular Weight'!$D$11</f>
        <v>0.0729967038789525</v>
      </c>
      <c r="AQ549" s="19">
        <f>Y549*AG549*'Molecular Weight'!$B$12/'Molecular Weight'!$D$12</f>
        <v>0</v>
      </c>
      <c r="AR549" s="19">
        <f t="shared" si="98"/>
        <v>8.01179496236192</v>
      </c>
      <c r="AS549" s="19">
        <f t="shared" si="99"/>
        <v>0.0353327934646339</v>
      </c>
      <c r="AT549" s="19">
        <f t="shared" si="100"/>
        <v>0.0368374511492391</v>
      </c>
      <c r="AU549" s="19">
        <f t="shared" si="101"/>
        <v>0.923821338060118</v>
      </c>
      <c r="AV549" s="19">
        <f t="shared" si="102"/>
        <v>3.0436023453554</v>
      </c>
      <c r="AW549" s="19">
        <f t="shared" si="103"/>
        <v>2.93299382468327</v>
      </c>
      <c r="AX549" s="36"/>
    </row>
    <row r="550" s="25" customFormat="1" spans="1:50">
      <c r="A550" s="37" t="s">
        <v>2279</v>
      </c>
      <c r="B550" s="35" t="s">
        <v>2280</v>
      </c>
      <c r="C550" s="35" t="s">
        <v>2281</v>
      </c>
      <c r="D550" s="32" t="s">
        <v>1759</v>
      </c>
      <c r="E550" s="35" t="s">
        <v>2325</v>
      </c>
      <c r="F550" s="35" t="s">
        <v>1859</v>
      </c>
      <c r="G550" s="32" t="s">
        <v>1917</v>
      </c>
      <c r="H550" s="32"/>
      <c r="I550" s="33">
        <f t="shared" si="104"/>
        <v>5.15317058563232</v>
      </c>
      <c r="J550" s="33">
        <f t="shared" si="105"/>
        <v>1079.6767578125</v>
      </c>
      <c r="K550" s="33">
        <f t="shared" si="106"/>
        <v>-8.6548376083374</v>
      </c>
      <c r="L550" s="34">
        <f t="shared" si="96"/>
        <v>-11.4385359520836</v>
      </c>
      <c r="M550" s="33">
        <f t="shared" si="97"/>
        <v>2.78369834374621</v>
      </c>
      <c r="N550" s="33">
        <f t="shared" si="107"/>
        <v>2.78369808197021</v>
      </c>
      <c r="O550" s="32"/>
      <c r="P550" s="35">
        <v>39.26</v>
      </c>
      <c r="Q550" s="35">
        <v>1.52</v>
      </c>
      <c r="R550" s="35">
        <v>20.24</v>
      </c>
      <c r="S550" s="35">
        <v>0</v>
      </c>
      <c r="T550" s="35">
        <v>17.8</v>
      </c>
      <c r="U550" s="35">
        <v>0.37</v>
      </c>
      <c r="V550" s="35">
        <v>8.22</v>
      </c>
      <c r="W550" s="35">
        <v>11.41</v>
      </c>
      <c r="X550" s="35">
        <v>0.55</v>
      </c>
      <c r="Y550" s="32"/>
      <c r="Z550" s="32">
        <v>99.37</v>
      </c>
      <c r="AA550" s="35">
        <v>5.15317058563232</v>
      </c>
      <c r="AB550" s="35">
        <v>1079.6767578125</v>
      </c>
      <c r="AC550" s="35">
        <v>-8.6548376083374</v>
      </c>
      <c r="AD550" s="35">
        <v>2.78369808197021</v>
      </c>
      <c r="AE550" s="35" t="s">
        <v>1695</v>
      </c>
      <c r="AF550" s="19">
        <v>12</v>
      </c>
      <c r="AG550" s="19">
        <f>AF550/(P550*'Molecular Weight'!$C$2/'Molecular Weight'!$D$2+Q550*'Molecular Weight'!$C$3/'Molecular Weight'!$D$3+R550*'Molecular Weight'!$C$4/'Molecular Weight'!$D$4+S550*'Molecular Weight'!$C$5/'Molecular Weight'!$D$5+T550*'Molecular Weight'!$C$6/'Molecular Weight'!$D$6+U550*'Molecular Weight'!$C$8/'Molecular Weight'!$D$8+V550*'Molecular Weight'!$C$9/'Molecular Weight'!$D$9+W550*'Molecular Weight'!$C$10/'Molecular Weight'!$D$10+X550*'Molecular Weight'!$C$11/'Molecular Weight'!$D$11+Y550*'Molecular Weight'!$C$12/'Molecular Weight'!$D$12)</f>
        <v>4.59806896029534</v>
      </c>
      <c r="AH550" s="19">
        <f>P550*AG550*'Molecular Weight'!$B$2/'Molecular Weight'!$D$2</f>
        <v>3.00466357159113</v>
      </c>
      <c r="AI550" s="19">
        <f>Q550*AG550*'Molecular Weight'!$B$3/'Molecular Weight'!$D$3</f>
        <v>0.0874726510594357</v>
      </c>
      <c r="AJ550" s="19">
        <f>AG550*R550*'Molecular Weight'!$B$4/'Molecular Weight'!$D$4</f>
        <v>1.82551815920709</v>
      </c>
      <c r="AK550" s="19">
        <f>S550*AG550*'Molecular Weight'!$B$5/'Molecular Weight'!$D$5</f>
        <v>0</v>
      </c>
      <c r="AL550" s="19">
        <f>T550*AG550*'Molecular Weight'!$B$6/'Molecular Weight'!$D$6</f>
        <v>1.13927655196627</v>
      </c>
      <c r="AM550" s="19">
        <f>U550*AG550*'Molecular Weight'!$B$8/'Molecular Weight'!$D$8</f>
        <v>0.0239820343291412</v>
      </c>
      <c r="AN550" s="19">
        <f>V550*AG550*'Molecular Weight'!$B$9/'Molecular Weight'!$D$9</f>
        <v>0.937869152695476</v>
      </c>
      <c r="AO550" s="19">
        <f>W550*AG550*'Molecular Weight'!$B$10/'Molecular Weight'!$D$10</f>
        <v>0.935520093383913</v>
      </c>
      <c r="AP550" s="19">
        <f>X550*AG550*'Molecular Weight'!$B$11/'Molecular Weight'!$D$11</f>
        <v>0.0816049670268614</v>
      </c>
      <c r="AQ550" s="19">
        <f>Y550*AG550*'Molecular Weight'!$B$12/'Molecular Weight'!$D$12</f>
        <v>0</v>
      </c>
      <c r="AR550" s="19">
        <f t="shared" si="98"/>
        <v>8.03590718125932</v>
      </c>
      <c r="AS550" s="19">
        <f t="shared" si="99"/>
        <v>0.107240207083707</v>
      </c>
      <c r="AT550" s="19">
        <f t="shared" si="100"/>
        <v>0.0941300923806614</v>
      </c>
      <c r="AU550" s="19">
        <f t="shared" si="101"/>
        <v>1.03203634488257</v>
      </c>
      <c r="AV550" s="19">
        <f t="shared" si="102"/>
        <v>3.09213622265056</v>
      </c>
      <c r="AW550" s="19">
        <f t="shared" si="103"/>
        <v>3.0366478323748</v>
      </c>
      <c r="AX550" s="36"/>
    </row>
    <row r="551" s="25" customFormat="1" spans="1:50">
      <c r="A551" s="37" t="s">
        <v>2279</v>
      </c>
      <c r="B551" s="35" t="s">
        <v>2280</v>
      </c>
      <c r="C551" s="35" t="s">
        <v>2281</v>
      </c>
      <c r="D551" s="32" t="s">
        <v>1759</v>
      </c>
      <c r="E551" s="35" t="s">
        <v>2326</v>
      </c>
      <c r="F551" s="35" t="s">
        <v>2094</v>
      </c>
      <c r="G551" s="32" t="s">
        <v>1917</v>
      </c>
      <c r="H551" s="32"/>
      <c r="I551" s="33">
        <f t="shared" si="104"/>
        <v>5.38206577301025</v>
      </c>
      <c r="J551" s="33">
        <f t="shared" si="105"/>
        <v>1262.3359375</v>
      </c>
      <c r="K551" s="33">
        <f t="shared" si="106"/>
        <v>-6.61184453964233</v>
      </c>
      <c r="L551" s="34">
        <f t="shared" si="96"/>
        <v>-9.19092054615979</v>
      </c>
      <c r="M551" s="33">
        <f t="shared" si="97"/>
        <v>2.57907600651746</v>
      </c>
      <c r="N551" s="33">
        <f t="shared" si="107"/>
        <v>2.57907724380493</v>
      </c>
      <c r="O551" s="32"/>
      <c r="P551" s="35">
        <v>39.95</v>
      </c>
      <c r="Q551" s="35">
        <v>1.12</v>
      </c>
      <c r="R551" s="35">
        <v>22.24</v>
      </c>
      <c r="S551" s="35">
        <v>0</v>
      </c>
      <c r="T551" s="35">
        <v>15.11</v>
      </c>
      <c r="U551" s="35">
        <v>0.25</v>
      </c>
      <c r="V551" s="35">
        <v>9.41</v>
      </c>
      <c r="W551" s="35">
        <v>11.95</v>
      </c>
      <c r="X551" s="35">
        <v>0.45</v>
      </c>
      <c r="Y551" s="32"/>
      <c r="Z551" s="32">
        <v>100.48</v>
      </c>
      <c r="AA551" s="35">
        <v>5.38206577301025</v>
      </c>
      <c r="AB551" s="35">
        <v>1262.3359375</v>
      </c>
      <c r="AC551" s="35">
        <v>-6.61184453964233</v>
      </c>
      <c r="AD551" s="35">
        <v>2.57907724380493</v>
      </c>
      <c r="AE551" s="35" t="s">
        <v>1695</v>
      </c>
      <c r="AF551" s="19">
        <v>12</v>
      </c>
      <c r="AG551" s="19">
        <f>AF551/(P551*'Molecular Weight'!$C$2/'Molecular Weight'!$D$2+Q551*'Molecular Weight'!$C$3/'Molecular Weight'!$D$3+R551*'Molecular Weight'!$C$4/'Molecular Weight'!$D$4+S551*'Molecular Weight'!$C$5/'Molecular Weight'!$D$5+T551*'Molecular Weight'!$C$6/'Molecular Weight'!$D$6+U551*'Molecular Weight'!$C$8/'Molecular Weight'!$D$8+V551*'Molecular Weight'!$C$9/'Molecular Weight'!$D$9+W551*'Molecular Weight'!$C$10/'Molecular Weight'!$D$10+X551*'Molecular Weight'!$C$11/'Molecular Weight'!$D$11+Y551*'Molecular Weight'!$C$12/'Molecular Weight'!$D$12)</f>
        <v>4.47760691597703</v>
      </c>
      <c r="AH551" s="19">
        <f>P551*AG551*'Molecular Weight'!$B$2/'Molecular Weight'!$D$2</f>
        <v>2.97737011140617</v>
      </c>
      <c r="AI551" s="19">
        <f>Q551*AG551*'Molecular Weight'!$B$3/'Molecular Weight'!$D$3</f>
        <v>0.0627649530149472</v>
      </c>
      <c r="AJ551" s="19">
        <f>AG551*R551*'Molecular Weight'!$B$4/'Molecular Weight'!$D$4</f>
        <v>1.95335382132855</v>
      </c>
      <c r="AK551" s="19">
        <f>S551*AG551*'Molecular Weight'!$B$5/'Molecular Weight'!$D$5</f>
        <v>0</v>
      </c>
      <c r="AL551" s="19">
        <f>T551*AG551*'Molecular Weight'!$B$6/'Molecular Weight'!$D$6</f>
        <v>0.94176838113047</v>
      </c>
      <c r="AM551" s="19">
        <f>U551*AG551*'Molecular Weight'!$B$8/'Molecular Weight'!$D$8</f>
        <v>0.0157795563715007</v>
      </c>
      <c r="AN551" s="19">
        <f>V551*AG551*'Molecular Weight'!$B$9/'Molecular Weight'!$D$9</f>
        <v>1.04551565953707</v>
      </c>
      <c r="AO551" s="19">
        <f>W551*AG551*'Molecular Weight'!$B$10/'Molecular Weight'!$D$10</f>
        <v>0.954126295398102</v>
      </c>
      <c r="AP551" s="19">
        <f>X551*AG551*'Molecular Weight'!$B$11/'Molecular Weight'!$D$11</f>
        <v>0.0650184934556201</v>
      </c>
      <c r="AQ551" s="19">
        <f>Y551*AG551*'Molecular Weight'!$B$12/'Molecular Weight'!$D$12</f>
        <v>0</v>
      </c>
      <c r="AR551" s="19">
        <f t="shared" si="98"/>
        <v>8.01569727164242</v>
      </c>
      <c r="AS551" s="19">
        <f t="shared" si="99"/>
        <v>0.0469995942525072</v>
      </c>
      <c r="AT551" s="19">
        <f t="shared" si="100"/>
        <v>0.0499056829621847</v>
      </c>
      <c r="AU551" s="19">
        <f t="shared" si="101"/>
        <v>0.894768786877963</v>
      </c>
      <c r="AV551" s="19">
        <f t="shared" si="102"/>
        <v>3.04013506442111</v>
      </c>
      <c r="AW551" s="19">
        <f t="shared" si="103"/>
        <v>2.95718989243714</v>
      </c>
      <c r="AX551" s="36"/>
    </row>
    <row r="552" s="25" customFormat="1" spans="1:50">
      <c r="A552" s="37" t="s">
        <v>2279</v>
      </c>
      <c r="B552" s="35" t="s">
        <v>2280</v>
      </c>
      <c r="C552" s="35" t="s">
        <v>2281</v>
      </c>
      <c r="D552" s="32" t="s">
        <v>1759</v>
      </c>
      <c r="E552" s="35" t="s">
        <v>2327</v>
      </c>
      <c r="F552" s="35" t="s">
        <v>2094</v>
      </c>
      <c r="G552" s="32" t="s">
        <v>1917</v>
      </c>
      <c r="H552" s="32"/>
      <c r="I552" s="33">
        <f t="shared" si="104"/>
        <v>5.36393356323242</v>
      </c>
      <c r="J552" s="33">
        <f t="shared" si="105"/>
        <v>1265.06298828125</v>
      </c>
      <c r="K552" s="33">
        <f t="shared" si="106"/>
        <v>-6.59188652038574</v>
      </c>
      <c r="L552" s="34">
        <f t="shared" si="96"/>
        <v>-9.16933659202235</v>
      </c>
      <c r="M552" s="33">
        <f t="shared" si="97"/>
        <v>2.57745007163661</v>
      </c>
      <c r="N552" s="33">
        <f t="shared" si="107"/>
        <v>2.57744884490967</v>
      </c>
      <c r="O552" s="32"/>
      <c r="P552" s="35">
        <v>39.99</v>
      </c>
      <c r="Q552" s="35">
        <v>1.1</v>
      </c>
      <c r="R552" s="35">
        <v>22.27</v>
      </c>
      <c r="S552" s="35">
        <v>0</v>
      </c>
      <c r="T552" s="35">
        <v>14.97</v>
      </c>
      <c r="U552" s="35">
        <v>0.23</v>
      </c>
      <c r="V552" s="35">
        <v>9.43</v>
      </c>
      <c r="W552" s="35">
        <v>11.88</v>
      </c>
      <c r="X552" s="35">
        <v>0.43</v>
      </c>
      <c r="Y552" s="32"/>
      <c r="Z552" s="32">
        <v>100.3</v>
      </c>
      <c r="AA552" s="35">
        <v>5.36393356323242</v>
      </c>
      <c r="AB552" s="35">
        <v>1265.06298828125</v>
      </c>
      <c r="AC552" s="35">
        <v>-6.59188652038574</v>
      </c>
      <c r="AD552" s="35">
        <v>2.57744884490967</v>
      </c>
      <c r="AE552" s="35" t="s">
        <v>1695</v>
      </c>
      <c r="AF552" s="19">
        <v>12</v>
      </c>
      <c r="AG552" s="19">
        <f>AF552/(P552*'Molecular Weight'!$C$2/'Molecular Weight'!$D$2+Q552*'Molecular Weight'!$C$3/'Molecular Weight'!$D$3+R552*'Molecular Weight'!$C$4/'Molecular Weight'!$D$4+S552*'Molecular Weight'!$C$5/'Molecular Weight'!$D$5+T552*'Molecular Weight'!$C$6/'Molecular Weight'!$D$6+U552*'Molecular Weight'!$C$8/'Molecular Weight'!$D$8+V552*'Molecular Weight'!$C$9/'Molecular Weight'!$D$9+W552*'Molecular Weight'!$C$10/'Molecular Weight'!$D$10+X552*'Molecular Weight'!$C$11/'Molecular Weight'!$D$11+Y552*'Molecular Weight'!$C$12/'Molecular Weight'!$D$12)</f>
        <v>4.4802678173741</v>
      </c>
      <c r="AH552" s="19">
        <f>P552*AG552*'Molecular Weight'!$B$2/'Molecular Weight'!$D$2</f>
        <v>2.98212233716362</v>
      </c>
      <c r="AI552" s="19">
        <f>Q552*AG552*'Molecular Weight'!$B$3/'Molecular Weight'!$D$3</f>
        <v>0.0616807834682292</v>
      </c>
      <c r="AJ552" s="19">
        <f>AG552*R552*'Molecular Weight'!$B$4/'Molecular Weight'!$D$4</f>
        <v>1.95715112383133</v>
      </c>
      <c r="AK552" s="19">
        <f>S552*AG552*'Molecular Weight'!$B$5/'Molecular Weight'!$D$5</f>
        <v>0</v>
      </c>
      <c r="AL552" s="19">
        <f>T552*AG552*'Molecular Weight'!$B$6/'Molecular Weight'!$D$6</f>
        <v>0.933597010385445</v>
      </c>
      <c r="AM552" s="19">
        <f>U552*AG552*'Molecular Weight'!$B$8/'Molecular Weight'!$D$8</f>
        <v>0.0145258189737249</v>
      </c>
      <c r="AN552" s="19">
        <f>V552*AG552*'Molecular Weight'!$B$9/'Molecular Weight'!$D$9</f>
        <v>1.0483604346858</v>
      </c>
      <c r="AO552" s="19">
        <f>W552*AG552*'Molecular Weight'!$B$10/'Molecular Weight'!$D$10</f>
        <v>0.949100957032888</v>
      </c>
      <c r="AP552" s="19">
        <f>X552*AG552*'Molecular Weight'!$B$11/'Molecular Weight'!$D$11</f>
        <v>0.062165703822874</v>
      </c>
      <c r="AQ552" s="19">
        <f>Y552*AG552*'Molecular Weight'!$B$12/'Molecular Weight'!$D$12</f>
        <v>0</v>
      </c>
      <c r="AR552" s="19">
        <f t="shared" si="98"/>
        <v>8.00870416936392</v>
      </c>
      <c r="AS552" s="19">
        <f t="shared" si="99"/>
        <v>0.0260841280082689</v>
      </c>
      <c r="AT552" s="19">
        <f t="shared" si="100"/>
        <v>0.0279393868211936</v>
      </c>
      <c r="AU552" s="19">
        <f t="shared" si="101"/>
        <v>0.907512882377176</v>
      </c>
      <c r="AV552" s="19">
        <f t="shared" si="102"/>
        <v>3.04380312063185</v>
      </c>
      <c r="AW552" s="19">
        <f t="shared" si="103"/>
        <v>2.94558422107786</v>
      </c>
      <c r="AX552" s="36"/>
    </row>
    <row r="553" s="25" customFormat="1" spans="1:50">
      <c r="A553" s="37" t="s">
        <v>2279</v>
      </c>
      <c r="B553" s="35" t="s">
        <v>2280</v>
      </c>
      <c r="C553" s="35" t="s">
        <v>2281</v>
      </c>
      <c r="D553" s="32" t="s">
        <v>1759</v>
      </c>
      <c r="E553" s="35" t="s">
        <v>2328</v>
      </c>
      <c r="F553" s="35" t="s">
        <v>2329</v>
      </c>
      <c r="G553" s="32" t="s">
        <v>1917</v>
      </c>
      <c r="H553" s="32"/>
      <c r="I553" s="33">
        <f t="shared" si="104"/>
        <v>7.26687288284302</v>
      </c>
      <c r="J553" s="33">
        <f t="shared" si="105"/>
        <v>1293.31884765625</v>
      </c>
      <c r="K553" s="33">
        <f t="shared" si="106"/>
        <v>-6.38229179382324</v>
      </c>
      <c r="L553" s="34">
        <f t="shared" si="96"/>
        <v>-8.20398990448043</v>
      </c>
      <c r="M553" s="33">
        <f t="shared" si="97"/>
        <v>1.82169811065718</v>
      </c>
      <c r="N553" s="33">
        <f t="shared" si="107"/>
        <v>1.82169914245605</v>
      </c>
      <c r="O553" s="32"/>
      <c r="P553" s="35">
        <v>39.89</v>
      </c>
      <c r="Q553" s="35">
        <v>1.05</v>
      </c>
      <c r="R553" s="35">
        <v>22.12</v>
      </c>
      <c r="S553" s="35">
        <v>0</v>
      </c>
      <c r="T553" s="35">
        <v>16.31</v>
      </c>
      <c r="U553" s="35">
        <v>0.21</v>
      </c>
      <c r="V553" s="35">
        <v>9.84</v>
      </c>
      <c r="W553" s="35">
        <v>10.07</v>
      </c>
      <c r="X553" s="35">
        <v>0.56</v>
      </c>
      <c r="Y553" s="32"/>
      <c r="Z553" s="32">
        <v>100.05</v>
      </c>
      <c r="AA553" s="35">
        <v>7.26687288284302</v>
      </c>
      <c r="AB553" s="35">
        <v>1293.31884765625</v>
      </c>
      <c r="AC553" s="35">
        <v>-6.38229179382324</v>
      </c>
      <c r="AD553" s="35">
        <v>1.82169914245605</v>
      </c>
      <c r="AE553" s="35" t="s">
        <v>1695</v>
      </c>
      <c r="AF553" s="19">
        <v>12</v>
      </c>
      <c r="AG553" s="19">
        <f>AF553/(P553*'Molecular Weight'!$C$2/'Molecular Weight'!$D$2+Q553*'Molecular Weight'!$C$3/'Molecular Weight'!$D$3+R553*'Molecular Weight'!$C$4/'Molecular Weight'!$D$4+S553*'Molecular Weight'!$C$5/'Molecular Weight'!$D$5+T553*'Molecular Weight'!$C$6/'Molecular Weight'!$D$6+U553*'Molecular Weight'!$C$8/'Molecular Weight'!$D$8+V553*'Molecular Weight'!$C$9/'Molecular Weight'!$D$9+W553*'Molecular Weight'!$C$10/'Molecular Weight'!$D$10+X553*'Molecular Weight'!$C$11/'Molecular Weight'!$D$11+Y553*'Molecular Weight'!$C$12/'Molecular Weight'!$D$12)</f>
        <v>4.4981155989856</v>
      </c>
      <c r="AH553" s="19">
        <f>P553*AG553*'Molecular Weight'!$B$2/'Molecular Weight'!$D$2</f>
        <v>2.98651516716937</v>
      </c>
      <c r="AI553" s="19">
        <f>Q553*AG553*'Molecular Weight'!$B$3/'Molecular Weight'!$D$3</f>
        <v>0.0591116568076956</v>
      </c>
      <c r="AJ553" s="19">
        <f>AG553*R553*'Molecular Weight'!$B$4/'Molecular Weight'!$D$4</f>
        <v>1.95171277068579</v>
      </c>
      <c r="AK553" s="19">
        <f>S553*AG553*'Molecular Weight'!$B$5/'Molecular Weight'!$D$5</f>
        <v>0</v>
      </c>
      <c r="AL553" s="19">
        <f>T553*AG553*'Molecular Weight'!$B$6/'Molecular Weight'!$D$6</f>
        <v>1.02121750305478</v>
      </c>
      <c r="AM553" s="19">
        <f>U553*AG553*'Molecular Weight'!$B$8/'Molecular Weight'!$D$8</f>
        <v>0.0133155381419083</v>
      </c>
      <c r="AN553" s="19">
        <f>V553*AG553*'Molecular Weight'!$B$9/'Molecular Weight'!$D$9</f>
        <v>1.09829919339996</v>
      </c>
      <c r="AO553" s="19">
        <f>W553*AG553*'Molecular Weight'!$B$10/'Molecular Weight'!$D$10</f>
        <v>0.807703710445524</v>
      </c>
      <c r="AP553" s="19">
        <f>X553*AG553*'Molecular Weight'!$B$11/'Molecular Weight'!$D$11</f>
        <v>0.0812825019500464</v>
      </c>
      <c r="AQ553" s="19">
        <f>Y553*AG553*'Molecular Weight'!$B$12/'Molecular Weight'!$D$12</f>
        <v>0</v>
      </c>
      <c r="AR553" s="19">
        <f t="shared" si="98"/>
        <v>8.01915804165507</v>
      </c>
      <c r="AS553" s="19">
        <f t="shared" si="99"/>
        <v>0.0573368173233657</v>
      </c>
      <c r="AT553" s="19">
        <f t="shared" si="100"/>
        <v>0.0561455489666536</v>
      </c>
      <c r="AU553" s="19">
        <f t="shared" si="101"/>
        <v>0.963880685731411</v>
      </c>
      <c r="AV553" s="19">
        <f t="shared" si="102"/>
        <v>3.04562682397706</v>
      </c>
      <c r="AW553" s="19">
        <f t="shared" si="103"/>
        <v>2.94053594504217</v>
      </c>
      <c r="AX553" s="36"/>
    </row>
    <row r="554" s="25" customFormat="1" spans="1:50">
      <c r="A554" s="37" t="s">
        <v>2279</v>
      </c>
      <c r="B554" s="35" t="s">
        <v>2280</v>
      </c>
      <c r="C554" s="35" t="s">
        <v>2281</v>
      </c>
      <c r="D554" s="32" t="s">
        <v>1759</v>
      </c>
      <c r="E554" s="35" t="s">
        <v>2330</v>
      </c>
      <c r="F554" s="35" t="s">
        <v>2329</v>
      </c>
      <c r="G554" s="32" t="s">
        <v>1917</v>
      </c>
      <c r="H554" s="32"/>
      <c r="I554" s="33">
        <f t="shared" si="104"/>
        <v>7.51841926574707</v>
      </c>
      <c r="J554" s="33">
        <f t="shared" si="105"/>
        <v>1300.92700195312</v>
      </c>
      <c r="K554" s="33">
        <f t="shared" si="106"/>
        <v>-6.33485698699951</v>
      </c>
      <c r="L554" s="34">
        <f t="shared" si="96"/>
        <v>-8.04318320083765</v>
      </c>
      <c r="M554" s="33">
        <f t="shared" si="97"/>
        <v>1.70832621383814</v>
      </c>
      <c r="N554" s="33">
        <f t="shared" si="107"/>
        <v>1.708327293396</v>
      </c>
      <c r="O554" s="32"/>
      <c r="P554" s="35">
        <v>40.35</v>
      </c>
      <c r="Q554" s="35">
        <v>1.04</v>
      </c>
      <c r="R554" s="35">
        <v>22.16</v>
      </c>
      <c r="S554" s="35">
        <v>0</v>
      </c>
      <c r="T554" s="35">
        <v>16.07</v>
      </c>
      <c r="U554" s="35">
        <v>0.32</v>
      </c>
      <c r="V554" s="35">
        <v>9.89</v>
      </c>
      <c r="W554" s="35">
        <v>10.06</v>
      </c>
      <c r="X554" s="35">
        <v>0.54</v>
      </c>
      <c r="Y554" s="32"/>
      <c r="Z554" s="32">
        <v>100.43</v>
      </c>
      <c r="AA554" s="35">
        <v>7.51841926574707</v>
      </c>
      <c r="AB554" s="35">
        <v>1300.92700195312</v>
      </c>
      <c r="AC554" s="35">
        <v>-6.33485698699951</v>
      </c>
      <c r="AD554" s="35">
        <v>1.708327293396</v>
      </c>
      <c r="AE554" s="35" t="s">
        <v>1695</v>
      </c>
      <c r="AF554" s="19">
        <v>12</v>
      </c>
      <c r="AG554" s="19">
        <f>AF554/(P554*'Molecular Weight'!$C$2/'Molecular Weight'!$D$2+Q554*'Molecular Weight'!$C$3/'Molecular Weight'!$D$3+R554*'Molecular Weight'!$C$4/'Molecular Weight'!$D$4+S554*'Molecular Weight'!$C$5/'Molecular Weight'!$D$5+T554*'Molecular Weight'!$C$6/'Molecular Weight'!$D$6+U554*'Molecular Weight'!$C$8/'Molecular Weight'!$D$8+V554*'Molecular Weight'!$C$9/'Molecular Weight'!$D$9+W554*'Molecular Weight'!$C$10/'Molecular Weight'!$D$10+X554*'Molecular Weight'!$C$11/'Molecular Weight'!$D$11+Y554*'Molecular Weight'!$C$12/'Molecular Weight'!$D$12)</f>
        <v>4.47265047888453</v>
      </c>
      <c r="AH554" s="19">
        <f>P554*AG554*'Molecular Weight'!$B$2/'Molecular Weight'!$D$2</f>
        <v>3.00385231063567</v>
      </c>
      <c r="AI554" s="19">
        <f>Q554*AG554*'Molecular Weight'!$B$3/'Molecular Weight'!$D$3</f>
        <v>0.0582172277601992</v>
      </c>
      <c r="AJ554" s="19">
        <f>AG554*R554*'Molecular Weight'!$B$4/'Molecular Weight'!$D$4</f>
        <v>1.94417290333623</v>
      </c>
      <c r="AK554" s="19">
        <f>S554*AG554*'Molecular Weight'!$B$5/'Molecular Weight'!$D$5</f>
        <v>0</v>
      </c>
      <c r="AL554" s="19">
        <f>T554*AG554*'Molecular Weight'!$B$6/'Molecular Weight'!$D$6</f>
        <v>1.00049405895983</v>
      </c>
      <c r="AM554" s="19">
        <f>U554*AG554*'Molecular Weight'!$B$8/'Molecular Weight'!$D$8</f>
        <v>0.0201754743902319</v>
      </c>
      <c r="AN554" s="19">
        <f>V554*AG554*'Molecular Weight'!$B$9/'Molecular Weight'!$D$9</f>
        <v>1.09763060139375</v>
      </c>
      <c r="AO554" s="19">
        <f>W554*AG554*'Molecular Weight'!$B$10/'Molecular Weight'!$D$10</f>
        <v>0.802333520284922</v>
      </c>
      <c r="AP554" s="19">
        <f>X554*AG554*'Molecular Weight'!$B$11/'Molecular Weight'!$D$11</f>
        <v>0.0779358263503597</v>
      </c>
      <c r="AQ554" s="19">
        <f>Y554*AG554*'Molecular Weight'!$B$12/'Molecular Weight'!$D$12</f>
        <v>0</v>
      </c>
      <c r="AR554" s="19">
        <f t="shared" si="98"/>
        <v>8.0048119231112</v>
      </c>
      <c r="AS554" s="19">
        <f t="shared" si="99"/>
        <v>0.0144270915766658</v>
      </c>
      <c r="AT554" s="19">
        <f t="shared" si="100"/>
        <v>0.0144199672626392</v>
      </c>
      <c r="AU554" s="19">
        <f t="shared" si="101"/>
        <v>0.986066967383168</v>
      </c>
      <c r="AV554" s="19">
        <f t="shared" si="102"/>
        <v>3.06206953839587</v>
      </c>
      <c r="AW554" s="19">
        <f t="shared" si="103"/>
        <v>2.92063365502873</v>
      </c>
      <c r="AX554" s="36"/>
    </row>
    <row r="555" s="25" customFormat="1" spans="1:50">
      <c r="A555" s="37" t="s">
        <v>2279</v>
      </c>
      <c r="B555" s="35" t="s">
        <v>2280</v>
      </c>
      <c r="C555" s="35" t="s">
        <v>2281</v>
      </c>
      <c r="D555" s="32" t="s">
        <v>1759</v>
      </c>
      <c r="E555" s="35" t="s">
        <v>2331</v>
      </c>
      <c r="F555" s="35" t="s">
        <v>1859</v>
      </c>
      <c r="G555" s="32" t="s">
        <v>1917</v>
      </c>
      <c r="H555" s="32"/>
      <c r="I555" s="33">
        <f t="shared" si="104"/>
        <v>6.18624019622803</v>
      </c>
      <c r="J555" s="33">
        <f t="shared" si="105"/>
        <v>1235.34057617187</v>
      </c>
      <c r="K555" s="33">
        <f t="shared" si="106"/>
        <v>-6.7877984046936</v>
      </c>
      <c r="L555" s="34">
        <f t="shared" si="96"/>
        <v>-9.17697956494817</v>
      </c>
      <c r="M555" s="33">
        <f t="shared" si="97"/>
        <v>2.38918116025456</v>
      </c>
      <c r="N555" s="33">
        <f t="shared" si="107"/>
        <v>2.3891806602478</v>
      </c>
      <c r="O555" s="32"/>
      <c r="P555" s="35">
        <v>39.74</v>
      </c>
      <c r="Q555" s="35">
        <v>1.2</v>
      </c>
      <c r="R555" s="35">
        <v>21.73</v>
      </c>
      <c r="S555" s="35">
        <v>0</v>
      </c>
      <c r="T555" s="35">
        <v>16.26</v>
      </c>
      <c r="U555" s="35">
        <v>0.33</v>
      </c>
      <c r="V555" s="35">
        <v>9.06</v>
      </c>
      <c r="W555" s="35">
        <v>11.21</v>
      </c>
      <c r="X555" s="35">
        <v>0.55</v>
      </c>
      <c r="Y555" s="32"/>
      <c r="Z555" s="32">
        <v>100.08</v>
      </c>
      <c r="AA555" s="35">
        <v>6.18624019622803</v>
      </c>
      <c r="AB555" s="35">
        <v>1235.34057617187</v>
      </c>
      <c r="AC555" s="35">
        <v>-6.7877984046936</v>
      </c>
      <c r="AD555" s="35">
        <v>2.3891806602478</v>
      </c>
      <c r="AE555" s="35" t="s">
        <v>1695</v>
      </c>
      <c r="AF555" s="19">
        <v>12</v>
      </c>
      <c r="AG555" s="19">
        <f>AF555/(P555*'Molecular Weight'!$C$2/'Molecular Weight'!$D$2+Q555*'Molecular Weight'!$C$3/'Molecular Weight'!$D$3+R555*'Molecular Weight'!$C$4/'Molecular Weight'!$D$4+S555*'Molecular Weight'!$C$5/'Molecular Weight'!$D$5+T555*'Molecular Weight'!$C$6/'Molecular Weight'!$D$6+U555*'Molecular Weight'!$C$8/'Molecular Weight'!$D$8+V555*'Molecular Weight'!$C$9/'Molecular Weight'!$D$9+W555*'Molecular Weight'!$C$10/'Molecular Weight'!$D$10+X555*'Molecular Weight'!$C$11/'Molecular Weight'!$D$11+Y555*'Molecular Weight'!$C$12/'Molecular Weight'!$D$12)</f>
        <v>4.51657994664034</v>
      </c>
      <c r="AH555" s="19">
        <f>P555*AG555*'Molecular Weight'!$B$2/'Molecular Weight'!$D$2</f>
        <v>2.98749812049745</v>
      </c>
      <c r="AI555" s="19">
        <f>Q555*AG555*'Molecular Weight'!$B$3/'Molecular Weight'!$D$3</f>
        <v>0.0678334910634344</v>
      </c>
      <c r="AJ555" s="19">
        <f>AG555*R555*'Molecular Weight'!$B$4/'Molecular Weight'!$D$4</f>
        <v>1.92517226835023</v>
      </c>
      <c r="AK555" s="19">
        <f>S555*AG555*'Molecular Weight'!$B$5/'Molecular Weight'!$D$5</f>
        <v>0</v>
      </c>
      <c r="AL555" s="19">
        <f>T555*AG555*'Molecular Weight'!$B$6/'Molecular Weight'!$D$6</f>
        <v>1.02226600685373</v>
      </c>
      <c r="AM555" s="19">
        <f>U555*AG555*'Molecular Weight'!$B$8/'Molecular Weight'!$D$8</f>
        <v>0.0210103098730097</v>
      </c>
      <c r="AN555" s="19">
        <f>V555*AG555*'Molecular Weight'!$B$9/'Molecular Weight'!$D$9</f>
        <v>1.01538993341344</v>
      </c>
      <c r="AO555" s="19">
        <f>W555*AG555*'Molecular Weight'!$B$10/'Molecular Weight'!$D$10</f>
        <v>0.902832760375146</v>
      </c>
      <c r="AP555" s="19">
        <f>X555*AG555*'Molecular Weight'!$B$11/'Molecular Weight'!$D$11</f>
        <v>0.080158727675127</v>
      </c>
      <c r="AQ555" s="19">
        <f>Y555*AG555*'Molecular Weight'!$B$12/'Molecular Weight'!$D$12</f>
        <v>0</v>
      </c>
      <c r="AR555" s="19">
        <f t="shared" si="98"/>
        <v>8.02216161810156</v>
      </c>
      <c r="AS555" s="19">
        <f t="shared" si="99"/>
        <v>0.0663011866075189</v>
      </c>
      <c r="AT555" s="19">
        <f t="shared" si="100"/>
        <v>0.0648570784541461</v>
      </c>
      <c r="AU555" s="19">
        <f t="shared" si="101"/>
        <v>0.95596482024621</v>
      </c>
      <c r="AV555" s="19">
        <f t="shared" si="102"/>
        <v>3.05533161156089</v>
      </c>
      <c r="AW555" s="19">
        <f t="shared" si="103"/>
        <v>2.96149901051532</v>
      </c>
      <c r="AX555" s="36"/>
    </row>
    <row r="556" s="25" customFormat="1" spans="1:50">
      <c r="A556" s="37" t="s">
        <v>2279</v>
      </c>
      <c r="B556" s="35" t="s">
        <v>2280</v>
      </c>
      <c r="C556" s="35" t="s">
        <v>2281</v>
      </c>
      <c r="D556" s="32" t="s">
        <v>1759</v>
      </c>
      <c r="E556" s="35" t="s">
        <v>2332</v>
      </c>
      <c r="F556" s="35" t="s">
        <v>1859</v>
      </c>
      <c r="G556" s="32" t="s">
        <v>1917</v>
      </c>
      <c r="H556" s="32"/>
      <c r="I556" s="33">
        <f t="shared" si="104"/>
        <v>6.85467672348022</v>
      </c>
      <c r="J556" s="33">
        <f t="shared" si="105"/>
        <v>1252.58178710937</v>
      </c>
      <c r="K556" s="33">
        <f t="shared" si="106"/>
        <v>-6.55580282211304</v>
      </c>
      <c r="L556" s="34">
        <f t="shared" si="96"/>
        <v>-8.75280562350704</v>
      </c>
      <c r="M556" s="33">
        <f t="shared" si="97"/>
        <v>2.197002801394</v>
      </c>
      <c r="N556" s="33">
        <f t="shared" si="107"/>
        <v>2.1970009803772</v>
      </c>
      <c r="O556" s="32"/>
      <c r="P556" s="35">
        <v>40.16</v>
      </c>
      <c r="Q556" s="35">
        <v>1.17</v>
      </c>
      <c r="R556" s="35">
        <v>21.84</v>
      </c>
      <c r="S556" s="35">
        <v>0</v>
      </c>
      <c r="T556" s="35">
        <v>16.23</v>
      </c>
      <c r="U556" s="35">
        <v>0.28</v>
      </c>
      <c r="V556" s="35">
        <v>9.25</v>
      </c>
      <c r="W556" s="35">
        <v>10.98</v>
      </c>
      <c r="X556" s="35">
        <v>0.57</v>
      </c>
      <c r="Y556" s="32"/>
      <c r="Z556" s="32">
        <v>100.48</v>
      </c>
      <c r="AA556" s="35">
        <v>6.85467672348022</v>
      </c>
      <c r="AB556" s="35">
        <v>1252.58178710937</v>
      </c>
      <c r="AC556" s="35">
        <v>-6.55580282211304</v>
      </c>
      <c r="AD556" s="35">
        <v>2.1970009803772</v>
      </c>
      <c r="AE556" s="35" t="s">
        <v>1695</v>
      </c>
      <c r="AF556" s="19">
        <v>12</v>
      </c>
      <c r="AG556" s="19">
        <f>AF556/(P556*'Molecular Weight'!$C$2/'Molecular Weight'!$D$2+Q556*'Molecular Weight'!$C$3/'Molecular Weight'!$D$3+R556*'Molecular Weight'!$C$4/'Molecular Weight'!$D$4+S556*'Molecular Weight'!$C$5/'Molecular Weight'!$D$5+T556*'Molecular Weight'!$C$6/'Molecular Weight'!$D$6+U556*'Molecular Weight'!$C$8/'Molecular Weight'!$D$8+V556*'Molecular Weight'!$C$9/'Molecular Weight'!$D$9+W556*'Molecular Weight'!$C$10/'Molecular Weight'!$D$10+X556*'Molecular Weight'!$C$11/'Molecular Weight'!$D$11+Y556*'Molecular Weight'!$C$12/'Molecular Weight'!$D$12)</f>
        <v>4.48907215855836</v>
      </c>
      <c r="AH556" s="19">
        <f>P556*AG556*'Molecular Weight'!$B$2/'Molecular Weight'!$D$2</f>
        <v>3.00068471850373</v>
      </c>
      <c r="AI556" s="19">
        <f>Q556*AG556*'Molecular Weight'!$B$3/'Molecular Weight'!$D$3</f>
        <v>0.0657348488800161</v>
      </c>
      <c r="AJ556" s="19">
        <f>AG556*R556*'Molecular Weight'!$B$4/'Molecular Weight'!$D$4</f>
        <v>1.92313330605953</v>
      </c>
      <c r="AK556" s="19">
        <f>S556*AG556*'Molecular Weight'!$B$5/'Molecular Weight'!$D$5</f>
        <v>0</v>
      </c>
      <c r="AL556" s="19">
        <f>T556*AG556*'Molecular Weight'!$B$6/'Molecular Weight'!$D$6</f>
        <v>1.01416538326005</v>
      </c>
      <c r="AM556" s="19">
        <f>U556*AG556*'Molecular Weight'!$B$8/'Molecular Weight'!$D$8</f>
        <v>0.0177183564194579</v>
      </c>
      <c r="AN556" s="19">
        <f>V556*AG556*'Molecular Weight'!$B$9/'Molecular Weight'!$D$9</f>
        <v>1.03037016046315</v>
      </c>
      <c r="AO556" s="19">
        <f>W556*AG556*'Molecular Weight'!$B$10/'Molecular Weight'!$D$10</f>
        <v>0.87892318653657</v>
      </c>
      <c r="AP556" s="19">
        <f>X556*AG556*'Molecular Weight'!$B$11/'Molecular Weight'!$D$11</f>
        <v>0.0825676389279854</v>
      </c>
      <c r="AQ556" s="19">
        <f>Y556*AG556*'Molecular Weight'!$B$12/'Molecular Weight'!$D$12</f>
        <v>0</v>
      </c>
      <c r="AR556" s="19">
        <f t="shared" si="98"/>
        <v>8.01329759905049</v>
      </c>
      <c r="AS556" s="19">
        <f t="shared" si="99"/>
        <v>0.0398265973860079</v>
      </c>
      <c r="AT556" s="19">
        <f t="shared" si="100"/>
        <v>0.0392703182768717</v>
      </c>
      <c r="AU556" s="19">
        <f t="shared" si="101"/>
        <v>0.974338785874046</v>
      </c>
      <c r="AV556" s="19">
        <f t="shared" si="102"/>
        <v>3.06641956738374</v>
      </c>
      <c r="AW556" s="19">
        <f t="shared" si="103"/>
        <v>2.94117708667923</v>
      </c>
      <c r="AX556" s="36"/>
    </row>
    <row r="557" s="25" customFormat="1" spans="1:50">
      <c r="A557" s="37" t="s">
        <v>2279</v>
      </c>
      <c r="B557" s="35" t="s">
        <v>2280</v>
      </c>
      <c r="C557" s="35" t="s">
        <v>2281</v>
      </c>
      <c r="D557" s="32" t="s">
        <v>1759</v>
      </c>
      <c r="E557" s="35" t="s">
        <v>2333</v>
      </c>
      <c r="F557" s="35" t="s">
        <v>1859</v>
      </c>
      <c r="G557" s="32" t="s">
        <v>1917</v>
      </c>
      <c r="H557" s="32"/>
      <c r="I557" s="33">
        <f t="shared" si="104"/>
        <v>7.33914613723755</v>
      </c>
      <c r="J557" s="33">
        <f t="shared" si="105"/>
        <v>1144.71435546875</v>
      </c>
      <c r="K557" s="33">
        <f t="shared" si="106"/>
        <v>-6.0024995803833</v>
      </c>
      <c r="L557" s="34">
        <f t="shared" si="96"/>
        <v>-9.74259210808785</v>
      </c>
      <c r="M557" s="33">
        <f t="shared" si="97"/>
        <v>3.74009252770455</v>
      </c>
      <c r="N557" s="33">
        <f t="shared" si="107"/>
        <v>3.74009227752685</v>
      </c>
      <c r="O557" s="32"/>
      <c r="P557" s="35">
        <v>41.16</v>
      </c>
      <c r="Q557" s="35">
        <v>0.14</v>
      </c>
      <c r="R557" s="35">
        <v>22.86</v>
      </c>
      <c r="S557" s="35">
        <v>0</v>
      </c>
      <c r="T557" s="35">
        <v>9.22</v>
      </c>
      <c r="U557" s="35">
        <v>0.19</v>
      </c>
      <c r="V557" s="35">
        <v>11.99</v>
      </c>
      <c r="W557" s="35">
        <v>14.16</v>
      </c>
      <c r="X557" s="35">
        <v>0.26</v>
      </c>
      <c r="Y557" s="32"/>
      <c r="Z557" s="32">
        <v>99.98</v>
      </c>
      <c r="AA557" s="35">
        <v>7.33914613723755</v>
      </c>
      <c r="AB557" s="35">
        <v>1144.71435546875</v>
      </c>
      <c r="AC557" s="35">
        <v>-6.0024995803833</v>
      </c>
      <c r="AD557" s="35">
        <v>3.74009227752685</v>
      </c>
      <c r="AE557" s="35" t="s">
        <v>1695</v>
      </c>
      <c r="AF557" s="19">
        <v>12</v>
      </c>
      <c r="AG557" s="19">
        <f>AF557/(P557*'Molecular Weight'!$C$2/'Molecular Weight'!$D$2+Q557*'Molecular Weight'!$C$3/'Molecular Weight'!$D$3+R557*'Molecular Weight'!$C$4/'Molecular Weight'!$D$4+S557*'Molecular Weight'!$C$5/'Molecular Weight'!$D$5+T557*'Molecular Weight'!$C$6/'Molecular Weight'!$D$6+U557*'Molecular Weight'!$C$8/'Molecular Weight'!$D$8+V557*'Molecular Weight'!$C$9/'Molecular Weight'!$D$9+W557*'Molecular Weight'!$C$10/'Molecular Weight'!$D$10+X557*'Molecular Weight'!$C$11/'Molecular Weight'!$D$11+Y557*'Molecular Weight'!$C$12/'Molecular Weight'!$D$12)</f>
        <v>4.39315321234571</v>
      </c>
      <c r="AH557" s="19">
        <f>P557*AG557*'Molecular Weight'!$B$2/'Molecular Weight'!$D$2</f>
        <v>3.00969018342459</v>
      </c>
      <c r="AI557" s="19">
        <f>Q557*AG557*'Molecular Weight'!$B$3/'Molecular Weight'!$D$3</f>
        <v>0.00769764017181977</v>
      </c>
      <c r="AJ557" s="19">
        <f>AG557*R557*'Molecular Weight'!$B$4/'Molecular Weight'!$D$4</f>
        <v>1.96993884727781</v>
      </c>
      <c r="AK557" s="19">
        <f>S557*AG557*'Molecular Weight'!$B$5/'Molecular Weight'!$D$5</f>
        <v>0</v>
      </c>
      <c r="AL557" s="19">
        <f>T557*AG557*'Molecular Weight'!$B$6/'Molecular Weight'!$D$6</f>
        <v>0.563820609936351</v>
      </c>
      <c r="AM557" s="19">
        <f>U557*AG557*'Molecular Weight'!$B$8/'Molecular Weight'!$D$8</f>
        <v>0.011766268823593</v>
      </c>
      <c r="AN557" s="19">
        <f>V557*AG557*'Molecular Weight'!$B$9/'Molecular Weight'!$D$9</f>
        <v>1.30704483910732</v>
      </c>
      <c r="AO557" s="19">
        <f>W557*AG557*'Molecular Weight'!$B$10/'Molecular Weight'!$D$10</f>
        <v>1.10925551866646</v>
      </c>
      <c r="AP557" s="19">
        <f>X557*AG557*'Molecular Weight'!$B$11/'Molecular Weight'!$D$11</f>
        <v>0.0368576907134522</v>
      </c>
      <c r="AQ557" s="19">
        <f>Y557*AG557*'Molecular Weight'!$B$12/'Molecular Weight'!$D$12</f>
        <v>0</v>
      </c>
      <c r="AR557" s="19">
        <f t="shared" si="98"/>
        <v>8.01607159812141</v>
      </c>
      <c r="AS557" s="19">
        <f t="shared" si="99"/>
        <v>0.0481181274633578</v>
      </c>
      <c r="AT557" s="19">
        <f t="shared" si="100"/>
        <v>0.0853429736610546</v>
      </c>
      <c r="AU557" s="19">
        <f t="shared" si="101"/>
        <v>0.515702482472993</v>
      </c>
      <c r="AV557" s="19">
        <f t="shared" si="102"/>
        <v>3.01738782359641</v>
      </c>
      <c r="AW557" s="19">
        <f t="shared" si="103"/>
        <v>2.99188723653373</v>
      </c>
      <c r="AX557" s="36"/>
    </row>
    <row r="558" s="25" customFormat="1" spans="1:50">
      <c r="A558" s="37" t="s">
        <v>2279</v>
      </c>
      <c r="B558" s="35" t="s">
        <v>2280</v>
      </c>
      <c r="C558" s="35" t="s">
        <v>2281</v>
      </c>
      <c r="D558" s="32" t="s">
        <v>1759</v>
      </c>
      <c r="E558" s="35" t="s">
        <v>2334</v>
      </c>
      <c r="F558" s="35" t="s">
        <v>2094</v>
      </c>
      <c r="G558" s="32" t="s">
        <v>1917</v>
      </c>
      <c r="H558" s="32"/>
      <c r="I558" s="33">
        <f t="shared" si="104"/>
        <v>4.48044013977051</v>
      </c>
      <c r="J558" s="33">
        <f t="shared" si="105"/>
        <v>1145.416015625</v>
      </c>
      <c r="K558" s="33">
        <f t="shared" si="106"/>
        <v>-7.58571195602417</v>
      </c>
      <c r="L558" s="34">
        <f t="shared" si="96"/>
        <v>-10.8619522202511</v>
      </c>
      <c r="M558" s="33">
        <f t="shared" si="97"/>
        <v>3.27624026422689</v>
      </c>
      <c r="N558" s="33">
        <f t="shared" si="107"/>
        <v>3.27624082565308</v>
      </c>
      <c r="O558" s="32"/>
      <c r="P558" s="35">
        <v>39.09</v>
      </c>
      <c r="Q558" s="35">
        <v>0.57</v>
      </c>
      <c r="R558" s="35">
        <v>22.01</v>
      </c>
      <c r="S558" s="35">
        <v>0</v>
      </c>
      <c r="T558" s="35">
        <v>18.49</v>
      </c>
      <c r="U558" s="35">
        <v>0.39</v>
      </c>
      <c r="V558" s="35">
        <v>8.06</v>
      </c>
      <c r="W558" s="35">
        <v>11.11</v>
      </c>
      <c r="X558" s="35">
        <v>0.27</v>
      </c>
      <c r="Y558" s="32"/>
      <c r="Z558" s="32">
        <v>99.99</v>
      </c>
      <c r="AA558" s="35">
        <v>4.48044013977051</v>
      </c>
      <c r="AB558" s="35">
        <v>1145.416015625</v>
      </c>
      <c r="AC558" s="35">
        <v>-7.58571195602417</v>
      </c>
      <c r="AD558" s="35">
        <v>3.27624082565308</v>
      </c>
      <c r="AE558" s="35" t="s">
        <v>1695</v>
      </c>
      <c r="AF558" s="19">
        <v>12</v>
      </c>
      <c r="AG558" s="19">
        <f>AF558/(P558*'Molecular Weight'!$C$2/'Molecular Weight'!$D$2+Q558*'Molecular Weight'!$C$3/'Molecular Weight'!$D$3+R558*'Molecular Weight'!$C$4/'Molecular Weight'!$D$4+S558*'Molecular Weight'!$C$5/'Molecular Weight'!$D$5+T558*'Molecular Weight'!$C$6/'Molecular Weight'!$D$6+U558*'Molecular Weight'!$C$8/'Molecular Weight'!$D$8+V558*'Molecular Weight'!$C$9/'Molecular Weight'!$D$9+W558*'Molecular Weight'!$C$10/'Molecular Weight'!$D$10+X558*'Molecular Weight'!$C$11/'Molecular Weight'!$D$11+Y558*'Molecular Weight'!$C$12/'Molecular Weight'!$D$12)</f>
        <v>4.56537459653632</v>
      </c>
      <c r="AH558" s="19">
        <f>P558*AG558*'Molecular Weight'!$B$2/'Molecular Weight'!$D$2</f>
        <v>2.97038104158797</v>
      </c>
      <c r="AI558" s="19">
        <f>Q558*AG558*'Molecular Weight'!$B$3/'Molecular Weight'!$D$3</f>
        <v>0.0325690052568924</v>
      </c>
      <c r="AJ558" s="19">
        <f>AG558*R558*'Molecular Weight'!$B$4/'Molecular Weight'!$D$4</f>
        <v>1.97104540741005</v>
      </c>
      <c r="AK558" s="19">
        <f>S558*AG558*'Molecular Weight'!$B$5/'Molecular Weight'!$D$5</f>
        <v>0</v>
      </c>
      <c r="AL558" s="19">
        <f>T558*AG558*'Molecular Weight'!$B$6/'Molecular Weight'!$D$6</f>
        <v>1.17502472563971</v>
      </c>
      <c r="AM558" s="19">
        <f>U558*AG558*'Molecular Weight'!$B$8/'Molecular Weight'!$D$8</f>
        <v>0.0250986198569096</v>
      </c>
      <c r="AN558" s="19">
        <f>V558*AG558*'Molecular Weight'!$B$9/'Molecular Weight'!$D$9</f>
        <v>0.913074919307265</v>
      </c>
      <c r="AO558" s="19">
        <f>W558*AG558*'Molecular Weight'!$B$10/'Molecular Weight'!$D$10</f>
        <v>0.904445644927221</v>
      </c>
      <c r="AP558" s="19">
        <f>X558*AG558*'Molecular Weight'!$B$11/'Molecular Weight'!$D$11</f>
        <v>0.0397757709281964</v>
      </c>
      <c r="AQ558" s="19">
        <f>Y558*AG558*'Molecular Weight'!$B$12/'Molecular Weight'!$D$12</f>
        <v>0</v>
      </c>
      <c r="AR558" s="19">
        <f t="shared" si="98"/>
        <v>8.03141513491421</v>
      </c>
      <c r="AS558" s="19">
        <f t="shared" si="99"/>
        <v>0.0938767608541893</v>
      </c>
      <c r="AT558" s="19">
        <f t="shared" si="100"/>
        <v>0.0798934344152467</v>
      </c>
      <c r="AU558" s="19">
        <f t="shared" si="101"/>
        <v>1.08114796478552</v>
      </c>
      <c r="AV558" s="19">
        <f t="shared" si="102"/>
        <v>3.00295004684486</v>
      </c>
      <c r="AW558" s="19">
        <f t="shared" si="103"/>
        <v>3.0176439097311</v>
      </c>
      <c r="AX558" s="36"/>
    </row>
    <row r="559" s="25" customFormat="1" spans="1:50">
      <c r="A559" s="37" t="s">
        <v>2279</v>
      </c>
      <c r="B559" s="35" t="s">
        <v>2280</v>
      </c>
      <c r="C559" s="35" t="s">
        <v>2281</v>
      </c>
      <c r="D559" s="32" t="s">
        <v>1759</v>
      </c>
      <c r="E559" s="35" t="s">
        <v>2335</v>
      </c>
      <c r="F559" s="35" t="s">
        <v>2094</v>
      </c>
      <c r="G559" s="32" t="s">
        <v>1917</v>
      </c>
      <c r="H559" s="32"/>
      <c r="I559" s="33">
        <f t="shared" si="104"/>
        <v>9.01980018615723</v>
      </c>
      <c r="J559" s="33">
        <f t="shared" si="105"/>
        <v>1189.84692382812</v>
      </c>
      <c r="K559" s="33">
        <f t="shared" si="106"/>
        <v>-6.43391227722168</v>
      </c>
      <c r="L559" s="34">
        <f t="shared" si="96"/>
        <v>-8.59974957951178</v>
      </c>
      <c r="M559" s="33">
        <f t="shared" si="97"/>
        <v>2.1658373022901</v>
      </c>
      <c r="N559" s="33">
        <f t="shared" si="107"/>
        <v>2.16583633422852</v>
      </c>
      <c r="O559" s="32"/>
      <c r="P559" s="35">
        <v>39.58</v>
      </c>
      <c r="Q559" s="35">
        <v>1.03</v>
      </c>
      <c r="R559" s="35">
        <v>21.37</v>
      </c>
      <c r="S559" s="35">
        <v>0</v>
      </c>
      <c r="T559" s="35">
        <v>15.35</v>
      </c>
      <c r="U559" s="35">
        <v>0.29</v>
      </c>
      <c r="V559" s="35">
        <v>9.58</v>
      </c>
      <c r="W559" s="35">
        <v>11.98</v>
      </c>
      <c r="X559" s="35">
        <v>0.6</v>
      </c>
      <c r="Y559" s="32"/>
      <c r="Z559" s="32">
        <v>99.78</v>
      </c>
      <c r="AA559" s="35">
        <v>9.01980018615723</v>
      </c>
      <c r="AB559" s="35">
        <v>1189.84692382812</v>
      </c>
      <c r="AC559" s="35">
        <v>-6.43391227722168</v>
      </c>
      <c r="AD559" s="35">
        <v>2.16583633422852</v>
      </c>
      <c r="AE559" s="35" t="s">
        <v>1695</v>
      </c>
      <c r="AF559" s="19">
        <v>12</v>
      </c>
      <c r="AG559" s="19">
        <f>AF559/(P559*'Molecular Weight'!$C$2/'Molecular Weight'!$D$2+Q559*'Molecular Weight'!$C$3/'Molecular Weight'!$D$3+R559*'Molecular Weight'!$C$4/'Molecular Weight'!$D$4+S559*'Molecular Weight'!$C$5/'Molecular Weight'!$D$5+T559*'Molecular Weight'!$C$6/'Molecular Weight'!$D$6+U559*'Molecular Weight'!$C$8/'Molecular Weight'!$D$8+V559*'Molecular Weight'!$C$9/'Molecular Weight'!$D$9+W559*'Molecular Weight'!$C$10/'Molecular Weight'!$D$10+X559*'Molecular Weight'!$C$11/'Molecular Weight'!$D$11+Y559*'Molecular Weight'!$C$12/'Molecular Weight'!$D$12)</f>
        <v>4.52674217900285</v>
      </c>
      <c r="AH559" s="19">
        <f>P559*AG559*'Molecular Weight'!$B$2/'Molecular Weight'!$D$2</f>
        <v>2.98216470447625</v>
      </c>
      <c r="AI559" s="19">
        <f>Q559*AG559*'Molecular Weight'!$B$3/'Molecular Weight'!$D$3</f>
        <v>0.0583547489909004</v>
      </c>
      <c r="AJ559" s="19">
        <f>AG559*R559*'Molecular Weight'!$B$4/'Molecular Weight'!$D$4</f>
        <v>1.8975378651489</v>
      </c>
      <c r="AK559" s="19">
        <f>S559*AG559*'Molecular Weight'!$B$5/'Molecular Weight'!$D$5</f>
        <v>0</v>
      </c>
      <c r="AL559" s="19">
        <f>T559*AG559*'Molecular Weight'!$B$6/'Molecular Weight'!$D$6</f>
        <v>0.967225674383265</v>
      </c>
      <c r="AM559" s="19">
        <f>U559*AG559*'Molecular Weight'!$B$8/'Molecular Weight'!$D$8</f>
        <v>0.0185051484622333</v>
      </c>
      <c r="AN559" s="19">
        <f>V559*AG559*'Molecular Weight'!$B$9/'Molecular Weight'!$D$9</f>
        <v>1.07608412096395</v>
      </c>
      <c r="AO559" s="19">
        <f>W559*AG559*'Molecular Weight'!$B$10/'Molecular Weight'!$D$10</f>
        <v>0.96701803324633</v>
      </c>
      <c r="AP559" s="19">
        <f>X559*AG559*'Molecular Weight'!$B$11/'Molecular Weight'!$D$11</f>
        <v>0.0876426365731433</v>
      </c>
      <c r="AQ559" s="19">
        <f>Y559*AG559*'Molecular Weight'!$B$12/'Molecular Weight'!$D$12</f>
        <v>0</v>
      </c>
      <c r="AR559" s="19">
        <f t="shared" si="98"/>
        <v>8.05453293224497</v>
      </c>
      <c r="AS559" s="19">
        <f t="shared" si="99"/>
        <v>0.162491156829198</v>
      </c>
      <c r="AT559" s="19">
        <f t="shared" si="100"/>
        <v>0.16799715013025</v>
      </c>
      <c r="AU559" s="19">
        <f t="shared" si="101"/>
        <v>0.804734517554068</v>
      </c>
      <c r="AV559" s="19">
        <f t="shared" si="102"/>
        <v>3.04051945346715</v>
      </c>
      <c r="AW559" s="19">
        <f t="shared" si="103"/>
        <v>3.02883297705578</v>
      </c>
      <c r="AX559" s="36"/>
    </row>
    <row r="560" s="25" customFormat="1" spans="1:50">
      <c r="A560" s="37" t="s">
        <v>2279</v>
      </c>
      <c r="B560" s="35" t="s">
        <v>2280</v>
      </c>
      <c r="C560" s="35" t="s">
        <v>2281</v>
      </c>
      <c r="D560" s="32" t="s">
        <v>1759</v>
      </c>
      <c r="E560" s="35" t="s">
        <v>2336</v>
      </c>
      <c r="F560" s="35" t="s">
        <v>2094</v>
      </c>
      <c r="G560" s="32" t="s">
        <v>1917</v>
      </c>
      <c r="H560" s="32"/>
      <c r="I560" s="33">
        <f t="shared" si="104"/>
        <v>8.01362419128418</v>
      </c>
      <c r="J560" s="33">
        <f t="shared" si="105"/>
        <v>1231.6767578125</v>
      </c>
      <c r="K560" s="33">
        <f t="shared" si="106"/>
        <v>-5.76303195953369</v>
      </c>
      <c r="L560" s="34">
        <f t="shared" si="96"/>
        <v>-8.540926500831</v>
      </c>
      <c r="M560" s="33">
        <f t="shared" si="97"/>
        <v>2.77789454129731</v>
      </c>
      <c r="N560" s="33">
        <f t="shared" si="107"/>
        <v>2.77789402008057</v>
      </c>
      <c r="O560" s="32"/>
      <c r="P560" s="35">
        <v>40.45</v>
      </c>
      <c r="Q560" s="35">
        <v>0.44</v>
      </c>
      <c r="R560" s="35">
        <v>22.53</v>
      </c>
      <c r="S560" s="35">
        <v>0</v>
      </c>
      <c r="T560" s="35">
        <v>13.86</v>
      </c>
      <c r="U560" s="35">
        <v>0.17</v>
      </c>
      <c r="V560" s="35">
        <v>9.46</v>
      </c>
      <c r="W560" s="35">
        <v>13.1</v>
      </c>
      <c r="X560" s="35">
        <v>0.36</v>
      </c>
      <c r="Y560" s="32"/>
      <c r="Z560" s="32">
        <v>100.37</v>
      </c>
      <c r="AA560" s="35">
        <v>8.01362419128418</v>
      </c>
      <c r="AB560" s="35">
        <v>1231.6767578125</v>
      </c>
      <c r="AC560" s="35">
        <v>-5.76303195953369</v>
      </c>
      <c r="AD560" s="35">
        <v>2.77789402008057</v>
      </c>
      <c r="AE560" s="35" t="s">
        <v>1695</v>
      </c>
      <c r="AF560" s="19">
        <v>12</v>
      </c>
      <c r="AG560" s="19">
        <f>AF560/(P560*'Molecular Weight'!$C$2/'Molecular Weight'!$D$2+Q560*'Molecular Weight'!$C$3/'Molecular Weight'!$D$3+R560*'Molecular Weight'!$C$4/'Molecular Weight'!$D$4+S560*'Molecular Weight'!$C$5/'Molecular Weight'!$D$5+T560*'Molecular Weight'!$C$6/'Molecular Weight'!$D$6+U560*'Molecular Weight'!$C$8/'Molecular Weight'!$D$8+V560*'Molecular Weight'!$C$9/'Molecular Weight'!$D$9+W560*'Molecular Weight'!$C$10/'Molecular Weight'!$D$10+X560*'Molecular Weight'!$C$11/'Molecular Weight'!$D$11+Y560*'Molecular Weight'!$C$12/'Molecular Weight'!$D$12)</f>
        <v>4.46108842724872</v>
      </c>
      <c r="AH560" s="19">
        <f>P560*AG560*'Molecular Weight'!$B$2/'Molecular Weight'!$D$2</f>
        <v>3.00351243146157</v>
      </c>
      <c r="AI560" s="19">
        <f>Q560*AG560*'Molecular Weight'!$B$3/'Molecular Weight'!$D$3</f>
        <v>0.0245666947182658</v>
      </c>
      <c r="AJ560" s="19">
        <f>AG560*R560*'Molecular Weight'!$B$4/'Molecular Weight'!$D$4</f>
        <v>1.97152456386649</v>
      </c>
      <c r="AK560" s="19">
        <f>S560*AG560*'Molecular Weight'!$B$5/'Molecular Weight'!$D$5</f>
        <v>0</v>
      </c>
      <c r="AL560" s="19">
        <f>T560*AG560*'Molecular Weight'!$B$6/'Molecular Weight'!$D$6</f>
        <v>0.860672126971984</v>
      </c>
      <c r="AM560" s="19">
        <f>U560*AG560*'Molecular Weight'!$B$8/'Molecular Weight'!$D$8</f>
        <v>0.0106905135696685</v>
      </c>
      <c r="AN560" s="19">
        <f>V560*AG560*'Molecular Weight'!$B$9/'Molecular Weight'!$D$9</f>
        <v>1.04719346207873</v>
      </c>
      <c r="AO560" s="19">
        <f>W560*AG560*'Molecular Weight'!$B$10/'Molecular Weight'!$D$10</f>
        <v>1.04208734659341</v>
      </c>
      <c r="AP560" s="19">
        <f>X560*AG560*'Molecular Weight'!$B$11/'Molecular Weight'!$D$11</f>
        <v>0.0518229052536154</v>
      </c>
      <c r="AQ560" s="19">
        <f>Y560*AG560*'Molecular Weight'!$B$12/'Molecular Weight'!$D$12</f>
        <v>0</v>
      </c>
      <c r="AR560" s="19">
        <f t="shared" si="98"/>
        <v>8.01207004451373</v>
      </c>
      <c r="AS560" s="19">
        <f t="shared" si="99"/>
        <v>0.0361555836032528</v>
      </c>
      <c r="AT560" s="19">
        <f t="shared" si="100"/>
        <v>0.0420085447991157</v>
      </c>
      <c r="AU560" s="19">
        <f t="shared" si="101"/>
        <v>0.824516543368731</v>
      </c>
      <c r="AV560" s="19">
        <f t="shared" si="102"/>
        <v>3.02807912617983</v>
      </c>
      <c r="AW560" s="19">
        <f t="shared" si="103"/>
        <v>2.96064344921379</v>
      </c>
      <c r="AX560" s="36"/>
    </row>
    <row r="561" s="25" customFormat="1" spans="1:50">
      <c r="A561" s="37" t="s">
        <v>2279</v>
      </c>
      <c r="B561" s="35" t="s">
        <v>2280</v>
      </c>
      <c r="C561" s="35" t="s">
        <v>2281</v>
      </c>
      <c r="D561" s="32" t="s">
        <v>1759</v>
      </c>
      <c r="E561" s="35" t="s">
        <v>2337</v>
      </c>
      <c r="F561" s="35" t="s">
        <v>2094</v>
      </c>
      <c r="G561" s="32" t="s">
        <v>1917</v>
      </c>
      <c r="H561" s="32"/>
      <c r="I561" s="33">
        <f t="shared" si="104"/>
        <v>8.10927581787109</v>
      </c>
      <c r="J561" s="33">
        <f t="shared" si="105"/>
        <v>1214.19921875</v>
      </c>
      <c r="K561" s="33">
        <f t="shared" si="106"/>
        <v>-5.80742502212524</v>
      </c>
      <c r="L561" s="34">
        <f t="shared" si="96"/>
        <v>-8.68508421839552</v>
      </c>
      <c r="M561" s="33">
        <f t="shared" si="97"/>
        <v>2.87765919627028</v>
      </c>
      <c r="N561" s="33">
        <f t="shared" si="107"/>
        <v>2.8776593208313</v>
      </c>
      <c r="O561" s="32"/>
      <c r="P561" s="35">
        <v>40.49</v>
      </c>
      <c r="Q561" s="35">
        <v>0.4</v>
      </c>
      <c r="R561" s="35">
        <v>22.68</v>
      </c>
      <c r="S561" s="35">
        <v>0</v>
      </c>
      <c r="T561" s="35">
        <v>13.51</v>
      </c>
      <c r="U561" s="35">
        <v>0.27</v>
      </c>
      <c r="V561" s="35">
        <v>9.61</v>
      </c>
      <c r="W561" s="35">
        <v>13.18</v>
      </c>
      <c r="X561" s="35">
        <v>0.35</v>
      </c>
      <c r="Y561" s="32"/>
      <c r="Z561" s="32">
        <v>100.49</v>
      </c>
      <c r="AA561" s="35">
        <v>8.10927581787109</v>
      </c>
      <c r="AB561" s="35">
        <v>1214.19921875</v>
      </c>
      <c r="AC561" s="35">
        <v>-5.80742502212524</v>
      </c>
      <c r="AD561" s="35">
        <v>2.8776593208313</v>
      </c>
      <c r="AE561" s="35" t="s">
        <v>1695</v>
      </c>
      <c r="AF561" s="19">
        <v>12</v>
      </c>
      <c r="AG561" s="19">
        <f>AF561/(P561*'Molecular Weight'!$C$2/'Molecular Weight'!$D$2+Q561*'Molecular Weight'!$C$3/'Molecular Weight'!$D$3+R561*'Molecular Weight'!$C$4/'Molecular Weight'!$D$4+S561*'Molecular Weight'!$C$5/'Molecular Weight'!$D$5+T561*'Molecular Weight'!$C$6/'Molecular Weight'!$D$6+U561*'Molecular Weight'!$C$8/'Molecular Weight'!$D$8+V561*'Molecular Weight'!$C$9/'Molecular Weight'!$D$9+W561*'Molecular Weight'!$C$10/'Molecular Weight'!$D$10+X561*'Molecular Weight'!$C$11/'Molecular Weight'!$D$11+Y561*'Molecular Weight'!$C$12/'Molecular Weight'!$D$12)</f>
        <v>4.45071618546383</v>
      </c>
      <c r="AH561" s="19">
        <f>P561*AG561*'Molecular Weight'!$B$2/'Molecular Weight'!$D$2</f>
        <v>2.99949231606908</v>
      </c>
      <c r="AI561" s="19">
        <f>Q561*AG561*'Molecular Weight'!$B$3/'Molecular Weight'!$D$3</f>
        <v>0.0222814327182169</v>
      </c>
      <c r="AJ561" s="19">
        <f>AG561*R561*'Molecular Weight'!$B$4/'Molecular Weight'!$D$4</f>
        <v>1.98003615312514</v>
      </c>
      <c r="AK561" s="19">
        <f>S561*AG561*'Molecular Weight'!$B$5/'Molecular Weight'!$D$5</f>
        <v>0</v>
      </c>
      <c r="AL561" s="19">
        <f>T561*AG561*'Molecular Weight'!$B$6/'Molecular Weight'!$D$6</f>
        <v>0.836987411826508</v>
      </c>
      <c r="AM561" s="19">
        <f>U561*AG561*'Molecular Weight'!$B$8/'Molecular Weight'!$D$8</f>
        <v>0.0169395738662988</v>
      </c>
      <c r="AN561" s="19">
        <f>V561*AG561*'Molecular Weight'!$B$9/'Molecular Weight'!$D$9</f>
        <v>1.06132462884138</v>
      </c>
      <c r="AO561" s="19">
        <f>W561*AG561*'Molecular Weight'!$B$10/'Molecular Weight'!$D$10</f>
        <v>1.04601354002164</v>
      </c>
      <c r="AP561" s="19">
        <f>X561*AG561*'Molecular Weight'!$B$11/'Molecular Weight'!$D$11</f>
        <v>0.0502662363637412</v>
      </c>
      <c r="AQ561" s="19">
        <f>Y561*AG561*'Molecular Weight'!$B$12/'Molecular Weight'!$D$12</f>
        <v>0</v>
      </c>
      <c r="AR561" s="19">
        <f t="shared" si="98"/>
        <v>8.013341292832</v>
      </c>
      <c r="AS561" s="19">
        <f t="shared" si="99"/>
        <v>0.0399572433354853</v>
      </c>
      <c r="AT561" s="19">
        <f t="shared" si="100"/>
        <v>0.0477393599603715</v>
      </c>
      <c r="AU561" s="19">
        <f t="shared" si="101"/>
        <v>0.797030168491023</v>
      </c>
      <c r="AV561" s="19">
        <f t="shared" si="102"/>
        <v>3.0217737487873</v>
      </c>
      <c r="AW561" s="19">
        <f t="shared" si="103"/>
        <v>2.96126515455582</v>
      </c>
      <c r="AX561" s="36"/>
    </row>
    <row r="562" s="25" customFormat="1" spans="1:50">
      <c r="A562" s="37" t="s">
        <v>2279</v>
      </c>
      <c r="B562" s="35" t="s">
        <v>2280</v>
      </c>
      <c r="C562" s="35" t="s">
        <v>2281</v>
      </c>
      <c r="D562" s="32" t="s">
        <v>1759</v>
      </c>
      <c r="E562" s="35" t="s">
        <v>2338</v>
      </c>
      <c r="F562" s="35" t="s">
        <v>1859</v>
      </c>
      <c r="G562" s="32" t="s">
        <v>1917</v>
      </c>
      <c r="H562" s="32"/>
      <c r="I562" s="33">
        <f t="shared" si="104"/>
        <v>8.40969944000244</v>
      </c>
      <c r="J562" s="33">
        <f t="shared" si="105"/>
        <v>1288.26599121094</v>
      </c>
      <c r="K562" s="33">
        <f t="shared" si="106"/>
        <v>-6.36956644058228</v>
      </c>
      <c r="L562" s="34">
        <f t="shared" si="96"/>
        <v>-7.84729099566879</v>
      </c>
      <c r="M562" s="33">
        <f t="shared" si="97"/>
        <v>1.47772455508652</v>
      </c>
      <c r="N562" s="33">
        <f t="shared" si="107"/>
        <v>1.47772455215454</v>
      </c>
      <c r="O562" s="32"/>
      <c r="P562" s="35">
        <v>40.3</v>
      </c>
      <c r="Q562" s="35">
        <v>1.01</v>
      </c>
      <c r="R562" s="35">
        <v>21.53</v>
      </c>
      <c r="S562" s="35">
        <v>0</v>
      </c>
      <c r="T562" s="35">
        <v>16.07</v>
      </c>
      <c r="U562" s="35">
        <v>0.23</v>
      </c>
      <c r="V562" s="35">
        <v>10.36</v>
      </c>
      <c r="W562" s="35">
        <v>10.53</v>
      </c>
      <c r="X562" s="35">
        <v>0.52</v>
      </c>
      <c r="Y562" s="32"/>
      <c r="Z562" s="32">
        <v>100.55</v>
      </c>
      <c r="AA562" s="35">
        <v>8.40969944000244</v>
      </c>
      <c r="AB562" s="35">
        <v>1288.26599121094</v>
      </c>
      <c r="AC562" s="35">
        <v>-6.36956644058228</v>
      </c>
      <c r="AD562" s="35">
        <v>1.47772455215454</v>
      </c>
      <c r="AE562" s="35" t="s">
        <v>1695</v>
      </c>
      <c r="AF562" s="19">
        <v>12</v>
      </c>
      <c r="AG562" s="19">
        <f>AF562/(P562*'Molecular Weight'!$C$2/'Molecular Weight'!$D$2+Q562*'Molecular Weight'!$C$3/'Molecular Weight'!$D$3+R562*'Molecular Weight'!$C$4/'Molecular Weight'!$D$4+S562*'Molecular Weight'!$C$5/'Molecular Weight'!$D$5+T562*'Molecular Weight'!$C$6/'Molecular Weight'!$D$6+U562*'Molecular Weight'!$C$8/'Molecular Weight'!$D$8+V562*'Molecular Weight'!$C$9/'Molecular Weight'!$D$9+W562*'Molecular Weight'!$C$10/'Molecular Weight'!$D$10+X562*'Molecular Weight'!$C$11/'Molecular Weight'!$D$11+Y562*'Molecular Weight'!$C$12/'Molecular Weight'!$D$12)</f>
        <v>4.4768220150271</v>
      </c>
      <c r="AH562" s="19">
        <f>P562*AG562*'Molecular Weight'!$B$2/'Molecular Weight'!$D$2</f>
        <v>3.00292821580546</v>
      </c>
      <c r="AI562" s="19">
        <f>Q562*AG562*'Molecular Weight'!$B$3/'Molecular Weight'!$D$3</f>
        <v>0.0565906162099796</v>
      </c>
      <c r="AJ562" s="19">
        <f>AG562*R562*'Molecular Weight'!$B$4/'Molecular Weight'!$D$4</f>
        <v>1.89066257323526</v>
      </c>
      <c r="AK562" s="19">
        <f>S562*AG562*'Molecular Weight'!$B$5/'Molecular Weight'!$D$5</f>
        <v>0</v>
      </c>
      <c r="AL562" s="19">
        <f>T562*AG562*'Molecular Weight'!$B$6/'Molecular Weight'!$D$6</f>
        <v>1.00142719629016</v>
      </c>
      <c r="AM562" s="19">
        <f>U562*AG562*'Molecular Weight'!$B$8/'Molecular Weight'!$D$8</f>
        <v>0.014514647074376</v>
      </c>
      <c r="AN562" s="19">
        <f>V562*AG562*'Molecular Weight'!$B$9/'Molecular Weight'!$D$9</f>
        <v>1.15086541130721</v>
      </c>
      <c r="AO562" s="19">
        <f>W562*AG562*'Molecular Weight'!$B$10/'Molecular Weight'!$D$10</f>
        <v>0.840601565945708</v>
      </c>
      <c r="AP562" s="19">
        <f>X562*AG562*'Molecular Weight'!$B$11/'Molecular Weight'!$D$11</f>
        <v>0.0751193109975505</v>
      </c>
      <c r="AQ562" s="19">
        <f>Y562*AG562*'Molecular Weight'!$B$12/'Molecular Weight'!$D$12</f>
        <v>0</v>
      </c>
      <c r="AR562" s="19">
        <f t="shared" si="98"/>
        <v>8.03270953686571</v>
      </c>
      <c r="AS562" s="19">
        <f t="shared" si="99"/>
        <v>0.097729026696924</v>
      </c>
      <c r="AT562" s="19">
        <f t="shared" si="100"/>
        <v>0.0975897469720873</v>
      </c>
      <c r="AU562" s="19">
        <f t="shared" si="101"/>
        <v>0.903698169593241</v>
      </c>
      <c r="AV562" s="19">
        <f t="shared" si="102"/>
        <v>3.05951883201544</v>
      </c>
      <c r="AW562" s="19">
        <f t="shared" si="103"/>
        <v>3.00740882061746</v>
      </c>
      <c r="AX562" s="36"/>
    </row>
    <row r="563" s="25" customFormat="1" spans="1:50">
      <c r="A563" s="37" t="s">
        <v>2279</v>
      </c>
      <c r="B563" s="35" t="s">
        <v>2280</v>
      </c>
      <c r="C563" s="35" t="s">
        <v>2281</v>
      </c>
      <c r="D563" s="32" t="s">
        <v>1759</v>
      </c>
      <c r="E563" s="35" t="s">
        <v>2339</v>
      </c>
      <c r="F563" s="35" t="s">
        <v>1859</v>
      </c>
      <c r="G563" s="32" t="s">
        <v>1917</v>
      </c>
      <c r="H563" s="32"/>
      <c r="I563" s="33">
        <f t="shared" si="104"/>
        <v>8.37098503112793</v>
      </c>
      <c r="J563" s="33">
        <f t="shared" si="105"/>
        <v>1297.71630859375</v>
      </c>
      <c r="K563" s="33">
        <f t="shared" si="106"/>
        <v>-6.27888202667236</v>
      </c>
      <c r="L563" s="34">
        <f t="shared" si="96"/>
        <v>-7.77322071157525</v>
      </c>
      <c r="M563" s="33">
        <f t="shared" si="97"/>
        <v>1.49433868490289</v>
      </c>
      <c r="N563" s="33">
        <f t="shared" si="107"/>
        <v>1.49433994293213</v>
      </c>
      <c r="O563" s="32"/>
      <c r="P563" s="35">
        <v>39.83</v>
      </c>
      <c r="Q563" s="35">
        <v>1.02</v>
      </c>
      <c r="R563" s="35">
        <v>21.41</v>
      </c>
      <c r="S563" s="35">
        <v>0</v>
      </c>
      <c r="T563" s="35">
        <v>15.71</v>
      </c>
      <c r="U563" s="35">
        <v>0.19</v>
      </c>
      <c r="V563" s="35">
        <v>10.15</v>
      </c>
      <c r="W563" s="35">
        <v>10.71</v>
      </c>
      <c r="X563" s="35">
        <v>0.48</v>
      </c>
      <c r="Y563" s="32"/>
      <c r="Z563" s="32">
        <v>99.5</v>
      </c>
      <c r="AA563" s="35">
        <v>8.37098503112793</v>
      </c>
      <c r="AB563" s="35">
        <v>1297.71630859375</v>
      </c>
      <c r="AC563" s="35">
        <v>-6.27888202667236</v>
      </c>
      <c r="AD563" s="35">
        <v>1.49433994293213</v>
      </c>
      <c r="AE563" s="35" t="s">
        <v>1695</v>
      </c>
      <c r="AF563" s="19">
        <v>12</v>
      </c>
      <c r="AG563" s="19">
        <f>AF563/(P563*'Molecular Weight'!$C$2/'Molecular Weight'!$D$2+Q563*'Molecular Weight'!$C$3/'Molecular Weight'!$D$3+R563*'Molecular Weight'!$C$4/'Molecular Weight'!$D$4+S563*'Molecular Weight'!$C$5/'Molecular Weight'!$D$5+T563*'Molecular Weight'!$C$6/'Molecular Weight'!$D$6+U563*'Molecular Weight'!$C$8/'Molecular Weight'!$D$8+V563*'Molecular Weight'!$C$9/'Molecular Weight'!$D$9+W563*'Molecular Weight'!$C$10/'Molecular Weight'!$D$10+X563*'Molecular Weight'!$C$11/'Molecular Weight'!$D$11+Y563*'Molecular Weight'!$C$12/'Molecular Weight'!$D$12)</f>
        <v>4.52262725057063</v>
      </c>
      <c r="AH563" s="19">
        <f>P563*AG563*'Molecular Weight'!$B$2/'Molecular Weight'!$D$2</f>
        <v>2.99827302580273</v>
      </c>
      <c r="AI563" s="19">
        <f>Q563*AG563*'Molecular Weight'!$B$3/'Molecular Weight'!$D$3</f>
        <v>0.0577356670285612</v>
      </c>
      <c r="AJ563" s="19">
        <f>AG563*R563*'Molecular Weight'!$B$4/'Molecular Weight'!$D$4</f>
        <v>1.89936150323102</v>
      </c>
      <c r="AK563" s="19">
        <f>S563*AG563*'Molecular Weight'!$B$5/'Molecular Weight'!$D$5</f>
        <v>0</v>
      </c>
      <c r="AL563" s="19">
        <f>T563*AG563*'Molecular Weight'!$B$6/'Molecular Weight'!$D$6</f>
        <v>0.989009940234752</v>
      </c>
      <c r="AM563" s="19">
        <f>U563*AG563*'Molecular Weight'!$B$8/'Molecular Weight'!$D$8</f>
        <v>0.012113041691689</v>
      </c>
      <c r="AN563" s="19">
        <f>V563*AG563*'Molecular Weight'!$B$9/'Molecular Weight'!$D$9</f>
        <v>1.13907361273677</v>
      </c>
      <c r="AO563" s="19">
        <f>W563*AG563*'Molecular Weight'!$B$10/'Molecular Weight'!$D$10</f>
        <v>0.863718577988792</v>
      </c>
      <c r="AP563" s="19">
        <f>X563*AG563*'Molecular Weight'!$B$11/'Molecular Weight'!$D$11</f>
        <v>0.0700503736777639</v>
      </c>
      <c r="AQ563" s="19">
        <f>Y563*AG563*'Molecular Weight'!$B$12/'Molecular Weight'!$D$12</f>
        <v>0</v>
      </c>
      <c r="AR563" s="19">
        <f t="shared" si="98"/>
        <v>8.02933574239208</v>
      </c>
      <c r="AS563" s="19">
        <f t="shared" si="99"/>
        <v>0.0876856865870961</v>
      </c>
      <c r="AT563" s="19">
        <f t="shared" si="100"/>
        <v>0.0886600660113516</v>
      </c>
      <c r="AU563" s="19">
        <f t="shared" si="101"/>
        <v>0.901324253647656</v>
      </c>
      <c r="AV563" s="19">
        <f t="shared" si="102"/>
        <v>3.05600869283129</v>
      </c>
      <c r="AW563" s="19">
        <f t="shared" si="103"/>
        <v>3.00391517265201</v>
      </c>
      <c r="AX563" s="36"/>
    </row>
    <row r="564" s="25" customFormat="1" spans="1:50">
      <c r="A564" s="37" t="s">
        <v>2279</v>
      </c>
      <c r="B564" s="35" t="s">
        <v>2280</v>
      </c>
      <c r="C564" s="35" t="s">
        <v>2281</v>
      </c>
      <c r="D564" s="32" t="s">
        <v>1759</v>
      </c>
      <c r="E564" s="35" t="s">
        <v>2340</v>
      </c>
      <c r="F564" s="35" t="s">
        <v>2094</v>
      </c>
      <c r="G564" s="32" t="s">
        <v>1917</v>
      </c>
      <c r="H564" s="32"/>
      <c r="I564" s="33">
        <f t="shared" si="104"/>
        <v>5.87612152099609</v>
      </c>
      <c r="J564" s="33">
        <f t="shared" si="105"/>
        <v>1116.36767578125</v>
      </c>
      <c r="K564" s="33">
        <f t="shared" si="106"/>
        <v>-7.98847389221191</v>
      </c>
      <c r="L564" s="34">
        <f t="shared" si="96"/>
        <v>-10.6658261094969</v>
      </c>
      <c r="M564" s="33">
        <f t="shared" si="97"/>
        <v>2.67735221728494</v>
      </c>
      <c r="N564" s="33">
        <f t="shared" si="107"/>
        <v>2.6773509979248</v>
      </c>
      <c r="O564" s="32"/>
      <c r="P564" s="35">
        <v>39.47</v>
      </c>
      <c r="Q564" s="35">
        <v>1.13</v>
      </c>
      <c r="R564" s="35">
        <v>21.07</v>
      </c>
      <c r="S564" s="35">
        <v>0</v>
      </c>
      <c r="T564" s="35">
        <v>18.95</v>
      </c>
      <c r="U564" s="35">
        <v>0.43</v>
      </c>
      <c r="V564" s="35">
        <v>8.04</v>
      </c>
      <c r="W564" s="35">
        <v>10.65</v>
      </c>
      <c r="X564" s="35">
        <v>0.56</v>
      </c>
      <c r="Y564" s="32"/>
      <c r="Z564" s="32">
        <v>100.3</v>
      </c>
      <c r="AA564" s="35">
        <v>5.87612152099609</v>
      </c>
      <c r="AB564" s="35">
        <v>1116.36767578125</v>
      </c>
      <c r="AC564" s="35">
        <v>-7.98847389221191</v>
      </c>
      <c r="AD564" s="35">
        <v>2.6773509979248</v>
      </c>
      <c r="AE564" s="35" t="s">
        <v>1695</v>
      </c>
      <c r="AF564" s="19">
        <v>12</v>
      </c>
      <c r="AG564" s="19">
        <f>AF564/(P564*'Molecular Weight'!$C$2/'Molecular Weight'!$D$2+Q564*'Molecular Weight'!$C$3/'Molecular Weight'!$D$3+R564*'Molecular Weight'!$C$4/'Molecular Weight'!$D$4+S564*'Molecular Weight'!$C$5/'Molecular Weight'!$D$5+T564*'Molecular Weight'!$C$6/'Molecular Weight'!$D$6+U564*'Molecular Weight'!$C$8/'Molecular Weight'!$D$8+V564*'Molecular Weight'!$C$9/'Molecular Weight'!$D$9+W564*'Molecular Weight'!$C$10/'Molecular Weight'!$D$10+X564*'Molecular Weight'!$C$11/'Molecular Weight'!$D$11+Y564*'Molecular Weight'!$C$12/'Molecular Weight'!$D$12)</f>
        <v>4.56197894795815</v>
      </c>
      <c r="AH564" s="19">
        <f>P564*AG564*'Molecular Weight'!$B$2/'Molecular Weight'!$D$2</f>
        <v>2.99702578355373</v>
      </c>
      <c r="AI564" s="19">
        <f>Q564*AG564*'Molecular Weight'!$B$3/'Molecular Weight'!$D$3</f>
        <v>0.0645186008910227</v>
      </c>
      <c r="AJ564" s="19">
        <f>AG564*R564*'Molecular Weight'!$B$4/'Molecular Weight'!$D$4</f>
        <v>1.88546285667866</v>
      </c>
      <c r="AK564" s="19">
        <f>S564*AG564*'Molecular Weight'!$B$5/'Molecular Weight'!$D$5</f>
        <v>0</v>
      </c>
      <c r="AL564" s="19">
        <f>T564*AG564*'Molecular Weight'!$B$6/'Molecular Weight'!$D$6</f>
        <v>1.20336165177905</v>
      </c>
      <c r="AM564" s="19">
        <f>U564*AG564*'Molecular Weight'!$B$8/'Molecular Weight'!$D$8</f>
        <v>0.0276522546887793</v>
      </c>
      <c r="AN564" s="19">
        <f>V564*AG564*'Molecular Weight'!$B$9/'Molecular Weight'!$D$9</f>
        <v>0.910131780188178</v>
      </c>
      <c r="AO564" s="19">
        <f>W564*AG564*'Molecular Weight'!$B$10/'Molecular Weight'!$D$10</f>
        <v>0.866352992078358</v>
      </c>
      <c r="AP564" s="19">
        <f>X564*AG564*'Molecular Weight'!$B$11/'Molecular Weight'!$D$11</f>
        <v>0.0824365347162493</v>
      </c>
      <c r="AQ564" s="19">
        <f>Y564*AG564*'Molecular Weight'!$B$12/'Molecular Weight'!$D$12</f>
        <v>0</v>
      </c>
      <c r="AR564" s="19">
        <f t="shared" si="98"/>
        <v>8.03694245457404</v>
      </c>
      <c r="AS564" s="19">
        <f t="shared" si="99"/>
        <v>0.110317936800984</v>
      </c>
      <c r="AT564" s="19">
        <f t="shared" si="100"/>
        <v>0.0916747983766057</v>
      </c>
      <c r="AU564" s="19">
        <f t="shared" si="101"/>
        <v>1.09304371497807</v>
      </c>
      <c r="AV564" s="19">
        <f t="shared" si="102"/>
        <v>3.06154438444476</v>
      </c>
      <c r="AW564" s="19">
        <f t="shared" si="103"/>
        <v>3.00749867873437</v>
      </c>
      <c r="AX564" s="36"/>
    </row>
    <row r="565" s="25" customFormat="1" spans="1:50">
      <c r="A565" s="37" t="s">
        <v>2279</v>
      </c>
      <c r="B565" s="35" t="s">
        <v>2280</v>
      </c>
      <c r="C565" s="35" t="s">
        <v>2281</v>
      </c>
      <c r="D565" s="32" t="s">
        <v>1759</v>
      </c>
      <c r="E565" s="35" t="s">
        <v>2341</v>
      </c>
      <c r="F565" s="35" t="s">
        <v>1859</v>
      </c>
      <c r="G565" s="32" t="s">
        <v>1917</v>
      </c>
      <c r="H565" s="32"/>
      <c r="I565" s="33">
        <f t="shared" si="104"/>
        <v>6.98039960861206</v>
      </c>
      <c r="J565" s="33">
        <f t="shared" si="105"/>
        <v>1091.37463378906</v>
      </c>
      <c r="K565" s="33">
        <f t="shared" si="106"/>
        <v>-7.960533618927</v>
      </c>
      <c r="L565" s="34">
        <f t="shared" si="96"/>
        <v>-10.5344307366745</v>
      </c>
      <c r="M565" s="33">
        <f t="shared" si="97"/>
        <v>2.57389711774748</v>
      </c>
      <c r="N565" s="33">
        <f t="shared" si="107"/>
        <v>2.5738959312439</v>
      </c>
      <c r="O565" s="32"/>
      <c r="P565" s="35">
        <v>39.49</v>
      </c>
      <c r="Q565" s="35">
        <v>1.23</v>
      </c>
      <c r="R565" s="35">
        <v>20.61</v>
      </c>
      <c r="S565" s="35">
        <v>0</v>
      </c>
      <c r="T565" s="35">
        <v>18.85</v>
      </c>
      <c r="U565" s="35">
        <v>0.35</v>
      </c>
      <c r="V565" s="35">
        <v>7.3</v>
      </c>
      <c r="W565" s="35">
        <v>11.76</v>
      </c>
      <c r="X565" s="35">
        <v>0.53</v>
      </c>
      <c r="Y565" s="32"/>
      <c r="Z565" s="32">
        <v>100.12</v>
      </c>
      <c r="AA565" s="35">
        <v>6.98039960861206</v>
      </c>
      <c r="AB565" s="35">
        <v>1091.37463378906</v>
      </c>
      <c r="AC565" s="35">
        <v>-7.960533618927</v>
      </c>
      <c r="AD565" s="35">
        <v>2.5738959312439</v>
      </c>
      <c r="AE565" s="35" t="s">
        <v>1695</v>
      </c>
      <c r="AF565" s="19">
        <v>12</v>
      </c>
      <c r="AG565" s="19">
        <f>AF565/(P565*'Molecular Weight'!$C$2/'Molecular Weight'!$D$2+Q565*'Molecular Weight'!$C$3/'Molecular Weight'!$D$3+R565*'Molecular Weight'!$C$4/'Molecular Weight'!$D$4+S565*'Molecular Weight'!$C$5/'Molecular Weight'!$D$5+T565*'Molecular Weight'!$C$6/'Molecular Weight'!$D$6+U565*'Molecular Weight'!$C$8/'Molecular Weight'!$D$8+V565*'Molecular Weight'!$C$9/'Molecular Weight'!$D$9+W565*'Molecular Weight'!$C$10/'Molecular Weight'!$D$10+X565*'Molecular Weight'!$C$11/'Molecular Weight'!$D$11+Y565*'Molecular Weight'!$C$12/'Molecular Weight'!$D$12)</f>
        <v>4.58277862853495</v>
      </c>
      <c r="AH565" s="19">
        <f>P565*AG565*'Molecular Weight'!$B$2/'Molecular Weight'!$D$2</f>
        <v>3.01221584621913</v>
      </c>
      <c r="AI565" s="19">
        <f>Q565*AG565*'Molecular Weight'!$B$3/'Molecular Weight'!$D$3</f>
        <v>0.0705484069223778</v>
      </c>
      <c r="AJ565" s="19">
        <f>AG565*R565*'Molecular Weight'!$B$4/'Molecular Weight'!$D$4</f>
        <v>1.85270826861721</v>
      </c>
      <c r="AK565" s="19">
        <f>S565*AG565*'Molecular Weight'!$B$5/'Molecular Weight'!$D$5</f>
        <v>0</v>
      </c>
      <c r="AL565" s="19">
        <f>T565*AG565*'Molecular Weight'!$B$6/'Molecular Weight'!$D$6</f>
        <v>1.2024690582946</v>
      </c>
      <c r="AM565" s="19">
        <f>U565*AG565*'Molecular Weight'!$B$8/'Molecular Weight'!$D$8</f>
        <v>0.022610269523361</v>
      </c>
      <c r="AN565" s="19">
        <f>V565*AG565*'Molecular Weight'!$B$9/'Molecular Weight'!$D$9</f>
        <v>0.830131116335115</v>
      </c>
      <c r="AO565" s="19">
        <f>W565*AG565*'Molecular Weight'!$B$10/'Molecular Weight'!$D$10</f>
        <v>0.961010639649982</v>
      </c>
      <c r="AP565" s="19">
        <f>X565*AG565*'Molecular Weight'!$B$11/'Molecular Weight'!$D$11</f>
        <v>0.078376013976235</v>
      </c>
      <c r="AQ565" s="19">
        <f>Y565*AG565*'Molecular Weight'!$B$12/'Molecular Weight'!$D$12</f>
        <v>0</v>
      </c>
      <c r="AR565" s="19">
        <f t="shared" si="98"/>
        <v>8.03006961953801</v>
      </c>
      <c r="AS565" s="19">
        <f t="shared" si="99"/>
        <v>0.0898710600411521</v>
      </c>
      <c r="AT565" s="19">
        <f t="shared" si="100"/>
        <v>0.0747387713814539</v>
      </c>
      <c r="AU565" s="19">
        <f t="shared" si="101"/>
        <v>1.11259799825344</v>
      </c>
      <c r="AV565" s="19">
        <f t="shared" si="102"/>
        <v>3.08276425314151</v>
      </c>
      <c r="AW565" s="19">
        <f t="shared" si="103"/>
        <v>3.01622108380305</v>
      </c>
      <c r="AX565" s="36"/>
    </row>
    <row r="566" s="25" customFormat="1" spans="1:50">
      <c r="A566" s="37" t="s">
        <v>2279</v>
      </c>
      <c r="B566" s="35" t="s">
        <v>2280</v>
      </c>
      <c r="C566" s="35" t="s">
        <v>2281</v>
      </c>
      <c r="D566" s="32" t="s">
        <v>1759</v>
      </c>
      <c r="E566" s="35" t="s">
        <v>2342</v>
      </c>
      <c r="F566" s="35" t="s">
        <v>1859</v>
      </c>
      <c r="G566" s="32" t="s">
        <v>1917</v>
      </c>
      <c r="H566" s="32"/>
      <c r="I566" s="33">
        <f t="shared" si="104"/>
        <v>5.1055498123169</v>
      </c>
      <c r="J566" s="33">
        <f t="shared" si="105"/>
        <v>1142.21960449219</v>
      </c>
      <c r="K566" s="33">
        <f t="shared" si="106"/>
        <v>-7.77775526046753</v>
      </c>
      <c r="L566" s="34">
        <f t="shared" si="96"/>
        <v>-10.6528110222785</v>
      </c>
      <c r="M566" s="33">
        <f t="shared" si="97"/>
        <v>2.87505576181101</v>
      </c>
      <c r="N566" s="33">
        <f t="shared" si="107"/>
        <v>2.87505578994751</v>
      </c>
      <c r="O566" s="32"/>
      <c r="P566" s="35">
        <v>39.11</v>
      </c>
      <c r="Q566" s="35">
        <v>1.12</v>
      </c>
      <c r="R566" s="35">
        <v>21.06</v>
      </c>
      <c r="S566" s="35">
        <v>0</v>
      </c>
      <c r="T566" s="35">
        <v>16.81</v>
      </c>
      <c r="U566" s="35">
        <v>0.32</v>
      </c>
      <c r="V566" s="35">
        <v>8.21</v>
      </c>
      <c r="W566" s="35">
        <v>12.77</v>
      </c>
      <c r="X566" s="35">
        <v>0.44</v>
      </c>
      <c r="Y566" s="32"/>
      <c r="Z566" s="32">
        <v>99.84</v>
      </c>
      <c r="AA566" s="35">
        <v>5.1055498123169</v>
      </c>
      <c r="AB566" s="35">
        <v>1142.21960449219</v>
      </c>
      <c r="AC566" s="35">
        <v>-7.77775526046753</v>
      </c>
      <c r="AD566" s="35">
        <v>2.87505578994751</v>
      </c>
      <c r="AE566" s="35" t="s">
        <v>1695</v>
      </c>
      <c r="AF566" s="19">
        <v>12</v>
      </c>
      <c r="AG566" s="19">
        <f>AF566/(P566*'Molecular Weight'!$C$2/'Molecular Weight'!$D$2+Q566*'Molecular Weight'!$C$3/'Molecular Weight'!$D$3+R566*'Molecular Weight'!$C$4/'Molecular Weight'!$D$4+S566*'Molecular Weight'!$C$5/'Molecular Weight'!$D$5+T566*'Molecular Weight'!$C$6/'Molecular Weight'!$D$6+U566*'Molecular Weight'!$C$8/'Molecular Weight'!$D$8+V566*'Molecular Weight'!$C$9/'Molecular Weight'!$D$9+W566*'Molecular Weight'!$C$10/'Molecular Weight'!$D$10+X566*'Molecular Weight'!$C$11/'Molecular Weight'!$D$11+Y566*'Molecular Weight'!$C$12/'Molecular Weight'!$D$12)</f>
        <v>4.56854787872057</v>
      </c>
      <c r="AH566" s="19">
        <f>P566*AG566*'Molecular Weight'!$B$2/'Molecular Weight'!$D$2</f>
        <v>2.97396650360788</v>
      </c>
      <c r="AI566" s="19">
        <f>Q566*AG566*'Molecular Weight'!$B$3/'Molecular Weight'!$D$3</f>
        <v>0.064039719952028</v>
      </c>
      <c r="AJ566" s="19">
        <f>AG566*R566*'Molecular Weight'!$B$4/'Molecular Weight'!$D$4</f>
        <v>1.88728164625059</v>
      </c>
      <c r="AK566" s="19">
        <f>S566*AG566*'Molecular Weight'!$B$5/'Molecular Weight'!$D$5</f>
        <v>0</v>
      </c>
      <c r="AL566" s="19">
        <f>T566*AG566*'Molecular Weight'!$B$6/'Molecular Weight'!$D$6</f>
        <v>1.06900459133203</v>
      </c>
      <c r="AM566" s="19">
        <f>U566*AG566*'Molecular Weight'!$B$8/'Molecular Weight'!$D$8</f>
        <v>0.0206080535831771</v>
      </c>
      <c r="AN566" s="19">
        <f>V566*AG566*'Molecular Weight'!$B$9/'Molecular Weight'!$D$9</f>
        <v>0.930714096384513</v>
      </c>
      <c r="AO566" s="19">
        <f>W566*AG566*'Molecular Weight'!$B$10/'Molecular Weight'!$D$10</f>
        <v>1.0403059274476</v>
      </c>
      <c r="AP566" s="19">
        <f>X566*AG566*'Molecular Weight'!$B$11/'Molecular Weight'!$D$11</f>
        <v>0.0648648295139416</v>
      </c>
      <c r="AQ566" s="19">
        <f>Y566*AG566*'Molecular Weight'!$B$12/'Molecular Weight'!$D$12</f>
        <v>0</v>
      </c>
      <c r="AR566" s="19">
        <f t="shared" si="98"/>
        <v>8.05078536807177</v>
      </c>
      <c r="AS566" s="19">
        <f t="shared" si="99"/>
        <v>0.151395022721158</v>
      </c>
      <c r="AT566" s="19">
        <f t="shared" si="100"/>
        <v>0.141622425150217</v>
      </c>
      <c r="AU566" s="19">
        <f t="shared" si="101"/>
        <v>0.917609568610868</v>
      </c>
      <c r="AV566" s="19">
        <f t="shared" si="102"/>
        <v>3.03800622355991</v>
      </c>
      <c r="AW566" s="19">
        <f t="shared" si="103"/>
        <v>3.06063266874732</v>
      </c>
      <c r="AX566" s="36"/>
    </row>
    <row r="567" s="25" customFormat="1" spans="1:50">
      <c r="A567" s="37" t="s">
        <v>2279</v>
      </c>
      <c r="B567" s="35" t="s">
        <v>2280</v>
      </c>
      <c r="C567" s="35" t="s">
        <v>2281</v>
      </c>
      <c r="D567" s="32" t="s">
        <v>1759</v>
      </c>
      <c r="E567" s="35" t="s">
        <v>2343</v>
      </c>
      <c r="F567" s="35" t="s">
        <v>1859</v>
      </c>
      <c r="G567" s="32" t="s">
        <v>1917</v>
      </c>
      <c r="H567" s="32"/>
      <c r="I567" s="33">
        <f t="shared" si="104"/>
        <v>7.98355865478516</v>
      </c>
      <c r="J567" s="33">
        <f t="shared" si="105"/>
        <v>1274.5458984375</v>
      </c>
      <c r="K567" s="33">
        <f t="shared" si="106"/>
        <v>-6.55973148345947</v>
      </c>
      <c r="L567" s="34">
        <f t="shared" si="96"/>
        <v>-8.12848489109065</v>
      </c>
      <c r="M567" s="33">
        <f t="shared" si="97"/>
        <v>1.56875340763118</v>
      </c>
      <c r="N567" s="33">
        <f t="shared" si="107"/>
        <v>1.56875419616699</v>
      </c>
      <c r="O567" s="32"/>
      <c r="P567" s="35">
        <v>40.42</v>
      </c>
      <c r="Q567" s="35">
        <v>1.07</v>
      </c>
      <c r="R567" s="35">
        <v>21.15</v>
      </c>
      <c r="S567" s="35">
        <v>0</v>
      </c>
      <c r="T567" s="35">
        <v>17.11</v>
      </c>
      <c r="U567" s="35">
        <v>0.35</v>
      </c>
      <c r="V567" s="35">
        <v>10.18</v>
      </c>
      <c r="W567" s="35">
        <v>9.7</v>
      </c>
      <c r="X567" s="35">
        <v>0.54</v>
      </c>
      <c r="Y567" s="32"/>
      <c r="Z567" s="32">
        <v>100.52</v>
      </c>
      <c r="AA567" s="35">
        <v>7.98355865478516</v>
      </c>
      <c r="AB567" s="35">
        <v>1274.5458984375</v>
      </c>
      <c r="AC567" s="35">
        <v>-6.55973148345947</v>
      </c>
      <c r="AD567" s="35">
        <v>1.56875419616699</v>
      </c>
      <c r="AE567" s="35" t="s">
        <v>1695</v>
      </c>
      <c r="AF567" s="19">
        <v>12</v>
      </c>
      <c r="AG567" s="19">
        <f>AF567/(P567*'Molecular Weight'!$C$2/'Molecular Weight'!$D$2+Q567*'Molecular Weight'!$C$3/'Molecular Weight'!$D$3+R567*'Molecular Weight'!$C$4/'Molecular Weight'!$D$4+S567*'Molecular Weight'!$C$5/'Molecular Weight'!$D$5+T567*'Molecular Weight'!$C$6/'Molecular Weight'!$D$6+U567*'Molecular Weight'!$C$8/'Molecular Weight'!$D$8+V567*'Molecular Weight'!$C$9/'Molecular Weight'!$D$9+W567*'Molecular Weight'!$C$10/'Molecular Weight'!$D$10+X567*'Molecular Weight'!$C$11/'Molecular Weight'!$D$11+Y567*'Molecular Weight'!$C$12/'Molecular Weight'!$D$12)</f>
        <v>4.49099668707179</v>
      </c>
      <c r="AH567" s="19">
        <f>P567*AG567*'Molecular Weight'!$B$2/'Molecular Weight'!$D$2</f>
        <v>3.02140622655529</v>
      </c>
      <c r="AI567" s="19">
        <f>Q567*AG567*'Molecular Weight'!$B$3/'Molecular Weight'!$D$3</f>
        <v>0.0601422585127261</v>
      </c>
      <c r="AJ567" s="19">
        <f>AG567*R567*'Molecular Weight'!$B$4/'Molecular Weight'!$D$4</f>
        <v>1.86317339999153</v>
      </c>
      <c r="AK567" s="19">
        <f>S567*AG567*'Molecular Weight'!$B$5/'Molecular Weight'!$D$5</f>
        <v>0</v>
      </c>
      <c r="AL567" s="19">
        <f>T567*AG567*'Molecular Weight'!$B$6/'Molecular Weight'!$D$6</f>
        <v>1.06961237911746</v>
      </c>
      <c r="AM567" s="19">
        <f>U567*AG567*'Molecular Weight'!$B$8/'Molecular Weight'!$D$8</f>
        <v>0.0221574406607714</v>
      </c>
      <c r="AN567" s="19">
        <f>V567*AG567*'Molecular Weight'!$B$9/'Molecular Weight'!$D$9</f>
        <v>1.13445027976156</v>
      </c>
      <c r="AO567" s="19">
        <f>W567*AG567*'Molecular Weight'!$B$10/'Molecular Weight'!$D$10</f>
        <v>0.776795076044871</v>
      </c>
      <c r="AP567" s="19">
        <f>X567*AG567*'Molecular Weight'!$B$11/'Molecular Weight'!$D$11</f>
        <v>0.0782555085840196</v>
      </c>
      <c r="AQ567" s="19">
        <f>Y567*AG567*'Molecular Weight'!$B$12/'Molecular Weight'!$D$12</f>
        <v>0</v>
      </c>
      <c r="AR567" s="19">
        <f t="shared" si="98"/>
        <v>8.02599256922823</v>
      </c>
      <c r="AS567" s="19">
        <f t="shared" si="99"/>
        <v>0.077725173066967</v>
      </c>
      <c r="AT567" s="19">
        <f t="shared" si="100"/>
        <v>0.0726666730718826</v>
      </c>
      <c r="AU567" s="19">
        <f t="shared" si="101"/>
        <v>0.991887206050493</v>
      </c>
      <c r="AV567" s="19">
        <f t="shared" si="102"/>
        <v>3.08154848506801</v>
      </c>
      <c r="AW567" s="19">
        <f t="shared" si="103"/>
        <v>3.00301517558466</v>
      </c>
      <c r="AX567" s="36"/>
    </row>
    <row r="568" s="25" customFormat="1" spans="1:50">
      <c r="A568" s="37" t="s">
        <v>2279</v>
      </c>
      <c r="B568" s="35" t="s">
        <v>2280</v>
      </c>
      <c r="C568" s="35" t="s">
        <v>2281</v>
      </c>
      <c r="D568" s="32" t="s">
        <v>1759</v>
      </c>
      <c r="E568" s="35" t="s">
        <v>2344</v>
      </c>
      <c r="F568" s="35" t="s">
        <v>2345</v>
      </c>
      <c r="G568" s="32" t="s">
        <v>1917</v>
      </c>
      <c r="H568" s="32"/>
      <c r="I568" s="33">
        <f t="shared" si="104"/>
        <v>5.58933877944946</v>
      </c>
      <c r="J568" s="33">
        <f t="shared" si="105"/>
        <v>1333.43054199219</v>
      </c>
      <c r="K568" s="33">
        <f t="shared" si="106"/>
        <v>-6.23031711578369</v>
      </c>
      <c r="L568" s="34">
        <f t="shared" si="96"/>
        <v>-8.41478911998514</v>
      </c>
      <c r="M568" s="33">
        <f t="shared" si="97"/>
        <v>2.18447200420145</v>
      </c>
      <c r="N568" s="33">
        <f t="shared" si="107"/>
        <v>2.18447208404541</v>
      </c>
      <c r="O568" s="32"/>
      <c r="P568" s="35">
        <v>39.94</v>
      </c>
      <c r="Q568" s="35">
        <v>0.8</v>
      </c>
      <c r="R568" s="35">
        <v>21.59</v>
      </c>
      <c r="S568" s="35">
        <v>0</v>
      </c>
      <c r="T568" s="35">
        <v>14.57</v>
      </c>
      <c r="U568" s="35">
        <v>0.3</v>
      </c>
      <c r="V568" s="35">
        <v>12.57</v>
      </c>
      <c r="W568" s="35">
        <v>8.65</v>
      </c>
      <c r="X568" s="35">
        <v>0.31</v>
      </c>
      <c r="Y568" s="32"/>
      <c r="Z568" s="32">
        <v>98.73</v>
      </c>
      <c r="AA568" s="35">
        <v>5.58933877944946</v>
      </c>
      <c r="AB568" s="35">
        <v>1333.43054199219</v>
      </c>
      <c r="AC568" s="35">
        <v>-6.23031711578369</v>
      </c>
      <c r="AD568" s="35">
        <v>2.18447208404541</v>
      </c>
      <c r="AE568" s="35" t="s">
        <v>1695</v>
      </c>
      <c r="AF568" s="19">
        <v>12</v>
      </c>
      <c r="AG568" s="19">
        <f>AF568/(P568*'Molecular Weight'!$C$2/'Molecular Weight'!$D$2+Q568*'Molecular Weight'!$C$3/'Molecular Weight'!$D$3+R568*'Molecular Weight'!$C$4/'Molecular Weight'!$D$4+S568*'Molecular Weight'!$C$5/'Molecular Weight'!$D$5+T568*'Molecular Weight'!$C$6/'Molecular Weight'!$D$6+U568*'Molecular Weight'!$C$8/'Molecular Weight'!$D$8+V568*'Molecular Weight'!$C$9/'Molecular Weight'!$D$9+W568*'Molecular Weight'!$C$10/'Molecular Weight'!$D$10+X568*'Molecular Weight'!$C$11/'Molecular Weight'!$D$11+Y568*'Molecular Weight'!$C$12/'Molecular Weight'!$D$12)</f>
        <v>4.50614240443832</v>
      </c>
      <c r="AH568" s="19">
        <f>P568*AG568*'Molecular Weight'!$B$2/'Molecular Weight'!$D$2</f>
        <v>2.99559466766422</v>
      </c>
      <c r="AI568" s="19">
        <f>Q568*AG568*'Molecular Weight'!$B$3/'Molecular Weight'!$D$3</f>
        <v>0.0451178213210345</v>
      </c>
      <c r="AJ568" s="19">
        <f>AG568*R568*'Molecular Weight'!$B$4/'Molecular Weight'!$D$4</f>
        <v>1.90834865656774</v>
      </c>
      <c r="AK568" s="19">
        <f>S568*AG568*'Molecular Weight'!$B$5/'Molecular Weight'!$D$5</f>
        <v>0</v>
      </c>
      <c r="AL568" s="19">
        <f>T568*AG568*'Molecular Weight'!$B$6/'Molecular Weight'!$D$6</f>
        <v>0.913898870165176</v>
      </c>
      <c r="AM568" s="19">
        <f>U568*AG568*'Molecular Weight'!$B$8/'Molecular Weight'!$D$8</f>
        <v>0.019056142110678</v>
      </c>
      <c r="AN568" s="19">
        <f>V568*AG568*'Molecular Weight'!$B$9/'Molecular Weight'!$D$9</f>
        <v>1.40551389637195</v>
      </c>
      <c r="AO568" s="19">
        <f>W568*AG568*'Molecular Weight'!$B$10/'Molecular Weight'!$D$10</f>
        <v>0.695045146191003</v>
      </c>
      <c r="AP568" s="19">
        <f>X568*AG568*'Molecular Weight'!$B$11/'Molecular Weight'!$D$11</f>
        <v>0.0450759646781503</v>
      </c>
      <c r="AQ568" s="19">
        <f>Y568*AG568*'Molecular Weight'!$B$12/'Molecular Weight'!$D$12</f>
        <v>0</v>
      </c>
      <c r="AR568" s="19">
        <f t="shared" si="98"/>
        <v>8.02765116506995</v>
      </c>
      <c r="AS568" s="19">
        <f t="shared" si="99"/>
        <v>0.0826677627157455</v>
      </c>
      <c r="AT568" s="19">
        <f t="shared" si="100"/>
        <v>0.0904561384355408</v>
      </c>
      <c r="AU568" s="19">
        <f t="shared" si="101"/>
        <v>0.831231107449431</v>
      </c>
      <c r="AV568" s="19">
        <f t="shared" si="102"/>
        <v>3.04071248898525</v>
      </c>
      <c r="AW568" s="19">
        <f t="shared" si="103"/>
        <v>3.03351405483881</v>
      </c>
      <c r="AX568" s="36"/>
    </row>
    <row r="569" s="25" customFormat="1" spans="1:50">
      <c r="A569" s="37" t="s">
        <v>2279</v>
      </c>
      <c r="B569" s="35" t="s">
        <v>2280</v>
      </c>
      <c r="C569" s="35" t="s">
        <v>2281</v>
      </c>
      <c r="D569" s="32" t="s">
        <v>1759</v>
      </c>
      <c r="E569" s="35" t="s">
        <v>2346</v>
      </c>
      <c r="F569" s="35" t="s">
        <v>1859</v>
      </c>
      <c r="G569" s="32" t="s">
        <v>1917</v>
      </c>
      <c r="H569" s="32"/>
      <c r="I569" s="33">
        <f t="shared" si="104"/>
        <v>5.81889820098877</v>
      </c>
      <c r="J569" s="33">
        <f t="shared" si="105"/>
        <v>1128.1318359375</v>
      </c>
      <c r="K569" s="33">
        <f t="shared" si="106"/>
        <v>-7.97416353225708</v>
      </c>
      <c r="L569" s="34">
        <f t="shared" si="96"/>
        <v>-10.542283377529</v>
      </c>
      <c r="M569" s="33">
        <f t="shared" si="97"/>
        <v>2.56811984527194</v>
      </c>
      <c r="N569" s="33">
        <f t="shared" si="107"/>
        <v>2.56811952590942</v>
      </c>
      <c r="O569" s="32"/>
      <c r="P569" s="35">
        <v>39.75</v>
      </c>
      <c r="Q569" s="35">
        <v>1.23</v>
      </c>
      <c r="R569" s="35">
        <v>21.12</v>
      </c>
      <c r="S569" s="35">
        <v>0</v>
      </c>
      <c r="T569" s="35">
        <v>19.16</v>
      </c>
      <c r="U569" s="35">
        <v>0.39</v>
      </c>
      <c r="V569" s="35">
        <v>8.07</v>
      </c>
      <c r="W569" s="35">
        <v>10.21</v>
      </c>
      <c r="X569" s="35">
        <v>0.62</v>
      </c>
      <c r="Y569" s="32"/>
      <c r="Z569" s="32">
        <v>100.55</v>
      </c>
      <c r="AA569" s="35">
        <v>5.81889820098877</v>
      </c>
      <c r="AB569" s="35">
        <v>1128.1318359375</v>
      </c>
      <c r="AC569" s="35">
        <v>-7.97416353225708</v>
      </c>
      <c r="AD569" s="35">
        <v>2.56811952590942</v>
      </c>
      <c r="AE569" s="35" t="s">
        <v>1695</v>
      </c>
      <c r="AF569" s="19">
        <v>12</v>
      </c>
      <c r="AG569" s="19">
        <f>AF569/(P569*'Molecular Weight'!$C$2/'Molecular Weight'!$D$2+Q569*'Molecular Weight'!$C$3/'Molecular Weight'!$D$3+R569*'Molecular Weight'!$C$4/'Molecular Weight'!$D$4+S569*'Molecular Weight'!$C$5/'Molecular Weight'!$D$5+T569*'Molecular Weight'!$C$6/'Molecular Weight'!$D$6+U569*'Molecular Weight'!$C$8/'Molecular Weight'!$D$8+V569*'Molecular Weight'!$C$9/'Molecular Weight'!$D$9+W569*'Molecular Weight'!$C$10/'Molecular Weight'!$D$10+X569*'Molecular Weight'!$C$11/'Molecular Weight'!$D$11+Y569*'Molecular Weight'!$C$12/'Molecular Weight'!$D$12)</f>
        <v>4.54552611566415</v>
      </c>
      <c r="AH569" s="19">
        <f>P569*AG569*'Molecular Weight'!$B$2/'Molecular Weight'!$D$2</f>
        <v>3.00740118338299</v>
      </c>
      <c r="AI569" s="19">
        <f>Q569*AG569*'Molecular Weight'!$B$3/'Molecular Weight'!$D$3</f>
        <v>0.0699749326942041</v>
      </c>
      <c r="AJ569" s="19">
        <f>AG569*R569*'Molecular Weight'!$B$4/'Molecular Weight'!$D$4</f>
        <v>1.88312105850975</v>
      </c>
      <c r="AK569" s="19">
        <f>S569*AG569*'Molecular Weight'!$B$5/'Molecular Weight'!$D$5</f>
        <v>0</v>
      </c>
      <c r="AL569" s="19">
        <f>T569*AG569*'Molecular Weight'!$B$6/'Molecular Weight'!$D$6</f>
        <v>1.21230902528014</v>
      </c>
      <c r="AM569" s="19">
        <f>U569*AG569*'Molecular Weight'!$B$8/'Molecular Weight'!$D$8</f>
        <v>0.0249895007768399</v>
      </c>
      <c r="AN569" s="19">
        <f>V569*AG569*'Molecular Weight'!$B$9/'Molecular Weight'!$D$9</f>
        <v>0.910233145245899</v>
      </c>
      <c r="AO569" s="19">
        <f>W569*AG569*'Molecular Weight'!$B$10/'Molecular Weight'!$D$10</f>
        <v>0.827564579902479</v>
      </c>
      <c r="AP569" s="19">
        <f>X569*AG569*'Molecular Weight'!$B$11/'Molecular Weight'!$D$11</f>
        <v>0.0909398577512673</v>
      </c>
      <c r="AQ569" s="19">
        <f>Y569*AG569*'Molecular Weight'!$B$12/'Molecular Weight'!$D$12</f>
        <v>0</v>
      </c>
      <c r="AR569" s="19">
        <f t="shared" si="98"/>
        <v>8.02653328354356</v>
      </c>
      <c r="AS569" s="19">
        <f t="shared" si="99"/>
        <v>0.0793367176774984</v>
      </c>
      <c r="AT569" s="19">
        <f t="shared" si="100"/>
        <v>0.0654426520161931</v>
      </c>
      <c r="AU569" s="19">
        <f t="shared" si="101"/>
        <v>1.13297230760264</v>
      </c>
      <c r="AV569" s="19">
        <f t="shared" si="102"/>
        <v>3.07737611607719</v>
      </c>
      <c r="AW569" s="19">
        <f t="shared" si="103"/>
        <v>2.97509625120536</v>
      </c>
      <c r="AX569" s="36"/>
    </row>
    <row r="570" s="25" customFormat="1" spans="1:50">
      <c r="A570" s="37" t="s">
        <v>2279</v>
      </c>
      <c r="B570" s="35" t="s">
        <v>2280</v>
      </c>
      <c r="C570" s="35" t="s">
        <v>2281</v>
      </c>
      <c r="D570" s="32" t="s">
        <v>1759</v>
      </c>
      <c r="E570" s="35" t="s">
        <v>2347</v>
      </c>
      <c r="F570" s="35" t="s">
        <v>2094</v>
      </c>
      <c r="G570" s="32" t="s">
        <v>1917</v>
      </c>
      <c r="H570" s="32"/>
      <c r="I570" s="33">
        <f t="shared" si="104"/>
        <v>8.02148914337158</v>
      </c>
      <c r="J570" s="33">
        <f t="shared" si="105"/>
        <v>1231.66528320312</v>
      </c>
      <c r="K570" s="33">
        <f t="shared" si="106"/>
        <v>-6.11878967285156</v>
      </c>
      <c r="L570" s="34">
        <f t="shared" si="96"/>
        <v>-8.53815603246871</v>
      </c>
      <c r="M570" s="33">
        <f t="shared" si="97"/>
        <v>2.41936635961715</v>
      </c>
      <c r="N570" s="33">
        <f t="shared" si="107"/>
        <v>2.41936588287354</v>
      </c>
      <c r="O570" s="32"/>
      <c r="P570" s="35">
        <v>39.67</v>
      </c>
      <c r="Q570" s="35">
        <v>0.82</v>
      </c>
      <c r="R570" s="35">
        <v>22.18</v>
      </c>
      <c r="S570" s="35">
        <v>0</v>
      </c>
      <c r="T570" s="35">
        <v>15.67</v>
      </c>
      <c r="U570" s="35">
        <v>0.23</v>
      </c>
      <c r="V570" s="35">
        <v>8.04</v>
      </c>
      <c r="W570" s="35">
        <v>13.23</v>
      </c>
      <c r="X570" s="35">
        <v>0.52</v>
      </c>
      <c r="Y570" s="32"/>
      <c r="Z570" s="32">
        <v>100.36</v>
      </c>
      <c r="AA570" s="35">
        <v>8.02148914337158</v>
      </c>
      <c r="AB570" s="35">
        <v>1231.66528320312</v>
      </c>
      <c r="AC570" s="35">
        <v>-6.11878967285156</v>
      </c>
      <c r="AD570" s="35">
        <v>2.41936588287354</v>
      </c>
      <c r="AE570" s="35" t="s">
        <v>1695</v>
      </c>
      <c r="AF570" s="19">
        <v>12</v>
      </c>
      <c r="AG570" s="19">
        <f>AF570/(P570*'Molecular Weight'!$C$2/'Molecular Weight'!$D$2+Q570*'Molecular Weight'!$C$3/'Molecular Weight'!$D$3+R570*'Molecular Weight'!$C$4/'Molecular Weight'!$D$4+S570*'Molecular Weight'!$C$5/'Molecular Weight'!$D$5+T570*'Molecular Weight'!$C$6/'Molecular Weight'!$D$6+U570*'Molecular Weight'!$C$8/'Molecular Weight'!$D$8+V570*'Molecular Weight'!$C$9/'Molecular Weight'!$D$9+W570*'Molecular Weight'!$C$10/'Molecular Weight'!$D$10+X570*'Molecular Weight'!$C$11/'Molecular Weight'!$D$11+Y570*'Molecular Weight'!$C$12/'Molecular Weight'!$D$12)</f>
        <v>4.51317952607193</v>
      </c>
      <c r="AH570" s="19">
        <f>P570*AG570*'Molecular Weight'!$B$2/'Molecular Weight'!$D$2</f>
        <v>2.97999054259776</v>
      </c>
      <c r="AI570" s="19">
        <f>Q570*AG570*'Molecular Weight'!$B$3/'Molecular Weight'!$D$3</f>
        <v>0.0463179876267707</v>
      </c>
      <c r="AJ570" s="19">
        <f>AG570*R570*'Molecular Weight'!$B$4/'Molecular Weight'!$D$4</f>
        <v>1.96356064904424</v>
      </c>
      <c r="AK570" s="19">
        <f>S570*AG570*'Molecular Weight'!$B$5/'Molecular Weight'!$D$5</f>
        <v>0</v>
      </c>
      <c r="AL570" s="19">
        <f>T570*AG570*'Molecular Weight'!$B$6/'Molecular Weight'!$D$6</f>
        <v>0.984431001858952</v>
      </c>
      <c r="AM570" s="19">
        <f>U570*AG570*'Molecular Weight'!$B$8/'Molecular Weight'!$D$8</f>
        <v>0.0146325245418176</v>
      </c>
      <c r="AN570" s="19">
        <f>V570*AG570*'Molecular Weight'!$B$9/'Molecular Weight'!$D$9</f>
        <v>0.90039611388631</v>
      </c>
      <c r="AO570" s="19">
        <f>W570*AG570*'Molecular Weight'!$B$10/'Molecular Weight'!$D$10</f>
        <v>1.06471763783758</v>
      </c>
      <c r="AP570" s="19">
        <f>X570*AG570*'Molecular Weight'!$B$11/'Molecular Weight'!$D$11</f>
        <v>0.0757293757198259</v>
      </c>
      <c r="AQ570" s="19">
        <f>Y570*AG570*'Molecular Weight'!$B$12/'Molecular Weight'!$D$12</f>
        <v>0</v>
      </c>
      <c r="AR570" s="19">
        <f t="shared" si="98"/>
        <v>8.02977583311326</v>
      </c>
      <c r="AS570" s="19">
        <f t="shared" si="99"/>
        <v>0.0889962571272918</v>
      </c>
      <c r="AT570" s="19">
        <f t="shared" si="100"/>
        <v>0.0904037529895295</v>
      </c>
      <c r="AU570" s="19">
        <f t="shared" si="101"/>
        <v>0.89543474473166</v>
      </c>
      <c r="AV570" s="19">
        <f t="shared" si="102"/>
        <v>3.02630853022453</v>
      </c>
      <c r="AW570" s="19">
        <f t="shared" si="103"/>
        <v>2.96417727812466</v>
      </c>
      <c r="AX570" s="36"/>
    </row>
    <row r="571" s="25" customFormat="1" spans="1:50">
      <c r="A571" s="37" t="s">
        <v>2279</v>
      </c>
      <c r="B571" s="35" t="s">
        <v>2280</v>
      </c>
      <c r="C571" s="35" t="s">
        <v>2281</v>
      </c>
      <c r="D571" s="32" t="s">
        <v>1759</v>
      </c>
      <c r="E571" s="35" t="s">
        <v>2348</v>
      </c>
      <c r="F571" s="35" t="s">
        <v>1859</v>
      </c>
      <c r="G571" s="32" t="s">
        <v>1917</v>
      </c>
      <c r="H571" s="32"/>
      <c r="I571" s="33">
        <f t="shared" si="104"/>
        <v>6.30038738250732</v>
      </c>
      <c r="J571" s="33">
        <f t="shared" si="105"/>
        <v>1046.61560058594</v>
      </c>
      <c r="K571" s="33">
        <f t="shared" si="106"/>
        <v>-7.23500299453735</v>
      </c>
      <c r="L571" s="34">
        <f t="shared" si="96"/>
        <v>-11.4088282560011</v>
      </c>
      <c r="M571" s="33">
        <f t="shared" si="97"/>
        <v>4.17382526146373</v>
      </c>
      <c r="N571" s="33">
        <f t="shared" si="107"/>
        <v>4.17382478713989</v>
      </c>
      <c r="O571" s="32"/>
      <c r="P571" s="35">
        <v>41.01</v>
      </c>
      <c r="Q571" s="35">
        <v>0.11</v>
      </c>
      <c r="R571" s="35">
        <v>23.42</v>
      </c>
      <c r="S571" s="35">
        <v>0</v>
      </c>
      <c r="T571" s="35">
        <v>9.1</v>
      </c>
      <c r="U571" s="35">
        <v>0.24</v>
      </c>
      <c r="V571" s="35">
        <v>11.05</v>
      </c>
      <c r="W571" s="35">
        <v>15.37</v>
      </c>
      <c r="X571" s="35">
        <v>0.21</v>
      </c>
      <c r="Y571" s="32"/>
      <c r="Z571" s="32">
        <v>100.51</v>
      </c>
      <c r="AA571" s="35">
        <v>6.30038738250732</v>
      </c>
      <c r="AB571" s="35">
        <v>1046.61560058594</v>
      </c>
      <c r="AC571" s="35">
        <v>-7.23500299453735</v>
      </c>
      <c r="AD571" s="35">
        <v>4.17382478713989</v>
      </c>
      <c r="AE571" s="35" t="s">
        <v>1695</v>
      </c>
      <c r="AF571" s="19">
        <v>12</v>
      </c>
      <c r="AG571" s="19">
        <f>AF571/(P571*'Molecular Weight'!$C$2/'Molecular Weight'!$D$2+Q571*'Molecular Weight'!$C$3/'Molecular Weight'!$D$3+R571*'Molecular Weight'!$C$4/'Molecular Weight'!$D$4+S571*'Molecular Weight'!$C$5/'Molecular Weight'!$D$5+T571*'Molecular Weight'!$C$6/'Molecular Weight'!$D$6+U571*'Molecular Weight'!$C$8/'Molecular Weight'!$D$8+V571*'Molecular Weight'!$C$9/'Molecular Weight'!$D$9+W571*'Molecular Weight'!$C$10/'Molecular Weight'!$D$10+X571*'Molecular Weight'!$C$11/'Molecular Weight'!$D$11+Y571*'Molecular Weight'!$C$12/'Molecular Weight'!$D$12)</f>
        <v>4.3815849687754</v>
      </c>
      <c r="AH571" s="19">
        <f>P571*AG571*'Molecular Weight'!$B$2/'Molecular Weight'!$D$2</f>
        <v>2.99082555874632</v>
      </c>
      <c r="AI571" s="19">
        <f>Q571*AG571*'Molecular Weight'!$B$3/'Molecular Weight'!$D$3</f>
        <v>0.00603221960657439</v>
      </c>
      <c r="AJ571" s="19">
        <f>AG571*R571*'Molecular Weight'!$B$4/'Molecular Weight'!$D$4</f>
        <v>2.01288191386269</v>
      </c>
      <c r="AK571" s="19">
        <f>S571*AG571*'Molecular Weight'!$B$5/'Molecular Weight'!$D$5</f>
        <v>0</v>
      </c>
      <c r="AL571" s="19">
        <f>T571*AG571*'Molecular Weight'!$B$6/'Molecular Weight'!$D$6</f>
        <v>0.555017026946772</v>
      </c>
      <c r="AM571" s="19">
        <f>U571*AG571*'Molecular Weight'!$B$8/'Molecular Weight'!$D$8</f>
        <v>0.0148235183606723</v>
      </c>
      <c r="AN571" s="19">
        <f>V571*AG571*'Molecular Weight'!$B$9/'Molecular Weight'!$D$9</f>
        <v>1.20140233014809</v>
      </c>
      <c r="AO571" s="19">
        <f>W571*AG571*'Molecular Weight'!$B$10/'Molecular Weight'!$D$10</f>
        <v>1.20087305581451</v>
      </c>
      <c r="AP571" s="19">
        <f>X571*AG571*'Molecular Weight'!$B$11/'Molecular Weight'!$D$11</f>
        <v>0.0296912824602399</v>
      </c>
      <c r="AQ571" s="19">
        <f>Y571*AG571*'Molecular Weight'!$B$12/'Molecular Weight'!$D$12</f>
        <v>0</v>
      </c>
      <c r="AR571" s="19">
        <f t="shared" si="98"/>
        <v>8.01154690594588</v>
      </c>
      <c r="AS571" s="19">
        <f t="shared" si="99"/>
        <v>0.0345907907616976</v>
      </c>
      <c r="AT571" s="19">
        <f t="shared" si="100"/>
        <v>0.0623238370757496</v>
      </c>
      <c r="AU571" s="19">
        <f t="shared" si="101"/>
        <v>0.520426236185075</v>
      </c>
      <c r="AV571" s="19">
        <f t="shared" si="102"/>
        <v>2.9968577783529</v>
      </c>
      <c r="AW571" s="19">
        <f t="shared" si="103"/>
        <v>2.97211593127005</v>
      </c>
      <c r="AX571" s="36"/>
    </row>
    <row r="572" s="25" customFormat="1" spans="1:50">
      <c r="A572" s="37" t="s">
        <v>2279</v>
      </c>
      <c r="B572" s="35" t="s">
        <v>2280</v>
      </c>
      <c r="C572" s="35" t="s">
        <v>2281</v>
      </c>
      <c r="D572" s="32" t="s">
        <v>1759</v>
      </c>
      <c r="E572" s="35" t="s">
        <v>2349</v>
      </c>
      <c r="F572" s="35" t="s">
        <v>1859</v>
      </c>
      <c r="G572" s="32" t="s">
        <v>1917</v>
      </c>
      <c r="H572" s="32"/>
      <c r="I572" s="33">
        <f t="shared" si="104"/>
        <v>5.7859001159668</v>
      </c>
      <c r="J572" s="33">
        <f t="shared" si="105"/>
        <v>1104.64831542969</v>
      </c>
      <c r="K572" s="33">
        <f t="shared" si="106"/>
        <v>-6.73479986190796</v>
      </c>
      <c r="L572" s="34">
        <f t="shared" si="96"/>
        <v>-10.8508234837008</v>
      </c>
      <c r="M572" s="33">
        <f t="shared" si="97"/>
        <v>4.11602362179284</v>
      </c>
      <c r="N572" s="33">
        <f t="shared" si="107"/>
        <v>4.11602258682251</v>
      </c>
      <c r="O572" s="32"/>
      <c r="P572" s="35">
        <v>40.99</v>
      </c>
      <c r="Q572" s="35">
        <v>0.11</v>
      </c>
      <c r="R572" s="35">
        <v>23.15</v>
      </c>
      <c r="S572" s="35">
        <v>0</v>
      </c>
      <c r="T572" s="35">
        <v>8.72</v>
      </c>
      <c r="U572" s="35">
        <v>0.19</v>
      </c>
      <c r="V572" s="35">
        <v>12.23</v>
      </c>
      <c r="W572" s="35">
        <v>14.42</v>
      </c>
      <c r="X572" s="35">
        <v>0.13</v>
      </c>
      <c r="Y572" s="32"/>
      <c r="Z572" s="32">
        <v>99.94</v>
      </c>
      <c r="AA572" s="35">
        <v>5.7859001159668</v>
      </c>
      <c r="AB572" s="35">
        <v>1104.64831542969</v>
      </c>
      <c r="AC572" s="35">
        <v>-6.73479986190796</v>
      </c>
      <c r="AD572" s="35">
        <v>4.11602258682251</v>
      </c>
      <c r="AE572" s="35" t="s">
        <v>1695</v>
      </c>
      <c r="AF572" s="19">
        <v>12</v>
      </c>
      <c r="AG572" s="19">
        <f>AF572/(P572*'Molecular Weight'!$C$2/'Molecular Weight'!$D$2+Q572*'Molecular Weight'!$C$3/'Molecular Weight'!$D$3+R572*'Molecular Weight'!$C$4/'Molecular Weight'!$D$4+S572*'Molecular Weight'!$C$5/'Molecular Weight'!$D$5+T572*'Molecular Weight'!$C$6/'Molecular Weight'!$D$6+U572*'Molecular Weight'!$C$8/'Molecular Weight'!$D$8+V572*'Molecular Weight'!$C$9/'Molecular Weight'!$D$9+W572*'Molecular Weight'!$C$10/'Molecular Weight'!$D$10+X572*'Molecular Weight'!$C$11/'Molecular Weight'!$D$11+Y572*'Molecular Weight'!$C$12/'Molecular Weight'!$D$12)</f>
        <v>4.38727961547348</v>
      </c>
      <c r="AH572" s="19">
        <f>P572*AG572*'Molecular Weight'!$B$2/'Molecular Weight'!$D$2</f>
        <v>2.99325218772067</v>
      </c>
      <c r="AI572" s="19">
        <f>Q572*AG572*'Molecular Weight'!$B$3/'Molecular Weight'!$D$3</f>
        <v>0.00604005954570817</v>
      </c>
      <c r="AJ572" s="19">
        <f>AG572*R572*'Molecular Weight'!$B$4/'Molecular Weight'!$D$4</f>
        <v>1.9922621243274</v>
      </c>
      <c r="AK572" s="19">
        <f>S572*AG572*'Molecular Weight'!$B$5/'Molecular Weight'!$D$5</f>
        <v>0</v>
      </c>
      <c r="AL572" s="19">
        <f>T572*AG572*'Molecular Weight'!$B$6/'Molecular Weight'!$D$6</f>
        <v>0.532531712791325</v>
      </c>
      <c r="AM572" s="19">
        <f>U572*AG572*'Molecular Weight'!$B$8/'Molecular Weight'!$D$8</f>
        <v>0.0117505374533403</v>
      </c>
      <c r="AN572" s="19">
        <f>V572*AG572*'Molecular Weight'!$B$9/'Molecular Weight'!$D$9</f>
        <v>1.3314250545221</v>
      </c>
      <c r="AO572" s="19">
        <f>W572*AG572*'Molecular Weight'!$B$10/'Molecular Weight'!$D$10</f>
        <v>1.12811291111141</v>
      </c>
      <c r="AP572" s="19">
        <f>X572*AG572*'Molecular Weight'!$B$11/'Molecular Weight'!$D$11</f>
        <v>0.0184042061959197</v>
      </c>
      <c r="AQ572" s="19">
        <f>Y572*AG572*'Molecular Weight'!$B$12/'Molecular Weight'!$D$12</f>
        <v>0</v>
      </c>
      <c r="AR572" s="19">
        <f t="shared" si="98"/>
        <v>8.01377879366787</v>
      </c>
      <c r="AS572" s="19">
        <f t="shared" si="99"/>
        <v>0.0412653077335126</v>
      </c>
      <c r="AT572" s="19">
        <f t="shared" si="100"/>
        <v>0.0774889208329319</v>
      </c>
      <c r="AU572" s="19">
        <f t="shared" si="101"/>
        <v>0.491266405057812</v>
      </c>
      <c r="AV572" s="19">
        <f t="shared" si="102"/>
        <v>2.99929224726638</v>
      </c>
      <c r="AW572" s="19">
        <f t="shared" si="103"/>
        <v>3.00382021587817</v>
      </c>
      <c r="AX572" s="36"/>
    </row>
    <row r="573" s="25" customFormat="1" spans="1:50">
      <c r="A573" s="37" t="s">
        <v>2279</v>
      </c>
      <c r="B573" s="35" t="s">
        <v>2280</v>
      </c>
      <c r="C573" s="35" t="s">
        <v>2281</v>
      </c>
      <c r="D573" s="32" t="s">
        <v>1759</v>
      </c>
      <c r="E573" s="35" t="s">
        <v>2350</v>
      </c>
      <c r="F573" s="35" t="s">
        <v>1859</v>
      </c>
      <c r="G573" s="32" t="s">
        <v>1917</v>
      </c>
      <c r="H573" s="32"/>
      <c r="I573" s="33">
        <f t="shared" si="104"/>
        <v>5.5818305015564</v>
      </c>
      <c r="J573" s="33">
        <f t="shared" si="105"/>
        <v>1121.64111328125</v>
      </c>
      <c r="K573" s="33">
        <f t="shared" si="106"/>
        <v>-6.63365602493286</v>
      </c>
      <c r="L573" s="34">
        <f t="shared" si="96"/>
        <v>-10.7180509475725</v>
      </c>
      <c r="M573" s="33">
        <f t="shared" si="97"/>
        <v>4.08439492263964</v>
      </c>
      <c r="N573" s="33">
        <f t="shared" si="107"/>
        <v>4.0843939781189</v>
      </c>
      <c r="O573" s="32"/>
      <c r="P573" s="35">
        <v>40.69</v>
      </c>
      <c r="Q573" s="35">
        <v>0.1</v>
      </c>
      <c r="R573" s="35">
        <v>23.24</v>
      </c>
      <c r="S573" s="35">
        <v>0</v>
      </c>
      <c r="T573" s="35">
        <v>9.28</v>
      </c>
      <c r="U573" s="35">
        <v>0.15</v>
      </c>
      <c r="V573" s="35">
        <v>12.42</v>
      </c>
      <c r="W573" s="35">
        <v>14.26</v>
      </c>
      <c r="X573" s="35">
        <v>0.14</v>
      </c>
      <c r="Y573" s="32"/>
      <c r="Z573" s="32">
        <v>100.28</v>
      </c>
      <c r="AA573" s="35">
        <v>5.5818305015564</v>
      </c>
      <c r="AB573" s="35">
        <v>1121.64111328125</v>
      </c>
      <c r="AC573" s="35">
        <v>-6.63365602493286</v>
      </c>
      <c r="AD573" s="35">
        <v>4.0843939781189</v>
      </c>
      <c r="AE573" s="35" t="s">
        <v>1695</v>
      </c>
      <c r="AF573" s="19">
        <v>12</v>
      </c>
      <c r="AG573" s="19">
        <f>AF573/(P573*'Molecular Weight'!$C$2/'Molecular Weight'!$D$2+Q573*'Molecular Weight'!$C$3/'Molecular Weight'!$D$3+R573*'Molecular Weight'!$C$4/'Molecular Weight'!$D$4+S573*'Molecular Weight'!$C$5/'Molecular Weight'!$D$5+T573*'Molecular Weight'!$C$6/'Molecular Weight'!$D$6+U573*'Molecular Weight'!$C$8/'Molecular Weight'!$D$8+V573*'Molecular Weight'!$C$9/'Molecular Weight'!$D$9+W573*'Molecular Weight'!$C$10/'Molecular Weight'!$D$10+X573*'Molecular Weight'!$C$11/'Molecular Weight'!$D$11+Y573*'Molecular Weight'!$C$12/'Molecular Weight'!$D$12)</f>
        <v>4.38461013452134</v>
      </c>
      <c r="AH573" s="19">
        <f>P573*AG573*'Molecular Weight'!$B$2/'Molecular Weight'!$D$2</f>
        <v>2.9695370568188</v>
      </c>
      <c r="AI573" s="19">
        <f>Q573*AG573*'Molecular Weight'!$B$3/'Molecular Weight'!$D$3</f>
        <v>0.00548762219589655</v>
      </c>
      <c r="AJ573" s="19">
        <f>AG573*R573*'Molecular Weight'!$B$4/'Molecular Weight'!$D$4</f>
        <v>1.99879049678847</v>
      </c>
      <c r="AK573" s="19">
        <f>S573*AG573*'Molecular Weight'!$B$5/'Molecular Weight'!$D$5</f>
        <v>0</v>
      </c>
      <c r="AL573" s="19">
        <f>T573*AG573*'Molecular Weight'!$B$6/'Molecular Weight'!$D$6</f>
        <v>0.56638616437024</v>
      </c>
      <c r="AM573" s="19">
        <f>U573*AG573*'Molecular Weight'!$B$8/'Molecular Weight'!$D$8</f>
        <v>0.00927109557623628</v>
      </c>
      <c r="AN573" s="19">
        <f>V573*AG573*'Molecular Weight'!$B$9/'Molecular Weight'!$D$9</f>
        <v>1.35128679580037</v>
      </c>
      <c r="AO573" s="19">
        <f>W573*AG573*'Molecular Weight'!$B$10/'Molecular Weight'!$D$10</f>
        <v>1.11491691366395</v>
      </c>
      <c r="AP573" s="19">
        <f>X573*AG573*'Molecular Weight'!$B$11/'Molecular Weight'!$D$11</f>
        <v>0.0198078547542107</v>
      </c>
      <c r="AQ573" s="19">
        <f>Y573*AG573*'Molecular Weight'!$B$12/'Molecular Weight'!$D$12</f>
        <v>0</v>
      </c>
      <c r="AR573" s="19">
        <f t="shared" si="98"/>
        <v>8.03548399996818</v>
      </c>
      <c r="AS573" s="19">
        <f t="shared" si="99"/>
        <v>0.105981917111599</v>
      </c>
      <c r="AT573" s="19">
        <f t="shared" si="100"/>
        <v>0.187119537479238</v>
      </c>
      <c r="AU573" s="19">
        <f t="shared" si="101"/>
        <v>0.460404247258641</v>
      </c>
      <c r="AV573" s="19">
        <f t="shared" si="102"/>
        <v>2.9750246790147</v>
      </c>
      <c r="AW573" s="19">
        <f t="shared" si="103"/>
        <v>3.0418609694108</v>
      </c>
      <c r="AX573" s="36"/>
    </row>
    <row r="574" s="25" customFormat="1" spans="1:50">
      <c r="A574" s="37" t="s">
        <v>2279</v>
      </c>
      <c r="B574" s="35" t="s">
        <v>2280</v>
      </c>
      <c r="C574" s="35" t="s">
        <v>2281</v>
      </c>
      <c r="D574" s="32" t="s">
        <v>1759</v>
      </c>
      <c r="E574" s="35" t="s">
        <v>2351</v>
      </c>
      <c r="F574" s="35" t="s">
        <v>1859</v>
      </c>
      <c r="G574" s="32" t="s">
        <v>1917</v>
      </c>
      <c r="H574" s="32"/>
      <c r="I574" s="33">
        <f t="shared" si="104"/>
        <v>7.19264602661133</v>
      </c>
      <c r="J574" s="33">
        <f t="shared" si="105"/>
        <v>1164.82470703125</v>
      </c>
      <c r="K574" s="33">
        <f t="shared" si="106"/>
        <v>-5.9886531829834</v>
      </c>
      <c r="L574" s="34">
        <f t="shared" si="96"/>
        <v>-9.56816195238533</v>
      </c>
      <c r="M574" s="33">
        <f t="shared" si="97"/>
        <v>3.57950876940194</v>
      </c>
      <c r="N574" s="33">
        <f t="shared" si="107"/>
        <v>3.57950782775879</v>
      </c>
      <c r="O574" s="32"/>
      <c r="P574" s="35">
        <v>40.79</v>
      </c>
      <c r="Q574" s="35">
        <v>0.15</v>
      </c>
      <c r="R574" s="35">
        <v>22.83</v>
      </c>
      <c r="S574" s="35">
        <v>0</v>
      </c>
      <c r="T574" s="35">
        <v>10.57</v>
      </c>
      <c r="U574" s="35">
        <v>0.23</v>
      </c>
      <c r="V574" s="35">
        <v>11.53</v>
      </c>
      <c r="W574" s="35">
        <v>13.2</v>
      </c>
      <c r="X574" s="35">
        <v>0.24</v>
      </c>
      <c r="Y574" s="32"/>
      <c r="Z574" s="32">
        <v>99.54</v>
      </c>
      <c r="AA574" s="35">
        <v>7.19264602661133</v>
      </c>
      <c r="AB574" s="35">
        <v>1164.82470703125</v>
      </c>
      <c r="AC574" s="35">
        <v>-5.9886531829834</v>
      </c>
      <c r="AD574" s="35">
        <v>3.57950782775879</v>
      </c>
      <c r="AE574" s="35" t="s">
        <v>1695</v>
      </c>
      <c r="AF574" s="19">
        <v>12</v>
      </c>
      <c r="AG574" s="19">
        <f>AF574/(P574*'Molecular Weight'!$C$2/'Molecular Weight'!$D$2+Q574*'Molecular Weight'!$C$3/'Molecular Weight'!$D$3+R574*'Molecular Weight'!$C$4/'Molecular Weight'!$D$4+S574*'Molecular Weight'!$C$5/'Molecular Weight'!$D$5+T574*'Molecular Weight'!$C$6/'Molecular Weight'!$D$6+U574*'Molecular Weight'!$C$8/'Molecular Weight'!$D$8+V574*'Molecular Weight'!$C$9/'Molecular Weight'!$D$9+W574*'Molecular Weight'!$C$10/'Molecular Weight'!$D$10+X574*'Molecular Weight'!$C$11/'Molecular Weight'!$D$11+Y574*'Molecular Weight'!$C$12/'Molecular Weight'!$D$12)</f>
        <v>4.4295577537061</v>
      </c>
      <c r="AH574" s="19">
        <f>P574*AG574*'Molecular Weight'!$B$2/'Molecular Weight'!$D$2</f>
        <v>3.00735121127949</v>
      </c>
      <c r="AI574" s="19">
        <f>Q574*AG574*'Molecular Weight'!$B$3/'Molecular Weight'!$D$3</f>
        <v>0.00831581555764599</v>
      </c>
      <c r="AJ574" s="19">
        <f>AG574*R574*'Molecular Weight'!$B$4/'Molecular Weight'!$D$4</f>
        <v>1.98365640480797</v>
      </c>
      <c r="AK574" s="19">
        <f>S574*AG574*'Molecular Weight'!$B$5/'Molecular Weight'!$D$5</f>
        <v>0</v>
      </c>
      <c r="AL574" s="19">
        <f>T574*AG574*'Molecular Weight'!$B$6/'Molecular Weight'!$D$6</f>
        <v>0.651731980187548</v>
      </c>
      <c r="AM574" s="19">
        <f>U574*AG574*'Molecular Weight'!$B$8/'Molecular Weight'!$D$8</f>
        <v>0.0143614079976375</v>
      </c>
      <c r="AN574" s="19">
        <f>V574*AG574*'Molecular Weight'!$B$9/'Molecular Weight'!$D$9</f>
        <v>1.26731515881467</v>
      </c>
      <c r="AO574" s="19">
        <f>W574*AG574*'Molecular Weight'!$B$10/'Molecular Weight'!$D$10</f>
        <v>1.04262058396791</v>
      </c>
      <c r="AP574" s="19">
        <f>X574*AG574*'Molecular Weight'!$B$11/'Molecular Weight'!$D$11</f>
        <v>0.0343044162920124</v>
      </c>
      <c r="AQ574" s="19">
        <f>Y574*AG574*'Molecular Weight'!$B$12/'Molecular Weight'!$D$12</f>
        <v>0</v>
      </c>
      <c r="AR574" s="19">
        <f t="shared" si="98"/>
        <v>8.00965697890489</v>
      </c>
      <c r="AS574" s="19">
        <f t="shared" si="99"/>
        <v>0.0289360074130141</v>
      </c>
      <c r="AT574" s="19">
        <f t="shared" si="100"/>
        <v>0.044398630560813</v>
      </c>
      <c r="AU574" s="19">
        <f t="shared" si="101"/>
        <v>0.622795972774534</v>
      </c>
      <c r="AV574" s="19">
        <f t="shared" si="102"/>
        <v>3.01566702683714</v>
      </c>
      <c r="AW574" s="19">
        <f t="shared" si="103"/>
        <v>2.97602913096777</v>
      </c>
      <c r="AX574" s="36"/>
    </row>
    <row r="575" s="25" customFormat="1" spans="1:50">
      <c r="A575" s="37" t="s">
        <v>2279</v>
      </c>
      <c r="B575" s="35" t="s">
        <v>2280</v>
      </c>
      <c r="C575" s="35" t="s">
        <v>2281</v>
      </c>
      <c r="D575" s="32" t="s">
        <v>1759</v>
      </c>
      <c r="E575" s="35" t="s">
        <v>2352</v>
      </c>
      <c r="F575" s="35" t="s">
        <v>1859</v>
      </c>
      <c r="G575" s="32" t="s">
        <v>1917</v>
      </c>
      <c r="H575" s="32"/>
      <c r="I575" s="33">
        <f t="shared" si="104"/>
        <v>7.35637426376343</v>
      </c>
      <c r="J575" s="33">
        <f t="shared" si="105"/>
        <v>1142.78967285156</v>
      </c>
      <c r="K575" s="33">
        <f t="shared" si="106"/>
        <v>-7.28155994415283</v>
      </c>
      <c r="L575" s="34">
        <f t="shared" si="96"/>
        <v>-9.75830105958159</v>
      </c>
      <c r="M575" s="33">
        <f t="shared" si="97"/>
        <v>2.47674111542875</v>
      </c>
      <c r="N575" s="33">
        <f t="shared" si="107"/>
        <v>2.47673988342285</v>
      </c>
      <c r="O575" s="32"/>
      <c r="P575" s="35">
        <v>39.75</v>
      </c>
      <c r="Q575" s="35">
        <v>1.07</v>
      </c>
      <c r="R575" s="35">
        <v>21.09</v>
      </c>
      <c r="S575" s="35">
        <v>0</v>
      </c>
      <c r="T575" s="35">
        <v>17.2</v>
      </c>
      <c r="U575" s="35">
        <v>0.34</v>
      </c>
      <c r="V575" s="35">
        <v>8.17</v>
      </c>
      <c r="W575" s="35">
        <v>12.31</v>
      </c>
      <c r="X575" s="35">
        <v>0.55</v>
      </c>
      <c r="Y575" s="32"/>
      <c r="Z575" s="32">
        <v>100.48</v>
      </c>
      <c r="AA575" s="35">
        <v>7.35637426376343</v>
      </c>
      <c r="AB575" s="35">
        <v>1142.78967285156</v>
      </c>
      <c r="AC575" s="35">
        <v>-7.28155994415283</v>
      </c>
      <c r="AD575" s="35">
        <v>2.47673988342285</v>
      </c>
      <c r="AE575" s="35" t="s">
        <v>1695</v>
      </c>
      <c r="AF575" s="19">
        <v>12</v>
      </c>
      <c r="AG575" s="19">
        <f>AF575/(P575*'Molecular Weight'!$C$2/'Molecular Weight'!$D$2+Q575*'Molecular Weight'!$C$3/'Molecular Weight'!$D$3+R575*'Molecular Weight'!$C$4/'Molecular Weight'!$D$4+S575*'Molecular Weight'!$C$5/'Molecular Weight'!$D$5+T575*'Molecular Weight'!$C$6/'Molecular Weight'!$D$6+U575*'Molecular Weight'!$C$8/'Molecular Weight'!$D$8+V575*'Molecular Weight'!$C$9/'Molecular Weight'!$D$9+W575*'Molecular Weight'!$C$10/'Molecular Weight'!$D$10+X575*'Molecular Weight'!$C$11/'Molecular Weight'!$D$11+Y575*'Molecular Weight'!$C$12/'Molecular Weight'!$D$12)</f>
        <v>4.53535041425582</v>
      </c>
      <c r="AH575" s="19">
        <f>P575*AG575*'Molecular Weight'!$B$2/'Molecular Weight'!$D$2</f>
        <v>3.00066875776746</v>
      </c>
      <c r="AI575" s="19">
        <f>Q575*AG575*'Molecular Weight'!$B$3/'Molecular Weight'!$D$3</f>
        <v>0.0607362320807726</v>
      </c>
      <c r="AJ575" s="19">
        <f>AG575*R575*'Molecular Weight'!$B$4/'Molecular Weight'!$D$4</f>
        <v>1.8762365680003</v>
      </c>
      <c r="AK575" s="19">
        <f>S575*AG575*'Molecular Weight'!$B$5/'Molecular Weight'!$D$5</f>
        <v>0</v>
      </c>
      <c r="AL575" s="19">
        <f>T575*AG575*'Molecular Weight'!$B$6/'Molecular Weight'!$D$6</f>
        <v>1.08585783860245</v>
      </c>
      <c r="AM575" s="19">
        <f>U575*AG575*'Molecular Weight'!$B$8/'Molecular Weight'!$D$8</f>
        <v>0.0217369487009724</v>
      </c>
      <c r="AN575" s="19">
        <f>V575*AG575*'Molecular Weight'!$B$9/'Molecular Weight'!$D$9</f>
        <v>0.919449451227545</v>
      </c>
      <c r="AO575" s="19">
        <f>W575*AG575*'Molecular Weight'!$B$10/'Molecular Weight'!$D$10</f>
        <v>0.995544999990891</v>
      </c>
      <c r="AP575" s="19">
        <f>X575*AG575*'Molecular Weight'!$B$11/'Molecular Weight'!$D$11</f>
        <v>0.0804918595624621</v>
      </c>
      <c r="AQ575" s="19">
        <f>Y575*AG575*'Molecular Weight'!$B$12/'Molecular Weight'!$D$12</f>
        <v>0</v>
      </c>
      <c r="AR575" s="19">
        <f t="shared" si="98"/>
        <v>8.04072265593285</v>
      </c>
      <c r="AS575" s="19">
        <f t="shared" si="99"/>
        <v>0.121549241804441</v>
      </c>
      <c r="AT575" s="19">
        <f t="shared" si="100"/>
        <v>0.111938448554997</v>
      </c>
      <c r="AU575" s="19">
        <f t="shared" si="101"/>
        <v>0.96430859679801</v>
      </c>
      <c r="AV575" s="19">
        <f t="shared" si="102"/>
        <v>3.06140498984823</v>
      </c>
      <c r="AW575" s="19">
        <f t="shared" si="103"/>
        <v>3.02258923852186</v>
      </c>
      <c r="AX575" s="36"/>
    </row>
    <row r="576" s="25" customFormat="1" spans="1:50">
      <c r="A576" s="37" t="s">
        <v>2279</v>
      </c>
      <c r="B576" s="35" t="s">
        <v>2280</v>
      </c>
      <c r="C576" s="35" t="s">
        <v>2281</v>
      </c>
      <c r="D576" s="32" t="s">
        <v>1759</v>
      </c>
      <c r="E576" s="35" t="s">
        <v>2353</v>
      </c>
      <c r="F576" s="35" t="s">
        <v>1859</v>
      </c>
      <c r="G576" s="32" t="s">
        <v>1917</v>
      </c>
      <c r="H576" s="32"/>
      <c r="I576" s="33">
        <f t="shared" si="104"/>
        <v>8.0377368927002</v>
      </c>
      <c r="J576" s="33">
        <f t="shared" si="105"/>
        <v>1180.43859863281</v>
      </c>
      <c r="K576" s="33">
        <f t="shared" si="106"/>
        <v>-5.91589641571045</v>
      </c>
      <c r="L576" s="34">
        <f t="shared" si="96"/>
        <v>-9.07094991910362</v>
      </c>
      <c r="M576" s="33">
        <f t="shared" si="97"/>
        <v>3.15505350339317</v>
      </c>
      <c r="N576" s="33">
        <f t="shared" si="107"/>
        <v>3.15505313873291</v>
      </c>
      <c r="O576" s="32"/>
      <c r="P576" s="35">
        <v>40.25</v>
      </c>
      <c r="Q576" s="35">
        <v>0.31</v>
      </c>
      <c r="R576" s="35">
        <v>22.43</v>
      </c>
      <c r="S576" s="35">
        <v>0</v>
      </c>
      <c r="T576" s="35">
        <v>12.66</v>
      </c>
      <c r="U576" s="35">
        <v>0.26</v>
      </c>
      <c r="V576" s="35">
        <v>11.22</v>
      </c>
      <c r="W576" s="35">
        <v>12.39</v>
      </c>
      <c r="X576" s="35">
        <v>0.33</v>
      </c>
      <c r="Y576" s="32"/>
      <c r="Z576" s="32">
        <v>99.85</v>
      </c>
      <c r="AA576" s="35">
        <v>8.0377368927002</v>
      </c>
      <c r="AB576" s="35">
        <v>1180.43859863281</v>
      </c>
      <c r="AC576" s="35">
        <v>-5.91589641571045</v>
      </c>
      <c r="AD576" s="35">
        <v>3.15505313873291</v>
      </c>
      <c r="AE576" s="35" t="s">
        <v>1695</v>
      </c>
      <c r="AF576" s="19">
        <v>12</v>
      </c>
      <c r="AG576" s="19">
        <f>AF576/(P576*'Molecular Weight'!$C$2/'Molecular Weight'!$D$2+Q576*'Molecular Weight'!$C$3/'Molecular Weight'!$D$3+R576*'Molecular Weight'!$C$4/'Molecular Weight'!$D$4+S576*'Molecular Weight'!$C$5/'Molecular Weight'!$D$5+T576*'Molecular Weight'!$C$6/'Molecular Weight'!$D$6+U576*'Molecular Weight'!$C$8/'Molecular Weight'!$D$8+V576*'Molecular Weight'!$C$9/'Molecular Weight'!$D$9+W576*'Molecular Weight'!$C$10/'Molecular Weight'!$D$10+X576*'Molecular Weight'!$C$11/'Molecular Weight'!$D$11+Y576*'Molecular Weight'!$C$12/'Molecular Weight'!$D$12)</f>
        <v>4.45737884470103</v>
      </c>
      <c r="AH576" s="19">
        <f>P576*AG576*'Molecular Weight'!$B$2/'Molecular Weight'!$D$2</f>
        <v>2.9861767393345</v>
      </c>
      <c r="AI576" s="19">
        <f>Q576*AG576*'Molecular Weight'!$B$3/'Molecular Weight'!$D$3</f>
        <v>0.0172939604738088</v>
      </c>
      <c r="AJ576" s="19">
        <f>AG576*R576*'Molecular Weight'!$B$4/'Molecular Weight'!$D$4</f>
        <v>1.96114177102087</v>
      </c>
      <c r="AK576" s="19">
        <f>S576*AG576*'Molecular Weight'!$B$5/'Molecular Weight'!$D$5</f>
        <v>0</v>
      </c>
      <c r="AL576" s="19">
        <f>T576*AG576*'Molecular Weight'!$B$6/'Molecular Weight'!$D$6</f>
        <v>0.785501338723762</v>
      </c>
      <c r="AM576" s="19">
        <f>U576*AG576*'Molecular Weight'!$B$8/'Molecular Weight'!$D$8</f>
        <v>0.0163366013479316</v>
      </c>
      <c r="AN576" s="19">
        <f>V576*AG576*'Molecular Weight'!$B$9/'Molecular Weight'!$D$9</f>
        <v>1.24098736073314</v>
      </c>
      <c r="AO576" s="19">
        <f>W576*AG576*'Molecular Weight'!$B$10/'Molecular Weight'!$D$10</f>
        <v>0.984788229062871</v>
      </c>
      <c r="AP576" s="19">
        <f>X576*AG576*'Molecular Weight'!$B$11/'Molecular Weight'!$D$11</f>
        <v>0.0474648279687429</v>
      </c>
      <c r="AQ576" s="19">
        <f>Y576*AG576*'Molecular Weight'!$B$12/'Molecular Weight'!$D$12</f>
        <v>0</v>
      </c>
      <c r="AR576" s="19">
        <f t="shared" si="98"/>
        <v>8.03969082866563</v>
      </c>
      <c r="AS576" s="19">
        <f t="shared" si="99"/>
        <v>0.118484641794763</v>
      </c>
      <c r="AT576" s="19">
        <f t="shared" si="100"/>
        <v>0.15083951605642</v>
      </c>
      <c r="AU576" s="19">
        <f t="shared" si="101"/>
        <v>0.667016696928999</v>
      </c>
      <c r="AV576" s="19">
        <f t="shared" si="102"/>
        <v>3.00347069980831</v>
      </c>
      <c r="AW576" s="19">
        <f t="shared" si="103"/>
        <v>3.02761352986771</v>
      </c>
      <c r="AX576" s="36"/>
    </row>
    <row r="577" s="25" customFormat="1" spans="1:50">
      <c r="A577" s="37" t="s">
        <v>2279</v>
      </c>
      <c r="B577" s="35" t="s">
        <v>2280</v>
      </c>
      <c r="C577" s="35" t="s">
        <v>2281</v>
      </c>
      <c r="D577" s="32" t="s">
        <v>1759</v>
      </c>
      <c r="E577" s="35" t="s">
        <v>2354</v>
      </c>
      <c r="F577" s="35" t="s">
        <v>1859</v>
      </c>
      <c r="G577" s="32" t="s">
        <v>1917</v>
      </c>
      <c r="H577" s="32"/>
      <c r="I577" s="33">
        <f t="shared" si="104"/>
        <v>7.39841938018799</v>
      </c>
      <c r="J577" s="33">
        <f t="shared" si="105"/>
        <v>1267.091796875</v>
      </c>
      <c r="K577" s="33">
        <f t="shared" si="106"/>
        <v>-5.92998695373535</v>
      </c>
      <c r="L577" s="34">
        <f t="shared" si="96"/>
        <v>-8.41076355567836</v>
      </c>
      <c r="M577" s="33">
        <f t="shared" si="97"/>
        <v>2.48077660194301</v>
      </c>
      <c r="N577" s="33">
        <f t="shared" si="107"/>
        <v>2.48077583312988</v>
      </c>
      <c r="O577" s="32"/>
      <c r="P577" s="35">
        <v>40.2</v>
      </c>
      <c r="Q577" s="35">
        <v>0.79</v>
      </c>
      <c r="R577" s="35">
        <v>22.65</v>
      </c>
      <c r="S577" s="35">
        <v>0</v>
      </c>
      <c r="T577" s="35">
        <v>12.99</v>
      </c>
      <c r="U577" s="35">
        <v>0.24</v>
      </c>
      <c r="V577" s="35">
        <v>8.7</v>
      </c>
      <c r="W577" s="35">
        <v>13.58</v>
      </c>
      <c r="X577" s="35">
        <v>0.45</v>
      </c>
      <c r="Y577" s="32"/>
      <c r="Z577" s="32">
        <v>99.6</v>
      </c>
      <c r="AA577" s="35">
        <v>7.39841938018799</v>
      </c>
      <c r="AB577" s="35">
        <v>1267.091796875</v>
      </c>
      <c r="AC577" s="35">
        <v>-5.92998695373535</v>
      </c>
      <c r="AD577" s="35">
        <v>2.48077583312988</v>
      </c>
      <c r="AE577" s="35" t="s">
        <v>1695</v>
      </c>
      <c r="AF577" s="19">
        <v>12</v>
      </c>
      <c r="AG577" s="19">
        <f>AF577/(P577*'Molecular Weight'!$C$2/'Molecular Weight'!$D$2+Q577*'Molecular Weight'!$C$3/'Molecular Weight'!$D$3+R577*'Molecular Weight'!$C$4/'Molecular Weight'!$D$4+S577*'Molecular Weight'!$C$5/'Molecular Weight'!$D$5+T577*'Molecular Weight'!$C$6/'Molecular Weight'!$D$6+U577*'Molecular Weight'!$C$8/'Molecular Weight'!$D$8+V577*'Molecular Weight'!$C$9/'Molecular Weight'!$D$9+W577*'Molecular Weight'!$C$10/'Molecular Weight'!$D$10+X577*'Molecular Weight'!$C$11/'Molecular Weight'!$D$11+Y577*'Molecular Weight'!$C$12/'Molecular Weight'!$D$12)</f>
        <v>4.48778440582767</v>
      </c>
      <c r="AH577" s="19">
        <f>P577*AG577*'Molecular Weight'!$B$2/'Molecular Weight'!$D$2</f>
        <v>3.00281180283409</v>
      </c>
      <c r="AI577" s="19">
        <f>Q577*AG577*'Molecular Weight'!$B$3/'Molecular Weight'!$D$3</f>
        <v>0.0443723364280834</v>
      </c>
      <c r="AJ577" s="19">
        <f>AG577*R577*'Molecular Weight'!$B$4/'Molecular Weight'!$D$4</f>
        <v>1.99388616696737</v>
      </c>
      <c r="AK577" s="19">
        <f>S577*AG577*'Molecular Weight'!$B$5/'Molecular Weight'!$D$5</f>
        <v>0</v>
      </c>
      <c r="AL577" s="19">
        <f>T577*AG577*'Molecular Weight'!$B$6/'Molecular Weight'!$D$6</f>
        <v>0.811474379617225</v>
      </c>
      <c r="AM577" s="19">
        <f>U577*AG577*'Molecular Weight'!$B$8/'Molecular Weight'!$D$8</f>
        <v>0.0151828059965977</v>
      </c>
      <c r="AN577" s="19">
        <f>V577*AG577*'Molecular Weight'!$B$9/'Molecular Weight'!$D$9</f>
        <v>0.968826906469001</v>
      </c>
      <c r="AO577" s="19">
        <f>W577*AG577*'Molecular Weight'!$B$10/'Molecular Weight'!$D$10</f>
        <v>1.08673523949964</v>
      </c>
      <c r="AP577" s="19">
        <f>X577*AG577*'Molecular Weight'!$B$11/'Molecular Weight'!$D$11</f>
        <v>0.0651662788842353</v>
      </c>
      <c r="AQ577" s="19">
        <f>Y577*AG577*'Molecular Weight'!$B$12/'Molecular Weight'!$D$12</f>
        <v>0</v>
      </c>
      <c r="AR577" s="19">
        <f t="shared" si="98"/>
        <v>7.98845591669625</v>
      </c>
      <c r="AS577" s="19">
        <f t="shared" si="99"/>
        <v>0</v>
      </c>
      <c r="AT577" s="19">
        <f t="shared" si="100"/>
        <v>0</v>
      </c>
      <c r="AU577" s="19">
        <f t="shared" si="101"/>
        <v>0.811474379617225</v>
      </c>
      <c r="AV577" s="19">
        <f t="shared" si="102"/>
        <v>3.04718413926218</v>
      </c>
      <c r="AW577" s="19">
        <f t="shared" si="103"/>
        <v>2.88221933158246</v>
      </c>
      <c r="AX577" s="36"/>
    </row>
    <row r="578" s="25" customFormat="1" spans="1:50">
      <c r="A578" s="37" t="s">
        <v>2279</v>
      </c>
      <c r="B578" s="35" t="s">
        <v>2280</v>
      </c>
      <c r="C578" s="35" t="s">
        <v>2281</v>
      </c>
      <c r="D578" s="32" t="s">
        <v>1759</v>
      </c>
      <c r="E578" s="35" t="s">
        <v>2355</v>
      </c>
      <c r="F578" s="35" t="s">
        <v>1859</v>
      </c>
      <c r="G578" s="32" t="s">
        <v>1917</v>
      </c>
      <c r="H578" s="32"/>
      <c r="I578" s="33">
        <f t="shared" si="104"/>
        <v>8.17176342010498</v>
      </c>
      <c r="J578" s="33">
        <f t="shared" si="105"/>
        <v>1139.75915527344</v>
      </c>
      <c r="K578" s="33">
        <f t="shared" si="106"/>
        <v>-6.83150053024292</v>
      </c>
      <c r="L578" s="34">
        <f t="shared" ref="L578:L641" si="108">IF(I578&lt;=(-18.64+0.04359*(J578+273.15)-0.000005069*(J578+273.15)^2),(6.844864+0.1175691*I578+0.001143873*I578^2)+(0.0005791364-0.0002891434*I578-0.0000002737171*I578^2)*(J578+273.15)+(-0.00007971469+0.00003198005*I578+0.0000000001059554*I578^3+0.0000002014461*SQRT(I578))*(J578+273.15)*LN(J578+273.15)+(-27690.02+528.5977*I578-2.919275*I578^2)/(J578+273.15),(8.463095-0.003000307*I578+0.00007213445*I578^2)+(0.001148738-0.00009352312*I578+0.0000005161592*I578^2)*(J578+273.15)+(-0.0007448624-0.000006329325*I578-0.0000000001407339*I578^3+0.0001830014*SQRT(I578))*(J578+273.15)*LN(J578+273.15)+(-27820.82+528.5977*I578-0.8473231*I578^2)/(J578+273.15))</f>
        <v>-9.47483273760164</v>
      </c>
      <c r="M578" s="33">
        <f t="shared" ref="M578:M641" si="109">K578-L578</f>
        <v>2.64333220735872</v>
      </c>
      <c r="N578" s="33">
        <f t="shared" si="107"/>
        <v>2.64333295822144</v>
      </c>
      <c r="O578" s="32"/>
      <c r="P578" s="35">
        <v>39.09</v>
      </c>
      <c r="Q578" s="35">
        <v>0.86</v>
      </c>
      <c r="R578" s="35">
        <v>22.02</v>
      </c>
      <c r="S578" s="35">
        <v>0</v>
      </c>
      <c r="T578" s="35">
        <v>17.67</v>
      </c>
      <c r="U578" s="35">
        <v>0.4</v>
      </c>
      <c r="V578" s="35">
        <v>7.56</v>
      </c>
      <c r="W578" s="35">
        <v>12.08</v>
      </c>
      <c r="X578" s="35">
        <v>0.59</v>
      </c>
      <c r="Y578" s="32"/>
      <c r="Z578" s="32">
        <v>100.27</v>
      </c>
      <c r="AA578" s="35">
        <v>8.17176342010498</v>
      </c>
      <c r="AB578" s="35">
        <v>1139.75915527344</v>
      </c>
      <c r="AC578" s="35">
        <v>-6.83150053024292</v>
      </c>
      <c r="AD578" s="35">
        <v>2.64333295822144</v>
      </c>
      <c r="AE578" s="35" t="s">
        <v>1695</v>
      </c>
      <c r="AF578" s="19">
        <v>12</v>
      </c>
      <c r="AG578" s="19">
        <f>AF578/(P578*'Molecular Weight'!$C$2/'Molecular Weight'!$D$2+Q578*'Molecular Weight'!$C$3/'Molecular Weight'!$D$3+R578*'Molecular Weight'!$C$4/'Molecular Weight'!$D$4+S578*'Molecular Weight'!$C$5/'Molecular Weight'!$D$5+T578*'Molecular Weight'!$C$6/'Molecular Weight'!$D$6+U578*'Molecular Weight'!$C$8/'Molecular Weight'!$D$8+V578*'Molecular Weight'!$C$9/'Molecular Weight'!$D$9+W578*'Molecular Weight'!$C$10/'Molecular Weight'!$D$10+X578*'Molecular Weight'!$C$11/'Molecular Weight'!$D$11+Y578*'Molecular Weight'!$C$12/'Molecular Weight'!$D$12)</f>
        <v>4.55440177168772</v>
      </c>
      <c r="AH578" s="19">
        <f>P578*AG578*'Molecular Weight'!$B$2/'Molecular Weight'!$D$2</f>
        <v>2.96324176523424</v>
      </c>
      <c r="AI578" s="19">
        <f>Q578*AG578*'Molecular Weight'!$B$3/'Molecular Weight'!$D$3</f>
        <v>0.0490210954149117</v>
      </c>
      <c r="AJ578" s="19">
        <f>AG578*R578*'Molecular Weight'!$B$4/'Molecular Weight'!$D$4</f>
        <v>1.96720139294946</v>
      </c>
      <c r="AK578" s="19">
        <f>S578*AG578*'Molecular Weight'!$B$5/'Molecular Weight'!$D$5</f>
        <v>0</v>
      </c>
      <c r="AL578" s="19">
        <f>T578*AG578*'Molecular Weight'!$B$6/'Molecular Weight'!$D$6</f>
        <v>1.12021546917765</v>
      </c>
      <c r="AM578" s="19">
        <f>U578*AG578*'Molecular Weight'!$B$8/'Molecular Weight'!$D$8</f>
        <v>0.0256803031953072</v>
      </c>
      <c r="AN578" s="19">
        <f>V578*AG578*'Molecular Weight'!$B$9/'Molecular Weight'!$D$9</f>
        <v>0.854374128882362</v>
      </c>
      <c r="AO578" s="19">
        <f>W578*AG578*'Molecular Weight'!$B$10/'Molecular Weight'!$D$10</f>
        <v>0.981048027852848</v>
      </c>
      <c r="AP578" s="19">
        <f>X578*AG578*'Molecular Weight'!$B$11/'Molecular Weight'!$D$11</f>
        <v>0.0867085203386821</v>
      </c>
      <c r="AQ578" s="19">
        <f>Y578*AG578*'Molecular Weight'!$B$12/'Molecular Weight'!$D$12</f>
        <v>0</v>
      </c>
      <c r="AR578" s="19">
        <f t="shared" ref="AR578:AR641" si="110">SUM(AH578:AQ578)</f>
        <v>8.04749070304546</v>
      </c>
      <c r="AS578" s="19">
        <f t="shared" ref="AS578:AS641" si="111">IF(IF(2*12*(1-8/AR578)&lt;0,0,2*12*(1-8/AR578))&lt;AL578,IF(2*12*(1-8/AR578)&lt;0,0,2*12*(1-8/AR578)),AL578)</f>
        <v>0.141631337661527</v>
      </c>
      <c r="AT578" s="19">
        <f t="shared" ref="AT578:AT641" si="112">AS578/AL578</f>
        <v>0.126432228047609</v>
      </c>
      <c r="AU578" s="19">
        <f t="shared" ref="AU578:AU641" si="113">AL578-AS578</f>
        <v>0.978584131516118</v>
      </c>
      <c r="AV578" s="19">
        <f t="shared" ref="AV578:AV641" si="114">SUM(AH578,AI578)</f>
        <v>3.01226286064915</v>
      </c>
      <c r="AW578" s="19">
        <f t="shared" ref="AW578:AW641" si="115">SUM(AN578,AO578,AM578,AL578)</f>
        <v>2.98131792910816</v>
      </c>
      <c r="AX578" s="36"/>
    </row>
    <row r="579" s="25" customFormat="1" spans="1:50">
      <c r="A579" s="37" t="s">
        <v>2279</v>
      </c>
      <c r="B579" s="35" t="s">
        <v>2280</v>
      </c>
      <c r="C579" s="35" t="s">
        <v>2281</v>
      </c>
      <c r="D579" s="32" t="s">
        <v>1759</v>
      </c>
      <c r="E579" s="35" t="s">
        <v>2356</v>
      </c>
      <c r="F579" s="35" t="s">
        <v>1859</v>
      </c>
      <c r="G579" s="32" t="s">
        <v>1917</v>
      </c>
      <c r="H579" s="32"/>
      <c r="I579" s="33">
        <f t="shared" ref="I579:I642" si="116">AA579</f>
        <v>8.20919895172119</v>
      </c>
      <c r="J579" s="33">
        <f t="shared" ref="J579:J642" si="117">AB579</f>
        <v>1240.92150878906</v>
      </c>
      <c r="K579" s="33">
        <f t="shared" ref="K579:K642" si="118">AC579</f>
        <v>-6.12073135375977</v>
      </c>
      <c r="L579" s="34">
        <f t="shared" si="108"/>
        <v>-8.37628642018679</v>
      </c>
      <c r="M579" s="33">
        <f t="shared" si="109"/>
        <v>2.25555506642703</v>
      </c>
      <c r="N579" s="33">
        <f t="shared" ref="N579:N642" si="119">AD579</f>
        <v>2.25555610656738</v>
      </c>
      <c r="O579" s="32"/>
      <c r="P579" s="35">
        <v>40.66</v>
      </c>
      <c r="Q579" s="35">
        <v>0.65</v>
      </c>
      <c r="R579" s="35">
        <v>21.8</v>
      </c>
      <c r="S579" s="35">
        <v>0</v>
      </c>
      <c r="T579" s="35">
        <v>13.64</v>
      </c>
      <c r="U579" s="35">
        <v>0.25</v>
      </c>
      <c r="V579" s="35">
        <v>12.7</v>
      </c>
      <c r="W579" s="35">
        <v>10.39</v>
      </c>
      <c r="X579" s="35">
        <v>0.34</v>
      </c>
      <c r="Y579" s="32"/>
      <c r="Z579" s="32">
        <v>100.43</v>
      </c>
      <c r="AA579" s="35">
        <v>8.20919895172119</v>
      </c>
      <c r="AB579" s="35">
        <v>1240.92150878906</v>
      </c>
      <c r="AC579" s="35">
        <v>-6.12073135375977</v>
      </c>
      <c r="AD579" s="35">
        <v>2.25555610656738</v>
      </c>
      <c r="AE579" s="35" t="s">
        <v>1695</v>
      </c>
      <c r="AF579" s="19">
        <v>12</v>
      </c>
      <c r="AG579" s="19">
        <f>AF579/(P579*'Molecular Weight'!$C$2/'Molecular Weight'!$D$2+Q579*'Molecular Weight'!$C$3/'Molecular Weight'!$D$3+R579*'Molecular Weight'!$C$4/'Molecular Weight'!$D$4+S579*'Molecular Weight'!$C$5/'Molecular Weight'!$D$5+T579*'Molecular Weight'!$C$6/'Molecular Weight'!$D$6+U579*'Molecular Weight'!$C$8/'Molecular Weight'!$D$8+V579*'Molecular Weight'!$C$9/'Molecular Weight'!$D$9+W579*'Molecular Weight'!$C$10/'Molecular Weight'!$D$10+X579*'Molecular Weight'!$C$11/'Molecular Weight'!$D$11+Y579*'Molecular Weight'!$C$12/'Molecular Weight'!$D$12)</f>
        <v>4.42721011839246</v>
      </c>
      <c r="AH579" s="19">
        <f>P579*AG579*'Molecular Weight'!$B$2/'Molecular Weight'!$D$2</f>
        <v>2.99617781980422</v>
      </c>
      <c r="AI579" s="19">
        <f>Q579*AG579*'Molecular Weight'!$B$3/'Molecular Weight'!$D$3</f>
        <v>0.0360161023398636</v>
      </c>
      <c r="AJ579" s="19">
        <f>AG579*R579*'Molecular Weight'!$B$4/'Molecular Weight'!$D$4</f>
        <v>1.89315772030121</v>
      </c>
      <c r="AK579" s="19">
        <f>S579*AG579*'Molecular Weight'!$B$5/'Molecular Weight'!$D$5</f>
        <v>0</v>
      </c>
      <c r="AL579" s="19">
        <f>T579*AG579*'Molecular Weight'!$B$6/'Molecular Weight'!$D$6</f>
        <v>0.840578313124627</v>
      </c>
      <c r="AM579" s="19">
        <f>U579*AG579*'Molecular Weight'!$B$8/'Molecular Weight'!$D$8</f>
        <v>0.0156019527713295</v>
      </c>
      <c r="AN579" s="19">
        <f>V579*AG579*'Molecular Weight'!$B$9/'Molecular Weight'!$D$9</f>
        <v>1.39517539711127</v>
      </c>
      <c r="AO579" s="19">
        <f>W579*AG579*'Molecular Weight'!$B$10/'Molecular Weight'!$D$10</f>
        <v>0.820233828996036</v>
      </c>
      <c r="AP579" s="19">
        <f>X579*AG579*'Molecular Weight'!$B$11/'Molecular Weight'!$D$11</f>
        <v>0.0485721665135023</v>
      </c>
      <c r="AQ579" s="19">
        <f>Y579*AG579*'Molecular Weight'!$B$12/'Molecular Weight'!$D$12</f>
        <v>0</v>
      </c>
      <c r="AR579" s="19">
        <f t="shared" si="110"/>
        <v>8.04551330096206</v>
      </c>
      <c r="AS579" s="19">
        <f t="shared" si="111"/>
        <v>0.135767499502967</v>
      </c>
      <c r="AT579" s="19">
        <f t="shared" si="112"/>
        <v>0.161516776465821</v>
      </c>
      <c r="AU579" s="19">
        <f t="shared" si="113"/>
        <v>0.70481081362166</v>
      </c>
      <c r="AV579" s="19">
        <f t="shared" si="114"/>
        <v>3.03219392214408</v>
      </c>
      <c r="AW579" s="19">
        <f t="shared" si="115"/>
        <v>3.07158949200326</v>
      </c>
      <c r="AX579" s="36"/>
    </row>
    <row r="580" s="25" customFormat="1" spans="1:50">
      <c r="A580" s="37" t="s">
        <v>2279</v>
      </c>
      <c r="B580" s="35" t="s">
        <v>2280</v>
      </c>
      <c r="C580" s="35" t="s">
        <v>2281</v>
      </c>
      <c r="D580" s="32" t="s">
        <v>1759</v>
      </c>
      <c r="E580" s="35" t="s">
        <v>2357</v>
      </c>
      <c r="F580" s="35" t="s">
        <v>1859</v>
      </c>
      <c r="G580" s="32" t="s">
        <v>1917</v>
      </c>
      <c r="H580" s="32"/>
      <c r="I580" s="33">
        <f t="shared" si="116"/>
        <v>7.32795572280884</v>
      </c>
      <c r="J580" s="33">
        <f t="shared" si="117"/>
        <v>1195.86486816406</v>
      </c>
      <c r="K580" s="33">
        <f t="shared" si="118"/>
        <v>-6.25393295288086</v>
      </c>
      <c r="L580" s="34">
        <f t="shared" si="108"/>
        <v>-9.17204671542633</v>
      </c>
      <c r="M580" s="33">
        <f t="shared" si="109"/>
        <v>2.91811376254547</v>
      </c>
      <c r="N580" s="33">
        <f t="shared" si="119"/>
        <v>2.91811370849609</v>
      </c>
      <c r="O580" s="32"/>
      <c r="P580" s="35">
        <v>39.84</v>
      </c>
      <c r="Q580" s="35">
        <v>0.31</v>
      </c>
      <c r="R580" s="35">
        <v>22.12</v>
      </c>
      <c r="S580" s="35">
        <v>0</v>
      </c>
      <c r="T580" s="35">
        <v>13.83</v>
      </c>
      <c r="U580" s="35">
        <v>0.24</v>
      </c>
      <c r="V580" s="35">
        <v>12.37</v>
      </c>
      <c r="W580" s="35">
        <v>10</v>
      </c>
      <c r="X580" s="35">
        <v>0.25</v>
      </c>
      <c r="Y580" s="32"/>
      <c r="Z580" s="32">
        <v>98.96</v>
      </c>
      <c r="AA580" s="35">
        <v>7.32795572280884</v>
      </c>
      <c r="AB580" s="35">
        <v>1195.86486816406</v>
      </c>
      <c r="AC580" s="35">
        <v>-6.25393295288086</v>
      </c>
      <c r="AD580" s="35">
        <v>2.91811370849609</v>
      </c>
      <c r="AE580" s="35" t="s">
        <v>1695</v>
      </c>
      <c r="AF580" s="19">
        <v>12</v>
      </c>
      <c r="AG580" s="19">
        <f>AF580/(P580*'Molecular Weight'!$C$2/'Molecular Weight'!$D$2+Q580*'Molecular Weight'!$C$3/'Molecular Weight'!$D$3+R580*'Molecular Weight'!$C$4/'Molecular Weight'!$D$4+S580*'Molecular Weight'!$C$5/'Molecular Weight'!$D$5+T580*'Molecular Weight'!$C$6/'Molecular Weight'!$D$6+U580*'Molecular Weight'!$C$8/'Molecular Weight'!$D$8+V580*'Molecular Weight'!$C$9/'Molecular Weight'!$D$9+W580*'Molecular Weight'!$C$10/'Molecular Weight'!$D$10+X580*'Molecular Weight'!$C$11/'Molecular Weight'!$D$11+Y580*'Molecular Weight'!$C$12/'Molecular Weight'!$D$12)</f>
        <v>4.49433610997838</v>
      </c>
      <c r="AH580" s="19">
        <f>P580*AG580*'Molecular Weight'!$B$2/'Molecular Weight'!$D$2</f>
        <v>2.98026548970604</v>
      </c>
      <c r="AI580" s="19">
        <f>Q580*AG580*'Molecular Weight'!$B$3/'Molecular Weight'!$D$3</f>
        <v>0.0174373491125569</v>
      </c>
      <c r="AJ580" s="19">
        <f>AG580*R580*'Molecular Weight'!$B$4/'Molecular Weight'!$D$4</f>
        <v>1.9500728668639</v>
      </c>
      <c r="AK580" s="19">
        <f>S580*AG580*'Molecular Weight'!$B$5/'Molecular Weight'!$D$5</f>
        <v>0</v>
      </c>
      <c r="AL580" s="19">
        <f>T580*AG580*'Molecular Weight'!$B$6/'Molecular Weight'!$D$6</f>
        <v>0.865209749457141</v>
      </c>
      <c r="AM580" s="19">
        <f>U580*AG580*'Molecular Weight'!$B$8/'Molecular Weight'!$D$8</f>
        <v>0.0152049713334481</v>
      </c>
      <c r="AN580" s="19">
        <f>V580*AG580*'Molecular Weight'!$B$9/'Molecular Weight'!$D$9</f>
        <v>1.3795269895889</v>
      </c>
      <c r="AO580" s="19">
        <f>W580*AG580*'Molecular Weight'!$B$10/'Molecular Weight'!$D$10</f>
        <v>0.80141514086633</v>
      </c>
      <c r="AP580" s="19">
        <f>X580*AG580*'Molecular Weight'!$B$11/'Molecular Weight'!$D$11</f>
        <v>0.0362563416422909</v>
      </c>
      <c r="AQ580" s="19">
        <f>Y580*AG580*'Molecular Weight'!$B$12/'Molecular Weight'!$D$12</f>
        <v>0</v>
      </c>
      <c r="AR580" s="19">
        <f t="shared" si="110"/>
        <v>8.0453888985706</v>
      </c>
      <c r="AS580" s="19">
        <f t="shared" si="111"/>
        <v>0.135398497130203</v>
      </c>
      <c r="AT580" s="19">
        <f t="shared" si="112"/>
        <v>0.156492107509371</v>
      </c>
      <c r="AU580" s="19">
        <f t="shared" si="113"/>
        <v>0.729811252326937</v>
      </c>
      <c r="AV580" s="19">
        <f t="shared" si="114"/>
        <v>2.99770283881859</v>
      </c>
      <c r="AW580" s="19">
        <f t="shared" si="115"/>
        <v>3.06135685124582</v>
      </c>
      <c r="AX580" s="36"/>
    </row>
    <row r="581" s="25" customFormat="1" spans="1:50">
      <c r="A581" s="37" t="s">
        <v>2279</v>
      </c>
      <c r="B581" s="35" t="s">
        <v>2280</v>
      </c>
      <c r="C581" s="35" t="s">
        <v>2281</v>
      </c>
      <c r="D581" s="32" t="s">
        <v>1759</v>
      </c>
      <c r="E581" s="35" t="s">
        <v>2358</v>
      </c>
      <c r="F581" s="35" t="s">
        <v>1859</v>
      </c>
      <c r="G581" s="32" t="s">
        <v>1917</v>
      </c>
      <c r="H581" s="32"/>
      <c r="I581" s="33">
        <f t="shared" si="116"/>
        <v>7.44033861160278</v>
      </c>
      <c r="J581" s="33">
        <f t="shared" si="117"/>
        <v>1247.29907226562</v>
      </c>
      <c r="K581" s="33">
        <f t="shared" si="118"/>
        <v>-6.63966178894043</v>
      </c>
      <c r="L581" s="34">
        <f t="shared" si="108"/>
        <v>-8.59259790460797</v>
      </c>
      <c r="M581" s="33">
        <f t="shared" si="109"/>
        <v>1.95293611566754</v>
      </c>
      <c r="N581" s="33">
        <f t="shared" si="119"/>
        <v>1.95293617248535</v>
      </c>
      <c r="O581" s="32"/>
      <c r="P581" s="35">
        <v>39.96</v>
      </c>
      <c r="Q581" s="35">
        <v>1.06</v>
      </c>
      <c r="R581" s="35">
        <v>21.34</v>
      </c>
      <c r="S581" s="35">
        <v>0</v>
      </c>
      <c r="T581" s="35">
        <v>17.62</v>
      </c>
      <c r="U581" s="35">
        <v>0.33</v>
      </c>
      <c r="V581" s="35">
        <v>9.7</v>
      </c>
      <c r="W581" s="35">
        <v>10.07</v>
      </c>
      <c r="X581" s="35">
        <v>0.58</v>
      </c>
      <c r="Y581" s="32"/>
      <c r="Z581" s="32">
        <v>100.66</v>
      </c>
      <c r="AA581" s="35">
        <v>7.44033861160278</v>
      </c>
      <c r="AB581" s="35">
        <v>1247.29907226562</v>
      </c>
      <c r="AC581" s="35">
        <v>-6.63966178894043</v>
      </c>
      <c r="AD581" s="35">
        <v>1.95293617248535</v>
      </c>
      <c r="AE581" s="35" t="s">
        <v>1695</v>
      </c>
      <c r="AF581" s="19">
        <v>12</v>
      </c>
      <c r="AG581" s="19">
        <f>AF581/(P581*'Molecular Weight'!$C$2/'Molecular Weight'!$D$2+Q581*'Molecular Weight'!$C$3/'Molecular Weight'!$D$3+R581*'Molecular Weight'!$C$4/'Molecular Weight'!$D$4+S581*'Molecular Weight'!$C$5/'Molecular Weight'!$D$5+T581*'Molecular Weight'!$C$6/'Molecular Weight'!$D$6+U581*'Molecular Weight'!$C$8/'Molecular Weight'!$D$8+V581*'Molecular Weight'!$C$9/'Molecular Weight'!$D$9+W581*'Molecular Weight'!$C$10/'Molecular Weight'!$D$10+X581*'Molecular Weight'!$C$11/'Molecular Weight'!$D$11+Y581*'Molecular Weight'!$C$12/'Molecular Weight'!$D$12)</f>
        <v>4.50418418068914</v>
      </c>
      <c r="AH581" s="19">
        <f>P581*AG581*'Molecular Weight'!$B$2/'Molecular Weight'!$D$2</f>
        <v>2.99579227463945</v>
      </c>
      <c r="AI581" s="19">
        <f>Q581*AG581*'Molecular Weight'!$B$3/'Molecular Weight'!$D$3</f>
        <v>0.0597551343120212</v>
      </c>
      <c r="AJ581" s="19">
        <f>AG581*R581*'Molecular Weight'!$B$4/'Molecular Weight'!$D$4</f>
        <v>1.88543135378396</v>
      </c>
      <c r="AK581" s="19">
        <f>S581*AG581*'Molecular Weight'!$B$5/'Molecular Weight'!$D$5</f>
        <v>0</v>
      </c>
      <c r="AL581" s="19">
        <f>T581*AG581*'Molecular Weight'!$B$6/'Molecular Weight'!$D$6</f>
        <v>1.10472891514118</v>
      </c>
      <c r="AM581" s="19">
        <f>U581*AG581*'Molecular Weight'!$B$8/'Molecular Weight'!$D$8</f>
        <v>0.0209526470204034</v>
      </c>
      <c r="AN581" s="19">
        <f>V581*AG581*'Molecular Weight'!$B$9/'Molecular Weight'!$D$9</f>
        <v>1.08413366135694</v>
      </c>
      <c r="AO581" s="19">
        <f>W581*AG581*'Molecular Weight'!$B$10/'Molecular Weight'!$D$10</f>
        <v>0.808793414756414</v>
      </c>
      <c r="AP581" s="19">
        <f>X581*AG581*'Molecular Weight'!$B$11/'Molecular Weight'!$D$11</f>
        <v>0.0842990262923428</v>
      </c>
      <c r="AQ581" s="19">
        <f>Y581*AG581*'Molecular Weight'!$B$12/'Molecular Weight'!$D$12</f>
        <v>0</v>
      </c>
      <c r="AR581" s="19">
        <f t="shared" si="110"/>
        <v>8.04388642730272</v>
      </c>
      <c r="AS581" s="19">
        <f t="shared" si="111"/>
        <v>0.130940965512664</v>
      </c>
      <c r="AT581" s="19">
        <f t="shared" si="112"/>
        <v>0.118527689207746</v>
      </c>
      <c r="AU581" s="19">
        <f t="shared" si="113"/>
        <v>0.97378794962852</v>
      </c>
      <c r="AV581" s="19">
        <f t="shared" si="114"/>
        <v>3.05554740895147</v>
      </c>
      <c r="AW581" s="19">
        <f t="shared" si="115"/>
        <v>3.01860863827494</v>
      </c>
      <c r="AX581" s="36"/>
    </row>
    <row r="582" s="25" customFormat="1" spans="1:50">
      <c r="A582" s="37" t="s">
        <v>2279</v>
      </c>
      <c r="B582" s="35" t="s">
        <v>2280</v>
      </c>
      <c r="C582" s="35" t="s">
        <v>2281</v>
      </c>
      <c r="D582" s="32" t="s">
        <v>1759</v>
      </c>
      <c r="E582" s="35" t="s">
        <v>2359</v>
      </c>
      <c r="F582" s="35" t="s">
        <v>1859</v>
      </c>
      <c r="G582" s="32" t="s">
        <v>1917</v>
      </c>
      <c r="H582" s="32"/>
      <c r="I582" s="33">
        <f t="shared" si="116"/>
        <v>8.14657020568848</v>
      </c>
      <c r="J582" s="33">
        <f t="shared" si="117"/>
        <v>1091.99560546875</v>
      </c>
      <c r="K582" s="33">
        <f t="shared" si="118"/>
        <v>-7.37878322601318</v>
      </c>
      <c r="L582" s="34">
        <f t="shared" si="108"/>
        <v>-10.0541763196666</v>
      </c>
      <c r="M582" s="33">
        <f t="shared" si="109"/>
        <v>2.67539309365346</v>
      </c>
      <c r="N582" s="33">
        <f t="shared" si="119"/>
        <v>2.67539215087891</v>
      </c>
      <c r="O582" s="32"/>
      <c r="P582" s="35">
        <v>39.28</v>
      </c>
      <c r="Q582" s="35">
        <v>1.08</v>
      </c>
      <c r="R582" s="35">
        <v>21.58</v>
      </c>
      <c r="S582" s="35">
        <v>0</v>
      </c>
      <c r="T582" s="35">
        <v>18.66</v>
      </c>
      <c r="U582" s="35">
        <v>0.35</v>
      </c>
      <c r="V582" s="35">
        <v>6.54</v>
      </c>
      <c r="W582" s="35">
        <v>12.76</v>
      </c>
      <c r="X582" s="35">
        <v>0.62</v>
      </c>
      <c r="Y582" s="32"/>
      <c r="Z582" s="32">
        <v>100.87</v>
      </c>
      <c r="AA582" s="35">
        <v>8.14657020568848</v>
      </c>
      <c r="AB582" s="35">
        <v>1091.99560546875</v>
      </c>
      <c r="AC582" s="35">
        <v>-7.37878322601318</v>
      </c>
      <c r="AD582" s="35">
        <v>2.67539215087891</v>
      </c>
      <c r="AE582" s="35" t="s">
        <v>1695</v>
      </c>
      <c r="AF582" s="19">
        <v>12</v>
      </c>
      <c r="AG582" s="19">
        <f>AF582/(P582*'Molecular Weight'!$C$2/'Molecular Weight'!$D$2+Q582*'Molecular Weight'!$C$3/'Molecular Weight'!$D$3+R582*'Molecular Weight'!$C$4/'Molecular Weight'!$D$4+S582*'Molecular Weight'!$C$5/'Molecular Weight'!$D$5+T582*'Molecular Weight'!$C$6/'Molecular Weight'!$D$6+U582*'Molecular Weight'!$C$8/'Molecular Weight'!$D$8+V582*'Molecular Weight'!$C$9/'Molecular Weight'!$D$9+W582*'Molecular Weight'!$C$10/'Molecular Weight'!$D$10+X582*'Molecular Weight'!$C$11/'Molecular Weight'!$D$11+Y582*'Molecular Weight'!$C$12/'Molecular Weight'!$D$12)</f>
        <v>4.55568000903151</v>
      </c>
      <c r="AH582" s="19">
        <f>P582*AG582*'Molecular Weight'!$B$2/'Molecular Weight'!$D$2</f>
        <v>2.97848053852792</v>
      </c>
      <c r="AI582" s="19">
        <f>Q582*AG582*'Molecular Weight'!$B$3/'Molecular Weight'!$D$3</f>
        <v>0.0615786534387237</v>
      </c>
      <c r="AJ582" s="19">
        <f>AG582*R582*'Molecular Weight'!$B$4/'Molecular Weight'!$D$4</f>
        <v>1.92843418193213</v>
      </c>
      <c r="AK582" s="19">
        <f>S582*AG582*'Molecular Weight'!$B$5/'Molecular Weight'!$D$5</f>
        <v>0</v>
      </c>
      <c r="AL582" s="19">
        <f>T582*AG582*'Molecular Weight'!$B$6/'Molecular Weight'!$D$6</f>
        <v>1.18330998007416</v>
      </c>
      <c r="AM582" s="19">
        <f>U582*AG582*'Molecular Weight'!$B$8/'Molecular Weight'!$D$8</f>
        <v>0.0224765717953345</v>
      </c>
      <c r="AN582" s="19">
        <f>V582*AG582*'Molecular Weight'!$B$9/'Molecular Weight'!$D$9</f>
        <v>0.739308864989232</v>
      </c>
      <c r="AO582" s="19">
        <f>W582*AG582*'Molecular Weight'!$B$10/'Molecular Weight'!$D$10</f>
        <v>1.03656342573541</v>
      </c>
      <c r="AP582" s="19">
        <f>X582*AG582*'Molecular Weight'!$B$11/'Molecular Weight'!$D$11</f>
        <v>0.0911430011487426</v>
      </c>
      <c r="AQ582" s="19">
        <f>Y582*AG582*'Molecular Weight'!$B$12/'Molecular Weight'!$D$12</f>
        <v>0</v>
      </c>
      <c r="AR582" s="19">
        <f t="shared" si="110"/>
        <v>8.04129521764166</v>
      </c>
      <c r="AS582" s="19">
        <f t="shared" si="111"/>
        <v>0.123249451310473</v>
      </c>
      <c r="AT582" s="19">
        <f t="shared" si="112"/>
        <v>0.104156521440602</v>
      </c>
      <c r="AU582" s="19">
        <f t="shared" si="113"/>
        <v>1.06006052876369</v>
      </c>
      <c r="AV582" s="19">
        <f t="shared" si="114"/>
        <v>3.04005919196665</v>
      </c>
      <c r="AW582" s="19">
        <f t="shared" si="115"/>
        <v>2.98165884259414</v>
      </c>
      <c r="AX582" s="36"/>
    </row>
    <row r="583" s="25" customFormat="1" spans="1:50">
      <c r="A583" s="37" t="s">
        <v>2279</v>
      </c>
      <c r="B583" s="35" t="s">
        <v>2280</v>
      </c>
      <c r="C583" s="35" t="s">
        <v>2281</v>
      </c>
      <c r="D583" s="32" t="s">
        <v>1759</v>
      </c>
      <c r="E583" s="35" t="s">
        <v>2360</v>
      </c>
      <c r="F583" s="35" t="s">
        <v>1859</v>
      </c>
      <c r="G583" s="32" t="s">
        <v>1917</v>
      </c>
      <c r="H583" s="32"/>
      <c r="I583" s="33">
        <f t="shared" si="116"/>
        <v>8.09957790374756</v>
      </c>
      <c r="J583" s="33">
        <f t="shared" si="117"/>
        <v>1091.140625</v>
      </c>
      <c r="K583" s="33">
        <f t="shared" si="118"/>
        <v>-7.68863677978516</v>
      </c>
      <c r="L583" s="34">
        <f t="shared" si="108"/>
        <v>-10.0837156701281</v>
      </c>
      <c r="M583" s="33">
        <f t="shared" si="109"/>
        <v>2.39507889034295</v>
      </c>
      <c r="N583" s="33">
        <f t="shared" si="119"/>
        <v>2.3950777053833</v>
      </c>
      <c r="O583" s="32"/>
      <c r="P583" s="35">
        <v>39.58</v>
      </c>
      <c r="Q583" s="35">
        <v>1.29</v>
      </c>
      <c r="R583" s="35">
        <v>20.83</v>
      </c>
      <c r="S583" s="35">
        <v>0</v>
      </c>
      <c r="T583" s="35">
        <v>17.86</v>
      </c>
      <c r="U583" s="35">
        <v>0.37</v>
      </c>
      <c r="V583" s="35">
        <v>7.11</v>
      </c>
      <c r="W583" s="35">
        <v>12.49</v>
      </c>
      <c r="X583" s="35">
        <v>0.64</v>
      </c>
      <c r="Y583" s="32"/>
      <c r="Z583" s="32">
        <v>100.17</v>
      </c>
      <c r="AA583" s="35">
        <v>8.09957790374756</v>
      </c>
      <c r="AB583" s="35">
        <v>1091.140625</v>
      </c>
      <c r="AC583" s="35">
        <v>-7.68863677978516</v>
      </c>
      <c r="AD583" s="35">
        <v>2.3950777053833</v>
      </c>
      <c r="AE583" s="35" t="s">
        <v>1695</v>
      </c>
      <c r="AF583" s="19">
        <v>12</v>
      </c>
      <c r="AG583" s="19">
        <f>AF583/(P583*'Molecular Weight'!$C$2/'Molecular Weight'!$D$2+Q583*'Molecular Weight'!$C$3/'Molecular Weight'!$D$3+R583*'Molecular Weight'!$C$4/'Molecular Weight'!$D$4+S583*'Molecular Weight'!$C$5/'Molecular Weight'!$D$5+T583*'Molecular Weight'!$C$6/'Molecular Weight'!$D$6+U583*'Molecular Weight'!$C$8/'Molecular Weight'!$D$8+V583*'Molecular Weight'!$C$9/'Molecular Weight'!$D$9+W583*'Molecular Weight'!$C$10/'Molecular Weight'!$D$10+X583*'Molecular Weight'!$C$11/'Molecular Weight'!$D$11+Y583*'Molecular Weight'!$C$12/'Molecular Weight'!$D$12)</f>
        <v>4.56960371654705</v>
      </c>
      <c r="AH583" s="19">
        <f>P583*AG583*'Molecular Weight'!$B$2/'Molecular Weight'!$D$2</f>
        <v>3.01040138317131</v>
      </c>
      <c r="AI583" s="19">
        <f>Q583*AG583*'Molecular Weight'!$B$3/'Molecular Weight'!$D$3</f>
        <v>0.0737770812809223</v>
      </c>
      <c r="AJ583" s="19">
        <f>AG583*R583*'Molecular Weight'!$B$4/'Molecular Weight'!$D$4</f>
        <v>1.86710171470528</v>
      </c>
      <c r="AK583" s="19">
        <f>S583*AG583*'Molecular Weight'!$B$5/'Molecular Weight'!$D$5</f>
        <v>0</v>
      </c>
      <c r="AL583" s="19">
        <f>T583*AG583*'Molecular Weight'!$B$6/'Molecular Weight'!$D$6</f>
        <v>1.13604012218166</v>
      </c>
      <c r="AM583" s="19">
        <f>U583*AG583*'Molecular Weight'!$B$8/'Molecular Weight'!$D$8</f>
        <v>0.0238335688627348</v>
      </c>
      <c r="AN583" s="19">
        <f>V583*AG583*'Molecular Weight'!$B$9/'Molecular Weight'!$D$9</f>
        <v>0.806200556442916</v>
      </c>
      <c r="AO583" s="19">
        <f>W583*AG583*'Molecular Weight'!$B$10/'Molecular Weight'!$D$10</f>
        <v>1.01773092759759</v>
      </c>
      <c r="AP583" s="19">
        <f>X583*AG583*'Molecular Weight'!$B$11/'Molecular Weight'!$D$11</f>
        <v>0.0943706479054569</v>
      </c>
      <c r="AQ583" s="19">
        <f>Y583*AG583*'Molecular Weight'!$B$12/'Molecular Weight'!$D$12</f>
        <v>0</v>
      </c>
      <c r="AR583" s="19">
        <f t="shared" si="110"/>
        <v>8.02945600214786</v>
      </c>
      <c r="AS583" s="19">
        <f t="shared" si="111"/>
        <v>0.0880438290414025</v>
      </c>
      <c r="AT583" s="19">
        <f t="shared" si="112"/>
        <v>0.0775006334039705</v>
      </c>
      <c r="AU583" s="19">
        <f t="shared" si="113"/>
        <v>1.04799629314025</v>
      </c>
      <c r="AV583" s="19">
        <f t="shared" si="114"/>
        <v>3.08417846445223</v>
      </c>
      <c r="AW583" s="19">
        <f t="shared" si="115"/>
        <v>2.98380517508489</v>
      </c>
      <c r="AX583" s="36"/>
    </row>
    <row r="584" s="25" customFormat="1" spans="1:50">
      <c r="A584" s="37" t="s">
        <v>2279</v>
      </c>
      <c r="B584" s="35" t="s">
        <v>2280</v>
      </c>
      <c r="C584" s="35" t="s">
        <v>2281</v>
      </c>
      <c r="D584" s="32" t="s">
        <v>1759</v>
      </c>
      <c r="E584" s="35" t="s">
        <v>2361</v>
      </c>
      <c r="F584" s="35" t="s">
        <v>1859</v>
      </c>
      <c r="G584" s="32" t="s">
        <v>1917</v>
      </c>
      <c r="H584" s="32"/>
      <c r="I584" s="33">
        <f t="shared" si="116"/>
        <v>9.61035823822021</v>
      </c>
      <c r="J584" s="33">
        <f t="shared" si="117"/>
        <v>1176.50891113281</v>
      </c>
      <c r="K584" s="33">
        <f t="shared" si="118"/>
        <v>-5.87016487121582</v>
      </c>
      <c r="L584" s="34">
        <f t="shared" si="108"/>
        <v>-8.51821833925987</v>
      </c>
      <c r="M584" s="33">
        <f t="shared" si="109"/>
        <v>2.64805346804405</v>
      </c>
      <c r="N584" s="33">
        <f t="shared" si="119"/>
        <v>2.64805316925049</v>
      </c>
      <c r="O584" s="32"/>
      <c r="P584" s="35">
        <v>40.5</v>
      </c>
      <c r="Q584" s="35">
        <v>0.53</v>
      </c>
      <c r="R584" s="35">
        <v>21.84</v>
      </c>
      <c r="S584" s="35">
        <v>0</v>
      </c>
      <c r="T584" s="35">
        <v>12.26</v>
      </c>
      <c r="U584" s="35">
        <v>0.27</v>
      </c>
      <c r="V584" s="35">
        <v>11.43</v>
      </c>
      <c r="W584" s="35">
        <v>12.63</v>
      </c>
      <c r="X584" s="35">
        <v>0.42</v>
      </c>
      <c r="Y584" s="32"/>
      <c r="Z584" s="32">
        <v>99.88</v>
      </c>
      <c r="AA584" s="35">
        <v>9.61035823822021</v>
      </c>
      <c r="AB584" s="35">
        <v>1176.50891113281</v>
      </c>
      <c r="AC584" s="35">
        <v>-5.87016487121582</v>
      </c>
      <c r="AD584" s="35">
        <v>2.64805316925049</v>
      </c>
      <c r="AE584" s="35" t="s">
        <v>1695</v>
      </c>
      <c r="AF584" s="19">
        <v>12</v>
      </c>
      <c r="AG584" s="19">
        <f>AF584/(P584*'Molecular Weight'!$C$2/'Molecular Weight'!$D$2+Q584*'Molecular Weight'!$C$3/'Molecular Weight'!$D$3+R584*'Molecular Weight'!$C$4/'Molecular Weight'!$D$4+S584*'Molecular Weight'!$C$5/'Molecular Weight'!$D$5+T584*'Molecular Weight'!$C$6/'Molecular Weight'!$D$6+U584*'Molecular Weight'!$C$8/'Molecular Weight'!$D$8+V584*'Molecular Weight'!$C$9/'Molecular Weight'!$D$9+W584*'Molecular Weight'!$C$10/'Molecular Weight'!$D$10+X584*'Molecular Weight'!$C$11/'Molecular Weight'!$D$11+Y584*'Molecular Weight'!$C$12/'Molecular Weight'!$D$12)</f>
        <v>4.45409471856686</v>
      </c>
      <c r="AH584" s="19">
        <f>P584*AG584*'Molecular Weight'!$B$2/'Molecular Weight'!$D$2</f>
        <v>3.00251058758252</v>
      </c>
      <c r="AI584" s="19">
        <f>Q584*AG584*'Molecular Weight'!$B$3/'Molecular Weight'!$D$3</f>
        <v>0.0295453091469391</v>
      </c>
      <c r="AJ584" s="19">
        <f>AG584*R584*'Molecular Weight'!$B$4/'Molecular Weight'!$D$4</f>
        <v>1.90814885550216</v>
      </c>
      <c r="AK584" s="19">
        <f>S584*AG584*'Molecular Weight'!$B$5/'Molecular Weight'!$D$5</f>
        <v>0</v>
      </c>
      <c r="AL584" s="19">
        <f>T584*AG584*'Molecular Weight'!$B$6/'Molecular Weight'!$D$6</f>
        <v>0.760122511826694</v>
      </c>
      <c r="AM584" s="19">
        <f>U584*AG584*'Molecular Weight'!$B$8/'Molecular Weight'!$D$8</f>
        <v>0.0169524326756844</v>
      </c>
      <c r="AN584" s="19">
        <f>V584*AG584*'Molecular Weight'!$B$9/'Molecular Weight'!$D$9</f>
        <v>1.26328294375234</v>
      </c>
      <c r="AO584" s="19">
        <f>W584*AG584*'Molecular Weight'!$B$10/'Molecular Weight'!$D$10</f>
        <v>1.0031243989925</v>
      </c>
      <c r="AP584" s="19">
        <f>X584*AG584*'Molecular Weight'!$B$11/'Molecular Weight'!$D$11</f>
        <v>0.0603652720812546</v>
      </c>
      <c r="AQ584" s="19">
        <f>Y584*AG584*'Molecular Weight'!$B$12/'Molecular Weight'!$D$12</f>
        <v>0</v>
      </c>
      <c r="AR584" s="19">
        <f t="shared" si="110"/>
        <v>8.04405231156009</v>
      </c>
      <c r="AS584" s="19">
        <f t="shared" si="111"/>
        <v>0.131433192686072</v>
      </c>
      <c r="AT584" s="19">
        <f t="shared" si="112"/>
        <v>0.172910538289699</v>
      </c>
      <c r="AU584" s="19">
        <f t="shared" si="113"/>
        <v>0.628689319140622</v>
      </c>
      <c r="AV584" s="19">
        <f t="shared" si="114"/>
        <v>3.03205589672946</v>
      </c>
      <c r="AW584" s="19">
        <f t="shared" si="115"/>
        <v>3.04348228724721</v>
      </c>
      <c r="AX584" s="36"/>
    </row>
    <row r="585" s="25" customFormat="1" spans="1:50">
      <c r="A585" s="37" t="s">
        <v>2292</v>
      </c>
      <c r="B585" s="35" t="s">
        <v>2280</v>
      </c>
      <c r="C585" s="35" t="s">
        <v>2281</v>
      </c>
      <c r="D585" s="32" t="s">
        <v>1759</v>
      </c>
      <c r="E585" s="35" t="s">
        <v>2362</v>
      </c>
      <c r="F585" s="35" t="s">
        <v>2297</v>
      </c>
      <c r="G585" s="32" t="s">
        <v>1917</v>
      </c>
      <c r="H585" s="32"/>
      <c r="I585" s="33">
        <f t="shared" si="116"/>
        <v>8.01093006134033</v>
      </c>
      <c r="J585" s="33">
        <f t="shared" si="117"/>
        <v>1177.50305175781</v>
      </c>
      <c r="K585" s="33">
        <f t="shared" si="118"/>
        <v>-6.26645994186401</v>
      </c>
      <c r="L585" s="34">
        <f t="shared" si="108"/>
        <v>-9.11319814934695</v>
      </c>
      <c r="M585" s="33">
        <f t="shared" si="109"/>
        <v>2.84673820748294</v>
      </c>
      <c r="N585" s="33">
        <f t="shared" si="119"/>
        <v>2.84673833847046</v>
      </c>
      <c r="O585" s="32"/>
      <c r="P585" s="35">
        <v>39.67</v>
      </c>
      <c r="Q585" s="35">
        <v>0.74</v>
      </c>
      <c r="R585" s="35">
        <v>22.36</v>
      </c>
      <c r="S585" s="35">
        <v>0</v>
      </c>
      <c r="T585" s="35">
        <v>10.13</v>
      </c>
      <c r="U585" s="35">
        <v>0.16</v>
      </c>
      <c r="V585" s="35">
        <v>6.52</v>
      </c>
      <c r="W585" s="35">
        <v>19.95</v>
      </c>
      <c r="X585" s="35">
        <v>0.42</v>
      </c>
      <c r="Y585" s="32"/>
      <c r="Z585" s="32">
        <v>99.95</v>
      </c>
      <c r="AA585" s="35">
        <v>8.01093006134033</v>
      </c>
      <c r="AB585" s="35">
        <v>1177.50305175781</v>
      </c>
      <c r="AC585" s="35">
        <v>-6.26645994186401</v>
      </c>
      <c r="AD585" s="35">
        <v>2.84673833847046</v>
      </c>
      <c r="AE585" s="35" t="s">
        <v>1698</v>
      </c>
      <c r="AF585" s="19">
        <v>12</v>
      </c>
      <c r="AG585" s="19">
        <f>AF585/(P585*'Molecular Weight'!$C$2/'Molecular Weight'!$D$2+Q585*'Molecular Weight'!$C$3/'Molecular Weight'!$D$3+R585*'Molecular Weight'!$C$4/'Molecular Weight'!$D$4+S585*'Molecular Weight'!$C$5/'Molecular Weight'!$D$5+T585*'Molecular Weight'!$C$6/'Molecular Weight'!$D$6+U585*'Molecular Weight'!$C$8/'Molecular Weight'!$D$8+V585*'Molecular Weight'!$C$9/'Molecular Weight'!$D$9+W585*'Molecular Weight'!$C$10/'Molecular Weight'!$D$10+X585*'Molecular Weight'!$C$11/'Molecular Weight'!$D$11+Y585*'Molecular Weight'!$C$12/'Molecular Weight'!$D$12)</f>
        <v>4.50354296378976</v>
      </c>
      <c r="AH585" s="19">
        <f>P585*AG585*'Molecular Weight'!$B$2/'Molecular Weight'!$D$2</f>
        <v>2.97362765268874</v>
      </c>
      <c r="AI585" s="19">
        <f>Q585*AG585*'Molecular Weight'!$B$3/'Molecular Weight'!$D$3</f>
        <v>0.0417099098023081</v>
      </c>
      <c r="AJ585" s="19">
        <f>AG585*R585*'Molecular Weight'!$B$4/'Molecular Weight'!$D$4</f>
        <v>1.97526913829617</v>
      </c>
      <c r="AK585" s="19">
        <f>S585*AG585*'Molecular Weight'!$B$5/'Molecular Weight'!$D$5</f>
        <v>0</v>
      </c>
      <c r="AL585" s="19">
        <f>T585*AG585*'Molecular Weight'!$B$6/'Molecular Weight'!$D$6</f>
        <v>0.635034663463116</v>
      </c>
      <c r="AM585" s="19">
        <f>U585*AG585*'Molecular Weight'!$B$8/'Molecular Weight'!$D$8</f>
        <v>0.0101574129434221</v>
      </c>
      <c r="AN585" s="19">
        <f>V585*AG585*'Molecular Weight'!$B$9/'Molecular Weight'!$D$9</f>
        <v>0.728612906300477</v>
      </c>
      <c r="AO585" s="19">
        <f>W585*AG585*'Molecular Weight'!$B$10/'Molecular Weight'!$D$10</f>
        <v>1.60209846875188</v>
      </c>
      <c r="AP585" s="19">
        <f>X585*AG585*'Molecular Weight'!$B$11/'Molecular Weight'!$D$11</f>
        <v>0.0610354322294836</v>
      </c>
      <c r="AQ585" s="19">
        <f>Y585*AG585*'Molecular Weight'!$B$12/'Molecular Weight'!$D$12</f>
        <v>0</v>
      </c>
      <c r="AR585" s="19">
        <f t="shared" si="110"/>
        <v>8.02754558447561</v>
      </c>
      <c r="AS585" s="19">
        <f t="shared" si="111"/>
        <v>0.0823531950653775</v>
      </c>
      <c r="AT585" s="19">
        <f t="shared" si="112"/>
        <v>0.129682991816967</v>
      </c>
      <c r="AU585" s="19">
        <f t="shared" si="113"/>
        <v>0.552681468397738</v>
      </c>
      <c r="AV585" s="19">
        <f t="shared" si="114"/>
        <v>3.01533756249105</v>
      </c>
      <c r="AW585" s="19">
        <f t="shared" si="115"/>
        <v>2.9759034514589</v>
      </c>
      <c r="AX585" s="36"/>
    </row>
    <row r="586" s="25" customFormat="1" spans="1:50">
      <c r="A586" s="37" t="s">
        <v>2279</v>
      </c>
      <c r="B586" s="35" t="s">
        <v>2280</v>
      </c>
      <c r="C586" s="35" t="s">
        <v>2281</v>
      </c>
      <c r="D586" s="32" t="s">
        <v>1759</v>
      </c>
      <c r="E586" s="35" t="s">
        <v>2363</v>
      </c>
      <c r="F586" s="35" t="s">
        <v>1859</v>
      </c>
      <c r="G586" s="32" t="s">
        <v>1917</v>
      </c>
      <c r="H586" s="32"/>
      <c r="I586" s="33">
        <f t="shared" si="116"/>
        <v>9.33547973632812</v>
      </c>
      <c r="J586" s="33">
        <f t="shared" si="117"/>
        <v>1169.45983886719</v>
      </c>
      <c r="K586" s="33">
        <f t="shared" si="118"/>
        <v>-5.88009214401245</v>
      </c>
      <c r="L586" s="34">
        <f t="shared" si="108"/>
        <v>-8.69714301895412</v>
      </c>
      <c r="M586" s="33">
        <f t="shared" si="109"/>
        <v>2.81705087494167</v>
      </c>
      <c r="N586" s="33">
        <f t="shared" si="119"/>
        <v>2.81705141067505</v>
      </c>
      <c r="O586" s="32"/>
      <c r="P586" s="35">
        <v>40.85</v>
      </c>
      <c r="Q586" s="35">
        <v>0.28</v>
      </c>
      <c r="R586" s="35">
        <v>22.37</v>
      </c>
      <c r="S586" s="35">
        <v>0</v>
      </c>
      <c r="T586" s="35">
        <v>10.18</v>
      </c>
      <c r="U586" s="35">
        <v>0.19</v>
      </c>
      <c r="V586" s="35">
        <v>13.72</v>
      </c>
      <c r="W586" s="35">
        <v>11.7</v>
      </c>
      <c r="X586" s="35">
        <v>0.34</v>
      </c>
      <c r="Y586" s="32"/>
      <c r="Z586" s="32">
        <v>99.63</v>
      </c>
      <c r="AA586" s="35">
        <v>9.33547973632812</v>
      </c>
      <c r="AB586" s="35">
        <v>1169.45983886719</v>
      </c>
      <c r="AC586" s="35">
        <v>-5.88009214401245</v>
      </c>
      <c r="AD586" s="35">
        <v>2.81705141067505</v>
      </c>
      <c r="AE586" s="35" t="s">
        <v>1695</v>
      </c>
      <c r="AF586" s="19">
        <v>12</v>
      </c>
      <c r="AG586" s="19">
        <f>AF586/(P586*'Molecular Weight'!$C$2/'Molecular Weight'!$D$2+Q586*'Molecular Weight'!$C$3/'Molecular Weight'!$D$3+R586*'Molecular Weight'!$C$4/'Molecular Weight'!$D$4+S586*'Molecular Weight'!$C$5/'Molecular Weight'!$D$5+T586*'Molecular Weight'!$C$6/'Molecular Weight'!$D$6+U586*'Molecular Weight'!$C$8/'Molecular Weight'!$D$8+V586*'Molecular Weight'!$C$9/'Molecular Weight'!$D$9+W586*'Molecular Weight'!$C$10/'Molecular Weight'!$D$10+X586*'Molecular Weight'!$C$11/'Molecular Weight'!$D$11+Y586*'Molecular Weight'!$C$12/'Molecular Weight'!$D$12)</f>
        <v>4.4052758191603</v>
      </c>
      <c r="AH586" s="19">
        <f>P586*AG586*'Molecular Weight'!$B$2/'Molecular Weight'!$D$2</f>
        <v>2.99526493363346</v>
      </c>
      <c r="AI586" s="19">
        <f>Q586*AG586*'Molecular Weight'!$B$3/'Molecular Weight'!$D$3</f>
        <v>0.0154377625702739</v>
      </c>
      <c r="AJ586" s="19">
        <f>AG586*R586*'Molecular Weight'!$B$4/'Molecular Weight'!$D$4</f>
        <v>1.93303295556328</v>
      </c>
      <c r="AK586" s="19">
        <f>S586*AG586*'Molecular Weight'!$B$5/'Molecular Weight'!$D$5</f>
        <v>0</v>
      </c>
      <c r="AL586" s="19">
        <f>T586*AG586*'Molecular Weight'!$B$6/'Molecular Weight'!$D$6</f>
        <v>0.624244262793038</v>
      </c>
      <c r="AM586" s="19">
        <f>U586*AG586*'Molecular Weight'!$B$8/'Molecular Weight'!$D$8</f>
        <v>0.0117987370403222</v>
      </c>
      <c r="AN586" s="19">
        <f>V586*AG586*'Molecular Weight'!$B$9/'Molecular Weight'!$D$9</f>
        <v>1.49976139550569</v>
      </c>
      <c r="AO586" s="19">
        <f>W586*AG586*'Molecular Weight'!$B$10/'Molecular Weight'!$D$10</f>
        <v>0.919075019332659</v>
      </c>
      <c r="AP586" s="19">
        <f>X586*AG586*'Molecular Weight'!$B$11/'Molecular Weight'!$D$11</f>
        <v>0.0483315191518071</v>
      </c>
      <c r="AQ586" s="19">
        <f>Y586*AG586*'Molecular Weight'!$B$12/'Molecular Weight'!$D$12</f>
        <v>0</v>
      </c>
      <c r="AR586" s="19">
        <f t="shared" si="110"/>
        <v>8.04694658559053</v>
      </c>
      <c r="AS586" s="19">
        <f t="shared" si="111"/>
        <v>0.140018085392829</v>
      </c>
      <c r="AT586" s="19">
        <f t="shared" si="112"/>
        <v>0.224300155785734</v>
      </c>
      <c r="AU586" s="19">
        <f t="shared" si="113"/>
        <v>0.484226177400209</v>
      </c>
      <c r="AV586" s="19">
        <f t="shared" si="114"/>
        <v>3.01070269620373</v>
      </c>
      <c r="AW586" s="19">
        <f t="shared" si="115"/>
        <v>3.05487941467171</v>
      </c>
      <c r="AX586" s="36"/>
    </row>
    <row r="587" s="25" customFormat="1" spans="1:50">
      <c r="A587" s="37" t="s">
        <v>2279</v>
      </c>
      <c r="B587" s="35" t="s">
        <v>2280</v>
      </c>
      <c r="C587" s="35" t="s">
        <v>2281</v>
      </c>
      <c r="D587" s="32" t="s">
        <v>1759</v>
      </c>
      <c r="E587" s="35" t="s">
        <v>2364</v>
      </c>
      <c r="F587" s="35" t="s">
        <v>2297</v>
      </c>
      <c r="G587" s="32" t="s">
        <v>1917</v>
      </c>
      <c r="H587" s="32"/>
      <c r="I587" s="33">
        <f t="shared" si="116"/>
        <v>7.05951690673828</v>
      </c>
      <c r="J587" s="33">
        <f t="shared" si="117"/>
        <v>1156.59155273437</v>
      </c>
      <c r="K587" s="33">
        <f t="shared" si="118"/>
        <v>-6.63692569732666</v>
      </c>
      <c r="L587" s="34">
        <f t="shared" si="108"/>
        <v>-9.71391711531148</v>
      </c>
      <c r="M587" s="33">
        <f t="shared" si="109"/>
        <v>3.07699141798482</v>
      </c>
      <c r="N587" s="33">
        <f t="shared" si="119"/>
        <v>3.07699108123779</v>
      </c>
      <c r="O587" s="32"/>
      <c r="P587" s="35">
        <v>39.65</v>
      </c>
      <c r="Q587" s="35">
        <v>0.74</v>
      </c>
      <c r="R587" s="35">
        <v>22.39</v>
      </c>
      <c r="S587" s="35">
        <v>0</v>
      </c>
      <c r="T587" s="35">
        <v>10.41</v>
      </c>
      <c r="U587" s="35">
        <v>0.12</v>
      </c>
      <c r="V587" s="35">
        <v>6.72</v>
      </c>
      <c r="W587" s="35">
        <v>19.73</v>
      </c>
      <c r="X587" s="35">
        <v>0.32</v>
      </c>
      <c r="Y587" s="32"/>
      <c r="Z587" s="32">
        <v>100.08</v>
      </c>
      <c r="AA587" s="35">
        <v>7.05951690673828</v>
      </c>
      <c r="AB587" s="35">
        <v>1156.59155273437</v>
      </c>
      <c r="AC587" s="35">
        <v>-6.63692569732666</v>
      </c>
      <c r="AD587" s="35">
        <v>3.07699108123779</v>
      </c>
      <c r="AE587" s="35" t="s">
        <v>1698</v>
      </c>
      <c r="AF587" s="19">
        <v>12</v>
      </c>
      <c r="AG587" s="19">
        <f>AF587/(P587*'Molecular Weight'!$C$2/'Molecular Weight'!$D$2+Q587*'Molecular Weight'!$C$3/'Molecular Weight'!$D$3+R587*'Molecular Weight'!$C$4/'Molecular Weight'!$D$4+S587*'Molecular Weight'!$C$5/'Molecular Weight'!$D$5+T587*'Molecular Weight'!$C$6/'Molecular Weight'!$D$6+U587*'Molecular Weight'!$C$8/'Molecular Weight'!$D$8+V587*'Molecular Weight'!$C$9/'Molecular Weight'!$D$9+W587*'Molecular Weight'!$C$10/'Molecular Weight'!$D$10+X587*'Molecular Weight'!$C$11/'Molecular Weight'!$D$11+Y587*'Molecular Weight'!$C$12/'Molecular Weight'!$D$12)</f>
        <v>4.49851697497664</v>
      </c>
      <c r="AH587" s="19">
        <f>P587*AG587*'Molecular Weight'!$B$2/'Molecular Weight'!$D$2</f>
        <v>2.96881155222742</v>
      </c>
      <c r="AI587" s="19">
        <f>Q587*AG587*'Molecular Weight'!$B$3/'Molecular Weight'!$D$3</f>
        <v>0.041663361220059</v>
      </c>
      <c r="AJ587" s="19">
        <f>AG587*R587*'Molecular Weight'!$B$4/'Molecular Weight'!$D$4</f>
        <v>1.97571194722885</v>
      </c>
      <c r="AK587" s="19">
        <f>S587*AG587*'Molecular Weight'!$B$5/'Molecular Weight'!$D$5</f>
        <v>0</v>
      </c>
      <c r="AL587" s="19">
        <f>T587*AG587*'Molecular Weight'!$B$6/'Molecular Weight'!$D$6</f>
        <v>0.651859155199148</v>
      </c>
      <c r="AM587" s="19">
        <f>U587*AG587*'Molecular Weight'!$B$8/'Molecular Weight'!$D$8</f>
        <v>0.00760955789395541</v>
      </c>
      <c r="AN587" s="19">
        <f>V587*AG587*'Molecular Weight'!$B$9/'Molecular Weight'!$D$9</f>
        <v>0.750124914934069</v>
      </c>
      <c r="AO587" s="19">
        <f>W587*AG587*'Molecular Weight'!$B$10/'Molecular Weight'!$D$10</f>
        <v>1.58266297996236</v>
      </c>
      <c r="AP587" s="19">
        <f>X587*AG587*'Molecular Weight'!$B$11/'Molecular Weight'!$D$11</f>
        <v>0.0464512885444506</v>
      </c>
      <c r="AQ587" s="19">
        <f>Y587*AG587*'Molecular Weight'!$B$12/'Molecular Weight'!$D$12</f>
        <v>0</v>
      </c>
      <c r="AR587" s="19">
        <f t="shared" si="110"/>
        <v>8.02489475721032</v>
      </c>
      <c r="AS587" s="19">
        <f t="shared" si="111"/>
        <v>0.0744525867471086</v>
      </c>
      <c r="AT587" s="19">
        <f t="shared" si="112"/>
        <v>0.114215756813852</v>
      </c>
      <c r="AU587" s="19">
        <f t="shared" si="113"/>
        <v>0.577406568452039</v>
      </c>
      <c r="AV587" s="19">
        <f t="shared" si="114"/>
        <v>3.01047491344748</v>
      </c>
      <c r="AW587" s="19">
        <f t="shared" si="115"/>
        <v>2.99225660798953</v>
      </c>
      <c r="AX587" s="36"/>
    </row>
    <row r="588" s="25" customFormat="1" spans="1:50">
      <c r="A588" s="37" t="s">
        <v>2365</v>
      </c>
      <c r="B588" s="35" t="s">
        <v>2280</v>
      </c>
      <c r="C588" s="35" t="s">
        <v>2281</v>
      </c>
      <c r="D588" s="32" t="s">
        <v>1759</v>
      </c>
      <c r="E588" s="35" t="s">
        <v>2366</v>
      </c>
      <c r="F588" s="35" t="s">
        <v>1859</v>
      </c>
      <c r="G588" s="32" t="s">
        <v>1917</v>
      </c>
      <c r="H588" s="32"/>
      <c r="I588" s="33">
        <f t="shared" si="116"/>
        <v>9.7518367767334</v>
      </c>
      <c r="J588" s="33">
        <f t="shared" si="117"/>
        <v>1169.5625</v>
      </c>
      <c r="K588" s="33">
        <f t="shared" si="118"/>
        <v>-6.43490028381348</v>
      </c>
      <c r="L588" s="34">
        <f t="shared" si="108"/>
        <v>-8.53834629379511</v>
      </c>
      <c r="M588" s="33">
        <f t="shared" si="109"/>
        <v>2.10344600998163</v>
      </c>
      <c r="N588" s="33">
        <f t="shared" si="119"/>
        <v>2.10344505310059</v>
      </c>
      <c r="O588" s="32"/>
      <c r="P588" s="35">
        <v>39.5</v>
      </c>
      <c r="Q588" s="35">
        <v>0.92</v>
      </c>
      <c r="R588" s="35">
        <v>20.9</v>
      </c>
      <c r="S588" s="35">
        <v>0</v>
      </c>
      <c r="T588" s="35">
        <v>16</v>
      </c>
      <c r="U588" s="35">
        <v>0.25</v>
      </c>
      <c r="V588" s="35">
        <v>7.59</v>
      </c>
      <c r="W588" s="35">
        <v>13.5</v>
      </c>
      <c r="X588" s="35">
        <v>0.62</v>
      </c>
      <c r="Y588" s="32"/>
      <c r="Z588" s="32">
        <v>99.28</v>
      </c>
      <c r="AA588" s="35">
        <v>9.7518367767334</v>
      </c>
      <c r="AB588" s="35">
        <v>1169.5625</v>
      </c>
      <c r="AC588" s="35">
        <v>-6.43490028381348</v>
      </c>
      <c r="AD588" s="35">
        <v>2.10344505310059</v>
      </c>
      <c r="AE588" s="35" t="s">
        <v>1695</v>
      </c>
      <c r="AF588" s="19">
        <v>12</v>
      </c>
      <c r="AG588" s="19">
        <f>AF588/(P588*'Molecular Weight'!$C$2/'Molecular Weight'!$D$2+Q588*'Molecular Weight'!$C$3/'Molecular Weight'!$D$3+R588*'Molecular Weight'!$C$4/'Molecular Weight'!$D$4+S588*'Molecular Weight'!$C$5/'Molecular Weight'!$D$5+T588*'Molecular Weight'!$C$6/'Molecular Weight'!$D$6+U588*'Molecular Weight'!$C$8/'Molecular Weight'!$D$8+V588*'Molecular Weight'!$C$9/'Molecular Weight'!$D$9+W588*'Molecular Weight'!$C$10/'Molecular Weight'!$D$10+X588*'Molecular Weight'!$C$11/'Molecular Weight'!$D$11+Y588*'Molecular Weight'!$C$12/'Molecular Weight'!$D$12)</f>
        <v>4.58330368464816</v>
      </c>
      <c r="AH588" s="19">
        <f>P588*AG588*'Molecular Weight'!$B$2/'Molecular Weight'!$D$2</f>
        <v>3.01332382729032</v>
      </c>
      <c r="AI588" s="19">
        <f>Q588*AG588*'Molecular Weight'!$B$3/'Molecular Weight'!$D$3</f>
        <v>0.0527739598232329</v>
      </c>
      <c r="AJ588" s="19">
        <f>AG588*R588*'Molecular Weight'!$B$4/'Molecular Weight'!$D$4</f>
        <v>1.87899268358467</v>
      </c>
      <c r="AK588" s="19">
        <f>S588*AG588*'Molecular Weight'!$B$5/'Molecular Weight'!$D$5</f>
        <v>0</v>
      </c>
      <c r="AL588" s="19">
        <f>T588*AG588*'Molecular Weight'!$B$6/'Molecular Weight'!$D$6</f>
        <v>1.02078033065661</v>
      </c>
      <c r="AM588" s="19">
        <f>U588*AG588*'Molecular Weight'!$B$8/'Molecular Weight'!$D$8</f>
        <v>0.0161520428694959</v>
      </c>
      <c r="AN588" s="19">
        <f>V588*AG588*'Molecular Weight'!$B$9/'Molecular Weight'!$D$9</f>
        <v>0.863207815545399</v>
      </c>
      <c r="AO588" s="19">
        <f>W588*AG588*'Molecular Weight'!$B$10/'Molecular Weight'!$D$10</f>
        <v>1.10332738485646</v>
      </c>
      <c r="AP588" s="19">
        <f>X588*AG588*'Molecular Weight'!$B$11/'Molecular Weight'!$D$11</f>
        <v>0.0916956529358458</v>
      </c>
      <c r="AQ588" s="19">
        <f>Y588*AG588*'Molecular Weight'!$B$12/'Molecular Weight'!$D$12</f>
        <v>0</v>
      </c>
      <c r="AR588" s="19">
        <f t="shared" si="110"/>
        <v>8.04025369756203</v>
      </c>
      <c r="AS588" s="19">
        <f t="shared" si="111"/>
        <v>0.120156499760919</v>
      </c>
      <c r="AT588" s="19">
        <f t="shared" si="112"/>
        <v>0.117710437938816</v>
      </c>
      <c r="AU588" s="19">
        <f t="shared" si="113"/>
        <v>0.900623830895688</v>
      </c>
      <c r="AV588" s="19">
        <f t="shared" si="114"/>
        <v>3.06609778711355</v>
      </c>
      <c r="AW588" s="19">
        <f t="shared" si="115"/>
        <v>3.00346757392796</v>
      </c>
      <c r="AX588" s="36"/>
    </row>
    <row r="589" s="25" customFormat="1" spans="1:50">
      <c r="A589" s="37" t="s">
        <v>2365</v>
      </c>
      <c r="B589" s="35" t="s">
        <v>2280</v>
      </c>
      <c r="C589" s="35" t="s">
        <v>2281</v>
      </c>
      <c r="D589" s="32" t="s">
        <v>1759</v>
      </c>
      <c r="E589" s="35" t="s">
        <v>2367</v>
      </c>
      <c r="F589" s="35" t="s">
        <v>2368</v>
      </c>
      <c r="G589" s="32" t="s">
        <v>1917</v>
      </c>
      <c r="H589" s="32"/>
      <c r="I589" s="33">
        <f t="shared" si="116"/>
        <v>9.98769950866699</v>
      </c>
      <c r="J589" s="33">
        <f t="shared" si="117"/>
        <v>1270.47119140625</v>
      </c>
      <c r="K589" s="33">
        <f t="shared" si="118"/>
        <v>-5.77855682373047</v>
      </c>
      <c r="L589" s="34">
        <f t="shared" si="108"/>
        <v>-7.45470379045857</v>
      </c>
      <c r="M589" s="33">
        <f t="shared" si="109"/>
        <v>1.67614696672811</v>
      </c>
      <c r="N589" s="33">
        <f t="shared" si="119"/>
        <v>1.67614650726318</v>
      </c>
      <c r="O589" s="32"/>
      <c r="P589" s="35">
        <v>40.6</v>
      </c>
      <c r="Q589" s="35">
        <v>0.67</v>
      </c>
      <c r="R589" s="35">
        <v>21.2</v>
      </c>
      <c r="S589" s="35">
        <v>0</v>
      </c>
      <c r="T589" s="35">
        <v>13.4</v>
      </c>
      <c r="U589" s="35">
        <v>0.26</v>
      </c>
      <c r="V589" s="35">
        <v>9.88</v>
      </c>
      <c r="W589" s="35">
        <v>12.8</v>
      </c>
      <c r="X589" s="35">
        <v>0.45</v>
      </c>
      <c r="Y589" s="32"/>
      <c r="Z589" s="32">
        <v>99.26</v>
      </c>
      <c r="AA589" s="35">
        <v>9.98769950866699</v>
      </c>
      <c r="AB589" s="35">
        <v>1270.47119140625</v>
      </c>
      <c r="AC589" s="35">
        <v>-5.77855682373047</v>
      </c>
      <c r="AD589" s="35">
        <v>1.67614650726318</v>
      </c>
      <c r="AE589" s="35" t="s">
        <v>1695</v>
      </c>
      <c r="AF589" s="19">
        <v>12</v>
      </c>
      <c r="AG589" s="19">
        <f>AF589/(P589*'Molecular Weight'!$C$2/'Molecular Weight'!$D$2+Q589*'Molecular Weight'!$C$3/'Molecular Weight'!$D$3+R589*'Molecular Weight'!$C$4/'Molecular Weight'!$D$4+S589*'Molecular Weight'!$C$5/'Molecular Weight'!$D$5+T589*'Molecular Weight'!$C$6/'Molecular Weight'!$D$6+U589*'Molecular Weight'!$C$8/'Molecular Weight'!$D$8+V589*'Molecular Weight'!$C$9/'Molecular Weight'!$D$9+W589*'Molecular Weight'!$C$10/'Molecular Weight'!$D$10+X589*'Molecular Weight'!$C$11/'Molecular Weight'!$D$11+Y589*'Molecular Weight'!$C$12/'Molecular Weight'!$D$12)</f>
        <v>4.50630765925845</v>
      </c>
      <c r="AH589" s="19">
        <f>P589*AG589*'Molecular Weight'!$B$2/'Molecular Weight'!$D$2</f>
        <v>3.04520790555748</v>
      </c>
      <c r="AI589" s="19">
        <f>Q589*AG589*'Molecular Weight'!$B$3/'Molecular Weight'!$D$3</f>
        <v>0.0377875610976616</v>
      </c>
      <c r="AJ589" s="19">
        <f>AG589*R589*'Molecular Weight'!$B$4/'Molecular Weight'!$D$4</f>
        <v>1.87394512311258</v>
      </c>
      <c r="AK589" s="19">
        <f>S589*AG589*'Molecular Weight'!$B$5/'Molecular Weight'!$D$5</f>
        <v>0</v>
      </c>
      <c r="AL589" s="19">
        <f>T589*AG589*'Molecular Weight'!$B$6/'Molecular Weight'!$D$6</f>
        <v>0.84054179613117</v>
      </c>
      <c r="AM589" s="19">
        <f>U589*AG589*'Molecular Weight'!$B$8/'Molecular Weight'!$D$8</f>
        <v>0.0165159288329179</v>
      </c>
      <c r="AN589" s="19">
        <f>V589*AG589*'Molecular Weight'!$B$9/'Molecular Weight'!$D$9</f>
        <v>1.10477220033433</v>
      </c>
      <c r="AO589" s="19">
        <f>W589*AG589*'Molecular Weight'!$B$10/'Molecular Weight'!$D$10</f>
        <v>1.02854383092918</v>
      </c>
      <c r="AP589" s="19">
        <f>X589*AG589*'Molecular Weight'!$B$11/'Molecular Weight'!$D$11</f>
        <v>0.0654352515865216</v>
      </c>
      <c r="AQ589" s="19">
        <f>Y589*AG589*'Molecular Weight'!$B$12/'Molecular Weight'!$D$12</f>
        <v>0</v>
      </c>
      <c r="AR589" s="19">
        <f t="shared" si="110"/>
        <v>8.01274959758183</v>
      </c>
      <c r="AS589" s="19">
        <f t="shared" si="111"/>
        <v>0.0381879326487775</v>
      </c>
      <c r="AT589" s="19">
        <f t="shared" si="112"/>
        <v>0.045432520815203</v>
      </c>
      <c r="AU589" s="19">
        <f t="shared" si="113"/>
        <v>0.802353863482393</v>
      </c>
      <c r="AV589" s="19">
        <f t="shared" si="114"/>
        <v>3.08299546665514</v>
      </c>
      <c r="AW589" s="19">
        <f t="shared" si="115"/>
        <v>2.99037375622759</v>
      </c>
      <c r="AX589" s="36"/>
    </row>
    <row r="590" s="25" customFormat="1" spans="1:50">
      <c r="A590" s="37" t="s">
        <v>2365</v>
      </c>
      <c r="B590" s="35" t="s">
        <v>2280</v>
      </c>
      <c r="C590" s="35" t="s">
        <v>2281</v>
      </c>
      <c r="D590" s="32" t="s">
        <v>1759</v>
      </c>
      <c r="E590" s="35" t="s">
        <v>2369</v>
      </c>
      <c r="F590" s="35" t="s">
        <v>1963</v>
      </c>
      <c r="G590" s="32" t="s">
        <v>1917</v>
      </c>
      <c r="H590" s="32"/>
      <c r="I590" s="33">
        <f t="shared" si="116"/>
        <v>10.4178380966187</v>
      </c>
      <c r="J590" s="33">
        <f t="shared" si="117"/>
        <v>1308.73583984375</v>
      </c>
      <c r="K590" s="33">
        <f t="shared" si="118"/>
        <v>-5.74910974502563</v>
      </c>
      <c r="L590" s="34">
        <f t="shared" si="108"/>
        <v>-6.96326285579104</v>
      </c>
      <c r="M590" s="33">
        <f t="shared" si="109"/>
        <v>1.21415311076541</v>
      </c>
      <c r="N590" s="33">
        <f t="shared" si="119"/>
        <v>1.21415185928345</v>
      </c>
      <c r="O590" s="32"/>
      <c r="P590" s="35">
        <v>41</v>
      </c>
      <c r="Q590" s="35">
        <v>0.89</v>
      </c>
      <c r="R590" s="35">
        <v>21.5</v>
      </c>
      <c r="S590" s="35">
        <v>0</v>
      </c>
      <c r="T590" s="35">
        <v>13.4</v>
      </c>
      <c r="U590" s="35">
        <v>0.28</v>
      </c>
      <c r="V590" s="35">
        <v>9.45</v>
      </c>
      <c r="W590" s="35">
        <v>12.6</v>
      </c>
      <c r="X590" s="35">
        <v>0.55</v>
      </c>
      <c r="Y590" s="32"/>
      <c r="Z590" s="32">
        <v>99.67</v>
      </c>
      <c r="AA590" s="35">
        <v>10.4178380966187</v>
      </c>
      <c r="AB590" s="35">
        <v>1308.73583984375</v>
      </c>
      <c r="AC590" s="35">
        <v>-5.74910974502563</v>
      </c>
      <c r="AD590" s="35">
        <v>1.21415185928345</v>
      </c>
      <c r="AE590" s="35" t="s">
        <v>1695</v>
      </c>
      <c r="AF590" s="19">
        <v>12</v>
      </c>
      <c r="AG590" s="19">
        <f>AF590/(P590*'Molecular Weight'!$C$2/'Molecular Weight'!$D$2+Q590*'Molecular Weight'!$C$3/'Molecular Weight'!$D$3+R590*'Molecular Weight'!$C$4/'Molecular Weight'!$D$4+S590*'Molecular Weight'!$C$5/'Molecular Weight'!$D$5+T590*'Molecular Weight'!$C$6/'Molecular Weight'!$D$6+U590*'Molecular Weight'!$C$8/'Molecular Weight'!$D$8+V590*'Molecular Weight'!$C$9/'Molecular Weight'!$D$9+W590*'Molecular Weight'!$C$10/'Molecular Weight'!$D$10+X590*'Molecular Weight'!$C$11/'Molecular Weight'!$D$11+Y590*'Molecular Weight'!$C$12/'Molecular Weight'!$D$12)</f>
        <v>4.4805501723318</v>
      </c>
      <c r="AH590" s="19">
        <f>P590*AG590*'Molecular Weight'!$B$2/'Molecular Weight'!$D$2</f>
        <v>3.05763244117183</v>
      </c>
      <c r="AI590" s="19">
        <f>Q590*AG590*'Molecular Weight'!$B$3/'Molecular Weight'!$D$3</f>
        <v>0.0499085063000663</v>
      </c>
      <c r="AJ590" s="19">
        <f>AG590*R590*'Molecular Weight'!$B$4/'Molecular Weight'!$D$4</f>
        <v>1.88960040614228</v>
      </c>
      <c r="AK590" s="19">
        <f>S590*AG590*'Molecular Weight'!$B$5/'Molecular Weight'!$D$5</f>
        <v>0</v>
      </c>
      <c r="AL590" s="19">
        <f>T590*AG590*'Molecular Weight'!$B$6/'Molecular Weight'!$D$6</f>
        <v>0.835737365106432</v>
      </c>
      <c r="AM590" s="19">
        <f>U590*AG590*'Molecular Weight'!$B$8/'Molecular Weight'!$D$8</f>
        <v>0.0176847201614449</v>
      </c>
      <c r="AN590" s="19">
        <f>V590*AG590*'Molecular Weight'!$B$9/'Molecular Weight'!$D$9</f>
        <v>1.05065010244505</v>
      </c>
      <c r="AO590" s="19">
        <f>W590*AG590*'Molecular Weight'!$B$10/'Molecular Weight'!$D$10</f>
        <v>1.00668566639409</v>
      </c>
      <c r="AP590" s="19">
        <f>X590*AG590*'Molecular Weight'!$B$11/'Molecular Weight'!$D$11</f>
        <v>0.0795192834715227</v>
      </c>
      <c r="AQ590" s="19">
        <f>Y590*AG590*'Molecular Weight'!$B$12/'Molecular Weight'!$D$12</f>
        <v>0</v>
      </c>
      <c r="AR590" s="19">
        <f t="shared" si="110"/>
        <v>7.98741849119272</v>
      </c>
      <c r="AS590" s="19">
        <f t="shared" si="111"/>
        <v>0</v>
      </c>
      <c r="AT590" s="19">
        <f t="shared" si="112"/>
        <v>0</v>
      </c>
      <c r="AU590" s="19">
        <f t="shared" si="113"/>
        <v>0.835737365106432</v>
      </c>
      <c r="AV590" s="19">
        <f t="shared" si="114"/>
        <v>3.1075409474719</v>
      </c>
      <c r="AW590" s="19">
        <f t="shared" si="115"/>
        <v>2.91075785410702</v>
      </c>
      <c r="AX590" s="36"/>
    </row>
    <row r="591" s="25" customFormat="1" spans="1:50">
      <c r="A591" s="37" t="s">
        <v>2365</v>
      </c>
      <c r="B591" s="35" t="s">
        <v>2280</v>
      </c>
      <c r="C591" s="35" t="s">
        <v>2281</v>
      </c>
      <c r="D591" s="32" t="s">
        <v>1759</v>
      </c>
      <c r="E591" s="35" t="s">
        <v>2369</v>
      </c>
      <c r="F591" s="35" t="s">
        <v>1963</v>
      </c>
      <c r="G591" s="32" t="s">
        <v>1917</v>
      </c>
      <c r="H591" s="32"/>
      <c r="I591" s="33">
        <f t="shared" si="116"/>
        <v>10.2815437316894</v>
      </c>
      <c r="J591" s="33">
        <f t="shared" si="117"/>
        <v>1262.97216796875</v>
      </c>
      <c r="K591" s="33">
        <f t="shared" si="118"/>
        <v>-5.52358245849609</v>
      </c>
      <c r="L591" s="34">
        <f t="shared" si="108"/>
        <v>-7.41975524981391</v>
      </c>
      <c r="M591" s="33">
        <f t="shared" si="109"/>
        <v>1.89617279131782</v>
      </c>
      <c r="N591" s="33">
        <f t="shared" si="119"/>
        <v>1.89617252349853</v>
      </c>
      <c r="O591" s="32"/>
      <c r="P591" s="35">
        <v>40.2</v>
      </c>
      <c r="Q591" s="35">
        <v>0.83</v>
      </c>
      <c r="R591" s="35">
        <v>21.5</v>
      </c>
      <c r="S591" s="35">
        <v>0</v>
      </c>
      <c r="T591" s="35">
        <v>12.7</v>
      </c>
      <c r="U591" s="35">
        <v>0.24</v>
      </c>
      <c r="V591" s="35">
        <v>8.93</v>
      </c>
      <c r="W591" s="35">
        <v>14.2</v>
      </c>
      <c r="X591" s="35">
        <v>0.5</v>
      </c>
      <c r="Y591" s="32"/>
      <c r="Z591" s="32">
        <v>99.1</v>
      </c>
      <c r="AA591" s="35">
        <v>10.2815437316894</v>
      </c>
      <c r="AB591" s="35">
        <v>1262.97216796875</v>
      </c>
      <c r="AC591" s="35">
        <v>-5.52358245849609</v>
      </c>
      <c r="AD591" s="35">
        <v>1.89617252349853</v>
      </c>
      <c r="AE591" s="35" t="s">
        <v>1695</v>
      </c>
      <c r="AF591" s="19">
        <v>12</v>
      </c>
      <c r="AG591" s="19">
        <f>AF591/(P591*'Molecular Weight'!$C$2/'Molecular Weight'!$D$2+Q591*'Molecular Weight'!$C$3/'Molecular Weight'!$D$3+R591*'Molecular Weight'!$C$4/'Molecular Weight'!$D$4+S591*'Molecular Weight'!$C$5/'Molecular Weight'!$D$5+T591*'Molecular Weight'!$C$6/'Molecular Weight'!$D$6+U591*'Molecular Weight'!$C$8/'Molecular Weight'!$D$8+V591*'Molecular Weight'!$C$9/'Molecular Weight'!$D$9+W591*'Molecular Weight'!$C$10/'Molecular Weight'!$D$10+X591*'Molecular Weight'!$C$11/'Molecular Weight'!$D$11+Y591*'Molecular Weight'!$C$12/'Molecular Weight'!$D$12)</f>
        <v>4.52041676448444</v>
      </c>
      <c r="AH591" s="19">
        <f>P591*AG591*'Molecular Weight'!$B$2/'Molecular Weight'!$D$2</f>
        <v>3.02464637037741</v>
      </c>
      <c r="AI591" s="19">
        <f>Q591*AG591*'Molecular Weight'!$B$3/'Molecular Weight'!$D$3</f>
        <v>0.046958021458349</v>
      </c>
      <c r="AJ591" s="19">
        <f>AG591*R591*'Molecular Weight'!$B$4/'Molecular Weight'!$D$4</f>
        <v>1.90641350404895</v>
      </c>
      <c r="AK591" s="19">
        <f>S591*AG591*'Molecular Weight'!$B$5/'Molecular Weight'!$D$5</f>
        <v>0</v>
      </c>
      <c r="AL591" s="19">
        <f>T591*AG591*'Molecular Weight'!$B$6/'Molecular Weight'!$D$6</f>
        <v>0.799127128465374</v>
      </c>
      <c r="AM591" s="19">
        <f>U591*AG591*'Molecular Weight'!$B$8/'Molecular Weight'!$D$8</f>
        <v>0.0152932058567278</v>
      </c>
      <c r="AN591" s="19">
        <f>V591*AG591*'Molecular Weight'!$B$9/'Molecular Weight'!$D$9</f>
        <v>1.00167051381752</v>
      </c>
      <c r="AO591" s="19">
        <f>W591*AG591*'Molecular Weight'!$B$10/'Molecular Weight'!$D$10</f>
        <v>1.14461337474463</v>
      </c>
      <c r="AP591" s="19">
        <f>X591*AG591*'Molecular Weight'!$B$11/'Molecular Weight'!$D$11</f>
        <v>0.0729334747416012</v>
      </c>
      <c r="AQ591" s="19">
        <f>Y591*AG591*'Molecular Weight'!$B$12/'Molecular Weight'!$D$12</f>
        <v>0</v>
      </c>
      <c r="AR591" s="19">
        <f t="shared" si="110"/>
        <v>8.01165559351057</v>
      </c>
      <c r="AS591" s="19">
        <f t="shared" si="111"/>
        <v>0.0349159098252061</v>
      </c>
      <c r="AT591" s="19">
        <f t="shared" si="112"/>
        <v>0.0436925597711316</v>
      </c>
      <c r="AU591" s="19">
        <f t="shared" si="113"/>
        <v>0.764211218640167</v>
      </c>
      <c r="AV591" s="19">
        <f t="shared" si="114"/>
        <v>3.07160439183576</v>
      </c>
      <c r="AW591" s="19">
        <f t="shared" si="115"/>
        <v>2.96070422288426</v>
      </c>
      <c r="AX591" s="36"/>
    </row>
    <row r="592" s="25" customFormat="1" spans="1:50">
      <c r="A592" s="37" t="s">
        <v>2365</v>
      </c>
      <c r="B592" s="35" t="s">
        <v>2280</v>
      </c>
      <c r="C592" s="35" t="s">
        <v>2281</v>
      </c>
      <c r="D592" s="32" t="s">
        <v>1759</v>
      </c>
      <c r="E592" s="35" t="s">
        <v>2370</v>
      </c>
      <c r="F592" s="35" t="s">
        <v>1859</v>
      </c>
      <c r="G592" s="32" t="s">
        <v>1917</v>
      </c>
      <c r="H592" s="32"/>
      <c r="I592" s="33">
        <f t="shared" si="116"/>
        <v>9.38256454467773</v>
      </c>
      <c r="J592" s="33">
        <f t="shared" si="117"/>
        <v>1183.90112304687</v>
      </c>
      <c r="K592" s="33">
        <f t="shared" si="118"/>
        <v>-6.69583797454834</v>
      </c>
      <c r="L592" s="34">
        <f t="shared" si="108"/>
        <v>-8.52608763922327</v>
      </c>
      <c r="M592" s="33">
        <f t="shared" si="109"/>
        <v>1.83024966467493</v>
      </c>
      <c r="N592" s="33">
        <f t="shared" si="119"/>
        <v>1.83024978637695</v>
      </c>
      <c r="O592" s="32"/>
      <c r="P592" s="35">
        <v>40.1</v>
      </c>
      <c r="Q592" s="35">
        <v>1</v>
      </c>
      <c r="R592" s="35">
        <v>20.5</v>
      </c>
      <c r="S592" s="35">
        <v>0</v>
      </c>
      <c r="T592" s="35">
        <v>17.2</v>
      </c>
      <c r="U592" s="35">
        <v>0.29</v>
      </c>
      <c r="V592" s="35">
        <v>8.67</v>
      </c>
      <c r="W592" s="35">
        <v>11.3</v>
      </c>
      <c r="X592" s="35">
        <v>0.63</v>
      </c>
      <c r="Y592" s="32"/>
      <c r="Z592" s="32">
        <v>99.69</v>
      </c>
      <c r="AA592" s="35">
        <v>9.38256454467773</v>
      </c>
      <c r="AB592" s="35">
        <v>1183.90112304687</v>
      </c>
      <c r="AC592" s="35">
        <v>-6.69583797454834</v>
      </c>
      <c r="AD592" s="35">
        <v>1.83024978637695</v>
      </c>
      <c r="AE592" s="35" t="s">
        <v>1695</v>
      </c>
      <c r="AF592" s="19">
        <v>12</v>
      </c>
      <c r="AG592" s="19">
        <f>AF592/(P592*'Molecular Weight'!$C$2/'Molecular Weight'!$D$2+Q592*'Molecular Weight'!$C$3/'Molecular Weight'!$D$3+R592*'Molecular Weight'!$C$4/'Molecular Weight'!$D$4+S592*'Molecular Weight'!$C$5/'Molecular Weight'!$D$5+T592*'Molecular Weight'!$C$6/'Molecular Weight'!$D$6+U592*'Molecular Weight'!$C$8/'Molecular Weight'!$D$8+V592*'Molecular Weight'!$C$9/'Molecular Weight'!$D$9+W592*'Molecular Weight'!$C$10/'Molecular Weight'!$D$10+X592*'Molecular Weight'!$C$11/'Molecular Weight'!$D$11+Y592*'Molecular Weight'!$C$12/'Molecular Weight'!$D$12)</f>
        <v>4.55684038706378</v>
      </c>
      <c r="AH592" s="19">
        <f>P592*AG592*'Molecular Weight'!$B$2/'Molecular Weight'!$D$2</f>
        <v>3.04143308124597</v>
      </c>
      <c r="AI592" s="19">
        <f>Q592*AG592*'Molecular Weight'!$B$3/'Molecular Weight'!$D$3</f>
        <v>0.0570317945815242</v>
      </c>
      <c r="AJ592" s="19">
        <f>AG592*R592*'Molecular Weight'!$B$4/'Molecular Weight'!$D$4</f>
        <v>1.83238972018061</v>
      </c>
      <c r="AK592" s="19">
        <f>S592*AG592*'Molecular Weight'!$B$5/'Molecular Weight'!$D$5</f>
        <v>0</v>
      </c>
      <c r="AL592" s="19">
        <f>T592*AG592*'Molecular Weight'!$B$6/'Molecular Weight'!$D$6</f>
        <v>1.09100298799411</v>
      </c>
      <c r="AM592" s="19">
        <f>U592*AG592*'Molecular Weight'!$B$8/'Molecular Weight'!$D$8</f>
        <v>0.018628188782753</v>
      </c>
      <c r="AN592" s="19">
        <f>V592*AG592*'Molecular Weight'!$B$9/'Molecular Weight'!$D$9</f>
        <v>0.980342584512233</v>
      </c>
      <c r="AO592" s="19">
        <f>W592*AG592*'Molecular Weight'!$B$10/'Molecular Weight'!$D$10</f>
        <v>0.918193587264992</v>
      </c>
      <c r="AP592" s="19">
        <f>X592*AG592*'Molecular Weight'!$B$11/'Molecular Weight'!$D$11</f>
        <v>0.0926366390400188</v>
      </c>
      <c r="AQ592" s="19">
        <f>Y592*AG592*'Molecular Weight'!$B$12/'Molecular Weight'!$D$12</f>
        <v>0</v>
      </c>
      <c r="AR592" s="19">
        <f t="shared" si="110"/>
        <v>8.03165858360221</v>
      </c>
      <c r="AS592" s="19">
        <f t="shared" si="111"/>
        <v>0.094601382584198</v>
      </c>
      <c r="AT592" s="19">
        <f t="shared" si="112"/>
        <v>0.0867104706634484</v>
      </c>
      <c r="AU592" s="19">
        <f t="shared" si="113"/>
        <v>0.996401605409914</v>
      </c>
      <c r="AV592" s="19">
        <f t="shared" si="114"/>
        <v>3.09846487582749</v>
      </c>
      <c r="AW592" s="19">
        <f t="shared" si="115"/>
        <v>3.00816734855409</v>
      </c>
      <c r="AX592" s="36"/>
    </row>
    <row r="593" s="25" customFormat="1" spans="1:50">
      <c r="A593" s="37" t="s">
        <v>2365</v>
      </c>
      <c r="B593" s="35" t="s">
        <v>2280</v>
      </c>
      <c r="C593" s="35" t="s">
        <v>2281</v>
      </c>
      <c r="D593" s="32" t="s">
        <v>1759</v>
      </c>
      <c r="E593" s="35" t="s">
        <v>2371</v>
      </c>
      <c r="F593" s="35" t="s">
        <v>1859</v>
      </c>
      <c r="G593" s="32" t="s">
        <v>1917</v>
      </c>
      <c r="H593" s="32"/>
      <c r="I593" s="33">
        <f t="shared" si="116"/>
        <v>10.1429252624512</v>
      </c>
      <c r="J593" s="33">
        <f t="shared" si="117"/>
        <v>1241.44836425781</v>
      </c>
      <c r="K593" s="33">
        <f t="shared" si="118"/>
        <v>-5.75553941726685</v>
      </c>
      <c r="L593" s="34">
        <f t="shared" si="108"/>
        <v>-7.67099301253996</v>
      </c>
      <c r="M593" s="33">
        <f t="shared" si="109"/>
        <v>1.91545359527312</v>
      </c>
      <c r="N593" s="33">
        <f t="shared" si="119"/>
        <v>1.91545343399048</v>
      </c>
      <c r="O593" s="32"/>
      <c r="P593" s="35">
        <v>41.1</v>
      </c>
      <c r="Q593" s="35">
        <v>0.3</v>
      </c>
      <c r="R593" s="35">
        <v>21.5</v>
      </c>
      <c r="S593" s="35">
        <v>0</v>
      </c>
      <c r="T593" s="35">
        <v>12.4</v>
      </c>
      <c r="U593" s="35">
        <v>0.24</v>
      </c>
      <c r="V593" s="35">
        <v>12.4</v>
      </c>
      <c r="W593" s="35">
        <v>10.7</v>
      </c>
      <c r="X593" s="35">
        <v>0.42</v>
      </c>
      <c r="Y593" s="32"/>
      <c r="Z593" s="32">
        <v>99.06</v>
      </c>
      <c r="AA593" s="35">
        <v>10.1429252624512</v>
      </c>
      <c r="AB593" s="35">
        <v>1241.44836425781</v>
      </c>
      <c r="AC593" s="35">
        <v>-5.75553941726685</v>
      </c>
      <c r="AD593" s="35">
        <v>1.91545343399048</v>
      </c>
      <c r="AE593" s="35" t="s">
        <v>1695</v>
      </c>
      <c r="AF593" s="19">
        <v>12</v>
      </c>
      <c r="AG593" s="19">
        <f>AF593/(P593*'Molecular Weight'!$C$2/'Molecular Weight'!$D$2+Q593*'Molecular Weight'!$C$3/'Molecular Weight'!$D$3+R593*'Molecular Weight'!$C$4/'Molecular Weight'!$D$4+S593*'Molecular Weight'!$C$5/'Molecular Weight'!$D$5+T593*'Molecular Weight'!$C$6/'Molecular Weight'!$D$6+U593*'Molecular Weight'!$C$8/'Molecular Weight'!$D$8+V593*'Molecular Weight'!$C$9/'Molecular Weight'!$D$9+W593*'Molecular Weight'!$C$10/'Molecular Weight'!$D$10+X593*'Molecular Weight'!$C$11/'Molecular Weight'!$D$11+Y593*'Molecular Weight'!$C$12/'Molecular Weight'!$D$12)</f>
        <v>4.46172511952027</v>
      </c>
      <c r="AH593" s="19">
        <f>P593*AG593*'Molecular Weight'!$B$2/'Molecular Weight'!$D$2</f>
        <v>3.05221209075038</v>
      </c>
      <c r="AI593" s="19">
        <f>Q593*AG593*'Molecular Weight'!$B$3/'Molecular Weight'!$D$3</f>
        <v>0.0167524097103389</v>
      </c>
      <c r="AJ593" s="19">
        <f>AG593*R593*'Molecular Weight'!$B$4/'Molecular Weight'!$D$4</f>
        <v>1.88166124106877</v>
      </c>
      <c r="AK593" s="19">
        <f>S593*AG593*'Molecular Weight'!$B$5/'Molecular Weight'!$D$5</f>
        <v>0</v>
      </c>
      <c r="AL593" s="19">
        <f>T593*AG593*'Molecular Weight'!$B$6/'Molecular Weight'!$D$6</f>
        <v>0.770119591899378</v>
      </c>
      <c r="AM593" s="19">
        <f>U593*AG593*'Molecular Weight'!$B$8/'Molecular Weight'!$D$8</f>
        <v>0.0150946437649403</v>
      </c>
      <c r="AN593" s="19">
        <f>V593*AG593*'Molecular Weight'!$B$9/'Molecular Weight'!$D$9</f>
        <v>1.37283849831393</v>
      </c>
      <c r="AO593" s="19">
        <f>W593*AG593*'Molecular Weight'!$B$10/'Molecular Weight'!$D$10</f>
        <v>0.851292060964103</v>
      </c>
      <c r="AP593" s="19">
        <f>X593*AG593*'Molecular Weight'!$B$11/'Molecular Weight'!$D$11</f>
        <v>0.0604686850661024</v>
      </c>
      <c r="AQ593" s="19">
        <f>Y593*AG593*'Molecular Weight'!$B$12/'Molecular Weight'!$D$12</f>
        <v>0</v>
      </c>
      <c r="AR593" s="19">
        <f t="shared" si="110"/>
        <v>8.02043922153794</v>
      </c>
      <c r="AS593" s="19">
        <f t="shared" si="111"/>
        <v>0.0611614031801837</v>
      </c>
      <c r="AT593" s="19">
        <f t="shared" si="112"/>
        <v>0.0794180589917714</v>
      </c>
      <c r="AU593" s="19">
        <f t="shared" si="113"/>
        <v>0.708958188719195</v>
      </c>
      <c r="AV593" s="19">
        <f t="shared" si="114"/>
        <v>3.06896450046072</v>
      </c>
      <c r="AW593" s="19">
        <f t="shared" si="115"/>
        <v>3.00934479494235</v>
      </c>
      <c r="AX593" s="36"/>
    </row>
    <row r="594" s="25" customFormat="1" spans="1:50">
      <c r="A594" s="37" t="s">
        <v>2365</v>
      </c>
      <c r="B594" s="35" t="s">
        <v>2280</v>
      </c>
      <c r="C594" s="35" t="s">
        <v>2281</v>
      </c>
      <c r="D594" s="32" t="s">
        <v>1759</v>
      </c>
      <c r="E594" s="35" t="s">
        <v>2372</v>
      </c>
      <c r="F594" s="35" t="s">
        <v>1859</v>
      </c>
      <c r="G594" s="32" t="s">
        <v>1917</v>
      </c>
      <c r="H594" s="32"/>
      <c r="I594" s="33">
        <f t="shared" si="116"/>
        <v>10.2737083435059</v>
      </c>
      <c r="J594" s="33">
        <f t="shared" si="117"/>
        <v>1322.90307617187</v>
      </c>
      <c r="K594" s="33">
        <f t="shared" si="118"/>
        <v>-5.46561527252197</v>
      </c>
      <c r="L594" s="34">
        <f t="shared" si="108"/>
        <v>-6.89093943417093</v>
      </c>
      <c r="M594" s="33">
        <f t="shared" si="109"/>
        <v>1.42532416164896</v>
      </c>
      <c r="N594" s="33">
        <f t="shared" si="119"/>
        <v>1.42532396316528</v>
      </c>
      <c r="O594" s="32"/>
      <c r="P594" s="35">
        <v>41.2</v>
      </c>
      <c r="Q594" s="35">
        <v>0.47</v>
      </c>
      <c r="R594" s="35">
        <v>21.6</v>
      </c>
      <c r="S594" s="35">
        <v>0</v>
      </c>
      <c r="T594" s="35">
        <v>12.6</v>
      </c>
      <c r="U594" s="35">
        <v>0.22</v>
      </c>
      <c r="V594" s="35">
        <v>10.8</v>
      </c>
      <c r="W594" s="35">
        <v>12.4</v>
      </c>
      <c r="X594" s="35">
        <v>0.44</v>
      </c>
      <c r="Y594" s="32"/>
      <c r="Z594" s="32">
        <v>99.73</v>
      </c>
      <c r="AA594" s="35">
        <v>10.2737083435059</v>
      </c>
      <c r="AB594" s="35">
        <v>1322.90307617187</v>
      </c>
      <c r="AC594" s="35">
        <v>-5.46561527252197</v>
      </c>
      <c r="AD594" s="35">
        <v>1.42532396316528</v>
      </c>
      <c r="AE594" s="35" t="s">
        <v>1695</v>
      </c>
      <c r="AF594" s="19">
        <v>12</v>
      </c>
      <c r="AG594" s="19">
        <f>AF594/(P594*'Molecular Weight'!$C$2/'Molecular Weight'!$D$2+Q594*'Molecular Weight'!$C$3/'Molecular Weight'!$D$3+R594*'Molecular Weight'!$C$4/'Molecular Weight'!$D$4+S594*'Molecular Weight'!$C$5/'Molecular Weight'!$D$5+T594*'Molecular Weight'!$C$6/'Molecular Weight'!$D$6+U594*'Molecular Weight'!$C$8/'Molecular Weight'!$D$8+V594*'Molecular Weight'!$C$9/'Molecular Weight'!$D$9+W594*'Molecular Weight'!$C$10/'Molecular Weight'!$D$10+X594*'Molecular Weight'!$C$11/'Molecular Weight'!$D$11+Y594*'Molecular Weight'!$C$12/'Molecular Weight'!$D$12)</f>
        <v>4.45516072506612</v>
      </c>
      <c r="AH594" s="19">
        <f>P594*AG594*'Molecular Weight'!$B$2/'Molecular Weight'!$D$2</f>
        <v>3.05513684874708</v>
      </c>
      <c r="AI594" s="19">
        <f>Q594*AG594*'Molecular Weight'!$B$3/'Molecular Weight'!$D$3</f>
        <v>0.0262068277945066</v>
      </c>
      <c r="AJ594" s="19">
        <f>AG594*R594*'Molecular Weight'!$B$4/'Molecular Weight'!$D$4</f>
        <v>1.88763184898839</v>
      </c>
      <c r="AK594" s="19">
        <f>S594*AG594*'Molecular Weight'!$B$5/'Molecular Weight'!$D$5</f>
        <v>0</v>
      </c>
      <c r="AL594" s="19">
        <f>T594*AG594*'Molecular Weight'!$B$6/'Molecular Weight'!$D$6</f>
        <v>0.781389548104582</v>
      </c>
      <c r="AM594" s="19">
        <f>U594*AG594*'Molecular Weight'!$B$8/'Molecular Weight'!$D$8</f>
        <v>0.0138163992037574</v>
      </c>
      <c r="AN594" s="19">
        <f>V594*AG594*'Molecular Weight'!$B$9/'Molecular Weight'!$D$9</f>
        <v>1.19393885436015</v>
      </c>
      <c r="AO594" s="19">
        <f>W594*AG594*'Molecular Weight'!$B$10/'Molecular Weight'!$D$10</f>
        <v>0.985092599693651</v>
      </c>
      <c r="AP594" s="19">
        <f>X594*AG594*'Molecular Weight'!$B$11/'Molecular Weight'!$D$11</f>
        <v>0.0632549441442108</v>
      </c>
      <c r="AQ594" s="19">
        <f>Y594*AG594*'Molecular Weight'!$B$12/'Molecular Weight'!$D$12</f>
        <v>0</v>
      </c>
      <c r="AR594" s="19">
        <f t="shared" si="110"/>
        <v>8.00646787103633</v>
      </c>
      <c r="AS594" s="19">
        <f t="shared" si="111"/>
        <v>0.0193879382734323</v>
      </c>
      <c r="AT594" s="19">
        <f t="shared" si="112"/>
        <v>0.024812129008459</v>
      </c>
      <c r="AU594" s="19">
        <f t="shared" si="113"/>
        <v>0.762001609831149</v>
      </c>
      <c r="AV594" s="19">
        <f t="shared" si="114"/>
        <v>3.08134367654158</v>
      </c>
      <c r="AW594" s="19">
        <f t="shared" si="115"/>
        <v>2.97423740136214</v>
      </c>
      <c r="AX594" s="36"/>
    </row>
    <row r="595" s="25" customFormat="1" spans="1:50">
      <c r="A595" s="37" t="s">
        <v>2365</v>
      </c>
      <c r="B595" s="35" t="s">
        <v>2280</v>
      </c>
      <c r="C595" s="35" t="s">
        <v>2281</v>
      </c>
      <c r="D595" s="32" t="s">
        <v>1759</v>
      </c>
      <c r="E595" s="35" t="s">
        <v>2373</v>
      </c>
      <c r="F595" s="35" t="s">
        <v>1962</v>
      </c>
      <c r="G595" s="32" t="s">
        <v>1917</v>
      </c>
      <c r="H595" s="32"/>
      <c r="I595" s="33">
        <f t="shared" si="116"/>
        <v>8.18865585327148</v>
      </c>
      <c r="J595" s="33">
        <f t="shared" si="117"/>
        <v>1294.27709960937</v>
      </c>
      <c r="K595" s="33">
        <f t="shared" si="118"/>
        <v>-6.34643363952637</v>
      </c>
      <c r="L595" s="34">
        <f t="shared" si="108"/>
        <v>-7.86921364896555</v>
      </c>
      <c r="M595" s="33">
        <f t="shared" si="109"/>
        <v>1.52278000943918</v>
      </c>
      <c r="N595" s="33">
        <f t="shared" si="119"/>
        <v>1.52278137207031</v>
      </c>
      <c r="O595" s="32"/>
      <c r="P595" s="35">
        <v>39.4</v>
      </c>
      <c r="Q595" s="35">
        <v>0.91</v>
      </c>
      <c r="R595" s="35">
        <v>21</v>
      </c>
      <c r="S595" s="35">
        <v>0</v>
      </c>
      <c r="T595" s="35">
        <v>15.9</v>
      </c>
      <c r="U595" s="35">
        <v>0.28</v>
      </c>
      <c r="V595" s="35">
        <v>11.2</v>
      </c>
      <c r="W595" s="35">
        <v>9.72</v>
      </c>
      <c r="X595" s="35">
        <v>0.33</v>
      </c>
      <c r="Y595" s="32"/>
      <c r="Z595" s="32">
        <v>98.74</v>
      </c>
      <c r="AA595" s="35">
        <v>8.18865585327148</v>
      </c>
      <c r="AB595" s="35">
        <v>1294.27709960937</v>
      </c>
      <c r="AC595" s="35">
        <v>-6.34643363952637</v>
      </c>
      <c r="AD595" s="35">
        <v>1.52278137207031</v>
      </c>
      <c r="AE595" s="35" t="s">
        <v>1695</v>
      </c>
      <c r="AF595" s="19">
        <v>12</v>
      </c>
      <c r="AG595" s="19">
        <f>AF595/(P595*'Molecular Weight'!$C$2/'Molecular Weight'!$D$2+Q595*'Molecular Weight'!$C$3/'Molecular Weight'!$D$3+R595*'Molecular Weight'!$C$4/'Molecular Weight'!$D$4+S595*'Molecular Weight'!$C$5/'Molecular Weight'!$D$5+T595*'Molecular Weight'!$C$6/'Molecular Weight'!$D$6+U595*'Molecular Weight'!$C$8/'Molecular Weight'!$D$8+V595*'Molecular Weight'!$C$9/'Molecular Weight'!$D$9+W595*'Molecular Weight'!$C$10/'Molecular Weight'!$D$10+X595*'Molecular Weight'!$C$11/'Molecular Weight'!$D$11+Y595*'Molecular Weight'!$C$12/'Molecular Weight'!$D$12)</f>
        <v>4.55565591197694</v>
      </c>
      <c r="AH595" s="19">
        <f>P595*AG595*'Molecular Weight'!$B$2/'Molecular Weight'!$D$2</f>
        <v>2.98756396358008</v>
      </c>
      <c r="AI595" s="19">
        <f>Q595*AG595*'Molecular Weight'!$B$3/'Molecular Weight'!$D$3</f>
        <v>0.0518854428022405</v>
      </c>
      <c r="AJ595" s="19">
        <f>AG595*R595*'Molecular Weight'!$B$4/'Molecular Weight'!$D$4</f>
        <v>1.87659423600462</v>
      </c>
      <c r="AK595" s="19">
        <f>S595*AG595*'Molecular Weight'!$B$5/'Molecular Weight'!$D$5</f>
        <v>0</v>
      </c>
      <c r="AL595" s="19">
        <f>T595*AG595*'Molecular Weight'!$B$6/'Molecular Weight'!$D$6</f>
        <v>1.00828130568532</v>
      </c>
      <c r="AM595" s="19">
        <f>U595*AG595*'Molecular Weight'!$B$8/'Molecular Weight'!$D$8</f>
        <v>0.0179811623252543</v>
      </c>
      <c r="AN595" s="19">
        <f>V595*AG595*'Molecular Weight'!$B$9/'Molecular Weight'!$D$9</f>
        <v>1.26608799538813</v>
      </c>
      <c r="AO595" s="19">
        <f>W595*AG595*'Molecular Weight'!$B$10/'Molecular Weight'!$D$10</f>
        <v>0.789603699436802</v>
      </c>
      <c r="AP595" s="19">
        <f>X595*AG595*'Molecular Weight'!$B$11/'Molecular Weight'!$D$11</f>
        <v>0.0485113407858145</v>
      </c>
      <c r="AQ595" s="19">
        <f>Y595*AG595*'Molecular Weight'!$B$12/'Molecular Weight'!$D$12</f>
        <v>0</v>
      </c>
      <c r="AR595" s="19">
        <f t="shared" si="110"/>
        <v>8.04650914600827</v>
      </c>
      <c r="AS595" s="19">
        <f t="shared" si="111"/>
        <v>0.138720963829667</v>
      </c>
      <c r="AT595" s="19">
        <f t="shared" si="112"/>
        <v>0.137581608473222</v>
      </c>
      <c r="AU595" s="19">
        <f t="shared" si="113"/>
        <v>0.869560341855652</v>
      </c>
      <c r="AV595" s="19">
        <f t="shared" si="114"/>
        <v>3.03944940638232</v>
      </c>
      <c r="AW595" s="19">
        <f t="shared" si="115"/>
        <v>3.08195416283551</v>
      </c>
      <c r="AX595" s="36"/>
    </row>
    <row r="596" s="25" customFormat="1" spans="1:50">
      <c r="A596" s="37" t="s">
        <v>2365</v>
      </c>
      <c r="B596" s="35" t="s">
        <v>2280</v>
      </c>
      <c r="C596" s="35" t="s">
        <v>2281</v>
      </c>
      <c r="D596" s="32" t="s">
        <v>1759</v>
      </c>
      <c r="E596" s="35" t="s">
        <v>2374</v>
      </c>
      <c r="F596" s="35" t="s">
        <v>1962</v>
      </c>
      <c r="G596" s="32" t="s">
        <v>1917</v>
      </c>
      <c r="H596" s="32"/>
      <c r="I596" s="33">
        <f t="shared" si="116"/>
        <v>10.3966598510742</v>
      </c>
      <c r="J596" s="33">
        <f t="shared" si="117"/>
        <v>1078.25915527344</v>
      </c>
      <c r="K596" s="33">
        <f t="shared" si="118"/>
        <v>-6.0650806427002</v>
      </c>
      <c r="L596" s="34">
        <f t="shared" si="108"/>
        <v>-9.31560364505614</v>
      </c>
      <c r="M596" s="33">
        <f t="shared" si="109"/>
        <v>3.25052300235594</v>
      </c>
      <c r="N596" s="33">
        <f t="shared" si="119"/>
        <v>3.25052356719971</v>
      </c>
      <c r="O596" s="32"/>
      <c r="P596" s="35">
        <v>40.7</v>
      </c>
      <c r="Q596" s="35">
        <v>0.51</v>
      </c>
      <c r="R596" s="35">
        <v>21.7</v>
      </c>
      <c r="S596" s="35">
        <v>0</v>
      </c>
      <c r="T596" s="35">
        <v>10.5</v>
      </c>
      <c r="U596" s="35">
        <v>0.18</v>
      </c>
      <c r="V596" s="35">
        <v>10.3</v>
      </c>
      <c r="W596" s="35">
        <v>14.9</v>
      </c>
      <c r="X596" s="35">
        <v>0.4</v>
      </c>
      <c r="Y596" s="32"/>
      <c r="Z596" s="32">
        <v>99.19</v>
      </c>
      <c r="AA596" s="35">
        <v>10.3966598510742</v>
      </c>
      <c r="AB596" s="35">
        <v>1078.25915527344</v>
      </c>
      <c r="AC596" s="35">
        <v>-6.0650806427002</v>
      </c>
      <c r="AD596" s="35">
        <v>3.25052356719971</v>
      </c>
      <c r="AE596" s="35" t="s">
        <v>1695</v>
      </c>
      <c r="AF596" s="19">
        <v>12</v>
      </c>
      <c r="AG596" s="19">
        <f>AF596/(P596*'Molecular Weight'!$C$2/'Molecular Weight'!$D$2+Q596*'Molecular Weight'!$C$3/'Molecular Weight'!$D$3+R596*'Molecular Weight'!$C$4/'Molecular Weight'!$D$4+S596*'Molecular Weight'!$C$5/'Molecular Weight'!$D$5+T596*'Molecular Weight'!$C$6/'Molecular Weight'!$D$6+U596*'Molecular Weight'!$C$8/'Molecular Weight'!$D$8+V596*'Molecular Weight'!$C$9/'Molecular Weight'!$D$9+W596*'Molecular Weight'!$C$10/'Molecular Weight'!$D$10+X596*'Molecular Weight'!$C$11/'Molecular Weight'!$D$11+Y596*'Molecular Weight'!$C$12/'Molecular Weight'!$D$12)</f>
        <v>4.47337892326621</v>
      </c>
      <c r="AH596" s="19">
        <f>P596*AG596*'Molecular Weight'!$B$2/'Molecular Weight'!$D$2</f>
        <v>3.03040150094765</v>
      </c>
      <c r="AI596" s="19">
        <f>Q596*AG596*'Molecular Weight'!$B$3/'Molecular Weight'!$D$3</f>
        <v>0.0285534824889332</v>
      </c>
      <c r="AJ596" s="19">
        <f>AG596*R596*'Molecular Weight'!$B$4/'Molecular Weight'!$D$4</f>
        <v>1.90412559111174</v>
      </c>
      <c r="AK596" s="19">
        <f>S596*AG596*'Molecular Weight'!$B$5/'Molecular Weight'!$D$5</f>
        <v>0</v>
      </c>
      <c r="AL596" s="19">
        <f>T596*AG596*'Molecular Weight'!$B$6/'Molecular Weight'!$D$6</f>
        <v>0.653820694519699</v>
      </c>
      <c r="AM596" s="19">
        <f>U596*AG596*'Molecular Weight'!$B$8/'Molecular Weight'!$D$8</f>
        <v>0.0113505526668722</v>
      </c>
      <c r="AN596" s="19">
        <f>V596*AG596*'Molecular Weight'!$B$9/'Molecular Weight'!$D$9</f>
        <v>1.14332017145513</v>
      </c>
      <c r="AO596" s="19">
        <f>W596*AG596*'Molecular Weight'!$B$10/'Molecular Weight'!$D$10</f>
        <v>1.18854040578934</v>
      </c>
      <c r="AP596" s="19">
        <f>X596*AG596*'Molecular Weight'!$B$11/'Molecular Weight'!$D$11</f>
        <v>0.0577396440563563</v>
      </c>
      <c r="AQ596" s="19">
        <f>Y596*AG596*'Molecular Weight'!$B$12/'Molecular Weight'!$D$12</f>
        <v>0</v>
      </c>
      <c r="AR596" s="19">
        <f t="shared" si="110"/>
        <v>8.01785204303573</v>
      </c>
      <c r="AS596" s="19">
        <f t="shared" si="111"/>
        <v>0.0534368844121547</v>
      </c>
      <c r="AT596" s="19">
        <f t="shared" si="112"/>
        <v>0.0817301820821223</v>
      </c>
      <c r="AU596" s="19">
        <f t="shared" si="113"/>
        <v>0.600383810107544</v>
      </c>
      <c r="AV596" s="19">
        <f t="shared" si="114"/>
        <v>3.05895498343658</v>
      </c>
      <c r="AW596" s="19">
        <f t="shared" si="115"/>
        <v>2.99703182443105</v>
      </c>
      <c r="AX596" s="36"/>
    </row>
    <row r="597" s="25" customFormat="1" spans="1:50">
      <c r="A597" s="37" t="s">
        <v>2365</v>
      </c>
      <c r="B597" s="35" t="s">
        <v>2280</v>
      </c>
      <c r="C597" s="35" t="s">
        <v>2281</v>
      </c>
      <c r="D597" s="32" t="s">
        <v>1759</v>
      </c>
      <c r="E597" s="35" t="s">
        <v>2375</v>
      </c>
      <c r="F597" s="35" t="s">
        <v>1962</v>
      </c>
      <c r="G597" s="32" t="s">
        <v>1917</v>
      </c>
      <c r="H597" s="32"/>
      <c r="I597" s="33">
        <f t="shared" si="116"/>
        <v>8.96364498138428</v>
      </c>
      <c r="J597" s="33">
        <f t="shared" si="117"/>
        <v>1303.58459472656</v>
      </c>
      <c r="K597" s="33">
        <f t="shared" si="118"/>
        <v>-6.32231903076172</v>
      </c>
      <c r="L597" s="34">
        <f t="shared" si="108"/>
        <v>-7.51236724273523</v>
      </c>
      <c r="M597" s="33">
        <f t="shared" si="109"/>
        <v>1.19004821197351</v>
      </c>
      <c r="N597" s="33">
        <f t="shared" si="119"/>
        <v>1.19004726409912</v>
      </c>
      <c r="O597" s="32"/>
      <c r="P597" s="35">
        <v>40.3</v>
      </c>
      <c r="Q597" s="35">
        <v>0.92</v>
      </c>
      <c r="R597" s="35">
        <v>20.9</v>
      </c>
      <c r="S597" s="35">
        <v>0</v>
      </c>
      <c r="T597" s="35">
        <v>15.8</v>
      </c>
      <c r="U597" s="35">
        <v>0.29</v>
      </c>
      <c r="V597" s="35">
        <v>10.5</v>
      </c>
      <c r="W597" s="35">
        <v>9.97</v>
      </c>
      <c r="X597" s="35">
        <v>0.44</v>
      </c>
      <c r="Y597" s="32"/>
      <c r="Z597" s="32">
        <v>99.12</v>
      </c>
      <c r="AA597" s="35">
        <v>8.96364498138428</v>
      </c>
      <c r="AB597" s="35">
        <v>1303.58459472656</v>
      </c>
      <c r="AC597" s="35">
        <v>-6.32231903076172</v>
      </c>
      <c r="AD597" s="35">
        <v>1.19004726409912</v>
      </c>
      <c r="AE597" s="35" t="s">
        <v>1695</v>
      </c>
      <c r="AF597" s="19">
        <v>12</v>
      </c>
      <c r="AG597" s="19">
        <f>AF597/(P597*'Molecular Weight'!$C$2/'Molecular Weight'!$D$2+Q597*'Molecular Weight'!$C$3/'Molecular Weight'!$D$3+R597*'Molecular Weight'!$C$4/'Molecular Weight'!$D$4+S597*'Molecular Weight'!$C$5/'Molecular Weight'!$D$5+T597*'Molecular Weight'!$C$6/'Molecular Weight'!$D$6+U597*'Molecular Weight'!$C$8/'Molecular Weight'!$D$8+V597*'Molecular Weight'!$C$9/'Molecular Weight'!$D$9+W597*'Molecular Weight'!$C$10/'Molecular Weight'!$D$10+X597*'Molecular Weight'!$C$11/'Molecular Weight'!$D$11+Y597*'Molecular Weight'!$C$12/'Molecular Weight'!$D$12)</f>
        <v>4.53006555579174</v>
      </c>
      <c r="AH597" s="19">
        <f>P597*AG597*'Molecular Weight'!$B$2/'Molecular Weight'!$D$2</f>
        <v>3.03864250829572</v>
      </c>
      <c r="AI597" s="19">
        <f>Q597*AG597*'Molecular Weight'!$B$3/'Molecular Weight'!$D$3</f>
        <v>0.0521609550854618</v>
      </c>
      <c r="AJ597" s="19">
        <f>AG597*R597*'Molecular Weight'!$B$4/'Molecular Weight'!$D$4</f>
        <v>1.85716693048347</v>
      </c>
      <c r="AK597" s="19">
        <f>S597*AG597*'Molecular Weight'!$B$5/'Molecular Weight'!$D$5</f>
        <v>0</v>
      </c>
      <c r="AL597" s="19">
        <f>T597*AG597*'Molecular Weight'!$B$6/'Molecular Weight'!$D$6</f>
        <v>0.996311745288272</v>
      </c>
      <c r="AM597" s="19">
        <f>U597*AG597*'Molecular Weight'!$B$8/'Molecular Weight'!$D$8</f>
        <v>0.0185187342991204</v>
      </c>
      <c r="AN597" s="19">
        <f>V597*AG597*'Molecular Weight'!$B$9/'Molecular Weight'!$D$9</f>
        <v>1.18029003314673</v>
      </c>
      <c r="AO597" s="19">
        <f>W597*AG597*'Molecular Weight'!$B$10/'Molecular Weight'!$D$10</f>
        <v>0.805362938502918</v>
      </c>
      <c r="AP597" s="19">
        <f>X597*AG597*'Molecular Weight'!$B$11/'Molecular Weight'!$D$11</f>
        <v>0.0643184525507701</v>
      </c>
      <c r="AQ597" s="19">
        <f>Y597*AG597*'Molecular Weight'!$B$12/'Molecular Weight'!$D$12</f>
        <v>0</v>
      </c>
      <c r="AR597" s="19">
        <f t="shared" si="110"/>
        <v>8.01277229765247</v>
      </c>
      <c r="AS597" s="19">
        <f t="shared" si="111"/>
        <v>0.0382558161235895</v>
      </c>
      <c r="AT597" s="19">
        <f t="shared" si="112"/>
        <v>0.0383974356465311</v>
      </c>
      <c r="AU597" s="19">
        <f t="shared" si="113"/>
        <v>0.958055929164682</v>
      </c>
      <c r="AV597" s="19">
        <f t="shared" si="114"/>
        <v>3.09080346338118</v>
      </c>
      <c r="AW597" s="19">
        <f t="shared" si="115"/>
        <v>3.00048345123704</v>
      </c>
      <c r="AX597" s="36"/>
    </row>
    <row r="598" s="25" customFormat="1" spans="1:50">
      <c r="A598" s="37" t="s">
        <v>2365</v>
      </c>
      <c r="B598" s="35" t="s">
        <v>2280</v>
      </c>
      <c r="C598" s="35" t="s">
        <v>2281</v>
      </c>
      <c r="D598" s="32" t="s">
        <v>1759</v>
      </c>
      <c r="E598" s="35" t="s">
        <v>2376</v>
      </c>
      <c r="F598" s="35" t="s">
        <v>2377</v>
      </c>
      <c r="G598" s="32" t="s">
        <v>1917</v>
      </c>
      <c r="H598" s="32"/>
      <c r="I598" s="33">
        <f t="shared" si="116"/>
        <v>10.043701171875</v>
      </c>
      <c r="J598" s="33">
        <f t="shared" si="117"/>
        <v>1292.15795898437</v>
      </c>
      <c r="K598" s="33">
        <f t="shared" si="118"/>
        <v>-5.97210884094238</v>
      </c>
      <c r="L598" s="34">
        <f t="shared" si="108"/>
        <v>-7.23855242778999</v>
      </c>
      <c r="M598" s="33">
        <f t="shared" si="109"/>
        <v>1.26644358684761</v>
      </c>
      <c r="N598" s="33">
        <f t="shared" si="119"/>
        <v>1.26644325256348</v>
      </c>
      <c r="O598" s="32"/>
      <c r="P598" s="35">
        <v>40.6</v>
      </c>
      <c r="Q598" s="35">
        <v>0.8</v>
      </c>
      <c r="R598" s="35">
        <v>21.1</v>
      </c>
      <c r="S598" s="35">
        <v>0</v>
      </c>
      <c r="T598" s="35">
        <v>13.2</v>
      </c>
      <c r="U598" s="35">
        <v>0.25</v>
      </c>
      <c r="V598" s="35">
        <v>11.2</v>
      </c>
      <c r="W598" s="35">
        <v>11.2</v>
      </c>
      <c r="X598" s="35">
        <v>0.52</v>
      </c>
      <c r="Y598" s="32"/>
      <c r="Z598" s="32">
        <v>98.87</v>
      </c>
      <c r="AA598" s="35">
        <v>10.043701171875</v>
      </c>
      <c r="AB598" s="35">
        <v>1292.15795898437</v>
      </c>
      <c r="AC598" s="35">
        <v>-5.97210884094238</v>
      </c>
      <c r="AD598" s="35">
        <v>1.26644325256348</v>
      </c>
      <c r="AE598" s="35" t="s">
        <v>1695</v>
      </c>
      <c r="AF598" s="19">
        <v>12</v>
      </c>
      <c r="AG598" s="19">
        <f>AF598/(P598*'Molecular Weight'!$C$2/'Molecular Weight'!$D$2+Q598*'Molecular Weight'!$C$3/'Molecular Weight'!$D$3+R598*'Molecular Weight'!$C$4/'Molecular Weight'!$D$4+S598*'Molecular Weight'!$C$5/'Molecular Weight'!$D$5+T598*'Molecular Weight'!$C$6/'Molecular Weight'!$D$6+U598*'Molecular Weight'!$C$8/'Molecular Weight'!$D$8+V598*'Molecular Weight'!$C$9/'Molecular Weight'!$D$9+W598*'Molecular Weight'!$C$10/'Molecular Weight'!$D$10+X598*'Molecular Weight'!$C$11/'Molecular Weight'!$D$11+Y598*'Molecular Weight'!$C$12/'Molecular Weight'!$D$12)</f>
        <v>4.50167591125274</v>
      </c>
      <c r="AH598" s="19">
        <f>P598*AG598*'Molecular Weight'!$B$2/'Molecular Weight'!$D$2</f>
        <v>3.04207792937519</v>
      </c>
      <c r="AI598" s="19">
        <f>Q598*AG598*'Molecular Weight'!$B$3/'Molecular Weight'!$D$3</f>
        <v>0.0450731004881376</v>
      </c>
      <c r="AJ598" s="19">
        <f>AG598*R598*'Molecular Weight'!$B$4/'Molecular Weight'!$D$4</f>
        <v>1.86318873533607</v>
      </c>
      <c r="AK598" s="19">
        <f>S598*AG598*'Molecular Weight'!$B$5/'Molecular Weight'!$D$5</f>
        <v>0</v>
      </c>
      <c r="AL598" s="19">
        <f>T598*AG598*'Molecular Weight'!$B$6/'Molecular Weight'!$D$6</f>
        <v>0.827145351176729</v>
      </c>
      <c r="AM598" s="19">
        <f>U598*AG598*'Molecular Weight'!$B$8/'Molecular Weight'!$D$8</f>
        <v>0.015864378035145</v>
      </c>
      <c r="AN598" s="19">
        <f>V598*AG598*'Molecular Weight'!$B$9/'Molecular Weight'!$D$9</f>
        <v>1.25108610933079</v>
      </c>
      <c r="AO598" s="19">
        <f>W598*AG598*'Molecular Weight'!$B$10/'Molecular Weight'!$D$10</f>
        <v>0.899050823930648</v>
      </c>
      <c r="AP598" s="19">
        <f>X598*AG598*'Molecular Weight'!$B$11/'Molecular Weight'!$D$11</f>
        <v>0.0755363495918499</v>
      </c>
      <c r="AQ598" s="19">
        <f>Y598*AG598*'Molecular Weight'!$B$12/'Molecular Weight'!$D$12</f>
        <v>0</v>
      </c>
      <c r="AR598" s="19">
        <f t="shared" si="110"/>
        <v>8.01902277726456</v>
      </c>
      <c r="AS598" s="19">
        <f t="shared" si="111"/>
        <v>0.0569329539309757</v>
      </c>
      <c r="AT598" s="19">
        <f t="shared" si="112"/>
        <v>0.0688306521338489</v>
      </c>
      <c r="AU598" s="19">
        <f t="shared" si="113"/>
        <v>0.770212397245753</v>
      </c>
      <c r="AV598" s="19">
        <f t="shared" si="114"/>
        <v>3.08715102986333</v>
      </c>
      <c r="AW598" s="19">
        <f t="shared" si="115"/>
        <v>2.99314666247331</v>
      </c>
      <c r="AX598" s="36"/>
    </row>
    <row r="599" s="25" customFormat="1" spans="1:50">
      <c r="A599" s="37" t="s">
        <v>2365</v>
      </c>
      <c r="B599" s="35" t="s">
        <v>2280</v>
      </c>
      <c r="C599" s="35" t="s">
        <v>2281</v>
      </c>
      <c r="D599" s="32" t="s">
        <v>1759</v>
      </c>
      <c r="E599" s="35" t="s">
        <v>2378</v>
      </c>
      <c r="F599" s="35" t="s">
        <v>1963</v>
      </c>
      <c r="G599" s="32" t="s">
        <v>1917</v>
      </c>
      <c r="H599" s="32"/>
      <c r="I599" s="33">
        <f t="shared" si="116"/>
        <v>10.1789207458496</v>
      </c>
      <c r="J599" s="33">
        <f t="shared" si="117"/>
        <v>1207.05944824219</v>
      </c>
      <c r="K599" s="33">
        <f t="shared" si="118"/>
        <v>-5.40914058685303</v>
      </c>
      <c r="L599" s="34">
        <f t="shared" si="108"/>
        <v>-7.99309171617291</v>
      </c>
      <c r="M599" s="33">
        <f t="shared" si="109"/>
        <v>2.58395112931988</v>
      </c>
      <c r="N599" s="33">
        <f t="shared" si="119"/>
        <v>2.58395004272461</v>
      </c>
      <c r="O599" s="32"/>
      <c r="P599" s="35">
        <v>40.8</v>
      </c>
      <c r="Q599" s="35">
        <v>0.39</v>
      </c>
      <c r="R599" s="35">
        <v>21.7</v>
      </c>
      <c r="S599" s="35">
        <v>0</v>
      </c>
      <c r="T599" s="35">
        <v>11.3</v>
      </c>
      <c r="U599" s="35">
        <v>0.25</v>
      </c>
      <c r="V599" s="35">
        <v>10.6</v>
      </c>
      <c r="W599" s="35">
        <v>13.7</v>
      </c>
      <c r="X599" s="35">
        <v>0.38</v>
      </c>
      <c r="Y599" s="32"/>
      <c r="Z599" s="32">
        <v>99.12</v>
      </c>
      <c r="AA599" s="35">
        <v>10.1789207458496</v>
      </c>
      <c r="AB599" s="35">
        <v>1207.05944824219</v>
      </c>
      <c r="AC599" s="35">
        <v>-5.40914058685303</v>
      </c>
      <c r="AD599" s="35">
        <v>2.58395004272461</v>
      </c>
      <c r="AE599" s="35" t="s">
        <v>1695</v>
      </c>
      <c r="AF599" s="19">
        <v>12</v>
      </c>
      <c r="AG599" s="19">
        <f>AF599/(P599*'Molecular Weight'!$C$2/'Molecular Weight'!$D$2+Q599*'Molecular Weight'!$C$3/'Molecular Weight'!$D$3+R599*'Molecular Weight'!$C$4/'Molecular Weight'!$D$4+S599*'Molecular Weight'!$C$5/'Molecular Weight'!$D$5+T599*'Molecular Weight'!$C$6/'Molecular Weight'!$D$6+U599*'Molecular Weight'!$C$8/'Molecular Weight'!$D$8+V599*'Molecular Weight'!$C$9/'Molecular Weight'!$D$9+W599*'Molecular Weight'!$C$10/'Molecular Weight'!$D$10+X599*'Molecular Weight'!$C$11/'Molecular Weight'!$D$11+Y599*'Molecular Weight'!$C$12/'Molecular Weight'!$D$12)</f>
        <v>4.47643065142887</v>
      </c>
      <c r="AH599" s="19">
        <f>P599*AG599*'Molecular Weight'!$B$2/'Molecular Weight'!$D$2</f>
        <v>3.03991961681588</v>
      </c>
      <c r="AI599" s="19">
        <f>Q599*AG599*'Molecular Weight'!$B$3/'Molecular Weight'!$D$3</f>
        <v>0.0218499118154851</v>
      </c>
      <c r="AJ599" s="19">
        <f>AG599*R599*'Molecular Weight'!$B$4/'Molecular Weight'!$D$4</f>
        <v>1.90542458093383</v>
      </c>
      <c r="AK599" s="19">
        <f>S599*AG599*'Molecular Weight'!$B$5/'Molecular Weight'!$D$5</f>
        <v>0</v>
      </c>
      <c r="AL599" s="19">
        <f>T599*AG599*'Molecular Weight'!$B$6/'Molecular Weight'!$D$6</f>
        <v>0.704115623067181</v>
      </c>
      <c r="AM599" s="19">
        <f>U599*AG599*'Molecular Weight'!$B$8/'Molecular Weight'!$D$8</f>
        <v>0.0157754110918694</v>
      </c>
      <c r="AN599" s="19">
        <f>V599*AG599*'Molecular Weight'!$B$9/'Molecular Weight'!$D$9</f>
        <v>1.17742344677782</v>
      </c>
      <c r="AO599" s="19">
        <f>W599*AG599*'Molecular Weight'!$B$10/'Molecular Weight'!$D$10</f>
        <v>1.093564549297</v>
      </c>
      <c r="AP599" s="19">
        <f>X599*AG599*'Molecular Weight'!$B$11/'Molecular Weight'!$D$11</f>
        <v>0.0548900822053234</v>
      </c>
      <c r="AQ599" s="19">
        <f>Y599*AG599*'Molecular Weight'!$B$12/'Molecular Weight'!$D$12</f>
        <v>0</v>
      </c>
      <c r="AR599" s="19">
        <f t="shared" si="110"/>
        <v>8.01296322200438</v>
      </c>
      <c r="AS599" s="19">
        <f t="shared" si="111"/>
        <v>0.0388267510389637</v>
      </c>
      <c r="AT599" s="19">
        <f t="shared" si="112"/>
        <v>0.0551425785296901</v>
      </c>
      <c r="AU599" s="19">
        <f t="shared" si="113"/>
        <v>0.665288872028217</v>
      </c>
      <c r="AV599" s="19">
        <f t="shared" si="114"/>
        <v>3.06176952863136</v>
      </c>
      <c r="AW599" s="19">
        <f t="shared" si="115"/>
        <v>2.99087903023386</v>
      </c>
      <c r="AX599" s="36"/>
    </row>
    <row r="600" s="25" customFormat="1" spans="1:50">
      <c r="A600" s="37" t="s">
        <v>2365</v>
      </c>
      <c r="B600" s="35" t="s">
        <v>2280</v>
      </c>
      <c r="C600" s="35" t="s">
        <v>2281</v>
      </c>
      <c r="D600" s="32" t="s">
        <v>1759</v>
      </c>
      <c r="E600" s="35" t="s">
        <v>2378</v>
      </c>
      <c r="F600" s="35" t="s">
        <v>1963</v>
      </c>
      <c r="G600" s="32" t="s">
        <v>1917</v>
      </c>
      <c r="H600" s="32"/>
      <c r="I600" s="33">
        <f t="shared" si="116"/>
        <v>10.6542530059815</v>
      </c>
      <c r="J600" s="33">
        <f t="shared" si="117"/>
        <v>1179.84204101562</v>
      </c>
      <c r="K600" s="33">
        <f t="shared" si="118"/>
        <v>-5.43173742294312</v>
      </c>
      <c r="L600" s="34">
        <f t="shared" si="108"/>
        <v>-8.09200645809507</v>
      </c>
      <c r="M600" s="33">
        <f t="shared" si="109"/>
        <v>2.66026903515196</v>
      </c>
      <c r="N600" s="33">
        <f t="shared" si="119"/>
        <v>2.66026830673218</v>
      </c>
      <c r="O600" s="32"/>
      <c r="P600" s="35">
        <v>40.9</v>
      </c>
      <c r="Q600" s="35">
        <v>0.44</v>
      </c>
      <c r="R600" s="35">
        <v>21.9</v>
      </c>
      <c r="S600" s="35">
        <v>0</v>
      </c>
      <c r="T600" s="35">
        <v>10.9</v>
      </c>
      <c r="U600" s="35">
        <v>0.18</v>
      </c>
      <c r="V600" s="35">
        <v>10.1</v>
      </c>
      <c r="W600" s="35">
        <v>14.5</v>
      </c>
      <c r="X600" s="35">
        <v>0.42</v>
      </c>
      <c r="Y600" s="32"/>
      <c r="Z600" s="32">
        <v>99.34</v>
      </c>
      <c r="AA600" s="35">
        <v>10.6542530059815</v>
      </c>
      <c r="AB600" s="35">
        <v>1179.84204101562</v>
      </c>
      <c r="AC600" s="35">
        <v>-5.43173742294312</v>
      </c>
      <c r="AD600" s="35">
        <v>2.66026830673218</v>
      </c>
      <c r="AE600" s="35" t="s">
        <v>1695</v>
      </c>
      <c r="AF600" s="19">
        <v>12</v>
      </c>
      <c r="AG600" s="19">
        <f>AF600/(P600*'Molecular Weight'!$C$2/'Molecular Weight'!$D$2+Q600*'Molecular Weight'!$C$3/'Molecular Weight'!$D$3+R600*'Molecular Weight'!$C$4/'Molecular Weight'!$D$4+S600*'Molecular Weight'!$C$5/'Molecular Weight'!$D$5+T600*'Molecular Weight'!$C$6/'Molecular Weight'!$D$6+U600*'Molecular Weight'!$C$8/'Molecular Weight'!$D$8+V600*'Molecular Weight'!$C$9/'Molecular Weight'!$D$9+W600*'Molecular Weight'!$C$10/'Molecular Weight'!$D$10+X600*'Molecular Weight'!$C$11/'Molecular Weight'!$D$11+Y600*'Molecular Weight'!$C$12/'Molecular Weight'!$D$12)</f>
        <v>4.46574534517456</v>
      </c>
      <c r="AH600" s="19">
        <f>P600*AG600*'Molecular Weight'!$B$2/'Molecular Weight'!$D$2</f>
        <v>3.0400962819181</v>
      </c>
      <c r="AI600" s="19">
        <f>Q600*AG600*'Molecular Weight'!$B$3/'Molecular Weight'!$D$3</f>
        <v>0.0245923398232391</v>
      </c>
      <c r="AJ600" s="19">
        <f>AG600*R600*'Molecular Weight'!$B$4/'Molecular Weight'!$D$4</f>
        <v>1.91839590151673</v>
      </c>
      <c r="AK600" s="19">
        <f>S600*AG600*'Molecular Weight'!$B$5/'Molecular Weight'!$D$5</f>
        <v>0</v>
      </c>
      <c r="AL600" s="19">
        <f>T600*AG600*'Molecular Weight'!$B$6/'Molecular Weight'!$D$6</f>
        <v>0.677569936837453</v>
      </c>
      <c r="AM600" s="19">
        <f>U600*AG600*'Molecular Weight'!$B$8/'Molecular Weight'!$D$8</f>
        <v>0.0113311835654274</v>
      </c>
      <c r="AN600" s="19">
        <f>V600*AG600*'Molecular Weight'!$B$9/'Molecular Weight'!$D$9</f>
        <v>1.1192066497832</v>
      </c>
      <c r="AO600" s="19">
        <f>W600*AG600*'Molecular Weight'!$B$10/'Molecular Weight'!$D$10</f>
        <v>1.15465954894849</v>
      </c>
      <c r="AP600" s="19">
        <f>X600*AG600*'Molecular Weight'!$B$11/'Molecular Weight'!$D$11</f>
        <v>0.0605231702153376</v>
      </c>
      <c r="AQ600" s="19">
        <f>Y600*AG600*'Molecular Weight'!$B$12/'Molecular Weight'!$D$12</f>
        <v>0</v>
      </c>
      <c r="AR600" s="19">
        <f t="shared" si="110"/>
        <v>8.00637501260797</v>
      </c>
      <c r="AS600" s="19">
        <f t="shared" si="111"/>
        <v>0.0191098096642168</v>
      </c>
      <c r="AT600" s="19">
        <f t="shared" si="112"/>
        <v>0.0282034497478025</v>
      </c>
      <c r="AU600" s="19">
        <f t="shared" si="113"/>
        <v>0.658460127173237</v>
      </c>
      <c r="AV600" s="19">
        <f t="shared" si="114"/>
        <v>3.06468862174134</v>
      </c>
      <c r="AW600" s="19">
        <f t="shared" si="115"/>
        <v>2.96276731913457</v>
      </c>
      <c r="AX600" s="36"/>
    </row>
    <row r="601" s="25" customFormat="1" spans="1:50">
      <c r="A601" s="37" t="s">
        <v>2365</v>
      </c>
      <c r="B601" s="35" t="s">
        <v>2280</v>
      </c>
      <c r="C601" s="35" t="s">
        <v>2281</v>
      </c>
      <c r="D601" s="32" t="s">
        <v>1759</v>
      </c>
      <c r="E601" s="35" t="s">
        <v>2378</v>
      </c>
      <c r="F601" s="35" t="s">
        <v>1963</v>
      </c>
      <c r="G601" s="32" t="s">
        <v>1917</v>
      </c>
      <c r="H601" s="32"/>
      <c r="I601" s="33">
        <f t="shared" si="116"/>
        <v>10.038330078125</v>
      </c>
      <c r="J601" s="33">
        <f t="shared" si="117"/>
        <v>1064.20068359375</v>
      </c>
      <c r="K601" s="33">
        <f t="shared" si="118"/>
        <v>-6.16804075241089</v>
      </c>
      <c r="L601" s="34">
        <f t="shared" si="108"/>
        <v>-9.6308588694874</v>
      </c>
      <c r="M601" s="33">
        <f t="shared" si="109"/>
        <v>3.46281811707651</v>
      </c>
      <c r="N601" s="33">
        <f t="shared" si="119"/>
        <v>3.46281862258911</v>
      </c>
      <c r="O601" s="32"/>
      <c r="P601" s="35">
        <v>40.3</v>
      </c>
      <c r="Q601" s="35">
        <v>0.35</v>
      </c>
      <c r="R601" s="35">
        <v>22</v>
      </c>
      <c r="S601" s="35">
        <v>0</v>
      </c>
      <c r="T601" s="35">
        <v>10.4</v>
      </c>
      <c r="U601" s="35">
        <v>0.21</v>
      </c>
      <c r="V601" s="35">
        <v>9.92</v>
      </c>
      <c r="W601" s="35">
        <v>15.2</v>
      </c>
      <c r="X601" s="35">
        <v>0.36</v>
      </c>
      <c r="Y601" s="32"/>
      <c r="Z601" s="32">
        <v>98.74</v>
      </c>
      <c r="AA601" s="35">
        <v>10.038330078125</v>
      </c>
      <c r="AB601" s="35">
        <v>1064.20068359375</v>
      </c>
      <c r="AC601" s="35">
        <v>-6.16804075241089</v>
      </c>
      <c r="AD601" s="35">
        <v>3.46281862258911</v>
      </c>
      <c r="AE601" s="35" t="s">
        <v>1695</v>
      </c>
      <c r="AF601" s="19">
        <v>12</v>
      </c>
      <c r="AG601" s="19">
        <f>AF601/(P601*'Molecular Weight'!$C$2/'Molecular Weight'!$D$2+Q601*'Molecular Weight'!$C$3/'Molecular Weight'!$D$3+R601*'Molecular Weight'!$C$4/'Molecular Weight'!$D$4+S601*'Molecular Weight'!$C$5/'Molecular Weight'!$D$5+T601*'Molecular Weight'!$C$6/'Molecular Weight'!$D$6+U601*'Molecular Weight'!$C$8/'Molecular Weight'!$D$8+V601*'Molecular Weight'!$C$9/'Molecular Weight'!$D$9+W601*'Molecular Weight'!$C$10/'Molecular Weight'!$D$10+X601*'Molecular Weight'!$C$11/'Molecular Weight'!$D$11+Y601*'Molecular Weight'!$C$12/'Molecular Weight'!$D$12)</f>
        <v>4.49716425799044</v>
      </c>
      <c r="AH601" s="19">
        <f>P601*AG601*'Molecular Weight'!$B$2/'Molecular Weight'!$D$2</f>
        <v>3.01657322897827</v>
      </c>
      <c r="AI601" s="19">
        <f>Q601*AG601*'Molecular Weight'!$B$3/'Molecular Weight'!$D$3</f>
        <v>0.0196997182765539</v>
      </c>
      <c r="AJ601" s="19">
        <f>AG601*R601*'Molecular Weight'!$B$4/'Molecular Weight'!$D$4</f>
        <v>1.94071427375029</v>
      </c>
      <c r="AK601" s="19">
        <f>S601*AG601*'Molecular Weight'!$B$5/'Molecular Weight'!$D$5</f>
        <v>0</v>
      </c>
      <c r="AL601" s="19">
        <f>T601*AG601*'Molecular Weight'!$B$6/'Molecular Weight'!$D$6</f>
        <v>0.651037142025342</v>
      </c>
      <c r="AM601" s="19">
        <f>U601*AG601*'Molecular Weight'!$B$8/'Molecular Weight'!$D$8</f>
        <v>0.0133127219365378</v>
      </c>
      <c r="AN601" s="19">
        <f>V601*AG601*'Molecular Weight'!$B$9/'Molecular Weight'!$D$9</f>
        <v>1.10699427888995</v>
      </c>
      <c r="AO601" s="19">
        <f>W601*AG601*'Molecular Weight'!$B$10/'Molecular Weight'!$D$10</f>
        <v>1.21891755922708</v>
      </c>
      <c r="AP601" s="19">
        <f>X601*AG601*'Molecular Weight'!$B$11/'Molecular Weight'!$D$11</f>
        <v>0.052241985572009</v>
      </c>
      <c r="AQ601" s="19">
        <f>Y601*AG601*'Molecular Weight'!$B$12/'Molecular Weight'!$D$12</f>
        <v>0</v>
      </c>
      <c r="AR601" s="19">
        <f t="shared" si="110"/>
        <v>8.01949090865604</v>
      </c>
      <c r="AS601" s="19">
        <f t="shared" si="111"/>
        <v>0.0583306113908018</v>
      </c>
      <c r="AT601" s="19">
        <f t="shared" si="112"/>
        <v>0.0895964417780195</v>
      </c>
      <c r="AU601" s="19">
        <f t="shared" si="113"/>
        <v>0.59270653063454</v>
      </c>
      <c r="AV601" s="19">
        <f t="shared" si="114"/>
        <v>3.03627294725483</v>
      </c>
      <c r="AW601" s="19">
        <f t="shared" si="115"/>
        <v>2.99026170207891</v>
      </c>
      <c r="AX601" s="36"/>
    </row>
    <row r="602" s="25" customFormat="1" spans="1:50">
      <c r="A602" s="37" t="s">
        <v>2365</v>
      </c>
      <c r="B602" s="35" t="s">
        <v>2280</v>
      </c>
      <c r="C602" s="35" t="s">
        <v>2281</v>
      </c>
      <c r="D602" s="32" t="s">
        <v>1759</v>
      </c>
      <c r="E602" s="35" t="s">
        <v>2379</v>
      </c>
      <c r="F602" s="35" t="s">
        <v>1859</v>
      </c>
      <c r="G602" s="32" t="s">
        <v>1917</v>
      </c>
      <c r="H602" s="32"/>
      <c r="I602" s="33">
        <f t="shared" si="116"/>
        <v>9.34884071350098</v>
      </c>
      <c r="J602" s="33">
        <f t="shared" si="117"/>
        <v>1244.193359375</v>
      </c>
      <c r="K602" s="33">
        <f t="shared" si="118"/>
        <v>-5.69348382949829</v>
      </c>
      <c r="L602" s="34">
        <f t="shared" si="108"/>
        <v>-7.93079242513274</v>
      </c>
      <c r="M602" s="33">
        <f t="shared" si="109"/>
        <v>2.23730859563445</v>
      </c>
      <c r="N602" s="33">
        <f t="shared" si="119"/>
        <v>2.23730802536011</v>
      </c>
      <c r="O602" s="32"/>
      <c r="P602" s="35">
        <v>40.1</v>
      </c>
      <c r="Q602" s="35">
        <v>0.67</v>
      </c>
      <c r="R602" s="35">
        <v>21.6</v>
      </c>
      <c r="S602" s="35">
        <v>0</v>
      </c>
      <c r="T602" s="35">
        <v>13.8</v>
      </c>
      <c r="U602" s="35">
        <v>0.28</v>
      </c>
      <c r="V602" s="35">
        <v>9.07</v>
      </c>
      <c r="W602" s="35">
        <v>13.6</v>
      </c>
      <c r="X602" s="35">
        <v>0.45</v>
      </c>
      <c r="Y602" s="32"/>
      <c r="Z602" s="32">
        <v>99.57</v>
      </c>
      <c r="AA602" s="35">
        <v>9.34884071350098</v>
      </c>
      <c r="AB602" s="35">
        <v>1244.193359375</v>
      </c>
      <c r="AC602" s="35">
        <v>-5.69348382949829</v>
      </c>
      <c r="AD602" s="35">
        <v>2.23730802536011</v>
      </c>
      <c r="AE602" s="35" t="s">
        <v>1695</v>
      </c>
      <c r="AF602" s="19">
        <v>12</v>
      </c>
      <c r="AG602" s="19">
        <f>AF602/(P602*'Molecular Weight'!$C$2/'Molecular Weight'!$D$2+Q602*'Molecular Weight'!$C$3/'Molecular Weight'!$D$3+R602*'Molecular Weight'!$C$4/'Molecular Weight'!$D$4+S602*'Molecular Weight'!$C$5/'Molecular Weight'!$D$5+T602*'Molecular Weight'!$C$6/'Molecular Weight'!$D$6+U602*'Molecular Weight'!$C$8/'Molecular Weight'!$D$8+V602*'Molecular Weight'!$C$9/'Molecular Weight'!$D$9+W602*'Molecular Weight'!$C$10/'Molecular Weight'!$D$10+X602*'Molecular Weight'!$C$11/'Molecular Weight'!$D$11+Y602*'Molecular Weight'!$C$12/'Molecular Weight'!$D$12)</f>
        <v>4.51454562231636</v>
      </c>
      <c r="AH602" s="19">
        <f>P602*AG602*'Molecular Weight'!$B$2/'Molecular Weight'!$D$2</f>
        <v>3.01320371928905</v>
      </c>
      <c r="AI602" s="19">
        <f>Q602*AG602*'Molecular Weight'!$B$3/'Molecular Weight'!$D$3</f>
        <v>0.0378566403873838</v>
      </c>
      <c r="AJ602" s="19">
        <f>AG602*R602*'Molecular Weight'!$B$4/'Molecular Weight'!$D$4</f>
        <v>1.91279296669348</v>
      </c>
      <c r="AK602" s="19">
        <f>S602*AG602*'Molecular Weight'!$B$5/'Molecular Weight'!$D$5</f>
        <v>0</v>
      </c>
      <c r="AL602" s="19">
        <f>T602*AG602*'Molecular Weight'!$B$6/'Molecular Weight'!$D$6</f>
        <v>0.867215055511774</v>
      </c>
      <c r="AM602" s="19">
        <f>U602*AG602*'Molecular Weight'!$B$8/'Molecular Weight'!$D$8</f>
        <v>0.0178189001162755</v>
      </c>
      <c r="AN602" s="19">
        <f>V602*AG602*'Molecular Weight'!$B$9/'Molecular Weight'!$D$9</f>
        <v>1.01605282368262</v>
      </c>
      <c r="AO602" s="19">
        <f>W602*AG602*'Molecular Weight'!$B$10/'Molecular Weight'!$D$10</f>
        <v>1.09482561454177</v>
      </c>
      <c r="AP602" s="19">
        <f>X602*AG602*'Molecular Weight'!$B$11/'Molecular Weight'!$D$11</f>
        <v>0.0655548735089501</v>
      </c>
      <c r="AQ602" s="19">
        <f>Y602*AG602*'Molecular Weight'!$B$12/'Molecular Weight'!$D$12</f>
        <v>0</v>
      </c>
      <c r="AR602" s="19">
        <f t="shared" si="110"/>
        <v>8.0253205937313</v>
      </c>
      <c r="AS602" s="19">
        <f t="shared" si="111"/>
        <v>0.075722115079853</v>
      </c>
      <c r="AT602" s="19">
        <f t="shared" si="112"/>
        <v>0.0873164212251444</v>
      </c>
      <c r="AU602" s="19">
        <f t="shared" si="113"/>
        <v>0.791492940431921</v>
      </c>
      <c r="AV602" s="19">
        <f t="shared" si="114"/>
        <v>3.05106035967644</v>
      </c>
      <c r="AW602" s="19">
        <f t="shared" si="115"/>
        <v>2.99591239385244</v>
      </c>
      <c r="AX602" s="36"/>
    </row>
    <row r="603" s="25" customFormat="1" spans="1:50">
      <c r="A603" s="37" t="s">
        <v>2365</v>
      </c>
      <c r="B603" s="35" t="s">
        <v>2280</v>
      </c>
      <c r="C603" s="35" t="s">
        <v>2281</v>
      </c>
      <c r="D603" s="32" t="s">
        <v>1759</v>
      </c>
      <c r="E603" s="35" t="s">
        <v>2380</v>
      </c>
      <c r="F603" s="35" t="s">
        <v>2381</v>
      </c>
      <c r="G603" s="32" t="s">
        <v>1917</v>
      </c>
      <c r="H603" s="32"/>
      <c r="I603" s="33">
        <f t="shared" si="116"/>
        <v>9.60370063781738</v>
      </c>
      <c r="J603" s="33">
        <f t="shared" si="117"/>
        <v>1057.26684570312</v>
      </c>
      <c r="K603" s="33">
        <f t="shared" si="118"/>
        <v>-6.26638984680176</v>
      </c>
      <c r="L603" s="34">
        <f t="shared" si="108"/>
        <v>-9.89448601874146</v>
      </c>
      <c r="M603" s="33">
        <f t="shared" si="109"/>
        <v>3.6280961719397</v>
      </c>
      <c r="N603" s="33">
        <f t="shared" si="119"/>
        <v>3.62809562683105</v>
      </c>
      <c r="O603" s="32"/>
      <c r="P603" s="35">
        <v>40.5</v>
      </c>
      <c r="Q603" s="35">
        <v>0.33</v>
      </c>
      <c r="R603" s="35">
        <v>21.8</v>
      </c>
      <c r="S603" s="35">
        <v>0</v>
      </c>
      <c r="T603" s="35">
        <v>9.78</v>
      </c>
      <c r="U603" s="35">
        <v>0.07</v>
      </c>
      <c r="V603" s="35">
        <v>9.67</v>
      </c>
      <c r="W603" s="35">
        <v>16.3</v>
      </c>
      <c r="X603" s="35">
        <v>0.26</v>
      </c>
      <c r="Y603" s="32"/>
      <c r="Z603" s="32">
        <v>98.71</v>
      </c>
      <c r="AA603" s="35">
        <v>9.60370063781738</v>
      </c>
      <c r="AB603" s="35">
        <v>1057.26684570312</v>
      </c>
      <c r="AC603" s="35">
        <v>-6.26638984680176</v>
      </c>
      <c r="AD603" s="35">
        <v>3.62809562683105</v>
      </c>
      <c r="AE603" s="35" t="s">
        <v>1695</v>
      </c>
      <c r="AF603" s="19">
        <v>12</v>
      </c>
      <c r="AG603" s="19">
        <f>AF603/(P603*'Molecular Weight'!$C$2/'Molecular Weight'!$D$2+Q603*'Molecular Weight'!$C$3/'Molecular Weight'!$D$3+R603*'Molecular Weight'!$C$4/'Molecular Weight'!$D$4+S603*'Molecular Weight'!$C$5/'Molecular Weight'!$D$5+T603*'Molecular Weight'!$C$6/'Molecular Weight'!$D$6+U603*'Molecular Weight'!$C$8/'Molecular Weight'!$D$8+V603*'Molecular Weight'!$C$9/'Molecular Weight'!$D$9+W603*'Molecular Weight'!$C$10/'Molecular Weight'!$D$10+X603*'Molecular Weight'!$C$11/'Molecular Weight'!$D$11+Y603*'Molecular Weight'!$C$12/'Molecular Weight'!$D$12)</f>
        <v>4.49469375686821</v>
      </c>
      <c r="AH603" s="19">
        <f>P603*AG603*'Molecular Weight'!$B$2/'Molecular Weight'!$D$2</f>
        <v>3.02987844795543</v>
      </c>
      <c r="AI603" s="19">
        <f>Q603*AG603*'Molecular Weight'!$B$3/'Molecular Weight'!$D$3</f>
        <v>0.0185638165177285</v>
      </c>
      <c r="AJ603" s="19">
        <f>AG603*R603*'Molecular Weight'!$B$4/'Molecular Weight'!$D$4</f>
        <v>1.92201498430222</v>
      </c>
      <c r="AK603" s="19">
        <f>S603*AG603*'Molecular Weight'!$B$5/'Molecular Weight'!$D$5</f>
        <v>0</v>
      </c>
      <c r="AL603" s="19">
        <f>T603*AG603*'Molecular Weight'!$B$6/'Molecular Weight'!$D$6</f>
        <v>0.611888988615967</v>
      </c>
      <c r="AM603" s="19">
        <f>U603*AG603*'Molecular Weight'!$B$8/'Molecular Weight'!$D$8</f>
        <v>0.00443513621343071</v>
      </c>
      <c r="AN603" s="19">
        <f>V603*AG603*'Molecular Weight'!$B$9/'Molecular Weight'!$D$9</f>
        <v>1.07850343992346</v>
      </c>
      <c r="AO603" s="19">
        <f>W603*AG603*'Molecular Weight'!$B$10/'Molecular Weight'!$D$10</f>
        <v>1.3064106319</v>
      </c>
      <c r="AP603" s="19">
        <f>X603*AG603*'Molecular Weight'!$B$11/'Molecular Weight'!$D$11</f>
        <v>0.0377095958949898</v>
      </c>
      <c r="AQ603" s="19">
        <f>Y603*AG603*'Molecular Weight'!$B$12/'Molecular Weight'!$D$12</f>
        <v>0</v>
      </c>
      <c r="AR603" s="19">
        <f t="shared" si="110"/>
        <v>8.00940504132322</v>
      </c>
      <c r="AS603" s="19">
        <f t="shared" si="111"/>
        <v>0.0281819923693236</v>
      </c>
      <c r="AT603" s="19">
        <f t="shared" si="112"/>
        <v>0.0460573615372104</v>
      </c>
      <c r="AU603" s="19">
        <f t="shared" si="113"/>
        <v>0.583706996246643</v>
      </c>
      <c r="AV603" s="19">
        <f t="shared" si="114"/>
        <v>3.04844226447316</v>
      </c>
      <c r="AW603" s="19">
        <f t="shared" si="115"/>
        <v>3.00123819665286</v>
      </c>
      <c r="AX603" s="36"/>
    </row>
    <row r="604" s="25" customFormat="1" spans="1:50">
      <c r="A604" s="37" t="s">
        <v>2365</v>
      </c>
      <c r="B604" s="35" t="s">
        <v>2280</v>
      </c>
      <c r="C604" s="35" t="s">
        <v>2281</v>
      </c>
      <c r="D604" s="32" t="s">
        <v>1759</v>
      </c>
      <c r="E604" s="35" t="s">
        <v>2382</v>
      </c>
      <c r="F604" s="35" t="s">
        <v>1859</v>
      </c>
      <c r="G604" s="32" t="s">
        <v>1917</v>
      </c>
      <c r="H604" s="32"/>
      <c r="I604" s="33">
        <f t="shared" si="116"/>
        <v>9.77249050140381</v>
      </c>
      <c r="J604" s="33">
        <f t="shared" si="117"/>
        <v>1284.22875976562</v>
      </c>
      <c r="K604" s="33">
        <f t="shared" si="118"/>
        <v>-6.22120189666748</v>
      </c>
      <c r="L604" s="34">
        <f t="shared" si="108"/>
        <v>-7.40477905753097</v>
      </c>
      <c r="M604" s="33">
        <f t="shared" si="109"/>
        <v>1.18357716086349</v>
      </c>
      <c r="N604" s="33">
        <f t="shared" si="119"/>
        <v>1.18357610702515</v>
      </c>
      <c r="O604" s="32"/>
      <c r="P604" s="35">
        <v>40.5</v>
      </c>
      <c r="Q604" s="35">
        <v>0.97</v>
      </c>
      <c r="R604" s="35">
        <v>21</v>
      </c>
      <c r="S604" s="35">
        <v>0</v>
      </c>
      <c r="T604" s="35">
        <v>15.2</v>
      </c>
      <c r="U604" s="35">
        <v>0.27</v>
      </c>
      <c r="V604" s="35">
        <v>9.82</v>
      </c>
      <c r="W604" s="35">
        <v>11.2</v>
      </c>
      <c r="X604" s="35">
        <v>0.53</v>
      </c>
      <c r="Y604" s="32"/>
      <c r="Z604" s="32">
        <v>99.49</v>
      </c>
      <c r="AA604" s="35">
        <v>9.77249050140381</v>
      </c>
      <c r="AB604" s="35">
        <v>1284.22875976562</v>
      </c>
      <c r="AC604" s="35">
        <v>-6.22120189666748</v>
      </c>
      <c r="AD604" s="35">
        <v>1.18357610702515</v>
      </c>
      <c r="AE604" s="35" t="s">
        <v>1695</v>
      </c>
      <c r="AF604" s="19">
        <v>12</v>
      </c>
      <c r="AG604" s="19">
        <f>AF604/(P604*'Molecular Weight'!$C$2/'Molecular Weight'!$D$2+Q604*'Molecular Weight'!$C$3/'Molecular Weight'!$D$3+R604*'Molecular Weight'!$C$4/'Molecular Weight'!$D$4+S604*'Molecular Weight'!$C$5/'Molecular Weight'!$D$5+T604*'Molecular Weight'!$C$6/'Molecular Weight'!$D$6+U604*'Molecular Weight'!$C$8/'Molecular Weight'!$D$8+V604*'Molecular Weight'!$C$9/'Molecular Weight'!$D$9+W604*'Molecular Weight'!$C$10/'Molecular Weight'!$D$10+X604*'Molecular Weight'!$C$11/'Molecular Weight'!$D$11+Y604*'Molecular Weight'!$C$12/'Molecular Weight'!$D$12)</f>
        <v>4.51518614672527</v>
      </c>
      <c r="AH604" s="19">
        <f>P604*AG604*'Molecular Weight'!$B$2/'Molecular Weight'!$D$2</f>
        <v>3.0436923925162</v>
      </c>
      <c r="AI604" s="19">
        <f>Q604*AG604*'Molecular Weight'!$B$3/'Molecular Weight'!$D$3</f>
        <v>0.0548151509677535</v>
      </c>
      <c r="AJ604" s="19">
        <f>AG604*R604*'Molecular Weight'!$B$4/'Molecular Weight'!$D$4</f>
        <v>1.85992367754473</v>
      </c>
      <c r="AK604" s="19">
        <f>S604*AG604*'Molecular Weight'!$B$5/'Molecular Weight'!$D$5</f>
        <v>0</v>
      </c>
      <c r="AL604" s="19">
        <f>T604*AG604*'Molecular Weight'!$B$6/'Molecular Weight'!$D$6</f>
        <v>0.955328917458575</v>
      </c>
      <c r="AM604" s="19">
        <f>U604*AG604*'Molecular Weight'!$B$8/'Molecular Weight'!$D$8</f>
        <v>0.0171849486836174</v>
      </c>
      <c r="AN604" s="19">
        <f>V604*AG604*'Molecular Weight'!$B$9/'Molecular Weight'!$D$9</f>
        <v>1.10022650026904</v>
      </c>
      <c r="AO604" s="19">
        <f>W604*AG604*'Molecular Weight'!$B$10/'Molecular Weight'!$D$10</f>
        <v>0.90174901646439</v>
      </c>
      <c r="AP604" s="19">
        <f>X604*AG604*'Molecular Weight'!$B$11/'Molecular Weight'!$D$11</f>
        <v>0.0772200276787477</v>
      </c>
      <c r="AQ604" s="19">
        <f>Y604*AG604*'Molecular Weight'!$B$12/'Molecular Weight'!$D$12</f>
        <v>0</v>
      </c>
      <c r="AR604" s="19">
        <f t="shared" si="110"/>
        <v>8.01014063158305</v>
      </c>
      <c r="AS604" s="19">
        <f t="shared" si="111"/>
        <v>0.0303833814145102</v>
      </c>
      <c r="AT604" s="19">
        <f t="shared" si="112"/>
        <v>0.0318041052241337</v>
      </c>
      <c r="AU604" s="19">
        <f t="shared" si="113"/>
        <v>0.924945536044065</v>
      </c>
      <c r="AV604" s="19">
        <f t="shared" si="114"/>
        <v>3.09850754348395</v>
      </c>
      <c r="AW604" s="19">
        <f t="shared" si="115"/>
        <v>2.97448938287562</v>
      </c>
      <c r="AX604" s="36"/>
    </row>
    <row r="605" s="25" customFormat="1" spans="1:50">
      <c r="A605" s="37" t="s">
        <v>2365</v>
      </c>
      <c r="B605" s="35" t="s">
        <v>2280</v>
      </c>
      <c r="C605" s="35" t="s">
        <v>2281</v>
      </c>
      <c r="D605" s="32" t="s">
        <v>1759</v>
      </c>
      <c r="E605" s="35" t="s">
        <v>2383</v>
      </c>
      <c r="F605" s="35" t="s">
        <v>1859</v>
      </c>
      <c r="G605" s="32" t="s">
        <v>1917</v>
      </c>
      <c r="H605" s="32"/>
      <c r="I605" s="33">
        <f t="shared" si="116"/>
        <v>9.86799049377441</v>
      </c>
      <c r="J605" s="33">
        <f t="shared" si="117"/>
        <v>1106.84936523437</v>
      </c>
      <c r="K605" s="33">
        <f t="shared" si="118"/>
        <v>-7.05923652648926</v>
      </c>
      <c r="L605" s="34">
        <f t="shared" si="108"/>
        <v>-9.18944869882329</v>
      </c>
      <c r="M605" s="33">
        <f t="shared" si="109"/>
        <v>2.13021217233403</v>
      </c>
      <c r="N605" s="33">
        <f t="shared" si="119"/>
        <v>2.13021087646484</v>
      </c>
      <c r="O605" s="32"/>
      <c r="P605" s="35">
        <v>40.4</v>
      </c>
      <c r="Q605" s="35">
        <v>1.05</v>
      </c>
      <c r="R605" s="35">
        <v>21</v>
      </c>
      <c r="S605" s="35">
        <v>0</v>
      </c>
      <c r="T605" s="35">
        <v>16.5</v>
      </c>
      <c r="U605" s="35">
        <v>0.31</v>
      </c>
      <c r="V605" s="35">
        <v>7.49</v>
      </c>
      <c r="W605" s="35">
        <v>11.9</v>
      </c>
      <c r="X605" s="35">
        <v>0.61</v>
      </c>
      <c r="Y605" s="32"/>
      <c r="Z605" s="32">
        <v>99.26</v>
      </c>
      <c r="AA605" s="35">
        <v>9.86799049377441</v>
      </c>
      <c r="AB605" s="35">
        <v>1106.84936523437</v>
      </c>
      <c r="AC605" s="35">
        <v>-7.05923652648926</v>
      </c>
      <c r="AD605" s="35">
        <v>2.13021087646484</v>
      </c>
      <c r="AE605" s="35" t="s">
        <v>1695</v>
      </c>
      <c r="AF605" s="19">
        <v>12</v>
      </c>
      <c r="AG605" s="19">
        <f>AF605/(P605*'Molecular Weight'!$C$2/'Molecular Weight'!$D$2+Q605*'Molecular Weight'!$C$3/'Molecular Weight'!$D$3+R605*'Molecular Weight'!$C$4/'Molecular Weight'!$D$4+S605*'Molecular Weight'!$C$5/'Molecular Weight'!$D$5+T605*'Molecular Weight'!$C$6/'Molecular Weight'!$D$6+U605*'Molecular Weight'!$C$8/'Molecular Weight'!$D$8+V605*'Molecular Weight'!$C$9/'Molecular Weight'!$D$9+W605*'Molecular Weight'!$C$10/'Molecular Weight'!$D$10+X605*'Molecular Weight'!$C$11/'Molecular Weight'!$D$11+Y605*'Molecular Weight'!$C$12/'Molecular Weight'!$D$12)</f>
        <v>4.56102509102149</v>
      </c>
      <c r="AH605" s="19">
        <f>P605*AG605*'Molecular Weight'!$B$2/'Molecular Weight'!$D$2</f>
        <v>3.0670008934299</v>
      </c>
      <c r="AI605" s="19">
        <f>Q605*AG605*'Molecular Weight'!$B$3/'Molecular Weight'!$D$3</f>
        <v>0.0599383772912712</v>
      </c>
      <c r="AJ605" s="19">
        <f>AG605*R605*'Molecular Weight'!$B$4/'Molecular Weight'!$D$4</f>
        <v>1.87880594177033</v>
      </c>
      <c r="AK605" s="19">
        <f>S605*AG605*'Molecular Weight'!$B$5/'Molecular Weight'!$D$5</f>
        <v>0</v>
      </c>
      <c r="AL605" s="19">
        <f>T605*AG605*'Molecular Weight'!$B$6/'Molecular Weight'!$D$6</f>
        <v>1.04756283410154</v>
      </c>
      <c r="AM605" s="19">
        <f>U605*AG605*'Molecular Weight'!$B$8/'Molecular Weight'!$D$8</f>
        <v>0.0199311781536039</v>
      </c>
      <c r="AN605" s="19">
        <f>V605*AG605*'Molecular Weight'!$B$9/'Molecular Weight'!$D$9</f>
        <v>0.847694241482655</v>
      </c>
      <c r="AO605" s="19">
        <f>W605*AG605*'Molecular Weight'!$B$10/'Molecular Weight'!$D$10</f>
        <v>0.967835210113334</v>
      </c>
      <c r="AP605" s="19">
        <f>X605*AG605*'Molecular Weight'!$B$11/'Molecular Weight'!$D$11</f>
        <v>0.0897781641020688</v>
      </c>
      <c r="AQ605" s="19">
        <f>Y605*AG605*'Molecular Weight'!$B$12/'Molecular Weight'!$D$12</f>
        <v>0</v>
      </c>
      <c r="AR605" s="19">
        <f t="shared" si="110"/>
        <v>7.9785468404447</v>
      </c>
      <c r="AS605" s="19">
        <f t="shared" si="111"/>
        <v>0</v>
      </c>
      <c r="AT605" s="19">
        <f t="shared" si="112"/>
        <v>0</v>
      </c>
      <c r="AU605" s="19">
        <f t="shared" si="113"/>
        <v>1.04756283410154</v>
      </c>
      <c r="AV605" s="19">
        <f t="shared" si="114"/>
        <v>3.12693927072117</v>
      </c>
      <c r="AW605" s="19">
        <f t="shared" si="115"/>
        <v>2.88302346385113</v>
      </c>
      <c r="AX605" s="36"/>
    </row>
    <row r="606" s="25" customFormat="1" spans="1:50">
      <c r="A606" s="37" t="s">
        <v>2365</v>
      </c>
      <c r="B606" s="35" t="s">
        <v>2280</v>
      </c>
      <c r="C606" s="35" t="s">
        <v>2281</v>
      </c>
      <c r="D606" s="32" t="s">
        <v>1759</v>
      </c>
      <c r="E606" s="35" t="s">
        <v>2384</v>
      </c>
      <c r="F606" s="35" t="s">
        <v>2094</v>
      </c>
      <c r="G606" s="32" t="s">
        <v>1917</v>
      </c>
      <c r="H606" s="32"/>
      <c r="I606" s="33">
        <f t="shared" si="116"/>
        <v>8.42910480499268</v>
      </c>
      <c r="J606" s="33">
        <f t="shared" si="117"/>
        <v>1287.91259765625</v>
      </c>
      <c r="K606" s="33">
        <f t="shared" si="118"/>
        <v>-6.4407548904419</v>
      </c>
      <c r="L606" s="34">
        <f t="shared" si="108"/>
        <v>-7.84373733133365</v>
      </c>
      <c r="M606" s="33">
        <f t="shared" si="109"/>
        <v>1.40298244089176</v>
      </c>
      <c r="N606" s="33">
        <f t="shared" si="119"/>
        <v>1.40298271179199</v>
      </c>
      <c r="O606" s="32"/>
      <c r="P606" s="35">
        <v>40.2</v>
      </c>
      <c r="Q606" s="35">
        <v>0.95</v>
      </c>
      <c r="R606" s="35">
        <v>20.9</v>
      </c>
      <c r="S606" s="35">
        <v>0</v>
      </c>
      <c r="T606" s="35">
        <v>16.7</v>
      </c>
      <c r="U606" s="35">
        <v>0.3</v>
      </c>
      <c r="V606" s="35">
        <v>10.2</v>
      </c>
      <c r="W606" s="35">
        <v>9.87</v>
      </c>
      <c r="X606" s="35">
        <v>0.37</v>
      </c>
      <c r="Y606" s="32"/>
      <c r="Z606" s="32">
        <v>99.49</v>
      </c>
      <c r="AA606" s="35">
        <v>8.42910480499268</v>
      </c>
      <c r="AB606" s="35">
        <v>1287.91259765625</v>
      </c>
      <c r="AC606" s="35">
        <v>-6.4407548904419</v>
      </c>
      <c r="AD606" s="35">
        <v>1.40298271179199</v>
      </c>
      <c r="AE606" s="35" t="s">
        <v>1695</v>
      </c>
      <c r="AF606" s="19">
        <v>12</v>
      </c>
      <c r="AG606" s="19">
        <f>AF606/(P606*'Molecular Weight'!$C$2/'Molecular Weight'!$D$2+Q606*'Molecular Weight'!$C$3/'Molecular Weight'!$D$3+R606*'Molecular Weight'!$C$4/'Molecular Weight'!$D$4+S606*'Molecular Weight'!$C$5/'Molecular Weight'!$D$5+T606*'Molecular Weight'!$C$6/'Molecular Weight'!$D$6+U606*'Molecular Weight'!$C$8/'Molecular Weight'!$D$8+V606*'Molecular Weight'!$C$9/'Molecular Weight'!$D$9+W606*'Molecular Weight'!$C$10/'Molecular Weight'!$D$10+X606*'Molecular Weight'!$C$11/'Molecular Weight'!$D$11+Y606*'Molecular Weight'!$C$12/'Molecular Weight'!$D$12)</f>
        <v>4.53052029705443</v>
      </c>
      <c r="AH606" s="19">
        <f>P606*AG606*'Molecular Weight'!$B$2/'Molecular Weight'!$D$2</f>
        <v>3.03140672339528</v>
      </c>
      <c r="AI606" s="19">
        <f>Q606*AG606*'Molecular Weight'!$B$3/'Molecular Weight'!$D$3</f>
        <v>0.0538672626057786</v>
      </c>
      <c r="AJ606" s="19">
        <f>AG606*R606*'Molecular Weight'!$B$4/'Molecular Weight'!$D$4</f>
        <v>1.85735335834519</v>
      </c>
      <c r="AK606" s="19">
        <f>S606*AG606*'Molecular Weight'!$B$5/'Molecular Weight'!$D$5</f>
        <v>0</v>
      </c>
      <c r="AL606" s="19">
        <f>T606*AG606*'Molecular Weight'!$B$6/'Molecular Weight'!$D$6</f>
        <v>1.05316938976627</v>
      </c>
      <c r="AM606" s="19">
        <f>U606*AG606*'Molecular Weight'!$B$8/'Molecular Weight'!$D$8</f>
        <v>0.0191592344109999</v>
      </c>
      <c r="AN606" s="19">
        <f>V606*AG606*'Molecular Weight'!$B$9/'Molecular Weight'!$D$9</f>
        <v>1.14668255657457</v>
      </c>
      <c r="AO606" s="19">
        <f>W606*AG606*'Molecular Weight'!$B$10/'Molecular Weight'!$D$10</f>
        <v>0.797365109342497</v>
      </c>
      <c r="AP606" s="19">
        <f>X606*AG606*'Molecular Weight'!$B$11/'Molecular Weight'!$D$11</f>
        <v>0.0540914007715437</v>
      </c>
      <c r="AQ606" s="19">
        <f>Y606*AG606*'Molecular Weight'!$B$12/'Molecular Weight'!$D$12</f>
        <v>0</v>
      </c>
      <c r="AR606" s="19">
        <f t="shared" si="110"/>
        <v>8.01309503521213</v>
      </c>
      <c r="AS606" s="19">
        <f t="shared" si="111"/>
        <v>0.0392209057436599</v>
      </c>
      <c r="AT606" s="19">
        <f t="shared" si="112"/>
        <v>0.0372408333595454</v>
      </c>
      <c r="AU606" s="19">
        <f t="shared" si="113"/>
        <v>1.01394848402261</v>
      </c>
      <c r="AV606" s="19">
        <f t="shared" si="114"/>
        <v>3.08527398600105</v>
      </c>
      <c r="AW606" s="19">
        <f t="shared" si="115"/>
        <v>3.01637629009434</v>
      </c>
      <c r="AX606" s="36"/>
    </row>
    <row r="607" s="25" customFormat="1" spans="1:50">
      <c r="A607" s="37" t="s">
        <v>2365</v>
      </c>
      <c r="B607" s="35" t="s">
        <v>2280</v>
      </c>
      <c r="C607" s="35" t="s">
        <v>2281</v>
      </c>
      <c r="D607" s="32" t="s">
        <v>1759</v>
      </c>
      <c r="E607" s="35" t="s">
        <v>2385</v>
      </c>
      <c r="F607" s="35" t="s">
        <v>1859</v>
      </c>
      <c r="G607" s="32" t="s">
        <v>1917</v>
      </c>
      <c r="H607" s="32"/>
      <c r="I607" s="33">
        <f t="shared" si="116"/>
        <v>10.014482498169</v>
      </c>
      <c r="J607" s="33">
        <f t="shared" si="117"/>
        <v>1242.32299804687</v>
      </c>
      <c r="K607" s="33">
        <f t="shared" si="118"/>
        <v>-5.78450679779053</v>
      </c>
      <c r="L607" s="34">
        <f t="shared" si="108"/>
        <v>-7.70886650990824</v>
      </c>
      <c r="M607" s="33">
        <f t="shared" si="109"/>
        <v>1.92435971211772</v>
      </c>
      <c r="N607" s="33">
        <f t="shared" si="119"/>
        <v>1.92435932159424</v>
      </c>
      <c r="O607" s="32"/>
      <c r="P607" s="35">
        <v>40.2</v>
      </c>
      <c r="Q607" s="35">
        <v>0.56</v>
      </c>
      <c r="R607" s="35">
        <v>21.3</v>
      </c>
      <c r="S607" s="35">
        <v>0</v>
      </c>
      <c r="T607" s="35">
        <v>13.3</v>
      </c>
      <c r="U607" s="35">
        <v>0.25</v>
      </c>
      <c r="V607" s="35">
        <v>10.6</v>
      </c>
      <c r="W607" s="35">
        <v>12.2</v>
      </c>
      <c r="X607" s="35">
        <v>0.47</v>
      </c>
      <c r="Y607" s="32"/>
      <c r="Z607" s="32">
        <v>98.88</v>
      </c>
      <c r="AA607" s="35">
        <v>10.014482498169</v>
      </c>
      <c r="AB607" s="35">
        <v>1242.32299804687</v>
      </c>
      <c r="AC607" s="35">
        <v>-5.78450679779053</v>
      </c>
      <c r="AD607" s="35">
        <v>1.92435932159424</v>
      </c>
      <c r="AE607" s="35" t="s">
        <v>1695</v>
      </c>
      <c r="AF607" s="19">
        <v>12</v>
      </c>
      <c r="AG607" s="19">
        <f>AF607/(P607*'Molecular Weight'!$C$2/'Molecular Weight'!$D$2+Q607*'Molecular Weight'!$C$3/'Molecular Weight'!$D$3+R607*'Molecular Weight'!$C$4/'Molecular Weight'!$D$4+S607*'Molecular Weight'!$C$5/'Molecular Weight'!$D$5+T607*'Molecular Weight'!$C$6/'Molecular Weight'!$D$6+U607*'Molecular Weight'!$C$8/'Molecular Weight'!$D$8+V607*'Molecular Weight'!$C$9/'Molecular Weight'!$D$9+W607*'Molecular Weight'!$C$10/'Molecular Weight'!$D$10+X607*'Molecular Weight'!$C$11/'Molecular Weight'!$D$11+Y607*'Molecular Weight'!$C$12/'Molecular Weight'!$D$12)</f>
        <v>4.5184736477603</v>
      </c>
      <c r="AH607" s="19">
        <f>P607*AG607*'Molecular Weight'!$B$2/'Molecular Weight'!$D$2</f>
        <v>3.02334621571178</v>
      </c>
      <c r="AI607" s="19">
        <f>Q607*AG607*'Molecular Weight'!$B$3/'Molecular Weight'!$D$3</f>
        <v>0.0316689016613988</v>
      </c>
      <c r="AJ607" s="19">
        <f>AG607*R607*'Molecular Weight'!$B$4/'Molecular Weight'!$D$4</f>
        <v>1.88786756958208</v>
      </c>
      <c r="AK607" s="19">
        <f>S607*AG607*'Molecular Weight'!$B$5/'Molecular Weight'!$D$5</f>
        <v>0</v>
      </c>
      <c r="AL607" s="19">
        <f>T607*AG607*'Molecular Weight'!$B$6/'Molecular Weight'!$D$6</f>
        <v>0.836521429777449</v>
      </c>
      <c r="AM607" s="19">
        <f>U607*AG607*'Molecular Weight'!$B$8/'Molecular Weight'!$D$8</f>
        <v>0.0159235750202999</v>
      </c>
      <c r="AN607" s="19">
        <f>V607*AG607*'Molecular Weight'!$B$9/'Molecular Weight'!$D$9</f>
        <v>1.18848190238857</v>
      </c>
      <c r="AO607" s="19">
        <f>W607*AG607*'Molecular Weight'!$B$10/'Molecular Weight'!$D$10</f>
        <v>0.982977505397212</v>
      </c>
      <c r="AP607" s="19">
        <f>X607*AG607*'Molecular Weight'!$B$11/'Molecular Weight'!$D$11</f>
        <v>0.0685279965939768</v>
      </c>
      <c r="AQ607" s="19">
        <f>Y607*AG607*'Molecular Weight'!$B$12/'Molecular Weight'!$D$12</f>
        <v>0</v>
      </c>
      <c r="AR607" s="19">
        <f t="shared" si="110"/>
        <v>8.03531509613277</v>
      </c>
      <c r="AS607" s="19">
        <f t="shared" si="111"/>
        <v>0.105479660355113</v>
      </c>
      <c r="AT607" s="19">
        <f t="shared" si="112"/>
        <v>0.126093195703516</v>
      </c>
      <c r="AU607" s="19">
        <f t="shared" si="113"/>
        <v>0.731041769422337</v>
      </c>
      <c r="AV607" s="19">
        <f t="shared" si="114"/>
        <v>3.05501511737318</v>
      </c>
      <c r="AW607" s="19">
        <f t="shared" si="115"/>
        <v>3.02390441258353</v>
      </c>
      <c r="AX607" s="36"/>
    </row>
    <row r="608" s="25" customFormat="1" spans="1:50">
      <c r="A608" s="37" t="s">
        <v>2365</v>
      </c>
      <c r="B608" s="35" t="s">
        <v>2280</v>
      </c>
      <c r="C608" s="35" t="s">
        <v>2281</v>
      </c>
      <c r="D608" s="32" t="s">
        <v>1759</v>
      </c>
      <c r="E608" s="35" t="s">
        <v>2386</v>
      </c>
      <c r="F608" s="35" t="s">
        <v>1962</v>
      </c>
      <c r="G608" s="32" t="s">
        <v>1917</v>
      </c>
      <c r="H608" s="32"/>
      <c r="I608" s="33">
        <f t="shared" si="116"/>
        <v>9.27013969421387</v>
      </c>
      <c r="J608" s="33">
        <f t="shared" si="117"/>
        <v>1106.9521484375</v>
      </c>
      <c r="K608" s="33">
        <f t="shared" si="118"/>
        <v>-7.36755657196045</v>
      </c>
      <c r="L608" s="34">
        <f t="shared" si="108"/>
        <v>-9.42466378901515</v>
      </c>
      <c r="M608" s="33">
        <f t="shared" si="109"/>
        <v>2.0571072170547</v>
      </c>
      <c r="N608" s="33">
        <f t="shared" si="119"/>
        <v>2.05710601806641</v>
      </c>
      <c r="O608" s="32"/>
      <c r="P608" s="35">
        <v>39.5</v>
      </c>
      <c r="Q608" s="35">
        <v>1.18</v>
      </c>
      <c r="R608" s="35">
        <v>20.2</v>
      </c>
      <c r="S608" s="35">
        <v>0</v>
      </c>
      <c r="T608" s="35">
        <v>18.2</v>
      </c>
      <c r="U608" s="35">
        <v>0.36</v>
      </c>
      <c r="V608" s="35">
        <v>7.47</v>
      </c>
      <c r="W608" s="35">
        <v>11.1</v>
      </c>
      <c r="X608" s="35">
        <v>0.66</v>
      </c>
      <c r="Y608" s="32"/>
      <c r="Z608" s="32">
        <v>98.67</v>
      </c>
      <c r="AA608" s="35">
        <v>9.27013969421387</v>
      </c>
      <c r="AB608" s="35">
        <v>1106.9521484375</v>
      </c>
      <c r="AC608" s="35">
        <v>-7.36755657196045</v>
      </c>
      <c r="AD608" s="35">
        <v>2.05710601806641</v>
      </c>
      <c r="AE608" s="35" t="s">
        <v>1695</v>
      </c>
      <c r="AF608" s="19">
        <v>12</v>
      </c>
      <c r="AG608" s="19">
        <f>AF608/(P608*'Molecular Weight'!$C$2/'Molecular Weight'!$D$2+Q608*'Molecular Weight'!$C$3/'Molecular Weight'!$D$3+R608*'Molecular Weight'!$C$4/'Molecular Weight'!$D$4+S608*'Molecular Weight'!$C$5/'Molecular Weight'!$D$5+T608*'Molecular Weight'!$C$6/'Molecular Weight'!$D$6+U608*'Molecular Weight'!$C$8/'Molecular Weight'!$D$8+V608*'Molecular Weight'!$C$9/'Molecular Weight'!$D$9+W608*'Molecular Weight'!$C$10/'Molecular Weight'!$D$10+X608*'Molecular Weight'!$C$11/'Molecular Weight'!$D$11+Y608*'Molecular Weight'!$C$12/'Molecular Weight'!$D$12)</f>
        <v>4.63113673566186</v>
      </c>
      <c r="AH608" s="19">
        <f>P608*AG608*'Molecular Weight'!$B$2/'Molecular Weight'!$D$2</f>
        <v>3.04477198832629</v>
      </c>
      <c r="AI608" s="19">
        <f>Q608*AG608*'Molecular Weight'!$B$3/'Molecular Weight'!$D$3</f>
        <v>0.0683947603013892</v>
      </c>
      <c r="AJ608" s="19">
        <f>AG608*R608*'Molecular Weight'!$B$4/'Molecular Weight'!$D$4</f>
        <v>1.83501298666869</v>
      </c>
      <c r="AK608" s="19">
        <f>S608*AG608*'Molecular Weight'!$B$5/'Molecular Weight'!$D$5</f>
        <v>0</v>
      </c>
      <c r="AL608" s="19">
        <f>T608*AG608*'Molecular Weight'!$B$6/'Molecular Weight'!$D$6</f>
        <v>1.17325568748672</v>
      </c>
      <c r="AM608" s="19">
        <f>U608*AG608*'Molecular Weight'!$B$8/'Molecular Weight'!$D$8</f>
        <v>0.0235016806433362</v>
      </c>
      <c r="AN608" s="19">
        <f>V608*AG608*'Molecular Weight'!$B$9/'Molecular Weight'!$D$9</f>
        <v>0.858426585989929</v>
      </c>
      <c r="AO608" s="19">
        <f>W608*AG608*'Molecular Weight'!$B$10/'Molecular Weight'!$D$10</f>
        <v>0.916647963014385</v>
      </c>
      <c r="AP608" s="19">
        <f>X608*AG608*'Molecular Weight'!$B$11/'Molecular Weight'!$D$11</f>
        <v>0.0986302112144831</v>
      </c>
      <c r="AQ608" s="19">
        <f>Y608*AG608*'Molecular Weight'!$B$12/'Molecular Weight'!$D$12</f>
        <v>0</v>
      </c>
      <c r="AR608" s="19">
        <f t="shared" si="110"/>
        <v>8.01864186364522</v>
      </c>
      <c r="AS608" s="19">
        <f t="shared" si="111"/>
        <v>0.0557955742497622</v>
      </c>
      <c r="AT608" s="19">
        <f t="shared" si="112"/>
        <v>0.0475561932874873</v>
      </c>
      <c r="AU608" s="19">
        <f t="shared" si="113"/>
        <v>1.11746011323696</v>
      </c>
      <c r="AV608" s="19">
        <f t="shared" si="114"/>
        <v>3.11316674862768</v>
      </c>
      <c r="AW608" s="19">
        <f t="shared" si="115"/>
        <v>2.97183191713437</v>
      </c>
      <c r="AX608" s="36"/>
    </row>
    <row r="609" s="25" customFormat="1" spans="1:50">
      <c r="A609" s="37" t="s">
        <v>2365</v>
      </c>
      <c r="B609" s="35" t="s">
        <v>2280</v>
      </c>
      <c r="C609" s="35" t="s">
        <v>2281</v>
      </c>
      <c r="D609" s="32" t="s">
        <v>1759</v>
      </c>
      <c r="E609" s="35" t="s">
        <v>2387</v>
      </c>
      <c r="F609" s="35" t="s">
        <v>2094</v>
      </c>
      <c r="G609" s="32" t="s">
        <v>1917</v>
      </c>
      <c r="H609" s="32"/>
      <c r="I609" s="33">
        <f t="shared" si="116"/>
        <v>8.96404838562012</v>
      </c>
      <c r="J609" s="33">
        <f t="shared" si="117"/>
        <v>1237.48498535156</v>
      </c>
      <c r="K609" s="33">
        <f t="shared" si="118"/>
        <v>-6.57435417175293</v>
      </c>
      <c r="L609" s="34">
        <f t="shared" si="108"/>
        <v>-8.1356629898105</v>
      </c>
      <c r="M609" s="33">
        <f t="shared" si="109"/>
        <v>1.56130881805757</v>
      </c>
      <c r="N609" s="33">
        <f t="shared" si="119"/>
        <v>1.56130981445312</v>
      </c>
      <c r="O609" s="32"/>
      <c r="P609" s="35">
        <v>39.9</v>
      </c>
      <c r="Q609" s="35">
        <v>1.09</v>
      </c>
      <c r="R609" s="35">
        <v>20</v>
      </c>
      <c r="S609" s="35">
        <v>0</v>
      </c>
      <c r="T609" s="35">
        <v>16.9</v>
      </c>
      <c r="U609" s="35">
        <v>0.26</v>
      </c>
      <c r="V609" s="35">
        <v>9.13</v>
      </c>
      <c r="W609" s="35">
        <v>11.3</v>
      </c>
      <c r="X609" s="35">
        <v>0.5</v>
      </c>
      <c r="Y609" s="32"/>
      <c r="Z609" s="32">
        <v>99.08</v>
      </c>
      <c r="AA609" s="35">
        <v>8.96404838562012</v>
      </c>
      <c r="AB609" s="35">
        <v>1237.48498535156</v>
      </c>
      <c r="AC609" s="35">
        <v>-6.57435417175293</v>
      </c>
      <c r="AD609" s="35">
        <v>1.56130981445312</v>
      </c>
      <c r="AE609" s="35" t="s">
        <v>1695</v>
      </c>
      <c r="AF609" s="19">
        <v>12</v>
      </c>
      <c r="AG609" s="19">
        <f>AF609/(P609*'Molecular Weight'!$C$2/'Molecular Weight'!$D$2+Q609*'Molecular Weight'!$C$3/'Molecular Weight'!$D$3+R609*'Molecular Weight'!$C$4/'Molecular Weight'!$D$4+S609*'Molecular Weight'!$C$5/'Molecular Weight'!$D$5+T609*'Molecular Weight'!$C$6/'Molecular Weight'!$D$6+U609*'Molecular Weight'!$C$8/'Molecular Weight'!$D$8+V609*'Molecular Weight'!$C$9/'Molecular Weight'!$D$9+W609*'Molecular Weight'!$C$10/'Molecular Weight'!$D$10+X609*'Molecular Weight'!$C$11/'Molecular Weight'!$D$11+Y609*'Molecular Weight'!$C$12/'Molecular Weight'!$D$12)</f>
        <v>4.5818925610481</v>
      </c>
      <c r="AH609" s="19">
        <f>P609*AG609*'Molecular Weight'!$B$2/'Molecular Weight'!$D$2</f>
        <v>3.04290135129526</v>
      </c>
      <c r="AI609" s="19">
        <f>Q609*AG609*'Molecular Weight'!$B$3/'Molecular Weight'!$D$3</f>
        <v>0.0625064191682407</v>
      </c>
      <c r="AJ609" s="19">
        <f>AG609*R609*'Molecular Weight'!$B$4/'Molecular Weight'!$D$4</f>
        <v>1.79752552414598</v>
      </c>
      <c r="AK609" s="19">
        <f>S609*AG609*'Molecular Weight'!$B$5/'Molecular Weight'!$D$5</f>
        <v>0</v>
      </c>
      <c r="AL609" s="19">
        <f>T609*AG609*'Molecular Weight'!$B$6/'Molecular Weight'!$D$6</f>
        <v>1.07786726450046</v>
      </c>
      <c r="AM609" s="19">
        <f>U609*AG609*'Molecular Weight'!$B$8/'Molecular Weight'!$D$8</f>
        <v>0.0167929527188118</v>
      </c>
      <c r="AN609" s="19">
        <f>V609*AG609*'Molecular Weight'!$B$9/'Molecular Weight'!$D$9</f>
        <v>1.0380317390166</v>
      </c>
      <c r="AO609" s="19">
        <f>W609*AG609*'Molecular Weight'!$B$10/'Molecular Weight'!$D$10</f>
        <v>0.923241546716183</v>
      </c>
      <c r="AP609" s="19">
        <f>X609*AG609*'Molecular Weight'!$B$11/'Molecular Weight'!$D$11</f>
        <v>0.0739253398039384</v>
      </c>
      <c r="AQ609" s="19">
        <f>Y609*AG609*'Molecular Weight'!$B$12/'Molecular Weight'!$D$12</f>
        <v>0</v>
      </c>
      <c r="AR609" s="19">
        <f t="shared" si="110"/>
        <v>8.03279213736548</v>
      </c>
      <c r="AS609" s="19">
        <f t="shared" si="111"/>
        <v>0.0979748116611399</v>
      </c>
      <c r="AT609" s="19">
        <f t="shared" si="112"/>
        <v>0.0908969173551686</v>
      </c>
      <c r="AU609" s="19">
        <f t="shared" si="113"/>
        <v>0.979892452839318</v>
      </c>
      <c r="AV609" s="19">
        <f t="shared" si="114"/>
        <v>3.1054077704635</v>
      </c>
      <c r="AW609" s="19">
        <f t="shared" si="115"/>
        <v>3.05593350295206</v>
      </c>
      <c r="AX609" s="36"/>
    </row>
    <row r="610" s="25" customFormat="1" spans="1:50">
      <c r="A610" s="37" t="s">
        <v>2365</v>
      </c>
      <c r="B610" s="35" t="s">
        <v>2280</v>
      </c>
      <c r="C610" s="35" t="s">
        <v>2281</v>
      </c>
      <c r="D610" s="32" t="s">
        <v>1759</v>
      </c>
      <c r="E610" s="35" t="s">
        <v>2388</v>
      </c>
      <c r="F610" s="35" t="s">
        <v>1968</v>
      </c>
      <c r="G610" s="32" t="s">
        <v>1917</v>
      </c>
      <c r="H610" s="32"/>
      <c r="I610" s="33">
        <f t="shared" si="116"/>
        <v>9.97499084472656</v>
      </c>
      <c r="J610" s="33">
        <f t="shared" si="117"/>
        <v>1271.77172851562</v>
      </c>
      <c r="K610" s="33">
        <f t="shared" si="118"/>
        <v>-5.79675912857056</v>
      </c>
      <c r="L610" s="34">
        <f t="shared" si="108"/>
        <v>-7.44724147032423</v>
      </c>
      <c r="M610" s="33">
        <f t="shared" si="109"/>
        <v>1.65048234175367</v>
      </c>
      <c r="N610" s="33">
        <f t="shared" si="119"/>
        <v>1.6504807472229</v>
      </c>
      <c r="O610" s="32"/>
      <c r="P610" s="35">
        <v>40.4</v>
      </c>
      <c r="Q610" s="35">
        <v>0.91</v>
      </c>
      <c r="R610" s="35">
        <v>21.2</v>
      </c>
      <c r="S610" s="35">
        <v>0</v>
      </c>
      <c r="T610" s="35">
        <v>13.4</v>
      </c>
      <c r="U610" s="35">
        <v>0.23</v>
      </c>
      <c r="V610" s="35">
        <v>8.96</v>
      </c>
      <c r="W610" s="35">
        <v>13.5</v>
      </c>
      <c r="X610" s="35">
        <v>0.52</v>
      </c>
      <c r="Y610" s="32"/>
      <c r="Z610" s="32">
        <v>99.12</v>
      </c>
      <c r="AA610" s="35">
        <v>9.97499084472656</v>
      </c>
      <c r="AB610" s="35">
        <v>1271.77172851562</v>
      </c>
      <c r="AC610" s="35">
        <v>-5.79675912857056</v>
      </c>
      <c r="AD610" s="35">
        <v>1.6504807472229</v>
      </c>
      <c r="AE610" s="35" t="s">
        <v>1695</v>
      </c>
      <c r="AF610" s="19">
        <v>12</v>
      </c>
      <c r="AG610" s="19">
        <f>AF610/(P610*'Molecular Weight'!$C$2/'Molecular Weight'!$D$2+Q610*'Molecular Weight'!$C$3/'Molecular Weight'!$D$3+R610*'Molecular Weight'!$C$4/'Molecular Weight'!$D$4+S610*'Molecular Weight'!$C$5/'Molecular Weight'!$D$5+T610*'Molecular Weight'!$C$6/'Molecular Weight'!$D$6+U610*'Molecular Weight'!$C$8/'Molecular Weight'!$D$8+V610*'Molecular Weight'!$C$9/'Molecular Weight'!$D$9+W610*'Molecular Weight'!$C$10/'Molecular Weight'!$D$10+X610*'Molecular Weight'!$C$11/'Molecular Weight'!$D$11+Y610*'Molecular Weight'!$C$12/'Molecular Weight'!$D$12)</f>
        <v>4.52378896423934</v>
      </c>
      <c r="AH610" s="19">
        <f>P610*AG610*'Molecular Weight'!$B$2/'Molecular Weight'!$D$2</f>
        <v>3.04196195331673</v>
      </c>
      <c r="AI610" s="19">
        <f>Q610*AG610*'Molecular Weight'!$B$3/'Molecular Weight'!$D$3</f>
        <v>0.0515225025964681</v>
      </c>
      <c r="AJ610" s="19">
        <f>AG610*R610*'Molecular Weight'!$B$4/'Molecular Weight'!$D$4</f>
        <v>1.88121471247301</v>
      </c>
      <c r="AK610" s="19">
        <f>S610*AG610*'Molecular Weight'!$B$5/'Molecular Weight'!$D$5</f>
        <v>0</v>
      </c>
      <c r="AL610" s="19">
        <f>T610*AG610*'Molecular Weight'!$B$6/'Molecular Weight'!$D$6</f>
        <v>0.843802507249543</v>
      </c>
      <c r="AM610" s="19">
        <f>U610*AG610*'Molecular Weight'!$B$8/'Molecular Weight'!$D$8</f>
        <v>0.0146669222127861</v>
      </c>
      <c r="AN610" s="19">
        <f>V610*AG610*'Molecular Weight'!$B$9/'Molecular Weight'!$D$9</f>
        <v>1.00578533795495</v>
      </c>
      <c r="AO610" s="19">
        <f>W610*AG610*'Molecular Weight'!$B$10/'Molecular Weight'!$D$10</f>
        <v>1.089000553089</v>
      </c>
      <c r="AP610" s="19">
        <f>X610*AG610*'Molecular Weight'!$B$11/'Molecular Weight'!$D$11</f>
        <v>0.0759073979156004</v>
      </c>
      <c r="AQ610" s="19">
        <f>Y610*AG610*'Molecular Weight'!$B$12/'Molecular Weight'!$D$12</f>
        <v>0</v>
      </c>
      <c r="AR610" s="19">
        <f t="shared" si="110"/>
        <v>8.00386188680809</v>
      </c>
      <c r="AS610" s="19">
        <f t="shared" si="111"/>
        <v>0.0115800703091811</v>
      </c>
      <c r="AT610" s="19">
        <f t="shared" si="112"/>
        <v>0.0137236737384527</v>
      </c>
      <c r="AU610" s="19">
        <f t="shared" si="113"/>
        <v>0.832222436940362</v>
      </c>
      <c r="AV610" s="19">
        <f t="shared" si="114"/>
        <v>3.0934844559132</v>
      </c>
      <c r="AW610" s="19">
        <f t="shared" si="115"/>
        <v>2.95325532050628</v>
      </c>
      <c r="AX610" s="36"/>
    </row>
    <row r="611" s="25" customFormat="1" spans="1:50">
      <c r="A611" s="37" t="s">
        <v>2365</v>
      </c>
      <c r="B611" s="35" t="s">
        <v>2280</v>
      </c>
      <c r="C611" s="35" t="s">
        <v>2281</v>
      </c>
      <c r="D611" s="32" t="s">
        <v>1759</v>
      </c>
      <c r="E611" s="35" t="s">
        <v>2389</v>
      </c>
      <c r="F611" s="35" t="s">
        <v>1962</v>
      </c>
      <c r="G611" s="32" t="s">
        <v>1917</v>
      </c>
      <c r="H611" s="32"/>
      <c r="I611" s="33">
        <f t="shared" si="116"/>
        <v>9.94913291931152</v>
      </c>
      <c r="J611" s="33">
        <f t="shared" si="117"/>
        <v>1302.17260742187</v>
      </c>
      <c r="K611" s="33">
        <f t="shared" si="118"/>
        <v>-5.85443019866943</v>
      </c>
      <c r="L611" s="34">
        <f t="shared" si="108"/>
        <v>-7.18250690389484</v>
      </c>
      <c r="M611" s="33">
        <f t="shared" si="109"/>
        <v>1.32807670522541</v>
      </c>
      <c r="N611" s="33">
        <f t="shared" si="119"/>
        <v>1.32807588577271</v>
      </c>
      <c r="O611" s="32"/>
      <c r="P611" s="35">
        <v>40.8</v>
      </c>
      <c r="Q611" s="35">
        <v>0.77</v>
      </c>
      <c r="R611" s="35">
        <v>21.1</v>
      </c>
      <c r="S611" s="35">
        <v>0</v>
      </c>
      <c r="T611" s="35">
        <v>12.8</v>
      </c>
      <c r="U611" s="35">
        <v>0.25</v>
      </c>
      <c r="V611" s="35">
        <v>11.3</v>
      </c>
      <c r="W611" s="35">
        <v>11.7</v>
      </c>
      <c r="X611" s="35">
        <v>0.46</v>
      </c>
      <c r="Y611" s="32"/>
      <c r="Z611" s="32">
        <v>99.18</v>
      </c>
      <c r="AA611" s="35">
        <v>9.94913291931152</v>
      </c>
      <c r="AB611" s="35">
        <v>1302.17260742187</v>
      </c>
      <c r="AC611" s="35">
        <v>-5.85443019866943</v>
      </c>
      <c r="AD611" s="35">
        <v>1.32807588577271</v>
      </c>
      <c r="AE611" s="35" t="s">
        <v>1695</v>
      </c>
      <c r="AF611" s="19">
        <v>12</v>
      </c>
      <c r="AG611" s="19">
        <f>AF611/(P611*'Molecular Weight'!$C$2/'Molecular Weight'!$D$2+Q611*'Molecular Weight'!$C$3/'Molecular Weight'!$D$3+R611*'Molecular Weight'!$C$4/'Molecular Weight'!$D$4+S611*'Molecular Weight'!$C$5/'Molecular Weight'!$D$5+T611*'Molecular Weight'!$C$6/'Molecular Weight'!$D$6+U611*'Molecular Weight'!$C$8/'Molecular Weight'!$D$8+V611*'Molecular Weight'!$C$9/'Molecular Weight'!$D$9+W611*'Molecular Weight'!$C$10/'Molecular Weight'!$D$10+X611*'Molecular Weight'!$C$11/'Molecular Weight'!$D$11+Y611*'Molecular Weight'!$C$12/'Molecular Weight'!$D$12)</f>
        <v>4.48356438076282</v>
      </c>
      <c r="AH611" s="19">
        <f>P611*AG611*'Molecular Weight'!$B$2/'Molecular Weight'!$D$2</f>
        <v>3.04476409346077</v>
      </c>
      <c r="AI611" s="19">
        <f>Q611*AG611*'Molecular Weight'!$B$3/'Molecular Weight'!$D$3</f>
        <v>0.0432083175617944</v>
      </c>
      <c r="AJ611" s="19">
        <f>AG611*R611*'Molecular Weight'!$B$4/'Molecular Weight'!$D$4</f>
        <v>1.8556925938426</v>
      </c>
      <c r="AK611" s="19">
        <f>S611*AG611*'Molecular Weight'!$B$5/'Molecular Weight'!$D$5</f>
        <v>0</v>
      </c>
      <c r="AL611" s="19">
        <f>T611*AG611*'Molecular Weight'!$B$6/'Molecular Weight'!$D$6</f>
        <v>0.798853341784022</v>
      </c>
      <c r="AM611" s="19">
        <f>U611*AG611*'Molecular Weight'!$B$8/'Molecular Weight'!$D$8</f>
        <v>0.015800551102209</v>
      </c>
      <c r="AN611" s="19">
        <f>V611*AG611*'Molecular Weight'!$B$9/'Molecular Weight'!$D$9</f>
        <v>1.25717810180198</v>
      </c>
      <c r="AO611" s="19">
        <f>W611*AG611*'Molecular Weight'!$B$10/'Molecular Weight'!$D$10</f>
        <v>0.935408403261859</v>
      </c>
      <c r="AP611" s="19">
        <f>X611*AG611*'Molecular Weight'!$B$11/'Molecular Weight'!$D$11</f>
        <v>0.0665517784817973</v>
      </c>
      <c r="AQ611" s="19">
        <f>Y611*AG611*'Molecular Weight'!$B$12/'Molecular Weight'!$D$12</f>
        <v>0</v>
      </c>
      <c r="AR611" s="19">
        <f t="shared" si="110"/>
        <v>8.01745718129703</v>
      </c>
      <c r="AS611" s="19">
        <f t="shared" si="111"/>
        <v>0.0522575102871974</v>
      </c>
      <c r="AT611" s="19">
        <f t="shared" si="112"/>
        <v>0.0654156495990796</v>
      </c>
      <c r="AU611" s="19">
        <f t="shared" si="113"/>
        <v>0.746595831496825</v>
      </c>
      <c r="AV611" s="19">
        <f t="shared" si="114"/>
        <v>3.08797241102257</v>
      </c>
      <c r="AW611" s="19">
        <f t="shared" si="115"/>
        <v>3.00724039795007</v>
      </c>
      <c r="AX611" s="36"/>
    </row>
    <row r="612" s="25" customFormat="1" spans="1:50">
      <c r="A612" s="37" t="s">
        <v>2365</v>
      </c>
      <c r="B612" s="35" t="s">
        <v>2280</v>
      </c>
      <c r="C612" s="35" t="s">
        <v>2281</v>
      </c>
      <c r="D612" s="32" t="s">
        <v>1759</v>
      </c>
      <c r="E612" s="35" t="s">
        <v>2390</v>
      </c>
      <c r="F612" s="35" t="s">
        <v>1859</v>
      </c>
      <c r="G612" s="32" t="s">
        <v>1917</v>
      </c>
      <c r="H612" s="32"/>
      <c r="I612" s="33">
        <f t="shared" si="116"/>
        <v>9.75833702087402</v>
      </c>
      <c r="J612" s="33">
        <f t="shared" si="117"/>
        <v>1208.31823730469</v>
      </c>
      <c r="K612" s="33">
        <f t="shared" si="118"/>
        <v>-5.54316997528076</v>
      </c>
      <c r="L612" s="34">
        <f t="shared" si="108"/>
        <v>-8.13533550737453</v>
      </c>
      <c r="M612" s="33">
        <f t="shared" si="109"/>
        <v>2.59216553209377</v>
      </c>
      <c r="N612" s="33">
        <f t="shared" si="119"/>
        <v>2.59216499328613</v>
      </c>
      <c r="O612" s="32"/>
      <c r="P612" s="35">
        <v>40.7</v>
      </c>
      <c r="Q612" s="35">
        <v>0.55</v>
      </c>
      <c r="R612" s="35">
        <v>21.7</v>
      </c>
      <c r="S612" s="35">
        <v>0</v>
      </c>
      <c r="T612" s="35">
        <v>11.6</v>
      </c>
      <c r="U612" s="35">
        <v>0.22</v>
      </c>
      <c r="V612" s="35">
        <v>10.2</v>
      </c>
      <c r="W612" s="35">
        <v>13.8</v>
      </c>
      <c r="X612" s="35">
        <v>0.38</v>
      </c>
      <c r="Y612" s="32"/>
      <c r="Z612" s="32">
        <v>99.15</v>
      </c>
      <c r="AA612" s="35">
        <v>9.75833702087402</v>
      </c>
      <c r="AB612" s="35">
        <v>1208.31823730469</v>
      </c>
      <c r="AC612" s="35">
        <v>-5.54316997528076</v>
      </c>
      <c r="AD612" s="35">
        <v>2.59216499328613</v>
      </c>
      <c r="AE612" s="35" t="s">
        <v>1695</v>
      </c>
      <c r="AF612" s="19">
        <v>12</v>
      </c>
      <c r="AG612" s="19">
        <f>AF612/(P612*'Molecular Weight'!$C$2/'Molecular Weight'!$D$2+Q612*'Molecular Weight'!$C$3/'Molecular Weight'!$D$3+R612*'Molecular Weight'!$C$4/'Molecular Weight'!$D$4+S612*'Molecular Weight'!$C$5/'Molecular Weight'!$D$5+T612*'Molecular Weight'!$C$6/'Molecular Weight'!$D$6+U612*'Molecular Weight'!$C$8/'Molecular Weight'!$D$8+V612*'Molecular Weight'!$C$9/'Molecular Weight'!$D$9+W612*'Molecular Weight'!$C$10/'Molecular Weight'!$D$10+X612*'Molecular Weight'!$C$11/'Molecular Weight'!$D$11+Y612*'Molecular Weight'!$C$12/'Molecular Weight'!$D$12)</f>
        <v>4.48263985423251</v>
      </c>
      <c r="AH612" s="19">
        <f>P612*AG612*'Molecular Weight'!$B$2/'Molecular Weight'!$D$2</f>
        <v>3.03667513427535</v>
      </c>
      <c r="AI612" s="19">
        <f>Q612*AG612*'Molecular Weight'!$B$3/'Molecular Weight'!$D$3</f>
        <v>0.0308567198977207</v>
      </c>
      <c r="AJ612" s="19">
        <f>AG612*R612*'Molecular Weight'!$B$4/'Molecular Weight'!$D$4</f>
        <v>1.90806757231945</v>
      </c>
      <c r="AK612" s="19">
        <f>S612*AG612*'Molecular Weight'!$B$5/'Molecular Weight'!$D$5</f>
        <v>0</v>
      </c>
      <c r="AL612" s="19">
        <f>T612*AG612*'Molecular Weight'!$B$6/'Molecular Weight'!$D$6</f>
        <v>0.723811557754693</v>
      </c>
      <c r="AM612" s="19">
        <f>U612*AG612*'Molecular Weight'!$B$8/'Molecular Weight'!$D$8</f>
        <v>0.0139016178169038</v>
      </c>
      <c r="AN612" s="19">
        <f>V612*AG612*'Molecular Weight'!$B$9/'Molecular Weight'!$D$9</f>
        <v>1.13456393332932</v>
      </c>
      <c r="AO612" s="19">
        <f>W612*AG612*'Molecular Weight'!$B$10/'Molecular Weight'!$D$10</f>
        <v>1.1030747144866</v>
      </c>
      <c r="AP612" s="19">
        <f>X612*AG612*'Molecular Weight'!$B$11/'Molecular Weight'!$D$11</f>
        <v>0.0549662195743257</v>
      </c>
      <c r="AQ612" s="19">
        <f>Y612*AG612*'Molecular Weight'!$B$12/'Molecular Weight'!$D$12</f>
        <v>0</v>
      </c>
      <c r="AR612" s="19">
        <f t="shared" si="110"/>
        <v>8.00591746945437</v>
      </c>
      <c r="AS612" s="19">
        <f t="shared" si="111"/>
        <v>0.017739286902053</v>
      </c>
      <c r="AT612" s="19">
        <f t="shared" si="112"/>
        <v>0.0245081564559169</v>
      </c>
      <c r="AU612" s="19">
        <f t="shared" si="113"/>
        <v>0.70607227085264</v>
      </c>
      <c r="AV612" s="19">
        <f t="shared" si="114"/>
        <v>3.06753185417307</v>
      </c>
      <c r="AW612" s="19">
        <f t="shared" si="115"/>
        <v>2.97535182338752</v>
      </c>
      <c r="AX612" s="36"/>
    </row>
    <row r="613" s="25" customFormat="1" spans="1:50">
      <c r="A613" s="37" t="s">
        <v>2391</v>
      </c>
      <c r="B613" s="35" t="s">
        <v>2280</v>
      </c>
      <c r="C613" s="35" t="s">
        <v>2281</v>
      </c>
      <c r="D613" s="32" t="s">
        <v>1759</v>
      </c>
      <c r="E613" s="35" t="s">
        <v>2392</v>
      </c>
      <c r="F613" s="35" t="s">
        <v>2393</v>
      </c>
      <c r="G613" s="32" t="s">
        <v>1917</v>
      </c>
      <c r="H613" s="32"/>
      <c r="I613" s="33">
        <f t="shared" si="116"/>
        <v>8.52416610717773</v>
      </c>
      <c r="J613" s="33">
        <f t="shared" si="117"/>
        <v>1049.39733886719</v>
      </c>
      <c r="K613" s="33">
        <f t="shared" si="118"/>
        <v>-6.69085788726807</v>
      </c>
      <c r="L613" s="34">
        <f t="shared" si="108"/>
        <v>-10.4404909238395</v>
      </c>
      <c r="M613" s="33">
        <f t="shared" si="109"/>
        <v>3.74963303657142</v>
      </c>
      <c r="N613" s="33">
        <f t="shared" si="119"/>
        <v>3.74963092803955</v>
      </c>
      <c r="O613" s="32"/>
      <c r="P613" s="35">
        <v>40.78</v>
      </c>
      <c r="Q613" s="35">
        <v>0.213333333333333</v>
      </c>
      <c r="R613" s="35">
        <v>22.56</v>
      </c>
      <c r="S613" s="35">
        <v>0</v>
      </c>
      <c r="T613" s="35">
        <v>8.82333333333333</v>
      </c>
      <c r="U613" s="35">
        <v>0.15</v>
      </c>
      <c r="V613" s="35">
        <v>9.94333333333333</v>
      </c>
      <c r="W613" s="35">
        <v>16.55</v>
      </c>
      <c r="X613" s="35">
        <v>0.34</v>
      </c>
      <c r="Y613" s="32"/>
      <c r="Z613" s="32">
        <v>99.36</v>
      </c>
      <c r="AA613" s="35">
        <v>8.52416610717773</v>
      </c>
      <c r="AB613" s="35">
        <v>1049.39733886719</v>
      </c>
      <c r="AC613" s="35">
        <v>-6.69085788726807</v>
      </c>
      <c r="AD613" s="35">
        <v>3.74963092803955</v>
      </c>
      <c r="AE613" s="35" t="s">
        <v>1695</v>
      </c>
      <c r="AF613" s="19">
        <v>12</v>
      </c>
      <c r="AG613" s="19">
        <f>AF613/(P613*'Molecular Weight'!$C$2/'Molecular Weight'!$D$2+Q613*'Molecular Weight'!$C$3/'Molecular Weight'!$D$3+R613*'Molecular Weight'!$C$4/'Molecular Weight'!$D$4+S613*'Molecular Weight'!$C$5/'Molecular Weight'!$D$5+T613*'Molecular Weight'!$C$6/'Molecular Weight'!$D$6+U613*'Molecular Weight'!$C$8/'Molecular Weight'!$D$8+V613*'Molecular Weight'!$C$9/'Molecular Weight'!$D$9+W613*'Molecular Weight'!$C$10/'Molecular Weight'!$D$10+X613*'Molecular Weight'!$C$11/'Molecular Weight'!$D$11+Y613*'Molecular Weight'!$C$12/'Molecular Weight'!$D$12)</f>
        <v>4.44622404862751</v>
      </c>
      <c r="AH613" s="19">
        <f>P613*AG613*'Molecular Weight'!$B$2/'Molecular Weight'!$D$2</f>
        <v>3.01792637654844</v>
      </c>
      <c r="AI613" s="19">
        <f>Q613*AG613*'Molecular Weight'!$B$3/'Molecular Weight'!$D$3</f>
        <v>0.0118714367589554</v>
      </c>
      <c r="AJ613" s="19">
        <f>AG613*R613*'Molecular Weight'!$B$4/'Molecular Weight'!$D$4</f>
        <v>1.96757188185635</v>
      </c>
      <c r="AK613" s="19">
        <f>S613*AG613*'Molecular Weight'!$B$5/'Molecular Weight'!$D$5</f>
        <v>0</v>
      </c>
      <c r="AL613" s="19">
        <f>T613*AG613*'Molecular Weight'!$B$6/'Molecular Weight'!$D$6</f>
        <v>0.546081804784569</v>
      </c>
      <c r="AM613" s="19">
        <f>U613*AG613*'Molecular Weight'!$B$8/'Molecular Weight'!$D$8</f>
        <v>0.0094013759133652</v>
      </c>
      <c r="AN613" s="19">
        <f>V613*AG613*'Molecular Weight'!$B$9/'Molecular Weight'!$D$9</f>
        <v>1.09702947370189</v>
      </c>
      <c r="AO613" s="19">
        <f>W613*AG613*'Molecular Weight'!$B$10/'Molecular Weight'!$D$10</f>
        <v>1.3121435093578</v>
      </c>
      <c r="AP613" s="19">
        <f>X613*AG613*'Molecular Weight'!$B$11/'Molecular Weight'!$D$11</f>
        <v>0.048780773686136</v>
      </c>
      <c r="AQ613" s="19">
        <f>Y613*AG613*'Molecular Weight'!$B$12/'Molecular Weight'!$D$12</f>
        <v>0</v>
      </c>
      <c r="AR613" s="19">
        <f t="shared" si="110"/>
        <v>8.0108066326075</v>
      </c>
      <c r="AS613" s="19">
        <f t="shared" si="111"/>
        <v>0.0323761631599453</v>
      </c>
      <c r="AT613" s="19">
        <f t="shared" si="112"/>
        <v>0.0592881192456464</v>
      </c>
      <c r="AU613" s="19">
        <f t="shared" si="113"/>
        <v>0.513705641624624</v>
      </c>
      <c r="AV613" s="19">
        <f t="shared" si="114"/>
        <v>3.02979781330739</v>
      </c>
      <c r="AW613" s="19">
        <f t="shared" si="115"/>
        <v>2.96465616375762</v>
      </c>
      <c r="AX613" s="36"/>
    </row>
    <row r="614" s="25" customFormat="1" spans="1:50">
      <c r="A614" s="37" t="s">
        <v>2391</v>
      </c>
      <c r="B614" s="35" t="s">
        <v>2280</v>
      </c>
      <c r="C614" s="35" t="s">
        <v>2281</v>
      </c>
      <c r="D614" s="32" t="s">
        <v>1759</v>
      </c>
      <c r="E614" s="35" t="s">
        <v>2394</v>
      </c>
      <c r="F614" s="35" t="s">
        <v>2393</v>
      </c>
      <c r="G614" s="32" t="s">
        <v>1917</v>
      </c>
      <c r="H614" s="32"/>
      <c r="I614" s="33">
        <f t="shared" si="116"/>
        <v>9.2479133605957</v>
      </c>
      <c r="J614" s="33">
        <f t="shared" si="117"/>
        <v>1203.32592773437</v>
      </c>
      <c r="K614" s="33">
        <f t="shared" si="118"/>
        <v>-5.39062213897705</v>
      </c>
      <c r="L614" s="34">
        <f t="shared" si="108"/>
        <v>-8.37477758027896</v>
      </c>
      <c r="M614" s="33">
        <f t="shared" si="109"/>
        <v>2.98415544130191</v>
      </c>
      <c r="N614" s="33">
        <f t="shared" si="119"/>
        <v>2.98415470123291</v>
      </c>
      <c r="O614" s="32"/>
      <c r="P614" s="35">
        <v>41.41</v>
      </c>
      <c r="Q614" s="35">
        <v>0.236666666666667</v>
      </c>
      <c r="R614" s="35">
        <v>22.46</v>
      </c>
      <c r="S614" s="35">
        <v>0</v>
      </c>
      <c r="T614" s="35">
        <v>9.59333333333333</v>
      </c>
      <c r="U614" s="35">
        <v>0.186666666666667</v>
      </c>
      <c r="V614" s="35">
        <v>12.4633333333333</v>
      </c>
      <c r="W614" s="35">
        <v>13.2266666666667</v>
      </c>
      <c r="X614" s="35">
        <v>0.316666666666667</v>
      </c>
      <c r="Y614" s="32"/>
      <c r="Z614" s="32">
        <v>99.8933333333333</v>
      </c>
      <c r="AA614" s="35">
        <v>9.2479133605957</v>
      </c>
      <c r="AB614" s="35">
        <v>1203.32592773437</v>
      </c>
      <c r="AC614" s="35">
        <v>-5.39062213897705</v>
      </c>
      <c r="AD614" s="35">
        <v>2.98415470123291</v>
      </c>
      <c r="AE614" s="35" t="s">
        <v>1695</v>
      </c>
      <c r="AF614" s="19">
        <v>12</v>
      </c>
      <c r="AG614" s="19">
        <f>AF614/(P614*'Molecular Weight'!$C$2/'Molecular Weight'!$D$2+Q614*'Molecular Weight'!$C$3/'Molecular Weight'!$D$3+R614*'Molecular Weight'!$C$4/'Molecular Weight'!$D$4+S614*'Molecular Weight'!$C$5/'Molecular Weight'!$D$5+T614*'Molecular Weight'!$C$6/'Molecular Weight'!$D$6+U614*'Molecular Weight'!$C$8/'Molecular Weight'!$D$8+V614*'Molecular Weight'!$C$9/'Molecular Weight'!$D$9+W614*'Molecular Weight'!$C$10/'Molecular Weight'!$D$10+X614*'Molecular Weight'!$C$11/'Molecular Weight'!$D$11+Y614*'Molecular Weight'!$C$12/'Molecular Weight'!$D$12)</f>
        <v>4.3929297019674</v>
      </c>
      <c r="AH614" s="19">
        <f>P614*AG614*'Molecular Weight'!$B$2/'Molecular Weight'!$D$2</f>
        <v>3.02781656056042</v>
      </c>
      <c r="AI614" s="19">
        <f>Q614*AG614*'Molecular Weight'!$B$3/'Molecular Weight'!$D$3</f>
        <v>0.0130120153875547</v>
      </c>
      <c r="AJ614" s="19">
        <f>AG614*R614*'Molecular Weight'!$B$4/'Molecular Weight'!$D$4</f>
        <v>1.93537075531949</v>
      </c>
      <c r="AK614" s="19">
        <f>S614*AG614*'Molecular Weight'!$B$5/'Molecular Weight'!$D$5</f>
        <v>0</v>
      </c>
      <c r="AL614" s="19">
        <f>T614*AG614*'Molecular Weight'!$B$6/'Molecular Weight'!$D$6</f>
        <v>0.586620809310606</v>
      </c>
      <c r="AM614" s="19">
        <f>U614*AG614*'Molecular Weight'!$B$8/'Molecular Weight'!$D$8</f>
        <v>0.0115592549248273</v>
      </c>
      <c r="AN614" s="19">
        <f>V614*AG614*'Molecular Weight'!$B$9/'Molecular Weight'!$D$9</f>
        <v>1.35857437184914</v>
      </c>
      <c r="AO614" s="19">
        <f>W614*AG614*'Molecular Weight'!$B$10/'Molecular Weight'!$D$10</f>
        <v>1.03608803241837</v>
      </c>
      <c r="AP614" s="19">
        <f>X614*AG614*'Molecular Weight'!$B$11/'Molecular Weight'!$D$11</f>
        <v>0.0448884932437242</v>
      </c>
      <c r="AQ614" s="19">
        <f>Y614*AG614*'Molecular Weight'!$B$12/'Molecular Weight'!$D$12</f>
        <v>0</v>
      </c>
      <c r="AR614" s="19">
        <f t="shared" si="110"/>
        <v>8.01393029301414</v>
      </c>
      <c r="AS614" s="19">
        <f t="shared" si="111"/>
        <v>0.0417182356366022</v>
      </c>
      <c r="AT614" s="19">
        <f t="shared" si="112"/>
        <v>0.0711161877902512</v>
      </c>
      <c r="AU614" s="19">
        <f t="shared" si="113"/>
        <v>0.544902573674004</v>
      </c>
      <c r="AV614" s="19">
        <f t="shared" si="114"/>
        <v>3.04082857594798</v>
      </c>
      <c r="AW614" s="19">
        <f t="shared" si="115"/>
        <v>2.99284246850294</v>
      </c>
      <c r="AX614" s="36"/>
    </row>
    <row r="615" s="25" customFormat="1" spans="1:50">
      <c r="A615" s="37" t="s">
        <v>2391</v>
      </c>
      <c r="B615" s="35" t="s">
        <v>2280</v>
      </c>
      <c r="C615" s="35" t="s">
        <v>2281</v>
      </c>
      <c r="D615" s="32" t="s">
        <v>1759</v>
      </c>
      <c r="E615" s="35" t="s">
        <v>2395</v>
      </c>
      <c r="F615" s="35" t="s">
        <v>1859</v>
      </c>
      <c r="G615" s="32" t="s">
        <v>1917</v>
      </c>
      <c r="H615" s="32"/>
      <c r="I615" s="33">
        <f t="shared" si="116"/>
        <v>9.03221035003662</v>
      </c>
      <c r="J615" s="33">
        <f t="shared" si="117"/>
        <v>1283.3515625</v>
      </c>
      <c r="K615" s="33">
        <f t="shared" si="118"/>
        <v>-5.57317399978638</v>
      </c>
      <c r="L615" s="34">
        <f t="shared" si="108"/>
        <v>-7.67326818866986</v>
      </c>
      <c r="M615" s="33">
        <f t="shared" si="109"/>
        <v>2.10009418888349</v>
      </c>
      <c r="N615" s="33">
        <f t="shared" si="119"/>
        <v>2.10009336471558</v>
      </c>
      <c r="O615" s="32"/>
      <c r="P615" s="35">
        <v>41.8233333333333</v>
      </c>
      <c r="Q615" s="35">
        <v>0.216666666666667</v>
      </c>
      <c r="R615" s="35">
        <v>22.3333333333333</v>
      </c>
      <c r="S615" s="35">
        <v>0</v>
      </c>
      <c r="T615" s="35">
        <v>10.21</v>
      </c>
      <c r="U615" s="35">
        <v>0.176666666666667</v>
      </c>
      <c r="V615" s="35">
        <v>13.6233333333333</v>
      </c>
      <c r="W615" s="35">
        <v>10.91</v>
      </c>
      <c r="X615" s="35">
        <v>0.366666666666667</v>
      </c>
      <c r="Y615" s="32"/>
      <c r="Z615" s="32">
        <v>99.6599999999999</v>
      </c>
      <c r="AA615" s="35">
        <v>9.03221035003662</v>
      </c>
      <c r="AB615" s="35">
        <v>1283.3515625</v>
      </c>
      <c r="AC615" s="35">
        <v>-5.57317399978638</v>
      </c>
      <c r="AD615" s="35">
        <v>2.10009336471558</v>
      </c>
      <c r="AE615" s="35" t="s">
        <v>1695</v>
      </c>
      <c r="AF615" s="19">
        <v>12</v>
      </c>
      <c r="AG615" s="19">
        <f>AF615/(P615*'Molecular Weight'!$C$2/'Molecular Weight'!$D$2+Q615*'Molecular Weight'!$C$3/'Molecular Weight'!$D$3+R615*'Molecular Weight'!$C$4/'Molecular Weight'!$D$4+S615*'Molecular Weight'!$C$5/'Molecular Weight'!$D$5+T615*'Molecular Weight'!$C$6/'Molecular Weight'!$D$6+U615*'Molecular Weight'!$C$8/'Molecular Weight'!$D$8+V615*'Molecular Weight'!$C$9/'Molecular Weight'!$D$9+W615*'Molecular Weight'!$C$10/'Molecular Weight'!$D$10+X615*'Molecular Weight'!$C$11/'Molecular Weight'!$D$11+Y615*'Molecular Weight'!$C$12/'Molecular Weight'!$D$12)</f>
        <v>4.3828927628131</v>
      </c>
      <c r="AH615" s="19">
        <f>P615*AG615*'Molecular Weight'!$B$2/'Molecular Weight'!$D$2</f>
        <v>3.05105168081535</v>
      </c>
      <c r="AI615" s="19">
        <f>Q615*AG615*'Molecular Weight'!$B$3/'Molecular Weight'!$D$3</f>
        <v>0.0118851910547706</v>
      </c>
      <c r="AJ615" s="19">
        <f>AG615*R615*'Molecular Weight'!$B$4/'Molecular Weight'!$D$4</f>
        <v>1.92005894539347</v>
      </c>
      <c r="AK615" s="19">
        <f>S615*AG615*'Molecular Weight'!$B$5/'Molecular Weight'!$D$5</f>
        <v>0</v>
      </c>
      <c r="AL615" s="19">
        <f>T615*AG615*'Molecular Weight'!$B$6/'Molecular Weight'!$D$6</f>
        <v>0.622902771552362</v>
      </c>
      <c r="AM615" s="19">
        <f>U615*AG615*'Molecular Weight'!$B$8/'Molecular Weight'!$D$8</f>
        <v>0.0109150134587489</v>
      </c>
      <c r="AN615" s="19">
        <f>V615*AG615*'Molecular Weight'!$B$9/'Molecular Weight'!$D$9</f>
        <v>1.48162801667635</v>
      </c>
      <c r="AO615" s="19">
        <f>W615*AG615*'Molecular Weight'!$B$10/'Molecular Weight'!$D$10</f>
        <v>0.852663338842562</v>
      </c>
      <c r="AP615" s="19">
        <f>X615*AG615*'Molecular Weight'!$B$11/'Molecular Weight'!$D$11</f>
        <v>0.0518573952790622</v>
      </c>
      <c r="AQ615" s="19">
        <f>Y615*AG615*'Molecular Weight'!$B$12/'Molecular Weight'!$D$12</f>
        <v>0</v>
      </c>
      <c r="AR615" s="19">
        <f t="shared" si="110"/>
        <v>8.00296235307268</v>
      </c>
      <c r="AS615" s="19">
        <f t="shared" si="111"/>
        <v>0.00888376961025017</v>
      </c>
      <c r="AT615" s="19">
        <f t="shared" si="112"/>
        <v>0.014261888076225</v>
      </c>
      <c r="AU615" s="19">
        <f t="shared" si="113"/>
        <v>0.614019001942112</v>
      </c>
      <c r="AV615" s="19">
        <f t="shared" si="114"/>
        <v>3.06293687187012</v>
      </c>
      <c r="AW615" s="19">
        <f t="shared" si="115"/>
        <v>2.96810914053002</v>
      </c>
      <c r="AX615" s="36"/>
    </row>
    <row r="616" s="25" customFormat="1" spans="1:50">
      <c r="A616" s="37" t="s">
        <v>2391</v>
      </c>
      <c r="B616" s="35" t="s">
        <v>2280</v>
      </c>
      <c r="C616" s="35" t="s">
        <v>2281</v>
      </c>
      <c r="D616" s="32" t="s">
        <v>1759</v>
      </c>
      <c r="E616" s="35" t="s">
        <v>2396</v>
      </c>
      <c r="F616" s="35" t="s">
        <v>1859</v>
      </c>
      <c r="G616" s="32" t="s">
        <v>1917</v>
      </c>
      <c r="H616" s="32"/>
      <c r="I616" s="33">
        <f t="shared" si="116"/>
        <v>9.16810035705566</v>
      </c>
      <c r="J616" s="33">
        <f t="shared" si="117"/>
        <v>1066.24096679687</v>
      </c>
      <c r="K616" s="33">
        <f t="shared" si="118"/>
        <v>-7.65536975860596</v>
      </c>
      <c r="L616" s="34">
        <f t="shared" si="108"/>
        <v>-9.95997054889253</v>
      </c>
      <c r="M616" s="33">
        <f t="shared" si="109"/>
        <v>2.30460079028657</v>
      </c>
      <c r="N616" s="33">
        <f t="shared" si="119"/>
        <v>2.30460262298584</v>
      </c>
      <c r="O616" s="32"/>
      <c r="P616" s="35">
        <v>39.1633333333333</v>
      </c>
      <c r="Q616" s="35">
        <v>1.49</v>
      </c>
      <c r="R616" s="35">
        <v>20.1266666666667</v>
      </c>
      <c r="S616" s="35">
        <v>0</v>
      </c>
      <c r="T616" s="35">
        <v>17.2766666666667</v>
      </c>
      <c r="U616" s="35">
        <v>0.33</v>
      </c>
      <c r="V616" s="35">
        <v>5.24333333333333</v>
      </c>
      <c r="W616" s="35">
        <v>15.2533333333333</v>
      </c>
      <c r="X616" s="35">
        <v>0.54</v>
      </c>
      <c r="Y616" s="32"/>
      <c r="Z616" s="32">
        <v>99.4233333333333</v>
      </c>
      <c r="AA616" s="35">
        <v>9.16810035705566</v>
      </c>
      <c r="AB616" s="35">
        <v>1066.24096679687</v>
      </c>
      <c r="AC616" s="35">
        <v>-7.65536975860596</v>
      </c>
      <c r="AD616" s="35">
        <v>2.30460262298584</v>
      </c>
      <c r="AE616" s="35" t="s">
        <v>1695</v>
      </c>
      <c r="AF616" s="19">
        <v>12</v>
      </c>
      <c r="AG616" s="19">
        <f>AF616/(P616*'Molecular Weight'!$C$2/'Molecular Weight'!$D$2+Q616*'Molecular Weight'!$C$3/'Molecular Weight'!$D$3+R616*'Molecular Weight'!$C$4/'Molecular Weight'!$D$4+S616*'Molecular Weight'!$C$5/'Molecular Weight'!$D$5+T616*'Molecular Weight'!$C$6/'Molecular Weight'!$D$6+U616*'Molecular Weight'!$C$8/'Molecular Weight'!$D$8+V616*'Molecular Weight'!$C$9/'Molecular Weight'!$D$9+W616*'Molecular Weight'!$C$10/'Molecular Weight'!$D$10+X616*'Molecular Weight'!$C$11/'Molecular Weight'!$D$11+Y616*'Molecular Weight'!$C$12/'Molecular Weight'!$D$12)</f>
        <v>4.63472898663987</v>
      </c>
      <c r="AH616" s="19">
        <f>P616*AG616*'Molecular Weight'!$B$2/'Molecular Weight'!$D$2</f>
        <v>3.02116238704127</v>
      </c>
      <c r="AI616" s="19">
        <f>Q616*AG616*'Molecular Weight'!$B$3/'Molecular Weight'!$D$3</f>
        <v>0.0864298647070514</v>
      </c>
      <c r="AJ616" s="19">
        <f>AG616*R616*'Molecular Weight'!$B$4/'Molecular Weight'!$D$4</f>
        <v>1.82976942731343</v>
      </c>
      <c r="AK616" s="19">
        <f>S616*AG616*'Molecular Weight'!$B$5/'Molecular Weight'!$D$5</f>
        <v>0</v>
      </c>
      <c r="AL616" s="19">
        <f>T616*AG616*'Molecular Weight'!$B$6/'Molecular Weight'!$D$6</f>
        <v>1.11459726882677</v>
      </c>
      <c r="AM616" s="19">
        <f>U616*AG616*'Molecular Weight'!$B$8/'Molecular Weight'!$D$8</f>
        <v>0.0215599177557254</v>
      </c>
      <c r="AN616" s="19">
        <f>V616*AG616*'Molecular Weight'!$B$9/'Molecular Weight'!$D$9</f>
        <v>0.603013126218735</v>
      </c>
      <c r="AO616" s="19">
        <f>W616*AG616*'Molecular Weight'!$B$10/'Molecular Weight'!$D$10</f>
        <v>1.26061102251926</v>
      </c>
      <c r="AP616" s="19">
        <f>X616*AG616*'Molecular Weight'!$B$11/'Molecular Weight'!$D$11</f>
        <v>0.0807600404254769</v>
      </c>
      <c r="AQ616" s="19">
        <f>Y616*AG616*'Molecular Weight'!$B$12/'Molecular Weight'!$D$12</f>
        <v>0</v>
      </c>
      <c r="AR616" s="19">
        <f t="shared" si="110"/>
        <v>8.01790305480771</v>
      </c>
      <c r="AS616" s="19">
        <f t="shared" si="111"/>
        <v>0.0535892380399163</v>
      </c>
      <c r="AT616" s="19">
        <f t="shared" si="112"/>
        <v>0.0480794629044128</v>
      </c>
      <c r="AU616" s="19">
        <f t="shared" si="113"/>
        <v>1.06100803078685</v>
      </c>
      <c r="AV616" s="19">
        <f t="shared" si="114"/>
        <v>3.10759225174832</v>
      </c>
      <c r="AW616" s="19">
        <f t="shared" si="115"/>
        <v>2.99978133532049</v>
      </c>
      <c r="AX616" s="36"/>
    </row>
    <row r="617" s="25" customFormat="1" spans="1:50">
      <c r="A617" s="37" t="s">
        <v>2391</v>
      </c>
      <c r="B617" s="35" t="s">
        <v>2280</v>
      </c>
      <c r="C617" s="35" t="s">
        <v>2281</v>
      </c>
      <c r="D617" s="32" t="s">
        <v>1759</v>
      </c>
      <c r="E617" s="35" t="s">
        <v>2397</v>
      </c>
      <c r="F617" s="35" t="s">
        <v>2393</v>
      </c>
      <c r="G617" s="32" t="s">
        <v>1917</v>
      </c>
      <c r="H617" s="32"/>
      <c r="I617" s="33">
        <f t="shared" si="116"/>
        <v>6.46084403991699</v>
      </c>
      <c r="J617" s="33">
        <f t="shared" si="117"/>
        <v>1144.03295898437</v>
      </c>
      <c r="K617" s="33">
        <f t="shared" si="118"/>
        <v>-7.61940336227417</v>
      </c>
      <c r="L617" s="34">
        <f t="shared" si="108"/>
        <v>-10.095021770689</v>
      </c>
      <c r="M617" s="33">
        <f t="shared" si="109"/>
        <v>2.4756184084148</v>
      </c>
      <c r="N617" s="33">
        <f t="shared" si="119"/>
        <v>2.47561693191528</v>
      </c>
      <c r="O617" s="32"/>
      <c r="P617" s="35">
        <v>39.2633333333333</v>
      </c>
      <c r="Q617" s="35">
        <v>1.18333333333333</v>
      </c>
      <c r="R617" s="35">
        <v>20.49</v>
      </c>
      <c r="S617" s="35">
        <v>0</v>
      </c>
      <c r="T617" s="35">
        <v>18.5066666666667</v>
      </c>
      <c r="U617" s="35">
        <v>0.386666666666667</v>
      </c>
      <c r="V617" s="35">
        <v>7.81333333333333</v>
      </c>
      <c r="W617" s="35">
        <v>11.15</v>
      </c>
      <c r="X617" s="35">
        <v>0.463333333333333</v>
      </c>
      <c r="Y617" s="32"/>
      <c r="Z617" s="32">
        <v>99.2566666666667</v>
      </c>
      <c r="AA617" s="35">
        <v>6.46084403991699</v>
      </c>
      <c r="AB617" s="35">
        <v>1144.03295898437</v>
      </c>
      <c r="AC617" s="35">
        <v>-7.61940336227417</v>
      </c>
      <c r="AD617" s="35">
        <v>2.47561693191528</v>
      </c>
      <c r="AE617" s="35" t="s">
        <v>1695</v>
      </c>
      <c r="AF617" s="19">
        <v>12</v>
      </c>
      <c r="AG617" s="19">
        <f>AF617/(P617*'Molecular Weight'!$C$2/'Molecular Weight'!$D$2+Q617*'Molecular Weight'!$C$3/'Molecular Weight'!$D$3+R617*'Molecular Weight'!$C$4/'Molecular Weight'!$D$4+S617*'Molecular Weight'!$C$5/'Molecular Weight'!$D$5+T617*'Molecular Weight'!$C$6/'Molecular Weight'!$D$6+U617*'Molecular Weight'!$C$8/'Molecular Weight'!$D$8+V617*'Molecular Weight'!$C$9/'Molecular Weight'!$D$9+W617*'Molecular Weight'!$C$10/'Molecular Weight'!$D$10+X617*'Molecular Weight'!$C$11/'Molecular Weight'!$D$11+Y617*'Molecular Weight'!$C$12/'Molecular Weight'!$D$12)</f>
        <v>4.61046045985835</v>
      </c>
      <c r="AH617" s="19">
        <f>P617*AG617*'Molecular Weight'!$B$2/'Molecular Weight'!$D$2</f>
        <v>3.01301674193694</v>
      </c>
      <c r="AI617" s="19">
        <f>Q617*AG617*'Molecular Weight'!$B$3/'Molecular Weight'!$D$3</f>
        <v>0.0682817464851776</v>
      </c>
      <c r="AJ617" s="19">
        <f>AG617*R617*'Molecular Weight'!$B$4/'Molecular Weight'!$D$4</f>
        <v>1.85304697572573</v>
      </c>
      <c r="AK617" s="19">
        <f>S617*AG617*'Molecular Weight'!$B$5/'Molecular Weight'!$D$5</f>
        <v>0</v>
      </c>
      <c r="AL617" s="19">
        <f>T617*AG617*'Molecular Weight'!$B$6/'Molecular Weight'!$D$6</f>
        <v>1.18769842581355</v>
      </c>
      <c r="AM617" s="19">
        <f>U617*AG617*'Molecular Weight'!$B$8/'Molecular Weight'!$D$8</f>
        <v>0.0251298474458965</v>
      </c>
      <c r="AN617" s="19">
        <f>V617*AG617*'Molecular Weight'!$B$9/'Molecular Weight'!$D$9</f>
        <v>0.893872565583785</v>
      </c>
      <c r="AO617" s="19">
        <f>W617*AG617*'Molecular Weight'!$B$10/'Molecular Weight'!$D$10</f>
        <v>0.916666086437599</v>
      </c>
      <c r="AP617" s="19">
        <f>X617*AG617*'Molecular Weight'!$B$11/'Molecular Weight'!$D$11</f>
        <v>0.0689312685726911</v>
      </c>
      <c r="AQ617" s="19">
        <f>Y617*AG617*'Molecular Weight'!$B$12/'Molecular Weight'!$D$12</f>
        <v>0</v>
      </c>
      <c r="AR617" s="19">
        <f t="shared" si="110"/>
        <v>8.02664365800136</v>
      </c>
      <c r="AS617" s="19">
        <f t="shared" si="111"/>
        <v>0.0796656509592628</v>
      </c>
      <c r="AT617" s="19">
        <f t="shared" si="112"/>
        <v>0.0670756559306657</v>
      </c>
      <c r="AU617" s="19">
        <f t="shared" si="113"/>
        <v>1.10803277485428</v>
      </c>
      <c r="AV617" s="19">
        <f t="shared" si="114"/>
        <v>3.08129848842212</v>
      </c>
      <c r="AW617" s="19">
        <f t="shared" si="115"/>
        <v>3.02336692528083</v>
      </c>
      <c r="AX617" s="36"/>
    </row>
    <row r="618" s="25" customFormat="1" spans="1:50">
      <c r="A618" s="37" t="s">
        <v>2391</v>
      </c>
      <c r="B618" s="35" t="s">
        <v>2280</v>
      </c>
      <c r="C618" s="35" t="s">
        <v>2281</v>
      </c>
      <c r="D618" s="32" t="s">
        <v>1759</v>
      </c>
      <c r="E618" s="35" t="s">
        <v>2398</v>
      </c>
      <c r="F618" s="35" t="s">
        <v>2393</v>
      </c>
      <c r="G618" s="32" t="s">
        <v>1917</v>
      </c>
      <c r="H618" s="32"/>
      <c r="I618" s="33">
        <f t="shared" si="116"/>
        <v>6.03706359863281</v>
      </c>
      <c r="J618" s="33">
        <f t="shared" si="117"/>
        <v>1142.32739257812</v>
      </c>
      <c r="K618" s="33">
        <f t="shared" si="118"/>
        <v>-7.01261043548584</v>
      </c>
      <c r="L618" s="34">
        <f t="shared" si="108"/>
        <v>-10.2824703431386</v>
      </c>
      <c r="M618" s="33">
        <f t="shared" si="109"/>
        <v>3.26985990765278</v>
      </c>
      <c r="N618" s="33">
        <f t="shared" si="119"/>
        <v>3.26986026763916</v>
      </c>
      <c r="O618" s="32"/>
      <c r="P618" s="35">
        <v>41.2633333333333</v>
      </c>
      <c r="Q618" s="35">
        <v>0.25</v>
      </c>
      <c r="R618" s="35">
        <v>22.77</v>
      </c>
      <c r="S618" s="35">
        <v>0</v>
      </c>
      <c r="T618" s="35">
        <v>10.75</v>
      </c>
      <c r="U618" s="35">
        <v>0.236666666666667</v>
      </c>
      <c r="V618" s="35">
        <v>13.1233333333333</v>
      </c>
      <c r="W618" s="35">
        <v>11.5433333333333</v>
      </c>
      <c r="X618" s="35">
        <v>0.136666666666667</v>
      </c>
      <c r="Y618" s="32"/>
      <c r="Z618" s="32">
        <v>100.073333333333</v>
      </c>
      <c r="AA618" s="35">
        <v>6.03706359863281</v>
      </c>
      <c r="AB618" s="35">
        <v>1142.32739257812</v>
      </c>
      <c r="AC618" s="35">
        <v>-7.01261043548584</v>
      </c>
      <c r="AD618" s="35">
        <v>3.26986026763916</v>
      </c>
      <c r="AE618" s="35" t="s">
        <v>1695</v>
      </c>
      <c r="AF618" s="19">
        <v>12</v>
      </c>
      <c r="AG618" s="19">
        <f>AF618/(P618*'Molecular Weight'!$C$2/'Molecular Weight'!$D$2+Q618*'Molecular Weight'!$C$3/'Molecular Weight'!$D$3+R618*'Molecular Weight'!$C$4/'Molecular Weight'!$D$4+S618*'Molecular Weight'!$C$5/'Molecular Weight'!$D$5+T618*'Molecular Weight'!$C$6/'Molecular Weight'!$D$6+U618*'Molecular Weight'!$C$8/'Molecular Weight'!$D$8+V618*'Molecular Weight'!$C$9/'Molecular Weight'!$D$9+W618*'Molecular Weight'!$C$10/'Molecular Weight'!$D$10+X618*'Molecular Weight'!$C$11/'Molecular Weight'!$D$11+Y618*'Molecular Weight'!$C$12/'Molecular Weight'!$D$12)</f>
        <v>4.38516902198102</v>
      </c>
      <c r="AH618" s="19">
        <f>P618*AG618*'Molecular Weight'!$B$2/'Molecular Weight'!$D$2</f>
        <v>3.01176250128179</v>
      </c>
      <c r="AI618" s="19">
        <f>Q618*AG618*'Molecular Weight'!$B$3/'Molecular Weight'!$D$3</f>
        <v>0.0137208041989394</v>
      </c>
      <c r="AJ618" s="19">
        <f>AG618*R618*'Molecular Weight'!$B$4/'Molecular Weight'!$D$4</f>
        <v>1.95861707788364</v>
      </c>
      <c r="AK618" s="19">
        <f>S618*AG618*'Molecular Weight'!$B$5/'Molecular Weight'!$D$5</f>
        <v>0</v>
      </c>
      <c r="AL618" s="19">
        <f>T618*AG618*'Molecular Weight'!$B$6/'Molecular Weight'!$D$6</f>
        <v>0.656188293239087</v>
      </c>
      <c r="AM618" s="19">
        <f>U618*AG618*'Molecular Weight'!$B$8/'Molecular Weight'!$D$8</f>
        <v>0.0146295931097008</v>
      </c>
      <c r="AN618" s="19">
        <f>V618*AG618*'Molecular Weight'!$B$9/'Molecular Weight'!$D$9</f>
        <v>1.42799093792715</v>
      </c>
      <c r="AO618" s="19">
        <f>W618*AG618*'Molecular Weight'!$B$10/'Molecular Weight'!$D$10</f>
        <v>0.902629596000965</v>
      </c>
      <c r="AP618" s="19">
        <f>X618*AG618*'Molecular Weight'!$B$11/'Molecular Weight'!$D$11</f>
        <v>0.0193387038723483</v>
      </c>
      <c r="AQ618" s="19">
        <f>Y618*AG618*'Molecular Weight'!$B$12/'Molecular Weight'!$D$12</f>
        <v>0</v>
      </c>
      <c r="AR618" s="19">
        <f t="shared" si="110"/>
        <v>8.00487750751362</v>
      </c>
      <c r="AS618" s="19">
        <f t="shared" si="111"/>
        <v>0.014623606696925</v>
      </c>
      <c r="AT618" s="19">
        <f t="shared" si="112"/>
        <v>0.0222856866658497</v>
      </c>
      <c r="AU618" s="19">
        <f t="shared" si="113"/>
        <v>0.641564686542162</v>
      </c>
      <c r="AV618" s="19">
        <f t="shared" si="114"/>
        <v>3.02548330548073</v>
      </c>
      <c r="AW618" s="19">
        <f t="shared" si="115"/>
        <v>3.0014384202769</v>
      </c>
      <c r="AX618" s="36"/>
    </row>
    <row r="619" s="25" customFormat="1" spans="1:50">
      <c r="A619" s="37" t="s">
        <v>2391</v>
      </c>
      <c r="B619" s="35" t="s">
        <v>2280</v>
      </c>
      <c r="C619" s="35" t="s">
        <v>2281</v>
      </c>
      <c r="D619" s="32" t="s">
        <v>1759</v>
      </c>
      <c r="E619" s="35" t="s">
        <v>2399</v>
      </c>
      <c r="F619" s="35" t="s">
        <v>1859</v>
      </c>
      <c r="G619" s="32" t="s">
        <v>1917</v>
      </c>
      <c r="H619" s="32"/>
      <c r="I619" s="33">
        <f t="shared" si="116"/>
        <v>9.55486106872559</v>
      </c>
      <c r="J619" s="33">
        <f t="shared" si="117"/>
        <v>1113.84765625</v>
      </c>
      <c r="K619" s="33">
        <f t="shared" si="118"/>
        <v>-7.14953470230103</v>
      </c>
      <c r="L619" s="34">
        <f t="shared" si="108"/>
        <v>-9.23181290128295</v>
      </c>
      <c r="M619" s="33">
        <f t="shared" si="109"/>
        <v>2.08227819898192</v>
      </c>
      <c r="N619" s="33">
        <f t="shared" si="119"/>
        <v>2.08227777481079</v>
      </c>
      <c r="O619" s="32"/>
      <c r="P619" s="35">
        <v>39.4566666666667</v>
      </c>
      <c r="Q619" s="35">
        <v>1.17</v>
      </c>
      <c r="R619" s="35">
        <v>20.66</v>
      </c>
      <c r="S619" s="35">
        <v>0</v>
      </c>
      <c r="T619" s="35">
        <v>18.1066666666667</v>
      </c>
      <c r="U619" s="35">
        <v>0.283333333333333</v>
      </c>
      <c r="V619" s="35">
        <v>7.39</v>
      </c>
      <c r="W619" s="35">
        <v>11.4366666666667</v>
      </c>
      <c r="X619" s="35">
        <v>0.683333333333333</v>
      </c>
      <c r="Y619" s="32"/>
      <c r="Z619" s="32">
        <v>99.1866666666668</v>
      </c>
      <c r="AA619" s="35">
        <v>9.55486106872559</v>
      </c>
      <c r="AB619" s="35">
        <v>1113.84765625</v>
      </c>
      <c r="AC619" s="35">
        <v>-7.14953470230103</v>
      </c>
      <c r="AD619" s="35">
        <v>2.08227777481079</v>
      </c>
      <c r="AE619" s="35" t="s">
        <v>1695</v>
      </c>
      <c r="AF619" s="19">
        <v>12</v>
      </c>
      <c r="AG619" s="19">
        <f>AF619/(P619*'Molecular Weight'!$C$2/'Molecular Weight'!$D$2+Q619*'Molecular Weight'!$C$3/'Molecular Weight'!$D$3+R619*'Molecular Weight'!$C$4/'Molecular Weight'!$D$4+S619*'Molecular Weight'!$C$5/'Molecular Weight'!$D$5+T619*'Molecular Weight'!$C$6/'Molecular Weight'!$D$6+U619*'Molecular Weight'!$C$8/'Molecular Weight'!$D$8+V619*'Molecular Weight'!$C$9/'Molecular Weight'!$D$9+W619*'Molecular Weight'!$C$10/'Molecular Weight'!$D$10+X619*'Molecular Weight'!$C$11/'Molecular Weight'!$D$11+Y619*'Molecular Weight'!$C$12/'Molecular Weight'!$D$12)</f>
        <v>4.60650266306272</v>
      </c>
      <c r="AH619" s="19">
        <f>P619*AG619*'Molecular Weight'!$B$2/'Molecular Weight'!$D$2</f>
        <v>3.02525366304225</v>
      </c>
      <c r="AI619" s="19">
        <f>Q619*AG619*'Molecular Weight'!$B$3/'Molecular Weight'!$D$3</f>
        <v>0.0674544194716318</v>
      </c>
      <c r="AJ619" s="19">
        <f>AG619*R619*'Molecular Weight'!$B$4/'Molecular Weight'!$D$4</f>
        <v>1.86681728165704</v>
      </c>
      <c r="AK619" s="19">
        <f>S619*AG619*'Molecular Weight'!$B$5/'Molecular Weight'!$D$5</f>
        <v>0</v>
      </c>
      <c r="AL619" s="19">
        <f>T619*AG619*'Molecular Weight'!$B$6/'Molecular Weight'!$D$6</f>
        <v>1.16103018122479</v>
      </c>
      <c r="AM619" s="19">
        <f>U619*AG619*'Molecular Weight'!$B$8/'Molecular Weight'!$D$8</f>
        <v>0.0183983049694733</v>
      </c>
      <c r="AN619" s="19">
        <f>V619*AG619*'Molecular Weight'!$B$9/'Molecular Weight'!$D$9</f>
        <v>0.844715997023164</v>
      </c>
      <c r="AO619" s="19">
        <f>W619*AG619*'Molecular Weight'!$B$10/'Molecular Weight'!$D$10</f>
        <v>0.939426452506434</v>
      </c>
      <c r="AP619" s="19">
        <f>X619*AG619*'Molecular Weight'!$B$11/'Molecular Weight'!$D$11</f>
        <v>0.101573953525638</v>
      </c>
      <c r="AQ619" s="19">
        <f>Y619*AG619*'Molecular Weight'!$B$12/'Molecular Weight'!$D$12</f>
        <v>0</v>
      </c>
      <c r="AR619" s="19">
        <f t="shared" si="110"/>
        <v>8.02467025342042</v>
      </c>
      <c r="AS619" s="19">
        <f t="shared" si="111"/>
        <v>0.0737832288918963</v>
      </c>
      <c r="AT619" s="19">
        <f t="shared" si="112"/>
        <v>0.0635497940407207</v>
      </c>
      <c r="AU619" s="19">
        <f t="shared" si="113"/>
        <v>1.0872469523329</v>
      </c>
      <c r="AV619" s="19">
        <f t="shared" si="114"/>
        <v>3.09270808251388</v>
      </c>
      <c r="AW619" s="19">
        <f t="shared" si="115"/>
        <v>2.96357093572387</v>
      </c>
      <c r="AX619" s="36"/>
    </row>
    <row r="620" s="25" customFormat="1" spans="1:50">
      <c r="A620" s="37" t="s">
        <v>2391</v>
      </c>
      <c r="B620" s="35" t="s">
        <v>2280</v>
      </c>
      <c r="C620" s="35" t="s">
        <v>2281</v>
      </c>
      <c r="D620" s="32" t="s">
        <v>1759</v>
      </c>
      <c r="E620" s="35" t="s">
        <v>2400</v>
      </c>
      <c r="F620" s="35" t="s">
        <v>1859</v>
      </c>
      <c r="G620" s="32" t="s">
        <v>1917</v>
      </c>
      <c r="H620" s="32"/>
      <c r="I620" s="33">
        <f t="shared" si="116"/>
        <v>9.75129985809326</v>
      </c>
      <c r="J620" s="33">
        <f t="shared" si="117"/>
        <v>1246.53173828125</v>
      </c>
      <c r="K620" s="33">
        <f t="shared" si="118"/>
        <v>-6.47838306427002</v>
      </c>
      <c r="L620" s="34">
        <f t="shared" si="108"/>
        <v>-7.76334087675391</v>
      </c>
      <c r="M620" s="33">
        <f t="shared" si="109"/>
        <v>1.28495781248389</v>
      </c>
      <c r="N620" s="33">
        <f t="shared" si="119"/>
        <v>1.28495788574219</v>
      </c>
      <c r="O620" s="32"/>
      <c r="P620" s="35">
        <v>40.8533333333333</v>
      </c>
      <c r="Q620" s="35">
        <v>1.08666666666667</v>
      </c>
      <c r="R620" s="35">
        <v>20.6966666666667</v>
      </c>
      <c r="S620" s="35">
        <v>0</v>
      </c>
      <c r="T620" s="35">
        <v>15.83</v>
      </c>
      <c r="U620" s="35">
        <v>0.29</v>
      </c>
      <c r="V620" s="35">
        <v>9.61666666666667</v>
      </c>
      <c r="W620" s="35">
        <v>10.82</v>
      </c>
      <c r="X620" s="35">
        <v>0.576666666666667</v>
      </c>
      <c r="Y620" s="32"/>
      <c r="Z620" s="32">
        <v>99.77</v>
      </c>
      <c r="AA620" s="35">
        <v>9.75129985809326</v>
      </c>
      <c r="AB620" s="35">
        <v>1246.53173828125</v>
      </c>
      <c r="AC620" s="35">
        <v>-6.47838306427002</v>
      </c>
      <c r="AD620" s="35">
        <v>1.28495788574219</v>
      </c>
      <c r="AE620" s="35" t="s">
        <v>1695</v>
      </c>
      <c r="AF620" s="19">
        <v>12</v>
      </c>
      <c r="AG620" s="19">
        <f>AF620/(P620*'Molecular Weight'!$C$2/'Molecular Weight'!$D$2+Q620*'Molecular Weight'!$C$3/'Molecular Weight'!$D$3+R620*'Molecular Weight'!$C$4/'Molecular Weight'!$D$4+S620*'Molecular Weight'!$C$5/'Molecular Weight'!$D$5+T620*'Molecular Weight'!$C$6/'Molecular Weight'!$D$6+U620*'Molecular Weight'!$C$8/'Molecular Weight'!$D$8+V620*'Molecular Weight'!$C$9/'Molecular Weight'!$D$9+W620*'Molecular Weight'!$C$10/'Molecular Weight'!$D$10+X620*'Molecular Weight'!$C$11/'Molecular Weight'!$D$11+Y620*'Molecular Weight'!$C$12/'Molecular Weight'!$D$12)</f>
        <v>4.5088408783965</v>
      </c>
      <c r="AH620" s="19">
        <f>P620*AG620*'Molecular Weight'!$B$2/'Molecular Weight'!$D$2</f>
        <v>3.06593174687236</v>
      </c>
      <c r="AI620" s="19">
        <f>Q620*AG620*'Molecular Weight'!$B$3/'Molecular Weight'!$D$3</f>
        <v>0.061321740774187</v>
      </c>
      <c r="AJ620" s="19">
        <f>AG620*R620*'Molecular Weight'!$B$4/'Molecular Weight'!$D$4</f>
        <v>1.83048208539061</v>
      </c>
      <c r="AK620" s="19">
        <f>S620*AG620*'Molecular Weight'!$B$5/'Molecular Weight'!$D$5</f>
        <v>0</v>
      </c>
      <c r="AL620" s="19">
        <f>T620*AG620*'Molecular Weight'!$B$6/'Molecular Weight'!$D$6</f>
        <v>0.993526602241322</v>
      </c>
      <c r="AM620" s="19">
        <f>U620*AG620*'Molecular Weight'!$B$8/'Molecular Weight'!$D$8</f>
        <v>0.0184319686317308</v>
      </c>
      <c r="AN620" s="19">
        <f>V620*AG620*'Molecular Weight'!$B$9/'Molecular Weight'!$D$9</f>
        <v>1.07593101192505</v>
      </c>
      <c r="AO620" s="19">
        <f>W620*AG620*'Molecular Weight'!$B$10/'Molecular Weight'!$D$10</f>
        <v>0.869929712985915</v>
      </c>
      <c r="AP620" s="19">
        <f>X620*AG620*'Molecular Weight'!$B$11/'Molecular Weight'!$D$11</f>
        <v>0.0839012016739373</v>
      </c>
      <c r="AQ620" s="19">
        <f>Y620*AG620*'Molecular Weight'!$B$12/'Molecular Weight'!$D$12</f>
        <v>0</v>
      </c>
      <c r="AR620" s="19">
        <f t="shared" si="110"/>
        <v>7.99945607049512</v>
      </c>
      <c r="AS620" s="19">
        <f t="shared" si="111"/>
        <v>0</v>
      </c>
      <c r="AT620" s="19">
        <f t="shared" si="112"/>
        <v>0</v>
      </c>
      <c r="AU620" s="19">
        <f t="shared" si="113"/>
        <v>0.993526602241322</v>
      </c>
      <c r="AV620" s="19">
        <f t="shared" si="114"/>
        <v>3.12725348764655</v>
      </c>
      <c r="AW620" s="19">
        <f t="shared" si="115"/>
        <v>2.95781929578402</v>
      </c>
      <c r="AX620" s="36"/>
    </row>
    <row r="621" s="25" customFormat="1" spans="1:50">
      <c r="A621" s="37" t="s">
        <v>2391</v>
      </c>
      <c r="B621" s="35" t="s">
        <v>2280</v>
      </c>
      <c r="C621" s="35" t="s">
        <v>2281</v>
      </c>
      <c r="D621" s="32" t="s">
        <v>1759</v>
      </c>
      <c r="E621" s="35" t="s">
        <v>2401</v>
      </c>
      <c r="F621" s="35" t="s">
        <v>1859</v>
      </c>
      <c r="G621" s="32" t="s">
        <v>1917</v>
      </c>
      <c r="H621" s="32"/>
      <c r="I621" s="33">
        <f t="shared" si="116"/>
        <v>5.16823816299438</v>
      </c>
      <c r="J621" s="33">
        <f t="shared" si="117"/>
        <v>1116.29052734375</v>
      </c>
      <c r="K621" s="33">
        <f t="shared" si="118"/>
        <v>-8.24923896789551</v>
      </c>
      <c r="L621" s="34">
        <f t="shared" si="108"/>
        <v>-10.9524779510133</v>
      </c>
      <c r="M621" s="33">
        <f t="shared" si="109"/>
        <v>2.70323898311784</v>
      </c>
      <c r="N621" s="33">
        <f t="shared" si="119"/>
        <v>2.70323944091797</v>
      </c>
      <c r="O621" s="32"/>
      <c r="P621" s="35">
        <v>39.0533333333333</v>
      </c>
      <c r="Q621" s="35">
        <v>1.24666666666667</v>
      </c>
      <c r="R621" s="35">
        <v>20.5433333333333</v>
      </c>
      <c r="S621" s="35">
        <v>0</v>
      </c>
      <c r="T621" s="35">
        <v>18.3033333333333</v>
      </c>
      <c r="U621" s="35">
        <v>0.36</v>
      </c>
      <c r="V621" s="35">
        <v>7.19</v>
      </c>
      <c r="W621" s="35">
        <v>11.8466666666667</v>
      </c>
      <c r="X621" s="35">
        <v>0.396666666666667</v>
      </c>
      <c r="Y621" s="32"/>
      <c r="Z621" s="32">
        <v>98.9399999999999</v>
      </c>
      <c r="AA621" s="35">
        <v>5.16823816299438</v>
      </c>
      <c r="AB621" s="35">
        <v>1116.29052734375</v>
      </c>
      <c r="AC621" s="35">
        <v>-8.24923896789551</v>
      </c>
      <c r="AD621" s="35">
        <v>2.70323944091797</v>
      </c>
      <c r="AE621" s="35" t="s">
        <v>1695</v>
      </c>
      <c r="AF621" s="19">
        <v>12</v>
      </c>
      <c r="AG621" s="19">
        <f>AF621/(P621*'Molecular Weight'!$C$2/'Molecular Weight'!$D$2+Q621*'Molecular Weight'!$C$3/'Molecular Weight'!$D$3+R621*'Molecular Weight'!$C$4/'Molecular Weight'!$D$4+S621*'Molecular Weight'!$C$5/'Molecular Weight'!$D$5+T621*'Molecular Weight'!$C$6/'Molecular Weight'!$D$6+U621*'Molecular Weight'!$C$8/'Molecular Weight'!$D$8+V621*'Molecular Weight'!$C$9/'Molecular Weight'!$D$9+W621*'Molecular Weight'!$C$10/'Molecular Weight'!$D$10+X621*'Molecular Weight'!$C$11/'Molecular Weight'!$D$11+Y621*'Molecular Weight'!$C$12/'Molecular Weight'!$D$12)</f>
        <v>4.63031864081736</v>
      </c>
      <c r="AH621" s="19">
        <f>P621*AG621*'Molecular Weight'!$B$2/'Molecular Weight'!$D$2</f>
        <v>3.00980987548914</v>
      </c>
      <c r="AI621" s="19">
        <f>Q621*AG621*'Molecular Weight'!$B$3/'Molecular Weight'!$D$3</f>
        <v>0.0722461064524697</v>
      </c>
      <c r="AJ621" s="19">
        <f>AG621*R621*'Molecular Weight'!$B$4/'Molecular Weight'!$D$4</f>
        <v>1.86587248485402</v>
      </c>
      <c r="AK621" s="19">
        <f>S621*AG621*'Molecular Weight'!$B$5/'Molecular Weight'!$D$5</f>
        <v>0</v>
      </c>
      <c r="AL621" s="19">
        <f>T621*AG621*'Molecular Weight'!$B$6/'Molecular Weight'!$D$6</f>
        <v>1.17970859580216</v>
      </c>
      <c r="AM621" s="19">
        <f>U621*AG621*'Molecular Weight'!$B$8/'Molecular Weight'!$D$8</f>
        <v>0.0234975290484106</v>
      </c>
      <c r="AN621" s="19">
        <f>V621*AG621*'Molecular Weight'!$B$9/'Molecular Weight'!$D$9</f>
        <v>0.826103995719029</v>
      </c>
      <c r="AO621" s="19">
        <f>W621*AG621*'Molecular Weight'!$B$10/'Molecular Weight'!$D$10</f>
        <v>0.978135547400438</v>
      </c>
      <c r="AP621" s="19">
        <f>X621*AG621*'Molecular Weight'!$B$11/'Molecular Weight'!$D$11</f>
        <v>0.0592672817314474</v>
      </c>
      <c r="AQ621" s="19">
        <f>Y621*AG621*'Molecular Weight'!$B$12/'Molecular Weight'!$D$12</f>
        <v>0</v>
      </c>
      <c r="AR621" s="19">
        <f t="shared" si="110"/>
        <v>8.01464141649711</v>
      </c>
      <c r="AS621" s="19">
        <f t="shared" si="111"/>
        <v>0.0438440071950446</v>
      </c>
      <c r="AT621" s="19">
        <f t="shared" si="112"/>
        <v>0.037165116327081</v>
      </c>
      <c r="AU621" s="19">
        <f t="shared" si="113"/>
        <v>1.13586458860711</v>
      </c>
      <c r="AV621" s="19">
        <f t="shared" si="114"/>
        <v>3.08205598194161</v>
      </c>
      <c r="AW621" s="19">
        <f t="shared" si="115"/>
        <v>3.00744566797003</v>
      </c>
      <c r="AX621" s="36"/>
    </row>
    <row r="622" s="25" customFormat="1" spans="1:50">
      <c r="A622" s="37" t="s">
        <v>2391</v>
      </c>
      <c r="B622" s="35" t="s">
        <v>2280</v>
      </c>
      <c r="C622" s="35" t="s">
        <v>2281</v>
      </c>
      <c r="D622" s="32" t="s">
        <v>1759</v>
      </c>
      <c r="E622" s="35" t="s">
        <v>2402</v>
      </c>
      <c r="F622" s="35" t="s">
        <v>1859</v>
      </c>
      <c r="G622" s="32" t="s">
        <v>1917</v>
      </c>
      <c r="H622" s="32"/>
      <c r="I622" s="33">
        <f t="shared" si="116"/>
        <v>4.99106311798096</v>
      </c>
      <c r="J622" s="33">
        <f t="shared" si="117"/>
        <v>1114.97802734375</v>
      </c>
      <c r="K622" s="33">
        <f t="shared" si="118"/>
        <v>-8.31623268127441</v>
      </c>
      <c r="L622" s="34">
        <f t="shared" si="108"/>
        <v>-11.0410145603679</v>
      </c>
      <c r="M622" s="33">
        <f t="shared" si="109"/>
        <v>2.72478187909353</v>
      </c>
      <c r="N622" s="33">
        <f t="shared" si="119"/>
        <v>2.72478008270264</v>
      </c>
      <c r="O622" s="32"/>
      <c r="P622" s="35">
        <v>39.18</v>
      </c>
      <c r="Q622" s="35">
        <v>1.31333333333333</v>
      </c>
      <c r="R622" s="35">
        <v>20.73</v>
      </c>
      <c r="S622" s="35">
        <v>0</v>
      </c>
      <c r="T622" s="35">
        <v>18.2133333333333</v>
      </c>
      <c r="U622" s="35">
        <v>0.33</v>
      </c>
      <c r="V622" s="35">
        <v>7.16</v>
      </c>
      <c r="W622" s="35">
        <v>11.9066666666667</v>
      </c>
      <c r="X622" s="35">
        <v>0.4</v>
      </c>
      <c r="Y622" s="32"/>
      <c r="Z622" s="32">
        <v>99.2333333333333</v>
      </c>
      <c r="AA622" s="35">
        <v>4.99106311798096</v>
      </c>
      <c r="AB622" s="35">
        <v>1114.97802734375</v>
      </c>
      <c r="AC622" s="35">
        <v>-8.31623268127441</v>
      </c>
      <c r="AD622" s="35">
        <v>2.72478008270264</v>
      </c>
      <c r="AE622" s="35" t="s">
        <v>1695</v>
      </c>
      <c r="AF622" s="19">
        <v>12</v>
      </c>
      <c r="AG622" s="19">
        <f>AF622/(P622*'Molecular Weight'!$C$2/'Molecular Weight'!$D$2+Q622*'Molecular Weight'!$C$3/'Molecular Weight'!$D$3+R622*'Molecular Weight'!$C$4/'Molecular Weight'!$D$4+S622*'Molecular Weight'!$C$5/'Molecular Weight'!$D$5+T622*'Molecular Weight'!$C$6/'Molecular Weight'!$D$6+U622*'Molecular Weight'!$C$8/'Molecular Weight'!$D$8+V622*'Molecular Weight'!$C$9/'Molecular Weight'!$D$9+W622*'Molecular Weight'!$C$10/'Molecular Weight'!$D$10+X622*'Molecular Weight'!$C$11/'Molecular Weight'!$D$11+Y622*'Molecular Weight'!$C$12/'Molecular Weight'!$D$12)</f>
        <v>4.61237665487665</v>
      </c>
      <c r="AH622" s="19">
        <f>P622*AG622*'Molecular Weight'!$B$2/'Molecular Weight'!$D$2</f>
        <v>3.00787146035398</v>
      </c>
      <c r="AI622" s="19">
        <f>Q622*AG622*'Molecular Weight'!$B$3/'Molecular Weight'!$D$3</f>
        <v>0.0758146183571713</v>
      </c>
      <c r="AJ622" s="19">
        <f>AG622*R622*'Molecular Weight'!$B$4/'Molecular Weight'!$D$4</f>
        <v>1.87553095440551</v>
      </c>
      <c r="AK622" s="19">
        <f>S622*AG622*'Molecular Weight'!$B$5/'Molecular Weight'!$D$5</f>
        <v>0</v>
      </c>
      <c r="AL622" s="19">
        <f>T622*AG622*'Molecular Weight'!$B$6/'Molecular Weight'!$D$6</f>
        <v>1.16935904056449</v>
      </c>
      <c r="AM622" s="19">
        <f>U622*AG622*'Molecular Weight'!$B$8/'Molecular Weight'!$D$8</f>
        <v>0.0214559387666943</v>
      </c>
      <c r="AN622" s="19">
        <f>V622*AG622*'Molecular Weight'!$B$9/'Molecular Weight'!$D$9</f>
        <v>0.81946940071754</v>
      </c>
      <c r="AO622" s="19">
        <f>W622*AG622*'Molecular Weight'!$B$10/'Molecular Weight'!$D$10</f>
        <v>0.979280159963116</v>
      </c>
      <c r="AP622" s="19">
        <f>X622*AG622*'Molecular Weight'!$B$11/'Molecular Weight'!$D$11</f>
        <v>0.0595337419151553</v>
      </c>
      <c r="AQ622" s="19">
        <f>Y622*AG622*'Molecular Weight'!$B$12/'Molecular Weight'!$D$12</f>
        <v>0</v>
      </c>
      <c r="AR622" s="19">
        <f t="shared" si="110"/>
        <v>8.00831531504367</v>
      </c>
      <c r="AS622" s="19">
        <f t="shared" si="111"/>
        <v>0.0249200428800709</v>
      </c>
      <c r="AT622" s="19">
        <f t="shared" si="112"/>
        <v>0.0213108566450566</v>
      </c>
      <c r="AU622" s="19">
        <f t="shared" si="113"/>
        <v>1.14443899768442</v>
      </c>
      <c r="AV622" s="19">
        <f t="shared" si="114"/>
        <v>3.08368607871115</v>
      </c>
      <c r="AW622" s="19">
        <f t="shared" si="115"/>
        <v>2.98956454001184</v>
      </c>
      <c r="AX622" s="36"/>
    </row>
    <row r="623" s="25" customFormat="1" spans="1:50">
      <c r="A623" s="37" t="s">
        <v>2391</v>
      </c>
      <c r="B623" s="35" t="s">
        <v>2280</v>
      </c>
      <c r="C623" s="35" t="s">
        <v>2281</v>
      </c>
      <c r="D623" s="32" t="s">
        <v>1759</v>
      </c>
      <c r="E623" s="35" t="s">
        <v>2403</v>
      </c>
      <c r="F623" s="35" t="s">
        <v>1859</v>
      </c>
      <c r="G623" s="32" t="s">
        <v>1917</v>
      </c>
      <c r="H623" s="32"/>
      <c r="I623" s="33">
        <f t="shared" si="116"/>
        <v>10.0432624816894</v>
      </c>
      <c r="J623" s="33">
        <f t="shared" si="117"/>
        <v>1110.0087890625</v>
      </c>
      <c r="K623" s="33">
        <f t="shared" si="118"/>
        <v>-7.08045959472656</v>
      </c>
      <c r="L623" s="34">
        <f t="shared" si="108"/>
        <v>-9.08391616937407</v>
      </c>
      <c r="M623" s="33">
        <f t="shared" si="109"/>
        <v>2.00345657464751</v>
      </c>
      <c r="N623" s="33">
        <f t="shared" si="119"/>
        <v>2.00345611572266</v>
      </c>
      <c r="O623" s="32"/>
      <c r="P623" s="35">
        <v>39.2633333333333</v>
      </c>
      <c r="Q623" s="35">
        <v>1.38</v>
      </c>
      <c r="R623" s="35">
        <v>20.39</v>
      </c>
      <c r="S623" s="35">
        <v>0</v>
      </c>
      <c r="T623" s="35">
        <v>17.6166666666667</v>
      </c>
      <c r="U623" s="35">
        <v>0.346666666666667</v>
      </c>
      <c r="V623" s="35">
        <v>5.79666666666667</v>
      </c>
      <c r="W623" s="35">
        <v>13.65</v>
      </c>
      <c r="X623" s="35">
        <v>0.68</v>
      </c>
      <c r="Y623" s="32"/>
      <c r="Z623" s="32">
        <v>99.1233333333333</v>
      </c>
      <c r="AA623" s="35">
        <v>10.0432624816894</v>
      </c>
      <c r="AB623" s="35">
        <v>1110.0087890625</v>
      </c>
      <c r="AC623" s="35">
        <v>-7.08045959472656</v>
      </c>
      <c r="AD623" s="35">
        <v>2.00345611572266</v>
      </c>
      <c r="AE623" s="35" t="s">
        <v>1695</v>
      </c>
      <c r="AF623" s="19">
        <v>12</v>
      </c>
      <c r="AG623" s="19">
        <f>AF623/(P623*'Molecular Weight'!$C$2/'Molecular Weight'!$D$2+Q623*'Molecular Weight'!$C$3/'Molecular Weight'!$D$3+R623*'Molecular Weight'!$C$4/'Molecular Weight'!$D$4+S623*'Molecular Weight'!$C$5/'Molecular Weight'!$D$5+T623*'Molecular Weight'!$C$6/'Molecular Weight'!$D$6+U623*'Molecular Weight'!$C$8/'Molecular Weight'!$D$8+V623*'Molecular Weight'!$C$9/'Molecular Weight'!$D$9+W623*'Molecular Weight'!$C$10/'Molecular Weight'!$D$10+X623*'Molecular Weight'!$C$11/'Molecular Weight'!$D$11+Y623*'Molecular Weight'!$C$12/'Molecular Weight'!$D$12)</f>
        <v>4.63349362237406</v>
      </c>
      <c r="AH623" s="19">
        <f>P623*AG623*'Molecular Weight'!$B$2/'Molecular Weight'!$D$2</f>
        <v>3.0280693174625</v>
      </c>
      <c r="AI623" s="19">
        <f>Q623*AG623*'Molecular Weight'!$B$3/'Molecular Weight'!$D$3</f>
        <v>0.0800277997356221</v>
      </c>
      <c r="AJ623" s="19">
        <f>AG623*R623*'Molecular Weight'!$B$4/'Molecular Weight'!$D$4</f>
        <v>1.85321567203231</v>
      </c>
      <c r="AK623" s="19">
        <f>S623*AG623*'Molecular Weight'!$B$5/'Molecular Weight'!$D$5</f>
        <v>0</v>
      </c>
      <c r="AL623" s="19">
        <f>T623*AG623*'Molecular Weight'!$B$6/'Molecular Weight'!$D$6</f>
        <v>1.13622929631807</v>
      </c>
      <c r="AM623" s="19">
        <f>U623*AG623*'Molecular Weight'!$B$8/'Molecular Weight'!$D$8</f>
        <v>0.0226427655637113</v>
      </c>
      <c r="AN623" s="19">
        <f>V623*AG623*'Molecular Weight'!$B$9/'Molecular Weight'!$D$9</f>
        <v>0.666471911439909</v>
      </c>
      <c r="AO623" s="19">
        <f>W623*AG623*'Molecular Weight'!$B$10/'Molecular Weight'!$D$10</f>
        <v>1.12780292342022</v>
      </c>
      <c r="AP623" s="19">
        <f>X623*AG623*'Molecular Weight'!$B$11/'Molecular Weight'!$D$11</f>
        <v>0.101670721626795</v>
      </c>
      <c r="AQ623" s="19">
        <f>Y623*AG623*'Molecular Weight'!$B$12/'Molecular Weight'!$D$12</f>
        <v>0</v>
      </c>
      <c r="AR623" s="19">
        <f t="shared" si="110"/>
        <v>8.01613040759913</v>
      </c>
      <c r="AS623" s="19">
        <f t="shared" si="111"/>
        <v>0.0482938478660584</v>
      </c>
      <c r="AT623" s="19">
        <f t="shared" si="112"/>
        <v>0.0425036108667096</v>
      </c>
      <c r="AU623" s="19">
        <f t="shared" si="113"/>
        <v>1.08793544845201</v>
      </c>
      <c r="AV623" s="19">
        <f t="shared" si="114"/>
        <v>3.10809711719812</v>
      </c>
      <c r="AW623" s="19">
        <f t="shared" si="115"/>
        <v>2.95314689674191</v>
      </c>
      <c r="AX623" s="36"/>
    </row>
    <row r="624" s="25" customFormat="1" spans="1:50">
      <c r="A624" s="37" t="s">
        <v>2391</v>
      </c>
      <c r="B624" s="35" t="s">
        <v>2280</v>
      </c>
      <c r="C624" s="35" t="s">
        <v>2281</v>
      </c>
      <c r="D624" s="32" t="s">
        <v>1759</v>
      </c>
      <c r="E624" s="35" t="s">
        <v>2404</v>
      </c>
      <c r="F624" s="35" t="s">
        <v>2046</v>
      </c>
      <c r="G624" s="32" t="s">
        <v>1917</v>
      </c>
      <c r="H624" s="32"/>
      <c r="I624" s="33">
        <f t="shared" si="116"/>
        <v>9.67248630523682</v>
      </c>
      <c r="J624" s="33">
        <f t="shared" si="117"/>
        <v>1225.59802246094</v>
      </c>
      <c r="K624" s="33">
        <f t="shared" si="118"/>
        <v>-6.06085968017578</v>
      </c>
      <c r="L624" s="34">
        <f t="shared" si="108"/>
        <v>-7.99485304024189</v>
      </c>
      <c r="M624" s="33">
        <f t="shared" si="109"/>
        <v>1.93399336006611</v>
      </c>
      <c r="N624" s="33">
        <f t="shared" si="119"/>
        <v>1.93399333953857</v>
      </c>
      <c r="O624" s="32"/>
      <c r="P624" s="35">
        <v>40.0033333333333</v>
      </c>
      <c r="Q624" s="35">
        <v>1</v>
      </c>
      <c r="R624" s="35">
        <v>21.32</v>
      </c>
      <c r="S624" s="35">
        <v>0</v>
      </c>
      <c r="T624" s="35">
        <v>14.7266666666667</v>
      </c>
      <c r="U624" s="35">
        <v>0.246666666666667</v>
      </c>
      <c r="V624" s="35">
        <v>7.83666666666667</v>
      </c>
      <c r="W624" s="35">
        <v>13.42</v>
      </c>
      <c r="X624" s="35">
        <v>0.58</v>
      </c>
      <c r="Y624" s="32"/>
      <c r="Z624" s="32">
        <v>99.1333333333333</v>
      </c>
      <c r="AA624" s="35">
        <v>9.67248630523682</v>
      </c>
      <c r="AB624" s="35">
        <v>1225.59802246094</v>
      </c>
      <c r="AC624" s="35">
        <v>-6.06085968017578</v>
      </c>
      <c r="AD624" s="35">
        <v>1.93399333953857</v>
      </c>
      <c r="AE624" s="35" t="s">
        <v>1695</v>
      </c>
      <c r="AF624" s="19">
        <v>12</v>
      </c>
      <c r="AG624" s="19">
        <f>AF624/(P624*'Molecular Weight'!$C$2/'Molecular Weight'!$D$2+Q624*'Molecular Weight'!$C$3/'Molecular Weight'!$D$3+R624*'Molecular Weight'!$C$4/'Molecular Weight'!$D$4+S624*'Molecular Weight'!$C$5/'Molecular Weight'!$D$5+T624*'Molecular Weight'!$C$6/'Molecular Weight'!$D$6+U624*'Molecular Weight'!$C$8/'Molecular Weight'!$D$8+V624*'Molecular Weight'!$C$9/'Molecular Weight'!$D$9+W624*'Molecular Weight'!$C$10/'Molecular Weight'!$D$10+X624*'Molecular Weight'!$C$11/'Molecular Weight'!$D$11+Y624*'Molecular Weight'!$C$12/'Molecular Weight'!$D$12)</f>
        <v>4.55305715188284</v>
      </c>
      <c r="AH624" s="19">
        <f>P624*AG624*'Molecular Weight'!$B$2/'Molecular Weight'!$D$2</f>
        <v>3.03158227251142</v>
      </c>
      <c r="AI624" s="19">
        <f>Q624*AG624*'Molecular Weight'!$B$3/'Molecular Weight'!$D$3</f>
        <v>0.0569844449547289</v>
      </c>
      <c r="AJ624" s="19">
        <f>AG624*R624*'Molecular Weight'!$B$4/'Molecular Weight'!$D$4</f>
        <v>1.90410314786469</v>
      </c>
      <c r="AK624" s="19">
        <f>S624*AG624*'Molecular Weight'!$B$5/'Molecular Weight'!$D$5</f>
        <v>0</v>
      </c>
      <c r="AL624" s="19">
        <f>T624*AG624*'Molecular Weight'!$B$6/'Molecular Weight'!$D$6</f>
        <v>0.933342914672347</v>
      </c>
      <c r="AM624" s="19">
        <f>U624*AG624*'Molecular Weight'!$B$8/'Molecular Weight'!$D$8</f>
        <v>0.0158315115703097</v>
      </c>
      <c r="AN624" s="19">
        <f>V624*AG624*'Molecular Weight'!$B$9/'Molecular Weight'!$D$9</f>
        <v>0.88537943458036</v>
      </c>
      <c r="AO624" s="19">
        <f>W624*AG624*'Molecular Weight'!$B$10/'Molecular Weight'!$D$10</f>
        <v>1.08955112300763</v>
      </c>
      <c r="AP624" s="19">
        <f>X624*AG624*'Molecular Weight'!$B$11/'Molecular Weight'!$D$11</f>
        <v>0.0852137188800273</v>
      </c>
      <c r="AQ624" s="19">
        <f>Y624*AG624*'Molecular Weight'!$B$12/'Molecular Weight'!$D$12</f>
        <v>0</v>
      </c>
      <c r="AR624" s="19">
        <f t="shared" si="110"/>
        <v>8.00198856804152</v>
      </c>
      <c r="AS624" s="19">
        <f t="shared" si="111"/>
        <v>0.00596422159199506</v>
      </c>
      <c r="AT624" s="19">
        <f t="shared" si="112"/>
        <v>0.00639017182027767</v>
      </c>
      <c r="AU624" s="19">
        <f t="shared" si="113"/>
        <v>0.927378693080352</v>
      </c>
      <c r="AV624" s="19">
        <f t="shared" si="114"/>
        <v>3.08856671746615</v>
      </c>
      <c r="AW624" s="19">
        <f t="shared" si="115"/>
        <v>2.92410498383064</v>
      </c>
      <c r="AX624" s="36"/>
    </row>
    <row r="625" s="25" customFormat="1" spans="1:50">
      <c r="A625" s="37" t="s">
        <v>2391</v>
      </c>
      <c r="B625" s="35" t="s">
        <v>2280</v>
      </c>
      <c r="C625" s="35" t="s">
        <v>2281</v>
      </c>
      <c r="D625" s="32" t="s">
        <v>1759</v>
      </c>
      <c r="E625" s="35" t="s">
        <v>2405</v>
      </c>
      <c r="F625" s="35" t="s">
        <v>2046</v>
      </c>
      <c r="G625" s="32" t="s">
        <v>1917</v>
      </c>
      <c r="H625" s="32"/>
      <c r="I625" s="33">
        <f t="shared" si="116"/>
        <v>9.32747650146484</v>
      </c>
      <c r="J625" s="33">
        <f t="shared" si="117"/>
        <v>1214.52197265625</v>
      </c>
      <c r="K625" s="33">
        <f t="shared" si="118"/>
        <v>-5.99174165725708</v>
      </c>
      <c r="L625" s="34">
        <f t="shared" si="108"/>
        <v>-8.23156120926671</v>
      </c>
      <c r="M625" s="33">
        <f t="shared" si="109"/>
        <v>2.23981955200963</v>
      </c>
      <c r="N625" s="33">
        <f t="shared" si="119"/>
        <v>2.23982000350952</v>
      </c>
      <c r="O625" s="32"/>
      <c r="P625" s="35">
        <v>39.2633333333333</v>
      </c>
      <c r="Q625" s="35">
        <v>0.813333333333333</v>
      </c>
      <c r="R625" s="35">
        <v>22.0866666666667</v>
      </c>
      <c r="S625" s="35">
        <v>0</v>
      </c>
      <c r="T625" s="35">
        <v>15.2466666666667</v>
      </c>
      <c r="U625" s="35">
        <v>0.203333333333333</v>
      </c>
      <c r="V625" s="35">
        <v>6.91666666666667</v>
      </c>
      <c r="W625" s="35">
        <v>14.2433333333333</v>
      </c>
      <c r="X625" s="35">
        <v>0.516666666666667</v>
      </c>
      <c r="Y625" s="32"/>
      <c r="Z625" s="32">
        <v>99.29</v>
      </c>
      <c r="AA625" s="35">
        <v>9.32747650146484</v>
      </c>
      <c r="AB625" s="35">
        <v>1214.52197265625</v>
      </c>
      <c r="AC625" s="35">
        <v>-5.99174165725708</v>
      </c>
      <c r="AD625" s="35">
        <v>2.23982000350952</v>
      </c>
      <c r="AE625" s="35" t="s">
        <v>1695</v>
      </c>
      <c r="AF625" s="19">
        <v>12</v>
      </c>
      <c r="AG625" s="19">
        <f>AF625/(P625*'Molecular Weight'!$C$2/'Molecular Weight'!$D$2+Q625*'Molecular Weight'!$C$3/'Molecular Weight'!$D$3+R625*'Molecular Weight'!$C$4/'Molecular Weight'!$D$4+S625*'Molecular Weight'!$C$5/'Molecular Weight'!$D$5+T625*'Molecular Weight'!$C$6/'Molecular Weight'!$D$6+U625*'Molecular Weight'!$C$8/'Molecular Weight'!$D$8+V625*'Molecular Weight'!$C$9/'Molecular Weight'!$D$9+W625*'Molecular Weight'!$C$10/'Molecular Weight'!$D$10+X625*'Molecular Weight'!$C$11/'Molecular Weight'!$D$11+Y625*'Molecular Weight'!$C$12/'Molecular Weight'!$D$12)</f>
        <v>4.56916302006536</v>
      </c>
      <c r="AH625" s="19">
        <f>P625*AG625*'Molecular Weight'!$B$2/'Molecular Weight'!$D$2</f>
        <v>2.9860281409981</v>
      </c>
      <c r="AI625" s="19">
        <f>Q625*AG625*'Molecular Weight'!$B$3/'Molecular Weight'!$D$3</f>
        <v>0.0465112964912786</v>
      </c>
      <c r="AJ625" s="19">
        <f>AG625*R625*'Molecular Weight'!$B$4/'Molecular Weight'!$D$4</f>
        <v>1.97955238465759</v>
      </c>
      <c r="AK625" s="19">
        <f>S625*AG625*'Molecular Weight'!$B$5/'Molecular Weight'!$D$5</f>
        <v>0</v>
      </c>
      <c r="AL625" s="19">
        <f>T625*AG625*'Molecular Weight'!$B$6/'Molecular Weight'!$D$6</f>
        <v>0.96971750435129</v>
      </c>
      <c r="AM625" s="19">
        <f>U625*AG625*'Molecular Weight'!$B$8/'Molecular Weight'!$D$8</f>
        <v>0.0130964638767027</v>
      </c>
      <c r="AN625" s="19">
        <f>V625*AG625*'Molecular Weight'!$B$9/'Molecular Weight'!$D$9</f>
        <v>0.784202917008737</v>
      </c>
      <c r="AO625" s="19">
        <f>W625*AG625*'Molecular Weight'!$B$10/'Molecular Weight'!$D$10</f>
        <v>1.16048701763785</v>
      </c>
      <c r="AP625" s="19">
        <f>X625*AG625*'Molecular Weight'!$B$11/'Molecular Weight'!$D$11</f>
        <v>0.0761772903205476</v>
      </c>
      <c r="AQ625" s="19">
        <f>Y625*AG625*'Molecular Weight'!$B$12/'Molecular Weight'!$D$12</f>
        <v>0</v>
      </c>
      <c r="AR625" s="19">
        <f t="shared" si="110"/>
        <v>8.0157730153421</v>
      </c>
      <c r="AS625" s="19">
        <f t="shared" si="111"/>
        <v>0.0472259341034009</v>
      </c>
      <c r="AT625" s="19">
        <f t="shared" si="112"/>
        <v>0.0487007132401859</v>
      </c>
      <c r="AU625" s="19">
        <f t="shared" si="113"/>
        <v>0.922491570247889</v>
      </c>
      <c r="AV625" s="19">
        <f t="shared" si="114"/>
        <v>3.03253943748938</v>
      </c>
      <c r="AW625" s="19">
        <f t="shared" si="115"/>
        <v>2.92750390287458</v>
      </c>
      <c r="AX625" s="36"/>
    </row>
    <row r="626" s="25" customFormat="1" spans="1:50">
      <c r="A626" s="37" t="s">
        <v>2391</v>
      </c>
      <c r="B626" s="35" t="s">
        <v>2280</v>
      </c>
      <c r="C626" s="35" t="s">
        <v>2281</v>
      </c>
      <c r="D626" s="32" t="s">
        <v>1759</v>
      </c>
      <c r="E626" s="35" t="s">
        <v>2406</v>
      </c>
      <c r="F626" s="35" t="s">
        <v>1859</v>
      </c>
      <c r="G626" s="32" t="s">
        <v>1917</v>
      </c>
      <c r="H626" s="32"/>
      <c r="I626" s="33">
        <f t="shared" si="116"/>
        <v>9.54365348815918</v>
      </c>
      <c r="J626" s="33">
        <f t="shared" si="117"/>
        <v>1063.45947265625</v>
      </c>
      <c r="K626" s="33">
        <f t="shared" si="118"/>
        <v>-7.73946905136108</v>
      </c>
      <c r="L626" s="34">
        <f t="shared" si="108"/>
        <v>-9.84148043835473</v>
      </c>
      <c r="M626" s="33">
        <f t="shared" si="109"/>
        <v>2.10201138699365</v>
      </c>
      <c r="N626" s="33">
        <f t="shared" si="119"/>
        <v>2.10201025009155</v>
      </c>
      <c r="O626" s="32"/>
      <c r="P626" s="35">
        <v>39.3333333333333</v>
      </c>
      <c r="Q626" s="35">
        <v>1.48666666666667</v>
      </c>
      <c r="R626" s="35">
        <v>19.9233333333333</v>
      </c>
      <c r="S626" s="35">
        <v>0</v>
      </c>
      <c r="T626" s="35">
        <v>19.28</v>
      </c>
      <c r="U626" s="35">
        <v>0.356666666666667</v>
      </c>
      <c r="V626" s="35">
        <v>5.65666666666667</v>
      </c>
      <c r="W626" s="35">
        <v>12.93</v>
      </c>
      <c r="X626" s="35">
        <v>0.69</v>
      </c>
      <c r="Y626" s="32"/>
      <c r="Z626" s="32">
        <v>99.6566666666666</v>
      </c>
      <c r="AA626" s="35">
        <v>9.54365348815918</v>
      </c>
      <c r="AB626" s="35">
        <v>1063.45947265625</v>
      </c>
      <c r="AC626" s="35">
        <v>-7.73946905136108</v>
      </c>
      <c r="AD626" s="35">
        <v>2.10201025009155</v>
      </c>
      <c r="AE626" s="35" t="s">
        <v>1695</v>
      </c>
      <c r="AF626" s="19">
        <v>12</v>
      </c>
      <c r="AG626" s="19">
        <f>AF626/(P626*'Molecular Weight'!$C$2/'Molecular Weight'!$D$2+Q626*'Molecular Weight'!$C$3/'Molecular Weight'!$D$3+R626*'Molecular Weight'!$C$4/'Molecular Weight'!$D$4+S626*'Molecular Weight'!$C$5/'Molecular Weight'!$D$5+T626*'Molecular Weight'!$C$6/'Molecular Weight'!$D$6+U626*'Molecular Weight'!$C$8/'Molecular Weight'!$D$8+V626*'Molecular Weight'!$C$9/'Molecular Weight'!$D$9+W626*'Molecular Weight'!$C$10/'Molecular Weight'!$D$10+X626*'Molecular Weight'!$C$11/'Molecular Weight'!$D$11+Y626*'Molecular Weight'!$C$12/'Molecular Weight'!$D$12)</f>
        <v>4.63633607279197</v>
      </c>
      <c r="AH626" s="19">
        <f>P626*AG626*'Molecular Weight'!$B$2/'Molecular Weight'!$D$2</f>
        <v>3.03532876492151</v>
      </c>
      <c r="AI626" s="19">
        <f>Q626*AG626*'Molecular Weight'!$B$3/'Molecular Weight'!$D$3</f>
        <v>0.0862664117006769</v>
      </c>
      <c r="AJ626" s="19">
        <f>AG626*R626*'Molecular Weight'!$B$4/'Molecular Weight'!$D$4</f>
        <v>1.81191190709282</v>
      </c>
      <c r="AK626" s="19">
        <f>S626*AG626*'Molecular Weight'!$B$5/'Molecular Weight'!$D$5</f>
        <v>0</v>
      </c>
      <c r="AL626" s="19">
        <f>T626*AG626*'Molecular Weight'!$B$6/'Molecular Weight'!$D$6</f>
        <v>1.24427282131722</v>
      </c>
      <c r="AM626" s="19">
        <f>U626*AG626*'Molecular Weight'!$B$8/'Molecular Weight'!$D$8</f>
        <v>0.0233102133158886</v>
      </c>
      <c r="AN626" s="19">
        <f>V626*AG626*'Molecular Weight'!$B$9/'Molecular Weight'!$D$9</f>
        <v>0.650774385072621</v>
      </c>
      <c r="AO626" s="19">
        <f>W626*AG626*'Molecular Weight'!$B$10/'Molecular Weight'!$D$10</f>
        <v>1.06896978283167</v>
      </c>
      <c r="AP626" s="19">
        <f>X626*AG626*'Molecular Weight'!$B$11/'Molecular Weight'!$D$11</f>
        <v>0.103229167158001</v>
      </c>
      <c r="AQ626" s="19">
        <f>Y626*AG626*'Molecular Weight'!$B$12/'Molecular Weight'!$D$12</f>
        <v>0</v>
      </c>
      <c r="AR626" s="19">
        <f t="shared" si="110"/>
        <v>8.02406345341041</v>
      </c>
      <c r="AS626" s="19">
        <f t="shared" si="111"/>
        <v>0.0719738677545338</v>
      </c>
      <c r="AT626" s="19">
        <f t="shared" si="112"/>
        <v>0.0578441210974457</v>
      </c>
      <c r="AU626" s="19">
        <f t="shared" si="113"/>
        <v>1.17229895356269</v>
      </c>
      <c r="AV626" s="19">
        <f t="shared" si="114"/>
        <v>3.12159517662218</v>
      </c>
      <c r="AW626" s="19">
        <f t="shared" si="115"/>
        <v>2.9873272025374</v>
      </c>
      <c r="AX626" s="36"/>
    </row>
    <row r="627" s="25" customFormat="1" spans="1:50">
      <c r="A627" s="37" t="s">
        <v>2391</v>
      </c>
      <c r="B627" s="35" t="s">
        <v>2280</v>
      </c>
      <c r="C627" s="35" t="s">
        <v>2281</v>
      </c>
      <c r="D627" s="32" t="s">
        <v>1759</v>
      </c>
      <c r="E627" s="35" t="s">
        <v>2407</v>
      </c>
      <c r="F627" s="35" t="s">
        <v>1859</v>
      </c>
      <c r="G627" s="32" t="s">
        <v>1917</v>
      </c>
      <c r="H627" s="32"/>
      <c r="I627" s="33">
        <f t="shared" si="116"/>
        <v>8.38535976409912</v>
      </c>
      <c r="J627" s="33">
        <f t="shared" si="117"/>
        <v>1129.21337890625</v>
      </c>
      <c r="K627" s="33">
        <f t="shared" si="118"/>
        <v>-7.18780422210693</v>
      </c>
      <c r="L627" s="34">
        <f t="shared" si="108"/>
        <v>-9.51323494810358</v>
      </c>
      <c r="M627" s="33">
        <f t="shared" si="109"/>
        <v>2.32543072599665</v>
      </c>
      <c r="N627" s="33">
        <f t="shared" si="119"/>
        <v>2.32543087005615</v>
      </c>
      <c r="O627" s="32"/>
      <c r="P627" s="35">
        <v>39.68</v>
      </c>
      <c r="Q627" s="35">
        <v>1.095</v>
      </c>
      <c r="R627" s="35">
        <v>21.08</v>
      </c>
      <c r="S627" s="35">
        <v>0</v>
      </c>
      <c r="T627" s="35">
        <v>17.745</v>
      </c>
      <c r="U627" s="35">
        <v>0.33</v>
      </c>
      <c r="V627" s="35">
        <v>7.255</v>
      </c>
      <c r="W627" s="35">
        <v>11.935</v>
      </c>
      <c r="X627" s="35">
        <v>0.615</v>
      </c>
      <c r="Y627" s="32"/>
      <c r="Z627" s="32">
        <v>99.735</v>
      </c>
      <c r="AA627" s="35">
        <v>8.38535976409912</v>
      </c>
      <c r="AB627" s="35">
        <v>1129.21337890625</v>
      </c>
      <c r="AC627" s="35">
        <v>-7.18780422210693</v>
      </c>
      <c r="AD627" s="35">
        <v>2.32543087005615</v>
      </c>
      <c r="AE627" s="35" t="s">
        <v>1695</v>
      </c>
      <c r="AF627" s="19">
        <v>12</v>
      </c>
      <c r="AG627" s="19">
        <f>AF627/(P627*'Molecular Weight'!$C$2/'Molecular Weight'!$D$2+Q627*'Molecular Weight'!$C$3/'Molecular Weight'!$D$3+R627*'Molecular Weight'!$C$4/'Molecular Weight'!$D$4+S627*'Molecular Weight'!$C$5/'Molecular Weight'!$D$5+T627*'Molecular Weight'!$C$6/'Molecular Weight'!$D$6+U627*'Molecular Weight'!$C$8/'Molecular Weight'!$D$8+V627*'Molecular Weight'!$C$9/'Molecular Weight'!$D$9+W627*'Molecular Weight'!$C$10/'Molecular Weight'!$D$10+X627*'Molecular Weight'!$C$11/'Molecular Weight'!$D$11+Y627*'Molecular Weight'!$C$12/'Molecular Weight'!$D$12)</f>
        <v>4.57493977243152</v>
      </c>
      <c r="AH627" s="19">
        <f>P627*AG627*'Molecular Weight'!$B$2/'Molecular Weight'!$D$2</f>
        <v>3.02153146088686</v>
      </c>
      <c r="AI627" s="19">
        <f>Q627*AG627*'Molecular Weight'!$B$3/'Molecular Weight'!$D$3</f>
        <v>0.0626978604607323</v>
      </c>
      <c r="AJ627" s="19">
        <f>AG627*R627*'Molecular Weight'!$B$4/'Molecular Weight'!$D$4</f>
        <v>1.89171695572492</v>
      </c>
      <c r="AK627" s="19">
        <f>S627*AG627*'Molecular Weight'!$B$5/'Molecular Weight'!$D$5</f>
        <v>0</v>
      </c>
      <c r="AL627" s="19">
        <f>T627*AG627*'Molecular Weight'!$B$6/'Molecular Weight'!$D$6</f>
        <v>1.13004323861076</v>
      </c>
      <c r="AM627" s="19">
        <f>U627*AG627*'Molecular Weight'!$B$8/'Molecular Weight'!$D$8</f>
        <v>0.0212817891866704</v>
      </c>
      <c r="AN627" s="19">
        <f>V627*AG627*'Molecular Weight'!$B$9/'Molecular Weight'!$D$9</f>
        <v>0.823602681116394</v>
      </c>
      <c r="AO627" s="19">
        <f>W627*AG627*'Molecular Weight'!$B$10/'Molecular Weight'!$D$10</f>
        <v>0.973643120256244</v>
      </c>
      <c r="AP627" s="19">
        <f>X627*AG627*'Molecular Weight'!$B$11/'Molecular Weight'!$D$11</f>
        <v>0.0907901890947203</v>
      </c>
      <c r="AQ627" s="19">
        <f>Y627*AG627*'Molecular Weight'!$B$12/'Molecular Weight'!$D$12</f>
        <v>0</v>
      </c>
      <c r="AR627" s="19">
        <f t="shared" si="110"/>
        <v>8.0153072953373</v>
      </c>
      <c r="AS627" s="19">
        <f t="shared" si="111"/>
        <v>0.0458341863335709</v>
      </c>
      <c r="AT627" s="19">
        <f t="shared" si="112"/>
        <v>0.0405596748580328</v>
      </c>
      <c r="AU627" s="19">
        <f t="shared" si="113"/>
        <v>1.08420905227719</v>
      </c>
      <c r="AV627" s="19">
        <f t="shared" si="114"/>
        <v>3.08422932134759</v>
      </c>
      <c r="AW627" s="19">
        <f t="shared" si="115"/>
        <v>2.94857082917007</v>
      </c>
      <c r="AX627" s="36"/>
    </row>
    <row r="628" s="25" customFormat="1" spans="1:50">
      <c r="A628" s="37" t="s">
        <v>2391</v>
      </c>
      <c r="B628" s="35" t="s">
        <v>2280</v>
      </c>
      <c r="C628" s="35" t="s">
        <v>2281</v>
      </c>
      <c r="D628" s="32" t="s">
        <v>1759</v>
      </c>
      <c r="E628" s="35" t="s">
        <v>2408</v>
      </c>
      <c r="F628" s="35" t="s">
        <v>1859</v>
      </c>
      <c r="G628" s="32" t="s">
        <v>1917</v>
      </c>
      <c r="H628" s="32"/>
      <c r="I628" s="33">
        <f t="shared" si="116"/>
        <v>9.70822525024414</v>
      </c>
      <c r="J628" s="33">
        <f t="shared" si="117"/>
        <v>1269.19482421875</v>
      </c>
      <c r="K628" s="33">
        <f t="shared" si="118"/>
        <v>-5.92077970504761</v>
      </c>
      <c r="L628" s="34">
        <f t="shared" si="108"/>
        <v>-7.56540710955512</v>
      </c>
      <c r="M628" s="33">
        <f t="shared" si="109"/>
        <v>1.64462740450751</v>
      </c>
      <c r="N628" s="33">
        <f t="shared" si="119"/>
        <v>1.64462614059448</v>
      </c>
      <c r="O628" s="32"/>
      <c r="P628" s="35">
        <v>40.9633333333333</v>
      </c>
      <c r="Q628" s="35">
        <v>0.533333333333333</v>
      </c>
      <c r="R628" s="35">
        <v>21.6433333333333</v>
      </c>
      <c r="S628" s="35">
        <v>0</v>
      </c>
      <c r="T628" s="35">
        <v>14.8466666666667</v>
      </c>
      <c r="U628" s="35">
        <v>0.266666666666667</v>
      </c>
      <c r="V628" s="35">
        <v>10.5066666666667</v>
      </c>
      <c r="W628" s="35">
        <v>11.0033333333333</v>
      </c>
      <c r="X628" s="35">
        <v>0.4</v>
      </c>
      <c r="Y628" s="32"/>
      <c r="Z628" s="32">
        <v>100.163333333333</v>
      </c>
      <c r="AA628" s="35">
        <v>9.70822525024414</v>
      </c>
      <c r="AB628" s="35">
        <v>1269.19482421875</v>
      </c>
      <c r="AC628" s="35">
        <v>-5.92077970504761</v>
      </c>
      <c r="AD628" s="35">
        <v>1.64462614059448</v>
      </c>
      <c r="AE628" s="35" t="s">
        <v>1695</v>
      </c>
      <c r="AF628" s="19">
        <v>12</v>
      </c>
      <c r="AG628" s="19">
        <f>AF628/(P628*'Molecular Weight'!$C$2/'Molecular Weight'!$D$2+Q628*'Molecular Weight'!$C$3/'Molecular Weight'!$D$3+R628*'Molecular Weight'!$C$4/'Molecular Weight'!$D$4+S628*'Molecular Weight'!$C$5/'Molecular Weight'!$D$5+T628*'Molecular Weight'!$C$6/'Molecular Weight'!$D$6+U628*'Molecular Weight'!$C$8/'Molecular Weight'!$D$8+V628*'Molecular Weight'!$C$9/'Molecular Weight'!$D$9+W628*'Molecular Weight'!$C$10/'Molecular Weight'!$D$10+X628*'Molecular Weight'!$C$11/'Molecular Weight'!$D$11+Y628*'Molecular Weight'!$C$12/'Molecular Weight'!$D$12)</f>
        <v>4.46496761550793</v>
      </c>
      <c r="AH628" s="19">
        <f>P628*AG628*'Molecular Weight'!$B$2/'Molecular Weight'!$D$2</f>
        <v>3.04427358116827</v>
      </c>
      <c r="AI628" s="19">
        <f>Q628*AG628*'Molecular Weight'!$B$3/'Molecular Weight'!$D$3</f>
        <v>0.0298037054018051</v>
      </c>
      <c r="AJ628" s="19">
        <f>AG628*R628*'Molecular Weight'!$B$4/'Molecular Weight'!$D$4</f>
        <v>1.89558223666097</v>
      </c>
      <c r="AK628" s="19">
        <f>S628*AG628*'Molecular Weight'!$B$5/'Molecular Weight'!$D$5</f>
        <v>0</v>
      </c>
      <c r="AL628" s="19">
        <f>T628*AG628*'Molecular Weight'!$B$6/'Molecular Weight'!$D$6</f>
        <v>0.922743400123995</v>
      </c>
      <c r="AM628" s="19">
        <f>U628*AG628*'Molecular Weight'!$B$8/'Molecular Weight'!$D$8</f>
        <v>0.0167840150944758</v>
      </c>
      <c r="AN628" s="19">
        <f>V628*AG628*'Molecular Weight'!$B$9/'Molecular Weight'!$D$9</f>
        <v>1.16406765294301</v>
      </c>
      <c r="AO628" s="19">
        <f>W628*AG628*'Molecular Weight'!$B$10/'Molecular Weight'!$D$10</f>
        <v>0.876061465691371</v>
      </c>
      <c r="AP628" s="19">
        <f>X628*AG628*'Molecular Weight'!$B$11/'Molecular Weight'!$D$11</f>
        <v>0.0576310760310801</v>
      </c>
      <c r="AQ628" s="19">
        <f>Y628*AG628*'Molecular Weight'!$B$12/'Molecular Weight'!$D$12</f>
        <v>0</v>
      </c>
      <c r="AR628" s="19">
        <f t="shared" si="110"/>
        <v>8.00694713311498</v>
      </c>
      <c r="AS628" s="19">
        <f t="shared" si="111"/>
        <v>0.0208233165509437</v>
      </c>
      <c r="AT628" s="19">
        <f t="shared" si="112"/>
        <v>0.0225667466688416</v>
      </c>
      <c r="AU628" s="19">
        <f t="shared" si="113"/>
        <v>0.901920083573051</v>
      </c>
      <c r="AV628" s="19">
        <f t="shared" si="114"/>
        <v>3.07407728657007</v>
      </c>
      <c r="AW628" s="19">
        <f t="shared" si="115"/>
        <v>2.97965653385285</v>
      </c>
      <c r="AX628" s="36"/>
    </row>
    <row r="629" s="25" customFormat="1" spans="1:50">
      <c r="A629" s="37" t="s">
        <v>2391</v>
      </c>
      <c r="B629" s="35" t="s">
        <v>2280</v>
      </c>
      <c r="C629" s="35" t="s">
        <v>2281</v>
      </c>
      <c r="D629" s="32" t="s">
        <v>1759</v>
      </c>
      <c r="E629" s="35" t="s">
        <v>2409</v>
      </c>
      <c r="F629" s="35" t="s">
        <v>1859</v>
      </c>
      <c r="G629" s="32" t="s">
        <v>1917</v>
      </c>
      <c r="H629" s="32"/>
      <c r="I629" s="33">
        <f t="shared" si="116"/>
        <v>7.93403482437134</v>
      </c>
      <c r="J629" s="33">
        <f t="shared" si="117"/>
        <v>1104.24938964844</v>
      </c>
      <c r="K629" s="33">
        <f t="shared" si="118"/>
        <v>-7.67166709899902</v>
      </c>
      <c r="L629" s="34">
        <f t="shared" si="108"/>
        <v>-9.98930357768056</v>
      </c>
      <c r="M629" s="33">
        <f t="shared" si="109"/>
        <v>2.31763647868154</v>
      </c>
      <c r="N629" s="33">
        <f t="shared" si="119"/>
        <v>2.31763648986816</v>
      </c>
      <c r="O629" s="32"/>
      <c r="P629" s="35">
        <v>39.5333333333333</v>
      </c>
      <c r="Q629" s="35">
        <v>1.33</v>
      </c>
      <c r="R629" s="35">
        <v>20.12</v>
      </c>
      <c r="S629" s="35">
        <v>0</v>
      </c>
      <c r="T629" s="35">
        <v>18.1933333333333</v>
      </c>
      <c r="U629" s="35">
        <v>0.366666666666667</v>
      </c>
      <c r="V629" s="35">
        <v>7.17666666666667</v>
      </c>
      <c r="W629" s="35">
        <v>12.3033333333333</v>
      </c>
      <c r="X629" s="35">
        <v>0.513333333333333</v>
      </c>
      <c r="Y629" s="32"/>
      <c r="Z629" s="32">
        <v>99.5366666666666</v>
      </c>
      <c r="AA629" s="35">
        <v>7.93403482437134</v>
      </c>
      <c r="AB629" s="35">
        <v>1104.24938964844</v>
      </c>
      <c r="AC629" s="35">
        <v>-7.67166709899902</v>
      </c>
      <c r="AD629" s="35">
        <v>2.31763648986816</v>
      </c>
      <c r="AE629" s="35" t="s">
        <v>1695</v>
      </c>
      <c r="AF629" s="19">
        <v>12</v>
      </c>
      <c r="AG629" s="19">
        <f>AF629/(P629*'Molecular Weight'!$C$2/'Molecular Weight'!$D$2+Q629*'Molecular Weight'!$C$3/'Molecular Weight'!$D$3+R629*'Molecular Weight'!$C$4/'Molecular Weight'!$D$4+S629*'Molecular Weight'!$C$5/'Molecular Weight'!$D$5+T629*'Molecular Weight'!$C$6/'Molecular Weight'!$D$6+U629*'Molecular Weight'!$C$8/'Molecular Weight'!$D$8+V629*'Molecular Weight'!$C$9/'Molecular Weight'!$D$9+W629*'Molecular Weight'!$C$10/'Molecular Weight'!$D$10+X629*'Molecular Weight'!$C$11/'Molecular Weight'!$D$11+Y629*'Molecular Weight'!$C$12/'Molecular Weight'!$D$12)</f>
        <v>4.60567643332182</v>
      </c>
      <c r="AH629" s="19">
        <f>P629*AG629*'Molecular Weight'!$B$2/'Molecular Weight'!$D$2</f>
        <v>3.03058824340861</v>
      </c>
      <c r="AI629" s="19">
        <f>Q629*AG629*'Molecular Weight'!$B$3/'Molecular Weight'!$D$3</f>
        <v>0.0766652022067337</v>
      </c>
      <c r="AJ629" s="19">
        <f>AG629*R629*'Molecular Weight'!$B$4/'Molecular Weight'!$D$4</f>
        <v>1.81769732911799</v>
      </c>
      <c r="AK629" s="19">
        <f>S629*AG629*'Molecular Weight'!$B$5/'Molecular Weight'!$D$5</f>
        <v>0</v>
      </c>
      <c r="AL629" s="19">
        <f>T629*AG629*'Molecular Weight'!$B$6/'Molecular Weight'!$D$6</f>
        <v>1.1663781539101</v>
      </c>
      <c r="AM629" s="19">
        <f>U629*AG629*'Molecular Weight'!$B$8/'Molecular Weight'!$D$8</f>
        <v>0.0238053006139179</v>
      </c>
      <c r="AN629" s="19">
        <f>V629*AG629*'Molecular Weight'!$B$9/'Molecular Weight'!$D$9</f>
        <v>0.820183735396352</v>
      </c>
      <c r="AO629" s="19">
        <f>W629*AG629*'Molecular Weight'!$B$10/'Molecular Weight'!$D$10</f>
        <v>1.01043460029665</v>
      </c>
      <c r="AP629" s="19">
        <f>X629*AG629*'Molecular Weight'!$B$11/'Molecular Weight'!$D$11</f>
        <v>0.076290649750625</v>
      </c>
      <c r="AQ629" s="19">
        <f>Y629*AG629*'Molecular Weight'!$B$12/'Molecular Weight'!$D$12</f>
        <v>0</v>
      </c>
      <c r="AR629" s="19">
        <f t="shared" si="110"/>
        <v>8.02204321470098</v>
      </c>
      <c r="AS629" s="19">
        <f t="shared" si="111"/>
        <v>0.0659479310525164</v>
      </c>
      <c r="AT629" s="19">
        <f t="shared" si="112"/>
        <v>0.0565407803905074</v>
      </c>
      <c r="AU629" s="19">
        <f t="shared" si="113"/>
        <v>1.10043022285758</v>
      </c>
      <c r="AV629" s="19">
        <f t="shared" si="114"/>
        <v>3.10725344561534</v>
      </c>
      <c r="AW629" s="19">
        <f t="shared" si="115"/>
        <v>3.02080179021702</v>
      </c>
      <c r="AX629" s="36"/>
    </row>
    <row r="630" s="25" customFormat="1" spans="1:50">
      <c r="A630" s="37" t="s">
        <v>2391</v>
      </c>
      <c r="B630" s="35" t="s">
        <v>2280</v>
      </c>
      <c r="C630" s="35" t="s">
        <v>2281</v>
      </c>
      <c r="D630" s="32" t="s">
        <v>1759</v>
      </c>
      <c r="E630" s="35" t="s">
        <v>2410</v>
      </c>
      <c r="F630" s="35" t="s">
        <v>1859</v>
      </c>
      <c r="G630" s="32" t="s">
        <v>1917</v>
      </c>
      <c r="H630" s="32"/>
      <c r="I630" s="33">
        <f t="shared" si="116"/>
        <v>8.11100578308105</v>
      </c>
      <c r="J630" s="33">
        <f t="shared" si="117"/>
        <v>1075.13427734375</v>
      </c>
      <c r="K630" s="33">
        <f t="shared" si="118"/>
        <v>-6.35596561431885</v>
      </c>
      <c r="L630" s="34">
        <f t="shared" si="108"/>
        <v>-10.2795582191254</v>
      </c>
      <c r="M630" s="33">
        <f t="shared" si="109"/>
        <v>3.92359260480654</v>
      </c>
      <c r="N630" s="33">
        <f t="shared" si="119"/>
        <v>3.92359256744385</v>
      </c>
      <c r="O630" s="32"/>
      <c r="P630" s="35">
        <v>40.9033333333333</v>
      </c>
      <c r="Q630" s="35">
        <v>0.133333333333333</v>
      </c>
      <c r="R630" s="35">
        <v>22.4466666666667</v>
      </c>
      <c r="S630" s="35">
        <v>0</v>
      </c>
      <c r="T630" s="35">
        <v>9.43</v>
      </c>
      <c r="U630" s="35">
        <v>0.213333333333333</v>
      </c>
      <c r="V630" s="35">
        <v>10.64</v>
      </c>
      <c r="W630" s="35">
        <v>15.1633333333333</v>
      </c>
      <c r="X630" s="35">
        <v>0.233333333333333</v>
      </c>
      <c r="Y630" s="32"/>
      <c r="Z630" s="32">
        <v>99.1633333333333</v>
      </c>
      <c r="AA630" s="35">
        <v>8.11100578308105</v>
      </c>
      <c r="AB630" s="35">
        <v>1075.13427734375</v>
      </c>
      <c r="AC630" s="35">
        <v>-6.35596561431885</v>
      </c>
      <c r="AD630" s="35">
        <v>3.92359256744385</v>
      </c>
      <c r="AE630" s="35" t="s">
        <v>1695</v>
      </c>
      <c r="AF630" s="19">
        <v>12</v>
      </c>
      <c r="AG630" s="19">
        <f>AF630/(P630*'Molecular Weight'!$C$2/'Molecular Weight'!$D$2+Q630*'Molecular Weight'!$C$3/'Molecular Weight'!$D$3+R630*'Molecular Weight'!$C$4/'Molecular Weight'!$D$4+S630*'Molecular Weight'!$C$5/'Molecular Weight'!$D$5+T630*'Molecular Weight'!$C$6/'Molecular Weight'!$D$6+U630*'Molecular Weight'!$C$8/'Molecular Weight'!$D$8+V630*'Molecular Weight'!$C$9/'Molecular Weight'!$D$9+W630*'Molecular Weight'!$C$10/'Molecular Weight'!$D$10+X630*'Molecular Weight'!$C$11/'Molecular Weight'!$D$11+Y630*'Molecular Weight'!$C$12/'Molecular Weight'!$D$12)</f>
        <v>4.44796207603844</v>
      </c>
      <c r="AH630" s="19">
        <f>P630*AG630*'Molecular Weight'!$B$2/'Molecular Weight'!$D$2</f>
        <v>3.02823694158165</v>
      </c>
      <c r="AI630" s="19">
        <f>Q630*AG630*'Molecular Weight'!$B$3/'Molecular Weight'!$D$3</f>
        <v>0.00742254831212086</v>
      </c>
      <c r="AJ630" s="19">
        <f>AG630*R630*'Molecular Weight'!$B$4/'Molecular Weight'!$D$4</f>
        <v>1.95845276710101</v>
      </c>
      <c r="AK630" s="19">
        <f>S630*AG630*'Molecular Weight'!$B$5/'Molecular Weight'!$D$5</f>
        <v>0</v>
      </c>
      <c r="AL630" s="19">
        <f>T630*AG630*'Molecular Weight'!$B$6/'Molecular Weight'!$D$6</f>
        <v>0.583856937319634</v>
      </c>
      <c r="AM630" s="19">
        <f>U630*AG630*'Molecular Weight'!$B$8/'Molecular Weight'!$D$8</f>
        <v>0.0133760724023334</v>
      </c>
      <c r="AN630" s="19">
        <f>V630*AG630*'Molecular Weight'!$B$9/'Molecular Weight'!$D$9</f>
        <v>1.17435028508806</v>
      </c>
      <c r="AO630" s="19">
        <f>W630*AG630*'Molecular Weight'!$B$10/'Molecular Weight'!$D$10</f>
        <v>1.20267353090221</v>
      </c>
      <c r="AP630" s="19">
        <f>X630*AG630*'Molecular Weight'!$B$11/'Molecular Weight'!$D$11</f>
        <v>0.033490087697396</v>
      </c>
      <c r="AQ630" s="19">
        <f>Y630*AG630*'Molecular Weight'!$B$12/'Molecular Weight'!$D$12</f>
        <v>0</v>
      </c>
      <c r="AR630" s="19">
        <f t="shared" si="110"/>
        <v>8.00185917040442</v>
      </c>
      <c r="AS630" s="19">
        <f t="shared" si="111"/>
        <v>0.00557621532145003</v>
      </c>
      <c r="AT630" s="19">
        <f t="shared" si="112"/>
        <v>0.00955065353346537</v>
      </c>
      <c r="AU630" s="19">
        <f t="shared" si="113"/>
        <v>0.578280721998183</v>
      </c>
      <c r="AV630" s="19">
        <f t="shared" si="114"/>
        <v>3.03565948989377</v>
      </c>
      <c r="AW630" s="19">
        <f t="shared" si="115"/>
        <v>2.97425682571224</v>
      </c>
      <c r="AX630" s="36"/>
    </row>
    <row r="631" s="25" customFormat="1" spans="1:50">
      <c r="A631" s="37" t="s">
        <v>2391</v>
      </c>
      <c r="B631" s="35" t="s">
        <v>2280</v>
      </c>
      <c r="C631" s="35" t="s">
        <v>2281</v>
      </c>
      <c r="D631" s="32" t="s">
        <v>1759</v>
      </c>
      <c r="E631" s="35" t="s">
        <v>2411</v>
      </c>
      <c r="F631" s="35" t="s">
        <v>1859</v>
      </c>
      <c r="G631" s="32" t="s">
        <v>1917</v>
      </c>
      <c r="H631" s="32"/>
      <c r="I631" s="33">
        <f t="shared" si="116"/>
        <v>7.14043235778809</v>
      </c>
      <c r="J631" s="33">
        <f t="shared" si="117"/>
        <v>1175.09680175781</v>
      </c>
      <c r="K631" s="33">
        <f t="shared" si="118"/>
        <v>-7.11650419235229</v>
      </c>
      <c r="L631" s="34">
        <f t="shared" si="108"/>
        <v>-9.47233728789268</v>
      </c>
      <c r="M631" s="33">
        <f t="shared" si="109"/>
        <v>2.35583309554039</v>
      </c>
      <c r="N631" s="33">
        <f t="shared" si="119"/>
        <v>2.35583353042602</v>
      </c>
      <c r="O631" s="32"/>
      <c r="P631" s="35">
        <v>39.61</v>
      </c>
      <c r="Q631" s="35">
        <v>1.02666666666667</v>
      </c>
      <c r="R631" s="35">
        <v>21.1866666666667</v>
      </c>
      <c r="S631" s="35">
        <v>0</v>
      </c>
      <c r="T631" s="35">
        <v>18.5033333333333</v>
      </c>
      <c r="U631" s="35">
        <v>0.336666666666667</v>
      </c>
      <c r="V631" s="35">
        <v>7.95333333333333</v>
      </c>
      <c r="W631" s="35">
        <v>10.49</v>
      </c>
      <c r="X631" s="35">
        <v>0.563333333333333</v>
      </c>
      <c r="Y631" s="32"/>
      <c r="Z631" s="32">
        <v>99.67</v>
      </c>
      <c r="AA631" s="35">
        <v>7.14043235778809</v>
      </c>
      <c r="AB631" s="35">
        <v>1175.09680175781</v>
      </c>
      <c r="AC631" s="35">
        <v>-7.11650419235229</v>
      </c>
      <c r="AD631" s="35">
        <v>2.35583353042602</v>
      </c>
      <c r="AE631" s="35" t="s">
        <v>1695</v>
      </c>
      <c r="AF631" s="19">
        <v>12</v>
      </c>
      <c r="AG631" s="19">
        <f>AF631/(P631*'Molecular Weight'!$C$2/'Molecular Weight'!$D$2+Q631*'Molecular Weight'!$C$3/'Molecular Weight'!$D$3+R631*'Molecular Weight'!$C$4/'Molecular Weight'!$D$4+S631*'Molecular Weight'!$C$5/'Molecular Weight'!$D$5+T631*'Molecular Weight'!$C$6/'Molecular Weight'!$D$6+U631*'Molecular Weight'!$C$8/'Molecular Weight'!$D$8+V631*'Molecular Weight'!$C$9/'Molecular Weight'!$D$9+W631*'Molecular Weight'!$C$10/'Molecular Weight'!$D$10+X631*'Molecular Weight'!$C$11/'Molecular Weight'!$D$11+Y631*'Molecular Weight'!$C$12/'Molecular Weight'!$D$12)</f>
        <v>4.57411033239875</v>
      </c>
      <c r="AH631" s="19">
        <f>P631*AG631*'Molecular Weight'!$B$2/'Molecular Weight'!$D$2</f>
        <v>3.01565429870697</v>
      </c>
      <c r="AI631" s="19">
        <f>Q631*AG631*'Molecular Weight'!$B$3/'Molecular Weight'!$D$3</f>
        <v>0.058774550787602</v>
      </c>
      <c r="AJ631" s="19">
        <f>AG631*R631*'Molecular Weight'!$B$4/'Molecular Weight'!$D$4</f>
        <v>1.90094450586678</v>
      </c>
      <c r="AK631" s="19">
        <f>S631*AG631*'Molecular Weight'!$B$5/'Molecular Weight'!$D$5</f>
        <v>0</v>
      </c>
      <c r="AL631" s="19">
        <f>T631*AG631*'Molecular Weight'!$B$6/'Molecular Weight'!$D$6</f>
        <v>1.17812205155649</v>
      </c>
      <c r="AM631" s="19">
        <f>U631*AG631*'Molecular Weight'!$B$8/'Molecular Weight'!$D$8</f>
        <v>0.0217077879697526</v>
      </c>
      <c r="AN631" s="19">
        <f>V631*AG631*'Molecular Weight'!$B$9/'Molecular Weight'!$D$9</f>
        <v>0.902715240124353</v>
      </c>
      <c r="AO631" s="19">
        <f>W631*AG631*'Molecular Weight'!$B$10/'Molecular Weight'!$D$10</f>
        <v>0.855606586784289</v>
      </c>
      <c r="AP631" s="19">
        <f>X631*AG631*'Molecular Weight'!$B$11/'Molecular Weight'!$D$11</f>
        <v>0.0831477515516176</v>
      </c>
      <c r="AQ631" s="19">
        <f>Y631*AG631*'Molecular Weight'!$B$12/'Molecular Weight'!$D$12</f>
        <v>0</v>
      </c>
      <c r="AR631" s="19">
        <f t="shared" si="110"/>
        <v>8.01667277334785</v>
      </c>
      <c r="AS631" s="19">
        <f t="shared" si="111"/>
        <v>0.0499142938300734</v>
      </c>
      <c r="AT631" s="19">
        <f t="shared" si="112"/>
        <v>0.0423676763915323</v>
      </c>
      <c r="AU631" s="19">
        <f t="shared" si="113"/>
        <v>1.12820775772641</v>
      </c>
      <c r="AV631" s="19">
        <f t="shared" si="114"/>
        <v>3.07442884949457</v>
      </c>
      <c r="AW631" s="19">
        <f t="shared" si="115"/>
        <v>2.95815166643488</v>
      </c>
      <c r="AX631" s="36"/>
    </row>
    <row r="632" s="25" customFormat="1" spans="1:50">
      <c r="A632" s="37" t="s">
        <v>2391</v>
      </c>
      <c r="B632" s="35" t="s">
        <v>2280</v>
      </c>
      <c r="C632" s="35" t="s">
        <v>2281</v>
      </c>
      <c r="D632" s="32" t="s">
        <v>1759</v>
      </c>
      <c r="E632" s="35" t="s">
        <v>2412</v>
      </c>
      <c r="F632" s="35" t="s">
        <v>2329</v>
      </c>
      <c r="G632" s="32" t="s">
        <v>1917</v>
      </c>
      <c r="H632" s="32"/>
      <c r="I632" s="33">
        <f t="shared" si="116"/>
        <v>9.15229606628418</v>
      </c>
      <c r="J632" s="33">
        <f t="shared" si="117"/>
        <v>1270.27221679687</v>
      </c>
      <c r="K632" s="33">
        <f t="shared" si="118"/>
        <v>-5.48507690429687</v>
      </c>
      <c r="L632" s="34">
        <f t="shared" si="108"/>
        <v>-7.75265752900626</v>
      </c>
      <c r="M632" s="33">
        <f t="shared" si="109"/>
        <v>2.26758062470939</v>
      </c>
      <c r="N632" s="33">
        <f t="shared" si="119"/>
        <v>2.26758098602295</v>
      </c>
      <c r="O632" s="32"/>
      <c r="P632" s="35">
        <v>40.3</v>
      </c>
      <c r="Q632" s="35">
        <v>0.836666666666667</v>
      </c>
      <c r="R632" s="35">
        <v>22.05</v>
      </c>
      <c r="S632" s="35">
        <v>0</v>
      </c>
      <c r="T632" s="35">
        <v>11.8533333333333</v>
      </c>
      <c r="U632" s="35">
        <v>0.19</v>
      </c>
      <c r="V632" s="35">
        <v>9.08</v>
      </c>
      <c r="W632" s="35">
        <v>14.79</v>
      </c>
      <c r="X632" s="35">
        <v>0.493333333333333</v>
      </c>
      <c r="Y632" s="32"/>
      <c r="Z632" s="32">
        <v>99.5933333333333</v>
      </c>
      <c r="AA632" s="35">
        <v>9.15229606628418</v>
      </c>
      <c r="AB632" s="35">
        <v>1270.27221679687</v>
      </c>
      <c r="AC632" s="35">
        <v>-5.48507690429687</v>
      </c>
      <c r="AD632" s="35">
        <v>2.26758098602295</v>
      </c>
      <c r="AE632" s="35" t="s">
        <v>1695</v>
      </c>
      <c r="AF632" s="19">
        <v>12</v>
      </c>
      <c r="AG632" s="19">
        <f>AF632/(P632*'Molecular Weight'!$C$2/'Molecular Weight'!$D$2+Q632*'Molecular Weight'!$C$3/'Molecular Weight'!$D$3+R632*'Molecular Weight'!$C$4/'Molecular Weight'!$D$4+S632*'Molecular Weight'!$C$5/'Molecular Weight'!$D$5+T632*'Molecular Weight'!$C$6/'Molecular Weight'!$D$6+U632*'Molecular Weight'!$C$8/'Molecular Weight'!$D$8+V632*'Molecular Weight'!$C$9/'Molecular Weight'!$D$9+W632*'Molecular Weight'!$C$10/'Molecular Weight'!$D$10+X632*'Molecular Weight'!$C$11/'Molecular Weight'!$D$11+Y632*'Molecular Weight'!$C$12/'Molecular Weight'!$D$12)</f>
        <v>4.48439540378002</v>
      </c>
      <c r="AH632" s="19">
        <f>P632*AG632*'Molecular Weight'!$B$2/'Molecular Weight'!$D$2</f>
        <v>3.00800823522528</v>
      </c>
      <c r="AI632" s="19">
        <f>Q632*AG632*'Molecular Weight'!$B$3/'Molecular Weight'!$D$3</f>
        <v>0.0469579994304875</v>
      </c>
      <c r="AJ632" s="19">
        <f>AG632*R632*'Molecular Weight'!$B$4/'Molecular Weight'!$D$4</f>
        <v>1.93960217052471</v>
      </c>
      <c r="AK632" s="19">
        <f>S632*AG632*'Molecular Weight'!$B$5/'Molecular Weight'!$D$5</f>
        <v>0</v>
      </c>
      <c r="AL632" s="19">
        <f>T632*AG632*'Molecular Weight'!$B$6/'Molecular Weight'!$D$6</f>
        <v>0.73990859576103</v>
      </c>
      <c r="AM632" s="19">
        <f>U632*AG632*'Molecular Weight'!$B$8/'Molecular Weight'!$D$8</f>
        <v>0.0120106445830026</v>
      </c>
      <c r="AN632" s="19">
        <f>V632*AG632*'Molecular Weight'!$B$9/'Molecular Weight'!$D$9</f>
        <v>1.01037990735292</v>
      </c>
      <c r="AO632" s="19">
        <f>W632*AG632*'Molecular Weight'!$B$10/'Molecular Weight'!$D$10</f>
        <v>1.18267132706681</v>
      </c>
      <c r="AP632" s="19">
        <f>X632*AG632*'Molecular Weight'!$B$11/'Molecular Weight'!$D$11</f>
        <v>0.0713876002752977</v>
      </c>
      <c r="AQ632" s="19">
        <f>Y632*AG632*'Molecular Weight'!$B$12/'Molecular Weight'!$D$12</f>
        <v>0</v>
      </c>
      <c r="AR632" s="19">
        <f t="shared" si="110"/>
        <v>8.01092648021953</v>
      </c>
      <c r="AS632" s="19">
        <f t="shared" si="111"/>
        <v>0.0327347312344175</v>
      </c>
      <c r="AT632" s="19">
        <f t="shared" si="112"/>
        <v>0.0442415879771586</v>
      </c>
      <c r="AU632" s="19">
        <f t="shared" si="113"/>
        <v>0.707173864526612</v>
      </c>
      <c r="AV632" s="19">
        <f t="shared" si="114"/>
        <v>3.05496623465577</v>
      </c>
      <c r="AW632" s="19">
        <f t="shared" si="115"/>
        <v>2.94497047476376</v>
      </c>
      <c r="AX632" s="36"/>
    </row>
    <row r="633" s="25" customFormat="1" spans="1:50">
      <c r="A633" s="37" t="s">
        <v>2391</v>
      </c>
      <c r="B633" s="35" t="s">
        <v>2280</v>
      </c>
      <c r="C633" s="35" t="s">
        <v>2281</v>
      </c>
      <c r="D633" s="32" t="s">
        <v>1759</v>
      </c>
      <c r="E633" s="35" t="s">
        <v>2413</v>
      </c>
      <c r="F633" s="35" t="s">
        <v>2393</v>
      </c>
      <c r="G633" s="32" t="s">
        <v>1917</v>
      </c>
      <c r="H633" s="32"/>
      <c r="I633" s="33">
        <f t="shared" si="116"/>
        <v>8.19399833679199</v>
      </c>
      <c r="J633" s="33">
        <f t="shared" si="117"/>
        <v>1262.00073242187</v>
      </c>
      <c r="K633" s="33">
        <f t="shared" si="118"/>
        <v>-6.266526222229</v>
      </c>
      <c r="L633" s="34">
        <f t="shared" si="108"/>
        <v>-8.1742061783545</v>
      </c>
      <c r="M633" s="33">
        <f t="shared" si="109"/>
        <v>1.9076799561255</v>
      </c>
      <c r="N633" s="33">
        <f t="shared" si="119"/>
        <v>1.90768051147461</v>
      </c>
      <c r="O633" s="32"/>
      <c r="P633" s="35">
        <v>40.3066666666667</v>
      </c>
      <c r="Q633" s="35">
        <v>1.02333333333333</v>
      </c>
      <c r="R633" s="35">
        <v>21.3233333333333</v>
      </c>
      <c r="S633" s="35">
        <v>0</v>
      </c>
      <c r="T633" s="35">
        <v>15.5466666666667</v>
      </c>
      <c r="U633" s="35">
        <v>0.26</v>
      </c>
      <c r="V633" s="35">
        <v>9.23</v>
      </c>
      <c r="W633" s="35">
        <v>11.8866666666667</v>
      </c>
      <c r="X633" s="35">
        <v>0.44</v>
      </c>
      <c r="Y633" s="32"/>
      <c r="Z633" s="32">
        <v>100.016666666667</v>
      </c>
      <c r="AA633" s="35">
        <v>8.19399833679199</v>
      </c>
      <c r="AB633" s="35">
        <v>1262.00073242187</v>
      </c>
      <c r="AC633" s="35">
        <v>-6.266526222229</v>
      </c>
      <c r="AD633" s="35">
        <v>1.90768051147461</v>
      </c>
      <c r="AE633" s="35" t="s">
        <v>1695</v>
      </c>
      <c r="AF633" s="19">
        <v>12</v>
      </c>
      <c r="AG633" s="19">
        <f>AF633/(P633*'Molecular Weight'!$C$2/'Molecular Weight'!$D$2+Q633*'Molecular Weight'!$C$3/'Molecular Weight'!$D$3+R633*'Molecular Weight'!$C$4/'Molecular Weight'!$D$4+S633*'Molecular Weight'!$C$5/'Molecular Weight'!$D$5+T633*'Molecular Weight'!$C$6/'Molecular Weight'!$D$6+U633*'Molecular Weight'!$C$8/'Molecular Weight'!$D$8+V633*'Molecular Weight'!$C$9/'Molecular Weight'!$D$9+W633*'Molecular Weight'!$C$10/'Molecular Weight'!$D$10+X633*'Molecular Weight'!$C$11/'Molecular Weight'!$D$11+Y633*'Molecular Weight'!$C$12/'Molecular Weight'!$D$12)</f>
        <v>4.50628550810117</v>
      </c>
      <c r="AH633" s="19">
        <f>P633*AG633*'Molecular Weight'!$B$2/'Molecular Weight'!$D$2</f>
        <v>3.0231915426076</v>
      </c>
      <c r="AI633" s="19">
        <f>Q633*AG633*'Molecular Weight'!$B$3/'Molecular Weight'!$D$3</f>
        <v>0.0577150459318755</v>
      </c>
      <c r="AJ633" s="19">
        <f>AG633*R633*'Molecular Weight'!$B$4/'Molecular Weight'!$D$4</f>
        <v>1.88483773998451</v>
      </c>
      <c r="AK633" s="19">
        <f>S633*AG633*'Molecular Weight'!$B$5/'Molecular Weight'!$D$5</f>
        <v>0</v>
      </c>
      <c r="AL633" s="19">
        <f>T633*AG633*'Molecular Weight'!$B$6/'Molecular Weight'!$D$6</f>
        <v>0.975190961849662</v>
      </c>
      <c r="AM633" s="19">
        <f>U633*AG633*'Molecular Weight'!$B$8/'Molecular Weight'!$D$8</f>
        <v>0.0165158476473965</v>
      </c>
      <c r="AN633" s="19">
        <f>V633*AG633*'Molecular Weight'!$B$9/'Molecular Weight'!$D$9</f>
        <v>1.03208474540382</v>
      </c>
      <c r="AO633" s="19">
        <f>W633*AG633*'Molecular Weight'!$B$10/'Molecular Weight'!$D$10</f>
        <v>0.955148247853591</v>
      </c>
      <c r="AP633" s="19">
        <f>X633*AG633*'Molecular Weight'!$B$11/'Molecular Weight'!$D$11</f>
        <v>0.063980820379623</v>
      </c>
      <c r="AQ633" s="19">
        <f>Y633*AG633*'Molecular Weight'!$B$12/'Molecular Weight'!$D$12</f>
        <v>0</v>
      </c>
      <c r="AR633" s="19">
        <f t="shared" si="110"/>
        <v>8.00866495165808</v>
      </c>
      <c r="AS633" s="19">
        <f t="shared" si="111"/>
        <v>0.02596672991681</v>
      </c>
      <c r="AT633" s="19">
        <f t="shared" si="112"/>
        <v>0.0266273283209665</v>
      </c>
      <c r="AU633" s="19">
        <f t="shared" si="113"/>
        <v>0.949224231932852</v>
      </c>
      <c r="AV633" s="19">
        <f t="shared" si="114"/>
        <v>3.08090658853948</v>
      </c>
      <c r="AW633" s="19">
        <f t="shared" si="115"/>
        <v>2.97893980275447</v>
      </c>
      <c r="AX633" s="36"/>
    </row>
    <row r="634" s="25" customFormat="1" spans="1:50">
      <c r="A634" s="37" t="s">
        <v>2391</v>
      </c>
      <c r="B634" s="35" t="s">
        <v>2280</v>
      </c>
      <c r="C634" s="35" t="s">
        <v>2281</v>
      </c>
      <c r="D634" s="32" t="s">
        <v>1759</v>
      </c>
      <c r="E634" s="35" t="s">
        <v>2414</v>
      </c>
      <c r="F634" s="35" t="s">
        <v>1859</v>
      </c>
      <c r="G634" s="32" t="s">
        <v>1917</v>
      </c>
      <c r="H634" s="32"/>
      <c r="I634" s="33">
        <f t="shared" si="116"/>
        <v>9.0601282119751</v>
      </c>
      <c r="J634" s="33">
        <f t="shared" si="117"/>
        <v>1308.17138671875</v>
      </c>
      <c r="K634" s="33">
        <f t="shared" si="118"/>
        <v>-6.44590044021606</v>
      </c>
      <c r="L634" s="34">
        <f t="shared" si="108"/>
        <v>-7.43756562690348</v>
      </c>
      <c r="M634" s="33">
        <f t="shared" si="109"/>
        <v>0.991665186687412</v>
      </c>
      <c r="N634" s="33">
        <f t="shared" si="119"/>
        <v>0.991663455963135</v>
      </c>
      <c r="O634" s="32"/>
      <c r="P634" s="35">
        <v>40.6033333333333</v>
      </c>
      <c r="Q634" s="35">
        <v>1.09</v>
      </c>
      <c r="R634" s="35">
        <v>21.33</v>
      </c>
      <c r="S634" s="35">
        <v>0</v>
      </c>
      <c r="T634" s="35">
        <v>16.2466666666667</v>
      </c>
      <c r="U634" s="35">
        <v>0.333333333333333</v>
      </c>
      <c r="V634" s="35">
        <v>10.52</v>
      </c>
      <c r="W634" s="35">
        <v>8.88333333333333</v>
      </c>
      <c r="X634" s="35">
        <v>0.653333333333333</v>
      </c>
      <c r="Y634" s="32"/>
      <c r="Z634" s="32">
        <v>99.66</v>
      </c>
      <c r="AA634" s="35">
        <v>9.0601282119751</v>
      </c>
      <c r="AB634" s="35">
        <v>1308.17138671875</v>
      </c>
      <c r="AC634" s="35">
        <v>-6.44590044021606</v>
      </c>
      <c r="AD634" s="35">
        <v>0.991663455963135</v>
      </c>
      <c r="AE634" s="35" t="s">
        <v>1695</v>
      </c>
      <c r="AF634" s="19">
        <v>12</v>
      </c>
      <c r="AG634" s="19">
        <f>AF634/(P634*'Molecular Weight'!$C$2/'Molecular Weight'!$D$2+Q634*'Molecular Weight'!$C$3/'Molecular Weight'!$D$3+R634*'Molecular Weight'!$C$4/'Molecular Weight'!$D$4+S634*'Molecular Weight'!$C$5/'Molecular Weight'!$D$5+T634*'Molecular Weight'!$C$6/'Molecular Weight'!$D$6+U634*'Molecular Weight'!$C$8/'Molecular Weight'!$D$8+V634*'Molecular Weight'!$C$9/'Molecular Weight'!$D$9+W634*'Molecular Weight'!$C$10/'Molecular Weight'!$D$10+X634*'Molecular Weight'!$C$11/'Molecular Weight'!$D$11+Y634*'Molecular Weight'!$C$12/'Molecular Weight'!$D$12)</f>
        <v>4.49882556723559</v>
      </c>
      <c r="AH634" s="19">
        <f>P634*AG634*'Molecular Weight'!$B$2/'Molecular Weight'!$D$2</f>
        <v>3.0404013667608</v>
      </c>
      <c r="AI634" s="19">
        <f>Q634*AG634*'Molecular Weight'!$B$3/'Molecular Weight'!$D$3</f>
        <v>0.0613732148721751</v>
      </c>
      <c r="AJ634" s="19">
        <f>AG634*R634*'Molecular Weight'!$B$4/'Molecular Weight'!$D$4</f>
        <v>1.88230579343144</v>
      </c>
      <c r="AK634" s="19">
        <f>S634*AG634*'Molecular Weight'!$B$5/'Molecular Weight'!$D$5</f>
        <v>0</v>
      </c>
      <c r="AL634" s="19">
        <f>T634*AG634*'Molecular Weight'!$B$6/'Molecular Weight'!$D$6</f>
        <v>1.01741257492141</v>
      </c>
      <c r="AM634" s="19">
        <f>U634*AG634*'Molecular Weight'!$B$8/'Molecular Weight'!$D$8</f>
        <v>0.0211391108318559</v>
      </c>
      <c r="AN634" s="19">
        <f>V634*AG634*'Molecular Weight'!$B$9/'Molecular Weight'!$D$9</f>
        <v>1.17438324980939</v>
      </c>
      <c r="AO634" s="19">
        <f>W634*AG634*'Molecular Weight'!$B$10/'Molecular Weight'!$D$10</f>
        <v>0.712634934420045</v>
      </c>
      <c r="AP634" s="19">
        <f>X634*AG634*'Molecular Weight'!$B$11/'Molecular Weight'!$D$11</f>
        <v>0.0948445532083656</v>
      </c>
      <c r="AQ634" s="19">
        <f>Y634*AG634*'Molecular Weight'!$B$12/'Molecular Weight'!$D$12</f>
        <v>0</v>
      </c>
      <c r="AR634" s="19">
        <f t="shared" si="110"/>
        <v>8.00449479825549</v>
      </c>
      <c r="AS634" s="19">
        <f t="shared" si="111"/>
        <v>0.0134768228165028</v>
      </c>
      <c r="AT634" s="19">
        <f t="shared" si="112"/>
        <v>0.0132461728395127</v>
      </c>
      <c r="AU634" s="19">
        <f t="shared" si="113"/>
        <v>1.00393575210491</v>
      </c>
      <c r="AV634" s="19">
        <f t="shared" si="114"/>
        <v>3.10177458163297</v>
      </c>
      <c r="AW634" s="19">
        <f t="shared" si="115"/>
        <v>2.9255698699827</v>
      </c>
      <c r="AX634" s="36"/>
    </row>
    <row r="635" s="25" customFormat="1" spans="1:50">
      <c r="A635" s="37" t="s">
        <v>2391</v>
      </c>
      <c r="B635" s="35" t="s">
        <v>2280</v>
      </c>
      <c r="C635" s="35" t="s">
        <v>2281</v>
      </c>
      <c r="D635" s="32" t="s">
        <v>1759</v>
      </c>
      <c r="E635" s="35" t="s">
        <v>2415</v>
      </c>
      <c r="F635" s="35" t="s">
        <v>1859</v>
      </c>
      <c r="G635" s="32" t="s">
        <v>1917</v>
      </c>
      <c r="H635" s="32"/>
      <c r="I635" s="33">
        <f t="shared" si="116"/>
        <v>9.22568225860596</v>
      </c>
      <c r="J635" s="33">
        <f t="shared" si="117"/>
        <v>1296.72497558594</v>
      </c>
      <c r="K635" s="33">
        <f t="shared" si="118"/>
        <v>-5.77077198028565</v>
      </c>
      <c r="L635" s="34">
        <f t="shared" si="108"/>
        <v>-7.48294889160705</v>
      </c>
      <c r="M635" s="33">
        <f t="shared" si="109"/>
        <v>1.71217691132141</v>
      </c>
      <c r="N635" s="33">
        <f t="shared" si="119"/>
        <v>1.7121753692627</v>
      </c>
      <c r="O635" s="32"/>
      <c r="P635" s="35">
        <v>40.3033333333333</v>
      </c>
      <c r="Q635" s="35">
        <v>0.796666666666667</v>
      </c>
      <c r="R635" s="35">
        <v>22.0166666666667</v>
      </c>
      <c r="S635" s="35">
        <v>0</v>
      </c>
      <c r="T635" s="35">
        <v>13.56</v>
      </c>
      <c r="U635" s="35">
        <v>0.23</v>
      </c>
      <c r="V635" s="35">
        <v>9.62333333333333</v>
      </c>
      <c r="W635" s="35">
        <v>12.3233333333333</v>
      </c>
      <c r="X635" s="35">
        <v>0.496666666666667</v>
      </c>
      <c r="Y635" s="32"/>
      <c r="Z635" s="32">
        <v>99.35</v>
      </c>
      <c r="AA635" s="35">
        <v>9.22568225860596</v>
      </c>
      <c r="AB635" s="35">
        <v>1296.72497558594</v>
      </c>
      <c r="AC635" s="35">
        <v>-5.77077198028565</v>
      </c>
      <c r="AD635" s="35">
        <v>1.7121753692627</v>
      </c>
      <c r="AE635" s="35" t="s">
        <v>1695</v>
      </c>
      <c r="AF635" s="19">
        <v>12</v>
      </c>
      <c r="AG635" s="19">
        <f>AF635/(P635*'Molecular Weight'!$C$2/'Molecular Weight'!$D$2+Q635*'Molecular Weight'!$C$3/'Molecular Weight'!$D$3+R635*'Molecular Weight'!$C$4/'Molecular Weight'!$D$4+S635*'Molecular Weight'!$C$5/'Molecular Weight'!$D$5+T635*'Molecular Weight'!$C$6/'Molecular Weight'!$D$6+U635*'Molecular Weight'!$C$8/'Molecular Weight'!$D$8+V635*'Molecular Weight'!$C$9/'Molecular Weight'!$D$9+W635*'Molecular Weight'!$C$10/'Molecular Weight'!$D$10+X635*'Molecular Weight'!$C$11/'Molecular Weight'!$D$11+Y635*'Molecular Weight'!$C$12/'Molecular Weight'!$D$12)</f>
        <v>4.4978412936009</v>
      </c>
      <c r="AH635" s="19">
        <f>P635*AG635*'Molecular Weight'!$B$2/'Molecular Weight'!$D$2</f>
        <v>3.01727691305639</v>
      </c>
      <c r="AI635" s="19">
        <f>Q635*AG635*'Molecular Weight'!$B$3/'Molecular Weight'!$D$3</f>
        <v>0.0448470617092455</v>
      </c>
      <c r="AJ635" s="19">
        <f>AG635*R635*'Molecular Weight'!$B$4/'Molecular Weight'!$D$4</f>
        <v>1.94247690232993</v>
      </c>
      <c r="AK635" s="19">
        <f>S635*AG635*'Molecular Weight'!$B$5/'Molecular Weight'!$D$5</f>
        <v>0</v>
      </c>
      <c r="AL635" s="19">
        <f>T635*AG635*'Molecular Weight'!$B$6/'Molecular Weight'!$D$6</f>
        <v>0.848980065997052</v>
      </c>
      <c r="AM635" s="19">
        <f>U635*AG635*'Molecular Weight'!$B$8/'Molecular Weight'!$D$8</f>
        <v>0.0145827952851453</v>
      </c>
      <c r="AN635" s="19">
        <f>V635*AG635*'Molecular Weight'!$B$9/'Molecular Weight'!$D$9</f>
        <v>1.0740502741626</v>
      </c>
      <c r="AO635" s="19">
        <f>W635*AG635*'Molecular Weight'!$B$10/'Molecular Weight'!$D$10</f>
        <v>0.988380840611179</v>
      </c>
      <c r="AP635" s="19">
        <f>X635*AG635*'Molecular Weight'!$B$11/'Molecular Weight'!$D$11</f>
        <v>0.0720854418357034</v>
      </c>
      <c r="AQ635" s="19">
        <f>Y635*AG635*'Molecular Weight'!$B$12/'Molecular Weight'!$D$12</f>
        <v>0</v>
      </c>
      <c r="AR635" s="19">
        <f t="shared" si="110"/>
        <v>8.00268029498725</v>
      </c>
      <c r="AS635" s="19">
        <f t="shared" si="111"/>
        <v>0.00803819187106214</v>
      </c>
      <c r="AT635" s="19">
        <f t="shared" si="112"/>
        <v>0.00946805725246564</v>
      </c>
      <c r="AU635" s="19">
        <f t="shared" si="113"/>
        <v>0.840941874125989</v>
      </c>
      <c r="AV635" s="19">
        <f t="shared" si="114"/>
        <v>3.06212397476564</v>
      </c>
      <c r="AW635" s="19">
        <f t="shared" si="115"/>
        <v>2.92599397605597</v>
      </c>
      <c r="AX635" s="36"/>
    </row>
    <row r="636" s="25" customFormat="1" spans="1:50">
      <c r="A636" s="37" t="s">
        <v>2391</v>
      </c>
      <c r="B636" s="35" t="s">
        <v>2280</v>
      </c>
      <c r="C636" s="35" t="s">
        <v>2281</v>
      </c>
      <c r="D636" s="32" t="s">
        <v>1759</v>
      </c>
      <c r="E636" s="35" t="s">
        <v>2416</v>
      </c>
      <c r="F636" s="35" t="s">
        <v>2046</v>
      </c>
      <c r="G636" s="32" t="s">
        <v>1917</v>
      </c>
      <c r="H636" s="32"/>
      <c r="I636" s="33">
        <f t="shared" si="116"/>
        <v>9.1887731552124</v>
      </c>
      <c r="J636" s="33">
        <f t="shared" si="117"/>
        <v>1223.82202148437</v>
      </c>
      <c r="K636" s="33">
        <f t="shared" si="118"/>
        <v>-6.56719779968262</v>
      </c>
      <c r="L636" s="34">
        <f t="shared" si="108"/>
        <v>-8.18919555181317</v>
      </c>
      <c r="M636" s="33">
        <f t="shared" si="109"/>
        <v>1.62199775213055</v>
      </c>
      <c r="N636" s="33">
        <f t="shared" si="119"/>
        <v>1.62199783325195</v>
      </c>
      <c r="O636" s="32"/>
      <c r="P636" s="35">
        <v>40.42</v>
      </c>
      <c r="Q636" s="35">
        <v>1.07333333333333</v>
      </c>
      <c r="R636" s="35">
        <v>20.9766666666667</v>
      </c>
      <c r="S636" s="35">
        <v>0</v>
      </c>
      <c r="T636" s="35">
        <v>16.6766666666667</v>
      </c>
      <c r="U636" s="35">
        <v>0.313333333333333</v>
      </c>
      <c r="V636" s="35">
        <v>8.94</v>
      </c>
      <c r="W636" s="35">
        <v>11</v>
      </c>
      <c r="X636" s="35">
        <v>0.606666666666667</v>
      </c>
      <c r="Y636" s="32"/>
      <c r="Z636" s="32">
        <v>100.006666666667</v>
      </c>
      <c r="AA636" s="35">
        <v>9.1887731552124</v>
      </c>
      <c r="AB636" s="35">
        <v>1223.82202148437</v>
      </c>
      <c r="AC636" s="35">
        <v>-6.56719779968262</v>
      </c>
      <c r="AD636" s="35">
        <v>1.62199783325195</v>
      </c>
      <c r="AE636" s="35" t="s">
        <v>1695</v>
      </c>
      <c r="AF636" s="19">
        <v>12</v>
      </c>
      <c r="AG636" s="19">
        <f>AF636/(P636*'Molecular Weight'!$C$2/'Molecular Weight'!$D$2+Q636*'Molecular Weight'!$C$3/'Molecular Weight'!$D$3+R636*'Molecular Weight'!$C$4/'Molecular Weight'!$D$4+S636*'Molecular Weight'!$C$5/'Molecular Weight'!$D$5+T636*'Molecular Weight'!$C$6/'Molecular Weight'!$D$6+U636*'Molecular Weight'!$C$8/'Molecular Weight'!$D$8+V636*'Molecular Weight'!$C$9/'Molecular Weight'!$D$9+W636*'Molecular Weight'!$C$10/'Molecular Weight'!$D$10+X636*'Molecular Weight'!$C$11/'Molecular Weight'!$D$11+Y636*'Molecular Weight'!$C$12/'Molecular Weight'!$D$12)</f>
        <v>4.52158806083463</v>
      </c>
      <c r="AH636" s="19">
        <f>P636*AG636*'Molecular Weight'!$B$2/'Molecular Weight'!$D$2</f>
        <v>3.04198717408348</v>
      </c>
      <c r="AI636" s="19">
        <f>Q636*AG636*'Molecular Weight'!$B$3/'Molecular Weight'!$D$3</f>
        <v>0.0607405655231016</v>
      </c>
      <c r="AJ636" s="19">
        <f>AG636*R636*'Molecular Weight'!$B$4/'Molecular Weight'!$D$4</f>
        <v>1.86049128199505</v>
      </c>
      <c r="AK636" s="19">
        <f>S636*AG636*'Molecular Weight'!$B$5/'Molecular Weight'!$D$5</f>
        <v>0</v>
      </c>
      <c r="AL636" s="19">
        <f>T636*AG636*'Molecular Weight'!$B$6/'Molecular Weight'!$D$6</f>
        <v>1.04962439997938</v>
      </c>
      <c r="AM636" s="19">
        <f>U636*AG636*'Molecular Weight'!$B$8/'Molecular Weight'!$D$8</f>
        <v>0.0199713033417186</v>
      </c>
      <c r="AN636" s="19">
        <f>V636*AG636*'Molecular Weight'!$B$9/'Molecular Weight'!$D$9</f>
        <v>1.00305204128689</v>
      </c>
      <c r="AO636" s="19">
        <f>W636*AG636*'Molecular Weight'!$B$10/'Molecular Weight'!$D$10</f>
        <v>0.886902080406222</v>
      </c>
      <c r="AP636" s="19">
        <f>X636*AG636*'Molecular Weight'!$B$11/'Molecular Weight'!$D$11</f>
        <v>0.0885155455600627</v>
      </c>
      <c r="AQ636" s="19">
        <f>Y636*AG636*'Molecular Weight'!$B$12/'Molecular Weight'!$D$12</f>
        <v>0</v>
      </c>
      <c r="AR636" s="19">
        <f t="shared" si="110"/>
        <v>8.01128439217592</v>
      </c>
      <c r="AS636" s="19">
        <f t="shared" si="111"/>
        <v>0.0338054922237561</v>
      </c>
      <c r="AT636" s="19">
        <f t="shared" si="112"/>
        <v>0.0322072278659109</v>
      </c>
      <c r="AU636" s="19">
        <f t="shared" si="113"/>
        <v>1.01581890775563</v>
      </c>
      <c r="AV636" s="19">
        <f t="shared" si="114"/>
        <v>3.10272773960659</v>
      </c>
      <c r="AW636" s="19">
        <f t="shared" si="115"/>
        <v>2.95954982501421</v>
      </c>
      <c r="AX636" s="36"/>
    </row>
    <row r="637" s="25" customFormat="1" spans="1:50">
      <c r="A637" s="37" t="s">
        <v>2391</v>
      </c>
      <c r="B637" s="35" t="s">
        <v>2280</v>
      </c>
      <c r="C637" s="35" t="s">
        <v>2281</v>
      </c>
      <c r="D637" s="32" t="s">
        <v>1759</v>
      </c>
      <c r="E637" s="35" t="s">
        <v>2417</v>
      </c>
      <c r="F637" s="35" t="s">
        <v>1859</v>
      </c>
      <c r="G637" s="32" t="s">
        <v>1917</v>
      </c>
      <c r="H637" s="32"/>
      <c r="I637" s="33">
        <f t="shared" si="116"/>
        <v>9.4385986328125</v>
      </c>
      <c r="J637" s="33">
        <f t="shared" si="117"/>
        <v>1276.15551757812</v>
      </c>
      <c r="K637" s="33">
        <f t="shared" si="118"/>
        <v>-5.85239362716675</v>
      </c>
      <c r="L637" s="34">
        <f t="shared" si="108"/>
        <v>-7.59635393848357</v>
      </c>
      <c r="M637" s="33">
        <f t="shared" si="109"/>
        <v>1.74396031131682</v>
      </c>
      <c r="N637" s="33">
        <f t="shared" si="119"/>
        <v>1.74395990371704</v>
      </c>
      <c r="O637" s="32"/>
      <c r="P637" s="35">
        <v>40.59</v>
      </c>
      <c r="Q637" s="35">
        <v>1.02666666666667</v>
      </c>
      <c r="R637" s="35">
        <v>21.8133333333333</v>
      </c>
      <c r="S637" s="35">
        <v>0</v>
      </c>
      <c r="T637" s="35">
        <v>13.6533333333333</v>
      </c>
      <c r="U637" s="35">
        <v>0.23</v>
      </c>
      <c r="V637" s="35">
        <v>9.09666666666667</v>
      </c>
      <c r="W637" s="35">
        <v>12.9533333333333</v>
      </c>
      <c r="X637" s="35">
        <v>0.55</v>
      </c>
      <c r="Y637" s="32"/>
      <c r="Z637" s="32">
        <v>99.9133333333333</v>
      </c>
      <c r="AA637" s="35">
        <v>9.4385986328125</v>
      </c>
      <c r="AB637" s="35">
        <v>1276.15551757812</v>
      </c>
      <c r="AC637" s="35">
        <v>-5.85239362716675</v>
      </c>
      <c r="AD637" s="35">
        <v>1.74395990371704</v>
      </c>
      <c r="AE637" s="35" t="s">
        <v>1695</v>
      </c>
      <c r="AF637" s="19">
        <v>12</v>
      </c>
      <c r="AG637" s="19">
        <f>AF637/(P637*'Molecular Weight'!$C$2/'Molecular Weight'!$D$2+Q637*'Molecular Weight'!$C$3/'Molecular Weight'!$D$3+R637*'Molecular Weight'!$C$4/'Molecular Weight'!$D$4+S637*'Molecular Weight'!$C$5/'Molecular Weight'!$D$5+T637*'Molecular Weight'!$C$6/'Molecular Weight'!$D$6+U637*'Molecular Weight'!$C$8/'Molecular Weight'!$D$8+V637*'Molecular Weight'!$C$9/'Molecular Weight'!$D$9+W637*'Molecular Weight'!$C$10/'Molecular Weight'!$D$10+X637*'Molecular Weight'!$C$11/'Molecular Weight'!$D$11+Y637*'Molecular Weight'!$C$12/'Molecular Weight'!$D$12)</f>
        <v>4.48164411611898</v>
      </c>
      <c r="AH637" s="19">
        <f>P637*AG637*'Molecular Weight'!$B$2/'Molecular Weight'!$D$2</f>
        <v>3.02779518430874</v>
      </c>
      <c r="AI637" s="19">
        <f>Q637*AG637*'Molecular Weight'!$B$3/'Molecular Weight'!$D$3</f>
        <v>0.0575864158433312</v>
      </c>
      <c r="AJ637" s="19">
        <f>AG637*R637*'Molecular Weight'!$B$4/'Molecular Weight'!$D$4</f>
        <v>1.91760684555267</v>
      </c>
      <c r="AK637" s="19">
        <f>S637*AG637*'Molecular Weight'!$B$5/'Molecular Weight'!$D$5</f>
        <v>0</v>
      </c>
      <c r="AL637" s="19">
        <f>T637*AG637*'Molecular Weight'!$B$6/'Molecular Weight'!$D$6</f>
        <v>0.851745281162921</v>
      </c>
      <c r="AM637" s="19">
        <f>U637*AG637*'Molecular Weight'!$B$8/'Molecular Weight'!$D$8</f>
        <v>0.0145302811771548</v>
      </c>
      <c r="AN637" s="19">
        <f>V637*AG637*'Molecular Weight'!$B$9/'Molecular Weight'!$D$9</f>
        <v>1.01161346508591</v>
      </c>
      <c r="AO637" s="19">
        <f>W637*AG637*'Molecular Weight'!$B$10/'Molecular Weight'!$D$10</f>
        <v>1.03516815473361</v>
      </c>
      <c r="AP637" s="19">
        <f>X637*AG637*'Molecular Weight'!$B$11/'Molecular Weight'!$D$11</f>
        <v>0.0795386984145026</v>
      </c>
      <c r="AQ637" s="19">
        <f>Y637*AG637*'Molecular Weight'!$B$12/'Molecular Weight'!$D$12</f>
        <v>0</v>
      </c>
      <c r="AR637" s="19">
        <f t="shared" si="110"/>
        <v>7.99558432627885</v>
      </c>
      <c r="AS637" s="19">
        <f t="shared" si="111"/>
        <v>0</v>
      </c>
      <c r="AT637" s="19">
        <f t="shared" si="112"/>
        <v>0</v>
      </c>
      <c r="AU637" s="19">
        <f t="shared" si="113"/>
        <v>0.851745281162921</v>
      </c>
      <c r="AV637" s="19">
        <f t="shared" si="114"/>
        <v>3.08538160015207</v>
      </c>
      <c r="AW637" s="19">
        <f t="shared" si="115"/>
        <v>2.9130571821596</v>
      </c>
      <c r="AX637" s="36"/>
    </row>
    <row r="638" s="25" customFormat="1" spans="1:50">
      <c r="A638" s="37" t="s">
        <v>2391</v>
      </c>
      <c r="B638" s="35" t="s">
        <v>2280</v>
      </c>
      <c r="C638" s="35" t="s">
        <v>2281</v>
      </c>
      <c r="D638" s="32" t="s">
        <v>1759</v>
      </c>
      <c r="E638" s="35" t="s">
        <v>2418</v>
      </c>
      <c r="F638" s="35" t="s">
        <v>1859</v>
      </c>
      <c r="G638" s="32" t="s">
        <v>1917</v>
      </c>
      <c r="H638" s="32"/>
      <c r="I638" s="33">
        <f t="shared" si="116"/>
        <v>7.61635541915894</v>
      </c>
      <c r="J638" s="33">
        <f t="shared" si="117"/>
        <v>1253.8212890625</v>
      </c>
      <c r="K638" s="33">
        <f t="shared" si="118"/>
        <v>-6.68344116210937</v>
      </c>
      <c r="L638" s="34">
        <f t="shared" si="108"/>
        <v>-8.46323875675053</v>
      </c>
      <c r="M638" s="33">
        <f t="shared" si="109"/>
        <v>1.77979759464115</v>
      </c>
      <c r="N638" s="33">
        <f t="shared" si="119"/>
        <v>1.77979755401611</v>
      </c>
      <c r="O638" s="32"/>
      <c r="P638" s="35">
        <v>39.6066666666667</v>
      </c>
      <c r="Q638" s="35">
        <v>1.16666666666667</v>
      </c>
      <c r="R638" s="35">
        <v>20.8433333333333</v>
      </c>
      <c r="S638" s="35">
        <v>0</v>
      </c>
      <c r="T638" s="35">
        <v>17.9733333333333</v>
      </c>
      <c r="U638" s="35">
        <v>0.333333333333333</v>
      </c>
      <c r="V638" s="35">
        <v>8.62</v>
      </c>
      <c r="W638" s="35">
        <v>10.4733333333333</v>
      </c>
      <c r="X638" s="35">
        <v>0.44</v>
      </c>
      <c r="Y638" s="32"/>
      <c r="Z638" s="32">
        <v>99.4566666666666</v>
      </c>
      <c r="AA638" s="35">
        <v>7.61635541915894</v>
      </c>
      <c r="AB638" s="35">
        <v>1253.8212890625</v>
      </c>
      <c r="AC638" s="35">
        <v>-6.68344116210937</v>
      </c>
      <c r="AD638" s="35">
        <v>1.77979755401611</v>
      </c>
      <c r="AE638" s="35" t="s">
        <v>1695</v>
      </c>
      <c r="AF638" s="19">
        <v>12</v>
      </c>
      <c r="AG638" s="19">
        <f>AF638/(P638*'Molecular Weight'!$C$2/'Molecular Weight'!$D$2+Q638*'Molecular Weight'!$C$3/'Molecular Weight'!$D$3+R638*'Molecular Weight'!$C$4/'Molecular Weight'!$D$4+S638*'Molecular Weight'!$C$5/'Molecular Weight'!$D$5+T638*'Molecular Weight'!$C$6/'Molecular Weight'!$D$6+U638*'Molecular Weight'!$C$8/'Molecular Weight'!$D$8+V638*'Molecular Weight'!$C$9/'Molecular Weight'!$D$9+W638*'Molecular Weight'!$C$10/'Molecular Weight'!$D$10+X638*'Molecular Weight'!$C$11/'Molecular Weight'!$D$11+Y638*'Molecular Weight'!$C$12/'Molecular Weight'!$D$12)</f>
        <v>4.57389686956337</v>
      </c>
      <c r="AH638" s="19">
        <f>P638*AG638*'Molecular Weight'!$B$2/'Molecular Weight'!$D$2</f>
        <v>3.01525979827741</v>
      </c>
      <c r="AI638" s="19">
        <f>Q638*AG638*'Molecular Weight'!$B$3/'Molecular Weight'!$D$3</f>
        <v>0.0667861453628362</v>
      </c>
      <c r="AJ638" s="19">
        <f>AG638*R638*'Molecular Weight'!$B$4/'Molecular Weight'!$D$4</f>
        <v>1.87005212013729</v>
      </c>
      <c r="AK638" s="19">
        <f>S638*AG638*'Molecular Weight'!$B$5/'Molecular Weight'!$D$5</f>
        <v>0</v>
      </c>
      <c r="AL638" s="19">
        <f>T638*AG638*'Molecular Weight'!$B$6/'Molecular Weight'!$D$6</f>
        <v>1.14432312178386</v>
      </c>
      <c r="AM638" s="19">
        <f>U638*AG638*'Molecular Weight'!$B$8/'Molecular Weight'!$D$8</f>
        <v>0.0214918563554335</v>
      </c>
      <c r="AN638" s="19">
        <f>V638*AG638*'Molecular Weight'!$B$9/'Molecular Weight'!$D$9</f>
        <v>0.978337246045564</v>
      </c>
      <c r="AO638" s="19">
        <f>W638*AG638*'Molecular Weight'!$B$10/'Molecular Weight'!$D$10</f>
        <v>0.854207320742277</v>
      </c>
      <c r="AP638" s="19">
        <f>X638*AG638*'Molecular Weight'!$B$11/'Molecular Weight'!$D$11</f>
        <v>0.0649407751728907</v>
      </c>
      <c r="AQ638" s="19">
        <f>Y638*AG638*'Molecular Weight'!$B$12/'Molecular Weight'!$D$12</f>
        <v>0</v>
      </c>
      <c r="AR638" s="19">
        <f t="shared" si="110"/>
        <v>8.01539838387755</v>
      </c>
      <c r="AS638" s="19">
        <f t="shared" si="111"/>
        <v>0.0461064061150926</v>
      </c>
      <c r="AT638" s="19">
        <f t="shared" si="112"/>
        <v>0.0402914222717256</v>
      </c>
      <c r="AU638" s="19">
        <f t="shared" si="113"/>
        <v>1.09821671566876</v>
      </c>
      <c r="AV638" s="19">
        <f t="shared" si="114"/>
        <v>3.08204594364024</v>
      </c>
      <c r="AW638" s="19">
        <f t="shared" si="115"/>
        <v>2.99835954492713</v>
      </c>
      <c r="AX638" s="36"/>
    </row>
    <row r="639" s="25" customFormat="1" spans="1:50">
      <c r="A639" s="37" t="s">
        <v>2391</v>
      </c>
      <c r="B639" s="35" t="s">
        <v>2280</v>
      </c>
      <c r="C639" s="35" t="s">
        <v>2281</v>
      </c>
      <c r="D639" s="32" t="s">
        <v>1759</v>
      </c>
      <c r="E639" s="35" t="s">
        <v>2419</v>
      </c>
      <c r="F639" s="35" t="s">
        <v>1859</v>
      </c>
      <c r="G639" s="32" t="s">
        <v>1917</v>
      </c>
      <c r="H639" s="32"/>
      <c r="I639" s="33">
        <f t="shared" si="116"/>
        <v>7.89898157119751</v>
      </c>
      <c r="J639" s="33">
        <f t="shared" si="117"/>
        <v>1258.47900390625</v>
      </c>
      <c r="K639" s="33">
        <f t="shared" si="118"/>
        <v>-6.65373134613037</v>
      </c>
      <c r="L639" s="34">
        <f t="shared" si="108"/>
        <v>-8.31489575694278</v>
      </c>
      <c r="M639" s="33">
        <f t="shared" si="109"/>
        <v>1.66116441081241</v>
      </c>
      <c r="N639" s="33">
        <f t="shared" si="119"/>
        <v>1.66116428375244</v>
      </c>
      <c r="O639" s="32"/>
      <c r="P639" s="35">
        <v>39.6</v>
      </c>
      <c r="Q639" s="35">
        <v>1.16333333333333</v>
      </c>
      <c r="R639" s="35">
        <v>20.7266666666667</v>
      </c>
      <c r="S639" s="35">
        <v>0</v>
      </c>
      <c r="T639" s="35">
        <v>17.7633333333333</v>
      </c>
      <c r="U639" s="35">
        <v>0.356666666666667</v>
      </c>
      <c r="V639" s="35">
        <v>8.67</v>
      </c>
      <c r="W639" s="35">
        <v>10.4366666666667</v>
      </c>
      <c r="X639" s="35">
        <v>0.436666666666667</v>
      </c>
      <c r="Y639" s="32"/>
      <c r="Z639" s="32">
        <v>99.1533333333334</v>
      </c>
      <c r="AA639" s="35">
        <v>7.89898157119751</v>
      </c>
      <c r="AB639" s="35">
        <v>1258.47900390625</v>
      </c>
      <c r="AC639" s="35">
        <v>-6.65373134613037</v>
      </c>
      <c r="AD639" s="35">
        <v>1.66116428375244</v>
      </c>
      <c r="AE639" s="35" t="s">
        <v>1695</v>
      </c>
      <c r="AF639" s="19">
        <v>12</v>
      </c>
      <c r="AG639" s="19">
        <f>AF639/(P639*'Molecular Weight'!$C$2/'Molecular Weight'!$D$2+Q639*'Molecular Weight'!$C$3/'Molecular Weight'!$D$3+R639*'Molecular Weight'!$C$4/'Molecular Weight'!$D$4+S639*'Molecular Weight'!$C$5/'Molecular Weight'!$D$5+T639*'Molecular Weight'!$C$6/'Molecular Weight'!$D$6+U639*'Molecular Weight'!$C$8/'Molecular Weight'!$D$8+V639*'Molecular Weight'!$C$9/'Molecular Weight'!$D$9+W639*'Molecular Weight'!$C$10/'Molecular Weight'!$D$10+X639*'Molecular Weight'!$C$11/'Molecular Weight'!$D$11+Y639*'Molecular Weight'!$C$12/'Molecular Weight'!$D$12)</f>
        <v>4.58402953750803</v>
      </c>
      <c r="AH639" s="19">
        <f>P639*AG639*'Molecular Weight'!$B$2/'Molecular Weight'!$D$2</f>
        <v>3.02143092019504</v>
      </c>
      <c r="AI639" s="19">
        <f>Q639*AG639*'Molecular Weight'!$B$3/'Molecular Weight'!$D$3</f>
        <v>0.0667428580972173</v>
      </c>
      <c r="AJ639" s="19">
        <f>AG639*R639*'Molecular Weight'!$B$4/'Molecular Weight'!$D$4</f>
        <v>1.86370443731038</v>
      </c>
      <c r="AK639" s="19">
        <f>S639*AG639*'Molecular Weight'!$B$5/'Molecular Weight'!$D$5</f>
        <v>0</v>
      </c>
      <c r="AL639" s="19">
        <f>T639*AG639*'Molecular Weight'!$B$6/'Molecular Weight'!$D$6</f>
        <v>1.13345830574333</v>
      </c>
      <c r="AM639" s="19">
        <f>U639*AG639*'Molecular Weight'!$B$8/'Molecular Weight'!$D$8</f>
        <v>0.0230472305475688</v>
      </c>
      <c r="AN639" s="19">
        <f>V639*AG639*'Molecular Weight'!$B$9/'Molecular Weight'!$D$9</f>
        <v>0.986191962535847</v>
      </c>
      <c r="AO639" s="19">
        <f>W639*AG639*'Molecular Weight'!$B$10/'Molecular Weight'!$D$10</f>
        <v>0.853102501303952</v>
      </c>
      <c r="AP639" s="19">
        <f>X639*AG639*'Molecular Weight'!$B$11/'Molecular Weight'!$D$11</f>
        <v>0.0645915746384374</v>
      </c>
      <c r="AQ639" s="19">
        <f>Y639*AG639*'Molecular Weight'!$B$12/'Molecular Weight'!$D$12</f>
        <v>0</v>
      </c>
      <c r="AR639" s="19">
        <f t="shared" si="110"/>
        <v>8.01226979037177</v>
      </c>
      <c r="AS639" s="19">
        <f t="shared" si="111"/>
        <v>0.0367530021613085</v>
      </c>
      <c r="AT639" s="19">
        <f t="shared" si="112"/>
        <v>0.0324255439967028</v>
      </c>
      <c r="AU639" s="19">
        <f t="shared" si="113"/>
        <v>1.09670530358202</v>
      </c>
      <c r="AV639" s="19">
        <f t="shared" si="114"/>
        <v>3.08817377829226</v>
      </c>
      <c r="AW639" s="19">
        <f t="shared" si="115"/>
        <v>2.9958000001307</v>
      </c>
      <c r="AX639" s="36"/>
    </row>
    <row r="640" s="25" customFormat="1" spans="1:50">
      <c r="A640" s="37" t="s">
        <v>2391</v>
      </c>
      <c r="B640" s="35" t="s">
        <v>2280</v>
      </c>
      <c r="C640" s="35" t="s">
        <v>2281</v>
      </c>
      <c r="D640" s="32" t="s">
        <v>1759</v>
      </c>
      <c r="E640" s="35" t="s">
        <v>2420</v>
      </c>
      <c r="F640" s="35" t="s">
        <v>1859</v>
      </c>
      <c r="G640" s="32" t="s">
        <v>1917</v>
      </c>
      <c r="H640" s="32"/>
      <c r="I640" s="33">
        <f t="shared" si="116"/>
        <v>8.07844066619873</v>
      </c>
      <c r="J640" s="33">
        <f t="shared" si="117"/>
        <v>1094.4873046875</v>
      </c>
      <c r="K640" s="33">
        <f t="shared" si="118"/>
        <v>-6.47417545318604</v>
      </c>
      <c r="L640" s="34">
        <f t="shared" si="108"/>
        <v>-10.0509118615361</v>
      </c>
      <c r="M640" s="33">
        <f t="shared" si="109"/>
        <v>3.57673640835007</v>
      </c>
      <c r="N640" s="33">
        <f t="shared" si="119"/>
        <v>3.57673454284668</v>
      </c>
      <c r="O640" s="32"/>
      <c r="P640" s="35">
        <v>40.6266666666667</v>
      </c>
      <c r="Q640" s="35">
        <v>0.313333333333333</v>
      </c>
      <c r="R640" s="35">
        <v>22.77</v>
      </c>
      <c r="S640" s="35">
        <v>0</v>
      </c>
      <c r="T640" s="35">
        <v>10.6533333333333</v>
      </c>
      <c r="U640" s="35">
        <v>0.176666666666667</v>
      </c>
      <c r="V640" s="35">
        <v>9.78333333333333</v>
      </c>
      <c r="W640" s="35">
        <v>15.09</v>
      </c>
      <c r="X640" s="35">
        <v>0.256666666666667</v>
      </c>
      <c r="Y640" s="32"/>
      <c r="Z640" s="32">
        <v>99.67</v>
      </c>
      <c r="AA640" s="35">
        <v>8.07844066619873</v>
      </c>
      <c r="AB640" s="35">
        <v>1094.4873046875</v>
      </c>
      <c r="AC640" s="35">
        <v>-6.47417545318604</v>
      </c>
      <c r="AD640" s="35">
        <v>3.57673454284668</v>
      </c>
      <c r="AE640" s="35" t="s">
        <v>1695</v>
      </c>
      <c r="AF640" s="19">
        <v>12</v>
      </c>
      <c r="AG640" s="19">
        <f>AF640/(P640*'Molecular Weight'!$C$2/'Molecular Weight'!$D$2+Q640*'Molecular Weight'!$C$3/'Molecular Weight'!$D$3+R640*'Molecular Weight'!$C$4/'Molecular Weight'!$D$4+S640*'Molecular Weight'!$C$5/'Molecular Weight'!$D$5+T640*'Molecular Weight'!$C$6/'Molecular Weight'!$D$6+U640*'Molecular Weight'!$C$8/'Molecular Weight'!$D$8+V640*'Molecular Weight'!$C$9/'Molecular Weight'!$D$9+W640*'Molecular Weight'!$C$10/'Molecular Weight'!$D$10+X640*'Molecular Weight'!$C$11/'Molecular Weight'!$D$11+Y640*'Molecular Weight'!$C$12/'Molecular Weight'!$D$12)</f>
        <v>4.4493927641098</v>
      </c>
      <c r="AH640" s="19">
        <f>P640*AG640*'Molecular Weight'!$B$2/'Molecular Weight'!$D$2</f>
        <v>3.00872164941024</v>
      </c>
      <c r="AI640" s="19">
        <f>Q640*AG640*'Molecular Weight'!$B$3/'Molecular Weight'!$D$3</f>
        <v>0.0174485990749404</v>
      </c>
      <c r="AJ640" s="19">
        <f>AG640*R640*'Molecular Weight'!$B$4/'Molecular Weight'!$D$4</f>
        <v>1.98730233893252</v>
      </c>
      <c r="AK640" s="19">
        <f>S640*AG640*'Molecular Weight'!$B$5/'Molecular Weight'!$D$5</f>
        <v>0</v>
      </c>
      <c r="AL640" s="19">
        <f>T640*AG640*'Molecular Weight'!$B$6/'Molecular Weight'!$D$6</f>
        <v>0.659811584729717</v>
      </c>
      <c r="AM640" s="19">
        <f>U640*AG640*'Molecular Weight'!$B$8/'Molecular Weight'!$D$8</f>
        <v>0.0110806228971816</v>
      </c>
      <c r="AN640" s="19">
        <f>V640*AG640*'Molecular Weight'!$B$9/'Molecular Weight'!$D$9</f>
        <v>1.08014621692823</v>
      </c>
      <c r="AO640" s="19">
        <f>W640*AG640*'Molecular Weight'!$B$10/'Molecular Weight'!$D$10</f>
        <v>1.19724209719003</v>
      </c>
      <c r="AP640" s="19">
        <f>X640*AG640*'Molecular Weight'!$B$11/'Molecular Weight'!$D$11</f>
        <v>0.036850945771373</v>
      </c>
      <c r="AQ640" s="19">
        <f>Y640*AG640*'Molecular Weight'!$B$12/'Molecular Weight'!$D$12</f>
        <v>0</v>
      </c>
      <c r="AR640" s="19">
        <f t="shared" si="110"/>
        <v>7.99860405493424</v>
      </c>
      <c r="AS640" s="19">
        <f t="shared" si="111"/>
        <v>0</v>
      </c>
      <c r="AT640" s="19">
        <f t="shared" si="112"/>
        <v>0</v>
      </c>
      <c r="AU640" s="19">
        <f t="shared" si="113"/>
        <v>0.659811584729717</v>
      </c>
      <c r="AV640" s="19">
        <f t="shared" si="114"/>
        <v>3.02617024848519</v>
      </c>
      <c r="AW640" s="19">
        <f t="shared" si="115"/>
        <v>2.94828052174515</v>
      </c>
      <c r="AX640" s="36"/>
    </row>
    <row r="641" s="25" customFormat="1" spans="1:50">
      <c r="A641" s="37" t="s">
        <v>2391</v>
      </c>
      <c r="B641" s="35" t="s">
        <v>2280</v>
      </c>
      <c r="C641" s="35" t="s">
        <v>2281</v>
      </c>
      <c r="D641" s="32" t="s">
        <v>1759</v>
      </c>
      <c r="E641" s="35" t="s">
        <v>2421</v>
      </c>
      <c r="F641" s="35" t="s">
        <v>1859</v>
      </c>
      <c r="G641" s="32" t="s">
        <v>1917</v>
      </c>
      <c r="H641" s="32"/>
      <c r="I641" s="33">
        <f t="shared" si="116"/>
        <v>7.24290323257446</v>
      </c>
      <c r="J641" s="33">
        <f t="shared" si="117"/>
        <v>1097.1455078125</v>
      </c>
      <c r="K641" s="33">
        <f t="shared" si="118"/>
        <v>-7.83760261535645</v>
      </c>
      <c r="L641" s="34">
        <f t="shared" si="108"/>
        <v>-10.3552050425766</v>
      </c>
      <c r="M641" s="33">
        <f t="shared" si="109"/>
        <v>2.51760242722018</v>
      </c>
      <c r="N641" s="33">
        <f t="shared" si="119"/>
        <v>2.51760292053223</v>
      </c>
      <c r="O641" s="32"/>
      <c r="P641" s="35">
        <v>39.24</v>
      </c>
      <c r="Q641" s="35">
        <v>1.2</v>
      </c>
      <c r="R641" s="35">
        <v>20.6633333333333</v>
      </c>
      <c r="S641" s="35">
        <v>0</v>
      </c>
      <c r="T641" s="35">
        <v>18.8666666666667</v>
      </c>
      <c r="U641" s="35">
        <v>0.373333333333333</v>
      </c>
      <c r="V641" s="35">
        <v>6.78</v>
      </c>
      <c r="W641" s="35">
        <v>11.8533333333333</v>
      </c>
      <c r="X641" s="35">
        <v>0.506666666666667</v>
      </c>
      <c r="Y641" s="32"/>
      <c r="Z641" s="32">
        <v>99.4833333333333</v>
      </c>
      <c r="AA641" s="35">
        <v>7.24290323257446</v>
      </c>
      <c r="AB641" s="35">
        <v>1097.1455078125</v>
      </c>
      <c r="AC641" s="35">
        <v>-7.83760261535645</v>
      </c>
      <c r="AD641" s="35">
        <v>2.51760292053223</v>
      </c>
      <c r="AE641" s="35" t="s">
        <v>1695</v>
      </c>
      <c r="AF641" s="19">
        <v>12</v>
      </c>
      <c r="AG641" s="19">
        <f>AF641/(P641*'Molecular Weight'!$C$2/'Molecular Weight'!$D$2+Q641*'Molecular Weight'!$C$3/'Molecular Weight'!$D$3+R641*'Molecular Weight'!$C$4/'Molecular Weight'!$D$4+S641*'Molecular Weight'!$C$5/'Molecular Weight'!$D$5+T641*'Molecular Weight'!$C$6/'Molecular Weight'!$D$6+U641*'Molecular Weight'!$C$8/'Molecular Weight'!$D$8+V641*'Molecular Weight'!$C$9/'Molecular Weight'!$D$9+W641*'Molecular Weight'!$C$10/'Molecular Weight'!$D$10+X641*'Molecular Weight'!$C$11/'Molecular Weight'!$D$11+Y641*'Molecular Weight'!$C$12/'Molecular Weight'!$D$12)</f>
        <v>4.61549058645402</v>
      </c>
      <c r="AH641" s="19">
        <f>P641*AG641*'Molecular Weight'!$B$2/'Molecular Weight'!$D$2</f>
        <v>3.01451149488109</v>
      </c>
      <c r="AI641" s="19">
        <f>Q641*AG641*'Molecular Weight'!$B$3/'Molecular Weight'!$D$3</f>
        <v>0.0693190075562556</v>
      </c>
      <c r="AJ641" s="19">
        <f>AG641*R641*'Molecular Weight'!$B$4/'Molecular Weight'!$D$4</f>
        <v>1.87076148459713</v>
      </c>
      <c r="AK641" s="19">
        <f>S641*AG641*'Molecular Weight'!$B$5/'Molecular Weight'!$D$5</f>
        <v>0</v>
      </c>
      <c r="AL641" s="19">
        <f>T641*AG641*'Molecular Weight'!$B$6/'Molecular Weight'!$D$6</f>
        <v>1.21212308460142</v>
      </c>
      <c r="AM641" s="19">
        <f>U641*AG641*'Molecular Weight'!$B$8/'Molecular Weight'!$D$8</f>
        <v>0.0242897728447914</v>
      </c>
      <c r="AN641" s="19">
        <f>V641*AG641*'Molecular Weight'!$B$9/'Molecular Weight'!$D$9</f>
        <v>0.776501890227252</v>
      </c>
      <c r="AO641" s="19">
        <f>W641*AG641*'Molecular Weight'!$B$10/'Molecular Weight'!$D$10</f>
        <v>0.975551861949028</v>
      </c>
      <c r="AP641" s="19">
        <f>X641*AG641*'Molecular Weight'!$B$11/'Molecular Weight'!$D$11</f>
        <v>0.0754603172142639</v>
      </c>
      <c r="AQ641" s="19">
        <f>Y641*AG641*'Molecular Weight'!$B$12/'Molecular Weight'!$D$12</f>
        <v>0</v>
      </c>
      <c r="AR641" s="19">
        <f t="shared" si="110"/>
        <v>8.01851891387123</v>
      </c>
      <c r="AS641" s="19">
        <f t="shared" si="111"/>
        <v>0.0554284323181644</v>
      </c>
      <c r="AT641" s="19">
        <f t="shared" si="112"/>
        <v>0.04572838602145</v>
      </c>
      <c r="AU641" s="19">
        <f t="shared" si="113"/>
        <v>1.15669465228326</v>
      </c>
      <c r="AV641" s="19">
        <f t="shared" si="114"/>
        <v>3.08383050243734</v>
      </c>
      <c r="AW641" s="19">
        <f t="shared" si="115"/>
        <v>2.98846660962249</v>
      </c>
      <c r="AX641" s="36"/>
    </row>
    <row r="642" s="25" customFormat="1" spans="1:50">
      <c r="A642" s="37" t="s">
        <v>2391</v>
      </c>
      <c r="B642" s="35" t="s">
        <v>2280</v>
      </c>
      <c r="C642" s="35" t="s">
        <v>2281</v>
      </c>
      <c r="D642" s="32" t="s">
        <v>1759</v>
      </c>
      <c r="E642" s="35" t="s">
        <v>2422</v>
      </c>
      <c r="F642" s="35" t="s">
        <v>1859</v>
      </c>
      <c r="G642" s="32" t="s">
        <v>1917</v>
      </c>
      <c r="H642" s="32"/>
      <c r="I642" s="33">
        <f t="shared" si="116"/>
        <v>10.11448097229</v>
      </c>
      <c r="J642" s="33">
        <f t="shared" si="117"/>
        <v>1236.79455566406</v>
      </c>
      <c r="K642" s="33">
        <f t="shared" si="118"/>
        <v>-6.51437473297119</v>
      </c>
      <c r="L642" s="34">
        <f t="shared" ref="L642:L705" si="120">IF(I642&lt;=(-18.64+0.04359*(J642+273.15)-0.000005069*(J642+273.15)^2),(6.844864+0.1175691*I642+0.001143873*I642^2)+(0.0005791364-0.0002891434*I642-0.0000002737171*I642^2)*(J642+273.15)+(-0.00007971469+0.00003198005*I642+0.0000000001059554*I642^3+0.0000002014461*SQRT(I642))*(J642+273.15)*LN(J642+273.15)+(-27690.02+528.5977*I642-2.919275*I642^2)/(J642+273.15),(8.463095-0.003000307*I642+0.00007213445*I642^2)+(0.001148738-0.00009352312*I642+0.0000005161592*I642^2)*(J642+273.15)+(-0.0007448624-0.000006329325*I642-0.0000000001407339*I642^3+0.0001830014*SQRT(I642))*(J642+273.15)*LN(J642+273.15)+(-27820.82+528.5977*I642-0.8473231*I642^2)/(J642+273.15))</f>
        <v>-7.72572494464993</v>
      </c>
      <c r="M642" s="33">
        <f t="shared" ref="M642:M705" si="121">K642-L642</f>
        <v>1.21135021167874</v>
      </c>
      <c r="N642" s="33">
        <f t="shared" si="119"/>
        <v>1.211350440979</v>
      </c>
      <c r="O642" s="32"/>
      <c r="P642" s="35">
        <v>40.0466666666667</v>
      </c>
      <c r="Q642" s="35">
        <v>0.983333333333333</v>
      </c>
      <c r="R642" s="35">
        <v>21.07</v>
      </c>
      <c r="S642" s="35">
        <v>0</v>
      </c>
      <c r="T642" s="35">
        <v>17.5333333333333</v>
      </c>
      <c r="U642" s="35">
        <v>0.313333333333333</v>
      </c>
      <c r="V642" s="35">
        <v>8.72333333333333</v>
      </c>
      <c r="W642" s="35">
        <v>10.0866666666667</v>
      </c>
      <c r="X642" s="35">
        <v>0.663333333333333</v>
      </c>
      <c r="Y642" s="32"/>
      <c r="Z642" s="32">
        <v>99.42</v>
      </c>
      <c r="AA642" s="35">
        <v>10.11448097229</v>
      </c>
      <c r="AB642" s="35">
        <v>1236.79455566406</v>
      </c>
      <c r="AC642" s="35">
        <v>-6.51437473297119</v>
      </c>
      <c r="AD642" s="35">
        <v>1.211350440979</v>
      </c>
      <c r="AE642" s="35" t="s">
        <v>1695</v>
      </c>
      <c r="AF642" s="19">
        <v>12</v>
      </c>
      <c r="AG642" s="19">
        <f>AF642/(P642*'Molecular Weight'!$C$2/'Molecular Weight'!$D$2+Q642*'Molecular Weight'!$C$3/'Molecular Weight'!$D$3+R642*'Molecular Weight'!$C$4/'Molecular Weight'!$D$4+S642*'Molecular Weight'!$C$5/'Molecular Weight'!$D$5+T642*'Molecular Weight'!$C$6/'Molecular Weight'!$D$6+U642*'Molecular Weight'!$C$8/'Molecular Weight'!$D$8+V642*'Molecular Weight'!$C$9/'Molecular Weight'!$D$9+W642*'Molecular Weight'!$C$10/'Molecular Weight'!$D$10+X642*'Molecular Weight'!$C$11/'Molecular Weight'!$D$11+Y642*'Molecular Weight'!$C$12/'Molecular Weight'!$D$12)</f>
        <v>4.55723322432861</v>
      </c>
      <c r="AH642" s="19">
        <f>P642*AG642*'Molecular Weight'!$B$2/'Molecular Weight'!$D$2</f>
        <v>3.03764979788526</v>
      </c>
      <c r="AI642" s="19">
        <f>Q642*AG642*'Molecular Weight'!$B$3/'Molecular Weight'!$D$3</f>
        <v>0.0560860993398807</v>
      </c>
      <c r="AJ642" s="19">
        <f>AG642*R642*'Molecular Weight'!$B$4/'Molecular Weight'!$D$4</f>
        <v>1.88350145226763</v>
      </c>
      <c r="AK642" s="19">
        <f>S642*AG642*'Molecular Weight'!$B$5/'Molecular Weight'!$D$5</f>
        <v>0</v>
      </c>
      <c r="AL642" s="19">
        <f>T642*AG642*'Molecular Weight'!$B$6/'Molecular Weight'!$D$6</f>
        <v>1.11224233296067</v>
      </c>
      <c r="AM642" s="19">
        <f>U642*AG642*'Molecular Weight'!$B$8/'Molecular Weight'!$D$8</f>
        <v>0.020128743684188</v>
      </c>
      <c r="AN642" s="19">
        <f>V642*AG642*'Molecular Weight'!$B$9/'Molecular Weight'!$D$9</f>
        <v>0.986458176018857</v>
      </c>
      <c r="AO642" s="19">
        <f>W642*AG642*'Molecular Weight'!$B$10/'Molecular Weight'!$D$10</f>
        <v>0.819673545935475</v>
      </c>
      <c r="AP642" s="19">
        <f>X642*AG642*'Molecular Weight'!$B$11/'Molecular Weight'!$D$11</f>
        <v>0.0975464570981385</v>
      </c>
      <c r="AQ642" s="19">
        <f>Y642*AG642*'Molecular Weight'!$B$12/'Molecular Weight'!$D$12</f>
        <v>0</v>
      </c>
      <c r="AR642" s="19">
        <f t="shared" ref="AR642:AR705" si="122">SUM(AH642:AQ642)</f>
        <v>8.01328660519011</v>
      </c>
      <c r="AS642" s="19">
        <f t="shared" ref="AS642:AS705" si="123">IF(IF(2*12*(1-8/AR642)&lt;0,0,2*12*(1-8/AR642))&lt;AL642,IF(2*12*(1-8/AR642)&lt;0,0,2*12*(1-8/AR642)),AL642)</f>
        <v>0.0397937251309672</v>
      </c>
      <c r="AT642" s="19">
        <f t="shared" ref="AT642:AT705" si="124">AS642/AL642</f>
        <v>0.035777927122267</v>
      </c>
      <c r="AU642" s="19">
        <f t="shared" ref="AU642:AU705" si="125">AL642-AS642</f>
        <v>1.07244860782971</v>
      </c>
      <c r="AV642" s="19">
        <f t="shared" ref="AV642:AV705" si="126">SUM(AH642,AI642)</f>
        <v>3.09373589722514</v>
      </c>
      <c r="AW642" s="19">
        <f t="shared" ref="AW642:AW705" si="127">SUM(AN642,AO642,AM642,AL642)</f>
        <v>2.93850279859919</v>
      </c>
      <c r="AX642" s="36"/>
    </row>
    <row r="643" s="25" customFormat="1" spans="1:50">
      <c r="A643" s="37" t="s">
        <v>2391</v>
      </c>
      <c r="B643" s="35" t="s">
        <v>2280</v>
      </c>
      <c r="C643" s="35" t="s">
        <v>2281</v>
      </c>
      <c r="D643" s="32" t="s">
        <v>1759</v>
      </c>
      <c r="E643" s="35" t="s">
        <v>2423</v>
      </c>
      <c r="F643" s="35" t="s">
        <v>1859</v>
      </c>
      <c r="G643" s="32" t="s">
        <v>1917</v>
      </c>
      <c r="H643" s="32"/>
      <c r="I643" s="33">
        <f t="shared" ref="I643:I706" si="128">AA643</f>
        <v>8.87238025665283</v>
      </c>
      <c r="J643" s="33">
        <f t="shared" ref="J643:J706" si="129">AB643</f>
        <v>1125.96752929687</v>
      </c>
      <c r="K643" s="33">
        <f t="shared" ref="K643:K706" si="130">AC643</f>
        <v>-7.17874813079834</v>
      </c>
      <c r="L643" s="34">
        <f t="shared" si="120"/>
        <v>-9.35982953051306</v>
      </c>
      <c r="M643" s="33">
        <f t="shared" si="121"/>
        <v>2.18108139971472</v>
      </c>
      <c r="N643" s="33">
        <f t="shared" ref="N643:N706" si="131">AD643</f>
        <v>2.18108081817627</v>
      </c>
      <c r="O643" s="32"/>
      <c r="P643" s="35">
        <v>39.5166666666667</v>
      </c>
      <c r="Q643" s="35">
        <v>1.22</v>
      </c>
      <c r="R643" s="35">
        <v>20.6033333333333</v>
      </c>
      <c r="S643" s="35">
        <v>0</v>
      </c>
      <c r="T643" s="35">
        <v>17.0566666666667</v>
      </c>
      <c r="U643" s="35">
        <v>0.306666666666667</v>
      </c>
      <c r="V643" s="35">
        <v>6.90666666666667</v>
      </c>
      <c r="W643" s="35">
        <v>12.9966666666667</v>
      </c>
      <c r="X643" s="35">
        <v>0.62</v>
      </c>
      <c r="Y643" s="32"/>
      <c r="Z643" s="32">
        <v>99.2266666666667</v>
      </c>
      <c r="AA643" s="35">
        <v>8.87238025665283</v>
      </c>
      <c r="AB643" s="35">
        <v>1125.96752929687</v>
      </c>
      <c r="AC643" s="35">
        <v>-7.17874813079834</v>
      </c>
      <c r="AD643" s="35">
        <v>2.18108081817627</v>
      </c>
      <c r="AE643" s="35" t="s">
        <v>1695</v>
      </c>
      <c r="AF643" s="19">
        <v>12</v>
      </c>
      <c r="AG643" s="19">
        <f>AF643/(P643*'Molecular Weight'!$C$2/'Molecular Weight'!$D$2+Q643*'Molecular Weight'!$C$3/'Molecular Weight'!$D$3+R643*'Molecular Weight'!$C$4/'Molecular Weight'!$D$4+S643*'Molecular Weight'!$C$5/'Molecular Weight'!$D$5+T643*'Molecular Weight'!$C$6/'Molecular Weight'!$D$6+U643*'Molecular Weight'!$C$8/'Molecular Weight'!$D$8+V643*'Molecular Weight'!$C$9/'Molecular Weight'!$D$9+W643*'Molecular Weight'!$C$10/'Molecular Weight'!$D$10+X643*'Molecular Weight'!$C$11/'Molecular Weight'!$D$11+Y643*'Molecular Weight'!$C$12/'Molecular Weight'!$D$12)</f>
        <v>4.60279770329234</v>
      </c>
      <c r="AH643" s="19">
        <f>P643*AG643*'Molecular Weight'!$B$2/'Molecular Weight'!$D$2</f>
        <v>3.02741715338053</v>
      </c>
      <c r="AI643" s="19">
        <f>Q643*AG643*'Molecular Weight'!$B$3/'Molecular Weight'!$D$3</f>
        <v>0.0702805156197328</v>
      </c>
      <c r="AJ643" s="19">
        <f>AG643*R643*'Molecular Weight'!$B$4/'Molecular Weight'!$D$4</f>
        <v>1.86019959487707</v>
      </c>
      <c r="AK643" s="19">
        <f>S643*AG643*'Molecular Weight'!$B$5/'Molecular Weight'!$D$5</f>
        <v>0</v>
      </c>
      <c r="AL643" s="19">
        <f>T643*AG643*'Molecular Weight'!$B$6/'Molecular Weight'!$D$6</f>
        <v>1.09282274720429</v>
      </c>
      <c r="AM643" s="19">
        <f>U643*AG643*'Molecular Weight'!$B$8/'Molecular Weight'!$D$8</f>
        <v>0.0198974433184332</v>
      </c>
      <c r="AN643" s="19">
        <f>V643*AG643*'Molecular Weight'!$B$9/'Molecular Weight'!$D$9</f>
        <v>0.78883348562628</v>
      </c>
      <c r="AO643" s="19">
        <f>W643*AG643*'Molecular Weight'!$B$10/'Molecular Weight'!$D$10</f>
        <v>1.06670876397628</v>
      </c>
      <c r="AP643" s="19">
        <f>X643*AG643*'Molecular Weight'!$B$11/'Molecular Weight'!$D$11</f>
        <v>0.0920856591171748</v>
      </c>
      <c r="AQ643" s="19">
        <f>Y643*AG643*'Molecular Weight'!$B$12/'Molecular Weight'!$D$12</f>
        <v>0</v>
      </c>
      <c r="AR643" s="19">
        <f t="shared" si="122"/>
        <v>8.01824536311979</v>
      </c>
      <c r="AS643" s="19">
        <f t="shared" si="123"/>
        <v>0.0546115384406942</v>
      </c>
      <c r="AT643" s="19">
        <f t="shared" si="124"/>
        <v>0.049972915168909</v>
      </c>
      <c r="AU643" s="19">
        <f t="shared" si="125"/>
        <v>1.0382112087636</v>
      </c>
      <c r="AV643" s="19">
        <f t="shared" si="126"/>
        <v>3.09769766900026</v>
      </c>
      <c r="AW643" s="19">
        <f t="shared" si="127"/>
        <v>2.96826244012528</v>
      </c>
      <c r="AX643" s="36"/>
    </row>
    <row r="644" s="25" customFormat="1" spans="1:50">
      <c r="A644" s="37" t="s">
        <v>2391</v>
      </c>
      <c r="B644" s="35" t="s">
        <v>2280</v>
      </c>
      <c r="C644" s="35" t="s">
        <v>2281</v>
      </c>
      <c r="D644" s="32" t="s">
        <v>1759</v>
      </c>
      <c r="E644" s="35" t="s">
        <v>2424</v>
      </c>
      <c r="F644" s="35" t="s">
        <v>1859</v>
      </c>
      <c r="G644" s="32" t="s">
        <v>1917</v>
      </c>
      <c r="H644" s="32"/>
      <c r="I644" s="33">
        <f t="shared" si="128"/>
        <v>8.14380741119385</v>
      </c>
      <c r="J644" s="33">
        <f t="shared" si="129"/>
        <v>1152.2646484375</v>
      </c>
      <c r="K644" s="33">
        <f t="shared" si="130"/>
        <v>-6.02787065505981</v>
      </c>
      <c r="L644" s="34">
        <f t="shared" si="120"/>
        <v>-9.34303330326404</v>
      </c>
      <c r="M644" s="33">
        <f t="shared" si="121"/>
        <v>3.31516264820423</v>
      </c>
      <c r="N644" s="33">
        <f t="shared" si="131"/>
        <v>3.31516313552856</v>
      </c>
      <c r="O644" s="32"/>
      <c r="P644" s="35">
        <v>40.3533333333333</v>
      </c>
      <c r="Q644" s="35">
        <v>0.36</v>
      </c>
      <c r="R644" s="35">
        <v>22.04</v>
      </c>
      <c r="S644" s="35">
        <v>0</v>
      </c>
      <c r="T644" s="35">
        <v>12.6266666666667</v>
      </c>
      <c r="U644" s="35">
        <v>0.226666666666667</v>
      </c>
      <c r="V644" s="35">
        <v>10.4666666666667</v>
      </c>
      <c r="W644" s="35">
        <v>12.73</v>
      </c>
      <c r="X644" s="35">
        <v>0.253333333333333</v>
      </c>
      <c r="Y644" s="32"/>
      <c r="Z644" s="32">
        <v>99.0566666666667</v>
      </c>
      <c r="AA644" s="35">
        <v>8.14380741119385</v>
      </c>
      <c r="AB644" s="35">
        <v>1152.2646484375</v>
      </c>
      <c r="AC644" s="35">
        <v>-6.02787065505981</v>
      </c>
      <c r="AD644" s="35">
        <v>3.31516313552856</v>
      </c>
      <c r="AE644" s="35" t="s">
        <v>1695</v>
      </c>
      <c r="AF644" s="19">
        <v>12</v>
      </c>
      <c r="AG644" s="19">
        <f>AF644/(P644*'Molecular Weight'!$C$2/'Molecular Weight'!$D$2+Q644*'Molecular Weight'!$C$3/'Molecular Weight'!$D$3+R644*'Molecular Weight'!$C$4/'Molecular Weight'!$D$4+S644*'Molecular Weight'!$C$5/'Molecular Weight'!$D$5+T644*'Molecular Weight'!$C$6/'Molecular Weight'!$D$6+U644*'Molecular Weight'!$C$8/'Molecular Weight'!$D$8+V644*'Molecular Weight'!$C$9/'Molecular Weight'!$D$9+W644*'Molecular Weight'!$C$10/'Molecular Weight'!$D$10+X644*'Molecular Weight'!$C$11/'Molecular Weight'!$D$11+Y644*'Molecular Weight'!$C$12/'Molecular Weight'!$D$12)</f>
        <v>4.49340544379847</v>
      </c>
      <c r="AH644" s="19">
        <f>P644*AG644*'Molecular Weight'!$B$2/'Molecular Weight'!$D$2</f>
        <v>3.01804074026987</v>
      </c>
      <c r="AI644" s="19">
        <f>Q644*AG644*'Molecular Weight'!$B$3/'Molecular Weight'!$D$3</f>
        <v>0.0202456315365138</v>
      </c>
      <c r="AJ644" s="19">
        <f>AG644*R644*'Molecular Weight'!$B$4/'Molecular Weight'!$D$4</f>
        <v>1.94261781053979</v>
      </c>
      <c r="AK644" s="19">
        <f>S644*AG644*'Molecular Weight'!$B$5/'Molecular Weight'!$D$5</f>
        <v>0</v>
      </c>
      <c r="AL644" s="19">
        <f>T644*AG644*'Molecular Weight'!$B$6/'Molecular Weight'!$D$6</f>
        <v>0.789765210704744</v>
      </c>
      <c r="AM644" s="19">
        <f>U644*AG644*'Molecular Weight'!$B$8/'Molecular Weight'!$D$8</f>
        <v>0.0143572770500092</v>
      </c>
      <c r="AN644" s="19">
        <f>V644*AG644*'Molecular Weight'!$B$9/'Molecular Weight'!$D$9</f>
        <v>1.16702176125122</v>
      </c>
      <c r="AO644" s="19">
        <f>W644*AG644*'Molecular Weight'!$B$10/'Molecular Weight'!$D$10</f>
        <v>1.01999021575525</v>
      </c>
      <c r="AP644" s="19">
        <f>X644*AG644*'Molecular Weight'!$B$11/'Molecular Weight'!$D$11</f>
        <v>0.0367321516326431</v>
      </c>
      <c r="AQ644" s="19">
        <f>Y644*AG644*'Molecular Weight'!$B$12/'Molecular Weight'!$D$12</f>
        <v>0</v>
      </c>
      <c r="AR644" s="19">
        <f t="shared" si="122"/>
        <v>8.00877079874004</v>
      </c>
      <c r="AS644" s="19">
        <f t="shared" si="123"/>
        <v>0.0262835802210892</v>
      </c>
      <c r="AT644" s="19">
        <f t="shared" si="124"/>
        <v>0.0332802456538129</v>
      </c>
      <c r="AU644" s="19">
        <f t="shared" si="125"/>
        <v>0.763481630483655</v>
      </c>
      <c r="AV644" s="19">
        <f t="shared" si="126"/>
        <v>3.03828637180639</v>
      </c>
      <c r="AW644" s="19">
        <f t="shared" si="127"/>
        <v>2.99113446476122</v>
      </c>
      <c r="AX644" s="36"/>
    </row>
    <row r="645" s="25" customFormat="1" spans="1:50">
      <c r="A645" s="37" t="s">
        <v>2391</v>
      </c>
      <c r="B645" s="35" t="s">
        <v>2280</v>
      </c>
      <c r="C645" s="35" t="s">
        <v>2281</v>
      </c>
      <c r="D645" s="32" t="s">
        <v>1759</v>
      </c>
      <c r="E645" s="35" t="s">
        <v>2425</v>
      </c>
      <c r="F645" s="35" t="s">
        <v>2046</v>
      </c>
      <c r="G645" s="32" t="s">
        <v>1917</v>
      </c>
      <c r="H645" s="32"/>
      <c r="I645" s="33">
        <f t="shared" si="128"/>
        <v>8.91296768188477</v>
      </c>
      <c r="J645" s="33">
        <f t="shared" si="129"/>
        <v>1209.77172851562</v>
      </c>
      <c r="K645" s="33">
        <f t="shared" si="130"/>
        <v>-6.41867065429687</v>
      </c>
      <c r="L645" s="34">
        <f t="shared" si="120"/>
        <v>-8.43284572550586</v>
      </c>
      <c r="M645" s="33">
        <f t="shared" si="121"/>
        <v>2.01417507120899</v>
      </c>
      <c r="N645" s="33">
        <f t="shared" si="131"/>
        <v>2.01417350769043</v>
      </c>
      <c r="O645" s="32"/>
      <c r="P645" s="35">
        <v>40.1166666666667</v>
      </c>
      <c r="Q645" s="35">
        <v>0.936666666666667</v>
      </c>
      <c r="R645" s="35">
        <v>21.5233333333333</v>
      </c>
      <c r="S645" s="35">
        <v>0</v>
      </c>
      <c r="T645" s="35">
        <v>16.9633333333333</v>
      </c>
      <c r="U645" s="35">
        <v>0.286666666666667</v>
      </c>
      <c r="V645" s="35">
        <v>8.18333333333333</v>
      </c>
      <c r="W645" s="35">
        <v>11.3766666666667</v>
      </c>
      <c r="X645" s="35">
        <v>0.59</v>
      </c>
      <c r="Y645" s="32"/>
      <c r="Z645" s="32">
        <v>99.9766666666667</v>
      </c>
      <c r="AA645" s="35">
        <v>8.91296768188477</v>
      </c>
      <c r="AB645" s="35">
        <v>1209.77172851562</v>
      </c>
      <c r="AC645" s="35">
        <v>-6.41867065429687</v>
      </c>
      <c r="AD645" s="35">
        <v>2.01417350769043</v>
      </c>
      <c r="AE645" s="35" t="s">
        <v>1695</v>
      </c>
      <c r="AF645" s="19">
        <v>12</v>
      </c>
      <c r="AG645" s="19">
        <f>AF645/(P645*'Molecular Weight'!$C$2/'Molecular Weight'!$D$2+Q645*'Molecular Weight'!$C$3/'Molecular Weight'!$D$3+R645*'Molecular Weight'!$C$4/'Molecular Weight'!$D$4+S645*'Molecular Weight'!$C$5/'Molecular Weight'!$D$5+T645*'Molecular Weight'!$C$6/'Molecular Weight'!$D$6+U645*'Molecular Weight'!$C$8/'Molecular Weight'!$D$8+V645*'Molecular Weight'!$C$9/'Molecular Weight'!$D$9+W645*'Molecular Weight'!$C$10/'Molecular Weight'!$D$10+X645*'Molecular Weight'!$C$11/'Molecular Weight'!$D$11+Y645*'Molecular Weight'!$C$12/'Molecular Weight'!$D$12)</f>
        <v>4.53208616594329</v>
      </c>
      <c r="AH645" s="19">
        <f>P645*AG645*'Molecular Weight'!$B$2/'Molecular Weight'!$D$2</f>
        <v>3.02616827602793</v>
      </c>
      <c r="AI645" s="19">
        <f>Q645*AG645*'Molecular Weight'!$B$3/'Molecular Weight'!$D$3</f>
        <v>0.0531295875106409</v>
      </c>
      <c r="AJ645" s="19">
        <f>AG645*R645*'Molecular Weight'!$B$4/'Molecular Weight'!$D$4</f>
        <v>1.91340920449168</v>
      </c>
      <c r="AK645" s="19">
        <f>S645*AG645*'Molecular Weight'!$B$5/'Molecular Weight'!$D$5</f>
        <v>0</v>
      </c>
      <c r="AL645" s="19">
        <f>T645*AG645*'Molecular Weight'!$B$6/'Molecular Weight'!$D$6</f>
        <v>1.07014599566097</v>
      </c>
      <c r="AM645" s="19">
        <f>U645*AG645*'Molecular Weight'!$B$8/'Molecular Weight'!$D$8</f>
        <v>0.0183140405164516</v>
      </c>
      <c r="AN645" s="19">
        <f>V645*AG645*'Molecular Weight'!$B$9/'Molecular Weight'!$D$9</f>
        <v>0.920287141223388</v>
      </c>
      <c r="AO645" s="19">
        <f>W645*AG645*'Molecular Weight'!$B$10/'Molecular Weight'!$D$10</f>
        <v>0.919401455323614</v>
      </c>
      <c r="AP645" s="19">
        <f>X645*AG645*'Molecular Weight'!$B$11/'Molecular Weight'!$D$11</f>
        <v>0.0862836669217986</v>
      </c>
      <c r="AQ645" s="19">
        <f>Y645*AG645*'Molecular Weight'!$B$12/'Molecular Weight'!$D$12</f>
        <v>0</v>
      </c>
      <c r="AR645" s="19">
        <f t="shared" si="122"/>
        <v>8.00713936767648</v>
      </c>
      <c r="AS645" s="19">
        <f t="shared" si="123"/>
        <v>0.021399006107881</v>
      </c>
      <c r="AT645" s="19">
        <f t="shared" si="124"/>
        <v>0.019996342737015</v>
      </c>
      <c r="AU645" s="19">
        <f t="shared" si="125"/>
        <v>1.04874698955309</v>
      </c>
      <c r="AV645" s="19">
        <f t="shared" si="126"/>
        <v>3.07929786353858</v>
      </c>
      <c r="AW645" s="19">
        <f t="shared" si="127"/>
        <v>2.92814863272443</v>
      </c>
      <c r="AX645" s="36"/>
    </row>
    <row r="646" s="25" customFormat="1" spans="1:50">
      <c r="A646" s="37" t="s">
        <v>2391</v>
      </c>
      <c r="B646" s="35" t="s">
        <v>2280</v>
      </c>
      <c r="C646" s="35" t="s">
        <v>2281</v>
      </c>
      <c r="D646" s="32" t="s">
        <v>1759</v>
      </c>
      <c r="E646" s="35" t="s">
        <v>2426</v>
      </c>
      <c r="F646" s="35" t="s">
        <v>2393</v>
      </c>
      <c r="G646" s="32" t="s">
        <v>1917</v>
      </c>
      <c r="H646" s="32"/>
      <c r="I646" s="33">
        <f t="shared" si="128"/>
        <v>9.59897232055664</v>
      </c>
      <c r="J646" s="33">
        <f t="shared" si="129"/>
        <v>1283.26123046875</v>
      </c>
      <c r="K646" s="33">
        <f t="shared" si="130"/>
        <v>-6.42048263549805</v>
      </c>
      <c r="L646" s="34">
        <f t="shared" si="120"/>
        <v>-7.47452583619641</v>
      </c>
      <c r="M646" s="33">
        <f t="shared" si="121"/>
        <v>1.05404320069837</v>
      </c>
      <c r="N646" s="33">
        <f t="shared" si="131"/>
        <v>1.05404281616211</v>
      </c>
      <c r="O646" s="32"/>
      <c r="P646" s="35">
        <v>40.35</v>
      </c>
      <c r="Q646" s="35">
        <v>0.823333333333333</v>
      </c>
      <c r="R646" s="35">
        <v>21.6833333333333</v>
      </c>
      <c r="S646" s="35">
        <v>0</v>
      </c>
      <c r="T646" s="35">
        <v>18.15</v>
      </c>
      <c r="U646" s="35">
        <v>0.3</v>
      </c>
      <c r="V646" s="35">
        <v>9.37333333333333</v>
      </c>
      <c r="W646" s="35">
        <v>8.84666666666667</v>
      </c>
      <c r="X646" s="35">
        <v>0.63</v>
      </c>
      <c r="Y646" s="32"/>
      <c r="Z646" s="32">
        <v>100.156666666667</v>
      </c>
      <c r="AA646" s="35">
        <v>9.59897232055664</v>
      </c>
      <c r="AB646" s="35">
        <v>1283.26123046875</v>
      </c>
      <c r="AC646" s="35">
        <v>-6.42048263549805</v>
      </c>
      <c r="AD646" s="35">
        <v>1.05404281616211</v>
      </c>
      <c r="AE646" s="35" t="s">
        <v>1695</v>
      </c>
      <c r="AF646" s="19">
        <v>12</v>
      </c>
      <c r="AG646" s="19">
        <f>AF646/(P646*'Molecular Weight'!$C$2/'Molecular Weight'!$D$2+Q646*'Molecular Weight'!$C$3/'Molecular Weight'!$D$3+R646*'Molecular Weight'!$C$4/'Molecular Weight'!$D$4+S646*'Molecular Weight'!$C$5/'Molecular Weight'!$D$5+T646*'Molecular Weight'!$C$6/'Molecular Weight'!$D$6+U646*'Molecular Weight'!$C$8/'Molecular Weight'!$D$8+V646*'Molecular Weight'!$C$9/'Molecular Weight'!$D$9+W646*'Molecular Weight'!$C$10/'Molecular Weight'!$D$10+X646*'Molecular Weight'!$C$11/'Molecular Weight'!$D$11+Y646*'Molecular Weight'!$C$12/'Molecular Weight'!$D$12)</f>
        <v>4.51264988601705</v>
      </c>
      <c r="AH646" s="19">
        <f>P646*AG646*'Molecular Weight'!$B$2/'Molecular Weight'!$D$2</f>
        <v>3.03071609355506</v>
      </c>
      <c r="AI646" s="19">
        <f>Q646*AG646*'Molecular Weight'!$B$3/'Molecular Weight'!$D$3</f>
        <v>0.0465008144282942</v>
      </c>
      <c r="AJ646" s="19">
        <f>AG646*R646*'Molecular Weight'!$B$4/'Molecular Weight'!$D$4</f>
        <v>1.91936625529887</v>
      </c>
      <c r="AK646" s="19">
        <f>S646*AG646*'Molecular Weight'!$B$5/'Molecular Weight'!$D$5</f>
        <v>0</v>
      </c>
      <c r="AL646" s="19">
        <f>T646*AG646*'Molecular Weight'!$B$6/'Molecular Weight'!$D$6</f>
        <v>1.14009737515603</v>
      </c>
      <c r="AM646" s="19">
        <f>U646*AG646*'Molecular Weight'!$B$8/'Molecular Weight'!$D$8</f>
        <v>0.0190836617677631</v>
      </c>
      <c r="AN646" s="19">
        <f>V646*AG646*'Molecular Weight'!$B$9/'Molecular Weight'!$D$9</f>
        <v>1.04959234735153</v>
      </c>
      <c r="AO646" s="19">
        <f>W646*AG646*'Molecular Weight'!$B$10/'Molecular Weight'!$D$10</f>
        <v>0.711874274696224</v>
      </c>
      <c r="AP646" s="19">
        <f>X646*AG646*'Molecular Weight'!$B$11/'Molecular Weight'!$D$11</f>
        <v>0.0917382842268714</v>
      </c>
      <c r="AQ646" s="19">
        <f>Y646*AG646*'Molecular Weight'!$B$12/'Molecular Weight'!$D$12</f>
        <v>0</v>
      </c>
      <c r="AR646" s="19">
        <f t="shared" si="122"/>
        <v>8.00896910648065</v>
      </c>
      <c r="AS646" s="19">
        <f t="shared" si="123"/>
        <v>0.026877186398603</v>
      </c>
      <c r="AT646" s="19">
        <f t="shared" si="124"/>
        <v>0.02357446564152</v>
      </c>
      <c r="AU646" s="19">
        <f t="shared" si="125"/>
        <v>1.11322018875743</v>
      </c>
      <c r="AV646" s="19">
        <f t="shared" si="126"/>
        <v>3.07721690798336</v>
      </c>
      <c r="AW646" s="19">
        <f t="shared" si="127"/>
        <v>2.92064765897155</v>
      </c>
      <c r="AX646" s="36"/>
    </row>
    <row r="647" s="25" customFormat="1" spans="1:50">
      <c r="A647" s="37" t="s">
        <v>2391</v>
      </c>
      <c r="B647" s="35" t="s">
        <v>2280</v>
      </c>
      <c r="C647" s="35" t="s">
        <v>2281</v>
      </c>
      <c r="D647" s="32" t="s">
        <v>1759</v>
      </c>
      <c r="E647" s="35" t="s">
        <v>2427</v>
      </c>
      <c r="F647" s="35" t="s">
        <v>1859</v>
      </c>
      <c r="G647" s="32" t="s">
        <v>1917</v>
      </c>
      <c r="H647" s="32"/>
      <c r="I647" s="33">
        <f t="shared" si="128"/>
        <v>8.50399971008301</v>
      </c>
      <c r="J647" s="33">
        <f t="shared" si="129"/>
        <v>1114.9658203125</v>
      </c>
      <c r="K647" s="33">
        <f t="shared" si="130"/>
        <v>-7.40769386291504</v>
      </c>
      <c r="L647" s="34">
        <f t="shared" si="120"/>
        <v>-9.63359304222755</v>
      </c>
      <c r="M647" s="33">
        <f t="shared" si="121"/>
        <v>2.22589917931251</v>
      </c>
      <c r="N647" s="33">
        <f t="shared" si="131"/>
        <v>2.22589874267578</v>
      </c>
      <c r="O647" s="32"/>
      <c r="P647" s="35">
        <v>39.61</v>
      </c>
      <c r="Q647" s="35">
        <v>1.28333333333333</v>
      </c>
      <c r="R647" s="35">
        <v>20.26</v>
      </c>
      <c r="S647" s="35">
        <v>0</v>
      </c>
      <c r="T647" s="35">
        <v>17.2533333333333</v>
      </c>
      <c r="U647" s="35">
        <v>0.336666666666667</v>
      </c>
      <c r="V647" s="35">
        <v>7.22</v>
      </c>
      <c r="W647" s="35">
        <v>12.6733333333333</v>
      </c>
      <c r="X647" s="35">
        <v>0.55</v>
      </c>
      <c r="Y647" s="32"/>
      <c r="Z647" s="32">
        <v>99.1866666666666</v>
      </c>
      <c r="AA647" s="35">
        <v>8.50399971008301</v>
      </c>
      <c r="AB647" s="35">
        <v>1114.9658203125</v>
      </c>
      <c r="AC647" s="35">
        <v>-7.40769386291504</v>
      </c>
      <c r="AD647" s="35">
        <v>2.22589874267578</v>
      </c>
      <c r="AE647" s="35" t="s">
        <v>1695</v>
      </c>
      <c r="AF647" s="19">
        <v>12</v>
      </c>
      <c r="AG647" s="19">
        <f>AF647/(P647*'Molecular Weight'!$C$2/'Molecular Weight'!$D$2+Q647*'Molecular Weight'!$C$3/'Molecular Weight'!$D$3+R647*'Molecular Weight'!$C$4/'Molecular Weight'!$D$4+S647*'Molecular Weight'!$C$5/'Molecular Weight'!$D$5+T647*'Molecular Weight'!$C$6/'Molecular Weight'!$D$6+U647*'Molecular Weight'!$C$8/'Molecular Weight'!$D$8+V647*'Molecular Weight'!$C$9/'Molecular Weight'!$D$9+W647*'Molecular Weight'!$C$10/'Molecular Weight'!$D$10+X647*'Molecular Weight'!$C$11/'Molecular Weight'!$D$11+Y647*'Molecular Weight'!$C$12/'Molecular Weight'!$D$12)</f>
        <v>4.60521628249087</v>
      </c>
      <c r="AH647" s="19">
        <f>P647*AG647*'Molecular Weight'!$B$2/'Molecular Weight'!$D$2</f>
        <v>3.03616206640252</v>
      </c>
      <c r="AI647" s="19">
        <f>Q647*AG647*'Molecular Weight'!$B$3/'Molecular Weight'!$D$3</f>
        <v>0.073967804286983</v>
      </c>
      <c r="AJ647" s="19">
        <f>AG647*R647*'Molecular Weight'!$B$4/'Molecular Weight'!$D$4</f>
        <v>1.83016245357523</v>
      </c>
      <c r="AK647" s="19">
        <f>S647*AG647*'Molecular Weight'!$B$5/'Molecular Weight'!$D$5</f>
        <v>0</v>
      </c>
      <c r="AL647" s="19">
        <f>T647*AG647*'Molecular Weight'!$B$6/'Molecular Weight'!$D$6</f>
        <v>1.10600405893526</v>
      </c>
      <c r="AM647" s="19">
        <f>U647*AG647*'Molecular Weight'!$B$8/'Molecular Weight'!$D$8</f>
        <v>0.0218554104187378</v>
      </c>
      <c r="AN647" s="19">
        <f>V647*AG647*'Molecular Weight'!$B$9/'Molecular Weight'!$D$9</f>
        <v>0.825053636714246</v>
      </c>
      <c r="AO647" s="19">
        <f>W647*AG647*'Molecular Weight'!$B$10/'Molecular Weight'!$D$10</f>
        <v>1.04071756455244</v>
      </c>
      <c r="AP647" s="19">
        <f>X647*AG647*'Molecular Weight'!$B$11/'Molecular Weight'!$D$11</f>
        <v>0.0817318152749268</v>
      </c>
      <c r="AQ647" s="19">
        <f>Y647*AG647*'Molecular Weight'!$B$12/'Molecular Weight'!$D$12</f>
        <v>0</v>
      </c>
      <c r="AR647" s="19">
        <f t="shared" si="122"/>
        <v>8.01565481016034</v>
      </c>
      <c r="AS647" s="19">
        <f t="shared" si="123"/>
        <v>0.0468727075637059</v>
      </c>
      <c r="AT647" s="19">
        <f t="shared" si="124"/>
        <v>0.0423802310534283</v>
      </c>
      <c r="AU647" s="19">
        <f t="shared" si="125"/>
        <v>1.05913135137155</v>
      </c>
      <c r="AV647" s="19">
        <f t="shared" si="126"/>
        <v>3.11012987068951</v>
      </c>
      <c r="AW647" s="19">
        <f t="shared" si="127"/>
        <v>2.99363067062068</v>
      </c>
      <c r="AX647" s="36"/>
    </row>
    <row r="648" s="25" customFormat="1" spans="1:50">
      <c r="A648" s="37" t="s">
        <v>2391</v>
      </c>
      <c r="B648" s="35" t="s">
        <v>2280</v>
      </c>
      <c r="C648" s="35" t="s">
        <v>2281</v>
      </c>
      <c r="D648" s="32" t="s">
        <v>1759</v>
      </c>
      <c r="E648" s="35" t="s">
        <v>2428</v>
      </c>
      <c r="F648" s="35" t="s">
        <v>1859</v>
      </c>
      <c r="G648" s="32" t="s">
        <v>1917</v>
      </c>
      <c r="H648" s="32"/>
      <c r="I648" s="33">
        <f t="shared" si="128"/>
        <v>9.69770050048828</v>
      </c>
      <c r="J648" s="33">
        <f t="shared" si="129"/>
        <v>1279.29956054687</v>
      </c>
      <c r="K648" s="33">
        <f t="shared" si="130"/>
        <v>-5.83565711975098</v>
      </c>
      <c r="L648" s="34">
        <f t="shared" si="120"/>
        <v>-7.47600892698246</v>
      </c>
      <c r="M648" s="33">
        <f t="shared" si="121"/>
        <v>1.64035180723148</v>
      </c>
      <c r="N648" s="33">
        <f t="shared" si="131"/>
        <v>1.64035129547119</v>
      </c>
      <c r="O648" s="32"/>
      <c r="P648" s="35">
        <v>40.18</v>
      </c>
      <c r="Q648" s="35">
        <v>0.916666666666667</v>
      </c>
      <c r="R648" s="35">
        <v>21.5833333333333</v>
      </c>
      <c r="S648" s="35">
        <v>0</v>
      </c>
      <c r="T648" s="35">
        <v>13.48</v>
      </c>
      <c r="U648" s="35">
        <v>0.24</v>
      </c>
      <c r="V648" s="35">
        <v>9.74666666666667</v>
      </c>
      <c r="W648" s="35">
        <v>12.4366666666667</v>
      </c>
      <c r="X648" s="35">
        <v>0.533333333333333</v>
      </c>
      <c r="Y648" s="32"/>
      <c r="Z648" s="32">
        <v>99.1166666666667</v>
      </c>
      <c r="AA648" s="35">
        <v>9.69770050048828</v>
      </c>
      <c r="AB648" s="35">
        <v>1279.29956054687</v>
      </c>
      <c r="AC648" s="35">
        <v>-5.83565711975098</v>
      </c>
      <c r="AD648" s="35">
        <v>1.64035129547119</v>
      </c>
      <c r="AE648" s="35" t="s">
        <v>1695</v>
      </c>
      <c r="AF648" s="19">
        <v>12</v>
      </c>
      <c r="AG648" s="19">
        <f>AF648/(P648*'Molecular Weight'!$C$2/'Molecular Weight'!$D$2+Q648*'Molecular Weight'!$C$3/'Molecular Weight'!$D$3+R648*'Molecular Weight'!$C$4/'Molecular Weight'!$D$4+S648*'Molecular Weight'!$C$5/'Molecular Weight'!$D$5+T648*'Molecular Weight'!$C$6/'Molecular Weight'!$D$6+U648*'Molecular Weight'!$C$8/'Molecular Weight'!$D$8+V648*'Molecular Weight'!$C$9/'Molecular Weight'!$D$9+W648*'Molecular Weight'!$C$10/'Molecular Weight'!$D$10+X648*'Molecular Weight'!$C$11/'Molecular Weight'!$D$11+Y648*'Molecular Weight'!$C$12/'Molecular Weight'!$D$12)</f>
        <v>4.51332309762008</v>
      </c>
      <c r="AH648" s="19">
        <f>P648*AG648*'Molecular Weight'!$B$2/'Molecular Weight'!$D$2</f>
        <v>3.01839750436709</v>
      </c>
      <c r="AI648" s="19">
        <f>Q648*AG648*'Molecular Weight'!$B$3/'Molecular Weight'!$D$3</f>
        <v>0.0517798853502513</v>
      </c>
      <c r="AJ648" s="19">
        <f>AG648*R648*'Molecular Weight'!$B$4/'Molecular Weight'!$D$4</f>
        <v>1.91079946757487</v>
      </c>
      <c r="AK648" s="19">
        <f>S648*AG648*'Molecular Weight'!$B$5/'Molecular Weight'!$D$5</f>
        <v>0</v>
      </c>
      <c r="AL648" s="19">
        <f>T648*AG648*'Molecular Weight'!$B$6/'Molecular Weight'!$D$6</f>
        <v>0.846876327337399</v>
      </c>
      <c r="AM648" s="19">
        <f>U648*AG648*'Molecular Weight'!$B$8/'Molecular Weight'!$D$8</f>
        <v>0.0152692069837725</v>
      </c>
      <c r="AN648" s="19">
        <f>V648*AG648*'Molecular Weight'!$B$9/'Molecular Weight'!$D$9</f>
        <v>1.09155969705882</v>
      </c>
      <c r="AO648" s="19">
        <f>W648*AG648*'Molecular Weight'!$B$10/'Molecular Weight'!$D$10</f>
        <v>1.00090397510821</v>
      </c>
      <c r="AP648" s="19">
        <f>X648*AG648*'Molecular Weight'!$B$11/'Molecular Weight'!$D$11</f>
        <v>0.0776736254296238</v>
      </c>
      <c r="AQ648" s="19">
        <f>Y648*AG648*'Molecular Weight'!$B$12/'Molecular Weight'!$D$12</f>
        <v>0</v>
      </c>
      <c r="AR648" s="19">
        <f t="shared" si="122"/>
        <v>8.01325968921004</v>
      </c>
      <c r="AS648" s="19">
        <f t="shared" si="123"/>
        <v>0.0397132444702155</v>
      </c>
      <c r="AT648" s="19">
        <f t="shared" si="124"/>
        <v>0.0468937945107936</v>
      </c>
      <c r="AU648" s="19">
        <f t="shared" si="125"/>
        <v>0.807163082867183</v>
      </c>
      <c r="AV648" s="19">
        <f t="shared" si="126"/>
        <v>3.07017738971734</v>
      </c>
      <c r="AW648" s="19">
        <f t="shared" si="127"/>
        <v>2.9546092064882</v>
      </c>
      <c r="AX648" s="36"/>
    </row>
    <row r="649" s="25" customFormat="1" spans="1:50">
      <c r="A649" s="37" t="s">
        <v>2391</v>
      </c>
      <c r="B649" s="35" t="s">
        <v>2280</v>
      </c>
      <c r="C649" s="35" t="s">
        <v>2281</v>
      </c>
      <c r="D649" s="32" t="s">
        <v>1759</v>
      </c>
      <c r="E649" s="35" t="s">
        <v>2429</v>
      </c>
      <c r="F649" s="35" t="s">
        <v>1859</v>
      </c>
      <c r="G649" s="32" t="s">
        <v>1917</v>
      </c>
      <c r="H649" s="32"/>
      <c r="I649" s="33">
        <f t="shared" si="128"/>
        <v>9.68099784851074</v>
      </c>
      <c r="J649" s="33">
        <f t="shared" si="129"/>
        <v>1296.71118164062</v>
      </c>
      <c r="K649" s="33">
        <f t="shared" si="130"/>
        <v>-5.57928848266602</v>
      </c>
      <c r="L649" s="34">
        <f t="shared" si="120"/>
        <v>-7.32423173787595</v>
      </c>
      <c r="M649" s="33">
        <f t="shared" si="121"/>
        <v>1.74494325520993</v>
      </c>
      <c r="N649" s="33">
        <f t="shared" si="131"/>
        <v>1.74494361877441</v>
      </c>
      <c r="O649" s="32"/>
      <c r="P649" s="35">
        <v>40.2266666666667</v>
      </c>
      <c r="Q649" s="35">
        <v>0.756666666666667</v>
      </c>
      <c r="R649" s="35">
        <v>21.65</v>
      </c>
      <c r="S649" s="35">
        <v>0</v>
      </c>
      <c r="T649" s="35">
        <v>12.95</v>
      </c>
      <c r="U649" s="35">
        <v>0.243333333333333</v>
      </c>
      <c r="V649" s="35">
        <v>9.73</v>
      </c>
      <c r="W649" s="35">
        <v>12.8866666666667</v>
      </c>
      <c r="X649" s="35">
        <v>0.476666666666667</v>
      </c>
      <c r="Y649" s="32"/>
      <c r="Z649" s="32">
        <v>98.9200000000001</v>
      </c>
      <c r="AA649" s="35">
        <v>9.68099784851074</v>
      </c>
      <c r="AB649" s="35">
        <v>1296.71118164062</v>
      </c>
      <c r="AC649" s="35">
        <v>-5.57928848266602</v>
      </c>
      <c r="AD649" s="35">
        <v>1.74494361877441</v>
      </c>
      <c r="AE649" s="35" t="s">
        <v>1695</v>
      </c>
      <c r="AF649" s="19">
        <v>12</v>
      </c>
      <c r="AG649" s="19">
        <f>AF649/(P649*'Molecular Weight'!$C$2/'Molecular Weight'!$D$2+Q649*'Molecular Weight'!$C$3/'Molecular Weight'!$D$3+R649*'Molecular Weight'!$C$4/'Molecular Weight'!$D$4+S649*'Molecular Weight'!$C$5/'Molecular Weight'!$D$5+T649*'Molecular Weight'!$C$6/'Molecular Weight'!$D$6+U649*'Molecular Weight'!$C$8/'Molecular Weight'!$D$8+V649*'Molecular Weight'!$C$9/'Molecular Weight'!$D$9+W649*'Molecular Weight'!$C$10/'Molecular Weight'!$D$10+X649*'Molecular Weight'!$C$11/'Molecular Weight'!$D$11+Y649*'Molecular Weight'!$C$12/'Molecular Weight'!$D$12)</f>
        <v>4.51523202700589</v>
      </c>
      <c r="AH649" s="19">
        <f>P649*AG649*'Molecular Weight'!$B$2/'Molecular Weight'!$D$2</f>
        <v>3.02318131945779</v>
      </c>
      <c r="AI649" s="19">
        <f>Q649*AG649*'Molecular Weight'!$B$3/'Molecular Weight'!$D$3</f>
        <v>0.0427600196132807</v>
      </c>
      <c r="AJ649" s="19">
        <f>AG649*R649*'Molecular Weight'!$B$4/'Molecular Weight'!$D$4</f>
        <v>1.91751222802428</v>
      </c>
      <c r="AK649" s="19">
        <f>S649*AG649*'Molecular Weight'!$B$5/'Molecular Weight'!$D$5</f>
        <v>0</v>
      </c>
      <c r="AL649" s="19">
        <f>T649*AG649*'Molecular Weight'!$B$6/'Molecular Weight'!$D$6</f>
        <v>0.813923367897081</v>
      </c>
      <c r="AM649" s="19">
        <f>U649*AG649*'Molecular Weight'!$B$8/'Molecular Weight'!$D$8</f>
        <v>0.0154878271765543</v>
      </c>
      <c r="AN649" s="19">
        <f>V649*AG649*'Molecular Weight'!$B$9/'Molecular Weight'!$D$9</f>
        <v>1.0901540353044</v>
      </c>
      <c r="AO649" s="19">
        <f>W649*AG649*'Molecular Weight'!$B$10/'Molecular Weight'!$D$10</f>
        <v>1.03755866716624</v>
      </c>
      <c r="AP649" s="19">
        <f>X649*AG649*'Molecular Weight'!$B$11/'Molecular Weight'!$D$11</f>
        <v>0.0694501645543555</v>
      </c>
      <c r="AQ649" s="19">
        <f>Y649*AG649*'Molecular Weight'!$B$12/'Molecular Weight'!$D$12</f>
        <v>0</v>
      </c>
      <c r="AR649" s="19">
        <f t="shared" si="122"/>
        <v>8.01002762919397</v>
      </c>
      <c r="AS649" s="19">
        <f t="shared" si="123"/>
        <v>0.0300452272821374</v>
      </c>
      <c r="AT649" s="19">
        <f t="shared" si="124"/>
        <v>0.0369140738147926</v>
      </c>
      <c r="AU649" s="19">
        <f t="shared" si="125"/>
        <v>0.783878140614943</v>
      </c>
      <c r="AV649" s="19">
        <f t="shared" si="126"/>
        <v>3.06594133907107</v>
      </c>
      <c r="AW649" s="19">
        <f t="shared" si="127"/>
        <v>2.95712389754427</v>
      </c>
      <c r="AX649" s="36"/>
    </row>
    <row r="650" s="25" customFormat="1" spans="1:50">
      <c r="A650" s="37" t="s">
        <v>2391</v>
      </c>
      <c r="B650" s="35" t="s">
        <v>2280</v>
      </c>
      <c r="C650" s="35" t="s">
        <v>2281</v>
      </c>
      <c r="D650" s="32" t="s">
        <v>1759</v>
      </c>
      <c r="E650" s="35" t="s">
        <v>2430</v>
      </c>
      <c r="F650" s="35" t="s">
        <v>1859</v>
      </c>
      <c r="G650" s="32" t="s">
        <v>1917</v>
      </c>
      <c r="H650" s="32"/>
      <c r="I650" s="33">
        <f t="shared" si="128"/>
        <v>10.0306749343872</v>
      </c>
      <c r="J650" s="33">
        <f t="shared" si="129"/>
        <v>1313.79418945312</v>
      </c>
      <c r="K650" s="33">
        <f t="shared" si="130"/>
        <v>-5.71592235565185</v>
      </c>
      <c r="L650" s="34">
        <f t="shared" si="120"/>
        <v>-7.05259979542661</v>
      </c>
      <c r="M650" s="33">
        <f t="shared" si="121"/>
        <v>1.33667743977476</v>
      </c>
      <c r="N650" s="33">
        <f t="shared" si="131"/>
        <v>1.33667755126953</v>
      </c>
      <c r="O650" s="32"/>
      <c r="P650" s="35">
        <v>40.95</v>
      </c>
      <c r="Q650" s="35">
        <v>0.76</v>
      </c>
      <c r="R650" s="35">
        <v>21.5933333333333</v>
      </c>
      <c r="S650" s="35">
        <v>0</v>
      </c>
      <c r="T650" s="35">
        <v>13.49</v>
      </c>
      <c r="U650" s="35">
        <v>0.236666666666667</v>
      </c>
      <c r="V650" s="35">
        <v>10.3533333333333</v>
      </c>
      <c r="W650" s="35">
        <v>12.1433333333333</v>
      </c>
      <c r="X650" s="35">
        <v>0.483333333333333</v>
      </c>
      <c r="Y650" s="32"/>
      <c r="Z650" s="32">
        <v>100.01</v>
      </c>
      <c r="AA650" s="35">
        <v>10.0306749343872</v>
      </c>
      <c r="AB650" s="35">
        <v>1313.79418945312</v>
      </c>
      <c r="AC650" s="35">
        <v>-5.71592235565185</v>
      </c>
      <c r="AD650" s="35">
        <v>1.33667755126953</v>
      </c>
      <c r="AE650" s="35" t="s">
        <v>1695</v>
      </c>
      <c r="AF650" s="19">
        <v>12</v>
      </c>
      <c r="AG650" s="19">
        <f>AF650/(P650*'Molecular Weight'!$C$2/'Molecular Weight'!$D$2+Q650*'Molecular Weight'!$C$3/'Molecular Weight'!$D$3+R650*'Molecular Weight'!$C$4/'Molecular Weight'!$D$4+S650*'Molecular Weight'!$C$5/'Molecular Weight'!$D$5+T650*'Molecular Weight'!$C$6/'Molecular Weight'!$D$6+U650*'Molecular Weight'!$C$8/'Molecular Weight'!$D$8+V650*'Molecular Weight'!$C$9/'Molecular Weight'!$D$9+W650*'Molecular Weight'!$C$10/'Molecular Weight'!$D$10+X650*'Molecular Weight'!$C$11/'Molecular Weight'!$D$11+Y650*'Molecular Weight'!$C$12/'Molecular Weight'!$D$12)</f>
        <v>4.46111812608934</v>
      </c>
      <c r="AH650" s="19">
        <f>P650*AG650*'Molecular Weight'!$B$2/'Molecular Weight'!$D$2</f>
        <v>3.04065890917707</v>
      </c>
      <c r="AI650" s="19">
        <f>Q650*AG650*'Molecular Weight'!$B$3/'Molecular Weight'!$D$3</f>
        <v>0.0424336642781964</v>
      </c>
      <c r="AJ650" s="19">
        <f>AG650*R650*'Molecular Weight'!$B$4/'Molecular Weight'!$D$4</f>
        <v>1.88957259191884</v>
      </c>
      <c r="AK650" s="19">
        <f>S650*AG650*'Molecular Weight'!$B$5/'Molecular Weight'!$D$5</f>
        <v>0</v>
      </c>
      <c r="AL650" s="19">
        <f>T650*AG650*'Molecular Weight'!$B$6/'Molecular Weight'!$D$6</f>
        <v>0.837701608030974</v>
      </c>
      <c r="AM650" s="19">
        <f>U650*AG650*'Molecular Weight'!$B$8/'Molecular Weight'!$D$8</f>
        <v>0.0148829709121485</v>
      </c>
      <c r="AN650" s="19">
        <f>V650*AG650*'Molecular Weight'!$B$9/'Molecular Weight'!$D$9</f>
        <v>1.14609039699201</v>
      </c>
      <c r="AO650" s="19">
        <f>W650*AG650*'Molecular Weight'!$B$10/'Molecular Weight'!$D$10</f>
        <v>0.965992233318082</v>
      </c>
      <c r="AP650" s="19">
        <f>X650*AG650*'Molecular Weight'!$B$11/'Molecular Weight'!$D$11</f>
        <v>0.0695775119159894</v>
      </c>
      <c r="AQ650" s="19">
        <f>Y650*AG650*'Molecular Weight'!$B$12/'Molecular Weight'!$D$12</f>
        <v>0</v>
      </c>
      <c r="AR650" s="19">
        <f t="shared" si="122"/>
        <v>8.00690988654331</v>
      </c>
      <c r="AS650" s="19">
        <f t="shared" si="123"/>
        <v>0.0207117701322153</v>
      </c>
      <c r="AT650" s="19">
        <f t="shared" si="124"/>
        <v>0.0247245199646906</v>
      </c>
      <c r="AU650" s="19">
        <f t="shared" si="125"/>
        <v>0.816989837898759</v>
      </c>
      <c r="AV650" s="19">
        <f t="shared" si="126"/>
        <v>3.08309257345527</v>
      </c>
      <c r="AW650" s="19">
        <f t="shared" si="127"/>
        <v>2.96466720925322</v>
      </c>
      <c r="AX650" s="36"/>
    </row>
    <row r="651" s="25" customFormat="1" spans="1:50">
      <c r="A651" s="37" t="s">
        <v>2391</v>
      </c>
      <c r="B651" s="35" t="s">
        <v>2280</v>
      </c>
      <c r="C651" s="35" t="s">
        <v>2281</v>
      </c>
      <c r="D651" s="32" t="s">
        <v>1759</v>
      </c>
      <c r="E651" s="35" t="s">
        <v>2431</v>
      </c>
      <c r="F651" s="35" t="s">
        <v>1859</v>
      </c>
      <c r="G651" s="32" t="s">
        <v>1917</v>
      </c>
      <c r="H651" s="32"/>
      <c r="I651" s="33">
        <f t="shared" si="128"/>
        <v>9.80594062805176</v>
      </c>
      <c r="J651" s="33">
        <f t="shared" si="129"/>
        <v>1306.48571777344</v>
      </c>
      <c r="K651" s="33">
        <f t="shared" si="130"/>
        <v>-5.59538841247559</v>
      </c>
      <c r="L651" s="34">
        <f t="shared" si="120"/>
        <v>-7.19404055255848</v>
      </c>
      <c r="M651" s="33">
        <f t="shared" si="121"/>
        <v>1.59865214008289</v>
      </c>
      <c r="N651" s="33">
        <f t="shared" si="131"/>
        <v>1.59865188598633</v>
      </c>
      <c r="O651" s="32"/>
      <c r="P651" s="35">
        <v>40.61</v>
      </c>
      <c r="Q651" s="35">
        <v>0.67</v>
      </c>
      <c r="R651" s="35">
        <v>22.0033333333333</v>
      </c>
      <c r="S651" s="35">
        <v>0</v>
      </c>
      <c r="T651" s="35">
        <v>13.2966666666667</v>
      </c>
      <c r="U651" s="35">
        <v>0.193333333333333</v>
      </c>
      <c r="V651" s="35">
        <v>10.0033333333333</v>
      </c>
      <c r="W651" s="35">
        <v>12.2933333333333</v>
      </c>
      <c r="X651" s="35">
        <v>0.486666666666667</v>
      </c>
      <c r="Y651" s="32"/>
      <c r="Z651" s="32">
        <v>99.5566666666666</v>
      </c>
      <c r="AA651" s="35">
        <v>9.80594062805176</v>
      </c>
      <c r="AB651" s="35">
        <v>1306.48571777344</v>
      </c>
      <c r="AC651" s="35">
        <v>-5.59538841247559</v>
      </c>
      <c r="AD651" s="35">
        <v>1.59865188598633</v>
      </c>
      <c r="AE651" s="35" t="s">
        <v>1695</v>
      </c>
      <c r="AF651" s="19">
        <v>12</v>
      </c>
      <c r="AG651" s="19">
        <f>AF651/(P651*'Molecular Weight'!$C$2/'Molecular Weight'!$D$2+Q651*'Molecular Weight'!$C$3/'Molecular Weight'!$D$3+R651*'Molecular Weight'!$C$4/'Molecular Weight'!$D$4+S651*'Molecular Weight'!$C$5/'Molecular Weight'!$D$5+T651*'Molecular Weight'!$C$6/'Molecular Weight'!$D$6+U651*'Molecular Weight'!$C$8/'Molecular Weight'!$D$8+V651*'Molecular Weight'!$C$9/'Molecular Weight'!$D$9+W651*'Molecular Weight'!$C$10/'Molecular Weight'!$D$10+X651*'Molecular Weight'!$C$11/'Molecular Weight'!$D$11+Y651*'Molecular Weight'!$C$12/'Molecular Weight'!$D$12)</f>
        <v>4.47904464915981</v>
      </c>
      <c r="AH651" s="19">
        <f>P651*AG651*'Molecular Weight'!$B$2/'Molecular Weight'!$D$2</f>
        <v>3.02753001335519</v>
      </c>
      <c r="AI651" s="19">
        <f>Q651*AG651*'Molecular Weight'!$B$3/'Molecular Weight'!$D$3</f>
        <v>0.03755894762124</v>
      </c>
      <c r="AJ651" s="19">
        <f>AG651*R651*'Molecular Weight'!$B$4/'Molecular Weight'!$D$4</f>
        <v>1.93318776834732</v>
      </c>
      <c r="AK651" s="19">
        <f>S651*AG651*'Molecular Weight'!$B$5/'Molecular Weight'!$D$5</f>
        <v>0</v>
      </c>
      <c r="AL651" s="19">
        <f>T651*AG651*'Molecular Weight'!$B$6/'Molecular Weight'!$D$6</f>
        <v>0.829013971116302</v>
      </c>
      <c r="AM651" s="19">
        <f>U651*AG651*'Molecular Weight'!$B$8/'Molecular Weight'!$D$8</f>
        <v>0.0122067751927107</v>
      </c>
      <c r="AN651" s="19">
        <f>V651*AG651*'Molecular Weight'!$B$9/'Molecular Weight'!$D$9</f>
        <v>1.11179594641262</v>
      </c>
      <c r="AO651" s="19">
        <f>W651*AG651*'Molecular Weight'!$B$10/'Molecular Weight'!$D$10</f>
        <v>0.981854295417341</v>
      </c>
      <c r="AP651" s="19">
        <f>X651*AG651*'Molecular Weight'!$B$11/'Molecular Weight'!$D$11</f>
        <v>0.0703388747743716</v>
      </c>
      <c r="AQ651" s="19">
        <f>Y651*AG651*'Molecular Weight'!$B$12/'Molecular Weight'!$D$12</f>
        <v>0</v>
      </c>
      <c r="AR651" s="19">
        <f t="shared" si="122"/>
        <v>8.00348659223709</v>
      </c>
      <c r="AS651" s="19">
        <f t="shared" si="123"/>
        <v>0.010455220075138</v>
      </c>
      <c r="AT651" s="19">
        <f t="shared" si="124"/>
        <v>0.0126116331442034</v>
      </c>
      <c r="AU651" s="19">
        <f t="shared" si="125"/>
        <v>0.818558751041164</v>
      </c>
      <c r="AV651" s="19">
        <f t="shared" si="126"/>
        <v>3.06508896097643</v>
      </c>
      <c r="AW651" s="19">
        <f t="shared" si="127"/>
        <v>2.93487098813897</v>
      </c>
      <c r="AX651" s="36"/>
    </row>
    <row r="652" s="25" customFormat="1" spans="1:50">
      <c r="A652" s="37" t="s">
        <v>2391</v>
      </c>
      <c r="B652" s="35" t="s">
        <v>2280</v>
      </c>
      <c r="C652" s="35" t="s">
        <v>2281</v>
      </c>
      <c r="D652" s="32" t="s">
        <v>1759</v>
      </c>
      <c r="E652" s="35" t="s">
        <v>2432</v>
      </c>
      <c r="F652" s="35" t="s">
        <v>1859</v>
      </c>
      <c r="G652" s="32" t="s">
        <v>1917</v>
      </c>
      <c r="H652" s="32"/>
      <c r="I652" s="33">
        <f t="shared" si="128"/>
        <v>9.3111629486084</v>
      </c>
      <c r="J652" s="33">
        <f t="shared" si="129"/>
        <v>1215.21520996094</v>
      </c>
      <c r="K652" s="33">
        <f t="shared" si="130"/>
        <v>-5.3928427696228</v>
      </c>
      <c r="L652" s="34">
        <f t="shared" si="120"/>
        <v>-8.23058028997402</v>
      </c>
      <c r="M652" s="33">
        <f t="shared" si="121"/>
        <v>2.83773752035122</v>
      </c>
      <c r="N652" s="33">
        <f t="shared" si="131"/>
        <v>2.8377366065979</v>
      </c>
      <c r="O652" s="32"/>
      <c r="P652" s="35">
        <v>41.2</v>
      </c>
      <c r="Q652" s="35">
        <v>0.39</v>
      </c>
      <c r="R652" s="35">
        <v>22.5833333333333</v>
      </c>
      <c r="S652" s="35">
        <v>0</v>
      </c>
      <c r="T652" s="35">
        <v>9.51</v>
      </c>
      <c r="U652" s="35">
        <v>0.18</v>
      </c>
      <c r="V652" s="35">
        <v>11.41</v>
      </c>
      <c r="W652" s="35">
        <v>13.8833333333333</v>
      </c>
      <c r="X652" s="35">
        <v>0.37</v>
      </c>
      <c r="Y652" s="32"/>
      <c r="Z652" s="32">
        <v>99.5266666666666</v>
      </c>
      <c r="AA652" s="35">
        <v>9.3111629486084</v>
      </c>
      <c r="AB652" s="35">
        <v>1215.21520996094</v>
      </c>
      <c r="AC652" s="35">
        <v>-5.3928427696228</v>
      </c>
      <c r="AD652" s="35">
        <v>2.8377366065979</v>
      </c>
      <c r="AE652" s="35" t="s">
        <v>1695</v>
      </c>
      <c r="AF652" s="19">
        <v>12</v>
      </c>
      <c r="AG652" s="19">
        <f>AF652/(P652*'Molecular Weight'!$C$2/'Molecular Weight'!$D$2+Q652*'Molecular Weight'!$C$3/'Molecular Weight'!$D$3+R652*'Molecular Weight'!$C$4/'Molecular Weight'!$D$4+S652*'Molecular Weight'!$C$5/'Molecular Weight'!$D$5+T652*'Molecular Weight'!$C$6/'Molecular Weight'!$D$6+U652*'Molecular Weight'!$C$8/'Molecular Weight'!$D$8+V652*'Molecular Weight'!$C$9/'Molecular Weight'!$D$9+W652*'Molecular Weight'!$C$10/'Molecular Weight'!$D$10+X652*'Molecular Weight'!$C$11/'Molecular Weight'!$D$11+Y652*'Molecular Weight'!$C$12/'Molecular Weight'!$D$12)</f>
        <v>4.41612040788301</v>
      </c>
      <c r="AH652" s="19">
        <f>P652*AG652*'Molecular Weight'!$B$2/'Molecular Weight'!$D$2</f>
        <v>3.02836486026598</v>
      </c>
      <c r="AI652" s="19">
        <f>Q652*AG652*'Molecular Weight'!$B$3/'Molecular Weight'!$D$3</f>
        <v>0.021555531402683</v>
      </c>
      <c r="AJ652" s="19">
        <f>AG652*R652*'Molecular Weight'!$B$4/'Molecular Weight'!$D$4</f>
        <v>1.95627146354174</v>
      </c>
      <c r="AK652" s="19">
        <f>S652*AG652*'Molecular Weight'!$B$5/'Molecular Weight'!$D$5</f>
        <v>0</v>
      </c>
      <c r="AL652" s="19">
        <f>T652*AG652*'Molecular Weight'!$B$6/'Molecular Weight'!$D$6</f>
        <v>0.584595003883177</v>
      </c>
      <c r="AM652" s="19">
        <f>U652*AG652*'Molecular Weight'!$B$8/'Molecular Weight'!$D$8</f>
        <v>0.0112052674572729</v>
      </c>
      <c r="AN652" s="19">
        <f>V652*AG652*'Molecular Weight'!$B$9/'Molecular Weight'!$D$9</f>
        <v>1.25032093930385</v>
      </c>
      <c r="AO652" s="19">
        <f>W652*AG652*'Molecular Weight'!$B$10/'Molecular Weight'!$D$10</f>
        <v>1.0932680396358</v>
      </c>
      <c r="AP652" s="19">
        <f>X652*AG652*'Molecular Weight'!$B$11/'Molecular Weight'!$D$11</f>
        <v>0.0527255421399391</v>
      </c>
      <c r="AQ652" s="19">
        <f>Y652*AG652*'Molecular Weight'!$B$12/'Molecular Weight'!$D$12</f>
        <v>0</v>
      </c>
      <c r="AR652" s="19">
        <f t="shared" si="122"/>
        <v>7.99830664763044</v>
      </c>
      <c r="AS652" s="19">
        <f t="shared" si="123"/>
        <v>0</v>
      </c>
      <c r="AT652" s="19">
        <f t="shared" si="124"/>
        <v>0</v>
      </c>
      <c r="AU652" s="19">
        <f t="shared" si="125"/>
        <v>0.584595003883177</v>
      </c>
      <c r="AV652" s="19">
        <f t="shared" si="126"/>
        <v>3.04992039166866</v>
      </c>
      <c r="AW652" s="19">
        <f t="shared" si="127"/>
        <v>2.9393892502801</v>
      </c>
      <c r="AX652" s="36"/>
    </row>
    <row r="653" s="25" customFormat="1" spans="1:50">
      <c r="A653" s="37" t="s">
        <v>2391</v>
      </c>
      <c r="B653" s="35" t="s">
        <v>2280</v>
      </c>
      <c r="C653" s="35" t="s">
        <v>2281</v>
      </c>
      <c r="D653" s="32" t="s">
        <v>1759</v>
      </c>
      <c r="E653" s="35" t="s">
        <v>2433</v>
      </c>
      <c r="F653" s="35" t="s">
        <v>1859</v>
      </c>
      <c r="G653" s="32" t="s">
        <v>1917</v>
      </c>
      <c r="H653" s="32"/>
      <c r="I653" s="33">
        <f t="shared" si="128"/>
        <v>10.0953159332275</v>
      </c>
      <c r="J653" s="33">
        <f t="shared" si="129"/>
        <v>1335.69128417969</v>
      </c>
      <c r="K653" s="33">
        <f t="shared" si="130"/>
        <v>-5.64299964904785</v>
      </c>
      <c r="L653" s="34">
        <f t="shared" si="120"/>
        <v>-6.84322040098259</v>
      </c>
      <c r="M653" s="33">
        <f t="shared" si="121"/>
        <v>1.20022075193474</v>
      </c>
      <c r="N653" s="33">
        <f t="shared" si="131"/>
        <v>1.20022058486938</v>
      </c>
      <c r="O653" s="32"/>
      <c r="P653" s="35">
        <v>41.0233333333333</v>
      </c>
      <c r="Q653" s="35">
        <v>0.76</v>
      </c>
      <c r="R653" s="35">
        <v>21.4633333333333</v>
      </c>
      <c r="S653" s="35">
        <v>0</v>
      </c>
      <c r="T653" s="35">
        <v>12.9133333333333</v>
      </c>
      <c r="U653" s="35">
        <v>0.26</v>
      </c>
      <c r="V653" s="35">
        <v>10.5166666666667</v>
      </c>
      <c r="W653" s="35">
        <v>12.1766666666667</v>
      </c>
      <c r="X653" s="35">
        <v>0.466666666666667</v>
      </c>
      <c r="Y653" s="32"/>
      <c r="Z653" s="32">
        <v>99.58</v>
      </c>
      <c r="AA653" s="35">
        <v>10.0953159332275</v>
      </c>
      <c r="AB653" s="35">
        <v>1335.69128417969</v>
      </c>
      <c r="AC653" s="35">
        <v>-5.64299964904785</v>
      </c>
      <c r="AD653" s="35">
        <v>1.20022058486938</v>
      </c>
      <c r="AE653" s="35" t="s">
        <v>1695</v>
      </c>
      <c r="AF653" s="19">
        <v>12</v>
      </c>
      <c r="AG653" s="19">
        <f>AF653/(P653*'Molecular Weight'!$C$2/'Molecular Weight'!$D$2+Q653*'Molecular Weight'!$C$3/'Molecular Weight'!$D$3+R653*'Molecular Weight'!$C$4/'Molecular Weight'!$D$4+S653*'Molecular Weight'!$C$5/'Molecular Weight'!$D$5+T653*'Molecular Weight'!$C$6/'Molecular Weight'!$D$6+U653*'Molecular Weight'!$C$8/'Molecular Weight'!$D$8+V653*'Molecular Weight'!$C$9/'Molecular Weight'!$D$9+W653*'Molecular Weight'!$C$10/'Molecular Weight'!$D$10+X653*'Molecular Weight'!$C$11/'Molecular Weight'!$D$11+Y653*'Molecular Weight'!$C$12/'Molecular Weight'!$D$12)</f>
        <v>4.46893254338736</v>
      </c>
      <c r="AH653" s="19">
        <f>P653*AG653*'Molecular Weight'!$B$2/'Molecular Weight'!$D$2</f>
        <v>3.05143990298869</v>
      </c>
      <c r="AI653" s="19">
        <f>Q653*AG653*'Molecular Weight'!$B$3/'Molecular Weight'!$D$3</f>
        <v>0.0425079941548735</v>
      </c>
      <c r="AJ653" s="19">
        <f>AG653*R653*'Molecular Weight'!$B$4/'Molecular Weight'!$D$4</f>
        <v>1.88148663834649</v>
      </c>
      <c r="AK653" s="19">
        <f>S653*AG653*'Molecular Weight'!$B$5/'Molecular Weight'!$D$5</f>
        <v>0</v>
      </c>
      <c r="AL653" s="19">
        <f>T653*AG653*'Molecular Weight'!$B$6/'Molecular Weight'!$D$6</f>
        <v>0.80329643063672</v>
      </c>
      <c r="AM653" s="19">
        <f>U653*AG653*'Molecular Weight'!$B$8/'Molecular Weight'!$D$8</f>
        <v>0.0163789464516593</v>
      </c>
      <c r="AN653" s="19">
        <f>V653*AG653*'Molecular Weight'!$B$9/'Molecular Weight'!$D$9</f>
        <v>1.16621027083434</v>
      </c>
      <c r="AO653" s="19">
        <f>W653*AG653*'Molecular Weight'!$B$10/'Molecular Weight'!$D$10</f>
        <v>0.970340619412391</v>
      </c>
      <c r="AP653" s="19">
        <f>X653*AG653*'Molecular Weight'!$B$11/'Molecular Weight'!$D$11</f>
        <v>0.0672959617160623</v>
      </c>
      <c r="AQ653" s="19">
        <f>Y653*AG653*'Molecular Weight'!$B$12/'Molecular Weight'!$D$12</f>
        <v>0</v>
      </c>
      <c r="AR653" s="19">
        <f t="shared" si="122"/>
        <v>7.99895676454122</v>
      </c>
      <c r="AS653" s="19">
        <f t="shared" si="123"/>
        <v>0</v>
      </c>
      <c r="AT653" s="19">
        <f t="shared" si="124"/>
        <v>0</v>
      </c>
      <c r="AU653" s="19">
        <f t="shared" si="125"/>
        <v>0.80329643063672</v>
      </c>
      <c r="AV653" s="19">
        <f t="shared" si="126"/>
        <v>3.09394789714357</v>
      </c>
      <c r="AW653" s="19">
        <f t="shared" si="127"/>
        <v>2.95622626733511</v>
      </c>
      <c r="AX653" s="36"/>
    </row>
    <row r="654" s="25" customFormat="1" spans="1:50">
      <c r="A654" s="37" t="s">
        <v>2391</v>
      </c>
      <c r="B654" s="35" t="s">
        <v>2280</v>
      </c>
      <c r="C654" s="35" t="s">
        <v>2281</v>
      </c>
      <c r="D654" s="32" t="s">
        <v>1759</v>
      </c>
      <c r="E654" s="35" t="s">
        <v>2434</v>
      </c>
      <c r="F654" s="35" t="s">
        <v>1859</v>
      </c>
      <c r="G654" s="32" t="s">
        <v>1917</v>
      </c>
      <c r="H654" s="32"/>
      <c r="I654" s="33">
        <f t="shared" si="128"/>
        <v>7.72187042236328</v>
      </c>
      <c r="J654" s="33">
        <f t="shared" si="129"/>
        <v>1240.76684570312</v>
      </c>
      <c r="K654" s="33">
        <f t="shared" si="130"/>
        <v>-6.9099292755127</v>
      </c>
      <c r="L654" s="34">
        <f t="shared" si="120"/>
        <v>-8.55571946457273</v>
      </c>
      <c r="M654" s="33">
        <f t="shared" si="121"/>
        <v>1.64579018906004</v>
      </c>
      <c r="N654" s="33">
        <f t="shared" si="131"/>
        <v>1.64579010009766</v>
      </c>
      <c r="O654" s="32"/>
      <c r="P654" s="35">
        <v>39.8733333333333</v>
      </c>
      <c r="Q654" s="35">
        <v>1.27</v>
      </c>
      <c r="R654" s="35">
        <v>20.5</v>
      </c>
      <c r="S654" s="35">
        <v>0</v>
      </c>
      <c r="T654" s="35">
        <v>19.38</v>
      </c>
      <c r="U654" s="35">
        <v>0.42</v>
      </c>
      <c r="V654" s="35">
        <v>9.02666666666667</v>
      </c>
      <c r="W654" s="35">
        <v>9.16</v>
      </c>
      <c r="X654" s="35">
        <v>0.37</v>
      </c>
      <c r="Y654" s="32"/>
      <c r="Z654" s="32">
        <v>100</v>
      </c>
      <c r="AA654" s="35">
        <v>7.72187042236328</v>
      </c>
      <c r="AB654" s="35">
        <v>1240.76684570312</v>
      </c>
      <c r="AC654" s="35">
        <v>-6.9099292755127</v>
      </c>
      <c r="AD654" s="35">
        <v>1.64579010009766</v>
      </c>
      <c r="AE654" s="35" t="s">
        <v>1695</v>
      </c>
      <c r="AF654" s="19">
        <v>12</v>
      </c>
      <c r="AG654" s="19">
        <f>AF654/(P654*'Molecular Weight'!$C$2/'Molecular Weight'!$D$2+Q654*'Molecular Weight'!$C$3/'Molecular Weight'!$D$3+R654*'Molecular Weight'!$C$4/'Molecular Weight'!$D$4+S654*'Molecular Weight'!$C$5/'Molecular Weight'!$D$5+T654*'Molecular Weight'!$C$6/'Molecular Weight'!$D$6+U654*'Molecular Weight'!$C$8/'Molecular Weight'!$D$8+V654*'Molecular Weight'!$C$9/'Molecular Weight'!$D$9+W654*'Molecular Weight'!$C$10/'Molecular Weight'!$D$10+X654*'Molecular Weight'!$C$11/'Molecular Weight'!$D$11+Y654*'Molecular Weight'!$C$12/'Molecular Weight'!$D$12)</f>
        <v>4.56050084386424</v>
      </c>
      <c r="AH654" s="19">
        <f>P654*AG654*'Molecular Weight'!$B$2/'Molecular Weight'!$D$2</f>
        <v>3.02667061109099</v>
      </c>
      <c r="AI654" s="19">
        <f>Q654*AG654*'Molecular Weight'!$B$3/'Molecular Weight'!$D$3</f>
        <v>0.0724885615983428</v>
      </c>
      <c r="AJ654" s="19">
        <f>AG654*R654*'Molecular Weight'!$B$4/'Molecular Weight'!$D$4</f>
        <v>1.83386165749739</v>
      </c>
      <c r="AK654" s="19">
        <f>S654*AG654*'Molecular Weight'!$B$5/'Molecular Weight'!$D$5</f>
        <v>0</v>
      </c>
      <c r="AL654" s="19">
        <f>T654*AG654*'Molecular Weight'!$B$6/'Molecular Weight'!$D$6</f>
        <v>1.23026874100903</v>
      </c>
      <c r="AM654" s="19">
        <f>U654*AG654*'Molecular Weight'!$B$8/'Molecular Weight'!$D$8</f>
        <v>0.0270004278886803</v>
      </c>
      <c r="AN654" s="19">
        <f>V654*AG654*'Molecular Weight'!$B$9/'Molecular Weight'!$D$9</f>
        <v>1.02149183500284</v>
      </c>
      <c r="AO654" s="19">
        <f>W654*AG654*'Molecular Weight'!$B$10/'Molecular Weight'!$D$10</f>
        <v>0.744903490188953</v>
      </c>
      <c r="AP654" s="19">
        <f>X654*AG654*'Molecular Weight'!$B$11/'Molecular Weight'!$D$11</f>
        <v>0.0544493485714673</v>
      </c>
      <c r="AQ654" s="19">
        <f>Y654*AG654*'Molecular Weight'!$B$12/'Molecular Weight'!$D$12</f>
        <v>0</v>
      </c>
      <c r="AR654" s="19">
        <f t="shared" si="122"/>
        <v>8.0111346728477</v>
      </c>
      <c r="AS654" s="19">
        <f t="shared" si="123"/>
        <v>0.0333575903112262</v>
      </c>
      <c r="AT654" s="19">
        <f t="shared" si="124"/>
        <v>0.0271140680075048</v>
      </c>
      <c r="AU654" s="19">
        <f t="shared" si="125"/>
        <v>1.19691115069781</v>
      </c>
      <c r="AV654" s="19">
        <f t="shared" si="126"/>
        <v>3.09915917268933</v>
      </c>
      <c r="AW654" s="19">
        <f t="shared" si="127"/>
        <v>3.02366449408951</v>
      </c>
      <c r="AX654" s="36"/>
    </row>
    <row r="655" s="25" customFormat="1" spans="1:50">
      <c r="A655" s="37" t="s">
        <v>2391</v>
      </c>
      <c r="B655" s="35" t="s">
        <v>2280</v>
      </c>
      <c r="C655" s="35" t="s">
        <v>2281</v>
      </c>
      <c r="D655" s="32" t="s">
        <v>1759</v>
      </c>
      <c r="E655" s="35" t="s">
        <v>2435</v>
      </c>
      <c r="F655" s="35" t="s">
        <v>1859</v>
      </c>
      <c r="G655" s="32" t="s">
        <v>1917</v>
      </c>
      <c r="H655" s="32"/>
      <c r="I655" s="33">
        <f t="shared" si="128"/>
        <v>6.74581527709961</v>
      </c>
      <c r="J655" s="33">
        <f t="shared" si="129"/>
        <v>1120.90808105469</v>
      </c>
      <c r="K655" s="33">
        <f t="shared" si="130"/>
        <v>-6.40427446365356</v>
      </c>
      <c r="L655" s="34">
        <f t="shared" si="120"/>
        <v>-10.261009467718</v>
      </c>
      <c r="M655" s="33">
        <f t="shared" si="121"/>
        <v>3.85673500406443</v>
      </c>
      <c r="N655" s="33">
        <f t="shared" si="131"/>
        <v>3.85673475265503</v>
      </c>
      <c r="O655" s="32"/>
      <c r="P655" s="35">
        <v>40.8366666666667</v>
      </c>
      <c r="Q655" s="35">
        <v>0.316666666666667</v>
      </c>
      <c r="R655" s="35">
        <v>22.6766666666667</v>
      </c>
      <c r="S655" s="35">
        <v>0</v>
      </c>
      <c r="T655" s="35">
        <v>10.7633333333333</v>
      </c>
      <c r="U655" s="35">
        <v>0.223333333333333</v>
      </c>
      <c r="V655" s="35">
        <v>11.3466666666667</v>
      </c>
      <c r="W655" s="35">
        <v>13.6066666666667</v>
      </c>
      <c r="X655" s="35">
        <v>0.176666666666667</v>
      </c>
      <c r="Y655" s="32"/>
      <c r="Z655" s="32">
        <v>99.9466666666667</v>
      </c>
      <c r="AA655" s="35">
        <v>6.74581527709961</v>
      </c>
      <c r="AB655" s="35">
        <v>1120.90808105469</v>
      </c>
      <c r="AC655" s="35">
        <v>-6.40427446365356</v>
      </c>
      <c r="AD655" s="35">
        <v>3.85673475265503</v>
      </c>
      <c r="AE655" s="35" t="s">
        <v>1695</v>
      </c>
      <c r="AF655" s="19">
        <v>12</v>
      </c>
      <c r="AG655" s="19">
        <f>AF655/(P655*'Molecular Weight'!$C$2/'Molecular Weight'!$D$2+Q655*'Molecular Weight'!$C$3/'Molecular Weight'!$D$3+R655*'Molecular Weight'!$C$4/'Molecular Weight'!$D$4+S655*'Molecular Weight'!$C$5/'Molecular Weight'!$D$5+T655*'Molecular Weight'!$C$6/'Molecular Weight'!$D$6+U655*'Molecular Weight'!$C$8/'Molecular Weight'!$D$8+V655*'Molecular Weight'!$C$9/'Molecular Weight'!$D$9+W655*'Molecular Weight'!$C$10/'Molecular Weight'!$D$10+X655*'Molecular Weight'!$C$11/'Molecular Weight'!$D$11+Y655*'Molecular Weight'!$C$12/'Molecular Weight'!$D$12)</f>
        <v>4.42059690176607</v>
      </c>
      <c r="AH655" s="19">
        <f>P655*AG655*'Molecular Weight'!$B$2/'Molecular Weight'!$D$2</f>
        <v>3.00470110095074</v>
      </c>
      <c r="AI655" s="19">
        <f>Q655*AG655*'Molecular Weight'!$B$3/'Molecular Weight'!$D$3</f>
        <v>0.0175200961897279</v>
      </c>
      <c r="AJ655" s="19">
        <f>AG655*R655*'Molecular Weight'!$B$4/'Molecular Weight'!$D$4</f>
        <v>1.96634763454392</v>
      </c>
      <c r="AK655" s="19">
        <f>S655*AG655*'Molecular Weight'!$B$5/'Molecular Weight'!$D$5</f>
        <v>0</v>
      </c>
      <c r="AL655" s="19">
        <f>T655*AG655*'Molecular Weight'!$B$6/'Molecular Weight'!$D$6</f>
        <v>0.662310105595889</v>
      </c>
      <c r="AM655" s="19">
        <f>U655*AG655*'Molecular Weight'!$B$8/'Molecular Weight'!$D$8</f>
        <v>0.0139169247447762</v>
      </c>
      <c r="AN655" s="19">
        <f>V655*AG655*'Molecular Weight'!$B$9/'Molecular Weight'!$D$9</f>
        <v>1.24464117895879</v>
      </c>
      <c r="AO655" s="19">
        <f>W655*AG655*'Molecular Weight'!$B$10/'Molecular Weight'!$D$10</f>
        <v>1.07256755545703</v>
      </c>
      <c r="AP655" s="19">
        <f>X655*AG655*'Molecular Weight'!$B$11/'Molecular Weight'!$D$11</f>
        <v>0.0252007782933852</v>
      </c>
      <c r="AQ655" s="19">
        <f>Y655*AG655*'Molecular Weight'!$B$12/'Molecular Weight'!$D$12</f>
        <v>0</v>
      </c>
      <c r="AR655" s="19">
        <f t="shared" si="122"/>
        <v>8.00720537473426</v>
      </c>
      <c r="AS655" s="19">
        <f t="shared" si="123"/>
        <v>0.0215966726878198</v>
      </c>
      <c r="AT655" s="19">
        <f t="shared" si="124"/>
        <v>0.0326080977858386</v>
      </c>
      <c r="AU655" s="19">
        <f t="shared" si="125"/>
        <v>0.640713432908069</v>
      </c>
      <c r="AV655" s="19">
        <f t="shared" si="126"/>
        <v>3.02222119714047</v>
      </c>
      <c r="AW655" s="19">
        <f t="shared" si="127"/>
        <v>2.99343576475649</v>
      </c>
      <c r="AX655" s="36"/>
    </row>
    <row r="656" s="25" customFormat="1" spans="1:50">
      <c r="A656" s="37" t="s">
        <v>2391</v>
      </c>
      <c r="B656" s="35" t="s">
        <v>2280</v>
      </c>
      <c r="C656" s="35" t="s">
        <v>2281</v>
      </c>
      <c r="D656" s="32" t="s">
        <v>1759</v>
      </c>
      <c r="E656" s="35" t="s">
        <v>2436</v>
      </c>
      <c r="F656" s="35" t="s">
        <v>1859</v>
      </c>
      <c r="G656" s="32" t="s">
        <v>1917</v>
      </c>
      <c r="H656" s="32"/>
      <c r="I656" s="33">
        <f t="shared" si="128"/>
        <v>10.0793762207031</v>
      </c>
      <c r="J656" s="33">
        <f t="shared" si="129"/>
        <v>1110.10083007812</v>
      </c>
      <c r="K656" s="33">
        <f t="shared" si="130"/>
        <v>-7.09754657745361</v>
      </c>
      <c r="L656" s="34">
        <f t="shared" si="120"/>
        <v>-9.06865657859091</v>
      </c>
      <c r="M656" s="33">
        <f t="shared" si="121"/>
        <v>1.9711100011373</v>
      </c>
      <c r="N656" s="33">
        <f t="shared" si="131"/>
        <v>1.97110939025879</v>
      </c>
      <c r="O656" s="32"/>
      <c r="P656" s="35">
        <v>39.29</v>
      </c>
      <c r="Q656" s="35">
        <v>1.29666666666667</v>
      </c>
      <c r="R656" s="35">
        <v>20.53</v>
      </c>
      <c r="S656" s="35">
        <v>0</v>
      </c>
      <c r="T656" s="35">
        <v>18.16</v>
      </c>
      <c r="U656" s="35">
        <v>0.34</v>
      </c>
      <c r="V656" s="35">
        <v>5.48</v>
      </c>
      <c r="W656" s="35">
        <v>13.4733333333333</v>
      </c>
      <c r="X656" s="35">
        <v>0.68</v>
      </c>
      <c r="Y656" s="32"/>
      <c r="Z656" s="32">
        <v>99.25</v>
      </c>
      <c r="AA656" s="35">
        <v>10.0793762207031</v>
      </c>
      <c r="AB656" s="35">
        <v>1110.10083007812</v>
      </c>
      <c r="AC656" s="35">
        <v>-7.09754657745361</v>
      </c>
      <c r="AD656" s="35">
        <v>1.97110939025879</v>
      </c>
      <c r="AE656" s="35" t="s">
        <v>1695</v>
      </c>
      <c r="AF656" s="19">
        <v>12</v>
      </c>
      <c r="AG656" s="19">
        <f>AF656/(P656*'Molecular Weight'!$C$2/'Molecular Weight'!$D$2+Q656*'Molecular Weight'!$C$3/'Molecular Weight'!$D$3+R656*'Molecular Weight'!$C$4/'Molecular Weight'!$D$4+S656*'Molecular Weight'!$C$5/'Molecular Weight'!$D$5+T656*'Molecular Weight'!$C$6/'Molecular Weight'!$D$6+U656*'Molecular Weight'!$C$8/'Molecular Weight'!$D$8+V656*'Molecular Weight'!$C$9/'Molecular Weight'!$D$9+W656*'Molecular Weight'!$C$10/'Molecular Weight'!$D$10+X656*'Molecular Weight'!$C$11/'Molecular Weight'!$D$11+Y656*'Molecular Weight'!$C$12/'Molecular Weight'!$D$12)</f>
        <v>4.63459926900225</v>
      </c>
      <c r="AH656" s="19">
        <f>P656*AG656*'Molecular Weight'!$B$2/'Molecular Weight'!$D$2</f>
        <v>3.03084895604358</v>
      </c>
      <c r="AI656" s="19">
        <f>Q656*AG656*'Molecular Weight'!$B$3/'Molecular Weight'!$D$3</f>
        <v>0.0752131462512257</v>
      </c>
      <c r="AJ656" s="19">
        <f>AG656*R656*'Molecular Weight'!$B$4/'Molecular Weight'!$D$4</f>
        <v>1.86638530781907</v>
      </c>
      <c r="AK656" s="19">
        <f>S656*AG656*'Molecular Weight'!$B$5/'Molecular Weight'!$D$5</f>
        <v>0</v>
      </c>
      <c r="AL656" s="19">
        <f>T656*AG656*'Molecular Weight'!$B$6/'Molecular Weight'!$D$6</f>
        <v>1.17155237646271</v>
      </c>
      <c r="AM656" s="19">
        <f>U656*AG656*'Molecular Weight'!$B$8/'Molecular Weight'!$D$8</f>
        <v>0.0222126268883671</v>
      </c>
      <c r="AN656" s="19">
        <f>V656*AG656*'Molecular Weight'!$B$9/'Molecular Weight'!$D$9</f>
        <v>0.630213498613706</v>
      </c>
      <c r="AO656" s="19">
        <f>W656*AG656*'Molecular Weight'!$B$10/'Molecular Weight'!$D$10</f>
        <v>1.11347184054369</v>
      </c>
      <c r="AP656" s="19">
        <f>X656*AG656*'Molecular Weight'!$B$11/'Molecular Weight'!$D$11</f>
        <v>0.101694982346613</v>
      </c>
      <c r="AQ656" s="19">
        <f>Y656*AG656*'Molecular Weight'!$B$12/'Molecular Weight'!$D$12</f>
        <v>0</v>
      </c>
      <c r="AR656" s="19">
        <f t="shared" si="122"/>
        <v>8.01159273496896</v>
      </c>
      <c r="AS656" s="19">
        <f t="shared" si="123"/>
        <v>0.0347278810168108</v>
      </c>
      <c r="AT656" s="19">
        <f t="shared" si="124"/>
        <v>0.0296426192413739</v>
      </c>
      <c r="AU656" s="19">
        <f t="shared" si="125"/>
        <v>1.1368244954459</v>
      </c>
      <c r="AV656" s="19">
        <f t="shared" si="126"/>
        <v>3.10606210229481</v>
      </c>
      <c r="AW656" s="19">
        <f t="shared" si="127"/>
        <v>2.93745034250847</v>
      </c>
      <c r="AX656" s="36"/>
    </row>
    <row r="657" s="25" customFormat="1" spans="1:50">
      <c r="A657" s="37" t="s">
        <v>2391</v>
      </c>
      <c r="B657" s="35" t="s">
        <v>2280</v>
      </c>
      <c r="C657" s="35" t="s">
        <v>2281</v>
      </c>
      <c r="D657" s="32" t="s">
        <v>1759</v>
      </c>
      <c r="E657" s="35" t="s">
        <v>2437</v>
      </c>
      <c r="F657" s="35" t="s">
        <v>2100</v>
      </c>
      <c r="G657" s="32" t="s">
        <v>1917</v>
      </c>
      <c r="H657" s="32"/>
      <c r="I657" s="33">
        <f t="shared" si="128"/>
        <v>8.48747730255127</v>
      </c>
      <c r="J657" s="33">
        <f t="shared" si="129"/>
        <v>1164.12084960937</v>
      </c>
      <c r="K657" s="33">
        <f t="shared" si="130"/>
        <v>-6.40192461013794</v>
      </c>
      <c r="L657" s="34">
        <f t="shared" si="120"/>
        <v>-9.07836075419452</v>
      </c>
      <c r="M657" s="33">
        <f t="shared" si="121"/>
        <v>2.67643614405658</v>
      </c>
      <c r="N657" s="33">
        <f t="shared" si="131"/>
        <v>2.67643690109253</v>
      </c>
      <c r="O657" s="32"/>
      <c r="P657" s="35">
        <v>39.7133333333333</v>
      </c>
      <c r="Q657" s="35">
        <v>0.953333333333333</v>
      </c>
      <c r="R657" s="35">
        <v>21.6366666666667</v>
      </c>
      <c r="S657" s="35">
        <v>0</v>
      </c>
      <c r="T657" s="35">
        <v>12.4366666666667</v>
      </c>
      <c r="U657" s="35">
        <v>0.22</v>
      </c>
      <c r="V657" s="35">
        <v>6.04</v>
      </c>
      <c r="W657" s="35">
        <v>18.1233333333333</v>
      </c>
      <c r="X657" s="35">
        <v>0.42</v>
      </c>
      <c r="Y657" s="32"/>
      <c r="Z657" s="32">
        <v>99.5433333333333</v>
      </c>
      <c r="AA657" s="35">
        <v>8.48747730255127</v>
      </c>
      <c r="AB657" s="35">
        <v>1164.12084960937</v>
      </c>
      <c r="AC657" s="35">
        <v>-6.40192461013794</v>
      </c>
      <c r="AD657" s="35">
        <v>2.67643690109253</v>
      </c>
      <c r="AE657" s="35" t="s">
        <v>1698</v>
      </c>
      <c r="AF657" s="19">
        <v>12</v>
      </c>
      <c r="AG657" s="19">
        <f>AF657/(P657*'Molecular Weight'!$C$2/'Molecular Weight'!$D$2+Q657*'Molecular Weight'!$C$3/'Molecular Weight'!$D$3+R657*'Molecular Weight'!$C$4/'Molecular Weight'!$D$4+S657*'Molecular Weight'!$C$5/'Molecular Weight'!$D$5+T657*'Molecular Weight'!$C$6/'Molecular Weight'!$D$6+U657*'Molecular Weight'!$C$8/'Molecular Weight'!$D$8+V657*'Molecular Weight'!$C$9/'Molecular Weight'!$D$9+W657*'Molecular Weight'!$C$10/'Molecular Weight'!$D$10+X657*'Molecular Weight'!$C$11/'Molecular Weight'!$D$11+Y657*'Molecular Weight'!$C$12/'Molecular Weight'!$D$12)</f>
        <v>4.54797066467002</v>
      </c>
      <c r="AH657" s="19">
        <f>P657*AG657*'Molecular Weight'!$B$2/'Molecular Weight'!$D$2</f>
        <v>3.00624292603632</v>
      </c>
      <c r="AI657" s="19">
        <f>Q657*AG657*'Molecular Weight'!$B$3/'Molecular Weight'!$D$3</f>
        <v>0.0542644810219285</v>
      </c>
      <c r="AJ657" s="19">
        <f>AG657*R657*'Molecular Weight'!$B$4/'Molecular Weight'!$D$4</f>
        <v>1.93022607456343</v>
      </c>
      <c r="AK657" s="19">
        <f>S657*AG657*'Molecular Weight'!$B$5/'Molecular Weight'!$D$5</f>
        <v>0</v>
      </c>
      <c r="AL657" s="19">
        <f>T657*AG657*'Molecular Weight'!$B$6/'Molecular Weight'!$D$6</f>
        <v>0.787327326924828</v>
      </c>
      <c r="AM657" s="19">
        <f>U657*AG657*'Molecular Weight'!$B$8/'Molecular Weight'!$D$8</f>
        <v>0.014104222529284</v>
      </c>
      <c r="AN657" s="19">
        <f>V657*AG657*'Molecular Weight'!$B$9/'Molecular Weight'!$D$9</f>
        <v>0.681631335350048</v>
      </c>
      <c r="AO657" s="19">
        <f>W657*AG657*'Molecular Weight'!$B$10/'Molecular Weight'!$D$10</f>
        <v>1.46976441415899</v>
      </c>
      <c r="AP657" s="19">
        <f>X657*AG657*'Molecular Weight'!$B$11/'Molecular Weight'!$D$11</f>
        <v>0.0616375501504165</v>
      </c>
      <c r="AQ657" s="19">
        <f>Y657*AG657*'Molecular Weight'!$B$12/'Molecular Weight'!$D$12</f>
        <v>0</v>
      </c>
      <c r="AR657" s="19">
        <f t="shared" si="122"/>
        <v>8.00519833073525</v>
      </c>
      <c r="AS657" s="19">
        <f t="shared" si="123"/>
        <v>0.0155848652952022</v>
      </c>
      <c r="AT657" s="19">
        <f t="shared" si="124"/>
        <v>0.0197946454571495</v>
      </c>
      <c r="AU657" s="19">
        <f t="shared" si="125"/>
        <v>0.771742461629626</v>
      </c>
      <c r="AV657" s="19">
        <f t="shared" si="126"/>
        <v>3.06050740705825</v>
      </c>
      <c r="AW657" s="19">
        <f t="shared" si="127"/>
        <v>2.95282729896315</v>
      </c>
      <c r="AX657" s="36"/>
    </row>
    <row r="658" s="25" customFormat="1" spans="1:50">
      <c r="A658" s="37" t="s">
        <v>2391</v>
      </c>
      <c r="B658" s="35" t="s">
        <v>2280</v>
      </c>
      <c r="C658" s="35" t="s">
        <v>2281</v>
      </c>
      <c r="D658" s="32" t="s">
        <v>1759</v>
      </c>
      <c r="E658" s="35" t="s">
        <v>2438</v>
      </c>
      <c r="F658" s="35" t="s">
        <v>1859</v>
      </c>
      <c r="G658" s="32" t="s">
        <v>1917</v>
      </c>
      <c r="H658" s="32"/>
      <c r="I658" s="33">
        <f t="shared" si="128"/>
        <v>9.86438751220703</v>
      </c>
      <c r="J658" s="33">
        <f t="shared" si="129"/>
        <v>1243.57373046875</v>
      </c>
      <c r="K658" s="33">
        <f t="shared" si="130"/>
        <v>-5.47907447814941</v>
      </c>
      <c r="L658" s="34">
        <f t="shared" si="120"/>
        <v>-7.75093287013964</v>
      </c>
      <c r="M658" s="33">
        <f t="shared" si="121"/>
        <v>2.27185839199022</v>
      </c>
      <c r="N658" s="33">
        <f t="shared" si="131"/>
        <v>2.27185726165771</v>
      </c>
      <c r="O658" s="32"/>
      <c r="P658" s="35">
        <v>40.6566666666667</v>
      </c>
      <c r="Q658" s="35">
        <v>0.533333333333333</v>
      </c>
      <c r="R658" s="35">
        <v>21.9533333333333</v>
      </c>
      <c r="S658" s="35">
        <v>0</v>
      </c>
      <c r="T658" s="35">
        <v>11.9633333333333</v>
      </c>
      <c r="U658" s="35">
        <v>0.226666666666667</v>
      </c>
      <c r="V658" s="35">
        <v>10.8</v>
      </c>
      <c r="W658" s="35">
        <v>13.0566666666667</v>
      </c>
      <c r="X658" s="35">
        <v>0.443333333333333</v>
      </c>
      <c r="Y658" s="32"/>
      <c r="Z658" s="32">
        <v>99.6333333333333</v>
      </c>
      <c r="AA658" s="35">
        <v>9.86438751220703</v>
      </c>
      <c r="AB658" s="35">
        <v>1243.57373046875</v>
      </c>
      <c r="AC658" s="35">
        <v>-5.47907447814941</v>
      </c>
      <c r="AD658" s="35">
        <v>2.27185726165771</v>
      </c>
      <c r="AE658" s="35" t="s">
        <v>1695</v>
      </c>
      <c r="AF658" s="19">
        <v>12</v>
      </c>
      <c r="AG658" s="19">
        <f>AF658/(P658*'Molecular Weight'!$C$2/'Molecular Weight'!$D$2+Q658*'Molecular Weight'!$C$3/'Molecular Weight'!$D$3+R658*'Molecular Weight'!$C$4/'Molecular Weight'!$D$4+S658*'Molecular Weight'!$C$5/'Molecular Weight'!$D$5+T658*'Molecular Weight'!$C$6/'Molecular Weight'!$D$6+U658*'Molecular Weight'!$C$8/'Molecular Weight'!$D$8+V658*'Molecular Weight'!$C$9/'Molecular Weight'!$D$9+W658*'Molecular Weight'!$C$10/'Molecular Weight'!$D$10+X658*'Molecular Weight'!$C$11/'Molecular Weight'!$D$11+Y658*'Molecular Weight'!$C$12/'Molecular Weight'!$D$12)</f>
        <v>4.46031158084558</v>
      </c>
      <c r="AH658" s="19">
        <f>P658*AG658*'Molecular Weight'!$B$2/'Molecular Weight'!$D$2</f>
        <v>3.01833224320759</v>
      </c>
      <c r="AI658" s="19">
        <f>Q658*AG658*'Molecular Weight'!$B$3/'Molecular Weight'!$D$3</f>
        <v>0.0297726263218729</v>
      </c>
      <c r="AJ658" s="19">
        <f>AG658*R658*'Molecular Weight'!$B$4/'Molecular Weight'!$D$4</f>
        <v>1.92072787180914</v>
      </c>
      <c r="AK658" s="19">
        <f>S658*AG658*'Molecular Weight'!$B$5/'Molecular Weight'!$D$5</f>
        <v>0</v>
      </c>
      <c r="AL658" s="19">
        <f>T658*AG658*'Molecular Weight'!$B$6/'Molecular Weight'!$D$6</f>
        <v>0.742764396049311</v>
      </c>
      <c r="AM658" s="19">
        <f>U658*AG658*'Molecular Weight'!$B$8/'Molecular Weight'!$D$8</f>
        <v>0.0142515359222582</v>
      </c>
      <c r="AN658" s="19">
        <f>V658*AG658*'Molecular Weight'!$B$9/'Molecular Weight'!$D$9</f>
        <v>1.19531923258393</v>
      </c>
      <c r="AO658" s="19">
        <f>W658*AG658*'Molecular Weight'!$B$10/'Molecular Weight'!$D$10</f>
        <v>1.03845937126558</v>
      </c>
      <c r="AP658" s="19">
        <f>X658*AG658*'Molecular Weight'!$B$11/'Molecular Weight'!$D$11</f>
        <v>0.0638078348125699</v>
      </c>
      <c r="AQ658" s="19">
        <f>Y658*AG658*'Molecular Weight'!$B$12/'Molecular Weight'!$D$12</f>
        <v>0</v>
      </c>
      <c r="AR658" s="19">
        <f t="shared" si="122"/>
        <v>8.02343511197225</v>
      </c>
      <c r="AS658" s="19">
        <f t="shared" si="123"/>
        <v>0.0700999857897227</v>
      </c>
      <c r="AT658" s="19">
        <f t="shared" si="124"/>
        <v>0.0943771486121002</v>
      </c>
      <c r="AU658" s="19">
        <f t="shared" si="125"/>
        <v>0.672664410259588</v>
      </c>
      <c r="AV658" s="19">
        <f t="shared" si="126"/>
        <v>3.04810486952946</v>
      </c>
      <c r="AW658" s="19">
        <f t="shared" si="127"/>
        <v>2.99079453582108</v>
      </c>
      <c r="AX658" s="36"/>
    </row>
    <row r="659" s="25" customFormat="1" spans="1:50">
      <c r="A659" s="37" t="s">
        <v>2391</v>
      </c>
      <c r="B659" s="35" t="s">
        <v>2280</v>
      </c>
      <c r="C659" s="35" t="s">
        <v>2281</v>
      </c>
      <c r="D659" s="32" t="s">
        <v>1759</v>
      </c>
      <c r="E659" s="35" t="s">
        <v>2439</v>
      </c>
      <c r="F659" s="35" t="s">
        <v>1859</v>
      </c>
      <c r="G659" s="32" t="s">
        <v>1917</v>
      </c>
      <c r="H659" s="32"/>
      <c r="I659" s="33">
        <f t="shared" si="128"/>
        <v>7.83523654937744</v>
      </c>
      <c r="J659" s="33">
        <f t="shared" si="129"/>
        <v>1254.56579589844</v>
      </c>
      <c r="K659" s="33">
        <f t="shared" si="130"/>
        <v>-6.00211524963379</v>
      </c>
      <c r="L659" s="34">
        <f t="shared" si="120"/>
        <v>-8.37652230675986</v>
      </c>
      <c r="M659" s="33">
        <f t="shared" si="121"/>
        <v>2.37440705712607</v>
      </c>
      <c r="N659" s="33">
        <f t="shared" si="131"/>
        <v>2.37440681457519</v>
      </c>
      <c r="O659" s="32"/>
      <c r="P659" s="35">
        <v>40.13</v>
      </c>
      <c r="Q659" s="35">
        <v>0.763333333333333</v>
      </c>
      <c r="R659" s="35">
        <v>21.5033333333333</v>
      </c>
      <c r="S659" s="35">
        <v>0</v>
      </c>
      <c r="T659" s="35">
        <v>13.12</v>
      </c>
      <c r="U659" s="35">
        <v>0.243333333333333</v>
      </c>
      <c r="V659" s="35">
        <v>10.6866666666667</v>
      </c>
      <c r="W659" s="35">
        <v>11.9866666666667</v>
      </c>
      <c r="X659" s="35">
        <v>0.33</v>
      </c>
      <c r="Y659" s="32"/>
      <c r="Z659" s="32">
        <v>98.7633333333334</v>
      </c>
      <c r="AA659" s="35">
        <v>7.83523654937744</v>
      </c>
      <c r="AB659" s="35">
        <v>1254.56579589844</v>
      </c>
      <c r="AC659" s="35">
        <v>-6.00211524963379</v>
      </c>
      <c r="AD659" s="35">
        <v>2.37440681457519</v>
      </c>
      <c r="AE659" s="35" t="s">
        <v>1695</v>
      </c>
      <c r="AF659" s="19">
        <v>12</v>
      </c>
      <c r="AG659" s="19">
        <f>AF659/(P659*'Molecular Weight'!$C$2/'Molecular Weight'!$D$2+Q659*'Molecular Weight'!$C$3/'Molecular Weight'!$D$3+R659*'Molecular Weight'!$C$4/'Molecular Weight'!$D$4+S659*'Molecular Weight'!$C$5/'Molecular Weight'!$D$5+T659*'Molecular Weight'!$C$6/'Molecular Weight'!$D$6+U659*'Molecular Weight'!$C$8/'Molecular Weight'!$D$8+V659*'Molecular Weight'!$C$9/'Molecular Weight'!$D$9+W659*'Molecular Weight'!$C$10/'Molecular Weight'!$D$10+X659*'Molecular Weight'!$C$11/'Molecular Weight'!$D$11+Y659*'Molecular Weight'!$C$12/'Molecular Weight'!$D$12)</f>
        <v>4.51468220444571</v>
      </c>
      <c r="AH659" s="19">
        <f>P659*AG659*'Molecular Weight'!$B$2/'Molecular Weight'!$D$2</f>
        <v>3.01554921545284</v>
      </c>
      <c r="AI659" s="19">
        <f>Q659*AG659*'Molecular Weight'!$B$3/'Molecular Weight'!$D$3</f>
        <v>0.0431315070846086</v>
      </c>
      <c r="AJ659" s="19">
        <f>AG659*R659*'Molecular Weight'!$B$4/'Molecular Weight'!$D$4</f>
        <v>1.90429023805932</v>
      </c>
      <c r="AK659" s="19">
        <f>S659*AG659*'Molecular Weight'!$B$5/'Molecular Weight'!$D$5</f>
        <v>0</v>
      </c>
      <c r="AL659" s="19">
        <f>T659*AG659*'Molecular Weight'!$B$6/'Molecular Weight'!$D$6</f>
        <v>0.824507663172713</v>
      </c>
      <c r="AM659" s="19">
        <f>U659*AG659*'Molecular Weight'!$B$8/'Molecular Weight'!$D$8</f>
        <v>0.0154859412143848</v>
      </c>
      <c r="AN659" s="19">
        <f>V659*AG659*'Molecular Weight'!$B$9/'Molecular Weight'!$D$9</f>
        <v>1.19719364329636</v>
      </c>
      <c r="AO659" s="19">
        <f>W659*AG659*'Molecular Weight'!$B$10/'Molecular Weight'!$D$10</f>
        <v>0.964978435995413</v>
      </c>
      <c r="AP659" s="19">
        <f>X659*AG659*'Molecular Weight'!$B$11/'Molecular Weight'!$D$11</f>
        <v>0.0480750283145235</v>
      </c>
      <c r="AQ659" s="19">
        <f>Y659*AG659*'Molecular Weight'!$B$12/'Molecular Weight'!$D$12</f>
        <v>0</v>
      </c>
      <c r="AR659" s="19">
        <f t="shared" si="122"/>
        <v>8.01321167259016</v>
      </c>
      <c r="AS659" s="19">
        <f t="shared" si="123"/>
        <v>0.039569670079775</v>
      </c>
      <c r="AT659" s="19">
        <f t="shared" si="124"/>
        <v>0.0479918766643241</v>
      </c>
      <c r="AU659" s="19">
        <f t="shared" si="125"/>
        <v>0.784937993092938</v>
      </c>
      <c r="AV659" s="19">
        <f t="shared" si="126"/>
        <v>3.05868072253744</v>
      </c>
      <c r="AW659" s="19">
        <f t="shared" si="127"/>
        <v>3.00216568367887</v>
      </c>
      <c r="AX659" s="36"/>
    </row>
    <row r="660" s="25" customFormat="1" spans="1:50">
      <c r="A660" s="37" t="s">
        <v>2391</v>
      </c>
      <c r="B660" s="35" t="s">
        <v>2280</v>
      </c>
      <c r="C660" s="35" t="s">
        <v>2281</v>
      </c>
      <c r="D660" s="32" t="s">
        <v>1759</v>
      </c>
      <c r="E660" s="35" t="s">
        <v>2440</v>
      </c>
      <c r="F660" s="35" t="s">
        <v>1859</v>
      </c>
      <c r="G660" s="32" t="s">
        <v>1917</v>
      </c>
      <c r="H660" s="32"/>
      <c r="I660" s="33">
        <f t="shared" si="128"/>
        <v>9.96440315246582</v>
      </c>
      <c r="J660" s="33">
        <f t="shared" si="129"/>
        <v>1156.73803710937</v>
      </c>
      <c r="K660" s="33">
        <f t="shared" si="130"/>
        <v>-5.64179754257202</v>
      </c>
      <c r="L660" s="34">
        <f t="shared" si="120"/>
        <v>-8.59475109728319</v>
      </c>
      <c r="M660" s="33">
        <f t="shared" si="121"/>
        <v>2.95295355471117</v>
      </c>
      <c r="N660" s="33">
        <f t="shared" si="131"/>
        <v>2.9529538154602</v>
      </c>
      <c r="O660" s="32"/>
      <c r="P660" s="35">
        <v>40.91</v>
      </c>
      <c r="Q660" s="35">
        <v>0.535</v>
      </c>
      <c r="R660" s="35">
        <v>22.225</v>
      </c>
      <c r="S660" s="35">
        <v>0</v>
      </c>
      <c r="T660" s="35">
        <v>9.33</v>
      </c>
      <c r="U660" s="35">
        <v>0.17</v>
      </c>
      <c r="V660" s="35">
        <v>10.56</v>
      </c>
      <c r="W660" s="35">
        <v>15.235</v>
      </c>
      <c r="X660" s="35">
        <v>0.415</v>
      </c>
      <c r="Y660" s="32"/>
      <c r="Z660" s="32">
        <v>99.38</v>
      </c>
      <c r="AA660" s="35">
        <v>9.96440315246582</v>
      </c>
      <c r="AB660" s="35">
        <v>1156.73803710937</v>
      </c>
      <c r="AC660" s="35">
        <v>-5.64179754257202</v>
      </c>
      <c r="AD660" s="35">
        <v>2.9529538154602</v>
      </c>
      <c r="AE660" s="35" t="s">
        <v>1695</v>
      </c>
      <c r="AF660" s="19">
        <v>12</v>
      </c>
      <c r="AG660" s="19">
        <f>AF660/(P660*'Molecular Weight'!$C$2/'Molecular Weight'!$D$2+Q660*'Molecular Weight'!$C$3/'Molecular Weight'!$D$3+R660*'Molecular Weight'!$C$4/'Molecular Weight'!$D$4+S660*'Molecular Weight'!$C$5/'Molecular Weight'!$D$5+T660*'Molecular Weight'!$C$6/'Molecular Weight'!$D$6+U660*'Molecular Weight'!$C$8/'Molecular Weight'!$D$8+V660*'Molecular Weight'!$C$9/'Molecular Weight'!$D$9+W660*'Molecular Weight'!$C$10/'Molecular Weight'!$D$10+X660*'Molecular Weight'!$C$11/'Molecular Weight'!$D$11+Y660*'Molecular Weight'!$C$12/'Molecular Weight'!$D$12)</f>
        <v>4.44141807097567</v>
      </c>
      <c r="AH660" s="19">
        <f>P660*AG660*'Molecular Weight'!$B$2/'Molecular Weight'!$D$2</f>
        <v>3.02427452203087</v>
      </c>
      <c r="AI660" s="19">
        <f>Q660*AG660*'Molecular Weight'!$B$3/'Molecular Weight'!$D$3</f>
        <v>0.0297391572962701</v>
      </c>
      <c r="AJ660" s="19">
        <f>AG660*R660*'Molecular Weight'!$B$4/'Molecular Weight'!$D$4</f>
        <v>1.93625964353539</v>
      </c>
      <c r="AK660" s="19">
        <f>S660*AG660*'Molecular Weight'!$B$5/'Molecular Weight'!$D$5</f>
        <v>0</v>
      </c>
      <c r="AL660" s="19">
        <f>T660*AG660*'Molecular Weight'!$B$6/'Molecular Weight'!$D$6</f>
        <v>0.57681557074336</v>
      </c>
      <c r="AM660" s="19">
        <f>U660*AG660*'Molecular Weight'!$B$8/'Molecular Weight'!$D$8</f>
        <v>0.0106433756987012</v>
      </c>
      <c r="AN660" s="19">
        <f>V660*AG660*'Molecular Weight'!$B$9/'Molecular Weight'!$D$9</f>
        <v>1.16380582703482</v>
      </c>
      <c r="AO660" s="19">
        <f>W660*AG660*'Molecular Weight'!$B$10/'Molecular Weight'!$D$10</f>
        <v>1.20657996275525</v>
      </c>
      <c r="AP660" s="19">
        <f>X660*AG660*'Molecular Weight'!$B$11/'Molecular Weight'!$D$11</f>
        <v>0.0594768796210037</v>
      </c>
      <c r="AQ660" s="19">
        <f>Y660*AG660*'Molecular Weight'!$B$12/'Molecular Weight'!$D$12</f>
        <v>0</v>
      </c>
      <c r="AR660" s="19">
        <f t="shared" si="122"/>
        <v>8.00759493871566</v>
      </c>
      <c r="AS660" s="19">
        <f t="shared" si="123"/>
        <v>0.0227632055031428</v>
      </c>
      <c r="AT660" s="19">
        <f t="shared" si="124"/>
        <v>0.0394635766746157</v>
      </c>
      <c r="AU660" s="19">
        <f t="shared" si="125"/>
        <v>0.554052365240218</v>
      </c>
      <c r="AV660" s="19">
        <f t="shared" si="126"/>
        <v>3.05401367932714</v>
      </c>
      <c r="AW660" s="19">
        <f t="shared" si="127"/>
        <v>2.95784473623213</v>
      </c>
      <c r="AX660" s="36"/>
    </row>
    <row r="661" s="25" customFormat="1" spans="1:50">
      <c r="A661" s="37" t="s">
        <v>2391</v>
      </c>
      <c r="B661" s="35" t="s">
        <v>2280</v>
      </c>
      <c r="C661" s="35" t="s">
        <v>2281</v>
      </c>
      <c r="D661" s="32" t="s">
        <v>1759</v>
      </c>
      <c r="E661" s="35" t="s">
        <v>2441</v>
      </c>
      <c r="F661" s="35" t="s">
        <v>1859</v>
      </c>
      <c r="G661" s="32" t="s">
        <v>1917</v>
      </c>
      <c r="H661" s="32"/>
      <c r="I661" s="33">
        <f t="shared" si="128"/>
        <v>8.87081432342529</v>
      </c>
      <c r="J661" s="33">
        <f t="shared" si="129"/>
        <v>1155.32592773437</v>
      </c>
      <c r="K661" s="33">
        <f t="shared" si="130"/>
        <v>-5.54791831970215</v>
      </c>
      <c r="L661" s="34">
        <f t="shared" si="120"/>
        <v>-9.02853911219533</v>
      </c>
      <c r="M661" s="33">
        <f t="shared" si="121"/>
        <v>3.48062079249318</v>
      </c>
      <c r="N661" s="33">
        <f t="shared" si="131"/>
        <v>3.48062038421631</v>
      </c>
      <c r="O661" s="32"/>
      <c r="P661" s="35">
        <v>41.0733333333333</v>
      </c>
      <c r="Q661" s="35">
        <v>0.206666666666667</v>
      </c>
      <c r="R661" s="35">
        <v>22.39</v>
      </c>
      <c r="S661" s="35">
        <v>0</v>
      </c>
      <c r="T661" s="35">
        <v>9.5</v>
      </c>
      <c r="U661" s="35">
        <v>0.166666666666667</v>
      </c>
      <c r="V661" s="35">
        <v>11.7166666666667</v>
      </c>
      <c r="W661" s="35">
        <v>14.0766666666667</v>
      </c>
      <c r="X661" s="35">
        <v>0.303333333333333</v>
      </c>
      <c r="Y661" s="32"/>
      <c r="Z661" s="32">
        <v>99.4333333333334</v>
      </c>
      <c r="AA661" s="35">
        <v>8.87081432342529</v>
      </c>
      <c r="AB661" s="35">
        <v>1155.32592773437</v>
      </c>
      <c r="AC661" s="35">
        <v>-5.54791831970215</v>
      </c>
      <c r="AD661" s="35">
        <v>3.48062038421631</v>
      </c>
      <c r="AE661" s="35" t="s">
        <v>1695</v>
      </c>
      <c r="AF661" s="19">
        <v>12</v>
      </c>
      <c r="AG661" s="19">
        <f>AF661/(P661*'Molecular Weight'!$C$2/'Molecular Weight'!$D$2+Q661*'Molecular Weight'!$C$3/'Molecular Weight'!$D$3+R661*'Molecular Weight'!$C$4/'Molecular Weight'!$D$4+S661*'Molecular Weight'!$C$5/'Molecular Weight'!$D$5+T661*'Molecular Weight'!$C$6/'Molecular Weight'!$D$6+U661*'Molecular Weight'!$C$8/'Molecular Weight'!$D$8+V661*'Molecular Weight'!$C$9/'Molecular Weight'!$D$9+W661*'Molecular Weight'!$C$10/'Molecular Weight'!$D$10+X661*'Molecular Weight'!$C$11/'Molecular Weight'!$D$11+Y661*'Molecular Weight'!$C$12/'Molecular Weight'!$D$12)</f>
        <v>4.42400011971772</v>
      </c>
      <c r="AH661" s="19">
        <f>P661*AG661*'Molecular Weight'!$B$2/'Molecular Weight'!$D$2</f>
        <v>3.02444127136938</v>
      </c>
      <c r="AI661" s="19">
        <f>Q661*AG661*'Molecular Weight'!$B$3/'Molecular Weight'!$D$3</f>
        <v>0.0114429706892991</v>
      </c>
      <c r="AJ661" s="19">
        <f>AG661*R661*'Molecular Weight'!$B$4/'Molecular Weight'!$D$4</f>
        <v>1.94298475246135</v>
      </c>
      <c r="AK661" s="19">
        <f>S661*AG661*'Molecular Weight'!$B$5/'Molecular Weight'!$D$5</f>
        <v>0</v>
      </c>
      <c r="AL661" s="19">
        <f>T661*AG661*'Molecular Weight'!$B$6/'Molecular Weight'!$D$6</f>
        <v>0.58502228754619</v>
      </c>
      <c r="AM661" s="19">
        <f>U661*AG661*'Molecular Weight'!$B$8/'Molecular Weight'!$D$8</f>
        <v>0.010393760266229</v>
      </c>
      <c r="AN661" s="19">
        <f>V661*AG661*'Molecular Weight'!$B$9/'Molecular Weight'!$D$9</f>
        <v>1.28621674282943</v>
      </c>
      <c r="AO661" s="19">
        <f>W661*AG661*'Molecular Weight'!$B$10/'Molecular Weight'!$D$10</f>
        <v>1.110470310602</v>
      </c>
      <c r="AP661" s="19">
        <f>X661*AG661*'Molecular Weight'!$B$11/'Molecular Weight'!$D$11</f>
        <v>0.0433025718935476</v>
      </c>
      <c r="AQ661" s="19">
        <f>Y661*AG661*'Molecular Weight'!$B$12/'Molecular Weight'!$D$12</f>
        <v>0</v>
      </c>
      <c r="AR661" s="19">
        <f t="shared" si="122"/>
        <v>8.01427466765742</v>
      </c>
      <c r="AS661" s="19">
        <f t="shared" si="123"/>
        <v>0.0427477267731682</v>
      </c>
      <c r="AT661" s="19">
        <f t="shared" si="124"/>
        <v>0.0730702533615748</v>
      </c>
      <c r="AU661" s="19">
        <f t="shared" si="125"/>
        <v>0.542274560773022</v>
      </c>
      <c r="AV661" s="19">
        <f t="shared" si="126"/>
        <v>3.03588424205868</v>
      </c>
      <c r="AW661" s="19">
        <f t="shared" si="127"/>
        <v>2.99210310124385</v>
      </c>
      <c r="AX661" s="36"/>
    </row>
    <row r="662" s="25" customFormat="1" spans="1:50">
      <c r="A662" s="37" t="s">
        <v>2391</v>
      </c>
      <c r="B662" s="35" t="s">
        <v>2280</v>
      </c>
      <c r="C662" s="35" t="s">
        <v>2281</v>
      </c>
      <c r="D662" s="32" t="s">
        <v>1759</v>
      </c>
      <c r="E662" s="35" t="s">
        <v>2442</v>
      </c>
      <c r="F662" s="35" t="s">
        <v>1859</v>
      </c>
      <c r="G662" s="32" t="s">
        <v>1917</v>
      </c>
      <c r="H662" s="32"/>
      <c r="I662" s="33">
        <f t="shared" si="128"/>
        <v>9.37743759155273</v>
      </c>
      <c r="J662" s="33">
        <f t="shared" si="129"/>
        <v>1080.90771484375</v>
      </c>
      <c r="K662" s="33">
        <f t="shared" si="130"/>
        <v>-6.03108263015747</v>
      </c>
      <c r="L662" s="34">
        <f t="shared" si="120"/>
        <v>-9.69370118207636</v>
      </c>
      <c r="M662" s="33">
        <f t="shared" si="121"/>
        <v>3.66261855191889</v>
      </c>
      <c r="N662" s="33">
        <f t="shared" si="131"/>
        <v>3.6626181602478</v>
      </c>
      <c r="O662" s="32"/>
      <c r="P662" s="35">
        <v>41.03</v>
      </c>
      <c r="Q662" s="35">
        <v>0.243333333333333</v>
      </c>
      <c r="R662" s="35">
        <v>22.3</v>
      </c>
      <c r="S662" s="35">
        <v>0</v>
      </c>
      <c r="T662" s="35">
        <v>9.98666666666667</v>
      </c>
      <c r="U662" s="35">
        <v>0.173333333333333</v>
      </c>
      <c r="V662" s="35">
        <v>10.5866666666667</v>
      </c>
      <c r="W662" s="35">
        <v>14.98</v>
      </c>
      <c r="X662" s="35">
        <v>0.293333333333333</v>
      </c>
      <c r="Y662" s="32"/>
      <c r="Z662" s="32">
        <v>99.5933333333334</v>
      </c>
      <c r="AA662" s="35">
        <v>9.37743759155273</v>
      </c>
      <c r="AB662" s="35">
        <v>1080.90771484375</v>
      </c>
      <c r="AC662" s="35">
        <v>-6.03108263015747</v>
      </c>
      <c r="AD662" s="35">
        <v>3.6626181602478</v>
      </c>
      <c r="AE662" s="35" t="s">
        <v>1695</v>
      </c>
      <c r="AF662" s="19">
        <v>12</v>
      </c>
      <c r="AG662" s="19">
        <f>AF662/(P662*'Molecular Weight'!$C$2/'Molecular Weight'!$D$2+Q662*'Molecular Weight'!$C$3/'Molecular Weight'!$D$3+R662*'Molecular Weight'!$C$4/'Molecular Weight'!$D$4+S662*'Molecular Weight'!$C$5/'Molecular Weight'!$D$5+T662*'Molecular Weight'!$C$6/'Molecular Weight'!$D$6+U662*'Molecular Weight'!$C$8/'Molecular Weight'!$D$8+V662*'Molecular Weight'!$C$9/'Molecular Weight'!$D$9+W662*'Molecular Weight'!$C$10/'Molecular Weight'!$D$10+X662*'Molecular Weight'!$C$11/'Molecular Weight'!$D$11+Y662*'Molecular Weight'!$C$12/'Molecular Weight'!$D$12)</f>
        <v>4.43773901416836</v>
      </c>
      <c r="AH662" s="19">
        <f>P662*AG662*'Molecular Weight'!$B$2/'Molecular Weight'!$D$2</f>
        <v>3.03063301849747</v>
      </c>
      <c r="AI662" s="19">
        <f>Q662*AG662*'Molecular Weight'!$B$3/'Molecular Weight'!$D$3</f>
        <v>0.013515016605519</v>
      </c>
      <c r="AJ662" s="19">
        <f>AG662*R662*'Molecular Weight'!$B$4/'Molecular Weight'!$D$4</f>
        <v>1.94118438634669</v>
      </c>
      <c r="AK662" s="19">
        <f>S662*AG662*'Molecular Weight'!$B$5/'Molecular Weight'!$D$5</f>
        <v>0</v>
      </c>
      <c r="AL662" s="19">
        <f>T662*AG662*'Molecular Weight'!$B$6/'Molecular Weight'!$D$6</f>
        <v>0.616901730069061</v>
      </c>
      <c r="AM662" s="19">
        <f>U662*AG662*'Molecular Weight'!$B$8/'Molecular Weight'!$D$8</f>
        <v>0.0108430800083053</v>
      </c>
      <c r="AN662" s="19">
        <f>V662*AG662*'Molecular Weight'!$B$9/'Molecular Weight'!$D$9</f>
        <v>1.16577825550031</v>
      </c>
      <c r="AO662" s="19">
        <f>W662*AG662*'Molecular Weight'!$B$10/'Molecular Weight'!$D$10</f>
        <v>1.18540175521116</v>
      </c>
      <c r="AP662" s="19">
        <f>X662*AG662*'Molecular Weight'!$B$11/'Molecular Weight'!$D$11</f>
        <v>0.0420050589702931</v>
      </c>
      <c r="AQ662" s="19">
        <f>Y662*AG662*'Molecular Weight'!$B$12/'Molecular Weight'!$D$12</f>
        <v>0</v>
      </c>
      <c r="AR662" s="19">
        <f t="shared" si="122"/>
        <v>8.00626230120881</v>
      </c>
      <c r="AS662" s="19">
        <f t="shared" si="123"/>
        <v>0.0187722089730729</v>
      </c>
      <c r="AT662" s="19">
        <f t="shared" si="124"/>
        <v>0.0304298205987708</v>
      </c>
      <c r="AU662" s="19">
        <f t="shared" si="125"/>
        <v>0.598129521095988</v>
      </c>
      <c r="AV662" s="19">
        <f t="shared" si="126"/>
        <v>3.04414803510299</v>
      </c>
      <c r="AW662" s="19">
        <f t="shared" si="127"/>
        <v>2.97892482078884</v>
      </c>
      <c r="AX662" s="36"/>
    </row>
    <row r="663" s="25" customFormat="1" spans="1:50">
      <c r="A663" s="37" t="s">
        <v>2391</v>
      </c>
      <c r="B663" s="35" t="s">
        <v>2280</v>
      </c>
      <c r="C663" s="35" t="s">
        <v>2281</v>
      </c>
      <c r="D663" s="32" t="s">
        <v>1759</v>
      </c>
      <c r="E663" s="35" t="s">
        <v>2443</v>
      </c>
      <c r="F663" s="35" t="s">
        <v>1859</v>
      </c>
      <c r="G663" s="32" t="s">
        <v>1917</v>
      </c>
      <c r="H663" s="32"/>
      <c r="I663" s="33">
        <f t="shared" si="128"/>
        <v>9.89880561828613</v>
      </c>
      <c r="J663" s="33">
        <f t="shared" si="129"/>
        <v>1297.58166503906</v>
      </c>
      <c r="K663" s="33">
        <f t="shared" si="130"/>
        <v>-5.66171741485596</v>
      </c>
      <c r="L663" s="34">
        <f t="shared" si="120"/>
        <v>-7.24066424174403</v>
      </c>
      <c r="M663" s="33">
        <f t="shared" si="121"/>
        <v>1.57894682688807</v>
      </c>
      <c r="N663" s="33">
        <f t="shared" si="131"/>
        <v>1.57894611358643</v>
      </c>
      <c r="O663" s="32"/>
      <c r="P663" s="35">
        <v>40.6733333333333</v>
      </c>
      <c r="Q663" s="35">
        <v>0.626666666666667</v>
      </c>
      <c r="R663" s="35">
        <v>21.6433333333333</v>
      </c>
      <c r="S663" s="35">
        <v>0</v>
      </c>
      <c r="T663" s="35">
        <v>12.7533333333333</v>
      </c>
      <c r="U663" s="35">
        <v>0.23</v>
      </c>
      <c r="V663" s="35">
        <v>11.0933333333333</v>
      </c>
      <c r="W663" s="35">
        <v>11.73</v>
      </c>
      <c r="X663" s="35">
        <v>0.443333333333333</v>
      </c>
      <c r="Y663" s="32"/>
      <c r="Z663" s="32">
        <v>99.1933333333332</v>
      </c>
      <c r="AA663" s="35">
        <v>9.89880561828613</v>
      </c>
      <c r="AB663" s="35">
        <v>1297.58166503906</v>
      </c>
      <c r="AC663" s="35">
        <v>-5.66171741485596</v>
      </c>
      <c r="AD663" s="35">
        <v>1.57894611358643</v>
      </c>
      <c r="AE663" s="35" t="s">
        <v>1695</v>
      </c>
      <c r="AF663" s="19">
        <v>12</v>
      </c>
      <c r="AG663" s="19">
        <f>AF663/(P663*'Molecular Weight'!$C$2/'Molecular Weight'!$D$2+Q663*'Molecular Weight'!$C$3/'Molecular Weight'!$D$3+R663*'Molecular Weight'!$C$4/'Molecular Weight'!$D$4+S663*'Molecular Weight'!$C$5/'Molecular Weight'!$D$5+T663*'Molecular Weight'!$C$6/'Molecular Weight'!$D$6+U663*'Molecular Weight'!$C$8/'Molecular Weight'!$D$8+V663*'Molecular Weight'!$C$9/'Molecular Weight'!$D$9+W663*'Molecular Weight'!$C$10/'Molecular Weight'!$D$10+X663*'Molecular Weight'!$C$11/'Molecular Weight'!$D$11+Y663*'Molecular Weight'!$C$12/'Molecular Weight'!$D$12)</f>
        <v>4.47956663586828</v>
      </c>
      <c r="AH663" s="19">
        <f>P663*AG663*'Molecular Weight'!$B$2/'Molecular Weight'!$D$2</f>
        <v>3.0326049761909</v>
      </c>
      <c r="AI663" s="19">
        <f>Q663*AG663*'Molecular Weight'!$B$3/'Molecular Weight'!$D$3</f>
        <v>0.0351338559675944</v>
      </c>
      <c r="AJ663" s="19">
        <f>AG663*R663*'Molecular Weight'!$B$4/'Molecular Weight'!$D$4</f>
        <v>1.90178018613134</v>
      </c>
      <c r="AK663" s="19">
        <f>S663*AG663*'Molecular Weight'!$B$5/'Molecular Weight'!$D$5</f>
        <v>0</v>
      </c>
      <c r="AL663" s="19">
        <f>T663*AG663*'Molecular Weight'!$B$6/'Molecular Weight'!$D$6</f>
        <v>0.795231159466964</v>
      </c>
      <c r="AM663" s="19">
        <f>U663*AG663*'Molecular Weight'!$B$8/'Molecular Weight'!$D$8</f>
        <v>0.0145235456195335</v>
      </c>
      <c r="AN663" s="19">
        <f>V663*AG663*'Molecular Weight'!$B$9/'Molecular Weight'!$D$9</f>
        <v>1.23308500944331</v>
      </c>
      <c r="AO663" s="19">
        <f>W663*AG663*'Molecular Weight'!$B$10/'Molecular Weight'!$D$10</f>
        <v>0.936970696125801</v>
      </c>
      <c r="AP663" s="19">
        <f>X663*AG663*'Molecular Weight'!$B$11/'Molecular Weight'!$D$11</f>
        <v>0.0640832916608025</v>
      </c>
      <c r="AQ663" s="19">
        <f>Y663*AG663*'Molecular Weight'!$B$12/'Molecular Weight'!$D$12</f>
        <v>0</v>
      </c>
      <c r="AR663" s="19">
        <f t="shared" si="122"/>
        <v>8.01341272060624</v>
      </c>
      <c r="AS663" s="19">
        <f t="shared" si="123"/>
        <v>0.0401708118342592</v>
      </c>
      <c r="AT663" s="19">
        <f t="shared" si="124"/>
        <v>0.0505146350919968</v>
      </c>
      <c r="AU663" s="19">
        <f t="shared" si="125"/>
        <v>0.755060347632704</v>
      </c>
      <c r="AV663" s="19">
        <f t="shared" si="126"/>
        <v>3.06773883215849</v>
      </c>
      <c r="AW663" s="19">
        <f t="shared" si="127"/>
        <v>2.97981041065561</v>
      </c>
      <c r="AX663" s="36"/>
    </row>
    <row r="664" s="25" customFormat="1" spans="1:50">
      <c r="A664" s="37" t="s">
        <v>2391</v>
      </c>
      <c r="B664" s="35" t="s">
        <v>2280</v>
      </c>
      <c r="C664" s="35" t="s">
        <v>2281</v>
      </c>
      <c r="D664" s="32" t="s">
        <v>1759</v>
      </c>
      <c r="E664" s="35" t="s">
        <v>2444</v>
      </c>
      <c r="F664" s="35" t="s">
        <v>1859</v>
      </c>
      <c r="G664" s="32" t="s">
        <v>1917</v>
      </c>
      <c r="H664" s="32"/>
      <c r="I664" s="33">
        <f t="shared" si="128"/>
        <v>9.80977153778076</v>
      </c>
      <c r="J664" s="33">
        <f t="shared" si="129"/>
        <v>1244.76989746094</v>
      </c>
      <c r="K664" s="33">
        <f t="shared" si="130"/>
        <v>-5.41545820236206</v>
      </c>
      <c r="L664" s="34">
        <f t="shared" si="120"/>
        <v>-7.75914839420915</v>
      </c>
      <c r="M664" s="33">
        <f t="shared" si="121"/>
        <v>2.34369019184709</v>
      </c>
      <c r="N664" s="33">
        <f t="shared" si="131"/>
        <v>2.34368944168091</v>
      </c>
      <c r="O664" s="32"/>
      <c r="P664" s="35">
        <v>41.0666666666667</v>
      </c>
      <c r="Q664" s="35">
        <v>0.39</v>
      </c>
      <c r="R664" s="35">
        <v>21.8466666666667</v>
      </c>
      <c r="S664" s="35">
        <v>0</v>
      </c>
      <c r="T664" s="35">
        <v>11.67</v>
      </c>
      <c r="U664" s="35">
        <v>0.216666666666667</v>
      </c>
      <c r="V664" s="35">
        <v>10.9066666666667</v>
      </c>
      <c r="W664" s="35">
        <v>13.16</v>
      </c>
      <c r="X664" s="35">
        <v>0.346666666666667</v>
      </c>
      <c r="Y664" s="32"/>
      <c r="Z664" s="32">
        <v>99.6033333333334</v>
      </c>
      <c r="AA664" s="35">
        <v>9.80977153778076</v>
      </c>
      <c r="AB664" s="35">
        <v>1244.76989746094</v>
      </c>
      <c r="AC664" s="35">
        <v>-5.41545820236206</v>
      </c>
      <c r="AD664" s="35">
        <v>2.34368944168091</v>
      </c>
      <c r="AE664" s="35" t="s">
        <v>1695</v>
      </c>
      <c r="AF664" s="19">
        <v>12</v>
      </c>
      <c r="AG664" s="19">
        <f>AF664/(P664*'Molecular Weight'!$C$2/'Molecular Weight'!$D$2+Q664*'Molecular Weight'!$C$3/'Molecular Weight'!$D$3+R664*'Molecular Weight'!$C$4/'Molecular Weight'!$D$4+S664*'Molecular Weight'!$C$5/'Molecular Weight'!$D$5+T664*'Molecular Weight'!$C$6/'Molecular Weight'!$D$6+U664*'Molecular Weight'!$C$8/'Molecular Weight'!$D$8+V664*'Molecular Weight'!$C$9/'Molecular Weight'!$D$9+W664*'Molecular Weight'!$C$10/'Molecular Weight'!$D$10+X664*'Molecular Weight'!$C$11/'Molecular Weight'!$D$11+Y664*'Molecular Weight'!$C$12/'Molecular Weight'!$D$12)</f>
        <v>4.45100087270437</v>
      </c>
      <c r="AH664" s="19">
        <f>P664*AG664*'Molecular Weight'!$B$2/'Molecular Weight'!$D$2</f>
        <v>3.0424062778361</v>
      </c>
      <c r="AI664" s="19">
        <f>Q664*AG664*'Molecular Weight'!$B$3/'Molecular Weight'!$D$3</f>
        <v>0.0217257864875432</v>
      </c>
      <c r="AJ664" s="19">
        <f>AG664*R664*'Molecular Weight'!$B$4/'Molecular Weight'!$D$4</f>
        <v>1.90740550017683</v>
      </c>
      <c r="AK664" s="19">
        <f>S664*AG664*'Molecular Weight'!$B$5/'Molecular Weight'!$D$5</f>
        <v>0</v>
      </c>
      <c r="AL664" s="19">
        <f>T664*AG664*'Molecular Weight'!$B$6/'Molecular Weight'!$D$6</f>
        <v>0.723039813258073</v>
      </c>
      <c r="AM664" s="19">
        <f>U664*AG664*'Molecular Weight'!$B$8/'Molecular Weight'!$D$8</f>
        <v>0.0135943547000181</v>
      </c>
      <c r="AN664" s="19">
        <f>V664*AG664*'Molecular Weight'!$B$9/'Molecular Weight'!$D$9</f>
        <v>1.20460503353918</v>
      </c>
      <c r="AO664" s="19">
        <f>W664*AG664*'Molecular Weight'!$B$10/'Molecular Weight'!$D$10</f>
        <v>1.04449307212535</v>
      </c>
      <c r="AP664" s="19">
        <f>X664*AG664*'Molecular Weight'!$B$11/'Molecular Weight'!$D$11</f>
        <v>0.0497906949296821</v>
      </c>
      <c r="AQ664" s="19">
        <f>Y664*AG664*'Molecular Weight'!$B$12/'Molecular Weight'!$D$12</f>
        <v>0</v>
      </c>
      <c r="AR664" s="19">
        <f t="shared" si="122"/>
        <v>8.00706053305278</v>
      </c>
      <c r="AS664" s="19">
        <f t="shared" si="123"/>
        <v>0.0211629214700233</v>
      </c>
      <c r="AT664" s="19">
        <f t="shared" si="124"/>
        <v>0.0292693722834729</v>
      </c>
      <c r="AU664" s="19">
        <f t="shared" si="125"/>
        <v>0.70187689178805</v>
      </c>
      <c r="AV664" s="19">
        <f t="shared" si="126"/>
        <v>3.06413206432364</v>
      </c>
      <c r="AW664" s="19">
        <f t="shared" si="127"/>
        <v>2.98573227362262</v>
      </c>
      <c r="AX664" s="36"/>
    </row>
    <row r="665" s="25" customFormat="1" spans="1:50">
      <c r="A665" s="37" t="s">
        <v>2391</v>
      </c>
      <c r="B665" s="35" t="s">
        <v>2280</v>
      </c>
      <c r="C665" s="35" t="s">
        <v>2281</v>
      </c>
      <c r="D665" s="32" t="s">
        <v>1759</v>
      </c>
      <c r="E665" s="35" t="s">
        <v>2445</v>
      </c>
      <c r="F665" s="35" t="s">
        <v>1859</v>
      </c>
      <c r="G665" s="32" t="s">
        <v>1917</v>
      </c>
      <c r="H665" s="32"/>
      <c r="I665" s="33">
        <f t="shared" si="128"/>
        <v>6.23651123046875</v>
      </c>
      <c r="J665" s="33">
        <f t="shared" si="129"/>
        <v>1167.68469238281</v>
      </c>
      <c r="K665" s="33">
        <f t="shared" si="130"/>
        <v>-7.10915374755859</v>
      </c>
      <c r="L665" s="34">
        <f t="shared" si="120"/>
        <v>-9.90516192996817</v>
      </c>
      <c r="M665" s="33">
        <f t="shared" si="121"/>
        <v>2.79600818240958</v>
      </c>
      <c r="N665" s="33">
        <f t="shared" si="131"/>
        <v>2.7960090637207</v>
      </c>
      <c r="O665" s="32"/>
      <c r="P665" s="35">
        <v>40.17</v>
      </c>
      <c r="Q665" s="35">
        <v>0.91</v>
      </c>
      <c r="R665" s="35">
        <v>21.3566666666667</v>
      </c>
      <c r="S665" s="35">
        <v>0</v>
      </c>
      <c r="T665" s="35">
        <v>16.47</v>
      </c>
      <c r="U665" s="35">
        <v>0.563333333333333</v>
      </c>
      <c r="V665" s="35">
        <v>10.4066666666667</v>
      </c>
      <c r="W665" s="35">
        <v>9.97333333333333</v>
      </c>
      <c r="X665" s="35">
        <v>0.206666666666667</v>
      </c>
      <c r="Y665" s="32"/>
      <c r="Z665" s="32">
        <v>100.056666666667</v>
      </c>
      <c r="AA665" s="35">
        <v>6.23651123046875</v>
      </c>
      <c r="AB665" s="35">
        <v>1167.68469238281</v>
      </c>
      <c r="AC665" s="35">
        <v>-7.10915374755859</v>
      </c>
      <c r="AD665" s="35">
        <v>2.7960090637207</v>
      </c>
      <c r="AE665" s="35" t="s">
        <v>1695</v>
      </c>
      <c r="AF665" s="19">
        <v>12</v>
      </c>
      <c r="AG665" s="19">
        <f>AF665/(P665*'Molecular Weight'!$C$2/'Molecular Weight'!$D$2+Q665*'Molecular Weight'!$C$3/'Molecular Weight'!$D$3+R665*'Molecular Weight'!$C$4/'Molecular Weight'!$D$4+S665*'Molecular Weight'!$C$5/'Molecular Weight'!$D$5+T665*'Molecular Weight'!$C$6/'Molecular Weight'!$D$6+U665*'Molecular Weight'!$C$8/'Molecular Weight'!$D$8+V665*'Molecular Weight'!$C$9/'Molecular Weight'!$D$9+W665*'Molecular Weight'!$C$10/'Molecular Weight'!$D$10+X665*'Molecular Weight'!$C$11/'Molecular Weight'!$D$11+Y665*'Molecular Weight'!$C$12/'Molecular Weight'!$D$12)</f>
        <v>4.50283930636664</v>
      </c>
      <c r="AH665" s="19">
        <f>P665*AG665*'Molecular Weight'!$B$2/'Molecular Weight'!$D$2</f>
        <v>3.0106367333014</v>
      </c>
      <c r="AI665" s="19">
        <f>Q665*AG665*'Molecular Weight'!$B$3/'Molecular Weight'!$D$3</f>
        <v>0.0512839019874048</v>
      </c>
      <c r="AJ665" s="19">
        <f>AG665*R665*'Molecular Weight'!$B$4/'Molecular Weight'!$D$4</f>
        <v>1.88634048881202</v>
      </c>
      <c r="AK665" s="19">
        <f>S665*AG665*'Molecular Weight'!$B$5/'Molecular Weight'!$D$5</f>
        <v>0</v>
      </c>
      <c r="AL665" s="19">
        <f>T665*AG665*'Molecular Weight'!$B$6/'Molecular Weight'!$D$6</f>
        <v>1.03231853251473</v>
      </c>
      <c r="AM665" s="19">
        <f>U665*AG665*'Molecular Weight'!$B$8/'Molecular Weight'!$D$8</f>
        <v>0.0357569703400038</v>
      </c>
      <c r="AN665" s="19">
        <f>V665*AG665*'Molecular Weight'!$B$9/'Molecular Weight'!$D$9</f>
        <v>1.16276793337276</v>
      </c>
      <c r="AO665" s="19">
        <f>W665*AG665*'Molecular Weight'!$B$10/'Molecular Weight'!$D$10</f>
        <v>0.800790252297252</v>
      </c>
      <c r="AP665" s="19">
        <f>X665*AG665*'Molecular Weight'!$B$11/'Molecular Weight'!$D$11</f>
        <v>0.0300286153592268</v>
      </c>
      <c r="AQ665" s="19">
        <f>Y665*AG665*'Molecular Weight'!$B$12/'Molecular Weight'!$D$12</f>
        <v>0</v>
      </c>
      <c r="AR665" s="19">
        <f t="shared" si="122"/>
        <v>8.0099234279848</v>
      </c>
      <c r="AS665" s="19">
        <f t="shared" si="123"/>
        <v>0.0297334017954789</v>
      </c>
      <c r="AT665" s="19">
        <f t="shared" si="124"/>
        <v>0.0288025457830813</v>
      </c>
      <c r="AU665" s="19">
        <f t="shared" si="125"/>
        <v>1.00258513071926</v>
      </c>
      <c r="AV665" s="19">
        <f t="shared" si="126"/>
        <v>3.0619206352888</v>
      </c>
      <c r="AW665" s="19">
        <f t="shared" si="127"/>
        <v>3.03163368852475</v>
      </c>
      <c r="AX665" s="36"/>
    </row>
    <row r="666" s="25" customFormat="1" spans="1:50">
      <c r="A666" s="37" t="s">
        <v>2391</v>
      </c>
      <c r="B666" s="35" t="s">
        <v>2280</v>
      </c>
      <c r="C666" s="35" t="s">
        <v>2281</v>
      </c>
      <c r="D666" s="32" t="s">
        <v>1759</v>
      </c>
      <c r="E666" s="35" t="s">
        <v>2446</v>
      </c>
      <c r="F666" s="35" t="s">
        <v>2329</v>
      </c>
      <c r="G666" s="32" t="s">
        <v>1917</v>
      </c>
      <c r="H666" s="32"/>
      <c r="I666" s="33">
        <f t="shared" si="128"/>
        <v>8.80489158630371</v>
      </c>
      <c r="J666" s="33">
        <f t="shared" si="129"/>
        <v>1198.80737304687</v>
      </c>
      <c r="K666" s="33">
        <f t="shared" si="130"/>
        <v>-6.70013809204102</v>
      </c>
      <c r="L666" s="34">
        <f t="shared" si="120"/>
        <v>-8.58635066394233</v>
      </c>
      <c r="M666" s="33">
        <f t="shared" si="121"/>
        <v>1.88621257190131</v>
      </c>
      <c r="N666" s="33">
        <f t="shared" si="131"/>
        <v>1.88621234893799</v>
      </c>
      <c r="O666" s="32"/>
      <c r="P666" s="35">
        <v>40.04</v>
      </c>
      <c r="Q666" s="35">
        <v>0.885</v>
      </c>
      <c r="R666" s="35">
        <v>21.04</v>
      </c>
      <c r="S666" s="35">
        <v>0</v>
      </c>
      <c r="T666" s="35">
        <v>18.2</v>
      </c>
      <c r="U666" s="35">
        <v>0.325</v>
      </c>
      <c r="V666" s="35">
        <v>8.34</v>
      </c>
      <c r="W666" s="35">
        <v>10.015</v>
      </c>
      <c r="X666" s="35">
        <v>0.58</v>
      </c>
      <c r="Y666" s="32"/>
      <c r="Z666" s="32">
        <v>99.425</v>
      </c>
      <c r="AA666" s="35">
        <v>8.80489158630371</v>
      </c>
      <c r="AB666" s="35">
        <v>1198.80737304687</v>
      </c>
      <c r="AC666" s="35">
        <v>-6.70013809204102</v>
      </c>
      <c r="AD666" s="35">
        <v>1.88621234893799</v>
      </c>
      <c r="AE666" s="35" t="s">
        <v>1695</v>
      </c>
      <c r="AF666" s="19">
        <v>12</v>
      </c>
      <c r="AG666" s="19">
        <f>AF666/(P666*'Molecular Weight'!$C$2/'Molecular Weight'!$D$2+Q666*'Molecular Weight'!$C$3/'Molecular Weight'!$D$3+R666*'Molecular Weight'!$C$4/'Molecular Weight'!$D$4+S666*'Molecular Weight'!$C$5/'Molecular Weight'!$D$5+T666*'Molecular Weight'!$C$6/'Molecular Weight'!$D$6+U666*'Molecular Weight'!$C$8/'Molecular Weight'!$D$8+V666*'Molecular Weight'!$C$9/'Molecular Weight'!$D$9+W666*'Molecular Weight'!$C$10/'Molecular Weight'!$D$10+X666*'Molecular Weight'!$C$11/'Molecular Weight'!$D$11+Y666*'Molecular Weight'!$C$12/'Molecular Weight'!$D$12)</f>
        <v>4.56808650832449</v>
      </c>
      <c r="AH666" s="19">
        <f>P666*AG666*'Molecular Weight'!$B$2/'Molecular Weight'!$D$2</f>
        <v>3.04437722691932</v>
      </c>
      <c r="AI666" s="19">
        <f>Q666*AG666*'Molecular Weight'!$B$3/'Molecular Weight'!$D$3</f>
        <v>0.0505977041285003</v>
      </c>
      <c r="AJ666" s="19">
        <f>AG666*R666*'Molecular Weight'!$B$4/'Molecular Weight'!$D$4</f>
        <v>1.88529894341207</v>
      </c>
      <c r="AK666" s="19">
        <f>S666*AG666*'Molecular Weight'!$B$5/'Molecular Weight'!$D$5</f>
        <v>0</v>
      </c>
      <c r="AL666" s="19">
        <f>T666*AG666*'Molecular Weight'!$B$6/'Molecular Weight'!$D$6</f>
        <v>1.15728249514902</v>
      </c>
      <c r="AM666" s="19">
        <f>U666*AG666*'Molecular Weight'!$B$8/'Molecular Weight'!$D$8</f>
        <v>0.0209279407274522</v>
      </c>
      <c r="AN666" s="19">
        <f>V666*AG666*'Molecular Weight'!$B$9/'Molecular Weight'!$D$9</f>
        <v>0.945355867975838</v>
      </c>
      <c r="AO666" s="19">
        <f>W666*AG666*'Molecular Weight'!$B$10/'Molecular Weight'!$D$10</f>
        <v>0.815787916919933</v>
      </c>
      <c r="AP666" s="19">
        <f>X666*AG666*'Molecular Weight'!$B$11/'Molecular Weight'!$D$11</f>
        <v>0.0854950040280157</v>
      </c>
      <c r="AQ666" s="19">
        <f>Y666*AG666*'Molecular Weight'!$B$12/'Molecular Weight'!$D$12</f>
        <v>0</v>
      </c>
      <c r="AR666" s="19">
        <f t="shared" si="122"/>
        <v>8.00512309926015</v>
      </c>
      <c r="AS666" s="19">
        <f t="shared" si="123"/>
        <v>0.0153594617745485</v>
      </c>
      <c r="AT666" s="19">
        <f t="shared" si="124"/>
        <v>0.0132720073438687</v>
      </c>
      <c r="AU666" s="19">
        <f t="shared" si="125"/>
        <v>1.14192303337447</v>
      </c>
      <c r="AV666" s="19">
        <f t="shared" si="126"/>
        <v>3.09497493104782</v>
      </c>
      <c r="AW666" s="19">
        <f t="shared" si="127"/>
        <v>2.93935422077225</v>
      </c>
      <c r="AX666" s="36"/>
    </row>
    <row r="667" s="25" customFormat="1" spans="1:50">
      <c r="A667" s="37" t="s">
        <v>2391</v>
      </c>
      <c r="B667" s="35" t="s">
        <v>2280</v>
      </c>
      <c r="C667" s="35" t="s">
        <v>2281</v>
      </c>
      <c r="D667" s="32" t="s">
        <v>1759</v>
      </c>
      <c r="E667" s="35" t="s">
        <v>2447</v>
      </c>
      <c r="F667" s="35" t="s">
        <v>2329</v>
      </c>
      <c r="G667" s="32" t="s">
        <v>1917</v>
      </c>
      <c r="H667" s="32"/>
      <c r="I667" s="33">
        <f t="shared" si="128"/>
        <v>9.24840831756592</v>
      </c>
      <c r="J667" s="33">
        <f t="shared" si="129"/>
        <v>1183.07177734375</v>
      </c>
      <c r="K667" s="33">
        <f t="shared" si="130"/>
        <v>-6.7613000869751</v>
      </c>
      <c r="L667" s="34">
        <f t="shared" si="120"/>
        <v>-8.58522851924726</v>
      </c>
      <c r="M667" s="33">
        <f t="shared" si="121"/>
        <v>1.82392843227217</v>
      </c>
      <c r="N667" s="33">
        <f t="shared" si="131"/>
        <v>1.8239278793335</v>
      </c>
      <c r="O667" s="32"/>
      <c r="P667" s="35">
        <v>40.485</v>
      </c>
      <c r="Q667" s="35">
        <v>1.175</v>
      </c>
      <c r="R667" s="35">
        <v>20.745</v>
      </c>
      <c r="S667" s="35">
        <v>0</v>
      </c>
      <c r="T667" s="35">
        <v>16.585</v>
      </c>
      <c r="U667" s="35">
        <v>0.295</v>
      </c>
      <c r="V667" s="35">
        <v>8.475</v>
      </c>
      <c r="W667" s="35">
        <v>11.7</v>
      </c>
      <c r="X667" s="35">
        <v>0.605</v>
      </c>
      <c r="Y667" s="32"/>
      <c r="Z667" s="32">
        <v>100.065</v>
      </c>
      <c r="AA667" s="35">
        <v>9.24840831756592</v>
      </c>
      <c r="AB667" s="35">
        <v>1183.07177734375</v>
      </c>
      <c r="AC667" s="35">
        <v>-6.7613000869751</v>
      </c>
      <c r="AD667" s="35">
        <v>1.8239278793335</v>
      </c>
      <c r="AE667" s="35" t="s">
        <v>1695</v>
      </c>
      <c r="AF667" s="19">
        <v>12</v>
      </c>
      <c r="AG667" s="19">
        <f>AF667/(P667*'Molecular Weight'!$C$2/'Molecular Weight'!$D$2+Q667*'Molecular Weight'!$C$3/'Molecular Weight'!$D$3+R667*'Molecular Weight'!$C$4/'Molecular Weight'!$D$4+S667*'Molecular Weight'!$C$5/'Molecular Weight'!$D$5+T667*'Molecular Weight'!$C$6/'Molecular Weight'!$D$6+U667*'Molecular Weight'!$C$8/'Molecular Weight'!$D$8+V667*'Molecular Weight'!$C$9/'Molecular Weight'!$D$9+W667*'Molecular Weight'!$C$10/'Molecular Weight'!$D$10+X667*'Molecular Weight'!$C$11/'Molecular Weight'!$D$11+Y667*'Molecular Weight'!$C$12/'Molecular Weight'!$D$12)</f>
        <v>4.52623612979846</v>
      </c>
      <c r="AH667" s="19">
        <f>P667*AG667*'Molecular Weight'!$B$2/'Molecular Weight'!$D$2</f>
        <v>3.05001114705211</v>
      </c>
      <c r="AI667" s="19">
        <f>Q667*AG667*'Molecular Weight'!$B$3/'Molecular Weight'!$D$3</f>
        <v>0.0665622960264479</v>
      </c>
      <c r="AJ667" s="19">
        <f>AG667*R667*'Molecular Weight'!$B$4/'Molecular Weight'!$D$4</f>
        <v>1.84183539648233</v>
      </c>
      <c r="AK667" s="19">
        <f>S667*AG667*'Molecular Weight'!$B$5/'Molecular Weight'!$D$5</f>
        <v>0</v>
      </c>
      <c r="AL667" s="19">
        <f>T667*AG667*'Molecular Weight'!$B$6/'Molecular Weight'!$D$6</f>
        <v>1.04492798180272</v>
      </c>
      <c r="AM667" s="19">
        <f>U667*AG667*'Molecular Weight'!$B$8/'Molecular Weight'!$D$8</f>
        <v>0.018822098368911</v>
      </c>
      <c r="AN667" s="19">
        <f>V667*AG667*'Molecular Weight'!$B$9/'Molecular Weight'!$D$9</f>
        <v>0.951857349876971</v>
      </c>
      <c r="AO667" s="19">
        <f>W667*AG667*'Molecular Weight'!$B$10/'Molecular Weight'!$D$10</f>
        <v>0.944311032786055</v>
      </c>
      <c r="AP667" s="19">
        <f>X667*AG667*'Molecular Weight'!$B$11/'Molecular Weight'!$D$11</f>
        <v>0.0883631125694762</v>
      </c>
      <c r="AQ667" s="19">
        <f>Y667*AG667*'Molecular Weight'!$B$12/'Molecular Weight'!$D$12</f>
        <v>0</v>
      </c>
      <c r="AR667" s="19">
        <f t="shared" si="122"/>
        <v>8.00669041496502</v>
      </c>
      <c r="AS667" s="19">
        <f t="shared" si="123"/>
        <v>0.020054473301518</v>
      </c>
      <c r="AT667" s="19">
        <f t="shared" si="124"/>
        <v>0.0191922062101541</v>
      </c>
      <c r="AU667" s="19">
        <f t="shared" si="125"/>
        <v>1.0248735085012</v>
      </c>
      <c r="AV667" s="19">
        <f t="shared" si="126"/>
        <v>3.11657344307856</v>
      </c>
      <c r="AW667" s="19">
        <f t="shared" si="127"/>
        <v>2.95991846283466</v>
      </c>
      <c r="AX667" s="36"/>
    </row>
    <row r="668" s="25" customFormat="1" spans="1:50">
      <c r="A668" s="37" t="s">
        <v>2391</v>
      </c>
      <c r="B668" s="35" t="s">
        <v>2280</v>
      </c>
      <c r="C668" s="35" t="s">
        <v>2281</v>
      </c>
      <c r="D668" s="32" t="s">
        <v>1759</v>
      </c>
      <c r="E668" s="35" t="s">
        <v>2448</v>
      </c>
      <c r="F668" s="35" t="s">
        <v>2329</v>
      </c>
      <c r="G668" s="32" t="s">
        <v>1917</v>
      </c>
      <c r="H668" s="32"/>
      <c r="I668" s="33">
        <f t="shared" si="128"/>
        <v>8.66886520385742</v>
      </c>
      <c r="J668" s="33">
        <f t="shared" si="129"/>
        <v>1119.82739257812</v>
      </c>
      <c r="K668" s="33">
        <f t="shared" si="130"/>
        <v>-7.10560846328735</v>
      </c>
      <c r="L668" s="34">
        <f t="shared" si="120"/>
        <v>-9.51122350779024</v>
      </c>
      <c r="M668" s="33">
        <f t="shared" si="121"/>
        <v>2.40561504450289</v>
      </c>
      <c r="N668" s="33">
        <f t="shared" si="131"/>
        <v>2.40561437606811</v>
      </c>
      <c r="O668" s="32"/>
      <c r="P668" s="35">
        <v>39.23</v>
      </c>
      <c r="Q668" s="35">
        <v>0.93</v>
      </c>
      <c r="R668" s="35">
        <v>20.81</v>
      </c>
      <c r="S668" s="35">
        <v>0</v>
      </c>
      <c r="T668" s="35">
        <v>17.88</v>
      </c>
      <c r="U668" s="35">
        <v>0.315</v>
      </c>
      <c r="V668" s="35">
        <v>6.485</v>
      </c>
      <c r="W668" s="35">
        <v>12.635</v>
      </c>
      <c r="X668" s="35">
        <v>0.555</v>
      </c>
      <c r="Y668" s="32"/>
      <c r="Z668" s="32">
        <v>98.84</v>
      </c>
      <c r="AA668" s="35">
        <v>8.66886520385742</v>
      </c>
      <c r="AB668" s="35">
        <v>1119.82739257812</v>
      </c>
      <c r="AC668" s="35">
        <v>-7.10560846328735</v>
      </c>
      <c r="AD668" s="35">
        <v>2.40561437606811</v>
      </c>
      <c r="AE668" s="35" t="s">
        <v>1695</v>
      </c>
      <c r="AF668" s="19">
        <v>12</v>
      </c>
      <c r="AG668" s="19">
        <f>AF668/(P668*'Molecular Weight'!$C$2/'Molecular Weight'!$D$2+Q668*'Molecular Weight'!$C$3/'Molecular Weight'!$D$3+R668*'Molecular Weight'!$C$4/'Molecular Weight'!$D$4+S668*'Molecular Weight'!$C$5/'Molecular Weight'!$D$5+T668*'Molecular Weight'!$C$6/'Molecular Weight'!$D$6+U668*'Molecular Weight'!$C$8/'Molecular Weight'!$D$8+V668*'Molecular Weight'!$C$9/'Molecular Weight'!$D$9+W668*'Molecular Weight'!$C$10/'Molecular Weight'!$D$10+X668*'Molecular Weight'!$C$11/'Molecular Weight'!$D$11+Y668*'Molecular Weight'!$C$12/'Molecular Weight'!$D$12)</f>
        <v>4.63319387711066</v>
      </c>
      <c r="AH668" s="19">
        <f>P668*AG668*'Molecular Weight'!$B$2/'Molecular Weight'!$D$2</f>
        <v>3.02530285950484</v>
      </c>
      <c r="AI668" s="19">
        <f>Q668*AG668*'Molecular Weight'!$B$3/'Molecular Weight'!$D$3</f>
        <v>0.05392828918289</v>
      </c>
      <c r="AJ668" s="19">
        <f>AG668*R668*'Molecular Weight'!$B$4/'Molecular Weight'!$D$4</f>
        <v>1.89126646886373</v>
      </c>
      <c r="AK668" s="19">
        <f>S668*AG668*'Molecular Weight'!$B$5/'Molecular Weight'!$D$5</f>
        <v>0</v>
      </c>
      <c r="AL668" s="19">
        <f>T668*AG668*'Molecular Weight'!$B$6/'Molecular Weight'!$D$6</f>
        <v>1.15313901061718</v>
      </c>
      <c r="AM668" s="19">
        <f>U668*AG668*'Molecular Weight'!$B$8/'Molecular Weight'!$D$8</f>
        <v>0.0205731050365077</v>
      </c>
      <c r="AN668" s="19">
        <f>V668*AG668*'Molecular Weight'!$B$9/'Molecular Weight'!$D$9</f>
        <v>0.745564821167807</v>
      </c>
      <c r="AO668" s="19">
        <f>W668*AG668*'Molecular Weight'!$B$10/'Molecular Weight'!$D$10</f>
        <v>1.04387312120708</v>
      </c>
      <c r="AP668" s="19">
        <f>X668*AG668*'Molecular Weight'!$B$11/'Molecular Weight'!$D$11</f>
        <v>0.0829758826007233</v>
      </c>
      <c r="AQ668" s="19">
        <f>Y668*AG668*'Molecular Weight'!$B$12/'Molecular Weight'!$D$12</f>
        <v>0</v>
      </c>
      <c r="AR668" s="19">
        <f t="shared" si="122"/>
        <v>8.01662355818076</v>
      </c>
      <c r="AS668" s="19">
        <f t="shared" si="123"/>
        <v>0.0497672609226134</v>
      </c>
      <c r="AT668" s="19">
        <f t="shared" si="124"/>
        <v>0.0431580758819155</v>
      </c>
      <c r="AU668" s="19">
        <f t="shared" si="125"/>
        <v>1.10337174969457</v>
      </c>
      <c r="AV668" s="19">
        <f t="shared" si="126"/>
        <v>3.07923114868773</v>
      </c>
      <c r="AW668" s="19">
        <f t="shared" si="127"/>
        <v>2.96315005802858</v>
      </c>
      <c r="AX668" s="36"/>
    </row>
    <row r="669" s="25" customFormat="1" spans="1:50">
      <c r="A669" s="37" t="s">
        <v>2391</v>
      </c>
      <c r="B669" s="35" t="s">
        <v>2280</v>
      </c>
      <c r="C669" s="35" t="s">
        <v>2281</v>
      </c>
      <c r="D669" s="32" t="s">
        <v>1759</v>
      </c>
      <c r="E669" s="35" t="s">
        <v>2449</v>
      </c>
      <c r="F669" s="35" t="s">
        <v>2329</v>
      </c>
      <c r="G669" s="32" t="s">
        <v>1917</v>
      </c>
      <c r="H669" s="32"/>
      <c r="I669" s="33">
        <f t="shared" si="128"/>
        <v>8.30587196350098</v>
      </c>
      <c r="J669" s="33">
        <f t="shared" si="129"/>
        <v>1068.29833984375</v>
      </c>
      <c r="K669" s="33">
        <f t="shared" si="130"/>
        <v>-7.93282842636108</v>
      </c>
      <c r="L669" s="34">
        <f t="shared" si="120"/>
        <v>-10.2867057453315</v>
      </c>
      <c r="M669" s="33">
        <f t="shared" si="121"/>
        <v>2.35387731897038</v>
      </c>
      <c r="N669" s="33">
        <f t="shared" si="131"/>
        <v>2.35387659072876</v>
      </c>
      <c r="O669" s="32"/>
      <c r="P669" s="35">
        <v>39.5433333333333</v>
      </c>
      <c r="Q669" s="35">
        <v>1.40666666666667</v>
      </c>
      <c r="R669" s="35">
        <v>19.93</v>
      </c>
      <c r="S669" s="35">
        <v>0</v>
      </c>
      <c r="T669" s="35">
        <v>17.84</v>
      </c>
      <c r="U669" s="35">
        <v>0.38</v>
      </c>
      <c r="V669" s="35">
        <v>7.28333333333333</v>
      </c>
      <c r="W669" s="35">
        <v>12.2466666666667</v>
      </c>
      <c r="X669" s="35">
        <v>0.593333333333333</v>
      </c>
      <c r="Y669" s="32"/>
      <c r="Z669" s="32">
        <v>99.2233333333333</v>
      </c>
      <c r="AA669" s="35">
        <v>8.30587196350098</v>
      </c>
      <c r="AB669" s="35">
        <v>1068.29833984375</v>
      </c>
      <c r="AC669" s="35">
        <v>-7.93282842636108</v>
      </c>
      <c r="AD669" s="35">
        <v>2.35387659072876</v>
      </c>
      <c r="AE669" s="35" t="s">
        <v>1695</v>
      </c>
      <c r="AF669" s="19">
        <v>12</v>
      </c>
      <c r="AG669" s="19">
        <f>AF669/(P669*'Molecular Weight'!$C$2/'Molecular Weight'!$D$2+Q669*'Molecular Weight'!$C$3/'Molecular Weight'!$D$3+R669*'Molecular Weight'!$C$4/'Molecular Weight'!$D$4+S669*'Molecular Weight'!$C$5/'Molecular Weight'!$D$5+T669*'Molecular Weight'!$C$6/'Molecular Weight'!$D$6+U669*'Molecular Weight'!$C$8/'Molecular Weight'!$D$8+V669*'Molecular Weight'!$C$9/'Molecular Weight'!$D$9+W669*'Molecular Weight'!$C$10/'Molecular Weight'!$D$10+X669*'Molecular Weight'!$C$11/'Molecular Weight'!$D$11+Y669*'Molecular Weight'!$C$12/'Molecular Weight'!$D$12)</f>
        <v>4.61478344004275</v>
      </c>
      <c r="AH669" s="19">
        <f>P669*AG669*'Molecular Weight'!$B$2/'Molecular Weight'!$D$2</f>
        <v>3.0373488653588</v>
      </c>
      <c r="AI669" s="19">
        <f>Q669*AG669*'Molecular Weight'!$B$3/'Molecular Weight'!$D$3</f>
        <v>0.081244831526827</v>
      </c>
      <c r="AJ669" s="19">
        <f>AG669*R669*'Molecular Weight'!$B$4/'Molecular Weight'!$D$4</f>
        <v>1.80409246685076</v>
      </c>
      <c r="AK669" s="19">
        <f>S669*AG669*'Molecular Weight'!$B$5/'Molecular Weight'!$D$5</f>
        <v>0</v>
      </c>
      <c r="AL669" s="19">
        <f>T669*AG669*'Molecular Weight'!$B$6/'Molecular Weight'!$D$6</f>
        <v>1.14598742442041</v>
      </c>
      <c r="AM669" s="19">
        <f>U669*AG669*'Molecular Weight'!$B$8/'Molecular Weight'!$D$8</f>
        <v>0.0247197308601106</v>
      </c>
      <c r="AN669" s="19">
        <f>V669*AG669*'Molecular Weight'!$B$9/'Molecular Weight'!$D$9</f>
        <v>0.834020001364218</v>
      </c>
      <c r="AO669" s="19">
        <f>W669*AG669*'Molecular Weight'!$B$10/'Molecular Weight'!$D$10</f>
        <v>1.0077695172799</v>
      </c>
      <c r="AP669" s="19">
        <f>X669*AG669*'Molecular Weight'!$B$11/'Molecular Weight'!$D$11</f>
        <v>0.0883544640558899</v>
      </c>
      <c r="AQ669" s="19">
        <f>Y669*AG669*'Molecular Weight'!$B$12/'Molecular Weight'!$D$12</f>
        <v>0</v>
      </c>
      <c r="AR669" s="19">
        <f t="shared" si="122"/>
        <v>8.02353730171693</v>
      </c>
      <c r="AS669" s="19">
        <f t="shared" si="123"/>
        <v>0.07040476288251</v>
      </c>
      <c r="AT669" s="19">
        <f t="shared" si="124"/>
        <v>0.0614358948294021</v>
      </c>
      <c r="AU669" s="19">
        <f t="shared" si="125"/>
        <v>1.0755826615379</v>
      </c>
      <c r="AV669" s="19">
        <f t="shared" si="126"/>
        <v>3.11859369688563</v>
      </c>
      <c r="AW669" s="19">
        <f t="shared" si="127"/>
        <v>3.01249667392465</v>
      </c>
      <c r="AX669" s="36"/>
    </row>
    <row r="670" s="25" customFormat="1" spans="1:50">
      <c r="A670" s="37" t="s">
        <v>2391</v>
      </c>
      <c r="B670" s="35" t="s">
        <v>2280</v>
      </c>
      <c r="C670" s="35" t="s">
        <v>2281</v>
      </c>
      <c r="D670" s="32" t="s">
        <v>1759</v>
      </c>
      <c r="E670" s="35" t="s">
        <v>2450</v>
      </c>
      <c r="F670" s="35" t="s">
        <v>2046</v>
      </c>
      <c r="G670" s="32" t="s">
        <v>1917</v>
      </c>
      <c r="H670" s="32"/>
      <c r="I670" s="33">
        <f t="shared" si="128"/>
        <v>9.07772350311279</v>
      </c>
      <c r="J670" s="33">
        <f t="shared" si="129"/>
        <v>1260.73193359375</v>
      </c>
      <c r="K670" s="33">
        <f t="shared" si="130"/>
        <v>-6.45964050292969</v>
      </c>
      <c r="L670" s="34">
        <f t="shared" si="120"/>
        <v>-7.86946365964284</v>
      </c>
      <c r="M670" s="33">
        <f t="shared" si="121"/>
        <v>1.40982315671315</v>
      </c>
      <c r="N670" s="33">
        <f t="shared" si="131"/>
        <v>1.40982151031494</v>
      </c>
      <c r="O670" s="32"/>
      <c r="P670" s="35">
        <v>40.0666666666667</v>
      </c>
      <c r="Q670" s="35">
        <v>0.913333333333333</v>
      </c>
      <c r="R670" s="35">
        <v>21.3966666666667</v>
      </c>
      <c r="S670" s="35">
        <v>0</v>
      </c>
      <c r="T670" s="35">
        <v>17.5133333333333</v>
      </c>
      <c r="U670" s="35">
        <v>0.296666666666667</v>
      </c>
      <c r="V670" s="35">
        <v>9.19</v>
      </c>
      <c r="W670" s="35">
        <v>9.56333333333333</v>
      </c>
      <c r="X670" s="35">
        <v>0.613333333333333</v>
      </c>
      <c r="Y670" s="32"/>
      <c r="Z670" s="32">
        <v>99.5533333333334</v>
      </c>
      <c r="AA670" s="35">
        <v>9.07772350311279</v>
      </c>
      <c r="AB670" s="35">
        <v>1260.73193359375</v>
      </c>
      <c r="AC670" s="35">
        <v>-6.45964050292969</v>
      </c>
      <c r="AD670" s="35">
        <v>1.40982151031494</v>
      </c>
      <c r="AE670" s="35" t="s">
        <v>1695</v>
      </c>
      <c r="AF670" s="19">
        <v>12</v>
      </c>
      <c r="AG670" s="19">
        <f>AF670/(P670*'Molecular Weight'!$C$2/'Molecular Weight'!$D$2+Q670*'Molecular Weight'!$C$3/'Molecular Weight'!$D$3+R670*'Molecular Weight'!$C$4/'Molecular Weight'!$D$4+S670*'Molecular Weight'!$C$5/'Molecular Weight'!$D$5+T670*'Molecular Weight'!$C$6/'Molecular Weight'!$D$6+U670*'Molecular Weight'!$C$8/'Molecular Weight'!$D$8+V670*'Molecular Weight'!$C$9/'Molecular Weight'!$D$9+W670*'Molecular Weight'!$C$10/'Molecular Weight'!$D$10+X670*'Molecular Weight'!$C$11/'Molecular Weight'!$D$11+Y670*'Molecular Weight'!$C$12/'Molecular Weight'!$D$12)</f>
        <v>4.54093135033883</v>
      </c>
      <c r="AH670" s="19">
        <f>P670*AG670*'Molecular Weight'!$B$2/'Molecular Weight'!$D$2</f>
        <v>3.0282953190786</v>
      </c>
      <c r="AI670" s="19">
        <f>Q670*AG670*'Molecular Weight'!$B$3/'Molecular Weight'!$D$3</f>
        <v>0.051907183562488</v>
      </c>
      <c r="AJ670" s="19">
        <f>AG670*R670*'Molecular Weight'!$B$4/'Molecular Weight'!$D$4</f>
        <v>1.90586101332712</v>
      </c>
      <c r="AK670" s="19">
        <f>S670*AG670*'Molecular Weight'!$B$5/'Molecular Weight'!$D$5</f>
        <v>0</v>
      </c>
      <c r="AL670" s="19">
        <f>T670*AG670*'Molecular Weight'!$B$6/'Molecular Weight'!$D$6</f>
        <v>1.10699950420751</v>
      </c>
      <c r="AM670" s="19">
        <f>U670*AG670*'Molecular Weight'!$B$8/'Molecular Weight'!$D$8</f>
        <v>0.0189898924057963</v>
      </c>
      <c r="AN670" s="19">
        <f>V670*AG670*'Molecular Weight'!$B$9/'Molecular Weight'!$D$9</f>
        <v>1.0355126329929</v>
      </c>
      <c r="AO670" s="19">
        <f>W670*AG670*'Molecular Weight'!$B$10/'Molecular Weight'!$D$10</f>
        <v>0.774365908471356</v>
      </c>
      <c r="AP670" s="19">
        <f>X670*AG670*'Molecular Weight'!$B$11/'Molecular Weight'!$D$11</f>
        <v>0.0898710732991657</v>
      </c>
      <c r="AQ670" s="19">
        <f>Y670*AG670*'Molecular Weight'!$B$12/'Molecular Weight'!$D$12</f>
        <v>0</v>
      </c>
      <c r="AR670" s="19">
        <f t="shared" si="122"/>
        <v>8.01180252734493</v>
      </c>
      <c r="AS670" s="19">
        <f t="shared" si="123"/>
        <v>0.0353554216184939</v>
      </c>
      <c r="AT670" s="19">
        <f t="shared" si="124"/>
        <v>0.0319380645466546</v>
      </c>
      <c r="AU670" s="19">
        <f t="shared" si="125"/>
        <v>1.07164408258901</v>
      </c>
      <c r="AV670" s="19">
        <f t="shared" si="126"/>
        <v>3.08020250264109</v>
      </c>
      <c r="AW670" s="19">
        <f t="shared" si="127"/>
        <v>2.93586793807756</v>
      </c>
      <c r="AX670" s="36"/>
    </row>
    <row r="671" s="25" customFormat="1" spans="1:50">
      <c r="A671" s="37" t="s">
        <v>2391</v>
      </c>
      <c r="B671" s="35" t="s">
        <v>2280</v>
      </c>
      <c r="C671" s="35" t="s">
        <v>2281</v>
      </c>
      <c r="D671" s="32" t="s">
        <v>1759</v>
      </c>
      <c r="E671" s="35" t="s">
        <v>2451</v>
      </c>
      <c r="F671" s="35" t="s">
        <v>1859</v>
      </c>
      <c r="G671" s="32" t="s">
        <v>1917</v>
      </c>
      <c r="H671" s="32"/>
      <c r="I671" s="33">
        <f t="shared" si="128"/>
        <v>9.93826866149902</v>
      </c>
      <c r="J671" s="33">
        <f t="shared" si="129"/>
        <v>1262.15539550781</v>
      </c>
      <c r="K671" s="33">
        <f t="shared" si="130"/>
        <v>-5.50575637817383</v>
      </c>
      <c r="L671" s="34">
        <f t="shared" si="120"/>
        <v>-7.54917663477283</v>
      </c>
      <c r="M671" s="33">
        <f t="shared" si="121"/>
        <v>2.043420256599</v>
      </c>
      <c r="N671" s="33">
        <f t="shared" si="131"/>
        <v>2.04342079162598</v>
      </c>
      <c r="O671" s="32"/>
      <c r="P671" s="35">
        <v>40.5</v>
      </c>
      <c r="Q671" s="35">
        <v>0.573333333333333</v>
      </c>
      <c r="R671" s="35">
        <v>21.7066666666667</v>
      </c>
      <c r="S671" s="35">
        <v>0</v>
      </c>
      <c r="T671" s="35">
        <v>12.7033333333333</v>
      </c>
      <c r="U671" s="35">
        <v>0.22</v>
      </c>
      <c r="V671" s="35">
        <v>9.99333333333333</v>
      </c>
      <c r="W671" s="35">
        <v>13.2433333333333</v>
      </c>
      <c r="X671" s="35">
        <v>0.45</v>
      </c>
      <c r="Y671" s="32"/>
      <c r="Z671" s="32">
        <v>99.39</v>
      </c>
      <c r="AA671" s="35">
        <v>9.93826866149902</v>
      </c>
      <c r="AB671" s="35">
        <v>1262.15539550781</v>
      </c>
      <c r="AC671" s="35">
        <v>-5.50575637817383</v>
      </c>
      <c r="AD671" s="35">
        <v>2.04342079162598</v>
      </c>
      <c r="AE671" s="35" t="s">
        <v>1695</v>
      </c>
      <c r="AF671" s="19">
        <v>12</v>
      </c>
      <c r="AG671" s="19">
        <f>AF671/(P671*'Molecular Weight'!$C$2/'Molecular Weight'!$D$2+Q671*'Molecular Weight'!$C$3/'Molecular Weight'!$D$3+R671*'Molecular Weight'!$C$4/'Molecular Weight'!$D$4+S671*'Molecular Weight'!$C$5/'Molecular Weight'!$D$5+T671*'Molecular Weight'!$C$6/'Molecular Weight'!$D$6+U671*'Molecular Weight'!$C$8/'Molecular Weight'!$D$8+V671*'Molecular Weight'!$C$9/'Molecular Weight'!$D$9+W671*'Molecular Weight'!$C$10/'Molecular Weight'!$D$10+X671*'Molecular Weight'!$C$11/'Molecular Weight'!$D$11+Y671*'Molecular Weight'!$C$12/'Molecular Weight'!$D$12)</f>
        <v>4.49009452100936</v>
      </c>
      <c r="AH671" s="19">
        <f>P671*AG671*'Molecular Weight'!$B$2/'Molecular Weight'!$D$2</f>
        <v>3.02677809755125</v>
      </c>
      <c r="AI671" s="19">
        <f>Q671*AG671*'Molecular Weight'!$B$3/'Molecular Weight'!$D$3</f>
        <v>0.0322192848399503</v>
      </c>
      <c r="AJ671" s="19">
        <f>AG671*R671*'Molecular Weight'!$B$4/'Molecular Weight'!$D$4</f>
        <v>1.91182787503681</v>
      </c>
      <c r="AK671" s="19">
        <f>S671*AG671*'Molecular Weight'!$B$5/'Molecular Weight'!$D$5</f>
        <v>0</v>
      </c>
      <c r="AL671" s="19">
        <f>T671*AG671*'Molecular Weight'!$B$6/'Molecular Weight'!$D$6</f>
        <v>0.793975047307285</v>
      </c>
      <c r="AM671" s="19">
        <f>U671*AG671*'Molecular Weight'!$B$8/'Molecular Weight'!$D$8</f>
        <v>0.0139247363211455</v>
      </c>
      <c r="AN671" s="19">
        <f>V671*AG671*'Molecular Weight'!$B$9/'Molecular Weight'!$D$9</f>
        <v>1.11342459669033</v>
      </c>
      <c r="AO671" s="19">
        <f>W671*AG671*'Molecular Weight'!$B$10/'Molecular Weight'!$D$10</f>
        <v>1.06033913052604</v>
      </c>
      <c r="AP671" s="19">
        <f>X671*AG671*'Molecular Weight'!$B$11/'Molecular Weight'!$D$11</f>
        <v>0.0651998236351794</v>
      </c>
      <c r="AQ671" s="19">
        <f>Y671*AG671*'Molecular Weight'!$B$12/'Molecular Weight'!$D$12</f>
        <v>0</v>
      </c>
      <c r="AR671" s="19">
        <f t="shared" si="122"/>
        <v>8.01768859190799</v>
      </c>
      <c r="AS671" s="19">
        <f t="shared" si="123"/>
        <v>0.0529487022257404</v>
      </c>
      <c r="AT671" s="19">
        <f t="shared" si="124"/>
        <v>0.0666881187328399</v>
      </c>
      <c r="AU671" s="19">
        <f t="shared" si="125"/>
        <v>0.741026345081545</v>
      </c>
      <c r="AV671" s="19">
        <f t="shared" si="126"/>
        <v>3.0589973823912</v>
      </c>
      <c r="AW671" s="19">
        <f t="shared" si="127"/>
        <v>2.9816635108448</v>
      </c>
      <c r="AX671" s="36"/>
    </row>
    <row r="672" s="25" customFormat="1" spans="1:50">
      <c r="A672" s="37" t="s">
        <v>2391</v>
      </c>
      <c r="B672" s="35" t="s">
        <v>2280</v>
      </c>
      <c r="C672" s="35" t="s">
        <v>2281</v>
      </c>
      <c r="D672" s="32" t="s">
        <v>1759</v>
      </c>
      <c r="E672" s="35" t="s">
        <v>2452</v>
      </c>
      <c r="F672" s="35" t="s">
        <v>1859</v>
      </c>
      <c r="G672" s="32" t="s">
        <v>1917</v>
      </c>
      <c r="H672" s="32"/>
      <c r="I672" s="33">
        <f t="shared" si="128"/>
        <v>10.1269674301147</v>
      </c>
      <c r="J672" s="33">
        <f t="shared" si="129"/>
        <v>1288.13513183594</v>
      </c>
      <c r="K672" s="33">
        <f t="shared" si="130"/>
        <v>-5.37474346160889</v>
      </c>
      <c r="L672" s="34">
        <f t="shared" si="120"/>
        <v>-7.24546838070532</v>
      </c>
      <c r="M672" s="33">
        <f t="shared" si="121"/>
        <v>1.87072491909643</v>
      </c>
      <c r="N672" s="33">
        <f t="shared" si="131"/>
        <v>1.87072467803955</v>
      </c>
      <c r="O672" s="32"/>
      <c r="P672" s="35">
        <v>40.255</v>
      </c>
      <c r="Q672" s="35">
        <v>0.685</v>
      </c>
      <c r="R672" s="35">
        <v>22.03</v>
      </c>
      <c r="S672" s="35">
        <v>0</v>
      </c>
      <c r="T672" s="35">
        <v>12.195</v>
      </c>
      <c r="U672" s="35">
        <v>0.18</v>
      </c>
      <c r="V672" s="35">
        <v>9.73</v>
      </c>
      <c r="W672" s="35">
        <v>13.51</v>
      </c>
      <c r="X672" s="35">
        <v>0.515</v>
      </c>
      <c r="Y672" s="32"/>
      <c r="Z672" s="32">
        <v>99.1</v>
      </c>
      <c r="AA672" s="35">
        <v>10.1269674301147</v>
      </c>
      <c r="AB672" s="35">
        <v>1288.13513183594</v>
      </c>
      <c r="AC672" s="35">
        <v>-5.37474346160889</v>
      </c>
      <c r="AD672" s="35">
        <v>1.87072467803955</v>
      </c>
      <c r="AE672" s="35" t="s">
        <v>1695</v>
      </c>
      <c r="AF672" s="19">
        <v>12</v>
      </c>
      <c r="AG672" s="19">
        <f>AF672/(P672*'Molecular Weight'!$C$2/'Molecular Weight'!$D$2+Q672*'Molecular Weight'!$C$3/'Molecular Weight'!$D$3+R672*'Molecular Weight'!$C$4/'Molecular Weight'!$D$4+S672*'Molecular Weight'!$C$5/'Molecular Weight'!$D$5+T672*'Molecular Weight'!$C$6/'Molecular Weight'!$D$6+U672*'Molecular Weight'!$C$8/'Molecular Weight'!$D$8+V672*'Molecular Weight'!$C$9/'Molecular Weight'!$D$9+W672*'Molecular Weight'!$C$10/'Molecular Weight'!$D$10+X672*'Molecular Weight'!$C$11/'Molecular Weight'!$D$11+Y672*'Molecular Weight'!$C$12/'Molecular Weight'!$D$12)</f>
        <v>4.49719120440073</v>
      </c>
      <c r="AH672" s="19">
        <f>P672*AG672*'Molecular Weight'!$B$2/'Molecular Weight'!$D$2</f>
        <v>3.01322290168361</v>
      </c>
      <c r="AI672" s="19">
        <f>Q672*AG672*'Molecular Weight'!$B$3/'Molecular Weight'!$D$3</f>
        <v>0.0385553939300939</v>
      </c>
      <c r="AJ672" s="19">
        <f>AG672*R672*'Molecular Weight'!$B$4/'Molecular Weight'!$D$4</f>
        <v>1.94337234666434</v>
      </c>
      <c r="AK672" s="19">
        <f>S672*AG672*'Molecular Weight'!$B$5/'Molecular Weight'!$D$5</f>
        <v>0</v>
      </c>
      <c r="AL672" s="19">
        <f>T672*AG672*'Molecular Weight'!$B$6/'Molecular Weight'!$D$6</f>
        <v>0.76340822296307</v>
      </c>
      <c r="AM672" s="19">
        <f>U672*AG672*'Molecular Weight'!$B$8/'Molecular Weight'!$D$8</f>
        <v>0.0114109728896551</v>
      </c>
      <c r="AN672" s="19">
        <f>V672*AG672*'Molecular Weight'!$B$9/'Molecular Weight'!$D$9</f>
        <v>1.08579827341983</v>
      </c>
      <c r="AO672" s="19">
        <f>W672*AG672*'Molecular Weight'!$B$10/'Molecular Weight'!$D$10</f>
        <v>1.0833996642556</v>
      </c>
      <c r="AP672" s="19">
        <f>X672*AG672*'Molecular Weight'!$B$11/'Molecular Weight'!$D$11</f>
        <v>0.0747355104958495</v>
      </c>
      <c r="AQ672" s="19">
        <f>Y672*AG672*'Molecular Weight'!$B$12/'Molecular Weight'!$D$12</f>
        <v>0</v>
      </c>
      <c r="AR672" s="19">
        <f t="shared" si="122"/>
        <v>8.01390328630205</v>
      </c>
      <c r="AS672" s="19">
        <f t="shared" si="123"/>
        <v>0.0416374966515365</v>
      </c>
      <c r="AT672" s="19">
        <f t="shared" si="124"/>
        <v>0.0545415878413334</v>
      </c>
      <c r="AU672" s="19">
        <f t="shared" si="125"/>
        <v>0.721770726311533</v>
      </c>
      <c r="AV672" s="19">
        <f t="shared" si="126"/>
        <v>3.05177829561371</v>
      </c>
      <c r="AW672" s="19">
        <f t="shared" si="127"/>
        <v>2.94401713352815</v>
      </c>
      <c r="AX672" s="36"/>
    </row>
    <row r="673" s="25" customFormat="1" spans="1:50">
      <c r="A673" s="37" t="s">
        <v>2391</v>
      </c>
      <c r="B673" s="35" t="s">
        <v>2280</v>
      </c>
      <c r="C673" s="35" t="s">
        <v>2281</v>
      </c>
      <c r="D673" s="32" t="s">
        <v>1759</v>
      </c>
      <c r="E673" s="35" t="s">
        <v>2453</v>
      </c>
      <c r="F673" s="35" t="s">
        <v>2329</v>
      </c>
      <c r="G673" s="32" t="s">
        <v>1917</v>
      </c>
      <c r="H673" s="32"/>
      <c r="I673" s="33">
        <f t="shared" si="128"/>
        <v>9.3879337310791</v>
      </c>
      <c r="J673" s="33">
        <f t="shared" si="129"/>
        <v>1301.4091796875</v>
      </c>
      <c r="K673" s="33">
        <f t="shared" si="130"/>
        <v>-6.19824361801147</v>
      </c>
      <c r="L673" s="34">
        <f t="shared" si="120"/>
        <v>-7.38418844380383</v>
      </c>
      <c r="M673" s="33">
        <f t="shared" si="121"/>
        <v>1.18594482579236</v>
      </c>
      <c r="N673" s="33">
        <f t="shared" si="131"/>
        <v>1.18594408035278</v>
      </c>
      <c r="O673" s="32"/>
      <c r="P673" s="35">
        <v>40.7733333333333</v>
      </c>
      <c r="Q673" s="35">
        <v>0.846666666666667</v>
      </c>
      <c r="R673" s="35">
        <v>21.28</v>
      </c>
      <c r="S673" s="35">
        <v>0</v>
      </c>
      <c r="T673" s="35">
        <v>14.7233333333333</v>
      </c>
      <c r="U673" s="35">
        <v>0.26</v>
      </c>
      <c r="V673" s="35">
        <v>11.0533333333333</v>
      </c>
      <c r="W673" s="35">
        <v>9.9</v>
      </c>
      <c r="X673" s="35">
        <v>0.533333333333333</v>
      </c>
      <c r="Y673" s="32"/>
      <c r="Z673" s="32">
        <v>99.3699999999999</v>
      </c>
      <c r="AA673" s="35">
        <v>9.3879337310791</v>
      </c>
      <c r="AB673" s="35">
        <v>1301.4091796875</v>
      </c>
      <c r="AC673" s="35">
        <v>-6.19824361801147</v>
      </c>
      <c r="AD673" s="35">
        <v>1.18594408035278</v>
      </c>
      <c r="AE673" s="35" t="s">
        <v>1695</v>
      </c>
      <c r="AF673" s="19">
        <v>12</v>
      </c>
      <c r="AG673" s="19">
        <f>AF673/(P673*'Molecular Weight'!$C$2/'Molecular Weight'!$D$2+Q673*'Molecular Weight'!$C$3/'Molecular Weight'!$D$3+R673*'Molecular Weight'!$C$4/'Molecular Weight'!$D$4+S673*'Molecular Weight'!$C$5/'Molecular Weight'!$D$5+T673*'Molecular Weight'!$C$6/'Molecular Weight'!$D$6+U673*'Molecular Weight'!$C$8/'Molecular Weight'!$D$8+V673*'Molecular Weight'!$C$9/'Molecular Weight'!$D$9+W673*'Molecular Weight'!$C$10/'Molecular Weight'!$D$10+X673*'Molecular Weight'!$C$11/'Molecular Weight'!$D$11+Y673*'Molecular Weight'!$C$12/'Molecular Weight'!$D$12)</f>
        <v>4.48992844337677</v>
      </c>
      <c r="AH673" s="19">
        <f>P673*AG673*'Molecular Weight'!$B$2/'Molecular Weight'!$D$2</f>
        <v>3.04709302704086</v>
      </c>
      <c r="AI673" s="19">
        <f>Q673*AG673*'Molecular Weight'!$B$3/'Molecular Weight'!$D$3</f>
        <v>0.0475778817112098</v>
      </c>
      <c r="AJ673" s="19">
        <f>AG673*R673*'Molecular Weight'!$B$4/'Molecular Weight'!$D$4</f>
        <v>1.87417962485401</v>
      </c>
      <c r="AK673" s="19">
        <f>S673*AG673*'Molecular Weight'!$B$5/'Molecular Weight'!$D$5</f>
        <v>0</v>
      </c>
      <c r="AL673" s="19">
        <f>T673*AG673*'Molecular Weight'!$B$6/'Molecular Weight'!$D$6</f>
        <v>0.920193668076983</v>
      </c>
      <c r="AM673" s="19">
        <f>U673*AG673*'Molecular Weight'!$B$8/'Molecular Weight'!$D$8</f>
        <v>0.0164558978753589</v>
      </c>
      <c r="AN673" s="19">
        <f>V673*AG673*'Molecular Weight'!$B$9/'Molecular Weight'!$D$9</f>
        <v>1.23148078728183</v>
      </c>
      <c r="AO673" s="19">
        <f>W673*AG673*'Molecular Weight'!$B$10/'Molecular Weight'!$D$10</f>
        <v>0.792622888541904</v>
      </c>
      <c r="AP673" s="19">
        <f>X673*AG673*'Molecular Weight'!$B$11/'Molecular Weight'!$D$11</f>
        <v>0.0772710068775177</v>
      </c>
      <c r="AQ673" s="19">
        <f>Y673*AG673*'Molecular Weight'!$B$12/'Molecular Weight'!$D$12</f>
        <v>0</v>
      </c>
      <c r="AR673" s="19">
        <f t="shared" si="122"/>
        <v>8.00687478225968</v>
      </c>
      <c r="AS673" s="19">
        <f t="shared" si="123"/>
        <v>0.0206066385099302</v>
      </c>
      <c r="AT673" s="19">
        <f t="shared" si="124"/>
        <v>0.0223938060267181</v>
      </c>
      <c r="AU673" s="19">
        <f t="shared" si="125"/>
        <v>0.899587029567052</v>
      </c>
      <c r="AV673" s="19">
        <f t="shared" si="126"/>
        <v>3.09467090875207</v>
      </c>
      <c r="AW673" s="19">
        <f t="shared" si="127"/>
        <v>2.96075324177607</v>
      </c>
      <c r="AX673" s="36"/>
    </row>
    <row r="674" s="25" customFormat="1" spans="1:50">
      <c r="A674" s="37" t="s">
        <v>2391</v>
      </c>
      <c r="B674" s="35" t="s">
        <v>2280</v>
      </c>
      <c r="C674" s="35" t="s">
        <v>2281</v>
      </c>
      <c r="D674" s="32" t="s">
        <v>1759</v>
      </c>
      <c r="E674" s="35" t="s">
        <v>2454</v>
      </c>
      <c r="F674" s="35" t="s">
        <v>2393</v>
      </c>
      <c r="G674" s="32" t="s">
        <v>1917</v>
      </c>
      <c r="H674" s="32"/>
      <c r="I674" s="33">
        <f t="shared" si="128"/>
        <v>9.81404685974121</v>
      </c>
      <c r="J674" s="33">
        <f t="shared" si="129"/>
        <v>1254.5615234375</v>
      </c>
      <c r="K674" s="33">
        <f t="shared" si="130"/>
        <v>-6.26629400253296</v>
      </c>
      <c r="L674" s="34">
        <f t="shared" si="120"/>
        <v>-7.66462780677896</v>
      </c>
      <c r="M674" s="33">
        <f t="shared" si="121"/>
        <v>1.398333804246</v>
      </c>
      <c r="N674" s="33">
        <f t="shared" si="131"/>
        <v>1.39833402633667</v>
      </c>
      <c r="O674" s="32"/>
      <c r="P674" s="35">
        <v>40.1766666666667</v>
      </c>
      <c r="Q674" s="35">
        <v>0.986666666666667</v>
      </c>
      <c r="R674" s="35">
        <v>21.4566666666667</v>
      </c>
      <c r="S674" s="35">
        <v>0</v>
      </c>
      <c r="T674" s="35">
        <v>16.0033333333333</v>
      </c>
      <c r="U674" s="35">
        <v>0.286666666666667</v>
      </c>
      <c r="V674" s="35">
        <v>9.28666666666667</v>
      </c>
      <c r="W674" s="35">
        <v>10.7666666666667</v>
      </c>
      <c r="X674" s="35">
        <v>0.626666666666667</v>
      </c>
      <c r="Y674" s="32"/>
      <c r="Z674" s="32">
        <v>99.5900000000001</v>
      </c>
      <c r="AA674" s="35">
        <v>9.81404685974121</v>
      </c>
      <c r="AB674" s="35">
        <v>1254.5615234375</v>
      </c>
      <c r="AC674" s="35">
        <v>-6.26629400253296</v>
      </c>
      <c r="AD674" s="35">
        <v>1.39833402633667</v>
      </c>
      <c r="AE674" s="35" t="s">
        <v>1695</v>
      </c>
      <c r="AF674" s="19">
        <v>12</v>
      </c>
      <c r="AG674" s="19">
        <f>AF674/(P674*'Molecular Weight'!$C$2/'Molecular Weight'!$D$2+Q674*'Molecular Weight'!$C$3/'Molecular Weight'!$D$3+R674*'Molecular Weight'!$C$4/'Molecular Weight'!$D$4+S674*'Molecular Weight'!$C$5/'Molecular Weight'!$D$5+T674*'Molecular Weight'!$C$6/'Molecular Weight'!$D$6+U674*'Molecular Weight'!$C$8/'Molecular Weight'!$D$8+V674*'Molecular Weight'!$C$9/'Molecular Weight'!$D$9+W674*'Molecular Weight'!$C$10/'Molecular Weight'!$D$10+X674*'Molecular Weight'!$C$11/'Molecular Weight'!$D$11+Y674*'Molecular Weight'!$C$12/'Molecular Weight'!$D$12)</f>
        <v>4.52351575920929</v>
      </c>
      <c r="AH674" s="19">
        <f>P674*AG674*'Molecular Weight'!$B$2/'Molecular Weight'!$D$2</f>
        <v>3.02496312948011</v>
      </c>
      <c r="AI674" s="19">
        <f>Q674*AG674*'Molecular Weight'!$B$3/'Molecular Weight'!$D$3</f>
        <v>0.0558598525125552</v>
      </c>
      <c r="AJ674" s="19">
        <f>AG674*R674*'Molecular Weight'!$B$4/'Molecular Weight'!$D$4</f>
        <v>1.90387543755919</v>
      </c>
      <c r="AK674" s="19">
        <f>S674*AG674*'Molecular Weight'!$B$5/'Molecular Weight'!$D$5</f>
        <v>0</v>
      </c>
      <c r="AL674" s="19">
        <f>T674*AG674*'Molecular Weight'!$B$6/'Molecular Weight'!$D$6</f>
        <v>1.00767442278971</v>
      </c>
      <c r="AM674" s="19">
        <f>U674*AG674*'Molecular Weight'!$B$8/'Molecular Weight'!$D$8</f>
        <v>0.0182794077291607</v>
      </c>
      <c r="AN674" s="19">
        <f>V674*AG674*'Molecular Weight'!$B$9/'Molecular Weight'!$D$9</f>
        <v>1.04239163814368</v>
      </c>
      <c r="AO674" s="19">
        <f>W674*AG674*'Molecular Weight'!$B$10/'Molecular Weight'!$D$10</f>
        <v>0.868459100228604</v>
      </c>
      <c r="AP674" s="19">
        <f>X674*AG674*'Molecular Weight'!$B$11/'Molecular Weight'!$D$11</f>
        <v>0.0914726215694682</v>
      </c>
      <c r="AQ674" s="19">
        <f>Y674*AG674*'Molecular Weight'!$B$12/'Molecular Weight'!$D$12</f>
        <v>0</v>
      </c>
      <c r="AR674" s="19">
        <f t="shared" si="122"/>
        <v>8.01297561001247</v>
      </c>
      <c r="AS674" s="19">
        <f t="shared" si="123"/>
        <v>0.038863794856713</v>
      </c>
      <c r="AT674" s="19">
        <f t="shared" si="124"/>
        <v>0.0385678091829702</v>
      </c>
      <c r="AU674" s="19">
        <f t="shared" si="125"/>
        <v>0.968810627932992</v>
      </c>
      <c r="AV674" s="19">
        <f t="shared" si="126"/>
        <v>3.08082298199267</v>
      </c>
      <c r="AW674" s="19">
        <f t="shared" si="127"/>
        <v>2.93680456889115</v>
      </c>
      <c r="AX674" s="36"/>
    </row>
    <row r="675" s="25" customFormat="1" spans="1:50">
      <c r="A675" s="37" t="s">
        <v>2391</v>
      </c>
      <c r="B675" s="35" t="s">
        <v>2280</v>
      </c>
      <c r="C675" s="35" t="s">
        <v>2281</v>
      </c>
      <c r="D675" s="32" t="s">
        <v>1759</v>
      </c>
      <c r="E675" s="35" t="s">
        <v>2455</v>
      </c>
      <c r="F675" s="35" t="s">
        <v>2393</v>
      </c>
      <c r="G675" s="32" t="s">
        <v>1917</v>
      </c>
      <c r="H675" s="32"/>
      <c r="I675" s="33">
        <f t="shared" si="128"/>
        <v>9.53119945526123</v>
      </c>
      <c r="J675" s="33">
        <f t="shared" si="129"/>
        <v>1255.85083007812</v>
      </c>
      <c r="K675" s="33">
        <f t="shared" si="130"/>
        <v>-6.5867109298706</v>
      </c>
      <c r="L675" s="34">
        <f t="shared" si="120"/>
        <v>-7.7535962215276</v>
      </c>
      <c r="M675" s="33">
        <f t="shared" si="121"/>
        <v>1.166885291657</v>
      </c>
      <c r="N675" s="33">
        <f t="shared" si="131"/>
        <v>1.16688442230225</v>
      </c>
      <c r="O675" s="32"/>
      <c r="P675" s="35">
        <v>40.2</v>
      </c>
      <c r="Q675" s="35">
        <v>0.986666666666667</v>
      </c>
      <c r="R675" s="35">
        <v>20.97</v>
      </c>
      <c r="S675" s="35">
        <v>0</v>
      </c>
      <c r="T675" s="35">
        <v>17.6433333333333</v>
      </c>
      <c r="U675" s="35">
        <v>0.336666666666667</v>
      </c>
      <c r="V675" s="35">
        <v>9.54333333333333</v>
      </c>
      <c r="W675" s="35">
        <v>9.07666666666667</v>
      </c>
      <c r="X675" s="35">
        <v>0.64</v>
      </c>
      <c r="Y675" s="32"/>
      <c r="Z675" s="32">
        <v>99.3966666666666</v>
      </c>
      <c r="AA675" s="35">
        <v>9.53119945526123</v>
      </c>
      <c r="AB675" s="35">
        <v>1255.85083007812</v>
      </c>
      <c r="AC675" s="35">
        <v>-6.5867109298706</v>
      </c>
      <c r="AD675" s="35">
        <v>1.16688442230225</v>
      </c>
      <c r="AE675" s="35" t="s">
        <v>1695</v>
      </c>
      <c r="AF675" s="19">
        <v>12</v>
      </c>
      <c r="AG675" s="19">
        <f>AF675/(P675*'Molecular Weight'!$C$2/'Molecular Weight'!$D$2+Q675*'Molecular Weight'!$C$3/'Molecular Weight'!$D$3+R675*'Molecular Weight'!$C$4/'Molecular Weight'!$D$4+S675*'Molecular Weight'!$C$5/'Molecular Weight'!$D$5+T675*'Molecular Weight'!$C$6/'Molecular Weight'!$D$6+U675*'Molecular Weight'!$C$8/'Molecular Weight'!$D$8+V675*'Molecular Weight'!$C$9/'Molecular Weight'!$D$9+W675*'Molecular Weight'!$C$10/'Molecular Weight'!$D$10+X675*'Molecular Weight'!$C$11/'Molecular Weight'!$D$11+Y675*'Molecular Weight'!$C$12/'Molecular Weight'!$D$12)</f>
        <v>4.54675816026957</v>
      </c>
      <c r="AH675" s="19">
        <f>P675*AG675*'Molecular Weight'!$B$2/'Molecular Weight'!$D$2</f>
        <v>3.04227160524029</v>
      </c>
      <c r="AI675" s="19">
        <f>Q675*AG675*'Molecular Weight'!$B$3/'Molecular Weight'!$D$3</f>
        <v>0.0561468675611094</v>
      </c>
      <c r="AJ675" s="19">
        <f>AG675*R675*'Molecular Weight'!$B$4/'Molecular Weight'!$D$4</f>
        <v>1.870253405666</v>
      </c>
      <c r="AK675" s="19">
        <f>S675*AG675*'Molecular Weight'!$B$5/'Molecular Weight'!$D$5</f>
        <v>0</v>
      </c>
      <c r="AL675" s="19">
        <f>T675*AG675*'Molecular Weight'!$B$6/'Molecular Weight'!$D$6</f>
        <v>1.11664768663265</v>
      </c>
      <c r="AM675" s="19">
        <f>U675*AG675*'Molecular Weight'!$B$8/'Molecular Weight'!$D$8</f>
        <v>0.021577980179834</v>
      </c>
      <c r="AN675" s="19">
        <f>V675*AG675*'Molecular Weight'!$B$9/'Molecular Weight'!$D$9</f>
        <v>1.07670542703489</v>
      </c>
      <c r="AO675" s="19">
        <f>W675*AG675*'Molecular Weight'!$B$10/'Molecular Weight'!$D$10</f>
        <v>0.735902429292323</v>
      </c>
      <c r="AP675" s="19">
        <f>X675*AG675*'Molecular Weight'!$B$11/'Molecular Weight'!$D$11</f>
        <v>0.0938988455170224</v>
      </c>
      <c r="AQ675" s="19">
        <f>Y675*AG675*'Molecular Weight'!$B$12/'Molecular Weight'!$D$12</f>
        <v>0</v>
      </c>
      <c r="AR675" s="19">
        <f t="shared" si="122"/>
        <v>8.01340424712411</v>
      </c>
      <c r="AS675" s="19">
        <f t="shared" si="123"/>
        <v>0.0401454763865328</v>
      </c>
      <c r="AT675" s="19">
        <f t="shared" si="124"/>
        <v>0.035951783957566</v>
      </c>
      <c r="AU675" s="19">
        <f t="shared" si="125"/>
        <v>1.07650221024611</v>
      </c>
      <c r="AV675" s="19">
        <f t="shared" si="126"/>
        <v>3.0984184728014</v>
      </c>
      <c r="AW675" s="19">
        <f t="shared" si="127"/>
        <v>2.95083352313969</v>
      </c>
      <c r="AX675" s="36"/>
    </row>
    <row r="676" s="25" customFormat="1" spans="1:50">
      <c r="A676" s="37" t="s">
        <v>2391</v>
      </c>
      <c r="B676" s="35" t="s">
        <v>2280</v>
      </c>
      <c r="C676" s="35" t="s">
        <v>2281</v>
      </c>
      <c r="D676" s="32" t="s">
        <v>1759</v>
      </c>
      <c r="E676" s="35" t="s">
        <v>2456</v>
      </c>
      <c r="F676" s="35" t="s">
        <v>2393</v>
      </c>
      <c r="G676" s="32" t="s">
        <v>1917</v>
      </c>
      <c r="H676" s="32"/>
      <c r="I676" s="33">
        <f t="shared" si="128"/>
        <v>9.7920503616333</v>
      </c>
      <c r="J676" s="33">
        <f t="shared" si="129"/>
        <v>1308.58813476562</v>
      </c>
      <c r="K676" s="33">
        <f t="shared" si="130"/>
        <v>-5.99243640899658</v>
      </c>
      <c r="L676" s="34">
        <f t="shared" si="120"/>
        <v>-7.18033797052172</v>
      </c>
      <c r="M676" s="33">
        <f t="shared" si="121"/>
        <v>1.18790156152514</v>
      </c>
      <c r="N676" s="33">
        <f t="shared" si="131"/>
        <v>1.18790197372437</v>
      </c>
      <c r="O676" s="32"/>
      <c r="P676" s="35">
        <v>41.06</v>
      </c>
      <c r="Q676" s="35">
        <v>0.873333333333333</v>
      </c>
      <c r="R676" s="35">
        <v>21.69</v>
      </c>
      <c r="S676" s="35">
        <v>0</v>
      </c>
      <c r="T676" s="35">
        <v>14.3333333333333</v>
      </c>
      <c r="U676" s="35">
        <v>0.23</v>
      </c>
      <c r="V676" s="35">
        <v>10.7466666666667</v>
      </c>
      <c r="W676" s="35">
        <v>10.79</v>
      </c>
      <c r="X676" s="35">
        <v>0.543333333333333</v>
      </c>
      <c r="Y676" s="32"/>
      <c r="Z676" s="32">
        <v>100.266666666667</v>
      </c>
      <c r="AA676" s="35">
        <v>9.7920503616333</v>
      </c>
      <c r="AB676" s="35">
        <v>1308.58813476562</v>
      </c>
      <c r="AC676" s="35">
        <v>-5.99243640899658</v>
      </c>
      <c r="AD676" s="35">
        <v>1.18790197372437</v>
      </c>
      <c r="AE676" s="35" t="s">
        <v>1695</v>
      </c>
      <c r="AF676" s="19">
        <v>12</v>
      </c>
      <c r="AG676" s="19">
        <f>AF676/(P676*'Molecular Weight'!$C$2/'Molecular Weight'!$D$2+Q676*'Molecular Weight'!$C$3/'Molecular Weight'!$D$3+R676*'Molecular Weight'!$C$4/'Molecular Weight'!$D$4+S676*'Molecular Weight'!$C$5/'Molecular Weight'!$D$5+T676*'Molecular Weight'!$C$6/'Molecular Weight'!$D$6+U676*'Molecular Weight'!$C$8/'Molecular Weight'!$D$8+V676*'Molecular Weight'!$C$9/'Molecular Weight'!$D$9+W676*'Molecular Weight'!$C$10/'Molecular Weight'!$D$10+X676*'Molecular Weight'!$C$11/'Molecular Weight'!$D$11+Y676*'Molecular Weight'!$C$12/'Molecular Weight'!$D$12)</f>
        <v>4.4485757188877</v>
      </c>
      <c r="AH676" s="19">
        <f>P676*AG676*'Molecular Weight'!$B$2/'Molecular Weight'!$D$2</f>
        <v>3.0402549769895</v>
      </c>
      <c r="AI676" s="19">
        <f>Q676*AG676*'Molecular Weight'!$B$3/'Molecular Weight'!$D$3</f>
        <v>0.0486243987629778</v>
      </c>
      <c r="AJ676" s="19">
        <f>AG676*R676*'Molecular Weight'!$B$4/'Molecular Weight'!$D$4</f>
        <v>1.89269531860875</v>
      </c>
      <c r="AK676" s="19">
        <f>S676*AG676*'Molecular Weight'!$B$5/'Molecular Weight'!$D$5</f>
        <v>0</v>
      </c>
      <c r="AL676" s="19">
        <f>T676*AG676*'Molecular Weight'!$B$6/'Molecular Weight'!$D$6</f>
        <v>0.887568466556101</v>
      </c>
      <c r="AM676" s="19">
        <f>U676*AG676*'Molecular Weight'!$B$8/'Molecular Weight'!$D$8</f>
        <v>0.0144230675971831</v>
      </c>
      <c r="AN676" s="19">
        <f>V676*AG676*'Molecular Weight'!$B$9/'Molecular Weight'!$D$9</f>
        <v>1.18628685837006</v>
      </c>
      <c r="AO676" s="19">
        <f>W676*AG676*'Molecular Weight'!$B$10/'Molecular Weight'!$D$10</f>
        <v>0.855922468024221</v>
      </c>
      <c r="AP676" s="19">
        <f>X676*AG676*'Molecular Weight'!$B$11/'Molecular Weight'!$D$11</f>
        <v>0.0779948200686991</v>
      </c>
      <c r="AQ676" s="19">
        <f>Y676*AG676*'Molecular Weight'!$B$12/'Molecular Weight'!$D$12</f>
        <v>0</v>
      </c>
      <c r="AR676" s="19">
        <f t="shared" si="122"/>
        <v>8.00377037497749</v>
      </c>
      <c r="AS676" s="19">
        <f t="shared" si="123"/>
        <v>0.0113057965459307</v>
      </c>
      <c r="AT676" s="19">
        <f t="shared" si="124"/>
        <v>0.0127379430116517</v>
      </c>
      <c r="AU676" s="19">
        <f t="shared" si="125"/>
        <v>0.87626267001017</v>
      </c>
      <c r="AV676" s="19">
        <f t="shared" si="126"/>
        <v>3.08887937575248</v>
      </c>
      <c r="AW676" s="19">
        <f t="shared" si="127"/>
        <v>2.94420086054756</v>
      </c>
      <c r="AX676" s="36"/>
    </row>
    <row r="677" s="25" customFormat="1" spans="1:50">
      <c r="A677" s="37" t="s">
        <v>2391</v>
      </c>
      <c r="B677" s="35" t="s">
        <v>2280</v>
      </c>
      <c r="C677" s="35" t="s">
        <v>2281</v>
      </c>
      <c r="D677" s="32" t="s">
        <v>1759</v>
      </c>
      <c r="E677" s="35" t="s">
        <v>2457</v>
      </c>
      <c r="F677" s="35" t="s">
        <v>2393</v>
      </c>
      <c r="G677" s="32" t="s">
        <v>1917</v>
      </c>
      <c r="H677" s="32"/>
      <c r="I677" s="33">
        <f t="shared" si="128"/>
        <v>9.54741096496582</v>
      </c>
      <c r="J677" s="33">
        <f t="shared" si="129"/>
        <v>1216.32958984375</v>
      </c>
      <c r="K677" s="33">
        <f t="shared" si="130"/>
        <v>-6.59135866165161</v>
      </c>
      <c r="L677" s="34">
        <f t="shared" si="120"/>
        <v>-8.13256943152418</v>
      </c>
      <c r="M677" s="33">
        <f t="shared" si="121"/>
        <v>1.54121076987257</v>
      </c>
      <c r="N677" s="33">
        <f t="shared" si="131"/>
        <v>1.54121160507202</v>
      </c>
      <c r="O677" s="32"/>
      <c r="P677" s="35">
        <v>39.9533333333333</v>
      </c>
      <c r="Q677" s="35">
        <v>0.993333333333333</v>
      </c>
      <c r="R677" s="35">
        <v>21.1</v>
      </c>
      <c r="S677" s="35">
        <v>0</v>
      </c>
      <c r="T677" s="35">
        <v>18.09</v>
      </c>
      <c r="U677" s="35">
        <v>0.333333333333333</v>
      </c>
      <c r="V677" s="35">
        <v>8.41</v>
      </c>
      <c r="W677" s="35">
        <v>10.0133333333333</v>
      </c>
      <c r="X677" s="35">
        <v>0.656666666666667</v>
      </c>
      <c r="Y677" s="32"/>
      <c r="Z677" s="32">
        <v>99.5499999999999</v>
      </c>
      <c r="AA677" s="35">
        <v>9.54741096496582</v>
      </c>
      <c r="AB677" s="35">
        <v>1216.32958984375</v>
      </c>
      <c r="AC677" s="35">
        <v>-6.59135866165161</v>
      </c>
      <c r="AD677" s="35">
        <v>1.54121160507202</v>
      </c>
      <c r="AE677" s="35" t="s">
        <v>1695</v>
      </c>
      <c r="AF677" s="19">
        <v>12</v>
      </c>
      <c r="AG677" s="19">
        <f>AF677/(P677*'Molecular Weight'!$C$2/'Molecular Weight'!$D$2+Q677*'Molecular Weight'!$C$3/'Molecular Weight'!$D$3+R677*'Molecular Weight'!$C$4/'Molecular Weight'!$D$4+S677*'Molecular Weight'!$C$5/'Molecular Weight'!$D$5+T677*'Molecular Weight'!$C$6/'Molecular Weight'!$D$6+U677*'Molecular Weight'!$C$8/'Molecular Weight'!$D$8+V677*'Molecular Weight'!$C$9/'Molecular Weight'!$D$9+W677*'Molecular Weight'!$C$10/'Molecular Weight'!$D$10+X677*'Molecular Weight'!$C$11/'Molecular Weight'!$D$11+Y677*'Molecular Weight'!$C$12/'Molecular Weight'!$D$12)</f>
        <v>4.56266294067638</v>
      </c>
      <c r="AH677" s="19">
        <f>P677*AG677*'Molecular Weight'!$B$2/'Molecular Weight'!$D$2</f>
        <v>3.03418098129977</v>
      </c>
      <c r="AI677" s="19">
        <f>Q677*AG677*'Molecular Weight'!$B$3/'Molecular Weight'!$D$3</f>
        <v>0.0567239698089929</v>
      </c>
      <c r="AJ677" s="19">
        <f>AG677*R677*'Molecular Weight'!$B$4/'Molecular Weight'!$D$4</f>
        <v>1.88843052272012</v>
      </c>
      <c r="AK677" s="19">
        <f>S677*AG677*'Molecular Weight'!$B$5/'Molecular Weight'!$D$5</f>
        <v>0</v>
      </c>
      <c r="AL677" s="19">
        <f>T677*AG677*'Molecular Weight'!$B$6/'Molecular Weight'!$D$6</f>
        <v>1.14892222434348</v>
      </c>
      <c r="AM677" s="19">
        <f>U677*AG677*'Molecular Weight'!$B$8/'Molecular Weight'!$D$8</f>
        <v>0.0214390702973234</v>
      </c>
      <c r="AN677" s="19">
        <f>V677*AG677*'Molecular Weight'!$B$9/'Molecular Weight'!$D$9</f>
        <v>0.952158693079115</v>
      </c>
      <c r="AO677" s="19">
        <f>W677*AG677*'Molecular Weight'!$B$10/'Molecular Weight'!$D$10</f>
        <v>0.814683753791714</v>
      </c>
      <c r="AP677" s="19">
        <f>X677*AG677*'Molecular Weight'!$B$11/'Molecular Weight'!$D$11</f>
        <v>0.0966811443813324</v>
      </c>
      <c r="AQ677" s="19">
        <f>Y677*AG677*'Molecular Weight'!$B$12/'Molecular Weight'!$D$12</f>
        <v>0</v>
      </c>
      <c r="AR677" s="19">
        <f t="shared" si="122"/>
        <v>8.01322035972185</v>
      </c>
      <c r="AS677" s="19">
        <f t="shared" si="123"/>
        <v>0.0395956455807864</v>
      </c>
      <c r="AT677" s="19">
        <f t="shared" si="124"/>
        <v>0.0344632950271392</v>
      </c>
      <c r="AU677" s="19">
        <f t="shared" si="125"/>
        <v>1.10932657876269</v>
      </c>
      <c r="AV677" s="19">
        <f t="shared" si="126"/>
        <v>3.09090495110876</v>
      </c>
      <c r="AW677" s="19">
        <f t="shared" si="127"/>
        <v>2.93720374151163</v>
      </c>
      <c r="AX677" s="36"/>
    </row>
    <row r="678" s="25" customFormat="1" spans="1:50">
      <c r="A678" s="37" t="s">
        <v>2391</v>
      </c>
      <c r="B678" s="35" t="s">
        <v>2280</v>
      </c>
      <c r="C678" s="35" t="s">
        <v>2281</v>
      </c>
      <c r="D678" s="32" t="s">
        <v>1759</v>
      </c>
      <c r="E678" s="35" t="s">
        <v>2458</v>
      </c>
      <c r="F678" s="35" t="s">
        <v>2393</v>
      </c>
      <c r="G678" s="32" t="s">
        <v>1917</v>
      </c>
      <c r="H678" s="32"/>
      <c r="I678" s="33">
        <f t="shared" si="128"/>
        <v>9.80165958404541</v>
      </c>
      <c r="J678" s="33">
        <f t="shared" si="129"/>
        <v>1230.65087890625</v>
      </c>
      <c r="K678" s="33">
        <f t="shared" si="130"/>
        <v>-6.52863550186157</v>
      </c>
      <c r="L678" s="34">
        <f t="shared" si="120"/>
        <v>-7.89836329096451</v>
      </c>
      <c r="M678" s="33">
        <f t="shared" si="121"/>
        <v>1.36972778910294</v>
      </c>
      <c r="N678" s="33">
        <f t="shared" si="131"/>
        <v>1.36972808837891</v>
      </c>
      <c r="O678" s="32"/>
      <c r="P678" s="35">
        <v>39.585</v>
      </c>
      <c r="Q678" s="35">
        <v>1</v>
      </c>
      <c r="R678" s="35">
        <v>21.2075</v>
      </c>
      <c r="S678" s="35">
        <v>0</v>
      </c>
      <c r="T678" s="35">
        <v>17.97</v>
      </c>
      <c r="U678" s="35">
        <v>0.3475</v>
      </c>
      <c r="V678" s="35">
        <v>8.59</v>
      </c>
      <c r="W678" s="35">
        <v>10.0025</v>
      </c>
      <c r="X678" s="35">
        <v>0.665</v>
      </c>
      <c r="Y678" s="32"/>
      <c r="Z678" s="32">
        <v>99.3675</v>
      </c>
      <c r="AA678" s="35">
        <v>9.80165958404541</v>
      </c>
      <c r="AB678" s="35">
        <v>1230.65087890625</v>
      </c>
      <c r="AC678" s="35">
        <v>-6.52863550186157</v>
      </c>
      <c r="AD678" s="35">
        <v>1.36972808837891</v>
      </c>
      <c r="AE678" s="35" t="s">
        <v>1695</v>
      </c>
      <c r="AF678" s="19">
        <v>12</v>
      </c>
      <c r="AG678" s="19">
        <f>AF678/(P678*'Molecular Weight'!$C$2/'Molecular Weight'!$D$2+Q678*'Molecular Weight'!$C$3/'Molecular Weight'!$D$3+R678*'Molecular Weight'!$C$4/'Molecular Weight'!$D$4+S678*'Molecular Weight'!$C$5/'Molecular Weight'!$D$5+T678*'Molecular Weight'!$C$6/'Molecular Weight'!$D$6+U678*'Molecular Weight'!$C$8/'Molecular Weight'!$D$8+V678*'Molecular Weight'!$C$9/'Molecular Weight'!$D$9+W678*'Molecular Weight'!$C$10/'Molecular Weight'!$D$10+X678*'Molecular Weight'!$C$11/'Molecular Weight'!$D$11+Y678*'Molecular Weight'!$C$12/'Molecular Weight'!$D$12)</f>
        <v>4.57308601786772</v>
      </c>
      <c r="AH678" s="19">
        <f>P678*AG678*'Molecular Weight'!$B$2/'Molecular Weight'!$D$2</f>
        <v>3.01307606553419</v>
      </c>
      <c r="AI678" s="19">
        <f>Q678*AG678*'Molecular Weight'!$B$3/'Molecular Weight'!$D$3</f>
        <v>0.0572351191222494</v>
      </c>
      <c r="AJ678" s="19">
        <f>AG678*R678*'Molecular Weight'!$B$4/'Molecular Weight'!$D$4</f>
        <v>1.90238763679737</v>
      </c>
      <c r="AK678" s="19">
        <f>S678*AG678*'Molecular Weight'!$B$5/'Molecular Weight'!$D$5</f>
        <v>0</v>
      </c>
      <c r="AL678" s="19">
        <f>T678*AG678*'Molecular Weight'!$B$6/'Molecular Weight'!$D$6</f>
        <v>1.14390806989258</v>
      </c>
      <c r="AM678" s="19">
        <f>U678*AG678*'Molecular Weight'!$B$8/'Molecular Weight'!$D$8</f>
        <v>0.022401288288822</v>
      </c>
      <c r="AN678" s="19">
        <f>V678*AG678*'Molecular Weight'!$B$9/'Molecular Weight'!$D$9</f>
        <v>0.974759525892897</v>
      </c>
      <c r="AO678" s="19">
        <f>W678*AG678*'Molecular Weight'!$B$10/'Molecular Weight'!$D$10</f>
        <v>0.815661428204742</v>
      </c>
      <c r="AP678" s="19">
        <f>X678*AG678*'Molecular Weight'!$B$11/'Molecular Weight'!$D$11</f>
        <v>0.0981317264240735</v>
      </c>
      <c r="AQ678" s="19">
        <f>Y678*AG678*'Molecular Weight'!$B$12/'Molecular Weight'!$D$12</f>
        <v>0</v>
      </c>
      <c r="AR678" s="19">
        <f t="shared" si="122"/>
        <v>8.02756086015692</v>
      </c>
      <c r="AS678" s="19">
        <f t="shared" si="123"/>
        <v>0.082398708061997</v>
      </c>
      <c r="AT678" s="19">
        <f t="shared" si="124"/>
        <v>0.0720326311446817</v>
      </c>
      <c r="AU678" s="19">
        <f t="shared" si="125"/>
        <v>1.06150936183058</v>
      </c>
      <c r="AV678" s="19">
        <f t="shared" si="126"/>
        <v>3.07031118465643</v>
      </c>
      <c r="AW678" s="19">
        <f t="shared" si="127"/>
        <v>2.95673031227904</v>
      </c>
      <c r="AX678" s="36"/>
    </row>
    <row r="679" s="25" customFormat="1" spans="1:50">
      <c r="A679" s="37" t="s">
        <v>2391</v>
      </c>
      <c r="B679" s="35" t="s">
        <v>2280</v>
      </c>
      <c r="C679" s="35" t="s">
        <v>2281</v>
      </c>
      <c r="D679" s="32" t="s">
        <v>1759</v>
      </c>
      <c r="E679" s="35" t="s">
        <v>2459</v>
      </c>
      <c r="F679" s="35" t="s">
        <v>2393</v>
      </c>
      <c r="G679" s="32" t="s">
        <v>1917</v>
      </c>
      <c r="H679" s="32"/>
      <c r="I679" s="33">
        <f t="shared" si="128"/>
        <v>9.62222480773926</v>
      </c>
      <c r="J679" s="33">
        <f t="shared" si="129"/>
        <v>1101.69812011719</v>
      </c>
      <c r="K679" s="33">
        <f t="shared" si="130"/>
        <v>-7.04540252685547</v>
      </c>
      <c r="L679" s="34">
        <f t="shared" si="120"/>
        <v>-9.3468429586164</v>
      </c>
      <c r="M679" s="33">
        <f t="shared" si="121"/>
        <v>2.30144043176093</v>
      </c>
      <c r="N679" s="33">
        <f t="shared" si="131"/>
        <v>2.30144023895264</v>
      </c>
      <c r="O679" s="32"/>
      <c r="P679" s="35">
        <v>38.9333333333333</v>
      </c>
      <c r="Q679" s="35">
        <v>1.12333333333333</v>
      </c>
      <c r="R679" s="35">
        <v>20.9333333333333</v>
      </c>
      <c r="S679" s="35">
        <v>0</v>
      </c>
      <c r="T679" s="35">
        <v>17.9233333333333</v>
      </c>
      <c r="U679" s="35">
        <v>0.346666666666667</v>
      </c>
      <c r="V679" s="35">
        <v>6.09</v>
      </c>
      <c r="W679" s="35">
        <v>13.0866666666667</v>
      </c>
      <c r="X679" s="35">
        <v>0.666666666666667</v>
      </c>
      <c r="Y679" s="32"/>
      <c r="Z679" s="32">
        <v>99.1033333333333</v>
      </c>
      <c r="AA679" s="35">
        <v>9.62222480773926</v>
      </c>
      <c r="AB679" s="35">
        <v>1101.69812011719</v>
      </c>
      <c r="AC679" s="35">
        <v>-7.04540252685547</v>
      </c>
      <c r="AD679" s="35">
        <v>2.30144023895264</v>
      </c>
      <c r="AE679" s="35" t="s">
        <v>1695</v>
      </c>
      <c r="AF679" s="19">
        <v>12</v>
      </c>
      <c r="AG679" s="19">
        <f>AF679/(P679*'Molecular Weight'!$C$2/'Molecular Weight'!$D$2+Q679*'Molecular Weight'!$C$3/'Molecular Weight'!$D$3+R679*'Molecular Weight'!$C$4/'Molecular Weight'!$D$4+S679*'Molecular Weight'!$C$5/'Molecular Weight'!$D$5+T679*'Molecular Weight'!$C$6/'Molecular Weight'!$D$6+U679*'Molecular Weight'!$C$8/'Molecular Weight'!$D$8+V679*'Molecular Weight'!$C$9/'Molecular Weight'!$D$9+W679*'Molecular Weight'!$C$10/'Molecular Weight'!$D$10+X679*'Molecular Weight'!$C$11/'Molecular Weight'!$D$11+Y679*'Molecular Weight'!$C$12/'Molecular Weight'!$D$12)</f>
        <v>4.63373730696503</v>
      </c>
      <c r="AH679" s="19">
        <f>P679*AG679*'Molecular Weight'!$B$2/'Molecular Weight'!$D$2</f>
        <v>3.00277694991963</v>
      </c>
      <c r="AI679" s="19">
        <f>Q679*AG679*'Molecular Weight'!$B$3/'Molecular Weight'!$D$3</f>
        <v>0.0651468282205761</v>
      </c>
      <c r="AJ679" s="19">
        <f>AG679*R679*'Molecular Weight'!$B$4/'Molecular Weight'!$D$4</f>
        <v>1.90269846264812</v>
      </c>
      <c r="AK679" s="19">
        <f>S679*AG679*'Molecular Weight'!$B$5/'Molecular Weight'!$D$5</f>
        <v>0</v>
      </c>
      <c r="AL679" s="19">
        <f>T679*AG679*'Molecular Weight'!$B$6/'Molecular Weight'!$D$6</f>
        <v>1.15606929749215</v>
      </c>
      <c r="AM679" s="19">
        <f>U679*AG679*'Molecular Weight'!$B$8/'Molecular Weight'!$D$8</f>
        <v>0.0226439563915216</v>
      </c>
      <c r="AN679" s="19">
        <f>V679*AG679*'Molecular Weight'!$B$9/'Molecular Weight'!$D$9</f>
        <v>0.700234744402408</v>
      </c>
      <c r="AO679" s="19">
        <f>W679*AG679*'Molecular Weight'!$B$10/'Molecular Weight'!$D$10</f>
        <v>1.08131554131864</v>
      </c>
      <c r="AP679" s="19">
        <f>X679*AG679*'Molecular Weight'!$B$11/'Molecular Weight'!$D$11</f>
        <v>0.0996824202853615</v>
      </c>
      <c r="AQ679" s="19">
        <f>Y679*AG679*'Molecular Weight'!$B$12/'Molecular Weight'!$D$12</f>
        <v>0</v>
      </c>
      <c r="AR679" s="19">
        <f t="shared" si="122"/>
        <v>8.03056820067841</v>
      </c>
      <c r="AS679" s="19">
        <f t="shared" si="123"/>
        <v>0.0913555302624669</v>
      </c>
      <c r="AT679" s="19">
        <f t="shared" si="124"/>
        <v>0.0790225382342073</v>
      </c>
      <c r="AU679" s="19">
        <f t="shared" si="125"/>
        <v>1.06471376722969</v>
      </c>
      <c r="AV679" s="19">
        <f t="shared" si="126"/>
        <v>3.06792377814021</v>
      </c>
      <c r="AW679" s="19">
        <f t="shared" si="127"/>
        <v>2.96026353960472</v>
      </c>
      <c r="AX679" s="36"/>
    </row>
    <row r="680" s="25" customFormat="1" spans="1:50">
      <c r="A680" s="37" t="s">
        <v>2391</v>
      </c>
      <c r="B680" s="35" t="s">
        <v>2280</v>
      </c>
      <c r="C680" s="35" t="s">
        <v>2281</v>
      </c>
      <c r="D680" s="32" t="s">
        <v>1759</v>
      </c>
      <c r="E680" s="35" t="s">
        <v>2460</v>
      </c>
      <c r="F680" s="35" t="s">
        <v>2393</v>
      </c>
      <c r="G680" s="32" t="s">
        <v>1917</v>
      </c>
      <c r="H680" s="32"/>
      <c r="I680" s="33">
        <f t="shared" si="128"/>
        <v>10.1950607299805</v>
      </c>
      <c r="J680" s="33">
        <f t="shared" si="129"/>
        <v>1269.95678710937</v>
      </c>
      <c r="K680" s="33">
        <f t="shared" si="130"/>
        <v>-5.82613277435303</v>
      </c>
      <c r="L680" s="34">
        <f t="shared" si="120"/>
        <v>-7.38616629677657</v>
      </c>
      <c r="M680" s="33">
        <f t="shared" si="121"/>
        <v>1.56003352242354</v>
      </c>
      <c r="N680" s="33">
        <f t="shared" si="131"/>
        <v>1.56003332138062</v>
      </c>
      <c r="O680" s="32"/>
      <c r="P680" s="35">
        <v>40.28</v>
      </c>
      <c r="Q680" s="35">
        <v>0.466666666666667</v>
      </c>
      <c r="R680" s="35">
        <v>21.74</v>
      </c>
      <c r="S680" s="35">
        <v>0</v>
      </c>
      <c r="T680" s="35">
        <v>15.4666666666667</v>
      </c>
      <c r="U680" s="35">
        <v>0.373333333333333</v>
      </c>
      <c r="V680" s="35">
        <v>9.67</v>
      </c>
      <c r="W680" s="35">
        <v>11.27</v>
      </c>
      <c r="X680" s="35">
        <v>0.456666666666667</v>
      </c>
      <c r="Y680" s="32"/>
      <c r="Z680" s="32">
        <v>99.7233333333334</v>
      </c>
      <c r="AA680" s="35">
        <v>10.1950607299805</v>
      </c>
      <c r="AB680" s="35">
        <v>1269.95678710937</v>
      </c>
      <c r="AC680" s="35">
        <v>-5.82613277435303</v>
      </c>
      <c r="AD680" s="35">
        <v>1.56003332138062</v>
      </c>
      <c r="AE680" s="35" t="s">
        <v>1695</v>
      </c>
      <c r="AF680" s="19">
        <v>12</v>
      </c>
      <c r="AG680" s="19">
        <f>AF680/(P680*'Molecular Weight'!$C$2/'Molecular Weight'!$D$2+Q680*'Molecular Weight'!$C$3/'Molecular Weight'!$D$3+R680*'Molecular Weight'!$C$4/'Molecular Weight'!$D$4+S680*'Molecular Weight'!$C$5/'Molecular Weight'!$D$5+T680*'Molecular Weight'!$C$6/'Molecular Weight'!$D$6+U680*'Molecular Weight'!$C$8/'Molecular Weight'!$D$8+V680*'Molecular Weight'!$C$9/'Molecular Weight'!$D$9+W680*'Molecular Weight'!$C$10/'Molecular Weight'!$D$10+X680*'Molecular Weight'!$C$11/'Molecular Weight'!$D$11+Y680*'Molecular Weight'!$C$12/'Molecular Weight'!$D$12)</f>
        <v>4.50948140906743</v>
      </c>
      <c r="AH680" s="19">
        <f>P680*AG680*'Molecular Weight'!$B$2/'Molecular Weight'!$D$2</f>
        <v>3.02333407385546</v>
      </c>
      <c r="AI680" s="19">
        <f>Q680*AG680*'Molecular Weight'!$B$3/'Molecular Weight'!$D$3</f>
        <v>0.0263382310083204</v>
      </c>
      <c r="AJ680" s="19">
        <f>AG680*R680*'Molecular Weight'!$B$4/'Molecular Weight'!$D$4</f>
        <v>1.92303110696599</v>
      </c>
      <c r="AK680" s="19">
        <f>S680*AG680*'Molecular Weight'!$B$5/'Molecular Weight'!$D$5</f>
        <v>0</v>
      </c>
      <c r="AL680" s="19">
        <f>T680*AG680*'Molecular Weight'!$B$6/'Molecular Weight'!$D$6</f>
        <v>0.970860882427289</v>
      </c>
      <c r="AM680" s="19">
        <f>U680*AG680*'Molecular Weight'!$B$8/'Molecular Weight'!$D$8</f>
        <v>0.0237318822392422</v>
      </c>
      <c r="AN680" s="19">
        <f>V680*AG680*'Molecular Weight'!$B$9/'Molecular Weight'!$D$9</f>
        <v>1.08205174257276</v>
      </c>
      <c r="AO680" s="19">
        <f>W680*AG680*'Molecular Weight'!$B$10/'Molecular Weight'!$D$10</f>
        <v>0.906238507136055</v>
      </c>
      <c r="AP680" s="19">
        <f>X680*AG680*'Molecular Weight'!$B$11/'Molecular Weight'!$D$11</f>
        <v>0.0664514308962288</v>
      </c>
      <c r="AQ680" s="19">
        <f>Y680*AG680*'Molecular Weight'!$B$12/'Molecular Weight'!$D$12</f>
        <v>0</v>
      </c>
      <c r="AR680" s="19">
        <f t="shared" si="122"/>
        <v>8.02203785710134</v>
      </c>
      <c r="AS680" s="19">
        <f t="shared" si="123"/>
        <v>0.0659319464522303</v>
      </c>
      <c r="AT680" s="19">
        <f t="shared" si="124"/>
        <v>0.0679108074551229</v>
      </c>
      <c r="AU680" s="19">
        <f t="shared" si="125"/>
        <v>0.904928935975059</v>
      </c>
      <c r="AV680" s="19">
        <f t="shared" si="126"/>
        <v>3.04967230486378</v>
      </c>
      <c r="AW680" s="19">
        <f t="shared" si="127"/>
        <v>2.98288301437534</v>
      </c>
      <c r="AX680" s="36"/>
    </row>
    <row r="681" s="25" customFormat="1" spans="1:50">
      <c r="A681" s="37" t="s">
        <v>2391</v>
      </c>
      <c r="B681" s="35" t="s">
        <v>2280</v>
      </c>
      <c r="C681" s="35" t="s">
        <v>2281</v>
      </c>
      <c r="D681" s="32" t="s">
        <v>1759</v>
      </c>
      <c r="E681" s="35" t="s">
        <v>2461</v>
      </c>
      <c r="F681" s="35" t="s">
        <v>1859</v>
      </c>
      <c r="G681" s="32" t="s">
        <v>1917</v>
      </c>
      <c r="H681" s="32"/>
      <c r="I681" s="33">
        <f t="shared" si="128"/>
        <v>9.84304618835449</v>
      </c>
      <c r="J681" s="33">
        <f t="shared" si="129"/>
        <v>1271.80224609375</v>
      </c>
      <c r="K681" s="33">
        <f t="shared" si="130"/>
        <v>-5.81748962402344</v>
      </c>
      <c r="L681" s="34">
        <f t="shared" si="120"/>
        <v>-7.4935835416547</v>
      </c>
      <c r="M681" s="33">
        <f t="shared" si="121"/>
        <v>1.67609391763126</v>
      </c>
      <c r="N681" s="33">
        <f t="shared" si="131"/>
        <v>1.67609405517578</v>
      </c>
      <c r="O681" s="32"/>
      <c r="P681" s="35">
        <v>40.17</v>
      </c>
      <c r="Q681" s="35">
        <v>0.833333333333333</v>
      </c>
      <c r="R681" s="35">
        <v>21.51</v>
      </c>
      <c r="S681" s="35">
        <v>0</v>
      </c>
      <c r="T681" s="35">
        <v>13.9166666666667</v>
      </c>
      <c r="U681" s="35">
        <v>0.263333333333333</v>
      </c>
      <c r="V681" s="35">
        <v>9.46666666666667</v>
      </c>
      <c r="W681" s="35">
        <v>12.7</v>
      </c>
      <c r="X681" s="35">
        <v>0.533333333333333</v>
      </c>
      <c r="Y681" s="32"/>
      <c r="Z681" s="32">
        <v>99.3933333333334</v>
      </c>
      <c r="AA681" s="35">
        <v>9.84304618835449</v>
      </c>
      <c r="AB681" s="35">
        <v>1271.80224609375</v>
      </c>
      <c r="AC681" s="35">
        <v>-5.81748962402344</v>
      </c>
      <c r="AD681" s="35">
        <v>1.67609405517578</v>
      </c>
      <c r="AE681" s="35" t="s">
        <v>1695</v>
      </c>
      <c r="AF681" s="19">
        <v>12</v>
      </c>
      <c r="AG681" s="19">
        <f>AF681/(P681*'Molecular Weight'!$C$2/'Molecular Weight'!$D$2+Q681*'Molecular Weight'!$C$3/'Molecular Weight'!$D$3+R681*'Molecular Weight'!$C$4/'Molecular Weight'!$D$4+S681*'Molecular Weight'!$C$5/'Molecular Weight'!$D$5+T681*'Molecular Weight'!$C$6/'Molecular Weight'!$D$6+U681*'Molecular Weight'!$C$8/'Molecular Weight'!$D$8+V681*'Molecular Weight'!$C$9/'Molecular Weight'!$D$9+W681*'Molecular Weight'!$C$10/'Molecular Weight'!$D$10+X681*'Molecular Weight'!$C$11/'Molecular Weight'!$D$11+Y681*'Molecular Weight'!$C$12/'Molecular Weight'!$D$12)</f>
        <v>4.51403874166708</v>
      </c>
      <c r="AH681" s="19">
        <f>P681*AG681*'Molecular Weight'!$B$2/'Molecular Weight'!$D$2</f>
        <v>3.01812477118453</v>
      </c>
      <c r="AI681" s="19">
        <f>Q681*AG681*'Molecular Weight'!$B$3/'Molecular Weight'!$D$3</f>
        <v>0.0470800870011168</v>
      </c>
      <c r="AJ681" s="19">
        <f>AG681*R681*'Molecular Weight'!$B$4/'Molecular Weight'!$D$4</f>
        <v>1.90460912776106</v>
      </c>
      <c r="AK681" s="19">
        <f>S681*AG681*'Molecular Weight'!$B$5/'Molecular Weight'!$D$5</f>
        <v>0</v>
      </c>
      <c r="AL681" s="19">
        <f>T681*AG681*'Molecular Weight'!$B$6/'Molecular Weight'!$D$6</f>
        <v>0.874448392096331</v>
      </c>
      <c r="AM681" s="19">
        <f>U681*AG681*'Molecular Weight'!$B$8/'Molecular Weight'!$D$8</f>
        <v>0.0167563697298985</v>
      </c>
      <c r="AN681" s="19">
        <f>V681*AG681*'Molecular Weight'!$B$9/'Molecular Weight'!$D$9</f>
        <v>1.06036972922535</v>
      </c>
      <c r="AO681" s="19">
        <f>W681*AG681*'Molecular Weight'!$B$10/'Molecular Weight'!$D$10</f>
        <v>1.02225913015642</v>
      </c>
      <c r="AP681" s="19">
        <f>X681*AG681*'Molecular Weight'!$B$11/'Molecular Weight'!$D$11</f>
        <v>0.0776859415582158</v>
      </c>
      <c r="AQ681" s="19">
        <f>Y681*AG681*'Molecular Weight'!$B$12/'Molecular Weight'!$D$12</f>
        <v>0</v>
      </c>
      <c r="AR681" s="19">
        <f t="shared" si="122"/>
        <v>8.02133354871293</v>
      </c>
      <c r="AS681" s="19">
        <f t="shared" si="123"/>
        <v>0.0638304299404711</v>
      </c>
      <c r="AT681" s="19">
        <f t="shared" si="124"/>
        <v>0.0729950795466034</v>
      </c>
      <c r="AU681" s="19">
        <f t="shared" si="125"/>
        <v>0.810617962155859</v>
      </c>
      <c r="AV681" s="19">
        <f t="shared" si="126"/>
        <v>3.06520485818565</v>
      </c>
      <c r="AW681" s="19">
        <f t="shared" si="127"/>
        <v>2.973833621208</v>
      </c>
      <c r="AX681" s="36"/>
    </row>
    <row r="682" s="25" customFormat="1" spans="1:50">
      <c r="A682" s="37" t="s">
        <v>2391</v>
      </c>
      <c r="B682" s="35" t="s">
        <v>2280</v>
      </c>
      <c r="C682" s="35" t="s">
        <v>2281</v>
      </c>
      <c r="D682" s="32" t="s">
        <v>1759</v>
      </c>
      <c r="E682" s="35" t="s">
        <v>2462</v>
      </c>
      <c r="F682" s="35" t="s">
        <v>1859</v>
      </c>
      <c r="G682" s="32" t="s">
        <v>1917</v>
      </c>
      <c r="H682" s="32"/>
      <c r="I682" s="33">
        <f t="shared" si="128"/>
        <v>9.80325794219971</v>
      </c>
      <c r="J682" s="33">
        <f t="shared" si="129"/>
        <v>1274.73291015625</v>
      </c>
      <c r="K682" s="33">
        <f t="shared" si="130"/>
        <v>-5.81413650512695</v>
      </c>
      <c r="L682" s="34">
        <f t="shared" si="120"/>
        <v>-7.48067525418732</v>
      </c>
      <c r="M682" s="33">
        <f t="shared" si="121"/>
        <v>1.66653874906036</v>
      </c>
      <c r="N682" s="33">
        <f t="shared" si="131"/>
        <v>1.66653680801392</v>
      </c>
      <c r="O682" s="32"/>
      <c r="P682" s="35">
        <v>40.62</v>
      </c>
      <c r="Q682" s="35">
        <v>0.873333333333333</v>
      </c>
      <c r="R682" s="35">
        <v>21.7133333333333</v>
      </c>
      <c r="S682" s="35">
        <v>0</v>
      </c>
      <c r="T682" s="35">
        <v>14.0166666666667</v>
      </c>
      <c r="U682" s="35">
        <v>0.236666666666667</v>
      </c>
      <c r="V682" s="35">
        <v>9.42</v>
      </c>
      <c r="W682" s="35">
        <v>12.8633333333333</v>
      </c>
      <c r="X682" s="35">
        <v>0.54</v>
      </c>
      <c r="Y682" s="32"/>
      <c r="Z682" s="32">
        <v>100.283333333333</v>
      </c>
      <c r="AA682" s="35">
        <v>9.80325794219971</v>
      </c>
      <c r="AB682" s="35">
        <v>1274.73291015625</v>
      </c>
      <c r="AC682" s="35">
        <v>-5.81413650512695</v>
      </c>
      <c r="AD682" s="35">
        <v>1.66653680801392</v>
      </c>
      <c r="AE682" s="35" t="s">
        <v>1695</v>
      </c>
      <c r="AF682" s="19">
        <v>12</v>
      </c>
      <c r="AG682" s="19">
        <f>AF682/(P682*'Molecular Weight'!$C$2/'Molecular Weight'!$D$2+Q682*'Molecular Weight'!$C$3/'Molecular Weight'!$D$3+R682*'Molecular Weight'!$C$4/'Molecular Weight'!$D$4+S682*'Molecular Weight'!$C$5/'Molecular Weight'!$D$5+T682*'Molecular Weight'!$C$6/'Molecular Weight'!$D$6+U682*'Molecular Weight'!$C$8/'Molecular Weight'!$D$8+V682*'Molecular Weight'!$C$9/'Molecular Weight'!$D$9+W682*'Molecular Weight'!$C$10/'Molecular Weight'!$D$10+X682*'Molecular Weight'!$C$11/'Molecular Weight'!$D$11+Y682*'Molecular Weight'!$C$12/'Molecular Weight'!$D$12)</f>
        <v>4.47224613724291</v>
      </c>
      <c r="AH682" s="19">
        <f>P682*AG682*'Molecular Weight'!$B$2/'Molecular Weight'!$D$2</f>
        <v>3.02367906282967</v>
      </c>
      <c r="AI682" s="19">
        <f>Q682*AG682*'Molecular Weight'!$B$3/'Molecular Weight'!$D$3</f>
        <v>0.0488831242368645</v>
      </c>
      <c r="AJ682" s="19">
        <f>AG682*R682*'Molecular Weight'!$B$4/'Molecular Weight'!$D$4</f>
        <v>1.90481308604683</v>
      </c>
      <c r="AK682" s="19">
        <f>S682*AG682*'Molecular Weight'!$B$5/'Molecular Weight'!$D$5</f>
        <v>0</v>
      </c>
      <c r="AL682" s="19">
        <f>T682*AG682*'Molecular Weight'!$B$6/'Molecular Weight'!$D$6</f>
        <v>0.872577719334932</v>
      </c>
      <c r="AM682" s="19">
        <f>U682*AG682*'Molecular Weight'!$B$8/'Molecular Weight'!$D$8</f>
        <v>0.0149200956556831</v>
      </c>
      <c r="AN682" s="19">
        <f>V682*AG682*'Molecular Weight'!$B$9/'Molecular Weight'!$D$9</f>
        <v>1.04537366284933</v>
      </c>
      <c r="AO682" s="19">
        <f>W682*AG682*'Molecular Weight'!$B$10/'Molecular Weight'!$D$10</f>
        <v>1.02582012860321</v>
      </c>
      <c r="AP682" s="19">
        <f>X682*AG682*'Molecular Weight'!$B$11/'Molecular Weight'!$D$11</f>
        <v>0.07792878070704</v>
      </c>
      <c r="AQ682" s="19">
        <f>Y682*AG682*'Molecular Weight'!$B$12/'Molecular Weight'!$D$12</f>
        <v>0</v>
      </c>
      <c r="AR682" s="19">
        <f t="shared" si="122"/>
        <v>8.01399566026357</v>
      </c>
      <c r="AS682" s="19">
        <f t="shared" si="123"/>
        <v>0.0419136546318679</v>
      </c>
      <c r="AT682" s="19">
        <f t="shared" si="124"/>
        <v>0.0480342939123107</v>
      </c>
      <c r="AU682" s="19">
        <f t="shared" si="125"/>
        <v>0.830664064703065</v>
      </c>
      <c r="AV682" s="19">
        <f t="shared" si="126"/>
        <v>3.07256218706654</v>
      </c>
      <c r="AW682" s="19">
        <f t="shared" si="127"/>
        <v>2.95869160644316</v>
      </c>
      <c r="AX682" s="36"/>
    </row>
    <row r="683" s="25" customFormat="1" spans="1:50">
      <c r="A683" s="37" t="s">
        <v>2365</v>
      </c>
      <c r="B683" s="35" t="s">
        <v>2463</v>
      </c>
      <c r="C683" s="35" t="s">
        <v>2281</v>
      </c>
      <c r="D683" s="32" t="s">
        <v>1759</v>
      </c>
      <c r="E683" s="35" t="s">
        <v>2375</v>
      </c>
      <c r="F683" s="35" t="s">
        <v>1962</v>
      </c>
      <c r="G683" s="32" t="s">
        <v>1917</v>
      </c>
      <c r="H683" s="32"/>
      <c r="I683" s="33">
        <f t="shared" si="128"/>
        <v>9.1469898223877</v>
      </c>
      <c r="J683" s="33">
        <f t="shared" si="129"/>
        <v>1257.40014648437</v>
      </c>
      <c r="K683" s="33">
        <f t="shared" si="130"/>
        <v>-6.38509798049927</v>
      </c>
      <c r="L683" s="34">
        <f t="shared" si="120"/>
        <v>-7.87643964642273</v>
      </c>
      <c r="M683" s="33">
        <f t="shared" si="121"/>
        <v>1.49134166592346</v>
      </c>
      <c r="N683" s="33">
        <f t="shared" si="131"/>
        <v>1.49134206771851</v>
      </c>
      <c r="O683" s="32"/>
      <c r="P683" s="35">
        <v>40.2</v>
      </c>
      <c r="Q683" s="35">
        <v>0.74</v>
      </c>
      <c r="R683" s="35">
        <v>21</v>
      </c>
      <c r="S683" s="35">
        <v>0</v>
      </c>
      <c r="T683" s="35">
        <v>16.9</v>
      </c>
      <c r="U683" s="35">
        <v>0.29</v>
      </c>
      <c r="V683" s="35">
        <v>10.2</v>
      </c>
      <c r="W683" s="35">
        <v>9.44</v>
      </c>
      <c r="X683" s="35">
        <v>0.55</v>
      </c>
      <c r="Y683" s="32"/>
      <c r="Z683" s="32">
        <v>99.32</v>
      </c>
      <c r="AA683" s="35">
        <v>9.1469898223877</v>
      </c>
      <c r="AB683" s="35">
        <v>1257.40014648437</v>
      </c>
      <c r="AC683" s="35">
        <v>-6.38509798049927</v>
      </c>
      <c r="AD683" s="35">
        <v>1.49134206771851</v>
      </c>
      <c r="AE683" s="35" t="s">
        <v>1695</v>
      </c>
      <c r="AF683" s="19">
        <v>12</v>
      </c>
      <c r="AG683" s="19">
        <f>AF683/(P683*'Molecular Weight'!$C$2/'Molecular Weight'!$D$2+Q683*'Molecular Weight'!$C$3/'Molecular Weight'!$D$3+R683*'Molecular Weight'!$C$4/'Molecular Weight'!$D$4+S683*'Molecular Weight'!$C$5/'Molecular Weight'!$D$5+T683*'Molecular Weight'!$C$6/'Molecular Weight'!$D$6+U683*'Molecular Weight'!$C$8/'Molecular Weight'!$D$8+V683*'Molecular Weight'!$C$9/'Molecular Weight'!$D$9+W683*'Molecular Weight'!$C$10/'Molecular Weight'!$D$10+X683*'Molecular Weight'!$C$11/'Molecular Weight'!$D$11+Y683*'Molecular Weight'!$C$12/'Molecular Weight'!$D$12)</f>
        <v>4.53811842219331</v>
      </c>
      <c r="AH683" s="19">
        <f>P683*AG683*'Molecular Weight'!$B$2/'Molecular Weight'!$D$2</f>
        <v>3.03649068861803</v>
      </c>
      <c r="AI683" s="19">
        <f>Q683*AG683*'Molecular Weight'!$B$3/'Molecular Weight'!$D$3</f>
        <v>0.0420301330716276</v>
      </c>
      <c r="AJ683" s="19">
        <f>AG683*R683*'Molecular Weight'!$B$4/'Molecular Weight'!$D$4</f>
        <v>1.86937008368104</v>
      </c>
      <c r="AK683" s="19">
        <f>S683*AG683*'Molecular Weight'!$B$5/'Molecular Weight'!$D$5</f>
        <v>0</v>
      </c>
      <c r="AL683" s="19">
        <f>T683*AG683*'Molecular Weight'!$B$6/'Molecular Weight'!$D$6</f>
        <v>1.06756961769302</v>
      </c>
      <c r="AM683" s="19">
        <f>U683*AG683*'Molecular Weight'!$B$8/'Molecular Weight'!$D$8</f>
        <v>0.0185516541082049</v>
      </c>
      <c r="AN683" s="19">
        <f>V683*AG683*'Molecular Weight'!$B$9/'Molecular Weight'!$D$9</f>
        <v>1.14860565524496</v>
      </c>
      <c r="AO683" s="19">
        <f>W683*AG683*'Molecular Weight'!$B$10/'Molecular Weight'!$D$10</f>
        <v>0.763905811439102</v>
      </c>
      <c r="AP683" s="19">
        <f>X683*AG683*'Molecular Weight'!$B$11/'Molecular Weight'!$D$11</f>
        <v>0.0805409852276966</v>
      </c>
      <c r="AQ683" s="19">
        <f>Y683*AG683*'Molecular Weight'!$B$12/'Molecular Weight'!$D$12</f>
        <v>0</v>
      </c>
      <c r="AR683" s="19">
        <f t="shared" si="122"/>
        <v>8.02706462908368</v>
      </c>
      <c r="AS683" s="19">
        <f t="shared" si="123"/>
        <v>0.0809201280944949</v>
      </c>
      <c r="AT683" s="19">
        <f t="shared" si="124"/>
        <v>0.0757984554387751</v>
      </c>
      <c r="AU683" s="19">
        <f t="shared" si="125"/>
        <v>0.98664948959853</v>
      </c>
      <c r="AV683" s="19">
        <f t="shared" si="126"/>
        <v>3.07852082168965</v>
      </c>
      <c r="AW683" s="19">
        <f t="shared" si="127"/>
        <v>2.99863273848529</v>
      </c>
      <c r="AX683" s="36"/>
    </row>
    <row r="684" s="25" customFormat="1" spans="1:50">
      <c r="A684" s="37" t="s">
        <v>2365</v>
      </c>
      <c r="B684" s="35" t="s">
        <v>2463</v>
      </c>
      <c r="C684" s="35" t="s">
        <v>2281</v>
      </c>
      <c r="D684" s="32" t="s">
        <v>1759</v>
      </c>
      <c r="E684" s="35" t="s">
        <v>2376</v>
      </c>
      <c r="F684" s="35" t="s">
        <v>2377</v>
      </c>
      <c r="G684" s="32" t="s">
        <v>1917</v>
      </c>
      <c r="H684" s="32"/>
      <c r="I684" s="33">
        <f t="shared" si="128"/>
        <v>9.79400253295898</v>
      </c>
      <c r="J684" s="33">
        <f t="shared" si="129"/>
        <v>1259.41625976562</v>
      </c>
      <c r="K684" s="33">
        <f t="shared" si="130"/>
        <v>-5.57805919647217</v>
      </c>
      <c r="L684" s="34">
        <f t="shared" si="120"/>
        <v>-7.62612058745738</v>
      </c>
      <c r="M684" s="33">
        <f t="shared" si="121"/>
        <v>2.04806139098521</v>
      </c>
      <c r="N684" s="33">
        <f t="shared" si="131"/>
        <v>2.04806089401245</v>
      </c>
      <c r="O684" s="32"/>
      <c r="P684" s="35">
        <v>40.7</v>
      </c>
      <c r="Q684" s="35">
        <v>0.42</v>
      </c>
      <c r="R684" s="35">
        <v>21.6</v>
      </c>
      <c r="S684" s="35">
        <v>0</v>
      </c>
      <c r="T684" s="35">
        <v>13.1</v>
      </c>
      <c r="U684" s="35">
        <v>0.25</v>
      </c>
      <c r="V684" s="35">
        <v>10.5</v>
      </c>
      <c r="W684" s="35">
        <v>12.6</v>
      </c>
      <c r="X684" s="35">
        <v>0.38</v>
      </c>
      <c r="Y684" s="32"/>
      <c r="Z684" s="32">
        <v>99.55</v>
      </c>
      <c r="AA684" s="35">
        <v>9.79400253295898</v>
      </c>
      <c r="AB684" s="35">
        <v>1259.41625976562</v>
      </c>
      <c r="AC684" s="35">
        <v>-5.57805919647217</v>
      </c>
      <c r="AD684" s="35">
        <v>2.04806089401245</v>
      </c>
      <c r="AE684" s="35" t="s">
        <v>1695</v>
      </c>
      <c r="AF684" s="19">
        <v>12</v>
      </c>
      <c r="AG684" s="19">
        <f>AF684/(P684*'Molecular Weight'!$C$2/'Molecular Weight'!$D$2+Q684*'Molecular Weight'!$C$3/'Molecular Weight'!$D$3+R684*'Molecular Weight'!$C$4/'Molecular Weight'!$D$4+S684*'Molecular Weight'!$C$5/'Molecular Weight'!$D$5+T684*'Molecular Weight'!$C$6/'Molecular Weight'!$D$6+U684*'Molecular Weight'!$C$8/'Molecular Weight'!$D$8+V684*'Molecular Weight'!$C$9/'Molecular Weight'!$D$9+W684*'Molecular Weight'!$C$10/'Molecular Weight'!$D$10+X684*'Molecular Weight'!$C$11/'Molecular Weight'!$D$11+Y684*'Molecular Weight'!$C$12/'Molecular Weight'!$D$12)</f>
        <v>4.48071099622577</v>
      </c>
      <c r="AH684" s="19">
        <f>P684*AG684*'Molecular Weight'!$B$2/'Molecular Weight'!$D$2</f>
        <v>3.03536846781606</v>
      </c>
      <c r="AI684" s="19">
        <f>Q684*AG684*'Molecular Weight'!$B$3/'Molecular Weight'!$D$3</f>
        <v>0.0235531741979327</v>
      </c>
      <c r="AJ684" s="19">
        <f>AG684*R684*'Molecular Weight'!$B$4/'Molecular Weight'!$D$4</f>
        <v>1.89845738561155</v>
      </c>
      <c r="AK684" s="19">
        <f>S684*AG684*'Molecular Weight'!$B$5/'Molecular Weight'!$D$5</f>
        <v>0</v>
      </c>
      <c r="AL684" s="19">
        <f>T684*AG684*'Molecular Weight'!$B$6/'Molecular Weight'!$D$6</f>
        <v>0.817056153265</v>
      </c>
      <c r="AM684" s="19">
        <f>U684*AG684*'Molecular Weight'!$B$8/'Molecular Weight'!$D$8</f>
        <v>0.015790495475845</v>
      </c>
      <c r="AN684" s="19">
        <f>V684*AG684*'Molecular Weight'!$B$9/'Molecular Weight'!$D$9</f>
        <v>1.16743090472384</v>
      </c>
      <c r="AO684" s="19">
        <f>W684*AG684*'Molecular Weight'!$B$10/'Molecular Weight'!$D$10</f>
        <v>1.00672180015058</v>
      </c>
      <c r="AP684" s="19">
        <f>X684*AG684*'Molecular Weight'!$B$11/'Molecular Weight'!$D$11</f>
        <v>0.0549425678788575</v>
      </c>
      <c r="AQ684" s="19">
        <f>Y684*AG684*'Molecular Weight'!$B$12/'Molecular Weight'!$D$12</f>
        <v>0</v>
      </c>
      <c r="AR684" s="19">
        <f t="shared" si="122"/>
        <v>8.01932094911966</v>
      </c>
      <c r="AS684" s="19">
        <f t="shared" si="123"/>
        <v>0.0578231974769423</v>
      </c>
      <c r="AT684" s="19">
        <f t="shared" si="124"/>
        <v>0.0707701634041647</v>
      </c>
      <c r="AU684" s="19">
        <f t="shared" si="125"/>
        <v>0.759232955788058</v>
      </c>
      <c r="AV684" s="19">
        <f t="shared" si="126"/>
        <v>3.05892164201399</v>
      </c>
      <c r="AW684" s="19">
        <f t="shared" si="127"/>
        <v>3.00699935361526</v>
      </c>
      <c r="AX684" s="36"/>
    </row>
    <row r="685" s="25" customFormat="1" spans="1:50">
      <c r="A685" s="37" t="s">
        <v>2292</v>
      </c>
      <c r="B685" s="35" t="s">
        <v>2464</v>
      </c>
      <c r="C685" s="35" t="s">
        <v>2281</v>
      </c>
      <c r="D685" s="32" t="s">
        <v>1759</v>
      </c>
      <c r="E685" s="35" t="s">
        <v>2465</v>
      </c>
      <c r="F685" s="35" t="s">
        <v>1859</v>
      </c>
      <c r="G685" s="32" t="s">
        <v>1917</v>
      </c>
      <c r="H685" s="32"/>
      <c r="I685" s="33">
        <f t="shared" si="128"/>
        <v>4.71059989929199</v>
      </c>
      <c r="J685" s="33">
        <f t="shared" si="129"/>
        <v>1223.00122070312</v>
      </c>
      <c r="K685" s="33">
        <f t="shared" si="130"/>
        <v>-6.79138231277466</v>
      </c>
      <c r="L685" s="34">
        <f t="shared" si="120"/>
        <v>-9.86214911035276</v>
      </c>
      <c r="M685" s="33">
        <f t="shared" si="121"/>
        <v>3.0707667975781</v>
      </c>
      <c r="N685" s="33">
        <f t="shared" si="131"/>
        <v>3.07076692581177</v>
      </c>
      <c r="O685" s="32"/>
      <c r="P685" s="35">
        <v>40.36</v>
      </c>
      <c r="Q685" s="35">
        <v>0.29</v>
      </c>
      <c r="R685" s="35">
        <v>22.8</v>
      </c>
      <c r="S685" s="35">
        <v>0</v>
      </c>
      <c r="T685" s="35">
        <v>14.19</v>
      </c>
      <c r="U685" s="35">
        <v>0.29</v>
      </c>
      <c r="V685" s="35">
        <v>13.48</v>
      </c>
      <c r="W685" s="35">
        <v>8.83</v>
      </c>
      <c r="X685" s="35">
        <v>0.12</v>
      </c>
      <c r="Y685" s="32"/>
      <c r="Z685" s="32">
        <v>100.36</v>
      </c>
      <c r="AA685" s="35">
        <v>4.71059989929199</v>
      </c>
      <c r="AB685" s="35">
        <v>1223.00122070312</v>
      </c>
      <c r="AC685" s="35">
        <v>-6.79138231277466</v>
      </c>
      <c r="AD685" s="35">
        <v>3.07076692581177</v>
      </c>
      <c r="AE685" s="35" t="s">
        <v>1695</v>
      </c>
      <c r="AF685" s="19">
        <v>12</v>
      </c>
      <c r="AG685" s="19">
        <f>AF685/(P685*'Molecular Weight'!$C$2/'Molecular Weight'!$D$2+Q685*'Molecular Weight'!$C$3/'Molecular Weight'!$D$3+R685*'Molecular Weight'!$C$4/'Molecular Weight'!$D$4+S685*'Molecular Weight'!$C$5/'Molecular Weight'!$D$5+T685*'Molecular Weight'!$C$6/'Molecular Weight'!$D$6+U685*'Molecular Weight'!$C$8/'Molecular Weight'!$D$8+V685*'Molecular Weight'!$C$9/'Molecular Weight'!$D$9+W685*'Molecular Weight'!$C$10/'Molecular Weight'!$D$10+X685*'Molecular Weight'!$C$11/'Molecular Weight'!$D$11+Y685*'Molecular Weight'!$C$12/'Molecular Weight'!$D$12)</f>
        <v>4.41640253458216</v>
      </c>
      <c r="AH685" s="19">
        <f>P685*AG685*'Molecular Weight'!$B$2/'Molecular Weight'!$D$2</f>
        <v>2.96681102356418</v>
      </c>
      <c r="AI685" s="19">
        <f>Q685*AG685*'Molecular Weight'!$B$3/'Molecular Weight'!$D$3</f>
        <v>0.0160294960579327</v>
      </c>
      <c r="AJ685" s="19">
        <f>AG685*R685*'Molecular Weight'!$B$4/'Molecular Weight'!$D$4</f>
        <v>1.97516629636079</v>
      </c>
      <c r="AK685" s="19">
        <f>S685*AG685*'Molecular Weight'!$B$5/'Molecular Weight'!$D$5</f>
        <v>0</v>
      </c>
      <c r="AL685" s="19">
        <f>T685*AG685*'Molecular Weight'!$B$6/'Molecular Weight'!$D$6</f>
        <v>0.872337861438208</v>
      </c>
      <c r="AM685" s="19">
        <f>U685*AG685*'Molecular Weight'!$B$8/'Molecular Weight'!$D$8</f>
        <v>0.0180540842265129</v>
      </c>
      <c r="AN685" s="19">
        <f>V685*AG685*'Molecular Weight'!$B$9/'Molecular Weight'!$D$9</f>
        <v>1.47724829196445</v>
      </c>
      <c r="AO685" s="19">
        <f>W685*AG685*'Molecular Weight'!$B$10/'Molecular Weight'!$D$10</f>
        <v>0.695378644442947</v>
      </c>
      <c r="AP685" s="19">
        <f>X685*AG685*'Molecular Weight'!$B$11/'Molecular Weight'!$D$11</f>
        <v>0.0171012682849261</v>
      </c>
      <c r="AQ685" s="19">
        <f>Y685*AG685*'Molecular Weight'!$B$12/'Molecular Weight'!$D$12</f>
        <v>0</v>
      </c>
      <c r="AR685" s="19">
        <f t="shared" si="122"/>
        <v>8.03812696633995</v>
      </c>
      <c r="AS685" s="19">
        <f t="shared" si="123"/>
        <v>0.113838360104375</v>
      </c>
      <c r="AT685" s="19">
        <f t="shared" si="124"/>
        <v>0.130498015891104</v>
      </c>
      <c r="AU685" s="19">
        <f t="shared" si="125"/>
        <v>0.758499501333833</v>
      </c>
      <c r="AV685" s="19">
        <f t="shared" si="126"/>
        <v>2.98284051962211</v>
      </c>
      <c r="AW685" s="19">
        <f t="shared" si="127"/>
        <v>3.06301888207212</v>
      </c>
      <c r="AX685" s="36"/>
    </row>
    <row r="686" s="25" customFormat="1" spans="1:50">
      <c r="A686" s="37" t="s">
        <v>2292</v>
      </c>
      <c r="B686" s="35" t="s">
        <v>2464</v>
      </c>
      <c r="C686" s="35" t="s">
        <v>2281</v>
      </c>
      <c r="D686" s="32" t="s">
        <v>1759</v>
      </c>
      <c r="E686" s="35" t="s">
        <v>2466</v>
      </c>
      <c r="F686" s="35" t="s">
        <v>1859</v>
      </c>
      <c r="G686" s="32" t="s">
        <v>1917</v>
      </c>
      <c r="H686" s="32"/>
      <c r="I686" s="33">
        <f t="shared" si="128"/>
        <v>5.88836240768433</v>
      </c>
      <c r="J686" s="33">
        <f t="shared" si="129"/>
        <v>1174.87915039062</v>
      </c>
      <c r="K686" s="33">
        <f t="shared" si="130"/>
        <v>-6.84405279159546</v>
      </c>
      <c r="L686" s="34">
        <f t="shared" si="120"/>
        <v>-9.95680822678067</v>
      </c>
      <c r="M686" s="33">
        <f t="shared" si="121"/>
        <v>3.11275543518521</v>
      </c>
      <c r="N686" s="33">
        <f t="shared" si="131"/>
        <v>3.1127552986145</v>
      </c>
      <c r="O686" s="32"/>
      <c r="P686" s="35">
        <v>39.39</v>
      </c>
      <c r="Q686" s="35">
        <v>0.37</v>
      </c>
      <c r="R686" s="35">
        <v>22.41</v>
      </c>
      <c r="S686" s="35">
        <v>0</v>
      </c>
      <c r="T686" s="35">
        <v>17.65</v>
      </c>
      <c r="U686" s="35">
        <v>0.32</v>
      </c>
      <c r="V686" s="35">
        <v>9.52</v>
      </c>
      <c r="W686" s="35">
        <v>10.1</v>
      </c>
      <c r="X686" s="35">
        <v>0.17</v>
      </c>
      <c r="Y686" s="32"/>
      <c r="Z686" s="32">
        <v>99.93</v>
      </c>
      <c r="AA686" s="35">
        <v>5.88836240768433</v>
      </c>
      <c r="AB686" s="35">
        <v>1174.87915039062</v>
      </c>
      <c r="AC686" s="35">
        <v>-6.84405279159546</v>
      </c>
      <c r="AD686" s="35">
        <v>3.1127552986145</v>
      </c>
      <c r="AE686" s="35" t="s">
        <v>1695</v>
      </c>
      <c r="AF686" s="19">
        <v>12</v>
      </c>
      <c r="AG686" s="19">
        <f>AF686/(P686*'Molecular Weight'!$C$2/'Molecular Weight'!$D$2+Q686*'Molecular Weight'!$C$3/'Molecular Weight'!$D$3+R686*'Molecular Weight'!$C$4/'Molecular Weight'!$D$4+S686*'Molecular Weight'!$C$5/'Molecular Weight'!$D$5+T686*'Molecular Weight'!$C$6/'Molecular Weight'!$D$6+U686*'Molecular Weight'!$C$8/'Molecular Weight'!$D$8+V686*'Molecular Weight'!$C$9/'Molecular Weight'!$D$9+W686*'Molecular Weight'!$C$10/'Molecular Weight'!$D$10+X686*'Molecular Weight'!$C$11/'Molecular Weight'!$D$11+Y686*'Molecular Weight'!$C$12/'Molecular Weight'!$D$12)</f>
        <v>4.52974432435529</v>
      </c>
      <c r="AH686" s="19">
        <f>P686*AG686*'Molecular Weight'!$B$2/'Molecular Weight'!$D$2</f>
        <v>2.96981739241603</v>
      </c>
      <c r="AI686" s="19">
        <f>Q686*AG686*'Molecular Weight'!$B$3/'Molecular Weight'!$D$3</f>
        <v>0.0209762878599682</v>
      </c>
      <c r="AJ686" s="19">
        <f>AG686*R686*'Molecular Weight'!$B$4/'Molecular Weight'!$D$4</f>
        <v>1.99120381147121</v>
      </c>
      <c r="AK686" s="19">
        <f>S686*AG686*'Molecular Weight'!$B$5/'Molecular Weight'!$D$5</f>
        <v>0</v>
      </c>
      <c r="AL686" s="19">
        <f>T686*AG686*'Molecular Weight'!$B$6/'Molecular Weight'!$D$6</f>
        <v>1.1128895785756</v>
      </c>
      <c r="AM686" s="19">
        <f>U686*AG686*'Molecular Weight'!$B$8/'Molecular Weight'!$D$8</f>
        <v>0.0204330164053241</v>
      </c>
      <c r="AN686" s="19">
        <f>V686*AG686*'Molecular Weight'!$B$9/'Molecular Weight'!$D$9</f>
        <v>1.0700537461008</v>
      </c>
      <c r="AO686" s="19">
        <f>W686*AG686*'Molecular Weight'!$B$10/'Molecular Weight'!$D$10</f>
        <v>0.815806306633174</v>
      </c>
      <c r="AP686" s="19">
        <f>X686*AG686*'Molecular Weight'!$B$11/'Molecular Weight'!$D$11</f>
        <v>0.0248485490526105</v>
      </c>
      <c r="AQ686" s="19">
        <f>Y686*AG686*'Molecular Weight'!$B$12/'Molecular Weight'!$D$12</f>
        <v>0</v>
      </c>
      <c r="AR686" s="19">
        <f t="shared" si="122"/>
        <v>8.02602868851471</v>
      </c>
      <c r="AS686" s="19">
        <f t="shared" si="123"/>
        <v>0.0778328297339508</v>
      </c>
      <c r="AT686" s="19">
        <f t="shared" si="124"/>
        <v>0.0699376031839297</v>
      </c>
      <c r="AU686" s="19">
        <f t="shared" si="125"/>
        <v>1.03505674884165</v>
      </c>
      <c r="AV686" s="19">
        <f t="shared" si="126"/>
        <v>2.99079368027599</v>
      </c>
      <c r="AW686" s="19">
        <f t="shared" si="127"/>
        <v>3.0191826477149</v>
      </c>
      <c r="AX686" s="36"/>
    </row>
    <row r="687" s="25" customFormat="1" spans="1:50">
      <c r="A687" s="37" t="s">
        <v>2365</v>
      </c>
      <c r="B687" s="35" t="s">
        <v>2467</v>
      </c>
      <c r="C687" s="35" t="s">
        <v>2281</v>
      </c>
      <c r="D687" s="32" t="s">
        <v>1759</v>
      </c>
      <c r="E687" s="35" t="s">
        <v>2468</v>
      </c>
      <c r="F687" s="35" t="s">
        <v>1859</v>
      </c>
      <c r="G687" s="32" t="s">
        <v>1917</v>
      </c>
      <c r="H687" s="32"/>
      <c r="I687" s="33">
        <f t="shared" si="128"/>
        <v>4.55560445785522</v>
      </c>
      <c r="J687" s="33">
        <f t="shared" si="129"/>
        <v>1355.3310546875</v>
      </c>
      <c r="K687" s="33">
        <f t="shared" si="130"/>
        <v>-6.21020078659058</v>
      </c>
      <c r="L687" s="34">
        <f t="shared" si="120"/>
        <v>-8.56923209884772</v>
      </c>
      <c r="M687" s="33">
        <f t="shared" si="121"/>
        <v>2.35903131225714</v>
      </c>
      <c r="N687" s="33">
        <f t="shared" si="131"/>
        <v>2.35903215408325</v>
      </c>
      <c r="O687" s="32"/>
      <c r="P687" s="35">
        <v>41</v>
      </c>
      <c r="Q687" s="35">
        <v>0.62</v>
      </c>
      <c r="R687" s="35">
        <v>22.2</v>
      </c>
      <c r="S687" s="35">
        <v>0</v>
      </c>
      <c r="T687" s="35">
        <v>14.4</v>
      </c>
      <c r="U687" s="35">
        <v>0.31</v>
      </c>
      <c r="V687" s="35">
        <v>14.5</v>
      </c>
      <c r="W687" s="35">
        <v>5.9</v>
      </c>
      <c r="X687" s="35">
        <v>0.23</v>
      </c>
      <c r="Y687" s="32"/>
      <c r="Z687" s="32">
        <v>99.16</v>
      </c>
      <c r="AA687" s="35">
        <v>4.55560445785522</v>
      </c>
      <c r="AB687" s="35">
        <v>1355.3310546875</v>
      </c>
      <c r="AC687" s="35">
        <v>-6.21020078659058</v>
      </c>
      <c r="AD687" s="35">
        <v>2.35903215408325</v>
      </c>
      <c r="AE687" s="35" t="s">
        <v>1695</v>
      </c>
      <c r="AF687" s="19">
        <v>12</v>
      </c>
      <c r="AG687" s="19">
        <f>AF687/(P687*'Molecular Weight'!$C$2/'Molecular Weight'!$D$2+Q687*'Molecular Weight'!$C$3/'Molecular Weight'!$D$3+R687*'Molecular Weight'!$C$4/'Molecular Weight'!$D$4+S687*'Molecular Weight'!$C$5/'Molecular Weight'!$D$5+T687*'Molecular Weight'!$C$6/'Molecular Weight'!$D$6+U687*'Molecular Weight'!$C$8/'Molecular Weight'!$D$8+V687*'Molecular Weight'!$C$9/'Molecular Weight'!$D$9+W687*'Molecular Weight'!$C$10/'Molecular Weight'!$D$10+X687*'Molecular Weight'!$C$11/'Molecular Weight'!$D$11+Y687*'Molecular Weight'!$C$12/'Molecular Weight'!$D$12)</f>
        <v>4.43279090412352</v>
      </c>
      <c r="AH687" s="19">
        <f>P687*AG687*'Molecular Weight'!$B$2/'Molecular Weight'!$D$2</f>
        <v>3.02504039728802</v>
      </c>
      <c r="AI687" s="19">
        <f>Q687*AG687*'Molecular Weight'!$B$3/'Molecular Weight'!$D$3</f>
        <v>0.0343971259143502</v>
      </c>
      <c r="AJ687" s="19">
        <f>AG687*R687*'Molecular Weight'!$B$4/'Molecular Weight'!$D$4</f>
        <v>1.93032479544021</v>
      </c>
      <c r="AK687" s="19">
        <f>S687*AG687*'Molecular Weight'!$B$5/'Molecular Weight'!$D$5</f>
        <v>0</v>
      </c>
      <c r="AL687" s="19">
        <f>T687*AG687*'Molecular Weight'!$B$6/'Molecular Weight'!$D$6</f>
        <v>0.888532697931217</v>
      </c>
      <c r="AM687" s="19">
        <f>U687*AG687*'Molecular Weight'!$B$8/'Molecular Weight'!$D$8</f>
        <v>0.0193708088564744</v>
      </c>
      <c r="AN687" s="19">
        <f>V687*AG687*'Molecular Weight'!$B$9/'Molecular Weight'!$D$9</f>
        <v>1.59492476699233</v>
      </c>
      <c r="AO687" s="19">
        <f>W687*AG687*'Molecular Weight'!$B$10/'Molecular Weight'!$D$10</f>
        <v>0.466359956032966</v>
      </c>
      <c r="AP687" s="19">
        <f>X687*AG687*'Molecular Weight'!$B$11/'Molecular Weight'!$D$11</f>
        <v>0.0328990612438983</v>
      </c>
      <c r="AQ687" s="19">
        <f>Y687*AG687*'Molecular Weight'!$B$12/'Molecular Weight'!$D$12</f>
        <v>0</v>
      </c>
      <c r="AR687" s="19">
        <f t="shared" si="122"/>
        <v>7.99184960969947</v>
      </c>
      <c r="AS687" s="19">
        <f t="shared" si="123"/>
        <v>0</v>
      </c>
      <c r="AT687" s="19">
        <f t="shared" si="124"/>
        <v>0</v>
      </c>
      <c r="AU687" s="19">
        <f t="shared" si="125"/>
        <v>0.888532697931217</v>
      </c>
      <c r="AV687" s="19">
        <f t="shared" si="126"/>
        <v>3.05943752320237</v>
      </c>
      <c r="AW687" s="19">
        <f t="shared" si="127"/>
        <v>2.96918822981299</v>
      </c>
      <c r="AX687" s="36"/>
    </row>
    <row r="688" s="25" customFormat="1" spans="1:50">
      <c r="A688" s="37" t="s">
        <v>2365</v>
      </c>
      <c r="B688" s="35" t="s">
        <v>2467</v>
      </c>
      <c r="C688" s="35" t="s">
        <v>2281</v>
      </c>
      <c r="D688" s="32" t="s">
        <v>1759</v>
      </c>
      <c r="E688" s="35" t="s">
        <v>2469</v>
      </c>
      <c r="F688" s="35" t="s">
        <v>2470</v>
      </c>
      <c r="G688" s="32" t="s">
        <v>1917</v>
      </c>
      <c r="H688" s="32"/>
      <c r="I688" s="33">
        <f t="shared" si="128"/>
        <v>5.86685132980347</v>
      </c>
      <c r="J688" s="33">
        <f t="shared" si="129"/>
        <v>976.688842773438</v>
      </c>
      <c r="K688" s="33">
        <f t="shared" si="130"/>
        <v>-8.57783317565918</v>
      </c>
      <c r="L688" s="34">
        <f t="shared" si="120"/>
        <v>-12.6218694921552</v>
      </c>
      <c r="M688" s="33">
        <f t="shared" si="121"/>
        <v>4.04403631649602</v>
      </c>
      <c r="N688" s="33">
        <f t="shared" si="131"/>
        <v>4.04403686523437</v>
      </c>
      <c r="O688" s="32"/>
      <c r="P688" s="35">
        <v>39.9</v>
      </c>
      <c r="Q688" s="35">
        <v>0.52</v>
      </c>
      <c r="R688" s="35">
        <v>21.8</v>
      </c>
      <c r="S688" s="35">
        <v>0</v>
      </c>
      <c r="T688" s="35">
        <v>15.4</v>
      </c>
      <c r="U688" s="35">
        <v>0.4</v>
      </c>
      <c r="V688" s="35">
        <v>9.12</v>
      </c>
      <c r="W688" s="35">
        <v>11.6</v>
      </c>
      <c r="X688" s="35">
        <v>0.21</v>
      </c>
      <c r="Y688" s="32"/>
      <c r="Z688" s="32">
        <v>98.95</v>
      </c>
      <c r="AA688" s="35">
        <v>5.86685132980347</v>
      </c>
      <c r="AB688" s="35">
        <v>976.688842773438</v>
      </c>
      <c r="AC688" s="35">
        <v>-8.57783317565918</v>
      </c>
      <c r="AD688" s="35">
        <v>4.04403686523437</v>
      </c>
      <c r="AE688" s="35" t="s">
        <v>1695</v>
      </c>
      <c r="AF688" s="19">
        <v>12</v>
      </c>
      <c r="AG688" s="19">
        <f>AF688/(P688*'Molecular Weight'!$C$2/'Molecular Weight'!$D$2+Q688*'Molecular Weight'!$C$3/'Molecular Weight'!$D$3+R688*'Molecular Weight'!$C$4/'Molecular Weight'!$D$4+S688*'Molecular Weight'!$C$5/'Molecular Weight'!$D$5+T688*'Molecular Weight'!$C$6/'Molecular Weight'!$D$6+U688*'Molecular Weight'!$C$8/'Molecular Weight'!$D$8+V688*'Molecular Weight'!$C$9/'Molecular Weight'!$D$9+W688*'Molecular Weight'!$C$10/'Molecular Weight'!$D$10+X688*'Molecular Weight'!$C$11/'Molecular Weight'!$D$11+Y688*'Molecular Weight'!$C$12/'Molecular Weight'!$D$12)</f>
        <v>4.54680581929772</v>
      </c>
      <c r="AH688" s="19">
        <f>P688*AG688*'Molecular Weight'!$B$2/'Molecular Weight'!$D$2</f>
        <v>3.01959973685052</v>
      </c>
      <c r="AI688" s="19">
        <f>Q688*AG688*'Molecular Weight'!$B$3/'Molecular Weight'!$D$3</f>
        <v>0.029591226859009</v>
      </c>
      <c r="AJ688" s="19">
        <f>AG688*R688*'Molecular Weight'!$B$4/'Molecular Weight'!$D$4</f>
        <v>1.9442990753372</v>
      </c>
      <c r="AK688" s="19">
        <f>S688*AG688*'Molecular Weight'!$B$5/'Molecular Weight'!$D$5</f>
        <v>0</v>
      </c>
      <c r="AL688" s="19">
        <f>T688*AG688*'Molecular Weight'!$B$6/'Molecular Weight'!$D$6</f>
        <v>0.974677194003131</v>
      </c>
      <c r="AM688" s="19">
        <f>U688*AG688*'Molecular Weight'!$B$8/'Molecular Weight'!$D$8</f>
        <v>0.0256374729027219</v>
      </c>
      <c r="AN688" s="19">
        <f>V688*AG688*'Molecular Weight'!$B$9/'Molecular Weight'!$D$9</f>
        <v>1.02895456754331</v>
      </c>
      <c r="AO688" s="19">
        <f>W688*AG688*'Molecular Weight'!$B$10/'Molecular Weight'!$D$10</f>
        <v>0.94049478430552</v>
      </c>
      <c r="AP688" s="19">
        <f>X688*AG688*'Molecular Weight'!$B$11/'Molecular Weight'!$D$11</f>
        <v>0.0308108816409333</v>
      </c>
      <c r="AQ688" s="19">
        <f>Y688*AG688*'Molecular Weight'!$B$12/'Molecular Weight'!$D$12</f>
        <v>0</v>
      </c>
      <c r="AR688" s="19">
        <f t="shared" si="122"/>
        <v>7.99406493944234</v>
      </c>
      <c r="AS688" s="19">
        <f t="shared" si="123"/>
        <v>0</v>
      </c>
      <c r="AT688" s="19">
        <f t="shared" si="124"/>
        <v>0</v>
      </c>
      <c r="AU688" s="19">
        <f t="shared" si="125"/>
        <v>0.974677194003131</v>
      </c>
      <c r="AV688" s="19">
        <f t="shared" si="126"/>
        <v>3.04919096370953</v>
      </c>
      <c r="AW688" s="19">
        <f t="shared" si="127"/>
        <v>2.96976401875468</v>
      </c>
      <c r="AX688" s="36"/>
    </row>
    <row r="689" s="25" customFormat="1" spans="1:50">
      <c r="A689" s="37" t="s">
        <v>2365</v>
      </c>
      <c r="B689" s="35" t="s">
        <v>2467</v>
      </c>
      <c r="C689" s="35" t="s">
        <v>2281</v>
      </c>
      <c r="D689" s="32" t="s">
        <v>1759</v>
      </c>
      <c r="E689" s="35" t="s">
        <v>2469</v>
      </c>
      <c r="F689" s="35" t="s">
        <v>2470</v>
      </c>
      <c r="G689" s="32" t="s">
        <v>1917</v>
      </c>
      <c r="H689" s="32"/>
      <c r="I689" s="33">
        <f t="shared" si="128"/>
        <v>10.0005302429199</v>
      </c>
      <c r="J689" s="33">
        <f t="shared" si="129"/>
        <v>1264.30517578125</v>
      </c>
      <c r="K689" s="33">
        <f t="shared" si="130"/>
        <v>-6.26788234710693</v>
      </c>
      <c r="L689" s="34">
        <f t="shared" si="120"/>
        <v>-7.50709306952518</v>
      </c>
      <c r="M689" s="33">
        <f t="shared" si="121"/>
        <v>1.23921072241824</v>
      </c>
      <c r="N689" s="33">
        <f t="shared" si="131"/>
        <v>1.23921012878418</v>
      </c>
      <c r="O689" s="32"/>
      <c r="P689" s="35">
        <v>40.6</v>
      </c>
      <c r="Q689" s="35">
        <v>1.04</v>
      </c>
      <c r="R689" s="35">
        <v>20.9</v>
      </c>
      <c r="S689" s="35">
        <v>0</v>
      </c>
      <c r="T689" s="35">
        <v>14.9</v>
      </c>
      <c r="U689" s="35">
        <v>0.36</v>
      </c>
      <c r="V689" s="35">
        <v>9.61</v>
      </c>
      <c r="W689" s="35">
        <v>11.4</v>
      </c>
      <c r="X689" s="35">
        <v>0.59</v>
      </c>
      <c r="Y689" s="32"/>
      <c r="Z689" s="32">
        <v>99.4</v>
      </c>
      <c r="AA689" s="35">
        <v>10.0005302429199</v>
      </c>
      <c r="AB689" s="35">
        <v>1264.30517578125</v>
      </c>
      <c r="AC689" s="35">
        <v>-6.26788234710693</v>
      </c>
      <c r="AD689" s="35">
        <v>1.23921012878418</v>
      </c>
      <c r="AE689" s="35" t="s">
        <v>1695</v>
      </c>
      <c r="AF689" s="19">
        <v>12</v>
      </c>
      <c r="AG689" s="19">
        <f>AF689/(P689*'Molecular Weight'!$C$2/'Molecular Weight'!$D$2+Q689*'Molecular Weight'!$C$3/'Molecular Weight'!$D$3+R689*'Molecular Weight'!$C$4/'Molecular Weight'!$D$4+S689*'Molecular Weight'!$C$5/'Molecular Weight'!$D$5+T689*'Molecular Weight'!$C$6/'Molecular Weight'!$D$6+U689*'Molecular Weight'!$C$8/'Molecular Weight'!$D$8+V689*'Molecular Weight'!$C$9/'Molecular Weight'!$D$9+W689*'Molecular Weight'!$C$10/'Molecular Weight'!$D$10+X689*'Molecular Weight'!$C$11/'Molecular Weight'!$D$11+Y689*'Molecular Weight'!$C$12/'Molecular Weight'!$D$12)</f>
        <v>4.51764248057673</v>
      </c>
      <c r="AH689" s="19">
        <f>P689*AG689*'Molecular Weight'!$B$2/'Molecular Weight'!$D$2</f>
        <v>3.05286758840571</v>
      </c>
      <c r="AI689" s="19">
        <f>Q689*AG689*'Molecular Weight'!$B$3/'Molecular Weight'!$D$3</f>
        <v>0.0588028558172691</v>
      </c>
      <c r="AJ689" s="19">
        <f>AG689*R689*'Molecular Weight'!$B$4/'Molecular Weight'!$D$4</f>
        <v>1.85207390827881</v>
      </c>
      <c r="AK689" s="19">
        <f>S689*AG689*'Molecular Weight'!$B$5/'Molecular Weight'!$D$5</f>
        <v>0</v>
      </c>
      <c r="AL689" s="19">
        <f>T689*AG689*'Molecular Weight'!$B$6/'Molecular Weight'!$D$6</f>
        <v>0.936983198226522</v>
      </c>
      <c r="AM689" s="19">
        <f>U689*AG689*'Molecular Weight'!$B$8/'Molecular Weight'!$D$8</f>
        <v>0.0229257300959631</v>
      </c>
      <c r="AN689" s="19">
        <f>V689*AG689*'Molecular Weight'!$B$9/'Molecular Weight'!$D$9</f>
        <v>1.07728397613753</v>
      </c>
      <c r="AO689" s="19">
        <f>W689*AG689*'Molecular Weight'!$B$10/'Molecular Weight'!$D$10</f>
        <v>0.918351003540919</v>
      </c>
      <c r="AP689" s="19">
        <f>X689*AG689*'Molecular Weight'!$B$11/'Molecular Weight'!$D$11</f>
        <v>0.0860086822697732</v>
      </c>
      <c r="AQ689" s="19">
        <f>Y689*AG689*'Molecular Weight'!$B$12/'Molecular Weight'!$D$12</f>
        <v>0</v>
      </c>
      <c r="AR689" s="19">
        <f t="shared" si="122"/>
        <v>8.0052969427725</v>
      </c>
      <c r="AS689" s="19">
        <f t="shared" si="123"/>
        <v>0.015880313678398</v>
      </c>
      <c r="AT689" s="19">
        <f t="shared" si="124"/>
        <v>0.01694834412021</v>
      </c>
      <c r="AU689" s="19">
        <f t="shared" si="125"/>
        <v>0.921102884548124</v>
      </c>
      <c r="AV689" s="19">
        <f t="shared" si="126"/>
        <v>3.11167044422298</v>
      </c>
      <c r="AW689" s="19">
        <f t="shared" si="127"/>
        <v>2.95554390800093</v>
      </c>
      <c r="AX689" s="36"/>
    </row>
    <row r="690" s="25" customFormat="1" spans="1:50">
      <c r="A690" s="37" t="s">
        <v>2365</v>
      </c>
      <c r="B690" s="35" t="s">
        <v>2467</v>
      </c>
      <c r="C690" s="35" t="s">
        <v>2281</v>
      </c>
      <c r="D690" s="32" t="s">
        <v>1759</v>
      </c>
      <c r="E690" s="35" t="s">
        <v>2471</v>
      </c>
      <c r="F690" s="35" t="s">
        <v>1859</v>
      </c>
      <c r="G690" s="32" t="s">
        <v>1917</v>
      </c>
      <c r="H690" s="32"/>
      <c r="I690" s="33">
        <f t="shared" si="128"/>
        <v>7.46509027481079</v>
      </c>
      <c r="J690" s="33">
        <f t="shared" si="129"/>
        <v>1178.89477539062</v>
      </c>
      <c r="K690" s="33">
        <f t="shared" si="130"/>
        <v>-6.41240501403809</v>
      </c>
      <c r="L690" s="34">
        <f t="shared" si="120"/>
        <v>-9.3058723578171</v>
      </c>
      <c r="M690" s="33">
        <f t="shared" si="121"/>
        <v>2.89346734377902</v>
      </c>
      <c r="N690" s="33">
        <f t="shared" si="131"/>
        <v>2.89346694946289</v>
      </c>
      <c r="O690" s="32"/>
      <c r="P690" s="35">
        <v>40</v>
      </c>
      <c r="Q690" s="35">
        <v>0.38</v>
      </c>
      <c r="R690" s="35">
        <v>22.1</v>
      </c>
      <c r="S690" s="35">
        <v>0</v>
      </c>
      <c r="T690" s="35">
        <v>17</v>
      </c>
      <c r="U690" s="35">
        <v>0.22</v>
      </c>
      <c r="V690" s="35">
        <v>9.54</v>
      </c>
      <c r="W690" s="35">
        <v>10</v>
      </c>
      <c r="X690" s="35">
        <v>0.22</v>
      </c>
      <c r="Y690" s="32"/>
      <c r="Z690" s="32">
        <v>99.46</v>
      </c>
      <c r="AA690" s="35">
        <v>7.46509027481079</v>
      </c>
      <c r="AB690" s="35">
        <v>1178.89477539062</v>
      </c>
      <c r="AC690" s="35">
        <v>-6.41240501403809</v>
      </c>
      <c r="AD690" s="35">
        <v>2.89346694946289</v>
      </c>
      <c r="AE690" s="35" t="s">
        <v>1695</v>
      </c>
      <c r="AF690" s="19">
        <v>12</v>
      </c>
      <c r="AG690" s="19">
        <f>AF690/(P690*'Molecular Weight'!$C$2/'Molecular Weight'!$D$2+Q690*'Molecular Weight'!$C$3/'Molecular Weight'!$D$3+R690*'Molecular Weight'!$C$4/'Molecular Weight'!$D$4+S690*'Molecular Weight'!$C$5/'Molecular Weight'!$D$5+T690*'Molecular Weight'!$C$6/'Molecular Weight'!$D$6+U690*'Molecular Weight'!$C$8/'Molecular Weight'!$D$8+V690*'Molecular Weight'!$C$9/'Molecular Weight'!$D$9+W690*'Molecular Weight'!$C$10/'Molecular Weight'!$D$10+X690*'Molecular Weight'!$C$11/'Molecular Weight'!$D$11+Y690*'Molecular Weight'!$C$12/'Molecular Weight'!$D$12)</f>
        <v>4.52889357180328</v>
      </c>
      <c r="AH690" s="19">
        <f>P690*AG690*'Molecular Weight'!$B$2/'Molecular Weight'!$D$2</f>
        <v>3.01524205845758</v>
      </c>
      <c r="AI690" s="19">
        <f>Q690*AG690*'Molecular Weight'!$B$3/'Molecular Weight'!$D$3</f>
        <v>0.0215391684265988</v>
      </c>
      <c r="AJ690" s="19">
        <f>AG690*R690*'Molecular Weight'!$B$4/'Molecular Weight'!$D$4</f>
        <v>1.96329046561107</v>
      </c>
      <c r="AK690" s="19">
        <f>S690*AG690*'Molecular Weight'!$B$5/'Molecular Weight'!$D$5</f>
        <v>0</v>
      </c>
      <c r="AL690" s="19">
        <f>T690*AG690*'Molecular Weight'!$B$6/'Molecular Weight'!$D$6</f>
        <v>1.07170365702472</v>
      </c>
      <c r="AM690" s="19">
        <f>U690*AG690*'Molecular Weight'!$B$8/'Molecular Weight'!$D$8</f>
        <v>0.0140450604143885</v>
      </c>
      <c r="AN690" s="19">
        <f>V690*AG690*'Molecular Weight'!$B$9/'Molecular Weight'!$D$9</f>
        <v>1.072100364144</v>
      </c>
      <c r="AO690" s="19">
        <f>W690*AG690*'Molecular Weight'!$B$10/'Molecular Weight'!$D$10</f>
        <v>0.80757731308903</v>
      </c>
      <c r="AP690" s="19">
        <f>X690*AG690*'Molecular Weight'!$B$11/'Molecular Weight'!$D$11</f>
        <v>0.0321509062857929</v>
      </c>
      <c r="AQ690" s="19">
        <f>Y690*AG690*'Molecular Weight'!$B$12/'Molecular Weight'!$D$12</f>
        <v>0</v>
      </c>
      <c r="AR690" s="19">
        <f t="shared" si="122"/>
        <v>7.99764899345318</v>
      </c>
      <c r="AS690" s="19">
        <f t="shared" si="123"/>
        <v>0</v>
      </c>
      <c r="AT690" s="19">
        <f t="shared" si="124"/>
        <v>0</v>
      </c>
      <c r="AU690" s="19">
        <f t="shared" si="125"/>
        <v>1.07170365702472</v>
      </c>
      <c r="AV690" s="19">
        <f t="shared" si="126"/>
        <v>3.03678122688418</v>
      </c>
      <c r="AW690" s="19">
        <f t="shared" si="127"/>
        <v>2.96542639467214</v>
      </c>
      <c r="AX690" s="36"/>
    </row>
    <row r="691" s="25" customFormat="1" spans="1:50">
      <c r="A691" s="37" t="s">
        <v>2472</v>
      </c>
      <c r="B691" s="35" t="s">
        <v>2473</v>
      </c>
      <c r="C691" s="35" t="s">
        <v>2474</v>
      </c>
      <c r="D691" s="35" t="s">
        <v>1852</v>
      </c>
      <c r="E691" s="35" t="s">
        <v>2475</v>
      </c>
      <c r="F691" s="35" t="s">
        <v>1859</v>
      </c>
      <c r="G691" s="32" t="s">
        <v>1917</v>
      </c>
      <c r="H691" s="32"/>
      <c r="I691" s="33">
        <f t="shared" si="128"/>
        <v>4.67400550842285</v>
      </c>
      <c r="J691" s="33">
        <f t="shared" si="129"/>
        <v>968.964172363281</v>
      </c>
      <c r="K691" s="33">
        <f t="shared" si="130"/>
        <v>-10.0195789337158</v>
      </c>
      <c r="L691" s="34">
        <f t="shared" si="120"/>
        <v>-13.2809854700663</v>
      </c>
      <c r="M691" s="33">
        <f t="shared" si="121"/>
        <v>3.26140653635052</v>
      </c>
      <c r="N691" s="33">
        <f t="shared" si="131"/>
        <v>3.26140689849853</v>
      </c>
      <c r="O691" s="32"/>
      <c r="P691" s="35">
        <v>39.5</v>
      </c>
      <c r="Q691" s="35">
        <v>0.54</v>
      </c>
      <c r="R691" s="35">
        <v>21.8</v>
      </c>
      <c r="S691" s="35">
        <v>0</v>
      </c>
      <c r="T691" s="35">
        <v>14.6</v>
      </c>
      <c r="U691" s="35">
        <v>6.87</v>
      </c>
      <c r="V691" s="35">
        <v>8.1</v>
      </c>
      <c r="W691" s="35">
        <v>8.54</v>
      </c>
      <c r="X691" s="35">
        <v>0.26</v>
      </c>
      <c r="Y691" s="32"/>
      <c r="Z691" s="32">
        <v>100.21</v>
      </c>
      <c r="AA691" s="35">
        <v>4.67400550842285</v>
      </c>
      <c r="AB691" s="35">
        <v>968.964172363281</v>
      </c>
      <c r="AC691" s="35">
        <v>-10.0195789337158</v>
      </c>
      <c r="AD691" s="35">
        <v>3.26140689849853</v>
      </c>
      <c r="AE691" s="35" t="s">
        <v>1695</v>
      </c>
      <c r="AF691" s="19">
        <v>12</v>
      </c>
      <c r="AG691" s="19">
        <f>AF691/(P691*'Molecular Weight'!$C$2/'Molecular Weight'!$D$2+Q691*'Molecular Weight'!$C$3/'Molecular Weight'!$D$3+R691*'Molecular Weight'!$C$4/'Molecular Weight'!$D$4+S691*'Molecular Weight'!$C$5/'Molecular Weight'!$D$5+T691*'Molecular Weight'!$C$6/'Molecular Weight'!$D$6+U691*'Molecular Weight'!$C$8/'Molecular Weight'!$D$8+V691*'Molecular Weight'!$C$9/'Molecular Weight'!$D$9+W691*'Molecular Weight'!$C$10/'Molecular Weight'!$D$10+X691*'Molecular Weight'!$C$11/'Molecular Weight'!$D$11+Y691*'Molecular Weight'!$C$12/'Molecular Weight'!$D$12)</f>
        <v>4.56725267996077</v>
      </c>
      <c r="AH691" s="19">
        <f>P691*AG691*'Molecular Weight'!$B$2/'Molecular Weight'!$D$2</f>
        <v>3.00277098632574</v>
      </c>
      <c r="AI691" s="19">
        <f>Q691*AG691*'Molecular Weight'!$B$3/'Molecular Weight'!$D$3</f>
        <v>0.0308675400147536</v>
      </c>
      <c r="AJ691" s="19">
        <f>AG691*R691*'Molecular Weight'!$B$4/'Molecular Weight'!$D$4</f>
        <v>1.95304253478119</v>
      </c>
      <c r="AK691" s="19">
        <f>S691*AG691*'Molecular Weight'!$B$5/'Molecular Weight'!$D$5</f>
        <v>0</v>
      </c>
      <c r="AL691" s="19">
        <f>T691*AG691*'Molecular Weight'!$B$6/'Molecular Weight'!$D$6</f>
        <v>0.928200015693586</v>
      </c>
      <c r="AM691" s="19">
        <f>U691*AG691*'Molecular Weight'!$B$8/'Molecular Weight'!$D$8</f>
        <v>0.442303720204828</v>
      </c>
      <c r="AN691" s="19">
        <f>V691*AG691*'Molecular Weight'!$B$9/'Molecular Weight'!$D$9</f>
        <v>0.917983789272512</v>
      </c>
      <c r="AO691" s="19">
        <f>W691*AG691*'Molecular Weight'!$B$10/'Molecular Weight'!$D$10</f>
        <v>0.695512444487607</v>
      </c>
      <c r="AP691" s="19">
        <f>X691*AG691*'Molecular Weight'!$B$11/'Molecular Weight'!$D$11</f>
        <v>0.0383183509774056</v>
      </c>
      <c r="AQ691" s="19">
        <f>Y691*AG691*'Molecular Weight'!$B$12/'Molecular Weight'!$D$12</f>
        <v>0</v>
      </c>
      <c r="AR691" s="19">
        <f t="shared" si="122"/>
        <v>8.00899938175762</v>
      </c>
      <c r="AS691" s="19">
        <f t="shared" si="123"/>
        <v>0.0269678085722935</v>
      </c>
      <c r="AT691" s="19">
        <f t="shared" si="124"/>
        <v>0.0290538764450916</v>
      </c>
      <c r="AU691" s="19">
        <f t="shared" si="125"/>
        <v>0.901232207121293</v>
      </c>
      <c r="AV691" s="19">
        <f t="shared" si="126"/>
        <v>3.03363852634049</v>
      </c>
      <c r="AW691" s="19">
        <f t="shared" si="127"/>
        <v>2.98399996965853</v>
      </c>
      <c r="AX691" s="36"/>
    </row>
    <row r="692" s="25" customFormat="1" spans="1:50">
      <c r="A692" s="37" t="s">
        <v>2472</v>
      </c>
      <c r="B692" s="35" t="s">
        <v>2473</v>
      </c>
      <c r="C692" s="35" t="s">
        <v>2474</v>
      </c>
      <c r="D692" s="35" t="s">
        <v>1852</v>
      </c>
      <c r="E692" s="35" t="s">
        <v>2476</v>
      </c>
      <c r="F692" s="35" t="s">
        <v>1859</v>
      </c>
      <c r="G692" s="32" t="s">
        <v>1917</v>
      </c>
      <c r="H692" s="32"/>
      <c r="I692" s="33">
        <f t="shared" si="128"/>
        <v>4.52902746200562</v>
      </c>
      <c r="J692" s="33">
        <f t="shared" si="129"/>
        <v>1087.52197265625</v>
      </c>
      <c r="K692" s="33">
        <f t="shared" si="130"/>
        <v>-7.52778434753418</v>
      </c>
      <c r="L692" s="34">
        <f t="shared" si="120"/>
        <v>-11.5917808205435</v>
      </c>
      <c r="M692" s="33">
        <f t="shared" si="121"/>
        <v>4.06399647300929</v>
      </c>
      <c r="N692" s="33">
        <f t="shared" si="131"/>
        <v>4.06399536132812</v>
      </c>
      <c r="O692" s="32"/>
      <c r="P692" s="35">
        <v>41.3</v>
      </c>
      <c r="Q692" s="35">
        <v>0.43</v>
      </c>
      <c r="R692" s="35">
        <v>21.6</v>
      </c>
      <c r="S692" s="35">
        <v>0</v>
      </c>
      <c r="T692" s="35">
        <v>14</v>
      </c>
      <c r="U692" s="35">
        <v>0.69</v>
      </c>
      <c r="V692" s="35">
        <v>16.4</v>
      </c>
      <c r="W692" s="35">
        <v>4.17</v>
      </c>
      <c r="X692" s="35">
        <v>0.07</v>
      </c>
      <c r="Y692" s="32"/>
      <c r="Z692" s="32">
        <v>98.66</v>
      </c>
      <c r="AA692" s="35">
        <v>4.52902746200562</v>
      </c>
      <c r="AB692" s="35">
        <v>1087.52197265625</v>
      </c>
      <c r="AC692" s="35">
        <v>-7.52778434753418</v>
      </c>
      <c r="AD692" s="35">
        <v>4.06399536132812</v>
      </c>
      <c r="AE692" s="35" t="s">
        <v>1695</v>
      </c>
      <c r="AF692" s="19">
        <v>12</v>
      </c>
      <c r="AG692" s="19">
        <f>AF692/(P692*'Molecular Weight'!$C$2/'Molecular Weight'!$D$2+Q692*'Molecular Weight'!$C$3/'Molecular Weight'!$D$3+R692*'Molecular Weight'!$C$4/'Molecular Weight'!$D$4+S692*'Molecular Weight'!$C$5/'Molecular Weight'!$D$5+T692*'Molecular Weight'!$C$6/'Molecular Weight'!$D$6+U692*'Molecular Weight'!$C$8/'Molecular Weight'!$D$8+V692*'Molecular Weight'!$C$9/'Molecular Weight'!$D$9+W692*'Molecular Weight'!$C$10/'Molecular Weight'!$D$10+X692*'Molecular Weight'!$C$11/'Molecular Weight'!$D$11+Y692*'Molecular Weight'!$C$12/'Molecular Weight'!$D$12)</f>
        <v>4.43102051639147</v>
      </c>
      <c r="AH692" s="19">
        <f>P692*AG692*'Molecular Weight'!$B$2/'Molecular Weight'!$D$2</f>
        <v>3.04595784498948</v>
      </c>
      <c r="AI692" s="19">
        <f>Q692*AG692*'Molecular Weight'!$B$3/'Molecular Weight'!$D$3</f>
        <v>0.0238465434549228</v>
      </c>
      <c r="AJ692" s="19">
        <f>AG692*R692*'Molecular Weight'!$B$4/'Molecular Weight'!$D$4</f>
        <v>1.87740374958917</v>
      </c>
      <c r="AK692" s="19">
        <f>S692*AG692*'Molecular Weight'!$B$5/'Molecular Weight'!$D$5</f>
        <v>0</v>
      </c>
      <c r="AL692" s="19">
        <f>T692*AG692*'Molecular Weight'!$B$6/'Molecular Weight'!$D$6</f>
        <v>0.863506225354685</v>
      </c>
      <c r="AM692" s="19">
        <f>U692*AG692*'Molecular Weight'!$B$8/'Molecular Weight'!$D$8</f>
        <v>0.0430984515972669</v>
      </c>
      <c r="AN692" s="19">
        <f>V692*AG692*'Molecular Weight'!$B$9/'Molecular Weight'!$D$9</f>
        <v>1.8031944533206</v>
      </c>
      <c r="AO692" s="19">
        <f>W692*AG692*'Molecular Weight'!$B$10/'Molecular Weight'!$D$10</f>
        <v>0.329482089039808</v>
      </c>
      <c r="AP692" s="19">
        <f>X692*AG692*'Molecular Weight'!$B$11/'Molecular Weight'!$D$11</f>
        <v>0.010008758830184</v>
      </c>
      <c r="AQ692" s="19">
        <f>Y692*AG692*'Molecular Weight'!$B$12/'Molecular Weight'!$D$12</f>
        <v>0</v>
      </c>
      <c r="AR692" s="19">
        <f t="shared" si="122"/>
        <v>7.99649811617611</v>
      </c>
      <c r="AS692" s="19">
        <f t="shared" si="123"/>
        <v>0</v>
      </c>
      <c r="AT692" s="19">
        <f t="shared" si="124"/>
        <v>0</v>
      </c>
      <c r="AU692" s="19">
        <f t="shared" si="125"/>
        <v>0.863506225354685</v>
      </c>
      <c r="AV692" s="19">
        <f t="shared" si="126"/>
        <v>3.0698043884444</v>
      </c>
      <c r="AW692" s="19">
        <f t="shared" si="127"/>
        <v>3.03928121931236</v>
      </c>
      <c r="AX692" s="36"/>
    </row>
    <row r="693" s="25" customFormat="1" spans="1:50">
      <c r="A693" s="37" t="s">
        <v>2472</v>
      </c>
      <c r="B693" s="35" t="s">
        <v>2473</v>
      </c>
      <c r="C693" s="35" t="s">
        <v>2474</v>
      </c>
      <c r="D693" s="35" t="s">
        <v>1852</v>
      </c>
      <c r="E693" s="35" t="s">
        <v>2477</v>
      </c>
      <c r="F693" s="35" t="s">
        <v>1859</v>
      </c>
      <c r="G693" s="32" t="s">
        <v>1917</v>
      </c>
      <c r="H693" s="32"/>
      <c r="I693" s="33">
        <f t="shared" si="128"/>
        <v>8.78820991516113</v>
      </c>
      <c r="J693" s="33">
        <f t="shared" si="129"/>
        <v>974.028686523438</v>
      </c>
      <c r="K693" s="33">
        <f t="shared" si="130"/>
        <v>-6.89645338058472</v>
      </c>
      <c r="L693" s="34">
        <f t="shared" si="120"/>
        <v>-11.3690176213766</v>
      </c>
      <c r="M693" s="33">
        <f t="shared" si="121"/>
        <v>4.4725642407919</v>
      </c>
      <c r="N693" s="33">
        <f t="shared" si="131"/>
        <v>4.47256326675415</v>
      </c>
      <c r="O693" s="32"/>
      <c r="P693" s="35">
        <v>40.7</v>
      </c>
      <c r="Q693" s="35">
        <v>0.35</v>
      </c>
      <c r="R693" s="35">
        <v>22.2</v>
      </c>
      <c r="S693" s="35">
        <v>0</v>
      </c>
      <c r="T693" s="35">
        <v>10.2</v>
      </c>
      <c r="U693" s="35">
        <v>0.47</v>
      </c>
      <c r="V693" s="35">
        <v>10.5</v>
      </c>
      <c r="W693" s="35">
        <v>15.4</v>
      </c>
      <c r="X693" s="35">
        <v>0.22</v>
      </c>
      <c r="Y693" s="32"/>
      <c r="Z693" s="32">
        <v>100.04</v>
      </c>
      <c r="AA693" s="35">
        <v>8.78820991516113</v>
      </c>
      <c r="AB693" s="35">
        <v>974.028686523438</v>
      </c>
      <c r="AC693" s="35">
        <v>-6.89645338058472</v>
      </c>
      <c r="AD693" s="35">
        <v>4.47256326675415</v>
      </c>
      <c r="AE693" s="35" t="s">
        <v>1695</v>
      </c>
      <c r="AF693" s="19">
        <v>12</v>
      </c>
      <c r="AG693" s="19">
        <f>AF693/(P693*'Molecular Weight'!$C$2/'Molecular Weight'!$D$2+Q693*'Molecular Weight'!$C$3/'Molecular Weight'!$D$3+R693*'Molecular Weight'!$C$4/'Molecular Weight'!$D$4+S693*'Molecular Weight'!$C$5/'Molecular Weight'!$D$5+T693*'Molecular Weight'!$C$6/'Molecular Weight'!$D$6+U693*'Molecular Weight'!$C$8/'Molecular Weight'!$D$8+V693*'Molecular Weight'!$C$9/'Molecular Weight'!$D$9+W693*'Molecular Weight'!$C$10/'Molecular Weight'!$D$10+X693*'Molecular Weight'!$C$11/'Molecular Weight'!$D$11+Y693*'Molecular Weight'!$C$12/'Molecular Weight'!$D$12)</f>
        <v>4.437657932874</v>
      </c>
      <c r="AH693" s="19">
        <f>P693*AG693*'Molecular Weight'!$B$2/'Molecular Weight'!$D$2</f>
        <v>3.00620302709674</v>
      </c>
      <c r="AI693" s="19">
        <f>Q693*AG693*'Molecular Weight'!$B$3/'Molecular Weight'!$D$3</f>
        <v>0.0194390522716633</v>
      </c>
      <c r="AJ693" s="19">
        <f>AG693*R693*'Molecular Weight'!$B$4/'Molecular Weight'!$D$4</f>
        <v>1.93244421557087</v>
      </c>
      <c r="AK693" s="19">
        <f>S693*AG693*'Molecular Weight'!$B$5/'Molecular Weight'!$D$5</f>
        <v>0</v>
      </c>
      <c r="AL693" s="19">
        <f>T693*AG693*'Molecular Weight'!$B$6/'Molecular Weight'!$D$6</f>
        <v>0.630068359066186</v>
      </c>
      <c r="AM693" s="19">
        <f>U693*AG693*'Molecular Weight'!$B$8/'Molecular Weight'!$D$8</f>
        <v>0.0294008912947671</v>
      </c>
      <c r="AN693" s="19">
        <f>V693*AG693*'Molecular Weight'!$B$9/'Molecular Weight'!$D$9</f>
        <v>1.15621360533938</v>
      </c>
      <c r="AO693" s="19">
        <f>W693*AG693*'Molecular Weight'!$B$10/'Molecular Weight'!$D$10</f>
        <v>1.21861505289336</v>
      </c>
      <c r="AP693" s="19">
        <f>X693*AG693*'Molecular Weight'!$B$11/'Molecular Weight'!$D$11</f>
        <v>0.0315032186264047</v>
      </c>
      <c r="AQ693" s="19">
        <f>Y693*AG693*'Molecular Weight'!$B$12/'Molecular Weight'!$D$12</f>
        <v>0</v>
      </c>
      <c r="AR693" s="19">
        <f t="shared" si="122"/>
        <v>8.02388742215937</v>
      </c>
      <c r="AS693" s="19">
        <f t="shared" si="123"/>
        <v>0.0714489251483661</v>
      </c>
      <c r="AT693" s="19">
        <f t="shared" si="124"/>
        <v>0.113398687809461</v>
      </c>
      <c r="AU693" s="19">
        <f t="shared" si="125"/>
        <v>0.55861943391782</v>
      </c>
      <c r="AV693" s="19">
        <f t="shared" si="126"/>
        <v>3.0256420793684</v>
      </c>
      <c r="AW693" s="19">
        <f t="shared" si="127"/>
        <v>3.03429790859369</v>
      </c>
      <c r="AX693" s="36"/>
    </row>
    <row r="694" s="25" customFormat="1" spans="1:50">
      <c r="A694" s="37" t="s">
        <v>2472</v>
      </c>
      <c r="B694" s="35" t="s">
        <v>2478</v>
      </c>
      <c r="C694" s="35" t="s">
        <v>2474</v>
      </c>
      <c r="D694" s="35" t="s">
        <v>1852</v>
      </c>
      <c r="E694" s="35" t="s">
        <v>2479</v>
      </c>
      <c r="F694" s="35" t="s">
        <v>1971</v>
      </c>
      <c r="G694" s="32" t="s">
        <v>1917</v>
      </c>
      <c r="H694" s="32"/>
      <c r="I694" s="33">
        <f t="shared" si="128"/>
        <v>4.77240562438965</v>
      </c>
      <c r="J694" s="33">
        <f t="shared" si="129"/>
        <v>1057.92712402344</v>
      </c>
      <c r="K694" s="33">
        <f t="shared" si="130"/>
        <v>-6.36511993408203</v>
      </c>
      <c r="L694" s="34">
        <f t="shared" si="120"/>
        <v>-11.8971929401573</v>
      </c>
      <c r="M694" s="33">
        <f t="shared" si="121"/>
        <v>5.53207300607526</v>
      </c>
      <c r="N694" s="33">
        <f t="shared" si="131"/>
        <v>5.53207206726074</v>
      </c>
      <c r="O694" s="32"/>
      <c r="P694" s="35">
        <v>41.9</v>
      </c>
      <c r="Q694" s="35">
        <v>0.32</v>
      </c>
      <c r="R694" s="35">
        <v>22.4</v>
      </c>
      <c r="S694" s="35">
        <v>0</v>
      </c>
      <c r="T694" s="35">
        <v>11.5</v>
      </c>
      <c r="U694" s="35">
        <v>0.29</v>
      </c>
      <c r="V694" s="35">
        <v>18.4</v>
      </c>
      <c r="W694" s="35">
        <v>4.71</v>
      </c>
      <c r="X694" s="35">
        <v>0.07</v>
      </c>
      <c r="Y694" s="32"/>
      <c r="Z694" s="32">
        <v>99.59</v>
      </c>
      <c r="AA694" s="35">
        <v>4.77240562438965</v>
      </c>
      <c r="AB694" s="35">
        <v>1057.92712402344</v>
      </c>
      <c r="AC694" s="35">
        <v>-6.36511993408203</v>
      </c>
      <c r="AD694" s="35">
        <v>5.53207206726074</v>
      </c>
      <c r="AE694" s="35" t="s">
        <v>1695</v>
      </c>
      <c r="AF694" s="19">
        <v>12</v>
      </c>
      <c r="AG694" s="19">
        <f>AF694/(P694*'Molecular Weight'!$C$2/'Molecular Weight'!$D$2+Q694*'Molecular Weight'!$C$3/'Molecular Weight'!$D$3+R694*'Molecular Weight'!$C$4/'Molecular Weight'!$D$4+S694*'Molecular Weight'!$C$5/'Molecular Weight'!$D$5+T694*'Molecular Weight'!$C$6/'Molecular Weight'!$D$6+U694*'Molecular Weight'!$C$8/'Molecular Weight'!$D$8+V694*'Molecular Weight'!$C$9/'Molecular Weight'!$D$9+W694*'Molecular Weight'!$C$10/'Molecular Weight'!$D$10+X694*'Molecular Weight'!$C$11/'Molecular Weight'!$D$11+Y694*'Molecular Weight'!$C$12/'Molecular Weight'!$D$12)</f>
        <v>4.33564060820759</v>
      </c>
      <c r="AH694" s="19">
        <f>P694*AG694*'Molecular Weight'!$B$2/'Molecular Weight'!$D$2</f>
        <v>3.02369077037114</v>
      </c>
      <c r="AI694" s="19">
        <f>Q694*AG694*'Molecular Weight'!$B$3/'Molecular Weight'!$D$3</f>
        <v>0.0173642677675398</v>
      </c>
      <c r="AJ694" s="19">
        <f>AG694*R694*'Molecular Weight'!$B$4/'Molecular Weight'!$D$4</f>
        <v>1.9050284351481</v>
      </c>
      <c r="AK694" s="19">
        <f>S694*AG694*'Molecular Weight'!$B$5/'Molecular Weight'!$D$5</f>
        <v>0</v>
      </c>
      <c r="AL694" s="19">
        <f>T694*AG694*'Molecular Weight'!$B$6/'Molecular Weight'!$D$6</f>
        <v>0.694040464843922</v>
      </c>
      <c r="AM694" s="19">
        <f>U694*AG694*'Molecular Weight'!$B$8/'Molecular Weight'!$D$8</f>
        <v>0.0177239325680886</v>
      </c>
      <c r="AN694" s="19">
        <f>V694*AG694*'Molecular Weight'!$B$9/'Molecular Weight'!$D$9</f>
        <v>1.97954806925607</v>
      </c>
      <c r="AO694" s="19">
        <f>W694*AG694*'Molecular Weight'!$B$10/'Molecular Weight'!$D$10</f>
        <v>0.364138146659375</v>
      </c>
      <c r="AP694" s="19">
        <f>X694*AG694*'Molecular Weight'!$B$11/'Molecular Weight'!$D$11</f>
        <v>0.00979331534606427</v>
      </c>
      <c r="AQ694" s="19">
        <f>Y694*AG694*'Molecular Weight'!$B$12/'Molecular Weight'!$D$12</f>
        <v>0</v>
      </c>
      <c r="AR694" s="19">
        <f t="shared" si="122"/>
        <v>8.0113274019603</v>
      </c>
      <c r="AS694" s="19">
        <f t="shared" si="123"/>
        <v>0.0339341576504211</v>
      </c>
      <c r="AT694" s="19">
        <f t="shared" si="124"/>
        <v>0.0488936299384969</v>
      </c>
      <c r="AU694" s="19">
        <f t="shared" si="125"/>
        <v>0.6601063071935</v>
      </c>
      <c r="AV694" s="19">
        <f t="shared" si="126"/>
        <v>3.04105503813868</v>
      </c>
      <c r="AW694" s="19">
        <f t="shared" si="127"/>
        <v>3.05545061332746</v>
      </c>
      <c r="AX694" s="36"/>
    </row>
    <row r="695" s="25" customFormat="1" spans="1:50">
      <c r="A695" s="37" t="s">
        <v>2472</v>
      </c>
      <c r="B695" s="35" t="s">
        <v>2480</v>
      </c>
      <c r="C695" s="35" t="s">
        <v>2474</v>
      </c>
      <c r="D695" s="35" t="s">
        <v>1852</v>
      </c>
      <c r="E695" s="35" t="s">
        <v>2481</v>
      </c>
      <c r="F695" s="35" t="s">
        <v>1859</v>
      </c>
      <c r="G695" s="32" t="s">
        <v>1917</v>
      </c>
      <c r="H695" s="32"/>
      <c r="I695" s="33">
        <f t="shared" si="128"/>
        <v>4.16140079498291</v>
      </c>
      <c r="J695" s="33">
        <f t="shared" si="129"/>
        <v>1136.89270019531</v>
      </c>
      <c r="K695" s="33">
        <f t="shared" si="130"/>
        <v>-7.8029842376709</v>
      </c>
      <c r="L695" s="34">
        <f t="shared" si="120"/>
        <v>-11.0963700052845</v>
      </c>
      <c r="M695" s="33">
        <f t="shared" si="121"/>
        <v>3.29338576761362</v>
      </c>
      <c r="N695" s="33">
        <f t="shared" si="131"/>
        <v>3.29338550567627</v>
      </c>
      <c r="O695" s="32"/>
      <c r="P695" s="35">
        <v>40.2</v>
      </c>
      <c r="Q695" s="35">
        <v>0.61</v>
      </c>
      <c r="R695" s="35">
        <v>22</v>
      </c>
      <c r="S695" s="35">
        <v>0</v>
      </c>
      <c r="T695" s="35">
        <v>18.9</v>
      </c>
      <c r="U695" s="35">
        <v>0.42</v>
      </c>
      <c r="V695" s="35">
        <v>10.6</v>
      </c>
      <c r="W695" s="35">
        <v>7.48</v>
      </c>
      <c r="X695" s="35">
        <v>0.21</v>
      </c>
      <c r="Y695" s="32"/>
      <c r="Z695" s="32">
        <v>100.42</v>
      </c>
      <c r="AA695" s="35">
        <v>4.16140079498291</v>
      </c>
      <c r="AB695" s="35">
        <v>1136.89270019531</v>
      </c>
      <c r="AC695" s="35">
        <v>-7.8029842376709</v>
      </c>
      <c r="AD695" s="35">
        <v>3.29338550567627</v>
      </c>
      <c r="AE695" s="35" t="s">
        <v>1695</v>
      </c>
      <c r="AF695" s="19">
        <v>12</v>
      </c>
      <c r="AG695" s="19">
        <f>AF695/(P695*'Molecular Weight'!$C$2/'Molecular Weight'!$D$2+Q695*'Molecular Weight'!$C$3/'Molecular Weight'!$D$3+R695*'Molecular Weight'!$C$4/'Molecular Weight'!$D$4+S695*'Molecular Weight'!$C$5/'Molecular Weight'!$D$5+T695*'Molecular Weight'!$C$6/'Molecular Weight'!$D$6+U695*'Molecular Weight'!$C$8/'Molecular Weight'!$D$8+V695*'Molecular Weight'!$C$9/'Molecular Weight'!$D$9+W695*'Molecular Weight'!$C$10/'Molecular Weight'!$D$10+X695*'Molecular Weight'!$C$11/'Molecular Weight'!$D$11+Y695*'Molecular Weight'!$C$12/'Molecular Weight'!$D$12)</f>
        <v>4.4950571757451</v>
      </c>
      <c r="AH695" s="19">
        <f>P695*AG695*'Molecular Weight'!$B$2/'Molecular Weight'!$D$2</f>
        <v>3.00767807032212</v>
      </c>
      <c r="AI695" s="19">
        <f>Q695*AG695*'Molecular Weight'!$B$3/'Molecular Weight'!$D$3</f>
        <v>0.0343177081001816</v>
      </c>
      <c r="AJ695" s="19">
        <f>AG695*R695*'Molecular Weight'!$B$4/'Molecular Weight'!$D$4</f>
        <v>1.93980497972523</v>
      </c>
      <c r="AK695" s="19">
        <f>S695*AG695*'Molecular Weight'!$B$5/'Molecular Weight'!$D$5</f>
        <v>0</v>
      </c>
      <c r="AL695" s="19">
        <f>T695*AG695*'Molecular Weight'!$B$6/'Molecular Weight'!$D$6</f>
        <v>1.18258046522247</v>
      </c>
      <c r="AM695" s="19">
        <f>U695*AG695*'Molecular Weight'!$B$8/'Molecular Weight'!$D$8</f>
        <v>0.0266129689006617</v>
      </c>
      <c r="AN695" s="19">
        <f>V695*AG695*'Molecular Weight'!$B$9/'Molecular Weight'!$D$9</f>
        <v>1.18232273108928</v>
      </c>
      <c r="AO695" s="19">
        <f>W695*AG695*'Molecular Weight'!$B$10/'Molecular Weight'!$D$10</f>
        <v>0.599554701757728</v>
      </c>
      <c r="AP695" s="19">
        <f>X695*AG695*'Molecular Weight'!$B$11/'Molecular Weight'!$D$11</f>
        <v>0.0304602131947877</v>
      </c>
      <c r="AQ695" s="19">
        <f>Y695*AG695*'Molecular Weight'!$B$12/'Molecular Weight'!$D$12</f>
        <v>0</v>
      </c>
      <c r="AR695" s="19">
        <f t="shared" si="122"/>
        <v>8.00333183831247</v>
      </c>
      <c r="AS695" s="19">
        <f t="shared" si="123"/>
        <v>0.00999135374050919</v>
      </c>
      <c r="AT695" s="19">
        <f t="shared" si="124"/>
        <v>0.00844877286099053</v>
      </c>
      <c r="AU695" s="19">
        <f t="shared" si="125"/>
        <v>1.17258911148196</v>
      </c>
      <c r="AV695" s="19">
        <f t="shared" si="126"/>
        <v>3.04199577842231</v>
      </c>
      <c r="AW695" s="19">
        <f t="shared" si="127"/>
        <v>2.99107086697015</v>
      </c>
      <c r="AX695" s="36"/>
    </row>
    <row r="696" s="25" customFormat="1" spans="1:50">
      <c r="A696" s="37" t="s">
        <v>2482</v>
      </c>
      <c r="B696" s="35" t="s">
        <v>2483</v>
      </c>
      <c r="C696" s="35" t="s">
        <v>1862</v>
      </c>
      <c r="D696" s="32" t="s">
        <v>1863</v>
      </c>
      <c r="E696" s="38" t="s">
        <v>2484</v>
      </c>
      <c r="F696" s="38" t="s">
        <v>2485</v>
      </c>
      <c r="G696" s="32" t="s">
        <v>1917</v>
      </c>
      <c r="H696" s="32"/>
      <c r="I696" s="33">
        <f t="shared" si="128"/>
        <v>5.81224822998047</v>
      </c>
      <c r="J696" s="33">
        <f t="shared" si="129"/>
        <v>1066.75317382812</v>
      </c>
      <c r="K696" s="33">
        <f t="shared" si="130"/>
        <v>-6.87392234802246</v>
      </c>
      <c r="L696" s="34">
        <f t="shared" si="120"/>
        <v>-11.338586324602</v>
      </c>
      <c r="M696" s="33">
        <f t="shared" si="121"/>
        <v>4.46466397657953</v>
      </c>
      <c r="N696" s="33">
        <f t="shared" si="131"/>
        <v>4.4646635055542</v>
      </c>
      <c r="O696" s="32"/>
      <c r="P696" s="35">
        <v>41.17</v>
      </c>
      <c r="Q696" s="35">
        <v>0.357571428571429</v>
      </c>
      <c r="R696" s="35">
        <v>22.7657142857143</v>
      </c>
      <c r="S696" s="35">
        <v>0</v>
      </c>
      <c r="T696" s="35">
        <v>9.74571428571429</v>
      </c>
      <c r="U696" s="35">
        <v>0.206857142857143</v>
      </c>
      <c r="V696" s="35">
        <v>11.9357142857143</v>
      </c>
      <c r="W696" s="35">
        <v>14.08</v>
      </c>
      <c r="X696" s="35">
        <v>0.137714285714286</v>
      </c>
      <c r="Y696" s="32"/>
      <c r="Z696" s="32">
        <v>100.399285714286</v>
      </c>
      <c r="AA696" s="35">
        <v>5.81224822998047</v>
      </c>
      <c r="AB696" s="35">
        <v>1066.75317382812</v>
      </c>
      <c r="AC696" s="35">
        <v>-6.87392234802246</v>
      </c>
      <c r="AD696" s="35">
        <v>4.4646635055542</v>
      </c>
      <c r="AE696" s="35" t="s">
        <v>1695</v>
      </c>
      <c r="AF696" s="19">
        <v>12</v>
      </c>
      <c r="AG696" s="19">
        <f>AF696/(P696*'Molecular Weight'!$C$2/'Molecular Weight'!$D$2+Q696*'Molecular Weight'!$C$3/'Molecular Weight'!$D$3+R696*'Molecular Weight'!$C$4/'Molecular Weight'!$D$4+S696*'Molecular Weight'!$C$5/'Molecular Weight'!$D$5+T696*'Molecular Weight'!$C$6/'Molecular Weight'!$D$6+U696*'Molecular Weight'!$C$8/'Molecular Weight'!$D$8+V696*'Molecular Weight'!$C$9/'Molecular Weight'!$D$9+W696*'Molecular Weight'!$C$10/'Molecular Weight'!$D$10+X696*'Molecular Weight'!$C$11/'Molecular Weight'!$D$11+Y696*'Molecular Weight'!$C$12/'Molecular Weight'!$D$12)</f>
        <v>4.383822802786</v>
      </c>
      <c r="AH696" s="19">
        <f>P696*AG696*'Molecular Weight'!$B$2/'Molecular Weight'!$D$2</f>
        <v>3.00402770956557</v>
      </c>
      <c r="AI696" s="19">
        <f>Q696*AG696*'Molecular Weight'!$B$3/'Molecular Weight'!$D$3</f>
        <v>0.019618645584433</v>
      </c>
      <c r="AJ696" s="19">
        <f>AG696*R696*'Molecular Weight'!$B$4/'Molecular Weight'!$D$4</f>
        <v>1.95764726181689</v>
      </c>
      <c r="AK696" s="19">
        <f>S696*AG696*'Molecular Weight'!$B$5/'Molecular Weight'!$D$5</f>
        <v>0</v>
      </c>
      <c r="AL696" s="19">
        <f>T696*AG696*'Molecular Weight'!$B$6/'Molecular Weight'!$D$6</f>
        <v>0.594703292248769</v>
      </c>
      <c r="AM696" s="19">
        <f>U696*AG696*'Molecular Weight'!$B$8/'Molecular Weight'!$D$8</f>
        <v>0.012782986464284</v>
      </c>
      <c r="AN696" s="19">
        <f>V696*AG696*'Molecular Weight'!$B$9/'Molecular Weight'!$D$9</f>
        <v>1.29836368370355</v>
      </c>
      <c r="AO696" s="19">
        <f>W696*AG696*'Molecular Weight'!$B$10/'Molecular Weight'!$D$10</f>
        <v>1.10064595333857</v>
      </c>
      <c r="AP696" s="19">
        <f>X696*AG696*'Molecular Weight'!$B$11/'Molecular Weight'!$D$11</f>
        <v>0.0194809624389698</v>
      </c>
      <c r="AQ696" s="19">
        <f>Y696*AG696*'Molecular Weight'!$B$12/'Molecular Weight'!$D$12</f>
        <v>0</v>
      </c>
      <c r="AR696" s="19">
        <f t="shared" si="122"/>
        <v>8.00727049516103</v>
      </c>
      <c r="AS696" s="19">
        <f t="shared" si="123"/>
        <v>0.02179168094424</v>
      </c>
      <c r="AT696" s="19">
        <f t="shared" si="124"/>
        <v>0.0366429465386655</v>
      </c>
      <c r="AU696" s="19">
        <f t="shared" si="125"/>
        <v>0.572911611304529</v>
      </c>
      <c r="AV696" s="19">
        <f t="shared" si="126"/>
        <v>3.02364635515</v>
      </c>
      <c r="AW696" s="19">
        <f t="shared" si="127"/>
        <v>3.00649591575517</v>
      </c>
      <c r="AX696" s="36"/>
    </row>
    <row r="697" s="25" customFormat="1" spans="1:50">
      <c r="A697" s="37" t="s">
        <v>2482</v>
      </c>
      <c r="B697" s="35" t="s">
        <v>2483</v>
      </c>
      <c r="C697" s="35" t="s">
        <v>1862</v>
      </c>
      <c r="D697" s="32" t="s">
        <v>1863</v>
      </c>
      <c r="E697" s="38" t="s">
        <v>2486</v>
      </c>
      <c r="F697" s="38" t="s">
        <v>2485</v>
      </c>
      <c r="G697" s="32" t="s">
        <v>1917</v>
      </c>
      <c r="H697" s="32"/>
      <c r="I697" s="33">
        <f t="shared" si="128"/>
        <v>8.13304901123047</v>
      </c>
      <c r="J697" s="33">
        <f t="shared" si="129"/>
        <v>1101.60571289062</v>
      </c>
      <c r="K697" s="33">
        <f t="shared" si="130"/>
        <v>-5.89860820770264</v>
      </c>
      <c r="L697" s="34">
        <f t="shared" si="120"/>
        <v>-9.94177132132846</v>
      </c>
      <c r="M697" s="33">
        <f t="shared" si="121"/>
        <v>4.04316311362582</v>
      </c>
      <c r="N697" s="33">
        <f t="shared" si="131"/>
        <v>4.04316329956055</v>
      </c>
      <c r="O697" s="32"/>
      <c r="P697" s="35">
        <v>41.6683333333333</v>
      </c>
      <c r="Q697" s="35">
        <v>0.304</v>
      </c>
      <c r="R697" s="35">
        <v>22.4416666666667</v>
      </c>
      <c r="S697" s="35">
        <v>0</v>
      </c>
      <c r="T697" s="35">
        <v>9.34833333333333</v>
      </c>
      <c r="U697" s="35">
        <v>0.179666666666667</v>
      </c>
      <c r="V697" s="35">
        <v>11.87</v>
      </c>
      <c r="W697" s="35">
        <v>14.57</v>
      </c>
      <c r="X697" s="35">
        <v>0.142</v>
      </c>
      <c r="Y697" s="32"/>
      <c r="Z697" s="32">
        <v>100.524</v>
      </c>
      <c r="AA697" s="35">
        <v>8.13304901123047</v>
      </c>
      <c r="AB697" s="35">
        <v>1101.60571289062</v>
      </c>
      <c r="AC697" s="35">
        <v>-5.89860820770264</v>
      </c>
      <c r="AD697" s="35">
        <v>4.04316329956055</v>
      </c>
      <c r="AE697" s="35" t="s">
        <v>1695</v>
      </c>
      <c r="AF697" s="19">
        <v>12</v>
      </c>
      <c r="AG697" s="19">
        <f>AF697/(P697*'Molecular Weight'!$C$2/'Molecular Weight'!$D$2+Q697*'Molecular Weight'!$C$3/'Molecular Weight'!$D$3+R697*'Molecular Weight'!$C$4/'Molecular Weight'!$D$4+S697*'Molecular Weight'!$C$5/'Molecular Weight'!$D$5+T697*'Molecular Weight'!$C$6/'Molecular Weight'!$D$6+U697*'Molecular Weight'!$C$8/'Molecular Weight'!$D$8+V697*'Molecular Weight'!$C$9/'Molecular Weight'!$D$9+W697*'Molecular Weight'!$C$10/'Molecular Weight'!$D$10+X697*'Molecular Weight'!$C$11/'Molecular Weight'!$D$11+Y697*'Molecular Weight'!$C$12/'Molecular Weight'!$D$12)</f>
        <v>4.37268117693566</v>
      </c>
      <c r="AH697" s="19">
        <f>P697*AG697*'Molecular Weight'!$B$2/'Molecular Weight'!$D$2</f>
        <v>3.03266206459632</v>
      </c>
      <c r="AI697" s="19">
        <f>Q697*AG697*'Molecular Weight'!$B$3/'Molecular Weight'!$D$3</f>
        <v>0.0166369847032345</v>
      </c>
      <c r="AJ697" s="19">
        <f>AG697*R697*'Molecular Weight'!$B$4/'Molecular Weight'!$D$4</f>
        <v>1.92487746983911</v>
      </c>
      <c r="AK697" s="19">
        <f>S697*AG697*'Molecular Weight'!$B$5/'Molecular Weight'!$D$5</f>
        <v>0</v>
      </c>
      <c r="AL697" s="19">
        <f>T697*AG697*'Molecular Weight'!$B$6/'Molecular Weight'!$D$6</f>
        <v>0.569004471079995</v>
      </c>
      <c r="AM697" s="19">
        <f>U697*AG697*'Molecular Weight'!$B$8/'Molecular Weight'!$D$8</f>
        <v>0.0110745003024543</v>
      </c>
      <c r="AN697" s="19">
        <f>V697*AG697*'Molecular Weight'!$B$9/'Molecular Weight'!$D$9</f>
        <v>1.28793363697832</v>
      </c>
      <c r="AO697" s="19">
        <f>W697*AG697*'Molecular Weight'!$B$10/'Molecular Weight'!$D$10</f>
        <v>1.13605500620457</v>
      </c>
      <c r="AP697" s="19">
        <f>X697*AG697*'Molecular Weight'!$B$11/'Molecular Weight'!$D$11</f>
        <v>0.0200361641537549</v>
      </c>
      <c r="AQ697" s="19">
        <f>Y697*AG697*'Molecular Weight'!$B$12/'Molecular Weight'!$D$12</f>
        <v>0</v>
      </c>
      <c r="AR697" s="19">
        <f t="shared" si="122"/>
        <v>7.99828029785776</v>
      </c>
      <c r="AS697" s="19">
        <f t="shared" si="123"/>
        <v>0</v>
      </c>
      <c r="AT697" s="19">
        <f t="shared" si="124"/>
        <v>0</v>
      </c>
      <c r="AU697" s="19">
        <f t="shared" si="125"/>
        <v>0.569004471079995</v>
      </c>
      <c r="AV697" s="19">
        <f t="shared" si="126"/>
        <v>3.04929904929956</v>
      </c>
      <c r="AW697" s="19">
        <f t="shared" si="127"/>
        <v>3.00406761456534</v>
      </c>
      <c r="AX697" s="36"/>
    </row>
    <row r="698" s="25" customFormat="1" spans="1:50">
      <c r="A698" s="37" t="s">
        <v>2482</v>
      </c>
      <c r="B698" s="35" t="s">
        <v>2483</v>
      </c>
      <c r="C698" s="35" t="s">
        <v>1862</v>
      </c>
      <c r="D698" s="32" t="s">
        <v>1863</v>
      </c>
      <c r="E698" s="38" t="s">
        <v>2487</v>
      </c>
      <c r="F698" s="38" t="s">
        <v>2485</v>
      </c>
      <c r="G698" s="32" t="s">
        <v>1917</v>
      </c>
      <c r="H698" s="32"/>
      <c r="I698" s="33">
        <f t="shared" si="128"/>
        <v>7.12644529342651</v>
      </c>
      <c r="J698" s="33">
        <f t="shared" si="129"/>
        <v>1105.98168945312</v>
      </c>
      <c r="K698" s="33">
        <f t="shared" si="130"/>
        <v>-6.13697576522827</v>
      </c>
      <c r="L698" s="34">
        <f t="shared" si="120"/>
        <v>-10.2921740416545</v>
      </c>
      <c r="M698" s="33">
        <f t="shared" si="121"/>
        <v>4.15519827642623</v>
      </c>
      <c r="N698" s="33">
        <f t="shared" si="131"/>
        <v>4.15519762039185</v>
      </c>
      <c r="O698" s="32"/>
      <c r="P698" s="35">
        <v>41.758</v>
      </c>
      <c r="Q698" s="35">
        <v>0.3034</v>
      </c>
      <c r="R698" s="35">
        <v>22.76</v>
      </c>
      <c r="S698" s="35">
        <v>0</v>
      </c>
      <c r="T698" s="35">
        <v>9.422</v>
      </c>
      <c r="U698" s="35">
        <v>0.1746</v>
      </c>
      <c r="V698" s="35">
        <v>12.094</v>
      </c>
      <c r="W698" s="35">
        <v>14.426</v>
      </c>
      <c r="X698" s="35">
        <v>0.138</v>
      </c>
      <c r="Y698" s="32"/>
      <c r="Z698" s="32">
        <v>101.076</v>
      </c>
      <c r="AA698" s="35">
        <v>7.12644529342651</v>
      </c>
      <c r="AB698" s="35">
        <v>1105.98168945312</v>
      </c>
      <c r="AC698" s="35">
        <v>-6.13697576522827</v>
      </c>
      <c r="AD698" s="35">
        <v>4.15519762039185</v>
      </c>
      <c r="AE698" s="35" t="s">
        <v>1695</v>
      </c>
      <c r="AF698" s="19">
        <v>12</v>
      </c>
      <c r="AG698" s="19">
        <f>AF698/(P698*'Molecular Weight'!$C$2/'Molecular Weight'!$D$2+Q698*'Molecular Weight'!$C$3/'Molecular Weight'!$D$3+R698*'Molecular Weight'!$C$4/'Molecular Weight'!$D$4+S698*'Molecular Weight'!$C$5/'Molecular Weight'!$D$5+T698*'Molecular Weight'!$C$6/'Molecular Weight'!$D$6+U698*'Molecular Weight'!$C$8/'Molecular Weight'!$D$8+V698*'Molecular Weight'!$C$9/'Molecular Weight'!$D$9+W698*'Molecular Weight'!$C$10/'Molecular Weight'!$D$10+X698*'Molecular Weight'!$C$11/'Molecular Weight'!$D$11+Y698*'Molecular Weight'!$C$12/'Molecular Weight'!$D$12)</f>
        <v>4.34699448376494</v>
      </c>
      <c r="AH698" s="19">
        <f>P698*AG698*'Molecular Weight'!$B$2/'Molecular Weight'!$D$2</f>
        <v>3.02133481446499</v>
      </c>
      <c r="AI698" s="19">
        <f>Q698*AG698*'Molecular Weight'!$B$3/'Molecular Weight'!$D$3</f>
        <v>0.016506609841981</v>
      </c>
      <c r="AJ698" s="19">
        <f>AG698*R698*'Molecular Weight'!$B$4/'Molecular Weight'!$D$4</f>
        <v>1.94071389663574</v>
      </c>
      <c r="AK698" s="19">
        <f>S698*AG698*'Molecular Weight'!$B$5/'Molecular Weight'!$D$5</f>
        <v>0</v>
      </c>
      <c r="AL698" s="19">
        <f>T698*AG698*'Molecular Weight'!$B$6/'Molecular Weight'!$D$6</f>
        <v>0.570119460273292</v>
      </c>
      <c r="AM698" s="19">
        <f>U698*AG698*'Molecular Weight'!$B$8/'Molecular Weight'!$D$8</f>
        <v>0.0106989743003293</v>
      </c>
      <c r="AN698" s="19">
        <f>V698*AG698*'Molecular Weight'!$B$9/'Molecular Weight'!$D$9</f>
        <v>1.30452980860182</v>
      </c>
      <c r="AO698" s="19">
        <f>W698*AG698*'Molecular Weight'!$B$10/'Molecular Weight'!$D$10</f>
        <v>1.11821937273169</v>
      </c>
      <c r="AP698" s="19">
        <f>X698*AG698*'Molecular Weight'!$B$11/'Molecular Weight'!$D$11</f>
        <v>0.0193573810506474</v>
      </c>
      <c r="AQ698" s="19">
        <f>Y698*AG698*'Molecular Weight'!$B$12/'Molecular Weight'!$D$12</f>
        <v>0</v>
      </c>
      <c r="AR698" s="19">
        <f t="shared" si="122"/>
        <v>8.00148031790048</v>
      </c>
      <c r="AS698" s="19">
        <f t="shared" si="123"/>
        <v>0.00444013210057292</v>
      </c>
      <c r="AT698" s="19">
        <f t="shared" si="124"/>
        <v>0.00778807321968015</v>
      </c>
      <c r="AU698" s="19">
        <f t="shared" si="125"/>
        <v>0.565679328172719</v>
      </c>
      <c r="AV698" s="19">
        <f t="shared" si="126"/>
        <v>3.03784142430697</v>
      </c>
      <c r="AW698" s="19">
        <f t="shared" si="127"/>
        <v>3.00356761590713</v>
      </c>
      <c r="AX698" s="36"/>
    </row>
    <row r="699" s="25" customFormat="1" spans="1:50">
      <c r="A699" s="37" t="s">
        <v>2482</v>
      </c>
      <c r="B699" s="35" t="s">
        <v>2483</v>
      </c>
      <c r="C699" s="35" t="s">
        <v>1862</v>
      </c>
      <c r="D699" s="32" t="s">
        <v>1863</v>
      </c>
      <c r="E699" s="38" t="s">
        <v>2488</v>
      </c>
      <c r="F699" s="38" t="s">
        <v>2489</v>
      </c>
      <c r="G699" s="32" t="s">
        <v>1917</v>
      </c>
      <c r="H699" s="32"/>
      <c r="I699" s="33">
        <f t="shared" si="128"/>
        <v>5.69952392578125</v>
      </c>
      <c r="J699" s="33">
        <f t="shared" si="129"/>
        <v>935.266052246094</v>
      </c>
      <c r="K699" s="33">
        <f t="shared" si="130"/>
        <v>-7.48926830291748</v>
      </c>
      <c r="L699" s="34">
        <f t="shared" si="120"/>
        <v>-13.3660462561756</v>
      </c>
      <c r="M699" s="33">
        <f t="shared" si="121"/>
        <v>5.87677795325809</v>
      </c>
      <c r="N699" s="33">
        <f t="shared" si="131"/>
        <v>5.87677764892578</v>
      </c>
      <c r="O699" s="32"/>
      <c r="P699" s="35">
        <v>39.34</v>
      </c>
      <c r="Q699" s="35">
        <v>0.357</v>
      </c>
      <c r="R699" s="35">
        <v>21.825</v>
      </c>
      <c r="S699" s="35">
        <v>0</v>
      </c>
      <c r="T699" s="35">
        <v>11.16</v>
      </c>
      <c r="U699" s="35">
        <v>0.192</v>
      </c>
      <c r="V699" s="35">
        <v>10.925</v>
      </c>
      <c r="W699" s="35">
        <v>14.2</v>
      </c>
      <c r="X699" s="35">
        <v>0.117</v>
      </c>
      <c r="Y699" s="32"/>
      <c r="Z699" s="32">
        <v>98.116</v>
      </c>
      <c r="AA699" s="35">
        <v>5.69952392578125</v>
      </c>
      <c r="AB699" s="35">
        <v>935.266052246094</v>
      </c>
      <c r="AC699" s="35">
        <v>-7.48926830291748</v>
      </c>
      <c r="AD699" s="35">
        <v>5.87677764892578</v>
      </c>
      <c r="AE699" s="35" t="s">
        <v>1695</v>
      </c>
      <c r="AF699" s="19">
        <v>12</v>
      </c>
      <c r="AG699" s="19">
        <f>AF699/(P699*'Molecular Weight'!$C$2/'Molecular Weight'!$D$2+Q699*'Molecular Weight'!$C$3/'Molecular Weight'!$D$3+R699*'Molecular Weight'!$C$4/'Molecular Weight'!$D$4+S699*'Molecular Weight'!$C$5/'Molecular Weight'!$D$5+T699*'Molecular Weight'!$C$6/'Molecular Weight'!$D$6+U699*'Molecular Weight'!$C$8/'Molecular Weight'!$D$8+V699*'Molecular Weight'!$C$9/'Molecular Weight'!$D$9+W699*'Molecular Weight'!$C$10/'Molecular Weight'!$D$10+X699*'Molecular Weight'!$C$11/'Molecular Weight'!$D$11+Y699*'Molecular Weight'!$C$12/'Molecular Weight'!$D$12)</f>
        <v>4.53698563877701</v>
      </c>
      <c r="AH699" s="19">
        <f>P699*AG699*'Molecular Weight'!$B$2/'Molecular Weight'!$D$2</f>
        <v>2.97078919822716</v>
      </c>
      <c r="AI699" s="19">
        <f>Q699*AG699*'Molecular Weight'!$B$3/'Molecular Weight'!$D$3</f>
        <v>0.020271637960493</v>
      </c>
      <c r="AJ699" s="19">
        <f>AG699*R699*'Molecular Weight'!$B$4/'Molecular Weight'!$D$4</f>
        <v>1.94232466783657</v>
      </c>
      <c r="AK699" s="19">
        <f>S699*AG699*'Molecular Weight'!$B$5/'Molecular Weight'!$D$5</f>
        <v>0</v>
      </c>
      <c r="AL699" s="19">
        <f>T699*AG699*'Molecular Weight'!$B$6/'Molecular Weight'!$D$6</f>
        <v>0.704798993997097</v>
      </c>
      <c r="AM699" s="19">
        <f>U699*AG699*'Molecular Weight'!$B$8/'Molecular Weight'!$D$8</f>
        <v>0.012279408551525</v>
      </c>
      <c r="AN699" s="19">
        <f>V699*AG699*'Molecular Weight'!$B$9/'Molecular Weight'!$D$9</f>
        <v>1.22993965517714</v>
      </c>
      <c r="AO699" s="19">
        <f>W699*AG699*'Molecular Weight'!$B$10/'Molecular Weight'!$D$10</f>
        <v>1.14880877444068</v>
      </c>
      <c r="AP699" s="19">
        <f>X699*AG699*'Molecular Weight'!$B$11/'Molecular Weight'!$D$11</f>
        <v>0.0171289874068057</v>
      </c>
      <c r="AQ699" s="19">
        <f>Y699*AG699*'Molecular Weight'!$B$12/'Molecular Weight'!$D$12</f>
        <v>0</v>
      </c>
      <c r="AR699" s="19">
        <f t="shared" si="122"/>
        <v>8.04634132359747</v>
      </c>
      <c r="AS699" s="19">
        <f t="shared" si="123"/>
        <v>0.138223289518873</v>
      </c>
      <c r="AT699" s="19">
        <f t="shared" si="124"/>
        <v>0.196117319542375</v>
      </c>
      <c r="AU699" s="19">
        <f t="shared" si="125"/>
        <v>0.566575704478224</v>
      </c>
      <c r="AV699" s="19">
        <f t="shared" si="126"/>
        <v>2.99106083618765</v>
      </c>
      <c r="AW699" s="19">
        <f t="shared" si="127"/>
        <v>3.09582683216645</v>
      </c>
      <c r="AX699" s="36"/>
    </row>
    <row r="700" s="25" customFormat="1" spans="1:50">
      <c r="A700" s="37" t="s">
        <v>2482</v>
      </c>
      <c r="B700" s="35" t="s">
        <v>2483</v>
      </c>
      <c r="C700" s="35" t="s">
        <v>1862</v>
      </c>
      <c r="D700" s="32" t="s">
        <v>1863</v>
      </c>
      <c r="E700" s="38" t="s">
        <v>2490</v>
      </c>
      <c r="F700" s="38" t="s">
        <v>2489</v>
      </c>
      <c r="G700" s="32" t="s">
        <v>1917</v>
      </c>
      <c r="H700" s="32"/>
      <c r="I700" s="33">
        <f t="shared" si="128"/>
        <v>5.03072357177734</v>
      </c>
      <c r="J700" s="33">
        <f t="shared" si="129"/>
        <v>950.200988769531</v>
      </c>
      <c r="K700" s="33">
        <f t="shared" si="130"/>
        <v>-8.02764129638672</v>
      </c>
      <c r="L700" s="34">
        <f t="shared" si="120"/>
        <v>-13.4254534248637</v>
      </c>
      <c r="M700" s="33">
        <f t="shared" si="121"/>
        <v>5.39781212847696</v>
      </c>
      <c r="N700" s="33">
        <f t="shared" si="131"/>
        <v>5.39781284332275</v>
      </c>
      <c r="O700" s="32"/>
      <c r="P700" s="35">
        <v>39.715</v>
      </c>
      <c r="Q700" s="35">
        <v>0.3625</v>
      </c>
      <c r="R700" s="35">
        <v>22.1675</v>
      </c>
      <c r="S700" s="35">
        <v>0</v>
      </c>
      <c r="T700" s="35">
        <v>11.195</v>
      </c>
      <c r="U700" s="35">
        <v>0.188</v>
      </c>
      <c r="V700" s="35">
        <v>10.785</v>
      </c>
      <c r="W700" s="35">
        <v>13.6325</v>
      </c>
      <c r="X700" s="35">
        <v>0.121</v>
      </c>
      <c r="Y700" s="32"/>
      <c r="Z700" s="32">
        <v>98.1665</v>
      </c>
      <c r="AA700" s="35">
        <v>5.03072357177734</v>
      </c>
      <c r="AB700" s="35">
        <v>950.200988769531</v>
      </c>
      <c r="AC700" s="35">
        <v>-8.02764129638672</v>
      </c>
      <c r="AD700" s="35">
        <v>5.39781284332275</v>
      </c>
      <c r="AE700" s="35" t="s">
        <v>1695</v>
      </c>
      <c r="AF700" s="19">
        <v>12</v>
      </c>
      <c r="AG700" s="19">
        <f>AF700/(P700*'Molecular Weight'!$C$2/'Molecular Weight'!$D$2+Q700*'Molecular Weight'!$C$3/'Molecular Weight'!$D$3+R700*'Molecular Weight'!$C$4/'Molecular Weight'!$D$4+S700*'Molecular Weight'!$C$5/'Molecular Weight'!$D$5+T700*'Molecular Weight'!$C$6/'Molecular Weight'!$D$6+U700*'Molecular Weight'!$C$8/'Molecular Weight'!$D$8+V700*'Molecular Weight'!$C$9/'Molecular Weight'!$D$9+W700*'Molecular Weight'!$C$10/'Molecular Weight'!$D$10+X700*'Molecular Weight'!$C$11/'Molecular Weight'!$D$11+Y700*'Molecular Weight'!$C$12/'Molecular Weight'!$D$12)</f>
        <v>4.52057705831157</v>
      </c>
      <c r="AH700" s="19">
        <f>P700*AG700*'Molecular Weight'!$B$2/'Molecular Weight'!$D$2</f>
        <v>2.98826094991418</v>
      </c>
      <c r="AI700" s="19">
        <f>Q700*AG700*'Molecular Weight'!$B$3/'Molecular Weight'!$D$3</f>
        <v>0.020509501672565</v>
      </c>
      <c r="AJ700" s="19">
        <f>AG700*R700*'Molecular Weight'!$B$4/'Molecular Weight'!$D$4</f>
        <v>1.96567069321541</v>
      </c>
      <c r="AK700" s="19">
        <f>S700*AG700*'Molecular Weight'!$B$5/'Molecular Weight'!$D$5</f>
        <v>0</v>
      </c>
      <c r="AL700" s="19">
        <f>T700*AG700*'Molecular Weight'!$B$6/'Molecular Weight'!$D$6</f>
        <v>0.704452396545073</v>
      </c>
      <c r="AM700" s="19">
        <f>U700*AG700*'Molecular Weight'!$B$8/'Molecular Weight'!$D$8</f>
        <v>0.0119801027200814</v>
      </c>
      <c r="AN700" s="19">
        <f>V700*AG700*'Molecular Weight'!$B$9/'Molecular Weight'!$D$9</f>
        <v>1.20978718545634</v>
      </c>
      <c r="AO700" s="19">
        <f>W700*AG700*'Molecular Weight'!$B$10/'Molecular Weight'!$D$10</f>
        <v>1.09890810890572</v>
      </c>
      <c r="AP700" s="19">
        <f>X700*AG700*'Molecular Weight'!$B$11/'Molecular Weight'!$D$11</f>
        <v>0.0176505267523621</v>
      </c>
      <c r="AQ700" s="19">
        <f>Y700*AG700*'Molecular Weight'!$B$12/'Molecular Weight'!$D$12</f>
        <v>0</v>
      </c>
      <c r="AR700" s="19">
        <f t="shared" si="122"/>
        <v>8.01721946518173</v>
      </c>
      <c r="AS700" s="19">
        <f t="shared" si="123"/>
        <v>0.0515474431199356</v>
      </c>
      <c r="AT700" s="19">
        <f t="shared" si="124"/>
        <v>0.0731737777779531</v>
      </c>
      <c r="AU700" s="19">
        <f t="shared" si="125"/>
        <v>0.652904953425137</v>
      </c>
      <c r="AV700" s="19">
        <f t="shared" si="126"/>
        <v>3.00877045158675</v>
      </c>
      <c r="AW700" s="19">
        <f t="shared" si="127"/>
        <v>3.0251277936272</v>
      </c>
      <c r="AX700" s="36"/>
    </row>
    <row r="701" s="25" customFormat="1" spans="1:50">
      <c r="A701" s="37" t="s">
        <v>2482</v>
      </c>
      <c r="B701" s="35" t="s">
        <v>2483</v>
      </c>
      <c r="C701" s="35" t="s">
        <v>1862</v>
      </c>
      <c r="D701" s="32" t="s">
        <v>1863</v>
      </c>
      <c r="E701" s="38" t="s">
        <v>2491</v>
      </c>
      <c r="F701" s="38" t="s">
        <v>2492</v>
      </c>
      <c r="G701" s="32" t="s">
        <v>1917</v>
      </c>
      <c r="H701" s="32"/>
      <c r="I701" s="33">
        <f t="shared" si="128"/>
        <v>6.91286706924438</v>
      </c>
      <c r="J701" s="33">
        <f t="shared" si="129"/>
        <v>1015.32556152344</v>
      </c>
      <c r="K701" s="33">
        <f t="shared" si="130"/>
        <v>-6.58186435699463</v>
      </c>
      <c r="L701" s="34">
        <f t="shared" si="120"/>
        <v>-11.5870562949548</v>
      </c>
      <c r="M701" s="33">
        <f t="shared" si="121"/>
        <v>5.00519193796014</v>
      </c>
      <c r="N701" s="33">
        <f t="shared" si="131"/>
        <v>5.00519275665283</v>
      </c>
      <c r="O701" s="32"/>
      <c r="P701" s="35">
        <v>39.92</v>
      </c>
      <c r="Q701" s="35">
        <v>0.326</v>
      </c>
      <c r="R701" s="35">
        <v>22.005</v>
      </c>
      <c r="S701" s="35">
        <v>0</v>
      </c>
      <c r="T701" s="35">
        <v>9.5</v>
      </c>
      <c r="U701" s="35">
        <v>0.186</v>
      </c>
      <c r="V701" s="35">
        <v>12.02</v>
      </c>
      <c r="W701" s="35">
        <v>14.06</v>
      </c>
      <c r="X701" s="35">
        <v>0.155</v>
      </c>
      <c r="Y701" s="32"/>
      <c r="Z701" s="32">
        <v>98.172</v>
      </c>
      <c r="AA701" s="35">
        <v>6.91286706924438</v>
      </c>
      <c r="AB701" s="35">
        <v>1015.32556152344</v>
      </c>
      <c r="AC701" s="35">
        <v>-6.58186435699463</v>
      </c>
      <c r="AD701" s="35">
        <v>5.00519275665283</v>
      </c>
      <c r="AE701" s="35" t="s">
        <v>1695</v>
      </c>
      <c r="AF701" s="19">
        <v>12</v>
      </c>
      <c r="AG701" s="19">
        <f>AF701/(P701*'Molecular Weight'!$C$2/'Molecular Weight'!$D$2+Q701*'Molecular Weight'!$C$3/'Molecular Weight'!$D$3+R701*'Molecular Weight'!$C$4/'Molecular Weight'!$D$4+S701*'Molecular Weight'!$C$5/'Molecular Weight'!$D$5+T701*'Molecular Weight'!$C$6/'Molecular Weight'!$D$6+U701*'Molecular Weight'!$C$8/'Molecular Weight'!$D$8+V701*'Molecular Weight'!$C$9/'Molecular Weight'!$D$9+W701*'Molecular Weight'!$C$10/'Molecular Weight'!$D$10+X701*'Molecular Weight'!$C$11/'Molecular Weight'!$D$11+Y701*'Molecular Weight'!$C$12/'Molecular Weight'!$D$12)</f>
        <v>4.49294808635472</v>
      </c>
      <c r="AH701" s="19">
        <f>P701*AG701*'Molecular Weight'!$B$2/'Molecular Weight'!$D$2</f>
        <v>2.98532768986818</v>
      </c>
      <c r="AI701" s="19">
        <f>Q701*AG701*'Molecular Weight'!$B$3/'Molecular Weight'!$D$3</f>
        <v>0.0183316780494573</v>
      </c>
      <c r="AJ701" s="19">
        <f>AG701*R701*'Molecular Weight'!$B$4/'Molecular Weight'!$D$4</f>
        <v>1.93933547744676</v>
      </c>
      <c r="AK701" s="19">
        <f>S701*AG701*'Molecular Weight'!$B$5/'Molecular Weight'!$D$5</f>
        <v>0</v>
      </c>
      <c r="AL701" s="19">
        <f>T701*AG701*'Molecular Weight'!$B$6/'Molecular Weight'!$D$6</f>
        <v>0.594139849949469</v>
      </c>
      <c r="AM701" s="19">
        <f>U701*AG701*'Molecular Weight'!$B$8/'Molecular Weight'!$D$8</f>
        <v>0.0117802134770507</v>
      </c>
      <c r="AN701" s="19">
        <f>V701*AG701*'Molecular Weight'!$B$9/'Molecular Weight'!$D$9</f>
        <v>1.34008029771672</v>
      </c>
      <c r="AO701" s="19">
        <f>W701*AG701*'Molecular Weight'!$B$10/'Molecular Weight'!$D$10</f>
        <v>1.12644169212103</v>
      </c>
      <c r="AP701" s="19">
        <f>X701*AG701*'Molecular Weight'!$B$11/'Molecular Weight'!$D$11</f>
        <v>0.0224719894606319</v>
      </c>
      <c r="AQ701" s="19">
        <f>Y701*AG701*'Molecular Weight'!$B$12/'Molecular Weight'!$D$12</f>
        <v>0</v>
      </c>
      <c r="AR701" s="19">
        <f t="shared" si="122"/>
        <v>8.0379088880893</v>
      </c>
      <c r="AS701" s="19">
        <f t="shared" si="123"/>
        <v>0.113190299468471</v>
      </c>
      <c r="AT701" s="19">
        <f t="shared" si="124"/>
        <v>0.190511206205235</v>
      </c>
      <c r="AU701" s="19">
        <f t="shared" si="125"/>
        <v>0.480949550480998</v>
      </c>
      <c r="AV701" s="19">
        <f t="shared" si="126"/>
        <v>3.00365936791764</v>
      </c>
      <c r="AW701" s="19">
        <f t="shared" si="127"/>
        <v>3.07244205326427</v>
      </c>
      <c r="AX701" s="36"/>
    </row>
    <row r="702" s="25" customFormat="1" spans="1:50">
      <c r="A702" s="37" t="s">
        <v>2482</v>
      </c>
      <c r="B702" s="35" t="s">
        <v>2483</v>
      </c>
      <c r="C702" s="35" t="s">
        <v>1862</v>
      </c>
      <c r="D702" s="32" t="s">
        <v>1863</v>
      </c>
      <c r="E702" s="38" t="s">
        <v>2493</v>
      </c>
      <c r="F702" s="38" t="s">
        <v>2492</v>
      </c>
      <c r="G702" s="32" t="s">
        <v>1917</v>
      </c>
      <c r="H702" s="32"/>
      <c r="I702" s="33">
        <f t="shared" si="128"/>
        <v>6.64720630645752</v>
      </c>
      <c r="J702" s="33">
        <f t="shared" si="129"/>
        <v>1088.9462890625</v>
      </c>
      <c r="K702" s="33">
        <f t="shared" si="130"/>
        <v>-6.28662204742432</v>
      </c>
      <c r="L702" s="34">
        <f t="shared" si="120"/>
        <v>-10.7012618532402</v>
      </c>
      <c r="M702" s="33">
        <f t="shared" si="121"/>
        <v>4.41463980581588</v>
      </c>
      <c r="N702" s="33">
        <f t="shared" si="131"/>
        <v>4.41463947296143</v>
      </c>
      <c r="O702" s="32"/>
      <c r="P702" s="35">
        <v>40.31</v>
      </c>
      <c r="Q702" s="35">
        <v>0.3056</v>
      </c>
      <c r="R702" s="35">
        <v>22.024</v>
      </c>
      <c r="S702" s="35">
        <v>0</v>
      </c>
      <c r="T702" s="35">
        <v>9.484</v>
      </c>
      <c r="U702" s="35">
        <v>0.178</v>
      </c>
      <c r="V702" s="35">
        <v>12.112</v>
      </c>
      <c r="W702" s="35">
        <v>13.826</v>
      </c>
      <c r="X702" s="35">
        <v>0.136</v>
      </c>
      <c r="Y702" s="32"/>
      <c r="Z702" s="32">
        <v>98.3756</v>
      </c>
      <c r="AA702" s="35">
        <v>6.64720630645752</v>
      </c>
      <c r="AB702" s="35">
        <v>1088.9462890625</v>
      </c>
      <c r="AC702" s="35">
        <v>-6.28662204742432</v>
      </c>
      <c r="AD702" s="35">
        <v>4.41463947296143</v>
      </c>
      <c r="AE702" s="35" t="s">
        <v>1695</v>
      </c>
      <c r="AF702" s="19">
        <v>12</v>
      </c>
      <c r="AG702" s="19">
        <f>AF702/(P702*'Molecular Weight'!$C$2/'Molecular Weight'!$D$2+Q702*'Molecular Weight'!$C$3/'Molecular Weight'!$D$3+R702*'Molecular Weight'!$C$4/'Molecular Weight'!$D$4+S702*'Molecular Weight'!$C$5/'Molecular Weight'!$D$5+T702*'Molecular Weight'!$C$6/'Molecular Weight'!$D$6+U702*'Molecular Weight'!$C$8/'Molecular Weight'!$D$8+V702*'Molecular Weight'!$C$9/'Molecular Weight'!$D$9+W702*'Molecular Weight'!$C$10/'Molecular Weight'!$D$10+X702*'Molecular Weight'!$C$11/'Molecular Weight'!$D$11+Y702*'Molecular Weight'!$C$12/'Molecular Weight'!$D$12)</f>
        <v>4.47535512468979</v>
      </c>
      <c r="AH702" s="19">
        <f>P702*AG702*'Molecular Weight'!$B$2/'Molecular Weight'!$D$2</f>
        <v>3.00268916571647</v>
      </c>
      <c r="AI702" s="19">
        <f>Q702*AG702*'Molecular Weight'!$B$3/'Molecular Weight'!$D$3</f>
        <v>0.0171172531427434</v>
      </c>
      <c r="AJ702" s="19">
        <f>AG702*R702*'Molecular Weight'!$B$4/'Molecular Weight'!$D$4</f>
        <v>1.93340959721789</v>
      </c>
      <c r="AK702" s="19">
        <f>S702*AG702*'Molecular Weight'!$B$5/'Molecular Weight'!$D$5</f>
        <v>0</v>
      </c>
      <c r="AL702" s="19">
        <f>T702*AG702*'Molecular Weight'!$B$6/'Molecular Weight'!$D$6</f>
        <v>0.59081664814251</v>
      </c>
      <c r="AM702" s="19">
        <f>U702*AG702*'Molecular Weight'!$B$8/'Molecular Weight'!$D$8</f>
        <v>0.0112293940258639</v>
      </c>
      <c r="AN702" s="19">
        <f>V702*AG702*'Molecular Weight'!$B$9/'Molecular Weight'!$D$9</f>
        <v>1.34504965931123</v>
      </c>
      <c r="AO702" s="19">
        <f>W702*AG702*'Molecular Weight'!$B$10/'Molecular Weight'!$D$10</f>
        <v>1.10335698919331</v>
      </c>
      <c r="AP702" s="19">
        <f>X702*AG702*'Molecular Weight'!$B$11/'Molecular Weight'!$D$11</f>
        <v>0.0196401515636596</v>
      </c>
      <c r="AQ702" s="19">
        <f>Y702*AG702*'Molecular Weight'!$B$12/'Molecular Weight'!$D$12</f>
        <v>0</v>
      </c>
      <c r="AR702" s="19">
        <f t="shared" si="122"/>
        <v>8.02330885831368</v>
      </c>
      <c r="AS702" s="19">
        <f t="shared" si="123"/>
        <v>0.0697234282522539</v>
      </c>
      <c r="AT702" s="19">
        <f t="shared" si="124"/>
        <v>0.118011955945148</v>
      </c>
      <c r="AU702" s="19">
        <f t="shared" si="125"/>
        <v>0.521093219890256</v>
      </c>
      <c r="AV702" s="19">
        <f t="shared" si="126"/>
        <v>3.01980641885921</v>
      </c>
      <c r="AW702" s="19">
        <f t="shared" si="127"/>
        <v>3.05045269067292</v>
      </c>
      <c r="AX702" s="36"/>
    </row>
    <row r="703" s="25" customFormat="1" spans="1:50">
      <c r="A703" s="37" t="s">
        <v>2494</v>
      </c>
      <c r="B703" s="35" t="s">
        <v>1861</v>
      </c>
      <c r="C703" s="35" t="s">
        <v>1862</v>
      </c>
      <c r="D703" s="32" t="s">
        <v>1863</v>
      </c>
      <c r="E703" s="35" t="s">
        <v>2495</v>
      </c>
      <c r="F703" s="35" t="s">
        <v>1859</v>
      </c>
      <c r="G703" s="32" t="s">
        <v>1917</v>
      </c>
      <c r="H703" s="32"/>
      <c r="I703" s="33">
        <f t="shared" si="128"/>
        <v>5.29636764526367</v>
      </c>
      <c r="J703" s="33">
        <f t="shared" si="129"/>
        <v>991.100463867188</v>
      </c>
      <c r="K703" s="33">
        <f t="shared" si="130"/>
        <v>-8.40006065368652</v>
      </c>
      <c r="L703" s="34">
        <f t="shared" si="120"/>
        <v>-12.6526505758193</v>
      </c>
      <c r="M703" s="33">
        <f t="shared" si="121"/>
        <v>4.25258992213273</v>
      </c>
      <c r="N703" s="33">
        <f t="shared" si="131"/>
        <v>4.25259017944336</v>
      </c>
      <c r="O703" s="32"/>
      <c r="P703" s="35">
        <v>39.4</v>
      </c>
      <c r="Q703" s="35">
        <v>0.91</v>
      </c>
      <c r="R703" s="35">
        <v>21.2</v>
      </c>
      <c r="S703" s="35">
        <v>0</v>
      </c>
      <c r="T703" s="35">
        <v>14.72</v>
      </c>
      <c r="U703" s="35">
        <v>0.34</v>
      </c>
      <c r="V703" s="35">
        <v>7.81</v>
      </c>
      <c r="W703" s="35">
        <v>14.9</v>
      </c>
      <c r="X703" s="35">
        <v>0.2</v>
      </c>
      <c r="Y703" s="32"/>
      <c r="Z703" s="32">
        <v>99.48</v>
      </c>
      <c r="AA703" s="35">
        <v>5.29636764526367</v>
      </c>
      <c r="AB703" s="35">
        <v>991.100463867188</v>
      </c>
      <c r="AC703" s="35">
        <v>-8.40006065368652</v>
      </c>
      <c r="AD703" s="35">
        <v>4.25259017944336</v>
      </c>
      <c r="AE703" s="35" t="s">
        <v>1695</v>
      </c>
      <c r="AF703" s="19">
        <v>12</v>
      </c>
      <c r="AG703" s="19">
        <f>AF703/(P703*'Molecular Weight'!$C$2/'Molecular Weight'!$D$2+Q703*'Molecular Weight'!$C$3/'Molecular Weight'!$D$3+R703*'Molecular Weight'!$C$4/'Molecular Weight'!$D$4+S703*'Molecular Weight'!$C$5/'Molecular Weight'!$D$5+T703*'Molecular Weight'!$C$6/'Molecular Weight'!$D$6+U703*'Molecular Weight'!$C$8/'Molecular Weight'!$D$8+V703*'Molecular Weight'!$C$9/'Molecular Weight'!$D$9+W703*'Molecular Weight'!$C$10/'Molecular Weight'!$D$10+X703*'Molecular Weight'!$C$11/'Molecular Weight'!$D$11+Y703*'Molecular Weight'!$C$12/'Molecular Weight'!$D$12)</f>
        <v>4.56179257419646</v>
      </c>
      <c r="AH703" s="19">
        <f>P703*AG703*'Molecular Weight'!$B$2/'Molecular Weight'!$D$2</f>
        <v>2.99158833926998</v>
      </c>
      <c r="AI703" s="19">
        <f>Q703*AG703*'Molecular Weight'!$B$3/'Molecular Weight'!$D$3</f>
        <v>0.0519553346998596</v>
      </c>
      <c r="AJ703" s="19">
        <f>AG703*R703*'Molecular Weight'!$B$4/'Molecular Weight'!$D$4</f>
        <v>1.89701848907346</v>
      </c>
      <c r="AK703" s="19">
        <f>S703*AG703*'Molecular Weight'!$B$5/'Molecular Weight'!$D$5</f>
        <v>0</v>
      </c>
      <c r="AL703" s="19">
        <f>T703*AG703*'Molecular Weight'!$B$6/'Molecular Weight'!$D$6</f>
        <v>0.934710282463418</v>
      </c>
      <c r="AM703" s="19">
        <f>U703*AG703*'Molecular Weight'!$B$8/'Molecular Weight'!$D$8</f>
        <v>0.0218636802259205</v>
      </c>
      <c r="AN703" s="19">
        <f>V703*AG703*'Molecular Weight'!$B$9/'Molecular Weight'!$D$9</f>
        <v>0.884059553460903</v>
      </c>
      <c r="AO703" s="19">
        <f>W703*AG703*'Molecular Weight'!$B$10/'Molecular Weight'!$D$10</f>
        <v>1.2120311939288</v>
      </c>
      <c r="AP703" s="19">
        <f>X703*AG703*'Molecular Weight'!$B$11/'Molecular Weight'!$D$11</f>
        <v>0.0294404167421521</v>
      </c>
      <c r="AQ703" s="19">
        <f>Y703*AG703*'Molecular Weight'!$B$12/'Molecular Weight'!$D$12</f>
        <v>0</v>
      </c>
      <c r="AR703" s="19">
        <f t="shared" si="122"/>
        <v>8.0226672898645</v>
      </c>
      <c r="AS703" s="19">
        <f t="shared" si="123"/>
        <v>0.0678097367237624</v>
      </c>
      <c r="AT703" s="19">
        <f t="shared" si="124"/>
        <v>0.072546261655591</v>
      </c>
      <c r="AU703" s="19">
        <f t="shared" si="125"/>
        <v>0.866900545739655</v>
      </c>
      <c r="AV703" s="19">
        <f t="shared" si="126"/>
        <v>3.04354367396984</v>
      </c>
      <c r="AW703" s="19">
        <f t="shared" si="127"/>
        <v>3.05266471007904</v>
      </c>
      <c r="AX703" s="36"/>
    </row>
    <row r="704" s="25" customFormat="1" spans="1:50">
      <c r="A704" s="37" t="s">
        <v>2494</v>
      </c>
      <c r="B704" s="35" t="s">
        <v>1861</v>
      </c>
      <c r="C704" s="35" t="s">
        <v>1862</v>
      </c>
      <c r="D704" s="32" t="s">
        <v>1863</v>
      </c>
      <c r="E704" s="35" t="s">
        <v>2496</v>
      </c>
      <c r="F704" s="35" t="s">
        <v>1859</v>
      </c>
      <c r="G704" s="32" t="s">
        <v>1917</v>
      </c>
      <c r="H704" s="32"/>
      <c r="I704" s="33">
        <f t="shared" si="128"/>
        <v>3.63166642189026</v>
      </c>
      <c r="J704" s="33">
        <f t="shared" si="129"/>
        <v>1202.90625</v>
      </c>
      <c r="K704" s="33">
        <f t="shared" si="130"/>
        <v>-7.24397325515747</v>
      </c>
      <c r="L704" s="34">
        <f t="shared" si="120"/>
        <v>-10.5019913728274</v>
      </c>
      <c r="M704" s="33">
        <f t="shared" si="121"/>
        <v>3.25801811766991</v>
      </c>
      <c r="N704" s="33">
        <f t="shared" si="131"/>
        <v>3.25801706314087</v>
      </c>
      <c r="O704" s="32"/>
      <c r="P704" s="35">
        <v>40.7</v>
      </c>
      <c r="Q704" s="35">
        <v>0.48</v>
      </c>
      <c r="R704" s="35">
        <v>22.2</v>
      </c>
      <c r="S704" s="35">
        <v>0</v>
      </c>
      <c r="T704" s="35">
        <v>15.39</v>
      </c>
      <c r="U704" s="35">
        <v>0.3</v>
      </c>
      <c r="V704" s="35">
        <v>11.63</v>
      </c>
      <c r="W704" s="35">
        <v>10.12</v>
      </c>
      <c r="X704" s="35">
        <v>0.09</v>
      </c>
      <c r="Y704" s="32"/>
      <c r="Z704" s="32">
        <v>100.91</v>
      </c>
      <c r="AA704" s="35">
        <v>3.63166642189026</v>
      </c>
      <c r="AB704" s="35">
        <v>1202.90625</v>
      </c>
      <c r="AC704" s="35">
        <v>-7.24397325515747</v>
      </c>
      <c r="AD704" s="35">
        <v>3.25801706314087</v>
      </c>
      <c r="AE704" s="35" t="s">
        <v>1695</v>
      </c>
      <c r="AF704" s="19">
        <v>12</v>
      </c>
      <c r="AG704" s="19">
        <f>AF704/(P704*'Molecular Weight'!$C$2/'Molecular Weight'!$D$2+Q704*'Molecular Weight'!$C$3/'Molecular Weight'!$D$3+R704*'Molecular Weight'!$C$4/'Molecular Weight'!$D$4+S704*'Molecular Weight'!$C$5/'Molecular Weight'!$D$5+T704*'Molecular Weight'!$C$6/'Molecular Weight'!$D$6+U704*'Molecular Weight'!$C$8/'Molecular Weight'!$D$8+V704*'Molecular Weight'!$C$9/'Molecular Weight'!$D$9+W704*'Molecular Weight'!$C$10/'Molecular Weight'!$D$10+X704*'Molecular Weight'!$C$11/'Molecular Weight'!$D$11+Y704*'Molecular Weight'!$C$12/'Molecular Weight'!$D$12)</f>
        <v>4.42964336335307</v>
      </c>
      <c r="AH704" s="19">
        <f>P704*AG704*'Molecular Weight'!$B$2/'Molecular Weight'!$D$2</f>
        <v>3.00077371651914</v>
      </c>
      <c r="AI704" s="19">
        <f>Q704*AG704*'Molecular Weight'!$B$3/'Molecular Weight'!$D$3</f>
        <v>0.0266111240852249</v>
      </c>
      <c r="AJ704" s="19">
        <f>AG704*R704*'Molecular Weight'!$B$4/'Molecular Weight'!$D$4</f>
        <v>1.92895415195053</v>
      </c>
      <c r="AK704" s="19">
        <f>S704*AG704*'Molecular Weight'!$B$5/'Molecular Weight'!$D$5</f>
        <v>0</v>
      </c>
      <c r="AL704" s="19">
        <f>T704*AG704*'Molecular Weight'!$B$6/'Molecular Weight'!$D$6</f>
        <v>0.948945035662635</v>
      </c>
      <c r="AM704" s="19">
        <f>U704*AG704*'Molecular Weight'!$B$8/'Molecular Weight'!$D$8</f>
        <v>0.0187326333381156</v>
      </c>
      <c r="AN704" s="19">
        <f>V704*AG704*'Molecular Weight'!$B$9/'Molecular Weight'!$D$9</f>
        <v>1.27833132297261</v>
      </c>
      <c r="AO704" s="19">
        <f>W704*AG704*'Molecular Weight'!$B$10/'Molecular Weight'!$D$10</f>
        <v>0.799357896525197</v>
      </c>
      <c r="AP704" s="19">
        <f>X704*AG704*'Molecular Weight'!$B$11/'Molecular Weight'!$D$11</f>
        <v>0.0128644047338424</v>
      </c>
      <c r="AQ704" s="19">
        <f>Y704*AG704*'Molecular Weight'!$B$12/'Molecular Weight'!$D$12</f>
        <v>0</v>
      </c>
      <c r="AR704" s="19">
        <f t="shared" si="122"/>
        <v>8.01457028578729</v>
      </c>
      <c r="AS704" s="19">
        <f t="shared" si="123"/>
        <v>0.0436313921302958</v>
      </c>
      <c r="AT704" s="19">
        <f t="shared" si="124"/>
        <v>0.0459788401757417</v>
      </c>
      <c r="AU704" s="19">
        <f t="shared" si="125"/>
        <v>0.905313643532339</v>
      </c>
      <c r="AV704" s="19">
        <f t="shared" si="126"/>
        <v>3.02738484060436</v>
      </c>
      <c r="AW704" s="19">
        <f t="shared" si="127"/>
        <v>3.04536688849856</v>
      </c>
      <c r="AX704" s="36"/>
    </row>
    <row r="705" s="25" customFormat="1" spans="1:50">
      <c r="A705" s="37" t="s">
        <v>2494</v>
      </c>
      <c r="B705" s="35" t="s">
        <v>1861</v>
      </c>
      <c r="C705" s="35" t="s">
        <v>1862</v>
      </c>
      <c r="D705" s="32" t="s">
        <v>1863</v>
      </c>
      <c r="E705" s="35" t="s">
        <v>2497</v>
      </c>
      <c r="F705" s="35" t="s">
        <v>1859</v>
      </c>
      <c r="G705" s="32" t="s">
        <v>1917</v>
      </c>
      <c r="H705" s="32"/>
      <c r="I705" s="33">
        <f t="shared" si="128"/>
        <v>8.02848529815674</v>
      </c>
      <c r="J705" s="33">
        <f t="shared" si="129"/>
        <v>1020.60986328125</v>
      </c>
      <c r="K705" s="33">
        <f t="shared" si="130"/>
        <v>-8.10202980041504</v>
      </c>
      <c r="L705" s="34">
        <f t="shared" si="120"/>
        <v>-11.0353718269843</v>
      </c>
      <c r="M705" s="33">
        <f t="shared" si="121"/>
        <v>2.93334202656928</v>
      </c>
      <c r="N705" s="33">
        <f t="shared" si="131"/>
        <v>2.93334007263184</v>
      </c>
      <c r="O705" s="32"/>
      <c r="P705" s="35">
        <v>40.2</v>
      </c>
      <c r="Q705" s="35">
        <v>1.24</v>
      </c>
      <c r="R705" s="35">
        <v>21.2</v>
      </c>
      <c r="S705" s="35">
        <v>0</v>
      </c>
      <c r="T705" s="35">
        <v>13.15</v>
      </c>
      <c r="U705" s="35">
        <v>0.31</v>
      </c>
      <c r="V705" s="35">
        <v>5.74</v>
      </c>
      <c r="W705" s="35">
        <v>18.26</v>
      </c>
      <c r="X705" s="35">
        <v>0.26</v>
      </c>
      <c r="Y705" s="32"/>
      <c r="Z705" s="32">
        <v>100.36</v>
      </c>
      <c r="AA705" s="35">
        <v>8.02848529815674</v>
      </c>
      <c r="AB705" s="35">
        <v>1020.60986328125</v>
      </c>
      <c r="AC705" s="35">
        <v>-8.10202980041504</v>
      </c>
      <c r="AD705" s="35">
        <v>2.93334007263184</v>
      </c>
      <c r="AE705" s="35" t="s">
        <v>1698</v>
      </c>
      <c r="AF705" s="19">
        <v>12</v>
      </c>
      <c r="AG705" s="19">
        <f>AF705/(P705*'Molecular Weight'!$C$2/'Molecular Weight'!$D$2+Q705*'Molecular Weight'!$C$3/'Molecular Weight'!$D$3+R705*'Molecular Weight'!$C$4/'Molecular Weight'!$D$4+S705*'Molecular Weight'!$C$5/'Molecular Weight'!$D$5+T705*'Molecular Weight'!$C$6/'Molecular Weight'!$D$6+U705*'Molecular Weight'!$C$8/'Molecular Weight'!$D$8+V705*'Molecular Weight'!$C$9/'Molecular Weight'!$D$9+W705*'Molecular Weight'!$C$10/'Molecular Weight'!$D$10+X705*'Molecular Weight'!$C$11/'Molecular Weight'!$D$11+Y705*'Molecular Weight'!$C$12/'Molecular Weight'!$D$12)</f>
        <v>4.52373201767341</v>
      </c>
      <c r="AH705" s="19">
        <f>P705*AG705*'Molecular Weight'!$B$2/'Molecular Weight'!$D$2</f>
        <v>3.02686463233141</v>
      </c>
      <c r="AI705" s="19">
        <f>Q705*AG705*'Molecular Weight'!$B$3/'Molecular Weight'!$D$3</f>
        <v>0.0702056032780354</v>
      </c>
      <c r="AJ705" s="19">
        <f>AG705*R705*'Molecular Weight'!$B$4/'Molecular Weight'!$D$4</f>
        <v>1.88119103128043</v>
      </c>
      <c r="AK705" s="19">
        <f>S705*AG705*'Molecular Weight'!$B$5/'Molecular Weight'!$D$5</f>
        <v>0</v>
      </c>
      <c r="AL705" s="19">
        <f>T705*AG705*'Molecular Weight'!$B$6/'Molecular Weight'!$D$6</f>
        <v>0.828049499337491</v>
      </c>
      <c r="AM705" s="19">
        <f>U705*AG705*'Molecular Weight'!$B$8/'Molecular Weight'!$D$8</f>
        <v>0.0197682115235235</v>
      </c>
      <c r="AN705" s="19">
        <f>V705*AG705*'Molecular Weight'!$B$9/'Molecular Weight'!$D$9</f>
        <v>0.644323121127677</v>
      </c>
      <c r="AO705" s="19">
        <f>W705*AG705*'Molecular Weight'!$B$10/'Molecular Weight'!$D$10</f>
        <v>1.47295553927811</v>
      </c>
      <c r="AP705" s="19">
        <f>X705*AG705*'Molecular Weight'!$B$11/'Molecular Weight'!$D$11</f>
        <v>0.0379532211873213</v>
      </c>
      <c r="AQ705" s="19">
        <f>Y705*AG705*'Molecular Weight'!$B$12/'Molecular Weight'!$D$12</f>
        <v>0</v>
      </c>
      <c r="AR705" s="19">
        <f t="shared" si="122"/>
        <v>7.981310859344</v>
      </c>
      <c r="AS705" s="19">
        <f t="shared" si="123"/>
        <v>0</v>
      </c>
      <c r="AT705" s="19">
        <f t="shared" si="124"/>
        <v>0</v>
      </c>
      <c r="AU705" s="19">
        <f t="shared" si="125"/>
        <v>0.828049499337491</v>
      </c>
      <c r="AV705" s="19">
        <f t="shared" si="126"/>
        <v>3.09707023560945</v>
      </c>
      <c r="AW705" s="19">
        <f t="shared" si="127"/>
        <v>2.9650963712668</v>
      </c>
      <c r="AX705" s="36"/>
    </row>
    <row r="706" s="25" customFormat="1" spans="1:50">
      <c r="A706" s="37" t="s">
        <v>2494</v>
      </c>
      <c r="B706" s="35" t="s">
        <v>1861</v>
      </c>
      <c r="C706" s="35" t="s">
        <v>1862</v>
      </c>
      <c r="D706" s="32" t="s">
        <v>1863</v>
      </c>
      <c r="E706" s="35" t="s">
        <v>2498</v>
      </c>
      <c r="F706" s="35" t="s">
        <v>2499</v>
      </c>
      <c r="G706" s="32" t="s">
        <v>1917</v>
      </c>
      <c r="H706" s="32"/>
      <c r="I706" s="33">
        <f t="shared" si="128"/>
        <v>7.432532787323</v>
      </c>
      <c r="J706" s="33">
        <f t="shared" si="129"/>
        <v>1198.28820800781</v>
      </c>
      <c r="K706" s="33">
        <f t="shared" si="130"/>
        <v>-6.38533210754395</v>
      </c>
      <c r="L706" s="34">
        <f t="shared" ref="L706:L769" si="132">IF(I706&lt;=(-18.64+0.04359*(J706+273.15)-0.000005069*(J706+273.15)^2),(6.844864+0.1175691*I706+0.001143873*I706^2)+(0.0005791364-0.0002891434*I706-0.0000002737171*I706^2)*(J706+273.15)+(-0.00007971469+0.00003198005*I706+0.0000000001059554*I706^3+0.0000002014461*SQRT(I706))*(J706+273.15)*LN(J706+273.15)+(-27690.02+528.5977*I706-2.919275*I706^2)/(J706+273.15),(8.463095-0.003000307*I706+0.00007213445*I706^2)+(0.001148738-0.00009352312*I706+0.0000005161592*I706^2)*(J706+273.15)+(-0.0007448624-0.000006329325*I706-0.0000000001407339*I706^3+0.0001830014*SQRT(I706))*(J706+273.15)*LN(J706+273.15)+(-27820.82+528.5977*I706-0.8473231*I706^2)/(J706+273.15))</f>
        <v>-9.10641068088621</v>
      </c>
      <c r="M706" s="33">
        <f t="shared" ref="M706:M769" si="133">K706-L706</f>
        <v>2.72107857334227</v>
      </c>
      <c r="N706" s="33">
        <f t="shared" si="131"/>
        <v>2.72107887268066</v>
      </c>
      <c r="O706" s="32"/>
      <c r="P706" s="35">
        <v>38.8</v>
      </c>
      <c r="Q706" s="35">
        <v>0.53</v>
      </c>
      <c r="R706" s="35">
        <v>21.7</v>
      </c>
      <c r="S706" s="35">
        <v>0</v>
      </c>
      <c r="T706" s="35">
        <v>17.8</v>
      </c>
      <c r="U706" s="35">
        <v>0.36</v>
      </c>
      <c r="V706" s="35">
        <v>9.38</v>
      </c>
      <c r="W706" s="35">
        <v>9.86</v>
      </c>
      <c r="X706" s="35">
        <v>0.25</v>
      </c>
      <c r="Y706" s="32"/>
      <c r="Z706" s="32">
        <v>98.68</v>
      </c>
      <c r="AA706" s="35">
        <v>7.432532787323</v>
      </c>
      <c r="AB706" s="35">
        <v>1198.28820800781</v>
      </c>
      <c r="AC706" s="35">
        <v>-6.38533210754395</v>
      </c>
      <c r="AD706" s="35">
        <v>2.72107887268066</v>
      </c>
      <c r="AE706" s="35" t="s">
        <v>1695</v>
      </c>
      <c r="AF706" s="19">
        <v>12</v>
      </c>
      <c r="AG706" s="19">
        <f>AF706/(P706*'Molecular Weight'!$C$2/'Molecular Weight'!$D$2+Q706*'Molecular Weight'!$C$3/'Molecular Weight'!$D$3+R706*'Molecular Weight'!$C$4/'Molecular Weight'!$D$4+S706*'Molecular Weight'!$C$5/'Molecular Weight'!$D$5+T706*'Molecular Weight'!$C$6/'Molecular Weight'!$D$6+U706*'Molecular Weight'!$C$8/'Molecular Weight'!$D$8+V706*'Molecular Weight'!$C$9/'Molecular Weight'!$D$9+W706*'Molecular Weight'!$C$10/'Molecular Weight'!$D$10+X706*'Molecular Weight'!$C$11/'Molecular Weight'!$D$11+Y706*'Molecular Weight'!$C$12/'Molecular Weight'!$D$12)</f>
        <v>4.59978224789492</v>
      </c>
      <c r="AH706" s="19">
        <f>P706*AG706*'Molecular Weight'!$B$2/'Molecular Weight'!$D$2</f>
        <v>2.97056510017182</v>
      </c>
      <c r="AI706" s="19">
        <f>Q706*AG706*'Molecular Weight'!$B$3/'Molecular Weight'!$D$3</f>
        <v>0.0305116970135708</v>
      </c>
      <c r="AJ706" s="19">
        <f>AG706*R706*'Molecular Weight'!$B$4/'Molecular Weight'!$D$4</f>
        <v>1.95793006628717</v>
      </c>
      <c r="AK706" s="19">
        <f>S706*AG706*'Molecular Weight'!$B$5/'Molecular Weight'!$D$5</f>
        <v>0</v>
      </c>
      <c r="AL706" s="19">
        <f>T706*AG706*'Molecular Weight'!$B$6/'Molecular Weight'!$D$6</f>
        <v>1.13970105808087</v>
      </c>
      <c r="AM706" s="19">
        <f>U706*AG706*'Molecular Weight'!$B$8/'Molecular Weight'!$D$8</f>
        <v>0.0233425656786322</v>
      </c>
      <c r="AN706" s="19">
        <f>V706*AG706*'Molecular Weight'!$B$9/'Molecular Weight'!$D$9</f>
        <v>1.07061929243807</v>
      </c>
      <c r="AO706" s="19">
        <f>W706*AG706*'Molecular Weight'!$B$10/'Molecular Weight'!$D$10</f>
        <v>0.808734895938728</v>
      </c>
      <c r="AP706" s="19">
        <f>X706*AG706*'Molecular Weight'!$B$11/'Molecular Weight'!$D$11</f>
        <v>0.037106988124354</v>
      </c>
      <c r="AQ706" s="19">
        <f>Y706*AG706*'Molecular Weight'!$B$12/'Molecular Weight'!$D$12</f>
        <v>0</v>
      </c>
      <c r="AR706" s="19">
        <f t="shared" ref="AR706:AR769" si="134">SUM(AH706:AQ706)</f>
        <v>8.03851166373321</v>
      </c>
      <c r="AS706" s="19">
        <f t="shared" ref="AS706:AS769" si="135">IF(IF(2*12*(1-8/AR706)&lt;0,0,2*12*(1-8/AR706))&lt;AL706,IF(2*12*(1-8/AR706)&lt;0,0,2*12*(1-8/AR706)),AL706)</f>
        <v>0.114981475211006</v>
      </c>
      <c r="AT706" s="19">
        <f t="shared" ref="AT706:AT769" si="136">AS706/AL706</f>
        <v>0.100887398845292</v>
      </c>
      <c r="AU706" s="19">
        <f t="shared" ref="AU706:AU769" si="137">AL706-AS706</f>
        <v>1.02471958286986</v>
      </c>
      <c r="AV706" s="19">
        <f t="shared" ref="AV706:AV769" si="138">SUM(AH706,AI706)</f>
        <v>3.00107679718539</v>
      </c>
      <c r="AW706" s="19">
        <f t="shared" ref="AW706:AW769" si="139">SUM(AN706,AO706,AM706,AL706)</f>
        <v>3.0423978121363</v>
      </c>
      <c r="AX706" s="36"/>
    </row>
    <row r="707" s="25" customFormat="1" spans="1:50">
      <c r="A707" s="37" t="s">
        <v>2494</v>
      </c>
      <c r="B707" s="35" t="s">
        <v>1861</v>
      </c>
      <c r="C707" s="35" t="s">
        <v>1862</v>
      </c>
      <c r="D707" s="32" t="s">
        <v>1863</v>
      </c>
      <c r="E707" s="35" t="s">
        <v>2500</v>
      </c>
      <c r="F707" s="35" t="s">
        <v>2499</v>
      </c>
      <c r="G707" s="32" t="s">
        <v>1917</v>
      </c>
      <c r="H707" s="32"/>
      <c r="I707" s="33">
        <f t="shared" ref="I707:I770" si="140">AA707</f>
        <v>8.4235954284668</v>
      </c>
      <c r="J707" s="33">
        <f t="shared" ref="J707:J770" si="141">AB707</f>
        <v>1239.44641113281</v>
      </c>
      <c r="K707" s="33">
        <f t="shared" ref="K707:K770" si="142">AC707</f>
        <v>-6.1844482421875</v>
      </c>
      <c r="L707" s="34">
        <f t="shared" si="132"/>
        <v>-8.31288116431117</v>
      </c>
      <c r="M707" s="33">
        <f t="shared" si="133"/>
        <v>2.12843292212367</v>
      </c>
      <c r="N707" s="33">
        <f t="shared" ref="N707:N770" si="143">AD707</f>
        <v>2.12843227386475</v>
      </c>
      <c r="O707" s="32"/>
      <c r="P707" s="35">
        <v>40.5</v>
      </c>
      <c r="Q707" s="35">
        <v>0.54</v>
      </c>
      <c r="R707" s="35">
        <v>22.2</v>
      </c>
      <c r="S707" s="35">
        <v>0</v>
      </c>
      <c r="T707" s="35">
        <v>17.15</v>
      </c>
      <c r="U707" s="35">
        <v>0.4</v>
      </c>
      <c r="V707" s="35">
        <v>9.47</v>
      </c>
      <c r="W707" s="35">
        <v>9.69</v>
      </c>
      <c r="X707" s="35">
        <v>0.32</v>
      </c>
      <c r="Y707" s="32"/>
      <c r="Z707" s="32">
        <v>100.27</v>
      </c>
      <c r="AA707" s="35">
        <v>8.4235954284668</v>
      </c>
      <c r="AB707" s="35">
        <v>1239.44641113281</v>
      </c>
      <c r="AC707" s="35">
        <v>-6.1844482421875</v>
      </c>
      <c r="AD707" s="35">
        <v>2.12843227386475</v>
      </c>
      <c r="AE707" s="35" t="s">
        <v>1695</v>
      </c>
      <c r="AF707" s="19">
        <v>12</v>
      </c>
      <c r="AG707" s="19">
        <f>AF707/(P707*'Molecular Weight'!$C$2/'Molecular Weight'!$D$2+Q707*'Molecular Weight'!$C$3/'Molecular Weight'!$D$3+R707*'Molecular Weight'!$C$4/'Molecular Weight'!$D$4+S707*'Molecular Weight'!$C$5/'Molecular Weight'!$D$5+T707*'Molecular Weight'!$C$6/'Molecular Weight'!$D$6+U707*'Molecular Weight'!$C$8/'Molecular Weight'!$D$8+V707*'Molecular Weight'!$C$9/'Molecular Weight'!$D$9+W707*'Molecular Weight'!$C$10/'Molecular Weight'!$D$10+X707*'Molecular Weight'!$C$11/'Molecular Weight'!$D$11+Y707*'Molecular Weight'!$C$12/'Molecular Weight'!$D$12)</f>
        <v>4.49064896580118</v>
      </c>
      <c r="AH707" s="19">
        <f>P707*AG707*'Molecular Weight'!$B$2/'Molecular Weight'!$D$2</f>
        <v>3.02715184944986</v>
      </c>
      <c r="AI707" s="19">
        <f>Q707*AG707*'Molecular Weight'!$B$3/'Molecular Weight'!$D$3</f>
        <v>0.0303498177913972</v>
      </c>
      <c r="AJ707" s="19">
        <f>AG707*R707*'Molecular Weight'!$B$4/'Molecular Weight'!$D$4</f>
        <v>1.95551994979965</v>
      </c>
      <c r="AK707" s="19">
        <f>S707*AG707*'Molecular Weight'!$B$5/'Molecular Weight'!$D$5</f>
        <v>0</v>
      </c>
      <c r="AL707" s="19">
        <f>T707*AG707*'Molecular Weight'!$B$6/'Molecular Weight'!$D$6</f>
        <v>1.07202992432475</v>
      </c>
      <c r="AM707" s="19">
        <f>U707*AG707*'Molecular Weight'!$B$8/'Molecular Weight'!$D$8</f>
        <v>0.0253208286766348</v>
      </c>
      <c r="AN707" s="19">
        <f>V707*AG707*'Molecular Weight'!$B$9/'Molecular Weight'!$D$9</f>
        <v>1.05524679171556</v>
      </c>
      <c r="AO707" s="19">
        <f>W707*AG707*'Molecular Weight'!$B$10/'Molecular Weight'!$D$10</f>
        <v>0.775934174012366</v>
      </c>
      <c r="AP707" s="19">
        <f>X707*AG707*'Molecular Weight'!$B$11/'Molecular Weight'!$D$11</f>
        <v>0.0463700441773597</v>
      </c>
      <c r="AQ707" s="19">
        <f>Y707*AG707*'Molecular Weight'!$B$12/'Molecular Weight'!$D$12</f>
        <v>0</v>
      </c>
      <c r="AR707" s="19">
        <f t="shared" si="134"/>
        <v>7.98792337994759</v>
      </c>
      <c r="AS707" s="19">
        <f t="shared" si="135"/>
        <v>0</v>
      </c>
      <c r="AT707" s="19">
        <f t="shared" si="136"/>
        <v>0</v>
      </c>
      <c r="AU707" s="19">
        <f t="shared" si="137"/>
        <v>1.07202992432475</v>
      </c>
      <c r="AV707" s="19">
        <f t="shared" si="138"/>
        <v>3.05750166724126</v>
      </c>
      <c r="AW707" s="19">
        <f t="shared" si="139"/>
        <v>2.92853171872932</v>
      </c>
      <c r="AX707" s="36"/>
    </row>
    <row r="708" s="25" customFormat="1" spans="1:50">
      <c r="A708" s="37" t="s">
        <v>2494</v>
      </c>
      <c r="B708" s="35" t="s">
        <v>1861</v>
      </c>
      <c r="C708" s="35" t="s">
        <v>1862</v>
      </c>
      <c r="D708" s="32" t="s">
        <v>1863</v>
      </c>
      <c r="E708" s="35" t="s">
        <v>2501</v>
      </c>
      <c r="F708" s="35" t="s">
        <v>1859</v>
      </c>
      <c r="G708" s="32" t="s">
        <v>1917</v>
      </c>
      <c r="H708" s="32"/>
      <c r="I708" s="33">
        <f t="shared" si="140"/>
        <v>5.84618091583252</v>
      </c>
      <c r="J708" s="33">
        <f t="shared" si="141"/>
        <v>1111.13354492187</v>
      </c>
      <c r="K708" s="33">
        <f t="shared" si="142"/>
        <v>-7.59229469299316</v>
      </c>
      <c r="L708" s="34">
        <f t="shared" si="132"/>
        <v>-10.7438721656027</v>
      </c>
      <c r="M708" s="33">
        <f t="shared" si="133"/>
        <v>3.15157747260952</v>
      </c>
      <c r="N708" s="33">
        <f t="shared" si="143"/>
        <v>3.15157890319824</v>
      </c>
      <c r="O708" s="32"/>
      <c r="P708" s="35">
        <v>40.4</v>
      </c>
      <c r="Q708" s="35">
        <v>0.52</v>
      </c>
      <c r="R708" s="35">
        <v>21.6</v>
      </c>
      <c r="S708" s="35">
        <v>0</v>
      </c>
      <c r="T708" s="35">
        <v>15.92</v>
      </c>
      <c r="U708" s="35">
        <v>0.28</v>
      </c>
      <c r="V708" s="35">
        <v>11.2</v>
      </c>
      <c r="W708" s="35">
        <v>9.55</v>
      </c>
      <c r="X708" s="35">
        <v>0.2</v>
      </c>
      <c r="Y708" s="32"/>
      <c r="Z708" s="32">
        <v>99.67</v>
      </c>
      <c r="AA708" s="35">
        <v>5.84618091583252</v>
      </c>
      <c r="AB708" s="35">
        <v>1111.13354492187</v>
      </c>
      <c r="AC708" s="35">
        <v>-7.59229469299316</v>
      </c>
      <c r="AD708" s="35">
        <v>3.15157890319824</v>
      </c>
      <c r="AE708" s="35" t="s">
        <v>1695</v>
      </c>
      <c r="AF708" s="19">
        <v>12</v>
      </c>
      <c r="AG708" s="19">
        <f>AF708/(P708*'Molecular Weight'!$C$2/'Molecular Weight'!$D$2+Q708*'Molecular Weight'!$C$3/'Molecular Weight'!$D$3+R708*'Molecular Weight'!$C$4/'Molecular Weight'!$D$4+S708*'Molecular Weight'!$C$5/'Molecular Weight'!$D$5+T708*'Molecular Weight'!$C$6/'Molecular Weight'!$D$6+U708*'Molecular Weight'!$C$8/'Molecular Weight'!$D$8+V708*'Molecular Weight'!$C$9/'Molecular Weight'!$D$9+W708*'Molecular Weight'!$C$10/'Molecular Weight'!$D$10+X708*'Molecular Weight'!$C$11/'Molecular Weight'!$D$11+Y708*'Molecular Weight'!$C$12/'Molecular Weight'!$D$12)</f>
        <v>4.49367750286722</v>
      </c>
      <c r="AH708" s="19">
        <f>P708*AG708*'Molecular Weight'!$B$2/'Molecular Weight'!$D$2</f>
        <v>3.02171390006384</v>
      </c>
      <c r="AI708" s="19">
        <f>Q708*AG708*'Molecular Weight'!$B$3/'Molecular Weight'!$D$3</f>
        <v>0.0292454605943799</v>
      </c>
      <c r="AJ708" s="19">
        <f>AG708*R708*'Molecular Weight'!$B$4/'Molecular Weight'!$D$4</f>
        <v>1.90395123699356</v>
      </c>
      <c r="AK708" s="19">
        <f>S708*AG708*'Molecular Weight'!$B$5/'Molecular Weight'!$D$5</f>
        <v>0</v>
      </c>
      <c r="AL708" s="19">
        <f>T708*AG708*'Molecular Weight'!$B$6/'Molecular Weight'!$D$6</f>
        <v>0.995814947740063</v>
      </c>
      <c r="AM708" s="19">
        <f>U708*AG708*'Molecular Weight'!$B$8/'Molecular Weight'!$D$8</f>
        <v>0.0177365337017595</v>
      </c>
      <c r="AN708" s="19">
        <f>V708*AG708*'Molecular Weight'!$B$9/'Molecular Weight'!$D$9</f>
        <v>1.2488632266033</v>
      </c>
      <c r="AO708" s="19">
        <f>W708*AG708*'Molecular Weight'!$B$10/'Molecular Weight'!$D$10</f>
        <v>0.765239303715798</v>
      </c>
      <c r="AP708" s="19">
        <f>X708*AG708*'Molecular Weight'!$B$11/'Molecular Weight'!$D$11</f>
        <v>0.0290008228645835</v>
      </c>
      <c r="AQ708" s="19">
        <f>Y708*AG708*'Molecular Weight'!$B$12/'Molecular Weight'!$D$12</f>
        <v>0</v>
      </c>
      <c r="AR708" s="19">
        <f t="shared" si="134"/>
        <v>8.01156543227729</v>
      </c>
      <c r="AS708" s="19">
        <f t="shared" si="135"/>
        <v>0.0346462095331095</v>
      </c>
      <c r="AT708" s="19">
        <f t="shared" si="136"/>
        <v>0.0347918150975106</v>
      </c>
      <c r="AU708" s="19">
        <f t="shared" si="137"/>
        <v>0.961168738206953</v>
      </c>
      <c r="AV708" s="19">
        <f t="shared" si="138"/>
        <v>3.05095936065822</v>
      </c>
      <c r="AW708" s="19">
        <f t="shared" si="139"/>
        <v>3.02765401176092</v>
      </c>
      <c r="AX708" s="36"/>
    </row>
    <row r="709" s="25" customFormat="1" spans="1:50">
      <c r="A709" s="37" t="s">
        <v>2494</v>
      </c>
      <c r="B709" s="35" t="s">
        <v>1861</v>
      </c>
      <c r="C709" s="35" t="s">
        <v>1862</v>
      </c>
      <c r="D709" s="32" t="s">
        <v>1863</v>
      </c>
      <c r="E709" s="35" t="s">
        <v>2502</v>
      </c>
      <c r="F709" s="35" t="s">
        <v>1859</v>
      </c>
      <c r="G709" s="32" t="s">
        <v>1917</v>
      </c>
      <c r="H709" s="32"/>
      <c r="I709" s="33">
        <f t="shared" si="140"/>
        <v>5.05956792831421</v>
      </c>
      <c r="J709" s="33">
        <f t="shared" si="141"/>
        <v>1103.86389160156</v>
      </c>
      <c r="K709" s="33">
        <f t="shared" si="142"/>
        <v>-7.96526718139648</v>
      </c>
      <c r="L709" s="34">
        <f t="shared" si="132"/>
        <v>-11.1567889989758</v>
      </c>
      <c r="M709" s="33">
        <f t="shared" si="133"/>
        <v>3.19152181757929</v>
      </c>
      <c r="N709" s="33">
        <f t="shared" si="143"/>
        <v>3.19152164459228</v>
      </c>
      <c r="O709" s="32"/>
      <c r="P709" s="35">
        <v>40.4</v>
      </c>
      <c r="Q709" s="35">
        <v>0.52</v>
      </c>
      <c r="R709" s="35">
        <v>22.2</v>
      </c>
      <c r="S709" s="35">
        <v>0</v>
      </c>
      <c r="T709" s="35">
        <v>15.87</v>
      </c>
      <c r="U709" s="35">
        <v>0.24</v>
      </c>
      <c r="V709" s="35">
        <v>11.05</v>
      </c>
      <c r="W709" s="35">
        <v>9.62</v>
      </c>
      <c r="X709" s="35">
        <v>0.19</v>
      </c>
      <c r="Y709" s="32"/>
      <c r="Z709" s="32">
        <v>100.09</v>
      </c>
      <c r="AA709" s="35">
        <v>5.05956792831421</v>
      </c>
      <c r="AB709" s="35">
        <v>1103.86389160156</v>
      </c>
      <c r="AC709" s="35">
        <v>-7.96526718139648</v>
      </c>
      <c r="AD709" s="35">
        <v>3.19152164459228</v>
      </c>
      <c r="AE709" s="35" t="s">
        <v>1695</v>
      </c>
      <c r="AF709" s="19">
        <v>12</v>
      </c>
      <c r="AG709" s="19">
        <f>AF709/(P709*'Molecular Weight'!$C$2/'Molecular Weight'!$D$2+Q709*'Molecular Weight'!$C$3/'Molecular Weight'!$D$3+R709*'Molecular Weight'!$C$4/'Molecular Weight'!$D$4+S709*'Molecular Weight'!$C$5/'Molecular Weight'!$D$5+T709*'Molecular Weight'!$C$6/'Molecular Weight'!$D$6+U709*'Molecular Weight'!$C$8/'Molecular Weight'!$D$8+V709*'Molecular Weight'!$C$9/'Molecular Weight'!$D$9+W709*'Molecular Weight'!$C$10/'Molecular Weight'!$D$10+X709*'Molecular Weight'!$C$11/'Molecular Weight'!$D$11+Y709*'Molecular Weight'!$C$12/'Molecular Weight'!$D$12)</f>
        <v>4.47064319629844</v>
      </c>
      <c r="AH709" s="19">
        <f>P709*AG709*'Molecular Weight'!$B$2/'Molecular Weight'!$D$2</f>
        <v>3.00622478579322</v>
      </c>
      <c r="AI709" s="19">
        <f>Q709*AG709*'Molecular Weight'!$B$3/'Molecular Weight'!$D$3</f>
        <v>0.029095550213707</v>
      </c>
      <c r="AJ709" s="19">
        <f>AG709*R709*'Molecular Weight'!$B$4/'Molecular Weight'!$D$4</f>
        <v>1.94680813961996</v>
      </c>
      <c r="AK709" s="19">
        <f>S709*AG709*'Molecular Weight'!$B$5/'Molecular Weight'!$D$5</f>
        <v>0</v>
      </c>
      <c r="AL709" s="19">
        <f>T709*AG709*'Molecular Weight'!$B$6/'Molecular Weight'!$D$6</f>
        <v>0.987598935485192</v>
      </c>
      <c r="AM709" s="19">
        <f>U709*AG709*'Molecular Weight'!$B$8/'Molecular Weight'!$D$8</f>
        <v>0.0151248148732961</v>
      </c>
      <c r="AN709" s="19">
        <f>V709*AG709*'Molecular Weight'!$B$9/'Molecular Weight'!$D$9</f>
        <v>1.2258215215657</v>
      </c>
      <c r="AO709" s="19">
        <f>W709*AG709*'Molecular Weight'!$B$10/'Molecular Weight'!$D$10</f>
        <v>0.766897067553334</v>
      </c>
      <c r="AP709" s="19">
        <f>X709*AG709*'Molecular Weight'!$B$11/'Molecular Weight'!$D$11</f>
        <v>0.0274095581573638</v>
      </c>
      <c r="AQ709" s="19">
        <f>Y709*AG709*'Molecular Weight'!$B$12/'Molecular Weight'!$D$12</f>
        <v>0</v>
      </c>
      <c r="AR709" s="19">
        <f t="shared" si="134"/>
        <v>8.00498037326178</v>
      </c>
      <c r="AS709" s="19">
        <f t="shared" si="135"/>
        <v>0.0149318240281824</v>
      </c>
      <c r="AT709" s="19">
        <f t="shared" si="136"/>
        <v>0.0151193196870414</v>
      </c>
      <c r="AU709" s="19">
        <f t="shared" si="137"/>
        <v>0.97266711145701</v>
      </c>
      <c r="AV709" s="19">
        <f t="shared" si="138"/>
        <v>3.03532033600693</v>
      </c>
      <c r="AW709" s="19">
        <f t="shared" si="139"/>
        <v>2.99544233947752</v>
      </c>
      <c r="AX709" s="36"/>
    </row>
    <row r="710" s="25" customFormat="1" spans="1:50">
      <c r="A710" s="37" t="s">
        <v>2494</v>
      </c>
      <c r="B710" s="35" t="s">
        <v>1861</v>
      </c>
      <c r="C710" s="35" t="s">
        <v>1862</v>
      </c>
      <c r="D710" s="32" t="s">
        <v>1863</v>
      </c>
      <c r="E710" s="35" t="s">
        <v>2503</v>
      </c>
      <c r="F710" s="35" t="s">
        <v>1859</v>
      </c>
      <c r="G710" s="32" t="s">
        <v>1917</v>
      </c>
      <c r="H710" s="32"/>
      <c r="I710" s="33">
        <f t="shared" si="140"/>
        <v>5.10694313049316</v>
      </c>
      <c r="J710" s="33">
        <f t="shared" si="141"/>
        <v>835.097778320313</v>
      </c>
      <c r="K710" s="33">
        <f t="shared" si="142"/>
        <v>-11.5625</v>
      </c>
      <c r="L710" s="34">
        <f t="shared" si="132"/>
        <v>-15.4925001303564</v>
      </c>
      <c r="M710" s="33">
        <f t="shared" si="133"/>
        <v>3.93000013035637</v>
      </c>
      <c r="N710" s="33">
        <f t="shared" si="143"/>
        <v>3.92999744415283</v>
      </c>
      <c r="O710" s="32"/>
      <c r="P710" s="35">
        <v>39.7</v>
      </c>
      <c r="Q710" s="35">
        <v>1.15</v>
      </c>
      <c r="R710" s="35">
        <v>20.6</v>
      </c>
      <c r="S710" s="35">
        <v>0</v>
      </c>
      <c r="T710" s="35">
        <v>18.51</v>
      </c>
      <c r="U710" s="35">
        <v>0.42</v>
      </c>
      <c r="V710" s="35">
        <v>7.5</v>
      </c>
      <c r="W710" s="35">
        <v>12.17</v>
      </c>
      <c r="X710" s="35">
        <v>0.17</v>
      </c>
      <c r="Y710" s="32"/>
      <c r="Z710" s="32">
        <v>100.22</v>
      </c>
      <c r="AA710" s="35">
        <v>5.10694313049316</v>
      </c>
      <c r="AB710" s="35">
        <v>835.097778320313</v>
      </c>
      <c r="AC710" s="35">
        <v>-11.5625</v>
      </c>
      <c r="AD710" s="35">
        <v>3.92999744415283</v>
      </c>
      <c r="AE710" s="35" t="s">
        <v>1695</v>
      </c>
      <c r="AF710" s="19">
        <v>12</v>
      </c>
      <c r="AG710" s="19">
        <f>AF710/(P710*'Molecular Weight'!$C$2/'Molecular Weight'!$D$2+Q710*'Molecular Weight'!$C$3/'Molecular Weight'!$D$3+R710*'Molecular Weight'!$C$4/'Molecular Weight'!$D$4+S710*'Molecular Weight'!$C$5/'Molecular Weight'!$D$5+T710*'Molecular Weight'!$C$6/'Molecular Weight'!$D$6+U710*'Molecular Weight'!$C$8/'Molecular Weight'!$D$8+V710*'Molecular Weight'!$C$9/'Molecular Weight'!$D$9+W710*'Molecular Weight'!$C$10/'Molecular Weight'!$D$10+X710*'Molecular Weight'!$C$11/'Molecular Weight'!$D$11+Y710*'Molecular Weight'!$C$12/'Molecular Weight'!$D$12)</f>
        <v>4.56984067453096</v>
      </c>
      <c r="AH710" s="19">
        <f>P710*AG710*'Molecular Weight'!$B$2/'Molecular Weight'!$D$2</f>
        <v>3.01968499964845</v>
      </c>
      <c r="AI710" s="19">
        <f>Q710*AG710*'Molecular Weight'!$B$3/'Molecular Weight'!$D$3</f>
        <v>0.065773676792373</v>
      </c>
      <c r="AJ710" s="19">
        <f>AG710*R710*'Molecular Weight'!$B$4/'Molecular Weight'!$D$4</f>
        <v>1.84658136318827</v>
      </c>
      <c r="AK710" s="19">
        <f>S710*AG710*'Molecular Weight'!$B$5/'Molecular Weight'!$D$5</f>
        <v>0</v>
      </c>
      <c r="AL710" s="19">
        <f>T710*AG710*'Molecular Weight'!$B$6/'Molecular Weight'!$D$6</f>
        <v>1.17744642101292</v>
      </c>
      <c r="AM710" s="19">
        <f>U710*AG710*'Molecular Weight'!$B$8/'Molecular Weight'!$D$8</f>
        <v>0.0270557243205949</v>
      </c>
      <c r="AN710" s="19">
        <f>V710*AG710*'Molecular Weight'!$B$9/'Molecular Weight'!$D$9</f>
        <v>0.850466626773752</v>
      </c>
      <c r="AO710" s="19">
        <f>W710*AG710*'Molecular Weight'!$B$10/'Molecular Weight'!$D$10</f>
        <v>0.991707578620574</v>
      </c>
      <c r="AP710" s="19">
        <f>X710*AG710*'Molecular Weight'!$B$11/'Molecular Weight'!$D$11</f>
        <v>0.0250685032162073</v>
      </c>
      <c r="AQ710" s="19">
        <f>Y710*AG710*'Molecular Weight'!$B$12/'Molecular Weight'!$D$12</f>
        <v>0</v>
      </c>
      <c r="AR710" s="19">
        <f t="shared" si="134"/>
        <v>8.00378489357314</v>
      </c>
      <c r="AS710" s="19">
        <f t="shared" si="135"/>
        <v>0.01134931122753</v>
      </c>
      <c r="AT710" s="19">
        <f t="shared" si="136"/>
        <v>0.00963891946587818</v>
      </c>
      <c r="AU710" s="19">
        <f t="shared" si="137"/>
        <v>1.16609710978539</v>
      </c>
      <c r="AV710" s="19">
        <f t="shared" si="138"/>
        <v>3.08545867644083</v>
      </c>
      <c r="AW710" s="19">
        <f t="shared" si="139"/>
        <v>3.04667635072784</v>
      </c>
      <c r="AX710" s="36"/>
    </row>
    <row r="711" s="25" customFormat="1" spans="1:50">
      <c r="A711" s="37" t="s">
        <v>2494</v>
      </c>
      <c r="B711" s="35" t="s">
        <v>1861</v>
      </c>
      <c r="C711" s="35" t="s">
        <v>1862</v>
      </c>
      <c r="D711" s="32" t="s">
        <v>1863</v>
      </c>
      <c r="E711" s="35" t="s">
        <v>2504</v>
      </c>
      <c r="F711" s="35" t="s">
        <v>1859</v>
      </c>
      <c r="G711" s="32" t="s">
        <v>1917</v>
      </c>
      <c r="H711" s="32"/>
      <c r="I711" s="33">
        <f t="shared" si="140"/>
        <v>3.57249736785889</v>
      </c>
      <c r="J711" s="33">
        <f t="shared" si="141"/>
        <v>819.792358398438</v>
      </c>
      <c r="K711" s="33">
        <f t="shared" si="142"/>
        <v>-12.8233032226562</v>
      </c>
      <c r="L711" s="34">
        <f t="shared" si="132"/>
        <v>-16.594882173121</v>
      </c>
      <c r="M711" s="33">
        <f t="shared" si="133"/>
        <v>3.77157895046473</v>
      </c>
      <c r="N711" s="33">
        <f t="shared" si="143"/>
        <v>3.77157783508301</v>
      </c>
      <c r="O711" s="32"/>
      <c r="P711" s="35">
        <v>39.5</v>
      </c>
      <c r="Q711" s="35">
        <v>0.84</v>
      </c>
      <c r="R711" s="35">
        <v>20.7</v>
      </c>
      <c r="S711" s="35">
        <v>0</v>
      </c>
      <c r="T711" s="35">
        <v>19.57</v>
      </c>
      <c r="U711" s="35">
        <v>0.44</v>
      </c>
      <c r="V711" s="35">
        <v>6.9</v>
      </c>
      <c r="W711" s="35">
        <v>12.22</v>
      </c>
      <c r="X711" s="35">
        <v>0.15</v>
      </c>
      <c r="Y711" s="32"/>
      <c r="Z711" s="32">
        <v>100.32</v>
      </c>
      <c r="AA711" s="35">
        <v>3.57249736785889</v>
      </c>
      <c r="AB711" s="35">
        <v>819.792358398438</v>
      </c>
      <c r="AC711" s="35">
        <v>-12.8233032226562</v>
      </c>
      <c r="AD711" s="35">
        <v>3.77157783508301</v>
      </c>
      <c r="AE711" s="35" t="s">
        <v>1695</v>
      </c>
      <c r="AF711" s="19">
        <v>12</v>
      </c>
      <c r="AG711" s="19">
        <f>AF711/(P711*'Molecular Weight'!$C$2/'Molecular Weight'!$D$2+Q711*'Molecular Weight'!$C$3/'Molecular Weight'!$D$3+R711*'Molecular Weight'!$C$4/'Molecular Weight'!$D$4+S711*'Molecular Weight'!$C$5/'Molecular Weight'!$D$5+T711*'Molecular Weight'!$C$6/'Molecular Weight'!$D$6+U711*'Molecular Weight'!$C$8/'Molecular Weight'!$D$8+V711*'Molecular Weight'!$C$9/'Molecular Weight'!$D$9+W711*'Molecular Weight'!$C$10/'Molecular Weight'!$D$10+X711*'Molecular Weight'!$C$11/'Molecular Weight'!$D$11+Y711*'Molecular Weight'!$C$12/'Molecular Weight'!$D$12)</f>
        <v>4.5886390990625</v>
      </c>
      <c r="AH711" s="19">
        <f>P711*AG711*'Molecular Weight'!$B$2/'Molecular Weight'!$D$2</f>
        <v>3.01683163137431</v>
      </c>
      <c r="AI711" s="19">
        <f>Q711*AG711*'Molecular Weight'!$B$3/'Molecular Weight'!$D$3</f>
        <v>0.0482410118049124</v>
      </c>
      <c r="AJ711" s="19">
        <f>AG711*R711*'Molecular Weight'!$B$4/'Molecular Weight'!$D$4</f>
        <v>1.86317829247928</v>
      </c>
      <c r="AK711" s="19">
        <f>S711*AG711*'Molecular Weight'!$B$5/'Molecular Weight'!$D$5</f>
        <v>0</v>
      </c>
      <c r="AL711" s="19">
        <f>T711*AG711*'Molecular Weight'!$B$6/'Molecular Weight'!$D$6</f>
        <v>1.24999536704695</v>
      </c>
      <c r="AM711" s="19">
        <f>U711*AG711*'Molecular Weight'!$B$8/'Molecular Weight'!$D$8</f>
        <v>0.028460687955843</v>
      </c>
      <c r="AN711" s="19">
        <f>V711*AG711*'Molecular Weight'!$B$9/'Molecular Weight'!$D$9</f>
        <v>0.785647885447426</v>
      </c>
      <c r="AO711" s="19">
        <f>W711*AG711*'Molecular Weight'!$B$10/'Molecular Weight'!$D$10</f>
        <v>0.999878205965474</v>
      </c>
      <c r="AP711" s="19">
        <f>X711*AG711*'Molecular Weight'!$B$11/'Molecular Weight'!$D$11</f>
        <v>0.0222102570138553</v>
      </c>
      <c r="AQ711" s="19">
        <f>Y711*AG711*'Molecular Weight'!$B$12/'Molecular Weight'!$D$12</f>
        <v>0</v>
      </c>
      <c r="AR711" s="19">
        <f t="shared" si="134"/>
        <v>8.01444333908806</v>
      </c>
      <c r="AS711" s="19">
        <f t="shared" si="135"/>
        <v>0.0432519294787284</v>
      </c>
      <c r="AT711" s="19">
        <f t="shared" si="136"/>
        <v>0.0346016718293194</v>
      </c>
      <c r="AU711" s="19">
        <f t="shared" si="137"/>
        <v>1.20674343756823</v>
      </c>
      <c r="AV711" s="19">
        <f t="shared" si="138"/>
        <v>3.06507264317923</v>
      </c>
      <c r="AW711" s="19">
        <f t="shared" si="139"/>
        <v>3.0639821464157</v>
      </c>
      <c r="AX711" s="36"/>
    </row>
    <row r="712" s="25" customFormat="1" spans="1:50">
      <c r="A712" s="37" t="s">
        <v>1860</v>
      </c>
      <c r="B712" s="35" t="s">
        <v>1861</v>
      </c>
      <c r="C712" s="35" t="s">
        <v>1862</v>
      </c>
      <c r="D712" s="32" t="s">
        <v>1863</v>
      </c>
      <c r="E712" s="35" t="s">
        <v>2505</v>
      </c>
      <c r="F712" s="35" t="s">
        <v>1859</v>
      </c>
      <c r="G712" s="32" t="s">
        <v>1917</v>
      </c>
      <c r="H712" s="32"/>
      <c r="I712" s="33">
        <f t="shared" si="140"/>
        <v>3.66426038742065</v>
      </c>
      <c r="J712" s="33">
        <f t="shared" si="141"/>
        <v>879.410888671875</v>
      </c>
      <c r="K712" s="33">
        <f t="shared" si="142"/>
        <v>-11.1666126251221</v>
      </c>
      <c r="L712" s="34">
        <f t="shared" si="132"/>
        <v>-15.3374879670473</v>
      </c>
      <c r="M712" s="33">
        <f t="shared" si="133"/>
        <v>4.17087534192525</v>
      </c>
      <c r="N712" s="33">
        <f t="shared" si="143"/>
        <v>4.17087459564209</v>
      </c>
      <c r="O712" s="32"/>
      <c r="P712" s="35">
        <v>39.27</v>
      </c>
      <c r="Q712" s="35">
        <v>0.97</v>
      </c>
      <c r="R712" s="35">
        <v>21.07</v>
      </c>
      <c r="S712" s="35">
        <v>0</v>
      </c>
      <c r="T712" s="35">
        <v>16.8</v>
      </c>
      <c r="U712" s="35">
        <v>0.4</v>
      </c>
      <c r="V712" s="35">
        <v>8.58</v>
      </c>
      <c r="W712" s="35">
        <v>12.46</v>
      </c>
      <c r="X712" s="35">
        <v>0.2</v>
      </c>
      <c r="Y712" s="32"/>
      <c r="Z712" s="32">
        <v>99.75</v>
      </c>
      <c r="AA712" s="35">
        <v>3.66426038742065</v>
      </c>
      <c r="AB712" s="35">
        <v>879.410888671875</v>
      </c>
      <c r="AC712" s="35">
        <v>-11.1666126251221</v>
      </c>
      <c r="AD712" s="35">
        <v>4.17087459564209</v>
      </c>
      <c r="AE712" s="35" t="s">
        <v>1695</v>
      </c>
      <c r="AF712" s="19">
        <v>12</v>
      </c>
      <c r="AG712" s="19">
        <f>AF712/(P712*'Molecular Weight'!$C$2/'Molecular Weight'!$D$2+Q712*'Molecular Weight'!$C$3/'Molecular Weight'!$D$3+R712*'Molecular Weight'!$C$4/'Molecular Weight'!$D$4+S712*'Molecular Weight'!$C$5/'Molecular Weight'!$D$5+T712*'Molecular Weight'!$C$6/'Molecular Weight'!$D$6+U712*'Molecular Weight'!$C$8/'Molecular Weight'!$D$8+V712*'Molecular Weight'!$C$9/'Molecular Weight'!$D$9+W712*'Molecular Weight'!$C$10/'Molecular Weight'!$D$10+X712*'Molecular Weight'!$C$11/'Molecular Weight'!$D$11+Y712*'Molecular Weight'!$C$12/'Molecular Weight'!$D$12)</f>
        <v>4.56396872598657</v>
      </c>
      <c r="AH712" s="19">
        <f>P712*AG712*'Molecular Weight'!$B$2/'Molecular Weight'!$D$2</f>
        <v>2.98314001114335</v>
      </c>
      <c r="AI712" s="19">
        <f>Q712*AG712*'Molecular Weight'!$B$3/'Molecular Weight'!$D$3</f>
        <v>0.0554073800276217</v>
      </c>
      <c r="AJ712" s="19">
        <f>AG712*R712*'Molecular Weight'!$B$4/'Molecular Weight'!$D$4</f>
        <v>1.88628523061077</v>
      </c>
      <c r="AK712" s="19">
        <f>S712*AG712*'Molecular Weight'!$B$5/'Molecular Weight'!$D$5</f>
        <v>0</v>
      </c>
      <c r="AL712" s="19">
        <f>T712*AG712*'Molecular Weight'!$B$6/'Molecular Weight'!$D$6</f>
        <v>1.06729780897236</v>
      </c>
      <c r="AM712" s="19">
        <f>U712*AG712*'Molecular Weight'!$B$8/'Molecular Weight'!$D$8</f>
        <v>0.0257342471157968</v>
      </c>
      <c r="AN712" s="19">
        <f>V712*AG712*'Molecular Weight'!$B$9/'Molecular Weight'!$D$9</f>
        <v>0.971683664242302</v>
      </c>
      <c r="AO712" s="19">
        <f>W712*AG712*'Molecular Weight'!$B$10/'Molecular Weight'!$D$10</f>
        <v>1.01403442093068</v>
      </c>
      <c r="AP712" s="19">
        <f>X712*AG712*'Molecular Weight'!$B$11/'Molecular Weight'!$D$11</f>
        <v>0.0294544609615138</v>
      </c>
      <c r="AQ712" s="19">
        <f>Y712*AG712*'Molecular Weight'!$B$12/'Molecular Weight'!$D$12</f>
        <v>0</v>
      </c>
      <c r="AR712" s="19">
        <f t="shared" si="134"/>
        <v>8.0330372240044</v>
      </c>
      <c r="AS712" s="19">
        <f t="shared" si="135"/>
        <v>0.0987040585018404</v>
      </c>
      <c r="AT712" s="19">
        <f t="shared" si="136"/>
        <v>0.0924803346095846</v>
      </c>
      <c r="AU712" s="19">
        <f t="shared" si="137"/>
        <v>0.96859375047052</v>
      </c>
      <c r="AV712" s="19">
        <f t="shared" si="138"/>
        <v>3.03854739117097</v>
      </c>
      <c r="AW712" s="19">
        <f t="shared" si="139"/>
        <v>3.07875014126114</v>
      </c>
      <c r="AX712" s="36"/>
    </row>
    <row r="713" s="25" customFormat="1" spans="1:50">
      <c r="A713" s="37" t="s">
        <v>1860</v>
      </c>
      <c r="B713" s="35" t="s">
        <v>1861</v>
      </c>
      <c r="C713" s="35" t="s">
        <v>1862</v>
      </c>
      <c r="D713" s="32" t="s">
        <v>1863</v>
      </c>
      <c r="E713" s="35" t="s">
        <v>2506</v>
      </c>
      <c r="F713" s="35" t="s">
        <v>1962</v>
      </c>
      <c r="G713" s="32" t="s">
        <v>1917</v>
      </c>
      <c r="H713" s="32"/>
      <c r="I713" s="33">
        <f t="shared" si="140"/>
        <v>6.37257289886475</v>
      </c>
      <c r="J713" s="33">
        <f t="shared" si="141"/>
        <v>1054.52258300781</v>
      </c>
      <c r="K713" s="33">
        <f t="shared" si="142"/>
        <v>-7.26048707962036</v>
      </c>
      <c r="L713" s="34">
        <f t="shared" si="132"/>
        <v>-11.2700786415701</v>
      </c>
      <c r="M713" s="33">
        <f t="shared" si="133"/>
        <v>4.00959156194977</v>
      </c>
      <c r="N713" s="33">
        <f t="shared" si="143"/>
        <v>4.00959062576294</v>
      </c>
      <c r="O713" s="32"/>
      <c r="P713" s="35">
        <v>39.93</v>
      </c>
      <c r="Q713" s="35">
        <v>1.04</v>
      </c>
      <c r="R713" s="35">
        <v>21.47</v>
      </c>
      <c r="S713" s="35">
        <v>0</v>
      </c>
      <c r="T713" s="35">
        <v>10.66</v>
      </c>
      <c r="U713" s="35">
        <v>0.26</v>
      </c>
      <c r="V713" s="35">
        <v>9.12</v>
      </c>
      <c r="W713" s="35">
        <v>16.69</v>
      </c>
      <c r="X713" s="35">
        <v>0.18</v>
      </c>
      <c r="Y713" s="32"/>
      <c r="Z713" s="32">
        <v>99.35</v>
      </c>
      <c r="AA713" s="35">
        <v>6.37257289886475</v>
      </c>
      <c r="AB713" s="35">
        <v>1054.52258300781</v>
      </c>
      <c r="AC713" s="35">
        <v>-7.26048707962036</v>
      </c>
      <c r="AD713" s="35">
        <v>4.00959062576294</v>
      </c>
      <c r="AE713" s="35" t="s">
        <v>1695</v>
      </c>
      <c r="AF713" s="19">
        <v>12</v>
      </c>
      <c r="AG713" s="19">
        <f>AF713/(P713*'Molecular Weight'!$C$2/'Molecular Weight'!$D$2+Q713*'Molecular Weight'!$C$3/'Molecular Weight'!$D$3+R713*'Molecular Weight'!$C$4/'Molecular Weight'!$D$4+S713*'Molecular Weight'!$C$5/'Molecular Weight'!$D$5+T713*'Molecular Weight'!$C$6/'Molecular Weight'!$D$6+U713*'Molecular Weight'!$C$8/'Molecular Weight'!$D$8+V713*'Molecular Weight'!$C$9/'Molecular Weight'!$D$9+W713*'Molecular Weight'!$C$10/'Molecular Weight'!$D$10+X713*'Molecular Weight'!$C$11/'Molecular Weight'!$D$11+Y713*'Molecular Weight'!$C$12/'Molecular Weight'!$D$12)</f>
        <v>4.50138466602871</v>
      </c>
      <c r="AH713" s="19">
        <f>P713*AG713*'Molecular Weight'!$B$2/'Molecular Weight'!$D$2</f>
        <v>2.9916825851286</v>
      </c>
      <c r="AI713" s="19">
        <f>Q713*AG713*'Molecular Weight'!$B$3/'Molecular Weight'!$D$3</f>
        <v>0.0585912397080083</v>
      </c>
      <c r="AJ713" s="19">
        <f>AG713*R713*'Molecular Weight'!$B$4/'Molecular Weight'!$D$4</f>
        <v>1.89573810866294</v>
      </c>
      <c r="AK713" s="19">
        <f>S713*AG713*'Molecular Weight'!$B$5/'Molecular Weight'!$D$5</f>
        <v>0</v>
      </c>
      <c r="AL713" s="19">
        <f>T713*AG713*'Molecular Weight'!$B$6/'Molecular Weight'!$D$6</f>
        <v>0.667939317091677</v>
      </c>
      <c r="AM713" s="19">
        <f>U713*AG713*'Molecular Weight'!$B$8/'Molecular Weight'!$D$8</f>
        <v>0.0164978857226877</v>
      </c>
      <c r="AN713" s="19">
        <f>V713*AG713*'Molecular Weight'!$B$9/'Molecular Weight'!$D$9</f>
        <v>1.01867563658019</v>
      </c>
      <c r="AO713" s="19">
        <f>W713*AG713*'Molecular Weight'!$B$10/'Molecular Weight'!$D$10</f>
        <v>1.3396595947935</v>
      </c>
      <c r="AP713" s="19">
        <f>X713*AG713*'Molecular Weight'!$B$11/'Molecular Weight'!$D$11</f>
        <v>0.0261455062886469</v>
      </c>
      <c r="AQ713" s="19">
        <f>Y713*AG713*'Molecular Weight'!$B$12/'Molecular Weight'!$D$12</f>
        <v>0</v>
      </c>
      <c r="AR713" s="19">
        <f t="shared" si="134"/>
        <v>8.01492987397625</v>
      </c>
      <c r="AS713" s="19">
        <f t="shared" si="135"/>
        <v>0.0447061897064591</v>
      </c>
      <c r="AT713" s="19">
        <f t="shared" si="136"/>
        <v>0.0669315139302139</v>
      </c>
      <c r="AU713" s="19">
        <f t="shared" si="137"/>
        <v>0.623233127385218</v>
      </c>
      <c r="AV713" s="19">
        <f t="shared" si="138"/>
        <v>3.05027382483661</v>
      </c>
      <c r="AW713" s="19">
        <f t="shared" si="139"/>
        <v>3.04277243418805</v>
      </c>
      <c r="AX713" s="36"/>
    </row>
    <row r="714" s="25" customFormat="1" spans="1:50">
      <c r="A714" s="37" t="s">
        <v>1860</v>
      </c>
      <c r="B714" s="35" t="s">
        <v>1861</v>
      </c>
      <c r="C714" s="35" t="s">
        <v>1862</v>
      </c>
      <c r="D714" s="32" t="s">
        <v>1863</v>
      </c>
      <c r="E714" s="35" t="s">
        <v>2507</v>
      </c>
      <c r="F714" s="35" t="s">
        <v>1962</v>
      </c>
      <c r="G714" s="32" t="s">
        <v>1917</v>
      </c>
      <c r="H714" s="32"/>
      <c r="I714" s="33">
        <f t="shared" si="140"/>
        <v>6.40641689300537</v>
      </c>
      <c r="J714" s="33">
        <f t="shared" si="141"/>
        <v>1020.34039306641</v>
      </c>
      <c r="K714" s="33">
        <f t="shared" si="142"/>
        <v>-7.49794769287109</v>
      </c>
      <c r="L714" s="34">
        <f t="shared" si="132"/>
        <v>-11.7332431142568</v>
      </c>
      <c r="M714" s="33">
        <f t="shared" si="133"/>
        <v>4.23529542138567</v>
      </c>
      <c r="N714" s="33">
        <f t="shared" si="143"/>
        <v>4.23529434204102</v>
      </c>
      <c r="O714" s="32"/>
      <c r="P714" s="35">
        <v>40.21</v>
      </c>
      <c r="Q714" s="35">
        <v>1.11</v>
      </c>
      <c r="R714" s="35">
        <v>21.43</v>
      </c>
      <c r="S714" s="35">
        <v>0</v>
      </c>
      <c r="T714" s="35">
        <v>10.89</v>
      </c>
      <c r="U714" s="35">
        <v>0.34</v>
      </c>
      <c r="V714" s="35">
        <v>9.03</v>
      </c>
      <c r="W714" s="35">
        <v>16.75</v>
      </c>
      <c r="X714" s="35">
        <v>0.15</v>
      </c>
      <c r="Y714" s="32"/>
      <c r="Z714" s="32">
        <v>99.91</v>
      </c>
      <c r="AA714" s="35">
        <v>6.40641689300537</v>
      </c>
      <c r="AB714" s="35">
        <v>1020.34039306641</v>
      </c>
      <c r="AC714" s="35">
        <v>-7.49794769287109</v>
      </c>
      <c r="AD714" s="35">
        <v>4.23529434204102</v>
      </c>
      <c r="AE714" s="35" t="s">
        <v>1695</v>
      </c>
      <c r="AF714" s="19">
        <v>12</v>
      </c>
      <c r="AG714" s="19">
        <f>AF714/(P714*'Molecular Weight'!$C$2/'Molecular Weight'!$D$2+Q714*'Molecular Weight'!$C$3/'Molecular Weight'!$D$3+R714*'Molecular Weight'!$C$4/'Molecular Weight'!$D$4+S714*'Molecular Weight'!$C$5/'Molecular Weight'!$D$5+T714*'Molecular Weight'!$C$6/'Molecular Weight'!$D$6+U714*'Molecular Weight'!$C$8/'Molecular Weight'!$D$8+V714*'Molecular Weight'!$C$9/'Molecular Weight'!$D$9+W714*'Molecular Weight'!$C$10/'Molecular Weight'!$D$10+X714*'Molecular Weight'!$C$11/'Molecular Weight'!$D$11+Y714*'Molecular Weight'!$C$12/'Molecular Weight'!$D$12)</f>
        <v>4.48024586546558</v>
      </c>
      <c r="AH714" s="19">
        <f>P714*AG714*'Molecular Weight'!$B$2/'Molecular Weight'!$D$2</f>
        <v>2.99851341961337</v>
      </c>
      <c r="AI714" s="19">
        <f>Q714*AG714*'Molecular Weight'!$B$3/'Molecular Weight'!$D$3</f>
        <v>0.0622412128994593</v>
      </c>
      <c r="AJ714" s="19">
        <f>AG714*R714*'Molecular Weight'!$B$4/'Molecular Weight'!$D$4</f>
        <v>1.88332030005742</v>
      </c>
      <c r="AK714" s="19">
        <f>S714*AG714*'Molecular Weight'!$B$5/'Molecular Weight'!$D$5</f>
        <v>0</v>
      </c>
      <c r="AL714" s="19">
        <f>T714*AG714*'Molecular Weight'!$B$6/'Molecular Weight'!$D$6</f>
        <v>0.679146401376951</v>
      </c>
      <c r="AM714" s="19">
        <f>U714*AG714*'Molecular Weight'!$B$8/'Molecular Weight'!$D$8</f>
        <v>0.0214728445765196</v>
      </c>
      <c r="AN714" s="19">
        <f>V714*AG714*'Molecular Weight'!$B$9/'Molecular Weight'!$D$9</f>
        <v>1.00388635645544</v>
      </c>
      <c r="AO714" s="19">
        <f>W714*AG714*'Molecular Weight'!$B$10/'Molecular Weight'!$D$10</f>
        <v>1.33816188028795</v>
      </c>
      <c r="AP714" s="19">
        <f>X714*AG714*'Molecular Weight'!$B$11/'Molecular Weight'!$D$11</f>
        <v>0.0216856043826988</v>
      </c>
      <c r="AQ714" s="19">
        <f>Y714*AG714*'Molecular Weight'!$B$12/'Molecular Weight'!$D$12</f>
        <v>0</v>
      </c>
      <c r="AR714" s="19">
        <f t="shared" si="134"/>
        <v>8.00842801964981</v>
      </c>
      <c r="AS714" s="19">
        <f t="shared" si="135"/>
        <v>0.0252574501636529</v>
      </c>
      <c r="AT714" s="19">
        <f t="shared" si="136"/>
        <v>0.0371899933687995</v>
      </c>
      <c r="AU714" s="19">
        <f t="shared" si="137"/>
        <v>0.653888951213298</v>
      </c>
      <c r="AV714" s="19">
        <f t="shared" si="138"/>
        <v>3.06075463251283</v>
      </c>
      <c r="AW714" s="19">
        <f t="shared" si="139"/>
        <v>3.04266748269686</v>
      </c>
      <c r="AX714" s="36"/>
    </row>
    <row r="715" s="25" customFormat="1" spans="1:50">
      <c r="A715" s="37" t="s">
        <v>1860</v>
      </c>
      <c r="B715" s="35" t="s">
        <v>1861</v>
      </c>
      <c r="C715" s="35" t="s">
        <v>1862</v>
      </c>
      <c r="D715" s="32" t="s">
        <v>1863</v>
      </c>
      <c r="E715" s="35" t="s">
        <v>2508</v>
      </c>
      <c r="F715" s="35" t="s">
        <v>1859</v>
      </c>
      <c r="G715" s="32" t="s">
        <v>1917</v>
      </c>
      <c r="H715" s="32"/>
      <c r="I715" s="33">
        <f t="shared" si="140"/>
        <v>4.32134532928467</v>
      </c>
      <c r="J715" s="33">
        <f t="shared" si="141"/>
        <v>901.050659179688</v>
      </c>
      <c r="K715" s="33">
        <f t="shared" si="142"/>
        <v>-9.82503509521484</v>
      </c>
      <c r="L715" s="34">
        <f t="shared" si="132"/>
        <v>-14.6129955627518</v>
      </c>
      <c r="M715" s="33">
        <f t="shared" si="133"/>
        <v>4.78796046753695</v>
      </c>
      <c r="N715" s="33">
        <f t="shared" si="143"/>
        <v>4.7879581451416</v>
      </c>
      <c r="O715" s="32"/>
      <c r="P715" s="35">
        <v>39.48</v>
      </c>
      <c r="Q715" s="35">
        <v>0.82</v>
      </c>
      <c r="R715" s="35">
        <v>21.21</v>
      </c>
      <c r="S715" s="35">
        <v>0</v>
      </c>
      <c r="T715" s="35">
        <v>16</v>
      </c>
      <c r="U715" s="35">
        <v>0.38</v>
      </c>
      <c r="V715" s="35">
        <v>8.81</v>
      </c>
      <c r="W715" s="35">
        <v>13.03</v>
      </c>
      <c r="X715" s="35">
        <v>0.2</v>
      </c>
      <c r="Y715" s="32"/>
      <c r="Z715" s="32">
        <v>99.93</v>
      </c>
      <c r="AA715" s="35">
        <v>4.32134532928467</v>
      </c>
      <c r="AB715" s="35">
        <v>901.050659179688</v>
      </c>
      <c r="AC715" s="35">
        <v>-9.82503509521484</v>
      </c>
      <c r="AD715" s="35">
        <v>4.7879581451416</v>
      </c>
      <c r="AE715" s="35" t="s">
        <v>1695</v>
      </c>
      <c r="AF715" s="19">
        <v>12</v>
      </c>
      <c r="AG715" s="19">
        <f>AF715/(P715*'Molecular Weight'!$C$2/'Molecular Weight'!$D$2+Q715*'Molecular Weight'!$C$3/'Molecular Weight'!$D$3+R715*'Molecular Weight'!$C$4/'Molecular Weight'!$D$4+S715*'Molecular Weight'!$C$5/'Molecular Weight'!$D$5+T715*'Molecular Weight'!$C$6/'Molecular Weight'!$D$6+U715*'Molecular Weight'!$C$8/'Molecular Weight'!$D$8+V715*'Molecular Weight'!$C$9/'Molecular Weight'!$D$9+W715*'Molecular Weight'!$C$10/'Molecular Weight'!$D$10+X715*'Molecular Weight'!$C$11/'Molecular Weight'!$D$11+Y715*'Molecular Weight'!$C$12/'Molecular Weight'!$D$12)</f>
        <v>4.54356260874624</v>
      </c>
      <c r="AH715" s="19">
        <f>P715*AG715*'Molecular Weight'!$B$2/'Molecular Weight'!$D$2</f>
        <v>2.98568328550768</v>
      </c>
      <c r="AI715" s="19">
        <f>Q715*AG715*'Molecular Weight'!$B$3/'Molecular Weight'!$D$3</f>
        <v>0.0466298039946423</v>
      </c>
      <c r="AJ715" s="19">
        <f>AG715*R715*'Molecular Weight'!$B$4/'Molecular Weight'!$D$4</f>
        <v>1.89032881387814</v>
      </c>
      <c r="AK715" s="19">
        <f>S715*AG715*'Molecular Weight'!$B$5/'Molecular Weight'!$D$5</f>
        <v>0</v>
      </c>
      <c r="AL715" s="19">
        <f>T715*AG715*'Molecular Weight'!$B$6/'Molecular Weight'!$D$6</f>
        <v>1.01192931152478</v>
      </c>
      <c r="AM715" s="19">
        <f>U715*AG715*'Molecular Weight'!$B$8/'Molecular Weight'!$D$8</f>
        <v>0.0243382265481191</v>
      </c>
      <c r="AN715" s="19">
        <f>V715*AG715*'Molecular Weight'!$B$9/'Molecular Weight'!$D$9</f>
        <v>0.99327013853733</v>
      </c>
      <c r="AO715" s="19">
        <f>W715*AG715*'Molecular Weight'!$B$10/'Molecular Weight'!$D$10</f>
        <v>1.0556815405129</v>
      </c>
      <c r="AP715" s="19">
        <f>X715*AG715*'Molecular Weight'!$B$11/'Molecular Weight'!$D$11</f>
        <v>0.0293227661100112</v>
      </c>
      <c r="AQ715" s="19">
        <f>Y715*AG715*'Molecular Weight'!$B$12/'Molecular Weight'!$D$12</f>
        <v>0</v>
      </c>
      <c r="AR715" s="19">
        <f t="shared" si="134"/>
        <v>8.03718388661361</v>
      </c>
      <c r="AS715" s="19">
        <f t="shared" si="135"/>
        <v>0.111035568094059</v>
      </c>
      <c r="AT715" s="19">
        <f t="shared" si="136"/>
        <v>0.109726605237623</v>
      </c>
      <c r="AU715" s="19">
        <f t="shared" si="137"/>
        <v>0.900893743430716</v>
      </c>
      <c r="AV715" s="19">
        <f t="shared" si="138"/>
        <v>3.03231308950233</v>
      </c>
      <c r="AW715" s="19">
        <f t="shared" si="139"/>
        <v>3.08521921712313</v>
      </c>
      <c r="AX715" s="36"/>
    </row>
    <row r="716" s="25" customFormat="1" spans="1:50">
      <c r="A716" s="37" t="s">
        <v>1860</v>
      </c>
      <c r="B716" s="35" t="s">
        <v>1861</v>
      </c>
      <c r="C716" s="35" t="s">
        <v>1862</v>
      </c>
      <c r="D716" s="32" t="s">
        <v>1863</v>
      </c>
      <c r="E716" s="35" t="s">
        <v>2509</v>
      </c>
      <c r="F716" s="35" t="s">
        <v>1865</v>
      </c>
      <c r="G716" s="32" t="s">
        <v>1917</v>
      </c>
      <c r="H716" s="32"/>
      <c r="I716" s="33">
        <f t="shared" si="140"/>
        <v>7.01036214828491</v>
      </c>
      <c r="J716" s="33">
        <f t="shared" si="141"/>
        <v>924.698120117188</v>
      </c>
      <c r="K716" s="33">
        <f t="shared" si="142"/>
        <v>-8.50248718261719</v>
      </c>
      <c r="L716" s="34">
        <f t="shared" si="132"/>
        <v>-12.9362473416646</v>
      </c>
      <c r="M716" s="33">
        <f t="shared" si="133"/>
        <v>4.43376015904739</v>
      </c>
      <c r="N716" s="33">
        <f t="shared" si="143"/>
        <v>4.43375778198242</v>
      </c>
      <c r="O716" s="32"/>
      <c r="P716" s="35">
        <v>39.98</v>
      </c>
      <c r="Q716" s="35">
        <v>1.04</v>
      </c>
      <c r="R716" s="35">
        <v>20.97</v>
      </c>
      <c r="S716" s="35">
        <v>0</v>
      </c>
      <c r="T716" s="35">
        <v>13.79</v>
      </c>
      <c r="U716" s="35">
        <v>0.31</v>
      </c>
      <c r="V716" s="35">
        <v>8.73</v>
      </c>
      <c r="W716" s="35">
        <v>14.09</v>
      </c>
      <c r="X716" s="35">
        <v>0.21</v>
      </c>
      <c r="Y716" s="32"/>
      <c r="Z716" s="32">
        <v>99.12</v>
      </c>
      <c r="AA716" s="35">
        <v>7.01036214828491</v>
      </c>
      <c r="AB716" s="35">
        <v>924.698120117188</v>
      </c>
      <c r="AC716" s="35">
        <v>-8.50248718261719</v>
      </c>
      <c r="AD716" s="35">
        <v>4.43375778198242</v>
      </c>
      <c r="AE716" s="35" t="s">
        <v>1695</v>
      </c>
      <c r="AF716" s="19">
        <v>12</v>
      </c>
      <c r="AG716" s="19">
        <f>AF716/(P716*'Molecular Weight'!$C$2/'Molecular Weight'!$D$2+Q716*'Molecular Weight'!$C$3/'Molecular Weight'!$D$3+R716*'Molecular Weight'!$C$4/'Molecular Weight'!$D$4+S716*'Molecular Weight'!$C$5/'Molecular Weight'!$D$5+T716*'Molecular Weight'!$C$6/'Molecular Weight'!$D$6+U716*'Molecular Weight'!$C$8/'Molecular Weight'!$D$8+V716*'Molecular Weight'!$C$9/'Molecular Weight'!$D$9+W716*'Molecular Weight'!$C$10/'Molecular Weight'!$D$10+X716*'Molecular Weight'!$C$11/'Molecular Weight'!$D$11+Y716*'Molecular Weight'!$C$12/'Molecular Weight'!$D$12)</f>
        <v>4.54284360882304</v>
      </c>
      <c r="AH716" s="19">
        <f>P716*AG716*'Molecular Weight'!$B$2/'Molecular Weight'!$D$2</f>
        <v>3.02301743476606</v>
      </c>
      <c r="AI716" s="19">
        <f>Q716*AG716*'Molecular Weight'!$B$3/'Molecular Weight'!$D$3</f>
        <v>0.0591308805153437</v>
      </c>
      <c r="AJ716" s="19">
        <f>AG716*R716*'Molecular Weight'!$B$4/'Molecular Weight'!$D$4</f>
        <v>1.86864320276617</v>
      </c>
      <c r="AK716" s="19">
        <f>S716*AG716*'Molecular Weight'!$B$5/'Molecular Weight'!$D$5</f>
        <v>0</v>
      </c>
      <c r="AL716" s="19">
        <f>T716*AG716*'Molecular Weight'!$B$6/'Molecular Weight'!$D$6</f>
        <v>0.872018560212552</v>
      </c>
      <c r="AM716" s="19">
        <f>U716*AG716*'Molecular Weight'!$B$8/'Molecular Weight'!$D$8</f>
        <v>0.0198517270754883</v>
      </c>
      <c r="AN716" s="19">
        <f>V716*AG716*'Molecular Weight'!$B$9/'Molecular Weight'!$D$9</f>
        <v>0.984094905831889</v>
      </c>
      <c r="AO716" s="19">
        <f>W716*AG716*'Molecular Weight'!$B$10/'Molecular Weight'!$D$10</f>
        <v>1.14138135606841</v>
      </c>
      <c r="AP716" s="19">
        <f>X716*AG716*'Molecular Weight'!$B$11/'Molecular Weight'!$D$11</f>
        <v>0.0307840321991881</v>
      </c>
      <c r="AQ716" s="19">
        <f>Y716*AG716*'Molecular Weight'!$B$12/'Molecular Weight'!$D$12</f>
        <v>0</v>
      </c>
      <c r="AR716" s="19">
        <f t="shared" si="134"/>
        <v>7.9989220994351</v>
      </c>
      <c r="AS716" s="19">
        <f t="shared" si="135"/>
        <v>0</v>
      </c>
      <c r="AT716" s="19">
        <f t="shared" si="136"/>
        <v>0</v>
      </c>
      <c r="AU716" s="19">
        <f t="shared" si="137"/>
        <v>0.872018560212552</v>
      </c>
      <c r="AV716" s="19">
        <f t="shared" si="138"/>
        <v>3.08214831528141</v>
      </c>
      <c r="AW716" s="19">
        <f t="shared" si="139"/>
        <v>3.01734654918834</v>
      </c>
      <c r="AX716" s="36"/>
    </row>
    <row r="717" s="25" customFormat="1" spans="1:50">
      <c r="A717" s="37" t="s">
        <v>1860</v>
      </c>
      <c r="B717" s="35" t="s">
        <v>1861</v>
      </c>
      <c r="C717" s="35" t="s">
        <v>1862</v>
      </c>
      <c r="D717" s="32" t="s">
        <v>1863</v>
      </c>
      <c r="E717" s="35" t="s">
        <v>2509</v>
      </c>
      <c r="F717" s="35" t="s">
        <v>1865</v>
      </c>
      <c r="G717" s="32" t="s">
        <v>1917</v>
      </c>
      <c r="H717" s="32"/>
      <c r="I717" s="33">
        <f t="shared" si="140"/>
        <v>7.17767810821533</v>
      </c>
      <c r="J717" s="33">
        <f t="shared" si="141"/>
        <v>1089.62670898437</v>
      </c>
      <c r="K717" s="33">
        <f t="shared" si="142"/>
        <v>-7.14654541015625</v>
      </c>
      <c r="L717" s="34">
        <f t="shared" si="132"/>
        <v>-10.4763488184854</v>
      </c>
      <c r="M717" s="33">
        <f t="shared" si="133"/>
        <v>3.32980340832916</v>
      </c>
      <c r="N717" s="33">
        <f t="shared" si="143"/>
        <v>3.32980442047119</v>
      </c>
      <c r="O717" s="32"/>
      <c r="P717" s="35">
        <v>39.52</v>
      </c>
      <c r="Q717" s="35">
        <v>0.76</v>
      </c>
      <c r="R717" s="35">
        <v>21.27</v>
      </c>
      <c r="S717" s="35">
        <v>0</v>
      </c>
      <c r="T717" s="35">
        <v>14.16</v>
      </c>
      <c r="U717" s="35">
        <v>0.33</v>
      </c>
      <c r="V717" s="35">
        <v>7.05</v>
      </c>
      <c r="W717" s="35">
        <v>16.13</v>
      </c>
      <c r="X717" s="35">
        <v>0.17</v>
      </c>
      <c r="Y717" s="32"/>
      <c r="Z717" s="32">
        <v>99.39</v>
      </c>
      <c r="AA717" s="35">
        <v>7.17767810821533</v>
      </c>
      <c r="AB717" s="35">
        <v>1089.62670898437</v>
      </c>
      <c r="AC717" s="35">
        <v>-7.14654541015625</v>
      </c>
      <c r="AD717" s="35">
        <v>3.32980442047119</v>
      </c>
      <c r="AE717" s="35" t="s">
        <v>1695</v>
      </c>
      <c r="AF717" s="19">
        <v>12</v>
      </c>
      <c r="AG717" s="19">
        <f>AF717/(P717*'Molecular Weight'!$C$2/'Molecular Weight'!$D$2+Q717*'Molecular Weight'!$C$3/'Molecular Weight'!$D$3+R717*'Molecular Weight'!$C$4/'Molecular Weight'!$D$4+S717*'Molecular Weight'!$C$5/'Molecular Weight'!$D$5+T717*'Molecular Weight'!$C$6/'Molecular Weight'!$D$6+U717*'Molecular Weight'!$C$8/'Molecular Weight'!$D$8+V717*'Molecular Weight'!$C$9/'Molecular Weight'!$D$9+W717*'Molecular Weight'!$C$10/'Molecular Weight'!$D$10+X717*'Molecular Weight'!$C$11/'Molecular Weight'!$D$11+Y717*'Molecular Weight'!$C$12/'Molecular Weight'!$D$12)</f>
        <v>4.56708110970265</v>
      </c>
      <c r="AH717" s="19">
        <f>P717*AG717*'Molecular Weight'!$B$2/'Molecular Weight'!$D$2</f>
        <v>3.00417851956472</v>
      </c>
      <c r="AI717" s="19">
        <f>Q717*AG717*'Molecular Weight'!$B$3/'Molecular Weight'!$D$3</f>
        <v>0.0434415725078099</v>
      </c>
      <c r="AJ717" s="19">
        <f>AG717*R717*'Molecular Weight'!$B$4/'Molecular Weight'!$D$4</f>
        <v>1.9054887250564</v>
      </c>
      <c r="AK717" s="19">
        <f>S717*AG717*'Molecular Weight'!$B$5/'Molecular Weight'!$D$5</f>
        <v>0</v>
      </c>
      <c r="AL717" s="19">
        <f>T717*AG717*'Molecular Weight'!$B$6/'Molecular Weight'!$D$6</f>
        <v>0.900193047235377</v>
      </c>
      <c r="AM717" s="19">
        <f>U717*AG717*'Molecular Weight'!$B$8/'Molecular Weight'!$D$8</f>
        <v>0.0212452321144893</v>
      </c>
      <c r="AN717" s="19">
        <f>V717*AG717*'Molecular Weight'!$B$9/'Molecular Weight'!$D$9</f>
        <v>0.798955876511257</v>
      </c>
      <c r="AO717" s="19">
        <f>W717*AG717*'Molecular Weight'!$B$10/'Molecular Weight'!$D$10</f>
        <v>1.31360588979144</v>
      </c>
      <c r="AP717" s="19">
        <f>X717*AG717*'Molecular Weight'!$B$11/'Molecular Weight'!$D$11</f>
        <v>0.0250533652355421</v>
      </c>
      <c r="AQ717" s="19">
        <f>Y717*AG717*'Molecular Weight'!$B$12/'Molecular Weight'!$D$12</f>
        <v>0</v>
      </c>
      <c r="AR717" s="19">
        <f t="shared" si="134"/>
        <v>8.01216222801704</v>
      </c>
      <c r="AS717" s="19">
        <f t="shared" si="135"/>
        <v>0.0364312983314505</v>
      </c>
      <c r="AT717" s="19">
        <f t="shared" si="136"/>
        <v>0.0404705395618599</v>
      </c>
      <c r="AU717" s="19">
        <f t="shared" si="137"/>
        <v>0.863761748903926</v>
      </c>
      <c r="AV717" s="19">
        <f t="shared" si="138"/>
        <v>3.04762009207253</v>
      </c>
      <c r="AW717" s="19">
        <f t="shared" si="139"/>
        <v>3.03400004565256</v>
      </c>
      <c r="AX717" s="36"/>
    </row>
    <row r="718" s="25" customFormat="1" spans="1:50">
      <c r="A718" s="37" t="s">
        <v>1860</v>
      </c>
      <c r="B718" s="35" t="s">
        <v>1861</v>
      </c>
      <c r="C718" s="35" t="s">
        <v>1862</v>
      </c>
      <c r="D718" s="32" t="s">
        <v>1863</v>
      </c>
      <c r="E718" s="35" t="s">
        <v>2510</v>
      </c>
      <c r="F718" s="35" t="s">
        <v>2207</v>
      </c>
      <c r="G718" s="32" t="s">
        <v>1917</v>
      </c>
      <c r="H718" s="32"/>
      <c r="I718" s="33">
        <f t="shared" si="140"/>
        <v>6.35835361480713</v>
      </c>
      <c r="J718" s="33">
        <f t="shared" si="141"/>
        <v>915.99365234375</v>
      </c>
      <c r="K718" s="33">
        <f t="shared" si="142"/>
        <v>-9.0006103515625</v>
      </c>
      <c r="L718" s="34">
        <f t="shared" si="132"/>
        <v>-13.3850834256067</v>
      </c>
      <c r="M718" s="33">
        <f t="shared" si="133"/>
        <v>4.3844730740442</v>
      </c>
      <c r="N718" s="33">
        <f t="shared" si="143"/>
        <v>4.38447093963623</v>
      </c>
      <c r="O718" s="32"/>
      <c r="P718" s="35">
        <v>40.44</v>
      </c>
      <c r="Q718" s="35">
        <v>1.09</v>
      </c>
      <c r="R718" s="35">
        <v>20.96</v>
      </c>
      <c r="S718" s="35">
        <v>0</v>
      </c>
      <c r="T718" s="35">
        <v>14.38</v>
      </c>
      <c r="U718" s="35">
        <v>0.32</v>
      </c>
      <c r="V718" s="35">
        <v>10.01</v>
      </c>
      <c r="W718" s="35">
        <v>12.44</v>
      </c>
      <c r="X718" s="35">
        <v>0.17</v>
      </c>
      <c r="Y718" s="32"/>
      <c r="Z718" s="32">
        <v>99.81</v>
      </c>
      <c r="AA718" s="35">
        <v>6.35835361480713</v>
      </c>
      <c r="AB718" s="35">
        <v>915.99365234375</v>
      </c>
      <c r="AC718" s="35">
        <v>-9.0006103515625</v>
      </c>
      <c r="AD718" s="35">
        <v>4.38447093963623</v>
      </c>
      <c r="AE718" s="35" t="s">
        <v>1695</v>
      </c>
      <c r="AF718" s="19">
        <v>12</v>
      </c>
      <c r="AG718" s="19">
        <f>AF718/(P718*'Molecular Weight'!$C$2/'Molecular Weight'!$D$2+Q718*'Molecular Weight'!$C$3/'Molecular Weight'!$D$3+R718*'Molecular Weight'!$C$4/'Molecular Weight'!$D$4+S718*'Molecular Weight'!$C$5/'Molecular Weight'!$D$5+T718*'Molecular Weight'!$C$6/'Molecular Weight'!$D$6+U718*'Molecular Weight'!$C$8/'Molecular Weight'!$D$8+V718*'Molecular Weight'!$C$9/'Molecular Weight'!$D$9+W718*'Molecular Weight'!$C$10/'Molecular Weight'!$D$10+X718*'Molecular Weight'!$C$11/'Molecular Weight'!$D$11+Y718*'Molecular Weight'!$C$12/'Molecular Weight'!$D$12)</f>
        <v>4.49802867142795</v>
      </c>
      <c r="AH718" s="19">
        <f>P718*AG718*'Molecular Weight'!$B$2/'Molecular Weight'!$D$2</f>
        <v>3.02763447857101</v>
      </c>
      <c r="AI718" s="19">
        <f>Q718*AG718*'Molecular Weight'!$B$3/'Molecular Weight'!$D$3</f>
        <v>0.0613623435776779</v>
      </c>
      <c r="AJ718" s="19">
        <f>AG718*R718*'Molecular Weight'!$B$4/'Molecular Weight'!$D$4</f>
        <v>1.84932681351765</v>
      </c>
      <c r="AK718" s="19">
        <f>S718*AG718*'Molecular Weight'!$B$5/'Molecular Weight'!$D$5</f>
        <v>0</v>
      </c>
      <c r="AL718" s="19">
        <f>T718*AG718*'Molecular Weight'!$B$6/'Molecular Weight'!$D$6</f>
        <v>0.9003570753777</v>
      </c>
      <c r="AM718" s="19">
        <f>U718*AG718*'Molecular Weight'!$B$8/'Molecular Weight'!$D$8</f>
        <v>0.0202899517177466</v>
      </c>
      <c r="AN718" s="19">
        <f>V718*AG718*'Molecular Weight'!$B$9/'Molecular Weight'!$D$9</f>
        <v>1.11725228290307</v>
      </c>
      <c r="AO718" s="19">
        <f>W718*AG718*'Molecular Weight'!$B$10/'Molecular Weight'!$D$10</f>
        <v>0.997779541236871</v>
      </c>
      <c r="AP718" s="19">
        <f>X718*AG718*'Molecular Weight'!$B$11/'Molecular Weight'!$D$11</f>
        <v>0.0246745683815022</v>
      </c>
      <c r="AQ718" s="19">
        <f>Y718*AG718*'Molecular Weight'!$B$12/'Molecular Weight'!$D$12</f>
        <v>0</v>
      </c>
      <c r="AR718" s="19">
        <f t="shared" si="134"/>
        <v>7.99867705528323</v>
      </c>
      <c r="AS718" s="19">
        <f t="shared" si="135"/>
        <v>0</v>
      </c>
      <c r="AT718" s="19">
        <f t="shared" si="136"/>
        <v>0</v>
      </c>
      <c r="AU718" s="19">
        <f t="shared" si="137"/>
        <v>0.9003570753777</v>
      </c>
      <c r="AV718" s="19">
        <f t="shared" si="138"/>
        <v>3.08899682214869</v>
      </c>
      <c r="AW718" s="19">
        <f t="shared" si="139"/>
        <v>3.03567885123539</v>
      </c>
      <c r="AX718" s="36"/>
    </row>
    <row r="719" s="25" customFormat="1" spans="1:50">
      <c r="A719" s="37" t="s">
        <v>1860</v>
      </c>
      <c r="B719" s="35" t="s">
        <v>1861</v>
      </c>
      <c r="C719" s="35" t="s">
        <v>1862</v>
      </c>
      <c r="D719" s="32" t="s">
        <v>1863</v>
      </c>
      <c r="E719" s="35" t="s">
        <v>2511</v>
      </c>
      <c r="F719" s="35" t="s">
        <v>1859</v>
      </c>
      <c r="G719" s="32" t="s">
        <v>1917</v>
      </c>
      <c r="H719" s="32"/>
      <c r="I719" s="33">
        <f t="shared" si="140"/>
        <v>4.40788602828979</v>
      </c>
      <c r="J719" s="33">
        <f t="shared" si="141"/>
        <v>1022.82147216797</v>
      </c>
      <c r="K719" s="33">
        <f t="shared" si="142"/>
        <v>-8.89948749542236</v>
      </c>
      <c r="L719" s="34">
        <f t="shared" si="132"/>
        <v>-12.5619577342316</v>
      </c>
      <c r="M719" s="33">
        <f t="shared" si="133"/>
        <v>3.66247023880925</v>
      </c>
      <c r="N719" s="33">
        <f t="shared" si="143"/>
        <v>3.66247081756592</v>
      </c>
      <c r="O719" s="32"/>
      <c r="P719" s="35">
        <v>40.35</v>
      </c>
      <c r="Q719" s="35">
        <v>0.56</v>
      </c>
      <c r="R719" s="35">
        <v>21.91</v>
      </c>
      <c r="S719" s="35">
        <v>0</v>
      </c>
      <c r="T719" s="35">
        <v>17.41</v>
      </c>
      <c r="U719" s="35">
        <v>0.52</v>
      </c>
      <c r="V719" s="35">
        <v>10.32</v>
      </c>
      <c r="W719" s="35">
        <v>9.13</v>
      </c>
      <c r="X719" s="35">
        <v>0.17</v>
      </c>
      <c r="Y719" s="32"/>
      <c r="Z719" s="32">
        <v>100.37</v>
      </c>
      <c r="AA719" s="35">
        <v>4.40788602828979</v>
      </c>
      <c r="AB719" s="35">
        <v>1022.82147216797</v>
      </c>
      <c r="AC719" s="35">
        <v>-8.89948749542236</v>
      </c>
      <c r="AD719" s="35">
        <v>3.66247081756592</v>
      </c>
      <c r="AE719" s="35" t="s">
        <v>1695</v>
      </c>
      <c r="AF719" s="19">
        <v>12</v>
      </c>
      <c r="AG719" s="19">
        <f>AF719/(P719*'Molecular Weight'!$C$2/'Molecular Weight'!$D$2+Q719*'Molecular Weight'!$C$3/'Molecular Weight'!$D$3+R719*'Molecular Weight'!$C$4/'Molecular Weight'!$D$4+S719*'Molecular Weight'!$C$5/'Molecular Weight'!$D$5+T719*'Molecular Weight'!$C$6/'Molecular Weight'!$D$6+U719*'Molecular Weight'!$C$8/'Molecular Weight'!$D$8+V719*'Molecular Weight'!$C$9/'Molecular Weight'!$D$9+W719*'Molecular Weight'!$C$10/'Molecular Weight'!$D$10+X719*'Molecular Weight'!$C$11/'Molecular Weight'!$D$11+Y719*'Molecular Weight'!$C$12/'Molecular Weight'!$D$12)</f>
        <v>4.48901747831535</v>
      </c>
      <c r="AH719" s="19">
        <f>P719*AG719*'Molecular Weight'!$B$2/'Molecular Weight'!$D$2</f>
        <v>3.01484446155167</v>
      </c>
      <c r="AI719" s="19">
        <f>Q719*AG719*'Molecular Weight'!$B$3/'Molecular Weight'!$D$3</f>
        <v>0.0314624504112215</v>
      </c>
      <c r="AJ719" s="19">
        <f>AG719*R719*'Molecular Weight'!$B$4/'Molecular Weight'!$D$4</f>
        <v>1.92927369458394</v>
      </c>
      <c r="AK719" s="19">
        <f>S719*AG719*'Molecular Weight'!$B$5/'Molecular Weight'!$D$5</f>
        <v>0</v>
      </c>
      <c r="AL719" s="19">
        <f>T719*AG719*'Molecular Weight'!$B$6/'Molecular Weight'!$D$6</f>
        <v>1.08788689166857</v>
      </c>
      <c r="AM719" s="19">
        <f>U719*AG719*'Molecular Weight'!$B$8/'Molecular Weight'!$D$8</f>
        <v>0.0329051182509724</v>
      </c>
      <c r="AN719" s="19">
        <f>V719*AG719*'Molecular Weight'!$B$9/'Molecular Weight'!$D$9</f>
        <v>1.14954492248671</v>
      </c>
      <c r="AO719" s="19">
        <f>W719*AG719*'Molecular Weight'!$B$10/'Molecular Weight'!$D$10</f>
        <v>0.730826133684365</v>
      </c>
      <c r="AP719" s="19">
        <f>X719*AG719*'Molecular Weight'!$B$11/'Molecular Weight'!$D$11</f>
        <v>0.0246251362153472</v>
      </c>
      <c r="AQ719" s="19">
        <f>Y719*AG719*'Molecular Weight'!$B$12/'Molecular Weight'!$D$12</f>
        <v>0</v>
      </c>
      <c r="AR719" s="19">
        <f t="shared" si="134"/>
        <v>8.00136880885281</v>
      </c>
      <c r="AS719" s="19">
        <f t="shared" si="135"/>
        <v>0.00410572406448928</v>
      </c>
      <c r="AT719" s="19">
        <f t="shared" si="136"/>
        <v>0.00377403578987152</v>
      </c>
      <c r="AU719" s="19">
        <f t="shared" si="137"/>
        <v>1.08378116760408</v>
      </c>
      <c r="AV719" s="19">
        <f t="shared" si="138"/>
        <v>3.04630691196289</v>
      </c>
      <c r="AW719" s="19">
        <f t="shared" si="139"/>
        <v>3.00116306609062</v>
      </c>
      <c r="AX719" s="36"/>
    </row>
    <row r="720" s="25" customFormat="1" spans="1:50">
      <c r="A720" s="37" t="s">
        <v>2512</v>
      </c>
      <c r="B720" s="35" t="s">
        <v>2513</v>
      </c>
      <c r="C720" s="35" t="s">
        <v>1862</v>
      </c>
      <c r="D720" s="32" t="s">
        <v>1863</v>
      </c>
      <c r="E720" s="35" t="s">
        <v>2514</v>
      </c>
      <c r="F720" s="35" t="s">
        <v>1859</v>
      </c>
      <c r="G720" s="32" t="s">
        <v>1917</v>
      </c>
      <c r="H720" s="32"/>
      <c r="I720" s="33">
        <f t="shared" si="140"/>
        <v>5.6928596496582</v>
      </c>
      <c r="J720" s="33">
        <f t="shared" si="141"/>
        <v>1306.87329101562</v>
      </c>
      <c r="K720" s="33">
        <f t="shared" si="142"/>
        <v>-6.39113807678223</v>
      </c>
      <c r="L720" s="34">
        <f t="shared" si="132"/>
        <v>-8.63212152485314</v>
      </c>
      <c r="M720" s="33">
        <f t="shared" si="133"/>
        <v>2.24098344807091</v>
      </c>
      <c r="N720" s="33">
        <f t="shared" si="143"/>
        <v>2.24098300933838</v>
      </c>
      <c r="O720" s="32"/>
      <c r="P720" s="35">
        <v>40.3484333333333</v>
      </c>
      <c r="Q720" s="35">
        <v>0.846219666666667</v>
      </c>
      <c r="R720" s="35">
        <v>21.5612333333333</v>
      </c>
      <c r="S720" s="35">
        <v>0</v>
      </c>
      <c r="T720" s="35">
        <v>16.2652091830662</v>
      </c>
      <c r="U720" s="35">
        <v>0.308145666666667</v>
      </c>
      <c r="V720" s="35">
        <v>11.5387666666667</v>
      </c>
      <c r="W720" s="35">
        <v>8.37774</v>
      </c>
      <c r="X720" s="35">
        <v>0.298026333333333</v>
      </c>
      <c r="Y720" s="32"/>
      <c r="Z720" s="32">
        <v>99.5437741830662</v>
      </c>
      <c r="AA720" s="35">
        <v>5.6928596496582</v>
      </c>
      <c r="AB720" s="35">
        <v>1306.87329101562</v>
      </c>
      <c r="AC720" s="35">
        <v>-6.39113807678223</v>
      </c>
      <c r="AD720" s="35">
        <v>2.24098300933838</v>
      </c>
      <c r="AE720" s="35" t="s">
        <v>1695</v>
      </c>
      <c r="AF720" s="19">
        <v>12</v>
      </c>
      <c r="AG720" s="19">
        <f>AF720/(P720*'Molecular Weight'!$C$2/'Molecular Weight'!$D$2+Q720*'Molecular Weight'!$C$3/'Molecular Weight'!$D$3+R720*'Molecular Weight'!$C$4/'Molecular Weight'!$D$4+S720*'Molecular Weight'!$C$5/'Molecular Weight'!$D$5+T720*'Molecular Weight'!$C$6/'Molecular Weight'!$D$6+U720*'Molecular Weight'!$C$8/'Molecular Weight'!$D$8+V720*'Molecular Weight'!$C$9/'Molecular Weight'!$D$9+W720*'Molecular Weight'!$C$10/'Molecular Weight'!$D$10+X720*'Molecular Weight'!$C$11/'Molecular Weight'!$D$11+Y720*'Molecular Weight'!$C$12/'Molecular Weight'!$D$12)</f>
        <v>4.49435944909386</v>
      </c>
      <c r="AH720" s="19">
        <f>P720*AG720*'Molecular Weight'!$B$2/'Molecular Weight'!$D$2</f>
        <v>3.0183149568542</v>
      </c>
      <c r="AI720" s="19">
        <f>Q720*AG720*'Molecular Weight'!$B$3/'Molecular Weight'!$D$3</f>
        <v>0.0475996915505931</v>
      </c>
      <c r="AJ720" s="19">
        <f>AG720*R720*'Molecular Weight'!$B$4/'Molecular Weight'!$D$4</f>
        <v>1.90082253365602</v>
      </c>
      <c r="AK720" s="19">
        <f>S720*AG720*'Molecular Weight'!$B$5/'Molecular Weight'!$D$5</f>
        <v>0</v>
      </c>
      <c r="AL720" s="19">
        <f>T720*AG720*'Molecular Weight'!$B$6/'Molecular Weight'!$D$6</f>
        <v>1.01756259163978</v>
      </c>
      <c r="AM720" s="19">
        <f>U720*AG720*'Molecular Weight'!$B$8/'Molecular Weight'!$D$8</f>
        <v>0.0195223764967672</v>
      </c>
      <c r="AN720" s="19">
        <f>V720*AG720*'Molecular Weight'!$B$9/'Molecular Weight'!$D$9</f>
        <v>1.28683287839262</v>
      </c>
      <c r="AO720" s="19">
        <f>W720*AG720*'Molecular Weight'!$B$10/'Molecular Weight'!$D$10</f>
        <v>0.671408254833302</v>
      </c>
      <c r="AP720" s="19">
        <f>X720*AG720*'Molecular Weight'!$B$11/'Molecular Weight'!$D$11</f>
        <v>0.0432216026878174</v>
      </c>
      <c r="AQ720" s="19">
        <f>Y720*AG720*'Molecular Weight'!$B$12/'Molecular Weight'!$D$12</f>
        <v>0</v>
      </c>
      <c r="AR720" s="19">
        <f t="shared" si="134"/>
        <v>8.00528488611111</v>
      </c>
      <c r="AS720" s="19">
        <f t="shared" si="135"/>
        <v>0.015844191489875</v>
      </c>
      <c r="AT720" s="19">
        <f t="shared" si="136"/>
        <v>0.0155707291325858</v>
      </c>
      <c r="AU720" s="19">
        <f t="shared" si="137"/>
        <v>1.00171840014991</v>
      </c>
      <c r="AV720" s="19">
        <f t="shared" si="138"/>
        <v>3.06591464840479</v>
      </c>
      <c r="AW720" s="19">
        <f t="shared" si="139"/>
        <v>2.99532610136247</v>
      </c>
      <c r="AX720" s="36"/>
    </row>
    <row r="721" s="25" customFormat="1" spans="1:50">
      <c r="A721" s="37" t="s">
        <v>2512</v>
      </c>
      <c r="B721" s="35" t="s">
        <v>2513</v>
      </c>
      <c r="C721" s="35" t="s">
        <v>1862</v>
      </c>
      <c r="D721" s="32" t="s">
        <v>1863</v>
      </c>
      <c r="E721" s="35" t="s">
        <v>2515</v>
      </c>
      <c r="F721" s="35" t="s">
        <v>1859</v>
      </c>
      <c r="G721" s="32" t="s">
        <v>1917</v>
      </c>
      <c r="H721" s="32"/>
      <c r="I721" s="33">
        <f t="shared" si="140"/>
        <v>6.82190465927124</v>
      </c>
      <c r="J721" s="33">
        <f t="shared" si="141"/>
        <v>1070.54895019531</v>
      </c>
      <c r="K721" s="33">
        <f t="shared" si="142"/>
        <v>-9.36431503295898</v>
      </c>
      <c r="L721" s="34">
        <f t="shared" si="132"/>
        <v>-10.8685299497081</v>
      </c>
      <c r="M721" s="33">
        <f t="shared" si="133"/>
        <v>1.50421491674908</v>
      </c>
      <c r="N721" s="33">
        <f t="shared" si="143"/>
        <v>1.5042142868042</v>
      </c>
      <c r="O721" s="32"/>
      <c r="P721" s="35">
        <v>43.2242666666667</v>
      </c>
      <c r="Q721" s="35">
        <v>0.230605666666667</v>
      </c>
      <c r="R721" s="35">
        <v>23.3665333333333</v>
      </c>
      <c r="S721" s="35">
        <v>0</v>
      </c>
      <c r="T721" s="35">
        <v>10.4781550737655</v>
      </c>
      <c r="U721" s="35">
        <v>0.214142666666667</v>
      </c>
      <c r="V721" s="35">
        <v>21.3353666666667</v>
      </c>
      <c r="W721" s="35">
        <v>2.10117666666667</v>
      </c>
      <c r="X721" s="35">
        <v>0.184554666666667</v>
      </c>
      <c r="Y721" s="32"/>
      <c r="Z721" s="32">
        <v>101.134801407099</v>
      </c>
      <c r="AA721" s="35">
        <v>6.82190465927124</v>
      </c>
      <c r="AB721" s="35">
        <v>1070.54895019531</v>
      </c>
      <c r="AC721" s="35">
        <v>-9.36431503295898</v>
      </c>
      <c r="AD721" s="35">
        <v>1.5042142868042</v>
      </c>
      <c r="AE721" s="35" t="s">
        <v>1695</v>
      </c>
      <c r="AF721" s="19">
        <v>12</v>
      </c>
      <c r="AG721" s="19">
        <f>AF721/(P721*'Molecular Weight'!$C$2/'Molecular Weight'!$D$2+Q721*'Molecular Weight'!$C$3/'Molecular Weight'!$D$3+R721*'Molecular Weight'!$C$4/'Molecular Weight'!$D$4+S721*'Molecular Weight'!$C$5/'Molecular Weight'!$D$5+T721*'Molecular Weight'!$C$6/'Molecular Weight'!$D$6+U721*'Molecular Weight'!$C$8/'Molecular Weight'!$D$8+V721*'Molecular Weight'!$C$9/'Molecular Weight'!$D$9+W721*'Molecular Weight'!$C$10/'Molecular Weight'!$D$10+X721*'Molecular Weight'!$C$11/'Molecular Weight'!$D$11+Y721*'Molecular Weight'!$C$12/'Molecular Weight'!$D$12)</f>
        <v>4.20917536406177</v>
      </c>
      <c r="AH721" s="19">
        <f>P721*AG721*'Molecular Weight'!$B$2/'Molecular Weight'!$D$2</f>
        <v>3.02827094512267</v>
      </c>
      <c r="AI721" s="19">
        <f>Q721*AG721*'Molecular Weight'!$B$3/'Molecular Weight'!$D$3</f>
        <v>0.0121484316764252</v>
      </c>
      <c r="AJ721" s="19">
        <f>AG721*R721*'Molecular Weight'!$B$4/'Molecular Weight'!$D$4</f>
        <v>1.92926317085513</v>
      </c>
      <c r="AK721" s="19">
        <f>S721*AG721*'Molecular Weight'!$B$5/'Molecular Weight'!$D$5</f>
        <v>0</v>
      </c>
      <c r="AL721" s="19">
        <f>T721*AG721*'Molecular Weight'!$B$6/'Molecular Weight'!$D$6</f>
        <v>0.613925281142992</v>
      </c>
      <c r="AM721" s="19">
        <f>U721*AG721*'Molecular Weight'!$B$8/'Molecular Weight'!$D$8</f>
        <v>0.0127060055952612</v>
      </c>
      <c r="AN721" s="19">
        <f>V721*AG721*'Molecular Weight'!$B$9/'Molecular Weight'!$D$9</f>
        <v>2.22839453490219</v>
      </c>
      <c r="AO721" s="19">
        <f>W721*AG721*'Molecular Weight'!$B$10/'Molecular Weight'!$D$10</f>
        <v>0.157707222911462</v>
      </c>
      <c r="AP721" s="19">
        <f>X721*AG721*'Molecular Weight'!$B$11/'Molecular Weight'!$D$11</f>
        <v>0.0250668911344294</v>
      </c>
      <c r="AQ721" s="19">
        <f>Y721*AG721*'Molecular Weight'!$B$12/'Molecular Weight'!$D$12</f>
        <v>0</v>
      </c>
      <c r="AR721" s="19">
        <f t="shared" si="134"/>
        <v>8.00748248334055</v>
      </c>
      <c r="AS721" s="19">
        <f t="shared" si="135"/>
        <v>0.0224264743066165</v>
      </c>
      <c r="AT721" s="19">
        <f t="shared" si="136"/>
        <v>0.0365296478178311</v>
      </c>
      <c r="AU721" s="19">
        <f t="shared" si="137"/>
        <v>0.591498806836376</v>
      </c>
      <c r="AV721" s="19">
        <f t="shared" si="138"/>
        <v>3.04041937679909</v>
      </c>
      <c r="AW721" s="19">
        <f t="shared" si="139"/>
        <v>3.0127330445519</v>
      </c>
      <c r="AX721" s="36"/>
    </row>
    <row r="722" s="25" customFormat="1" spans="1:50">
      <c r="A722" s="37" t="s">
        <v>2512</v>
      </c>
      <c r="B722" s="35" t="s">
        <v>2513</v>
      </c>
      <c r="C722" s="35" t="s">
        <v>1862</v>
      </c>
      <c r="D722" s="32" t="s">
        <v>1863</v>
      </c>
      <c r="E722" s="35" t="s">
        <v>2516</v>
      </c>
      <c r="F722" s="35" t="s">
        <v>1859</v>
      </c>
      <c r="G722" s="32" t="s">
        <v>1917</v>
      </c>
      <c r="H722" s="32"/>
      <c r="I722" s="33">
        <f t="shared" si="140"/>
        <v>7.69545316696167</v>
      </c>
      <c r="J722" s="33">
        <f t="shared" si="141"/>
        <v>1202.09045410156</v>
      </c>
      <c r="K722" s="33">
        <f t="shared" si="142"/>
        <v>-6.40465021133423</v>
      </c>
      <c r="L722" s="34">
        <f t="shared" si="132"/>
        <v>-8.96682893940498</v>
      </c>
      <c r="M722" s="33">
        <f t="shared" si="133"/>
        <v>2.56217872807075</v>
      </c>
      <c r="N722" s="33">
        <f t="shared" si="143"/>
        <v>2.5621771812439</v>
      </c>
      <c r="O722" s="32"/>
      <c r="P722" s="35">
        <v>39.5742</v>
      </c>
      <c r="Q722" s="35">
        <v>0.502344</v>
      </c>
      <c r="R722" s="35">
        <v>22.217</v>
      </c>
      <c r="S722" s="35">
        <v>0</v>
      </c>
      <c r="T722" s="35">
        <v>18.8083744675473</v>
      </c>
      <c r="U722" s="35">
        <v>0.4218325</v>
      </c>
      <c r="V722" s="35">
        <v>8.967365</v>
      </c>
      <c r="W722" s="35">
        <v>9.849205</v>
      </c>
      <c r="X722" s="35">
        <v>0.280869</v>
      </c>
      <c r="Y722" s="32"/>
      <c r="Z722" s="32">
        <v>100.621189967547</v>
      </c>
      <c r="AA722" s="35">
        <v>7.69545316696167</v>
      </c>
      <c r="AB722" s="35">
        <v>1202.09045410156</v>
      </c>
      <c r="AC722" s="35">
        <v>-6.40465021133423</v>
      </c>
      <c r="AD722" s="35">
        <v>2.5621771812439</v>
      </c>
      <c r="AE722" s="35" t="s">
        <v>1695</v>
      </c>
      <c r="AF722" s="19">
        <v>12</v>
      </c>
      <c r="AG722" s="19">
        <f>AF722/(P722*'Molecular Weight'!$C$2/'Molecular Weight'!$D$2+Q722*'Molecular Weight'!$C$3/'Molecular Weight'!$D$3+R722*'Molecular Weight'!$C$4/'Molecular Weight'!$D$4+S722*'Molecular Weight'!$C$5/'Molecular Weight'!$D$5+T722*'Molecular Weight'!$C$6/'Molecular Weight'!$D$6+U722*'Molecular Weight'!$C$8/'Molecular Weight'!$D$8+V722*'Molecular Weight'!$C$9/'Molecular Weight'!$D$9+W722*'Molecular Weight'!$C$10/'Molecular Weight'!$D$10+X722*'Molecular Weight'!$C$11/'Molecular Weight'!$D$11+Y722*'Molecular Weight'!$C$12/'Molecular Weight'!$D$12)</f>
        <v>4.52133133192109</v>
      </c>
      <c r="AH722" s="19">
        <f>P722*AG722*'Molecular Weight'!$B$2/'Molecular Weight'!$D$2</f>
        <v>2.97816362176617</v>
      </c>
      <c r="AI722" s="19">
        <f>Q722*AG722*'Molecular Weight'!$B$3/'Molecular Weight'!$D$3</f>
        <v>0.0284263287434614</v>
      </c>
      <c r="AJ722" s="19">
        <f>AG722*R722*'Molecular Weight'!$B$4/'Molecular Weight'!$D$4</f>
        <v>1.97038874463105</v>
      </c>
      <c r="AK722" s="19">
        <f>S722*AG722*'Molecular Weight'!$B$5/'Molecular Weight'!$D$5</f>
        <v>0</v>
      </c>
      <c r="AL722" s="19">
        <f>T722*AG722*'Molecular Weight'!$B$6/'Molecular Weight'!$D$6</f>
        <v>1.18372623583834</v>
      </c>
      <c r="AM722" s="19">
        <f>U722*AG722*'Molecular Weight'!$B$8/'Molecular Weight'!$D$8</f>
        <v>0.026885318566008</v>
      </c>
      <c r="AN722" s="19">
        <f>V722*AG722*'Molecular Weight'!$B$9/'Molecular Weight'!$D$9</f>
        <v>1.00606521933679</v>
      </c>
      <c r="AO722" s="19">
        <f>W722*AG722*'Molecular Weight'!$B$10/'Molecular Weight'!$D$10</f>
        <v>0.794071311715654</v>
      </c>
      <c r="AP722" s="19">
        <f>X722*AG722*'Molecular Weight'!$B$11/'Molecular Weight'!$D$11</f>
        <v>0.0409777931547385</v>
      </c>
      <c r="AQ722" s="19">
        <f>Y722*AG722*'Molecular Weight'!$B$12/'Molecular Weight'!$D$12</f>
        <v>0</v>
      </c>
      <c r="AR722" s="19">
        <f t="shared" si="134"/>
        <v>8.02870457375221</v>
      </c>
      <c r="AS722" s="19">
        <f t="shared" si="135"/>
        <v>0.0858058437353995</v>
      </c>
      <c r="AT722" s="19">
        <f t="shared" si="136"/>
        <v>0.0724879124391714</v>
      </c>
      <c r="AU722" s="19">
        <f t="shared" si="137"/>
        <v>1.09792039210294</v>
      </c>
      <c r="AV722" s="19">
        <f t="shared" si="138"/>
        <v>3.00658995050963</v>
      </c>
      <c r="AW722" s="19">
        <f t="shared" si="139"/>
        <v>3.01074808545679</v>
      </c>
      <c r="AX722" s="36"/>
    </row>
    <row r="723" s="25" customFormat="1" spans="1:50">
      <c r="A723" s="37" t="s">
        <v>2512</v>
      </c>
      <c r="B723" s="35" t="s">
        <v>2513</v>
      </c>
      <c r="C723" s="35" t="s">
        <v>1862</v>
      </c>
      <c r="D723" s="32" t="s">
        <v>1863</v>
      </c>
      <c r="E723" s="35" t="s">
        <v>2517</v>
      </c>
      <c r="F723" s="35" t="s">
        <v>2377</v>
      </c>
      <c r="G723" s="32" t="s">
        <v>1917</v>
      </c>
      <c r="H723" s="32"/>
      <c r="I723" s="33">
        <f t="shared" si="140"/>
        <v>4.85181903839111</v>
      </c>
      <c r="J723" s="33">
        <f t="shared" si="141"/>
        <v>1231.40356445312</v>
      </c>
      <c r="K723" s="33">
        <f t="shared" si="142"/>
        <v>-6.69648456573486</v>
      </c>
      <c r="L723" s="34">
        <f t="shared" si="132"/>
        <v>-9.71654058459013</v>
      </c>
      <c r="M723" s="33">
        <f t="shared" si="133"/>
        <v>3.02005601885526</v>
      </c>
      <c r="N723" s="33">
        <f t="shared" si="143"/>
        <v>3.02005672454834</v>
      </c>
      <c r="O723" s="32"/>
      <c r="P723" s="35">
        <v>39.5430666666667</v>
      </c>
      <c r="Q723" s="35">
        <v>0.688787333333333</v>
      </c>
      <c r="R723" s="35">
        <v>22.2404333333333</v>
      </c>
      <c r="S723" s="35">
        <v>0</v>
      </c>
      <c r="T723" s="35">
        <v>16.3544991555076</v>
      </c>
      <c r="U723" s="35">
        <v>0.325624</v>
      </c>
      <c r="V723" s="35">
        <v>8.77855333333333</v>
      </c>
      <c r="W723" s="35">
        <v>12.1398666666667</v>
      </c>
      <c r="X723" s="35">
        <v>0.302965</v>
      </c>
      <c r="Y723" s="32"/>
      <c r="Z723" s="32">
        <v>100.373795488841</v>
      </c>
      <c r="AA723" s="35">
        <v>4.85181903839111</v>
      </c>
      <c r="AB723" s="35">
        <v>1231.40356445312</v>
      </c>
      <c r="AC723" s="35">
        <v>-6.69648456573486</v>
      </c>
      <c r="AD723" s="35">
        <v>3.02005672454834</v>
      </c>
      <c r="AE723" s="35" t="s">
        <v>1695</v>
      </c>
      <c r="AF723" s="19">
        <v>12</v>
      </c>
      <c r="AG723" s="19">
        <f>AF723/(P723*'Molecular Weight'!$C$2/'Molecular Weight'!$D$2+Q723*'Molecular Weight'!$C$3/'Molecular Weight'!$D$3+R723*'Molecular Weight'!$C$4/'Molecular Weight'!$D$4+S723*'Molecular Weight'!$C$5/'Molecular Weight'!$D$5+T723*'Molecular Weight'!$C$6/'Molecular Weight'!$D$6+U723*'Molecular Weight'!$C$8/'Molecular Weight'!$D$8+V723*'Molecular Weight'!$C$9/'Molecular Weight'!$D$9+W723*'Molecular Weight'!$C$10/'Molecular Weight'!$D$10+X723*'Molecular Weight'!$C$11/'Molecular Weight'!$D$11+Y723*'Molecular Weight'!$C$12/'Molecular Weight'!$D$12)</f>
        <v>4.51227990432135</v>
      </c>
      <c r="AH723" s="19">
        <f>P723*AG723*'Molecular Weight'!$B$2/'Molecular Weight'!$D$2</f>
        <v>2.96986326689813</v>
      </c>
      <c r="AI723" s="19">
        <f>Q723*AG723*'Molecular Weight'!$B$3/'Molecular Weight'!$D$3</f>
        <v>0.0388986388304266</v>
      </c>
      <c r="AJ723" s="19">
        <f>AG723*R723*'Molecular Weight'!$B$4/'Molecular Weight'!$D$4</f>
        <v>1.96851825016474</v>
      </c>
      <c r="AK723" s="19">
        <f>S723*AG723*'Molecular Weight'!$B$5/'Molecular Weight'!$D$5</f>
        <v>0</v>
      </c>
      <c r="AL723" s="19">
        <f>T723*AG723*'Molecular Weight'!$B$6/'Molecular Weight'!$D$6</f>
        <v>1.02722825563248</v>
      </c>
      <c r="AM723" s="19">
        <f>U723*AG723*'Molecular Weight'!$B$8/'Molecular Weight'!$D$8</f>
        <v>0.0207119626665455</v>
      </c>
      <c r="AN723" s="19">
        <f>V723*AG723*'Molecular Weight'!$B$9/'Molecular Weight'!$D$9</f>
        <v>0.982910416749707</v>
      </c>
      <c r="AO723" s="19">
        <f>W723*AG723*'Molecular Weight'!$B$10/'Molecular Weight'!$D$10</f>
        <v>0.976791661931897</v>
      </c>
      <c r="AP723" s="19">
        <f>X723*AG723*'Molecular Weight'!$B$11/'Molecular Weight'!$D$11</f>
        <v>0.044113032630291</v>
      </c>
      <c r="AQ723" s="19">
        <f>Y723*AG723*'Molecular Weight'!$B$12/'Molecular Weight'!$D$12</f>
        <v>0</v>
      </c>
      <c r="AR723" s="19">
        <f t="shared" si="134"/>
        <v>8.02903548550422</v>
      </c>
      <c r="AS723" s="19">
        <f t="shared" si="135"/>
        <v>0.0867914525174687</v>
      </c>
      <c r="AT723" s="19">
        <f t="shared" si="136"/>
        <v>0.0844909123571857</v>
      </c>
      <c r="AU723" s="19">
        <f t="shared" si="137"/>
        <v>0.940436803115012</v>
      </c>
      <c r="AV723" s="19">
        <f t="shared" si="138"/>
        <v>3.00876190572855</v>
      </c>
      <c r="AW723" s="19">
        <f t="shared" si="139"/>
        <v>3.00764229698063</v>
      </c>
      <c r="AX723" s="36"/>
    </row>
    <row r="724" s="25" customFormat="1" spans="1:50">
      <c r="A724" s="37" t="s">
        <v>2512</v>
      </c>
      <c r="B724" s="35" t="s">
        <v>2513</v>
      </c>
      <c r="C724" s="35" t="s">
        <v>1862</v>
      </c>
      <c r="D724" s="32" t="s">
        <v>1863</v>
      </c>
      <c r="E724" s="35" t="s">
        <v>2518</v>
      </c>
      <c r="F724" s="35" t="s">
        <v>2377</v>
      </c>
      <c r="G724" s="32" t="s">
        <v>1917</v>
      </c>
      <c r="H724" s="32"/>
      <c r="I724" s="33">
        <f t="shared" si="140"/>
        <v>5.72202444076538</v>
      </c>
      <c r="J724" s="33">
        <f t="shared" si="141"/>
        <v>1234.0498046875</v>
      </c>
      <c r="K724" s="33">
        <f t="shared" si="142"/>
        <v>-6.52234935760498</v>
      </c>
      <c r="L724" s="34">
        <f t="shared" si="132"/>
        <v>-9.36303480791327</v>
      </c>
      <c r="M724" s="33">
        <f t="shared" si="133"/>
        <v>2.84068545030829</v>
      </c>
      <c r="N724" s="33">
        <f t="shared" si="143"/>
        <v>2.84068584442139</v>
      </c>
      <c r="O724" s="32"/>
      <c r="P724" s="35">
        <v>40.0862333333333</v>
      </c>
      <c r="Q724" s="35">
        <v>0.707924666666667</v>
      </c>
      <c r="R724" s="35">
        <v>22.0065333333333</v>
      </c>
      <c r="S724" s="35">
        <v>0</v>
      </c>
      <c r="T724" s="35">
        <v>16.1344063601923</v>
      </c>
      <c r="U724" s="35">
        <v>0.300230666666667</v>
      </c>
      <c r="V724" s="35">
        <v>8.94766333333333</v>
      </c>
      <c r="W724" s="35">
        <v>11.6919333333333</v>
      </c>
      <c r="X724" s="35">
        <v>0.310892333333333</v>
      </c>
      <c r="Y724" s="32"/>
      <c r="Z724" s="32">
        <v>100.185817360192</v>
      </c>
      <c r="AA724" s="35">
        <v>5.72202444076538</v>
      </c>
      <c r="AB724" s="35">
        <v>1234.0498046875</v>
      </c>
      <c r="AC724" s="35">
        <v>-6.52234935760498</v>
      </c>
      <c r="AD724" s="35">
        <v>2.84068584442139</v>
      </c>
      <c r="AE724" s="35" t="s">
        <v>1695</v>
      </c>
      <c r="AF724" s="19">
        <v>12</v>
      </c>
      <c r="AG724" s="19">
        <f>AF724/(P724*'Molecular Weight'!$C$2/'Molecular Weight'!$D$2+Q724*'Molecular Weight'!$C$3/'Molecular Weight'!$D$3+R724*'Molecular Weight'!$C$4/'Molecular Weight'!$D$4+S724*'Molecular Weight'!$C$5/'Molecular Weight'!$D$5+T724*'Molecular Weight'!$C$6/'Molecular Weight'!$D$6+U724*'Molecular Weight'!$C$8/'Molecular Weight'!$D$8+V724*'Molecular Weight'!$C$9/'Molecular Weight'!$D$9+W724*'Molecular Weight'!$C$10/'Molecular Weight'!$D$10+X724*'Molecular Weight'!$C$11/'Molecular Weight'!$D$11+Y724*'Molecular Weight'!$C$12/'Molecular Weight'!$D$12)</f>
        <v>4.50449937858478</v>
      </c>
      <c r="AH724" s="19">
        <f>P724*AG724*'Molecular Weight'!$B$2/'Molecular Weight'!$D$2</f>
        <v>3.0054662639781</v>
      </c>
      <c r="AI724" s="19">
        <f>Q724*AG724*'Molecular Weight'!$B$3/'Molecular Weight'!$D$3</f>
        <v>0.0399104658458678</v>
      </c>
      <c r="AJ724" s="19">
        <f>AG724*R724*'Molecular Weight'!$B$4/'Molecular Weight'!$D$4</f>
        <v>1.94445695811701</v>
      </c>
      <c r="AK724" s="19">
        <f>S724*AG724*'Molecular Weight'!$B$5/'Molecular Weight'!$D$5</f>
        <v>0</v>
      </c>
      <c r="AL724" s="19">
        <f>T724*AG724*'Molecular Weight'!$B$6/'Molecular Weight'!$D$6</f>
        <v>1.01165678484578</v>
      </c>
      <c r="AM724" s="19">
        <f>U724*AG724*'Molecular Weight'!$B$8/'Molecular Weight'!$D$8</f>
        <v>0.0190638405896828</v>
      </c>
      <c r="AN724" s="19">
        <f>V724*AG724*'Molecular Weight'!$B$9/'Molecular Weight'!$D$9</f>
        <v>1.00011771525523</v>
      </c>
      <c r="AO724" s="19">
        <f>W724*AG724*'Molecular Weight'!$B$10/'Molecular Weight'!$D$10</f>
        <v>0.9391281461208</v>
      </c>
      <c r="AP724" s="19">
        <f>X724*AG724*'Molecular Weight'!$B$11/'Molecular Weight'!$D$11</f>
        <v>0.0451892327301313</v>
      </c>
      <c r="AQ724" s="19">
        <f>Y724*AG724*'Molecular Weight'!$B$12/'Molecular Weight'!$D$12</f>
        <v>0</v>
      </c>
      <c r="AR724" s="19">
        <f t="shared" si="134"/>
        <v>8.00498940748259</v>
      </c>
      <c r="AS724" s="19">
        <f t="shared" si="135"/>
        <v>0.0149588929462308</v>
      </c>
      <c r="AT724" s="19">
        <f t="shared" si="136"/>
        <v>0.0147865295526202</v>
      </c>
      <c r="AU724" s="19">
        <f t="shared" si="137"/>
        <v>0.996697891899544</v>
      </c>
      <c r="AV724" s="19">
        <f t="shared" si="138"/>
        <v>3.04537672982397</v>
      </c>
      <c r="AW724" s="19">
        <f t="shared" si="139"/>
        <v>2.96996648681149</v>
      </c>
      <c r="AX724" s="36"/>
    </row>
    <row r="725" s="25" customFormat="1" spans="1:50">
      <c r="A725" s="37" t="s">
        <v>2512</v>
      </c>
      <c r="B725" s="35" t="s">
        <v>2513</v>
      </c>
      <c r="C725" s="35" t="s">
        <v>1862</v>
      </c>
      <c r="D725" s="32" t="s">
        <v>1863</v>
      </c>
      <c r="E725" s="35" t="s">
        <v>2519</v>
      </c>
      <c r="F725" s="35" t="s">
        <v>2377</v>
      </c>
      <c r="G725" s="32" t="s">
        <v>1917</v>
      </c>
      <c r="H725" s="32"/>
      <c r="I725" s="33">
        <f t="shared" si="140"/>
        <v>5.25175666809082</v>
      </c>
      <c r="J725" s="33">
        <f t="shared" si="141"/>
        <v>1223.24877929687</v>
      </c>
      <c r="K725" s="33">
        <f t="shared" si="142"/>
        <v>-6.66132354736328</v>
      </c>
      <c r="L725" s="34">
        <f t="shared" si="132"/>
        <v>-9.65567978674232</v>
      </c>
      <c r="M725" s="33">
        <f t="shared" si="133"/>
        <v>2.99435623937904</v>
      </c>
      <c r="N725" s="33">
        <f t="shared" si="143"/>
        <v>2.99435520172119</v>
      </c>
      <c r="O725" s="32"/>
      <c r="P725" s="35">
        <v>39.9240666666667</v>
      </c>
      <c r="Q725" s="35">
        <v>0.661927666666667</v>
      </c>
      <c r="R725" s="35">
        <v>22.0185666666667</v>
      </c>
      <c r="S725" s="35">
        <v>0</v>
      </c>
      <c r="T725" s="35">
        <v>16.2541130016782</v>
      </c>
      <c r="U725" s="35">
        <v>0.319563</v>
      </c>
      <c r="V725" s="35">
        <v>8.96413666666667</v>
      </c>
      <c r="W725" s="35">
        <v>11.5869</v>
      </c>
      <c r="X725" s="35">
        <v>0.277022666666667</v>
      </c>
      <c r="Y725" s="32"/>
      <c r="Z725" s="32">
        <v>100.006296335012</v>
      </c>
      <c r="AA725" s="35">
        <v>5.25175666809082</v>
      </c>
      <c r="AB725" s="35">
        <v>1223.24877929687</v>
      </c>
      <c r="AC725" s="35">
        <v>-6.66132354736328</v>
      </c>
      <c r="AD725" s="35">
        <v>2.99435520172119</v>
      </c>
      <c r="AE725" s="35" t="s">
        <v>1695</v>
      </c>
      <c r="AF725" s="19">
        <v>12</v>
      </c>
      <c r="AG725" s="19">
        <f>AF725/(P725*'Molecular Weight'!$C$2/'Molecular Weight'!$D$2+Q725*'Molecular Weight'!$C$3/'Molecular Weight'!$D$3+R725*'Molecular Weight'!$C$4/'Molecular Weight'!$D$4+S725*'Molecular Weight'!$C$5/'Molecular Weight'!$D$5+T725*'Molecular Weight'!$C$6/'Molecular Weight'!$D$6+U725*'Molecular Weight'!$C$8/'Molecular Weight'!$D$8+V725*'Molecular Weight'!$C$9/'Molecular Weight'!$D$9+W725*'Molecular Weight'!$C$10/'Molecular Weight'!$D$10+X725*'Molecular Weight'!$C$11/'Molecular Weight'!$D$11+Y725*'Molecular Weight'!$C$12/'Molecular Weight'!$D$12)</f>
        <v>4.51512187376811</v>
      </c>
      <c r="AH725" s="19">
        <f>P725*AG725*'Molecular Weight'!$B$2/'Molecular Weight'!$D$2</f>
        <v>3.00036662277702</v>
      </c>
      <c r="AI725" s="19">
        <f>Q725*AG725*'Molecular Weight'!$B$3/'Molecular Weight'!$D$3</f>
        <v>0.0374053077173837</v>
      </c>
      <c r="AJ725" s="19">
        <f>AG725*R725*'Molecular Weight'!$B$4/'Molecular Weight'!$D$4</f>
        <v>1.95010812055097</v>
      </c>
      <c r="AK725" s="19">
        <f>S725*AG725*'Molecular Weight'!$B$5/'Molecular Weight'!$D$5</f>
        <v>0</v>
      </c>
      <c r="AL725" s="19">
        <f>T725*AG725*'Molecular Weight'!$B$6/'Molecular Weight'!$D$6</f>
        <v>1.02156599599911</v>
      </c>
      <c r="AM725" s="19">
        <f>U725*AG725*'Molecular Weight'!$B$8/'Molecular Weight'!$D$8</f>
        <v>0.0203392429002954</v>
      </c>
      <c r="AN725" s="19">
        <f>V725*AG725*'Molecular Weight'!$B$9/'Molecular Weight'!$D$9</f>
        <v>1.00432182489115</v>
      </c>
      <c r="AO725" s="19">
        <f>W725*AG725*'Molecular Weight'!$B$10/'Molecular Weight'!$D$10</f>
        <v>0.932886334507199</v>
      </c>
      <c r="AP725" s="19">
        <f>X725*AG725*'Molecular Weight'!$B$11/'Molecular Weight'!$D$11</f>
        <v>0.0403611197739994</v>
      </c>
      <c r="AQ725" s="19">
        <f>Y725*AG725*'Molecular Weight'!$B$12/'Molecular Weight'!$D$12</f>
        <v>0</v>
      </c>
      <c r="AR725" s="19">
        <f t="shared" si="134"/>
        <v>8.00735456911712</v>
      </c>
      <c r="AS725" s="19">
        <f t="shared" si="135"/>
        <v>0.0220434423488092</v>
      </c>
      <c r="AT725" s="19">
        <f t="shared" si="136"/>
        <v>0.021578089360003</v>
      </c>
      <c r="AU725" s="19">
        <f t="shared" si="137"/>
        <v>0.999522553650298</v>
      </c>
      <c r="AV725" s="19">
        <f t="shared" si="138"/>
        <v>3.0377719304944</v>
      </c>
      <c r="AW725" s="19">
        <f t="shared" si="139"/>
        <v>2.97911339829775</v>
      </c>
      <c r="AX725" s="36"/>
    </row>
    <row r="726" s="25" customFormat="1" spans="1:50">
      <c r="A726" s="37" t="s">
        <v>2512</v>
      </c>
      <c r="B726" s="35" t="s">
        <v>2513</v>
      </c>
      <c r="C726" s="35" t="s">
        <v>1862</v>
      </c>
      <c r="D726" s="32" t="s">
        <v>1863</v>
      </c>
      <c r="E726" s="35" t="s">
        <v>2520</v>
      </c>
      <c r="F726" s="35" t="s">
        <v>2377</v>
      </c>
      <c r="G726" s="32" t="s">
        <v>1917</v>
      </c>
      <c r="H726" s="32"/>
      <c r="I726" s="33">
        <f t="shared" si="140"/>
        <v>4.5444803237915</v>
      </c>
      <c r="J726" s="33">
        <f t="shared" si="141"/>
        <v>1224.37683105469</v>
      </c>
      <c r="K726" s="33">
        <f t="shared" si="142"/>
        <v>-7.09704303741455</v>
      </c>
      <c r="L726" s="34">
        <f t="shared" si="132"/>
        <v>-9.90954137509955</v>
      </c>
      <c r="M726" s="33">
        <f t="shared" si="133"/>
        <v>2.812498337685</v>
      </c>
      <c r="N726" s="33">
        <f t="shared" si="143"/>
        <v>2.81249904632568</v>
      </c>
      <c r="O726" s="32"/>
      <c r="P726" s="35">
        <v>39.3629666666667</v>
      </c>
      <c r="Q726" s="35">
        <v>0.656267666666667</v>
      </c>
      <c r="R726" s="35">
        <v>23.0577666666667</v>
      </c>
      <c r="S726" s="35">
        <v>0</v>
      </c>
      <c r="T726" s="35">
        <v>16.0401871687938</v>
      </c>
      <c r="U726" s="35">
        <v>0.310578666666667</v>
      </c>
      <c r="V726" s="35">
        <v>9.30196333333333</v>
      </c>
      <c r="W726" s="35">
        <v>11.7306666666667</v>
      </c>
      <c r="X726" s="35">
        <v>0.295543666666667</v>
      </c>
      <c r="Y726" s="32"/>
      <c r="Z726" s="32">
        <v>100.755940502127</v>
      </c>
      <c r="AA726" s="35">
        <v>4.5444803237915</v>
      </c>
      <c r="AB726" s="35">
        <v>1224.37683105469</v>
      </c>
      <c r="AC726" s="35">
        <v>-7.09704303741455</v>
      </c>
      <c r="AD726" s="35">
        <v>2.81249904632568</v>
      </c>
      <c r="AE726" s="35" t="s">
        <v>1695</v>
      </c>
      <c r="AF726" s="19">
        <v>12</v>
      </c>
      <c r="AG726" s="19">
        <f>AF726/(P726*'Molecular Weight'!$C$2/'Molecular Weight'!$D$2+Q726*'Molecular Weight'!$C$3/'Molecular Weight'!$D$3+R726*'Molecular Weight'!$C$4/'Molecular Weight'!$D$4+S726*'Molecular Weight'!$C$5/'Molecular Weight'!$D$5+T726*'Molecular Weight'!$C$6/'Molecular Weight'!$D$6+U726*'Molecular Weight'!$C$8/'Molecular Weight'!$D$8+V726*'Molecular Weight'!$C$9/'Molecular Weight'!$D$9+W726*'Molecular Weight'!$C$10/'Molecular Weight'!$D$10+X726*'Molecular Weight'!$C$11/'Molecular Weight'!$D$11+Y726*'Molecular Weight'!$C$12/'Molecular Weight'!$D$12)</f>
        <v>4.48157023622372</v>
      </c>
      <c r="AH726" s="19">
        <f>P726*AG726*'Molecular Weight'!$B$2/'Molecular Weight'!$D$2</f>
        <v>2.93621670810253</v>
      </c>
      <c r="AI726" s="19">
        <f>Q726*AG726*'Molecular Weight'!$B$3/'Molecular Weight'!$D$3</f>
        <v>0.0368098828777137</v>
      </c>
      <c r="AJ726" s="19">
        <f>AG726*R726*'Molecular Weight'!$B$4/'Molecular Weight'!$D$4</f>
        <v>2.02697137715035</v>
      </c>
      <c r="AK726" s="19">
        <f>S726*AG726*'Molecular Weight'!$B$5/'Molecular Weight'!$D$5</f>
        <v>0</v>
      </c>
      <c r="AL726" s="19">
        <f>T726*AG726*'Molecular Weight'!$B$6/'Molecular Weight'!$D$6</f>
        <v>1.00062952949783</v>
      </c>
      <c r="AM726" s="19">
        <f>U726*AG726*'Molecular Weight'!$B$8/'Molecular Weight'!$D$8</f>
        <v>0.0196205259168224</v>
      </c>
      <c r="AN726" s="19">
        <f>V726*AG726*'Molecular Weight'!$B$9/'Molecular Weight'!$D$9</f>
        <v>1.03442684896057</v>
      </c>
      <c r="AO726" s="19">
        <f>W726*AG726*'Molecular Weight'!$B$10/'Molecular Weight'!$D$10</f>
        <v>0.937443056069815</v>
      </c>
      <c r="AP726" s="19">
        <f>X726*AG726*'Molecular Weight'!$B$11/'Molecular Weight'!$D$11</f>
        <v>0.0427395837379077</v>
      </c>
      <c r="AQ726" s="19">
        <f>Y726*AG726*'Molecular Weight'!$B$12/'Molecular Weight'!$D$12</f>
        <v>0</v>
      </c>
      <c r="AR726" s="19">
        <f t="shared" si="134"/>
        <v>8.03485751231354</v>
      </c>
      <c r="AS726" s="19">
        <f t="shared" si="135"/>
        <v>0.104118871335657</v>
      </c>
      <c r="AT726" s="19">
        <f t="shared" si="136"/>
        <v>0.104053366671988</v>
      </c>
      <c r="AU726" s="19">
        <f t="shared" si="137"/>
        <v>0.89651065816217</v>
      </c>
      <c r="AV726" s="19">
        <f t="shared" si="138"/>
        <v>2.97302659098024</v>
      </c>
      <c r="AW726" s="19">
        <f t="shared" si="139"/>
        <v>2.99211996044504</v>
      </c>
      <c r="AX726" s="36"/>
    </row>
    <row r="727" s="25" customFormat="1" spans="1:50">
      <c r="A727" s="37" t="s">
        <v>2512</v>
      </c>
      <c r="B727" s="35" t="s">
        <v>2513</v>
      </c>
      <c r="C727" s="35" t="s">
        <v>1862</v>
      </c>
      <c r="D727" s="32" t="s">
        <v>1863</v>
      </c>
      <c r="E727" s="35" t="s">
        <v>2521</v>
      </c>
      <c r="F727" s="35" t="s">
        <v>1859</v>
      </c>
      <c r="G727" s="32" t="s">
        <v>1917</v>
      </c>
      <c r="H727" s="32"/>
      <c r="I727" s="33">
        <f t="shared" si="140"/>
        <v>5.48181438446045</v>
      </c>
      <c r="J727" s="33">
        <f t="shared" si="141"/>
        <v>1221.37023925781</v>
      </c>
      <c r="K727" s="33">
        <f t="shared" si="142"/>
        <v>-6.76229190826416</v>
      </c>
      <c r="L727" s="34">
        <f t="shared" si="132"/>
        <v>-9.58978277935061</v>
      </c>
      <c r="M727" s="33">
        <f t="shared" si="133"/>
        <v>2.82749087108645</v>
      </c>
      <c r="N727" s="33">
        <f t="shared" si="143"/>
        <v>2.82748985290527</v>
      </c>
      <c r="O727" s="32"/>
      <c r="P727" s="35">
        <v>41.5233333333333</v>
      </c>
      <c r="Q727" s="35">
        <v>0.85</v>
      </c>
      <c r="R727" s="35">
        <v>21.0833333333333</v>
      </c>
      <c r="S727" s="35">
        <v>0</v>
      </c>
      <c r="T727" s="35">
        <v>14.670029722695</v>
      </c>
      <c r="U727" s="35">
        <v>0.343333333333333</v>
      </c>
      <c r="V727" s="35">
        <v>13.4133333333333</v>
      </c>
      <c r="W727" s="35">
        <v>8.37</v>
      </c>
      <c r="X727" s="35">
        <v>0.293333333333333</v>
      </c>
      <c r="Y727" s="32"/>
      <c r="Z727" s="32">
        <v>100.546696389362</v>
      </c>
      <c r="AA727" s="35">
        <v>5.48181438446045</v>
      </c>
      <c r="AB727" s="35">
        <v>1221.37023925781</v>
      </c>
      <c r="AC727" s="35">
        <v>-6.76229190826416</v>
      </c>
      <c r="AD727" s="35">
        <v>2.82748985290527</v>
      </c>
      <c r="AE727" s="35" t="s">
        <v>1695</v>
      </c>
      <c r="AF727" s="19">
        <v>12</v>
      </c>
      <c r="AG727" s="19">
        <f>AF727/(P727*'Molecular Weight'!$C$2/'Molecular Weight'!$D$2+Q727*'Molecular Weight'!$C$3/'Molecular Weight'!$D$3+R727*'Molecular Weight'!$C$4/'Molecular Weight'!$D$4+S727*'Molecular Weight'!$C$5/'Molecular Weight'!$D$5+T727*'Molecular Weight'!$C$6/'Molecular Weight'!$D$6+U727*'Molecular Weight'!$C$8/'Molecular Weight'!$D$8+V727*'Molecular Weight'!$C$9/'Molecular Weight'!$D$9+W727*'Molecular Weight'!$C$10/'Molecular Weight'!$D$10+X727*'Molecular Weight'!$C$11/'Molecular Weight'!$D$11+Y727*'Molecular Weight'!$C$12/'Molecular Weight'!$D$12)</f>
        <v>4.41216894089128</v>
      </c>
      <c r="AH727" s="19">
        <f>P727*AG727*'Molecular Weight'!$B$2/'Molecular Weight'!$D$2</f>
        <v>3.04940016071253</v>
      </c>
      <c r="AI727" s="19">
        <f>Q727*AG727*'Molecular Weight'!$B$3/'Molecular Weight'!$D$3</f>
        <v>0.0469379674562902</v>
      </c>
      <c r="AJ727" s="19">
        <f>AG727*R727*'Molecular Weight'!$B$4/'Molecular Weight'!$D$4</f>
        <v>1.82470044142391</v>
      </c>
      <c r="AK727" s="19">
        <f>S727*AG727*'Molecular Weight'!$B$5/'Molecular Weight'!$D$5</f>
        <v>0</v>
      </c>
      <c r="AL727" s="19">
        <f>T727*AG727*'Molecular Weight'!$B$6/'Molecular Weight'!$D$6</f>
        <v>0.900983428513736</v>
      </c>
      <c r="AM727" s="19">
        <f>U727*AG727*'Molecular Weight'!$B$8/'Molecular Weight'!$D$8</f>
        <v>0.0213538859558219</v>
      </c>
      <c r="AN727" s="19">
        <f>V727*AG727*'Molecular Weight'!$B$9/'Molecular Weight'!$D$9</f>
        <v>1.46853331829169</v>
      </c>
      <c r="AO727" s="19">
        <f>W727*AG727*'Molecular Weight'!$B$10/'Molecular Weight'!$D$10</f>
        <v>0.658520935008203</v>
      </c>
      <c r="AP727" s="19">
        <f>X727*AG727*'Molecular Weight'!$B$11/'Molecular Weight'!$D$11</f>
        <v>0.0417630275140833</v>
      </c>
      <c r="AQ727" s="19">
        <f>Y727*AG727*'Molecular Weight'!$B$12/'Molecular Weight'!$D$12</f>
        <v>0</v>
      </c>
      <c r="AR727" s="19">
        <f t="shared" si="134"/>
        <v>8.01219316487626</v>
      </c>
      <c r="AS727" s="19">
        <f t="shared" si="135"/>
        <v>0.0365238269982271</v>
      </c>
      <c r="AT727" s="19">
        <f t="shared" si="136"/>
        <v>0.0405377344825053</v>
      </c>
      <c r="AU727" s="19">
        <f t="shared" si="137"/>
        <v>0.864459601515509</v>
      </c>
      <c r="AV727" s="19">
        <f t="shared" si="138"/>
        <v>3.09633812816882</v>
      </c>
      <c r="AW727" s="19">
        <f t="shared" si="139"/>
        <v>3.04939156776945</v>
      </c>
      <c r="AX727" s="36"/>
    </row>
    <row r="728" s="25" customFormat="1" spans="1:50">
      <c r="A728" s="37" t="s">
        <v>2512</v>
      </c>
      <c r="B728" s="35" t="s">
        <v>2513</v>
      </c>
      <c r="C728" s="35" t="s">
        <v>1862</v>
      </c>
      <c r="D728" s="32" t="s">
        <v>1863</v>
      </c>
      <c r="E728" s="35" t="s">
        <v>2522</v>
      </c>
      <c r="F728" s="35" t="s">
        <v>1859</v>
      </c>
      <c r="G728" s="32" t="s">
        <v>1917</v>
      </c>
      <c r="H728" s="32"/>
      <c r="I728" s="33">
        <f t="shared" si="140"/>
        <v>4.050208568573</v>
      </c>
      <c r="J728" s="33">
        <f t="shared" si="141"/>
        <v>1211.61267089844</v>
      </c>
      <c r="K728" s="33">
        <f t="shared" si="142"/>
        <v>-6.87096405029297</v>
      </c>
      <c r="L728" s="34">
        <f t="shared" si="132"/>
        <v>-10.2409615288791</v>
      </c>
      <c r="M728" s="33">
        <f t="shared" si="133"/>
        <v>3.36999747858609</v>
      </c>
      <c r="N728" s="33">
        <f t="shared" si="143"/>
        <v>3.36999702453613</v>
      </c>
      <c r="O728" s="32"/>
      <c r="P728" s="35">
        <v>41.3473333333333</v>
      </c>
      <c r="Q728" s="35">
        <v>0.581081666666667</v>
      </c>
      <c r="R728" s="35">
        <v>21.7033</v>
      </c>
      <c r="S728" s="35">
        <v>0</v>
      </c>
      <c r="T728" s="35">
        <v>15.2491100028079</v>
      </c>
      <c r="U728" s="35">
        <v>0.348018333333333</v>
      </c>
      <c r="V728" s="35">
        <v>13.8905333333333</v>
      </c>
      <c r="W728" s="35">
        <v>6.92674</v>
      </c>
      <c r="X728" s="35">
        <v>0.202565</v>
      </c>
      <c r="Y728" s="32"/>
      <c r="Z728" s="32">
        <v>100.248681669474</v>
      </c>
      <c r="AA728" s="35">
        <v>4.050208568573</v>
      </c>
      <c r="AB728" s="35">
        <v>1211.61267089844</v>
      </c>
      <c r="AC728" s="35">
        <v>-6.87096405029297</v>
      </c>
      <c r="AD728" s="35">
        <v>3.36999702453613</v>
      </c>
      <c r="AE728" s="35" t="s">
        <v>1695</v>
      </c>
      <c r="AF728" s="19">
        <v>12</v>
      </c>
      <c r="AG728" s="19">
        <f>AF728/(P728*'Molecular Weight'!$C$2/'Molecular Weight'!$D$2+Q728*'Molecular Weight'!$C$3/'Molecular Weight'!$D$3+R728*'Molecular Weight'!$C$4/'Molecular Weight'!$D$4+S728*'Molecular Weight'!$C$5/'Molecular Weight'!$D$5+T728*'Molecular Weight'!$C$6/'Molecular Weight'!$D$6+U728*'Molecular Weight'!$C$8/'Molecular Weight'!$D$8+V728*'Molecular Weight'!$C$9/'Molecular Weight'!$D$9+W728*'Molecular Weight'!$C$10/'Molecular Weight'!$D$10+X728*'Molecular Weight'!$C$11/'Molecular Weight'!$D$11+Y728*'Molecular Weight'!$C$12/'Molecular Weight'!$D$12)</f>
        <v>4.41473531477836</v>
      </c>
      <c r="AH728" s="19">
        <f>P728*AG728*'Molecular Weight'!$B$2/'Molecular Weight'!$D$2</f>
        <v>3.03824122234652</v>
      </c>
      <c r="AI728" s="19">
        <f>Q728*AG728*'Molecular Weight'!$B$3/'Molecular Weight'!$D$3</f>
        <v>0.0321066552516096</v>
      </c>
      <c r="AJ728" s="19">
        <f>AG728*R728*'Molecular Weight'!$B$4/'Molecular Weight'!$D$4</f>
        <v>1.87944929300175</v>
      </c>
      <c r="AK728" s="19">
        <f>S728*AG728*'Molecular Weight'!$B$5/'Molecular Weight'!$D$5</f>
        <v>0</v>
      </c>
      <c r="AL728" s="19">
        <f>T728*AG728*'Molecular Weight'!$B$6/'Molecular Weight'!$D$6</f>
        <v>0.93709332472628</v>
      </c>
      <c r="AM728" s="19">
        <f>U728*AG728*'Molecular Weight'!$B$8/'Molecular Weight'!$D$8</f>
        <v>0.0216578633543413</v>
      </c>
      <c r="AN728" s="19">
        <f>V728*AG728*'Molecular Weight'!$B$9/'Molecular Weight'!$D$9</f>
        <v>1.52166322699187</v>
      </c>
      <c r="AO728" s="19">
        <f>W728*AG728*'Molecular Weight'!$B$10/'Molecular Weight'!$D$10</f>
        <v>0.545287512380311</v>
      </c>
      <c r="AP728" s="19">
        <f>X728*AG728*'Molecular Weight'!$B$11/'Molecular Weight'!$D$11</f>
        <v>0.0288567556966144</v>
      </c>
      <c r="AQ728" s="19">
        <f>Y728*AG728*'Molecular Weight'!$B$12/'Molecular Weight'!$D$12</f>
        <v>0</v>
      </c>
      <c r="AR728" s="19">
        <f t="shared" si="134"/>
        <v>8.0043558537493</v>
      </c>
      <c r="AS728" s="19">
        <f t="shared" si="135"/>
        <v>0.0130604500716069</v>
      </c>
      <c r="AT728" s="19">
        <f t="shared" si="136"/>
        <v>0.0139371925154006</v>
      </c>
      <c r="AU728" s="19">
        <f t="shared" si="137"/>
        <v>0.924032874654673</v>
      </c>
      <c r="AV728" s="19">
        <f t="shared" si="138"/>
        <v>3.07034787759813</v>
      </c>
      <c r="AW728" s="19">
        <f t="shared" si="139"/>
        <v>3.02570192745281</v>
      </c>
      <c r="AX728" s="36"/>
    </row>
    <row r="729" s="25" customFormat="1" spans="1:50">
      <c r="A729" s="37" t="s">
        <v>2523</v>
      </c>
      <c r="B729" s="35" t="s">
        <v>2524</v>
      </c>
      <c r="C729" s="35" t="s">
        <v>1862</v>
      </c>
      <c r="D729" s="32" t="s">
        <v>1863</v>
      </c>
      <c r="E729" s="35" t="s">
        <v>2525</v>
      </c>
      <c r="F729" s="35" t="s">
        <v>2526</v>
      </c>
      <c r="G729" s="32" t="s">
        <v>1917</v>
      </c>
      <c r="H729" s="32"/>
      <c r="I729" s="33">
        <f t="shared" si="140"/>
        <v>2.74592781066894</v>
      </c>
      <c r="J729" s="33">
        <f t="shared" si="141"/>
        <v>1097.30346679687</v>
      </c>
      <c r="K729" s="33">
        <f t="shared" si="142"/>
        <v>-5.95427274703979</v>
      </c>
      <c r="L729" s="34">
        <f t="shared" si="132"/>
        <v>-12.19934645923</v>
      </c>
      <c r="M729" s="33">
        <f t="shared" si="133"/>
        <v>6.24507371219024</v>
      </c>
      <c r="N729" s="33">
        <f t="shared" si="143"/>
        <v>6.24507188796997</v>
      </c>
      <c r="O729" s="32"/>
      <c r="P729" s="35">
        <v>40.23</v>
      </c>
      <c r="Q729" s="35">
        <v>0.69</v>
      </c>
      <c r="R729" s="35">
        <v>22.26</v>
      </c>
      <c r="S729" s="35">
        <v>0</v>
      </c>
      <c r="T729" s="35">
        <v>15.34</v>
      </c>
      <c r="U729" s="35">
        <v>0.39</v>
      </c>
      <c r="V729" s="35">
        <v>15.12</v>
      </c>
      <c r="W729" s="35">
        <v>5.54</v>
      </c>
      <c r="X729" s="35">
        <v>0.11</v>
      </c>
      <c r="Y729" s="32"/>
      <c r="Z729" s="32">
        <v>99.68</v>
      </c>
      <c r="AA729" s="35">
        <v>2.74592781066894</v>
      </c>
      <c r="AB729" s="35">
        <v>1097.30346679687</v>
      </c>
      <c r="AC729" s="35">
        <v>-5.95427274703979</v>
      </c>
      <c r="AD729" s="35">
        <v>6.24507188796997</v>
      </c>
      <c r="AE729" s="35" t="s">
        <v>1695</v>
      </c>
      <c r="AF729" s="19">
        <v>12</v>
      </c>
      <c r="AG729" s="19">
        <f>AF729/(P729*'Molecular Weight'!$C$2/'Molecular Weight'!$D$2+Q729*'Molecular Weight'!$C$3/'Molecular Weight'!$D$3+R729*'Molecular Weight'!$C$4/'Molecular Weight'!$D$4+S729*'Molecular Weight'!$C$5/'Molecular Weight'!$D$5+T729*'Molecular Weight'!$C$6/'Molecular Weight'!$D$6+U729*'Molecular Weight'!$C$8/'Molecular Weight'!$D$8+V729*'Molecular Weight'!$C$9/'Molecular Weight'!$D$9+W729*'Molecular Weight'!$C$10/'Molecular Weight'!$D$10+X729*'Molecular Weight'!$C$11/'Molecular Weight'!$D$11+Y729*'Molecular Weight'!$C$12/'Molecular Weight'!$D$12)</f>
        <v>4.43422161257698</v>
      </c>
      <c r="AH729" s="19">
        <f>P729*AG729*'Molecular Weight'!$B$2/'Molecular Weight'!$D$2</f>
        <v>2.96918667566531</v>
      </c>
      <c r="AI729" s="19">
        <f>Q729*AG729*'Molecular Weight'!$B$3/'Molecular Weight'!$D$3</f>
        <v>0.0382930276930928</v>
      </c>
      <c r="AJ729" s="19">
        <f>AG729*R729*'Molecular Weight'!$B$4/'Molecular Weight'!$D$4</f>
        <v>1.93616659662541</v>
      </c>
      <c r="AK729" s="19">
        <f>S729*AG729*'Molecular Weight'!$B$5/'Molecular Weight'!$D$5</f>
        <v>0</v>
      </c>
      <c r="AL729" s="19">
        <f>T729*AG729*'Molecular Weight'!$B$6/'Molecular Weight'!$D$6</f>
        <v>0.946839637206722</v>
      </c>
      <c r="AM729" s="19">
        <f>U729*AG729*'Molecular Weight'!$B$8/'Molecular Weight'!$D$8</f>
        <v>0.0243775927390051</v>
      </c>
      <c r="AN729" s="19">
        <f>V729*AG729*'Molecular Weight'!$B$9/'Molecular Weight'!$D$9</f>
        <v>1.66365833206362</v>
      </c>
      <c r="AO729" s="19">
        <f>W729*AG729*'Molecular Weight'!$B$10/'Molecular Weight'!$D$10</f>
        <v>0.438045430343732</v>
      </c>
      <c r="AP729" s="19">
        <f>X729*AG729*'Molecular Weight'!$B$11/'Molecular Weight'!$D$11</f>
        <v>0.0157394119839777</v>
      </c>
      <c r="AQ729" s="19">
        <f>Y729*AG729*'Molecular Weight'!$B$12/'Molecular Weight'!$D$12</f>
        <v>0</v>
      </c>
      <c r="AR729" s="19">
        <f t="shared" si="134"/>
        <v>8.03230670432088</v>
      </c>
      <c r="AS729" s="19">
        <f t="shared" si="135"/>
        <v>0.0965302910163919</v>
      </c>
      <c r="AT729" s="19">
        <f t="shared" si="136"/>
        <v>0.101949989441894</v>
      </c>
      <c r="AU729" s="19">
        <f t="shared" si="137"/>
        <v>0.85030934619033</v>
      </c>
      <c r="AV729" s="19">
        <f t="shared" si="138"/>
        <v>3.0074797033584</v>
      </c>
      <c r="AW729" s="19">
        <f t="shared" si="139"/>
        <v>3.07292099235308</v>
      </c>
      <c r="AX729" s="36"/>
    </row>
    <row r="730" s="25" customFormat="1" spans="1:50">
      <c r="A730" s="37" t="s">
        <v>2523</v>
      </c>
      <c r="B730" s="35" t="s">
        <v>2524</v>
      </c>
      <c r="C730" s="35" t="s">
        <v>1862</v>
      </c>
      <c r="D730" s="32" t="s">
        <v>1863</v>
      </c>
      <c r="E730" s="35" t="s">
        <v>2527</v>
      </c>
      <c r="F730" s="35" t="s">
        <v>2528</v>
      </c>
      <c r="G730" s="32" t="s">
        <v>1917</v>
      </c>
      <c r="H730" s="32"/>
      <c r="I730" s="33">
        <f t="shared" si="140"/>
        <v>2.6201331615448</v>
      </c>
      <c r="J730" s="33">
        <f t="shared" si="141"/>
        <v>1102.18518066406</v>
      </c>
      <c r="K730" s="33">
        <f t="shared" si="142"/>
        <v>-6.85974788665771</v>
      </c>
      <c r="L730" s="34">
        <f t="shared" si="132"/>
        <v>-12.1843127072244</v>
      </c>
      <c r="M730" s="33">
        <f t="shared" si="133"/>
        <v>5.32456482056665</v>
      </c>
      <c r="N730" s="33">
        <f t="shared" si="143"/>
        <v>5.32456302642822</v>
      </c>
      <c r="O730" s="32"/>
      <c r="P730" s="35">
        <v>40.11</v>
      </c>
      <c r="Q730" s="35">
        <v>0.61</v>
      </c>
      <c r="R730" s="35">
        <v>21.26</v>
      </c>
      <c r="S730" s="35">
        <v>0</v>
      </c>
      <c r="T730" s="35">
        <v>17.81</v>
      </c>
      <c r="U730" s="35">
        <v>0.41</v>
      </c>
      <c r="V730" s="35">
        <v>12.78</v>
      </c>
      <c r="W730" s="35">
        <v>6.97</v>
      </c>
      <c r="X730" s="35">
        <v>0.1</v>
      </c>
      <c r="Y730" s="32"/>
      <c r="Z730" s="32">
        <v>100.05</v>
      </c>
      <c r="AA730" s="35">
        <v>2.6201331615448</v>
      </c>
      <c r="AB730" s="35">
        <v>1102.18518066406</v>
      </c>
      <c r="AC730" s="35">
        <v>-6.85974788665771</v>
      </c>
      <c r="AD730" s="35">
        <v>5.32456302642822</v>
      </c>
      <c r="AE730" s="35" t="s">
        <v>1695</v>
      </c>
      <c r="AF730" s="19">
        <v>12</v>
      </c>
      <c r="AG730" s="19">
        <f>AF730/(P730*'Molecular Weight'!$C$2/'Molecular Weight'!$D$2+Q730*'Molecular Weight'!$C$3/'Molecular Weight'!$D$3+R730*'Molecular Weight'!$C$4/'Molecular Weight'!$D$4+S730*'Molecular Weight'!$C$5/'Molecular Weight'!$D$5+T730*'Molecular Weight'!$C$6/'Molecular Weight'!$D$6+U730*'Molecular Weight'!$C$8/'Molecular Weight'!$D$8+V730*'Molecular Weight'!$C$9/'Molecular Weight'!$D$9+W730*'Molecular Weight'!$C$10/'Molecular Weight'!$D$10+X730*'Molecular Weight'!$C$11/'Molecular Weight'!$D$11+Y730*'Molecular Weight'!$C$12/'Molecular Weight'!$D$12)</f>
        <v>4.48977197777762</v>
      </c>
      <c r="AH730" s="19">
        <f>P730*AG730*'Molecular Weight'!$B$2/'Molecular Weight'!$D$2</f>
        <v>2.99741601246106</v>
      </c>
      <c r="AI730" s="19">
        <f>Q730*AG730*'Molecular Weight'!$B$3/'Molecular Weight'!$D$3</f>
        <v>0.0342773580280894</v>
      </c>
      <c r="AJ730" s="19">
        <f>AG730*R730*'Molecular Weight'!$B$4/'Molecular Weight'!$D$4</f>
        <v>1.87235292757066</v>
      </c>
      <c r="AK730" s="19">
        <f>S730*AG730*'Molecular Weight'!$B$5/'Molecular Weight'!$D$5</f>
        <v>0</v>
      </c>
      <c r="AL730" s="19">
        <f>T730*AG730*'Molecular Weight'!$B$6/'Molecular Weight'!$D$6</f>
        <v>1.11306847054871</v>
      </c>
      <c r="AM730" s="19">
        <f>U730*AG730*'Molecular Weight'!$B$8/'Molecular Weight'!$D$8</f>
        <v>0.0259487808132059</v>
      </c>
      <c r="AN730" s="19">
        <f>V730*AG730*'Molecular Weight'!$B$9/'Molecular Weight'!$D$9</f>
        <v>1.42380361975181</v>
      </c>
      <c r="AO730" s="19">
        <f>W730*AG730*'Molecular Weight'!$B$10/'Molecular Weight'!$D$10</f>
        <v>0.558019092102532</v>
      </c>
      <c r="AP730" s="19">
        <f>X730*AG730*'Molecular Weight'!$B$11/'Molecular Weight'!$D$11</f>
        <v>0.0144878088989275</v>
      </c>
      <c r="AQ730" s="19">
        <f>Y730*AG730*'Molecular Weight'!$B$12/'Molecular Weight'!$D$12</f>
        <v>0</v>
      </c>
      <c r="AR730" s="19">
        <f t="shared" si="134"/>
        <v>8.03937407017499</v>
      </c>
      <c r="AS730" s="19">
        <f t="shared" si="135"/>
        <v>0.117543688843321</v>
      </c>
      <c r="AT730" s="19">
        <f t="shared" si="136"/>
        <v>0.105603286728062</v>
      </c>
      <c r="AU730" s="19">
        <f t="shared" si="137"/>
        <v>0.995524781705389</v>
      </c>
      <c r="AV730" s="19">
        <f t="shared" si="138"/>
        <v>3.03169337048914</v>
      </c>
      <c r="AW730" s="19">
        <f t="shared" si="139"/>
        <v>3.12083996321626</v>
      </c>
      <c r="AX730" s="36"/>
    </row>
    <row r="731" s="25" customFormat="1" spans="1:50">
      <c r="A731" s="37" t="s">
        <v>2523</v>
      </c>
      <c r="B731" s="35" t="s">
        <v>2524</v>
      </c>
      <c r="C731" s="35" t="s">
        <v>1862</v>
      </c>
      <c r="D731" s="32" t="s">
        <v>1863</v>
      </c>
      <c r="E731" s="35" t="s">
        <v>2529</v>
      </c>
      <c r="F731" s="35" t="s">
        <v>2528</v>
      </c>
      <c r="G731" s="32" t="s">
        <v>1917</v>
      </c>
      <c r="H731" s="32"/>
      <c r="I731" s="33">
        <f t="shared" si="140"/>
        <v>3.22996282577515</v>
      </c>
      <c r="J731" s="33">
        <f t="shared" si="141"/>
        <v>1100.52075195312</v>
      </c>
      <c r="K731" s="33">
        <f t="shared" si="142"/>
        <v>-6.94092273712158</v>
      </c>
      <c r="L731" s="34">
        <f t="shared" si="132"/>
        <v>-11.9540239805191</v>
      </c>
      <c r="M731" s="33">
        <f t="shared" si="133"/>
        <v>5.0131012433975</v>
      </c>
      <c r="N731" s="33">
        <f t="shared" si="143"/>
        <v>5.01309967041016</v>
      </c>
      <c r="O731" s="32"/>
      <c r="P731" s="35">
        <v>40.1</v>
      </c>
      <c r="Q731" s="35">
        <v>0.61</v>
      </c>
      <c r="R731" s="35">
        <v>21.25</v>
      </c>
      <c r="S731" s="35">
        <v>0</v>
      </c>
      <c r="T731" s="35">
        <v>17.89</v>
      </c>
      <c r="U731" s="35">
        <v>0.4</v>
      </c>
      <c r="V731" s="35">
        <v>12.78</v>
      </c>
      <c r="W731" s="35">
        <v>6.96</v>
      </c>
      <c r="X731" s="35">
        <v>0.12</v>
      </c>
      <c r="Y731" s="32"/>
      <c r="Z731" s="32">
        <v>100.11</v>
      </c>
      <c r="AA731" s="35">
        <v>3.22996282577515</v>
      </c>
      <c r="AB731" s="35">
        <v>1100.52075195312</v>
      </c>
      <c r="AC731" s="35">
        <v>-6.94092273712158</v>
      </c>
      <c r="AD731" s="35">
        <v>5.01309967041016</v>
      </c>
      <c r="AE731" s="35" t="s">
        <v>1695</v>
      </c>
      <c r="AF731" s="19">
        <v>12</v>
      </c>
      <c r="AG731" s="19">
        <f>AF731/(P731*'Molecular Weight'!$C$2/'Molecular Weight'!$D$2+Q731*'Molecular Weight'!$C$3/'Molecular Weight'!$D$3+R731*'Molecular Weight'!$C$4/'Molecular Weight'!$D$4+S731*'Molecular Weight'!$C$5/'Molecular Weight'!$D$5+T731*'Molecular Weight'!$C$6/'Molecular Weight'!$D$6+U731*'Molecular Weight'!$C$8/'Molecular Weight'!$D$8+V731*'Molecular Weight'!$C$9/'Molecular Weight'!$D$9+W731*'Molecular Weight'!$C$10/'Molecular Weight'!$D$10+X731*'Molecular Weight'!$C$11/'Molecular Weight'!$D$11+Y731*'Molecular Weight'!$C$12/'Molecular Weight'!$D$12)</f>
        <v>4.488949231376</v>
      </c>
      <c r="AH731" s="19">
        <f>P731*AG731*'Molecular Weight'!$B$2/'Molecular Weight'!$D$2</f>
        <v>2.99611957686713</v>
      </c>
      <c r="AI731" s="19">
        <f>Q731*AG731*'Molecular Weight'!$B$3/'Molecular Weight'!$D$3</f>
        <v>0.0342710767351609</v>
      </c>
      <c r="AJ731" s="19">
        <f>AG731*R731*'Molecular Weight'!$B$4/'Molecular Weight'!$D$4</f>
        <v>1.8711292892652</v>
      </c>
      <c r="AK731" s="19">
        <f>S731*AG731*'Molecular Weight'!$B$5/'Molecular Weight'!$D$5</f>
        <v>0</v>
      </c>
      <c r="AL731" s="19">
        <f>T731*AG731*'Molecular Weight'!$B$6/'Molecular Weight'!$D$6</f>
        <v>1.11786333169984</v>
      </c>
      <c r="AM731" s="19">
        <f>U731*AG731*'Molecular Weight'!$B$8/'Molecular Weight'!$D$8</f>
        <v>0.02531124460883</v>
      </c>
      <c r="AN731" s="19">
        <f>V731*AG731*'Molecular Weight'!$B$9/'Molecular Weight'!$D$9</f>
        <v>1.42354270910633</v>
      </c>
      <c r="AO731" s="19">
        <f>W731*AG731*'Molecular Weight'!$B$10/'Molecular Weight'!$D$10</f>
        <v>0.557116381069489</v>
      </c>
      <c r="AP731" s="19">
        <f>X731*AG731*'Molecular Weight'!$B$11/'Molecular Weight'!$D$11</f>
        <v>0.0173821848262381</v>
      </c>
      <c r="AQ731" s="19">
        <f>Y731*AG731*'Molecular Weight'!$B$12/'Molecular Weight'!$D$12</f>
        <v>0</v>
      </c>
      <c r="AR731" s="19">
        <f t="shared" si="134"/>
        <v>8.04273579417823</v>
      </c>
      <c r="AS731" s="19">
        <f t="shared" si="135"/>
        <v>0.127526141169508</v>
      </c>
      <c r="AT731" s="19">
        <f t="shared" si="136"/>
        <v>0.11408026147131</v>
      </c>
      <c r="AU731" s="19">
        <f t="shared" si="137"/>
        <v>0.990337190530333</v>
      </c>
      <c r="AV731" s="19">
        <f t="shared" si="138"/>
        <v>3.0303906536023</v>
      </c>
      <c r="AW731" s="19">
        <f t="shared" si="139"/>
        <v>3.12383366648449</v>
      </c>
      <c r="AX731" s="36"/>
    </row>
    <row r="732" s="25" customFormat="1" spans="1:50">
      <c r="A732" s="37" t="s">
        <v>2523</v>
      </c>
      <c r="B732" s="35" t="s">
        <v>2524</v>
      </c>
      <c r="C732" s="35" t="s">
        <v>1862</v>
      </c>
      <c r="D732" s="32" t="s">
        <v>1863</v>
      </c>
      <c r="E732" s="35" t="s">
        <v>2530</v>
      </c>
      <c r="F732" s="35" t="s">
        <v>2528</v>
      </c>
      <c r="G732" s="32" t="s">
        <v>1917</v>
      </c>
      <c r="H732" s="32"/>
      <c r="I732" s="33">
        <f t="shared" si="140"/>
        <v>2.58373022079468</v>
      </c>
      <c r="J732" s="33">
        <f t="shared" si="141"/>
        <v>1108.37609863281</v>
      </c>
      <c r="K732" s="33">
        <f t="shared" si="142"/>
        <v>-7.03311634063721</v>
      </c>
      <c r="L732" s="34">
        <f t="shared" si="132"/>
        <v>-12.1144953076611</v>
      </c>
      <c r="M732" s="33">
        <f t="shared" si="133"/>
        <v>5.08137896702387</v>
      </c>
      <c r="N732" s="33">
        <f t="shared" si="143"/>
        <v>5.08137798309326</v>
      </c>
      <c r="O732" s="32"/>
      <c r="P732" s="35">
        <v>40.09</v>
      </c>
      <c r="Q732" s="35">
        <v>0.62</v>
      </c>
      <c r="R732" s="35">
        <v>21.16</v>
      </c>
      <c r="S732" s="35">
        <v>0</v>
      </c>
      <c r="T732" s="35">
        <v>17.69</v>
      </c>
      <c r="U732" s="35">
        <v>0.37</v>
      </c>
      <c r="V732" s="35">
        <v>12.76</v>
      </c>
      <c r="W732" s="35">
        <v>6.93</v>
      </c>
      <c r="X732" s="35">
        <v>0.1</v>
      </c>
      <c r="Y732" s="32"/>
      <c r="Z732" s="32">
        <v>99.72</v>
      </c>
      <c r="AA732" s="35">
        <v>2.58373022079468</v>
      </c>
      <c r="AB732" s="35">
        <v>1108.37609863281</v>
      </c>
      <c r="AC732" s="35">
        <v>-7.03311634063721</v>
      </c>
      <c r="AD732" s="35">
        <v>5.08137798309326</v>
      </c>
      <c r="AE732" s="35" t="s">
        <v>1695</v>
      </c>
      <c r="AF732" s="19">
        <v>12</v>
      </c>
      <c r="AG732" s="19">
        <f>AF732/(P732*'Molecular Weight'!$C$2/'Molecular Weight'!$D$2+Q732*'Molecular Weight'!$C$3/'Molecular Weight'!$D$3+R732*'Molecular Weight'!$C$4/'Molecular Weight'!$D$4+S732*'Molecular Weight'!$C$5/'Molecular Weight'!$D$5+T732*'Molecular Weight'!$C$6/'Molecular Weight'!$D$6+U732*'Molecular Weight'!$C$8/'Molecular Weight'!$D$8+V732*'Molecular Weight'!$C$9/'Molecular Weight'!$D$9+W732*'Molecular Weight'!$C$10/'Molecular Weight'!$D$10+X732*'Molecular Weight'!$C$11/'Molecular Weight'!$D$11+Y732*'Molecular Weight'!$C$12/'Molecular Weight'!$D$12)</f>
        <v>4.50122667220026</v>
      </c>
      <c r="AH732" s="19">
        <f>P732*AG732*'Molecular Weight'!$B$2/'Molecular Weight'!$D$2</f>
        <v>3.00356486831738</v>
      </c>
      <c r="AI732" s="19">
        <f>Q732*AG732*'Molecular Weight'!$B$3/'Molecular Weight'!$D$3</f>
        <v>0.0349281669181998</v>
      </c>
      <c r="AJ732" s="19">
        <f>AG732*R732*'Molecular Weight'!$B$4/'Molecular Weight'!$D$4</f>
        <v>1.86830043906939</v>
      </c>
      <c r="AK732" s="19">
        <f>S732*AG732*'Molecular Weight'!$B$5/'Molecular Weight'!$D$5</f>
        <v>0</v>
      </c>
      <c r="AL732" s="19">
        <f>T732*AG732*'Molecular Weight'!$B$6/'Molecular Weight'!$D$6</f>
        <v>1.10838947426535</v>
      </c>
      <c r="AM732" s="19">
        <f>U732*AG732*'Molecular Weight'!$B$8/'Molecular Weight'!$D$8</f>
        <v>0.0234769364070214</v>
      </c>
      <c r="AN732" s="19">
        <f>V732*AG732*'Molecular Weight'!$B$9/'Molecular Weight'!$D$9</f>
        <v>1.42520229124753</v>
      </c>
      <c r="AO732" s="19">
        <f>W732*AG732*'Molecular Weight'!$B$10/'Molecular Weight'!$D$10</f>
        <v>0.556232183280096</v>
      </c>
      <c r="AP732" s="19">
        <f>X732*AG732*'Molecular Weight'!$B$11/'Molecular Weight'!$D$11</f>
        <v>0.0145247714495007</v>
      </c>
      <c r="AQ732" s="19">
        <f>Y732*AG732*'Molecular Weight'!$B$12/'Molecular Weight'!$D$12</f>
        <v>0</v>
      </c>
      <c r="AR732" s="19">
        <f t="shared" si="134"/>
        <v>8.03461913095447</v>
      </c>
      <c r="AS732" s="19">
        <f t="shared" si="135"/>
        <v>0.103409897764323</v>
      </c>
      <c r="AT732" s="19">
        <f t="shared" si="136"/>
        <v>0.0932974375571949</v>
      </c>
      <c r="AU732" s="19">
        <f t="shared" si="137"/>
        <v>1.00497957650102</v>
      </c>
      <c r="AV732" s="19">
        <f t="shared" si="138"/>
        <v>3.03849303523558</v>
      </c>
      <c r="AW732" s="19">
        <f t="shared" si="139"/>
        <v>3.11330088519999</v>
      </c>
      <c r="AX732" s="36"/>
    </row>
    <row r="733" s="25" customFormat="1" spans="1:50">
      <c r="A733" s="37" t="s">
        <v>2523</v>
      </c>
      <c r="B733" s="35" t="s">
        <v>2524</v>
      </c>
      <c r="C733" s="35" t="s">
        <v>1862</v>
      </c>
      <c r="D733" s="32" t="s">
        <v>1863</v>
      </c>
      <c r="E733" s="35" t="s">
        <v>2531</v>
      </c>
      <c r="F733" s="35" t="s">
        <v>2526</v>
      </c>
      <c r="G733" s="32" t="s">
        <v>1917</v>
      </c>
      <c r="H733" s="32"/>
      <c r="I733" s="33">
        <f t="shared" si="140"/>
        <v>3.29467940330505</v>
      </c>
      <c r="J733" s="33">
        <f t="shared" si="141"/>
        <v>1095.62829589844</v>
      </c>
      <c r="K733" s="33">
        <f t="shared" si="142"/>
        <v>-7.825843334198</v>
      </c>
      <c r="L733" s="34">
        <f t="shared" si="132"/>
        <v>-11.9940162162707</v>
      </c>
      <c r="M733" s="33">
        <f t="shared" si="133"/>
        <v>4.16817288207269</v>
      </c>
      <c r="N733" s="33">
        <f t="shared" si="143"/>
        <v>4.16817235946655</v>
      </c>
      <c r="O733" s="32"/>
      <c r="P733" s="35">
        <v>38.78</v>
      </c>
      <c r="Q733" s="35">
        <v>0.61</v>
      </c>
      <c r="R733" s="35">
        <v>21.8</v>
      </c>
      <c r="S733" s="35">
        <v>0</v>
      </c>
      <c r="T733" s="35">
        <v>18.13</v>
      </c>
      <c r="U733" s="35">
        <v>0.47</v>
      </c>
      <c r="V733" s="35">
        <v>11.5</v>
      </c>
      <c r="W733" s="35">
        <v>7.45</v>
      </c>
      <c r="X733" s="35">
        <v>0.11</v>
      </c>
      <c r="Y733" s="32"/>
      <c r="Z733" s="32">
        <v>98.85</v>
      </c>
      <c r="AA733" s="35">
        <v>3.29467940330505</v>
      </c>
      <c r="AB733" s="35">
        <v>1095.62829589844</v>
      </c>
      <c r="AC733" s="35">
        <v>-7.825843334198</v>
      </c>
      <c r="AD733" s="35">
        <v>4.16817235946655</v>
      </c>
      <c r="AE733" s="35" t="s">
        <v>1695</v>
      </c>
      <c r="AF733" s="19">
        <v>12</v>
      </c>
      <c r="AG733" s="19">
        <f>AF733/(P733*'Molecular Weight'!$C$2/'Molecular Weight'!$D$2+Q733*'Molecular Weight'!$C$3/'Molecular Weight'!$D$3+R733*'Molecular Weight'!$C$4/'Molecular Weight'!$D$4+S733*'Molecular Weight'!$C$5/'Molecular Weight'!$D$5+T733*'Molecular Weight'!$C$6/'Molecular Weight'!$D$6+U733*'Molecular Weight'!$C$8/'Molecular Weight'!$D$8+V733*'Molecular Weight'!$C$9/'Molecular Weight'!$D$9+W733*'Molecular Weight'!$C$10/'Molecular Weight'!$D$10+X733*'Molecular Weight'!$C$11/'Molecular Weight'!$D$11+Y733*'Molecular Weight'!$C$12/'Molecular Weight'!$D$12)</f>
        <v>4.56861831897817</v>
      </c>
      <c r="AH733" s="19">
        <f>P733*AG733*'Molecular Weight'!$B$2/'Molecular Weight'!$D$2</f>
        <v>2.94891841561207</v>
      </c>
      <c r="AI733" s="19">
        <f>Q733*AG733*'Molecular Weight'!$B$3/'Molecular Weight'!$D$3</f>
        <v>0.0348793138244892</v>
      </c>
      <c r="AJ733" s="19">
        <f>AG733*R733*'Molecular Weight'!$B$4/'Molecular Weight'!$D$4</f>
        <v>1.95362650752695</v>
      </c>
      <c r="AK733" s="19">
        <f>S733*AG733*'Molecular Weight'!$B$5/'Molecular Weight'!$D$5</f>
        <v>0</v>
      </c>
      <c r="AL733" s="19">
        <f>T733*AG733*'Molecular Weight'!$B$6/'Molecular Weight'!$D$6</f>
        <v>1.15296561975326</v>
      </c>
      <c r="AM733" s="19">
        <f>U733*AG733*'Molecular Weight'!$B$8/'Molecular Weight'!$D$8</f>
        <v>0.0302685453893394</v>
      </c>
      <c r="AN733" s="19">
        <f>V733*AG733*'Molecular Weight'!$B$9/'Molecular Weight'!$D$9</f>
        <v>1.30370001658186</v>
      </c>
      <c r="AO733" s="19">
        <f>W733*AG733*'Molecular Weight'!$B$10/'Molecular Weight'!$D$10</f>
        <v>0.606922369407763</v>
      </c>
      <c r="AP733" s="19">
        <f>X733*AG733*'Molecular Weight'!$B$11/'Molecular Weight'!$D$11</f>
        <v>0.0162164574084414</v>
      </c>
      <c r="AQ733" s="19">
        <f>Y733*AG733*'Molecular Weight'!$B$12/'Molecular Weight'!$D$12</f>
        <v>0</v>
      </c>
      <c r="AR733" s="19">
        <f t="shared" si="134"/>
        <v>8.04749724550418</v>
      </c>
      <c r="AS733" s="19">
        <f t="shared" si="135"/>
        <v>0.141650734051163</v>
      </c>
      <c r="AT733" s="19">
        <f t="shared" si="136"/>
        <v>0.12285772587172</v>
      </c>
      <c r="AU733" s="19">
        <f t="shared" si="137"/>
        <v>1.0113148857021</v>
      </c>
      <c r="AV733" s="19">
        <f t="shared" si="138"/>
        <v>2.98379772943656</v>
      </c>
      <c r="AW733" s="19">
        <f t="shared" si="139"/>
        <v>3.09385655113222</v>
      </c>
      <c r="AX733" s="36"/>
    </row>
    <row r="734" s="25" customFormat="1" spans="1:50">
      <c r="A734" s="37" t="s">
        <v>2523</v>
      </c>
      <c r="B734" s="35" t="s">
        <v>2524</v>
      </c>
      <c r="C734" s="35" t="s">
        <v>1862</v>
      </c>
      <c r="D734" s="32" t="s">
        <v>1863</v>
      </c>
      <c r="E734" s="35" t="s">
        <v>2532</v>
      </c>
      <c r="F734" s="35" t="s">
        <v>2526</v>
      </c>
      <c r="G734" s="32" t="s">
        <v>1917</v>
      </c>
      <c r="H734" s="32"/>
      <c r="I734" s="33">
        <f t="shared" si="140"/>
        <v>2.26016235351562</v>
      </c>
      <c r="J734" s="33">
        <f t="shared" si="141"/>
        <v>1068.2724609375</v>
      </c>
      <c r="K734" s="33">
        <f t="shared" si="142"/>
        <v>-6.79902648925781</v>
      </c>
      <c r="L734" s="34">
        <f t="shared" si="132"/>
        <v>-12.8168576598615</v>
      </c>
      <c r="M734" s="33">
        <f t="shared" si="133"/>
        <v>6.01783117060367</v>
      </c>
      <c r="N734" s="33">
        <f t="shared" si="143"/>
        <v>6.01783180236816</v>
      </c>
      <c r="O734" s="32"/>
      <c r="P734" s="35">
        <v>39.44</v>
      </c>
      <c r="Q734" s="35">
        <v>0.74</v>
      </c>
      <c r="R734" s="35">
        <v>21.94</v>
      </c>
      <c r="S734" s="35">
        <v>0</v>
      </c>
      <c r="T734" s="35">
        <v>17.16</v>
      </c>
      <c r="U734" s="35">
        <v>0.4</v>
      </c>
      <c r="V734" s="35">
        <v>12.82</v>
      </c>
      <c r="W734" s="35">
        <v>6.84</v>
      </c>
      <c r="X734" s="35">
        <v>0.11</v>
      </c>
      <c r="Y734" s="32"/>
      <c r="Z734" s="32">
        <v>99.45</v>
      </c>
      <c r="AA734" s="35">
        <v>2.26016235351562</v>
      </c>
      <c r="AB734" s="35">
        <v>1068.2724609375</v>
      </c>
      <c r="AC734" s="35">
        <v>-6.79902648925781</v>
      </c>
      <c r="AD734" s="35">
        <v>6.01783180236816</v>
      </c>
      <c r="AE734" s="35" t="s">
        <v>1695</v>
      </c>
      <c r="AF734" s="19">
        <v>12</v>
      </c>
      <c r="AG734" s="19">
        <f>AF734/(P734*'Molecular Weight'!$C$2/'Molecular Weight'!$D$2+Q734*'Molecular Weight'!$C$3/'Molecular Weight'!$D$3+R734*'Molecular Weight'!$C$4/'Molecular Weight'!$D$4+S734*'Molecular Weight'!$C$5/'Molecular Weight'!$D$5+T734*'Molecular Weight'!$C$6/'Molecular Weight'!$D$6+U734*'Molecular Weight'!$C$8/'Molecular Weight'!$D$8+V734*'Molecular Weight'!$C$9/'Molecular Weight'!$D$9+W734*'Molecular Weight'!$C$10/'Molecular Weight'!$D$10+X734*'Molecular Weight'!$C$11/'Molecular Weight'!$D$11+Y734*'Molecular Weight'!$C$12/'Molecular Weight'!$D$12)</f>
        <v>4.505609299163</v>
      </c>
      <c r="AH734" s="19">
        <f>P734*AG734*'Molecular Weight'!$B$2/'Molecular Weight'!$D$2</f>
        <v>2.95774352128809</v>
      </c>
      <c r="AI734" s="19">
        <f>Q734*AG734*'Molecular Weight'!$B$3/'Molecular Weight'!$D$3</f>
        <v>0.0417290473264158</v>
      </c>
      <c r="AJ734" s="19">
        <f>AG734*R734*'Molecular Weight'!$B$4/'Molecular Weight'!$D$4</f>
        <v>1.93905586550875</v>
      </c>
      <c r="AK734" s="19">
        <f>S734*AG734*'Molecular Weight'!$B$5/'Molecular Weight'!$D$5</f>
        <v>0</v>
      </c>
      <c r="AL734" s="19">
        <f>T734*AG734*'Molecular Weight'!$B$6/'Molecular Weight'!$D$6</f>
        <v>1.0762285018602</v>
      </c>
      <c r="AM734" s="19">
        <f>U734*AG734*'Molecular Weight'!$B$8/'Molecular Weight'!$D$8</f>
        <v>0.0254051835306625</v>
      </c>
      <c r="AN734" s="19">
        <f>V734*AG734*'Molecular Weight'!$B$9/'Molecular Weight'!$D$9</f>
        <v>1.43329804504391</v>
      </c>
      <c r="AO734" s="19">
        <f>W734*AG734*'Molecular Weight'!$B$10/'Molecular Weight'!$D$10</f>
        <v>0.549542931638283</v>
      </c>
      <c r="AP734" s="19">
        <f>X734*AG734*'Molecular Weight'!$B$11/'Molecular Weight'!$D$11</f>
        <v>0.0159928048695686</v>
      </c>
      <c r="AQ734" s="19">
        <f>Y734*AG734*'Molecular Weight'!$B$12/'Molecular Weight'!$D$12</f>
        <v>0</v>
      </c>
      <c r="AR734" s="19">
        <f t="shared" si="134"/>
        <v>8.0389959010659</v>
      </c>
      <c r="AS734" s="19">
        <f t="shared" si="135"/>
        <v>0.116420214302808</v>
      </c>
      <c r="AT734" s="19">
        <f t="shared" si="136"/>
        <v>0.10817425305275</v>
      </c>
      <c r="AU734" s="19">
        <f t="shared" si="137"/>
        <v>0.959808287557396</v>
      </c>
      <c r="AV734" s="19">
        <f t="shared" si="138"/>
        <v>2.99947256861451</v>
      </c>
      <c r="AW734" s="19">
        <f t="shared" si="139"/>
        <v>3.08447466207306</v>
      </c>
      <c r="AX734" s="36"/>
    </row>
    <row r="735" s="25" customFormat="1" spans="1:50">
      <c r="A735" s="37" t="s">
        <v>2523</v>
      </c>
      <c r="B735" s="35" t="s">
        <v>2524</v>
      </c>
      <c r="C735" s="35" t="s">
        <v>1862</v>
      </c>
      <c r="D735" s="32" t="s">
        <v>1863</v>
      </c>
      <c r="E735" s="35" t="s">
        <v>2533</v>
      </c>
      <c r="F735" s="35" t="s">
        <v>2534</v>
      </c>
      <c r="G735" s="32" t="s">
        <v>1917</v>
      </c>
      <c r="H735" s="32"/>
      <c r="I735" s="33">
        <f t="shared" si="140"/>
        <v>2.9253077507019</v>
      </c>
      <c r="J735" s="33">
        <f t="shared" si="141"/>
        <v>1061.96350097656</v>
      </c>
      <c r="K735" s="33">
        <f t="shared" si="142"/>
        <v>-5.51084899902344</v>
      </c>
      <c r="L735" s="34">
        <f t="shared" si="132"/>
        <v>-12.6246816091213</v>
      </c>
      <c r="M735" s="33">
        <f t="shared" si="133"/>
        <v>7.11383261009784</v>
      </c>
      <c r="N735" s="33">
        <f t="shared" si="143"/>
        <v>7.1138334274292</v>
      </c>
      <c r="O735" s="32"/>
      <c r="P735" s="35">
        <v>41.03</v>
      </c>
      <c r="Q735" s="35">
        <v>0.6</v>
      </c>
      <c r="R735" s="35">
        <v>23.04</v>
      </c>
      <c r="S735" s="35">
        <v>0</v>
      </c>
      <c r="T735" s="35">
        <v>11.86</v>
      </c>
      <c r="U735" s="35">
        <v>0.35</v>
      </c>
      <c r="V735" s="35">
        <v>17.9</v>
      </c>
      <c r="W735" s="35">
        <v>4.89</v>
      </c>
      <c r="X735" s="35">
        <v>0.09</v>
      </c>
      <c r="Y735" s="32"/>
      <c r="Z735" s="32">
        <v>99.76</v>
      </c>
      <c r="AA735" s="35">
        <v>2.9253077507019</v>
      </c>
      <c r="AB735" s="35">
        <v>1061.96350097656</v>
      </c>
      <c r="AC735" s="35">
        <v>-5.51084899902344</v>
      </c>
      <c r="AD735" s="35">
        <v>7.1138334274292</v>
      </c>
      <c r="AE735" s="35" t="s">
        <v>1695</v>
      </c>
      <c r="AF735" s="19">
        <v>12</v>
      </c>
      <c r="AG735" s="19">
        <f>AF735/(P735*'Molecular Weight'!$C$2/'Molecular Weight'!$D$2+Q735*'Molecular Weight'!$C$3/'Molecular Weight'!$D$3+R735*'Molecular Weight'!$C$4/'Molecular Weight'!$D$4+S735*'Molecular Weight'!$C$5/'Molecular Weight'!$D$5+T735*'Molecular Weight'!$C$6/'Molecular Weight'!$D$6+U735*'Molecular Weight'!$C$8/'Molecular Weight'!$D$8+V735*'Molecular Weight'!$C$9/'Molecular Weight'!$D$9+W735*'Molecular Weight'!$C$10/'Molecular Weight'!$D$10+X735*'Molecular Weight'!$C$11/'Molecular Weight'!$D$11+Y735*'Molecular Weight'!$C$12/'Molecular Weight'!$D$12)</f>
        <v>4.34527916943916</v>
      </c>
      <c r="AH735" s="19">
        <f>P735*AG735*'Molecular Weight'!$B$2/'Molecular Weight'!$D$2</f>
        <v>2.96749008525447</v>
      </c>
      <c r="AI735" s="19">
        <f>Q735*AG735*'Molecular Weight'!$B$3/'Molecular Weight'!$D$3</f>
        <v>0.0326303817479787</v>
      </c>
      <c r="AJ735" s="19">
        <f>AG735*R735*'Molecular Weight'!$B$4/'Molecular Weight'!$D$4</f>
        <v>1.96381388905214</v>
      </c>
      <c r="AK735" s="19">
        <f>S735*AG735*'Molecular Weight'!$B$5/'Molecular Weight'!$D$5</f>
        <v>0</v>
      </c>
      <c r="AL735" s="19">
        <f>T735*AG735*'Molecular Weight'!$B$6/'Molecular Weight'!$D$6</f>
        <v>0.717358170233135</v>
      </c>
      <c r="AM735" s="19">
        <f>U735*AG735*'Molecular Weight'!$B$8/'Molecular Weight'!$D$8</f>
        <v>0.0214385073203229</v>
      </c>
      <c r="AN735" s="19">
        <f>V735*AG735*'Molecular Weight'!$B$9/'Molecular Weight'!$D$9</f>
        <v>1.93003714970126</v>
      </c>
      <c r="AO735" s="19">
        <f>W735*AG735*'Molecular Weight'!$B$10/'Molecular Weight'!$D$10</f>
        <v>0.378894706465005</v>
      </c>
      <c r="AP735" s="19">
        <f>X735*AG735*'Molecular Weight'!$B$11/'Molecular Weight'!$D$11</f>
        <v>0.0126193973943054</v>
      </c>
      <c r="AQ735" s="19">
        <f>Y735*AG735*'Molecular Weight'!$B$12/'Molecular Weight'!$D$12</f>
        <v>0</v>
      </c>
      <c r="AR735" s="19">
        <f t="shared" si="134"/>
        <v>8.02428228716863</v>
      </c>
      <c r="AS735" s="19">
        <f t="shared" si="135"/>
        <v>0.0726264195589073</v>
      </c>
      <c r="AT735" s="19">
        <f t="shared" si="136"/>
        <v>0.101241503299954</v>
      </c>
      <c r="AU735" s="19">
        <f t="shared" si="137"/>
        <v>0.644731750674228</v>
      </c>
      <c r="AV735" s="19">
        <f t="shared" si="138"/>
        <v>3.00012046700245</v>
      </c>
      <c r="AW735" s="19">
        <f t="shared" si="139"/>
        <v>3.04772853371973</v>
      </c>
      <c r="AX735" s="36"/>
    </row>
    <row r="736" s="25" customFormat="1" spans="1:50">
      <c r="A736" s="37" t="s">
        <v>2523</v>
      </c>
      <c r="B736" s="35" t="s">
        <v>2524</v>
      </c>
      <c r="C736" s="35" t="s">
        <v>1862</v>
      </c>
      <c r="D736" s="32" t="s">
        <v>1863</v>
      </c>
      <c r="E736" s="35" t="s">
        <v>2535</v>
      </c>
      <c r="F736" s="35" t="s">
        <v>2534</v>
      </c>
      <c r="G736" s="32" t="s">
        <v>1917</v>
      </c>
      <c r="H736" s="32"/>
      <c r="I736" s="33">
        <f t="shared" si="140"/>
        <v>2.82058382034302</v>
      </c>
      <c r="J736" s="33">
        <f t="shared" si="141"/>
        <v>1069.39038085937</v>
      </c>
      <c r="K736" s="33">
        <f t="shared" si="142"/>
        <v>-5.26333141326904</v>
      </c>
      <c r="L736" s="34">
        <f t="shared" si="132"/>
        <v>-12.561885537179</v>
      </c>
      <c r="M736" s="33">
        <f t="shared" si="133"/>
        <v>7.29855412390996</v>
      </c>
      <c r="N736" s="33">
        <f t="shared" si="143"/>
        <v>7.29855251312256</v>
      </c>
      <c r="O736" s="32"/>
      <c r="P736" s="35">
        <v>40.88</v>
      </c>
      <c r="Q736" s="35">
        <v>0.6</v>
      </c>
      <c r="R736" s="35">
        <v>22.96</v>
      </c>
      <c r="S736" s="35">
        <v>0</v>
      </c>
      <c r="T736" s="35">
        <v>12.09</v>
      </c>
      <c r="U736" s="35">
        <v>0.31</v>
      </c>
      <c r="V736" s="35">
        <v>17.71</v>
      </c>
      <c r="W736" s="35">
        <v>5</v>
      </c>
      <c r="X736" s="35">
        <v>0.09</v>
      </c>
      <c r="Y736" s="32"/>
      <c r="Z736" s="32">
        <v>99.64</v>
      </c>
      <c r="AA736" s="35">
        <v>2.82058382034302</v>
      </c>
      <c r="AB736" s="35">
        <v>1069.39038085937</v>
      </c>
      <c r="AC736" s="35">
        <v>-5.26333141326904</v>
      </c>
      <c r="AD736" s="35">
        <v>7.29855251312256</v>
      </c>
      <c r="AE736" s="35" t="s">
        <v>1695</v>
      </c>
      <c r="AF736" s="19">
        <v>12</v>
      </c>
      <c r="AG736" s="19">
        <f>AF736/(P736*'Molecular Weight'!$C$2/'Molecular Weight'!$D$2+Q736*'Molecular Weight'!$C$3/'Molecular Weight'!$D$3+R736*'Molecular Weight'!$C$4/'Molecular Weight'!$D$4+S736*'Molecular Weight'!$C$5/'Molecular Weight'!$D$5+T736*'Molecular Weight'!$C$6/'Molecular Weight'!$D$6+U736*'Molecular Weight'!$C$8/'Molecular Weight'!$D$8+V736*'Molecular Weight'!$C$9/'Molecular Weight'!$D$9+W736*'Molecular Weight'!$C$10/'Molecular Weight'!$D$10+X736*'Molecular Weight'!$C$11/'Molecular Weight'!$D$11+Y736*'Molecular Weight'!$C$12/'Molecular Weight'!$D$12)</f>
        <v>4.35705314143763</v>
      </c>
      <c r="AH736" s="19">
        <f>P736*AG736*'Molecular Weight'!$B$2/'Molecular Weight'!$D$2</f>
        <v>2.96465267013932</v>
      </c>
      <c r="AI736" s="19">
        <f>Q736*AG736*'Molecular Weight'!$B$3/'Molecular Weight'!$D$3</f>
        <v>0.0327187970571036</v>
      </c>
      <c r="AJ736" s="19">
        <f>AG736*R736*'Molecular Weight'!$B$4/'Molecular Weight'!$D$4</f>
        <v>1.96229776632813</v>
      </c>
      <c r="AK736" s="19">
        <f>S736*AG736*'Molecular Weight'!$B$5/'Molecular Weight'!$D$5</f>
        <v>0</v>
      </c>
      <c r="AL736" s="19">
        <f>T736*AG736*'Molecular Weight'!$B$6/'Molecular Weight'!$D$6</f>
        <v>0.733251287304858</v>
      </c>
      <c r="AM736" s="19">
        <f>U736*AG736*'Molecular Weight'!$B$8/'Molecular Weight'!$D$8</f>
        <v>0.019039843161061</v>
      </c>
      <c r="AN736" s="19">
        <f>V736*AG736*'Molecular Weight'!$B$9/'Molecular Weight'!$D$9</f>
        <v>1.91472484205609</v>
      </c>
      <c r="AO736" s="19">
        <f>W736*AG736*'Molecular Weight'!$B$10/'Molecular Weight'!$D$10</f>
        <v>0.38846764813103</v>
      </c>
      <c r="AP736" s="19">
        <f>X736*AG736*'Molecular Weight'!$B$11/'Molecular Weight'!$D$11</f>
        <v>0.0126535909238266</v>
      </c>
      <c r="AQ736" s="19">
        <f>Y736*AG736*'Molecular Weight'!$B$12/'Molecular Weight'!$D$12</f>
        <v>0</v>
      </c>
      <c r="AR736" s="19">
        <f t="shared" si="134"/>
        <v>8.02780644510142</v>
      </c>
      <c r="AS736" s="19">
        <f t="shared" si="135"/>
        <v>0.0831303902252651</v>
      </c>
      <c r="AT736" s="19">
        <f t="shared" si="136"/>
        <v>0.113372307235654</v>
      </c>
      <c r="AU736" s="19">
        <f t="shared" si="137"/>
        <v>0.650120897079593</v>
      </c>
      <c r="AV736" s="19">
        <f t="shared" si="138"/>
        <v>2.99737146719643</v>
      </c>
      <c r="AW736" s="19">
        <f t="shared" si="139"/>
        <v>3.05548362065304</v>
      </c>
      <c r="AX736" s="36"/>
    </row>
    <row r="737" s="25" customFormat="1" spans="1:50">
      <c r="A737" s="37" t="s">
        <v>2523</v>
      </c>
      <c r="B737" s="35" t="s">
        <v>2524</v>
      </c>
      <c r="C737" s="35" t="s">
        <v>1862</v>
      </c>
      <c r="D737" s="32" t="s">
        <v>1863</v>
      </c>
      <c r="E737" s="35" t="s">
        <v>2536</v>
      </c>
      <c r="F737" s="35" t="s">
        <v>2534</v>
      </c>
      <c r="G737" s="32" t="s">
        <v>1917</v>
      </c>
      <c r="H737" s="32"/>
      <c r="I737" s="33">
        <f t="shared" si="140"/>
        <v>2.67104840278625</v>
      </c>
      <c r="J737" s="33">
        <f t="shared" si="141"/>
        <v>1067.20434570312</v>
      </c>
      <c r="K737" s="33">
        <f t="shared" si="142"/>
        <v>-5.18056106567383</v>
      </c>
      <c r="L737" s="34">
        <f t="shared" si="132"/>
        <v>-12.65710897338</v>
      </c>
      <c r="M737" s="33">
        <f t="shared" si="133"/>
        <v>7.47654790770615</v>
      </c>
      <c r="N737" s="33">
        <f t="shared" si="143"/>
        <v>7.47654724121094</v>
      </c>
      <c r="O737" s="32"/>
      <c r="P737" s="35">
        <v>40.74</v>
      </c>
      <c r="Q737" s="35">
        <v>0.61</v>
      </c>
      <c r="R737" s="35">
        <v>23.1</v>
      </c>
      <c r="S737" s="35">
        <v>0</v>
      </c>
      <c r="T737" s="35">
        <v>11.96</v>
      </c>
      <c r="U737" s="35">
        <v>0.31</v>
      </c>
      <c r="V737" s="35">
        <v>17.88</v>
      </c>
      <c r="W737" s="35">
        <v>4.95</v>
      </c>
      <c r="X737" s="35">
        <v>0.08</v>
      </c>
      <c r="Y737" s="32"/>
      <c r="Z737" s="32">
        <v>99.63</v>
      </c>
      <c r="AA737" s="35">
        <v>2.67104840278625</v>
      </c>
      <c r="AB737" s="35">
        <v>1067.20434570312</v>
      </c>
      <c r="AC737" s="35">
        <v>-5.18056106567383</v>
      </c>
      <c r="AD737" s="35">
        <v>7.47654724121094</v>
      </c>
      <c r="AE737" s="35" t="s">
        <v>1695</v>
      </c>
      <c r="AF737" s="19">
        <v>12</v>
      </c>
      <c r="AG737" s="19">
        <f>AF737/(P737*'Molecular Weight'!$C$2/'Molecular Weight'!$D$2+Q737*'Molecular Weight'!$C$3/'Molecular Weight'!$D$3+R737*'Molecular Weight'!$C$4/'Molecular Weight'!$D$4+S737*'Molecular Weight'!$C$5/'Molecular Weight'!$D$5+T737*'Molecular Weight'!$C$6/'Molecular Weight'!$D$6+U737*'Molecular Weight'!$C$8/'Molecular Weight'!$D$8+V737*'Molecular Weight'!$C$9/'Molecular Weight'!$D$9+W737*'Molecular Weight'!$C$10/'Molecular Weight'!$D$10+X737*'Molecular Weight'!$C$11/'Molecular Weight'!$D$11+Y737*'Molecular Weight'!$C$12/'Molecular Weight'!$D$12)</f>
        <v>4.35536899856152</v>
      </c>
      <c r="AH737" s="19">
        <f>P737*AG737*'Molecular Weight'!$B$2/'Molecular Weight'!$D$2</f>
        <v>2.95335773970366</v>
      </c>
      <c r="AI737" s="19">
        <f>Q737*AG737*'Molecular Weight'!$B$3/'Molecular Weight'!$D$3</f>
        <v>0.0332512526798814</v>
      </c>
      <c r="AJ737" s="19">
        <f>AG737*R737*'Molecular Weight'!$B$4/'Molecular Weight'!$D$4</f>
        <v>1.97349987969343</v>
      </c>
      <c r="AK737" s="19">
        <f>S737*AG737*'Molecular Weight'!$B$5/'Molecular Weight'!$D$5</f>
        <v>0</v>
      </c>
      <c r="AL737" s="19">
        <f>T737*AG737*'Molecular Weight'!$B$6/'Molecular Weight'!$D$6</f>
        <v>0.725086486954284</v>
      </c>
      <c r="AM737" s="19">
        <f>U737*AG737*'Molecular Weight'!$B$8/'Molecular Weight'!$D$8</f>
        <v>0.0190324836418674</v>
      </c>
      <c r="AN737" s="19">
        <f>V737*AG737*'Molecular Weight'!$B$9/'Molecular Weight'!$D$9</f>
        <v>1.93235726288536</v>
      </c>
      <c r="AO737" s="19">
        <f>W737*AG737*'Molecular Weight'!$B$10/'Molecular Weight'!$D$10</f>
        <v>0.384434317811689</v>
      </c>
      <c r="AP737" s="19">
        <f>X737*AG737*'Molecular Weight'!$B$11/'Molecular Weight'!$D$11</f>
        <v>0.0112432887991262</v>
      </c>
      <c r="AQ737" s="19">
        <f>Y737*AG737*'Molecular Weight'!$B$12/'Molecular Weight'!$D$12</f>
        <v>0</v>
      </c>
      <c r="AR737" s="19">
        <f t="shared" si="134"/>
        <v>8.0322627121693</v>
      </c>
      <c r="AS737" s="19">
        <f t="shared" si="135"/>
        <v>0.0963993733534201</v>
      </c>
      <c r="AT737" s="19">
        <f t="shared" si="136"/>
        <v>0.132948793127209</v>
      </c>
      <c r="AU737" s="19">
        <f t="shared" si="137"/>
        <v>0.628687113600864</v>
      </c>
      <c r="AV737" s="19">
        <f t="shared" si="138"/>
        <v>2.98660899238355</v>
      </c>
      <c r="AW737" s="19">
        <f t="shared" si="139"/>
        <v>3.0609105512932</v>
      </c>
      <c r="AX737" s="36"/>
    </row>
    <row r="738" s="25" customFormat="1" spans="1:50">
      <c r="A738" s="37" t="s">
        <v>2523</v>
      </c>
      <c r="B738" s="35" t="s">
        <v>2524</v>
      </c>
      <c r="C738" s="35" t="s">
        <v>1862</v>
      </c>
      <c r="D738" s="32" t="s">
        <v>1863</v>
      </c>
      <c r="E738" s="35" t="s">
        <v>2537</v>
      </c>
      <c r="F738" s="35" t="s">
        <v>2534</v>
      </c>
      <c r="G738" s="32" t="s">
        <v>1917</v>
      </c>
      <c r="H738" s="32"/>
      <c r="I738" s="33">
        <f t="shared" si="140"/>
        <v>2.70112490653992</v>
      </c>
      <c r="J738" s="33">
        <f t="shared" si="141"/>
        <v>1065.46118164062</v>
      </c>
      <c r="K738" s="33">
        <f t="shared" si="142"/>
        <v>-5.3695502281189</v>
      </c>
      <c r="L738" s="34">
        <f t="shared" si="132"/>
        <v>-12.6695728531535</v>
      </c>
      <c r="M738" s="33">
        <f t="shared" si="133"/>
        <v>7.30002262503456</v>
      </c>
      <c r="N738" s="33">
        <f t="shared" si="143"/>
        <v>7.30002069473267</v>
      </c>
      <c r="O738" s="32"/>
      <c r="P738" s="35">
        <v>40.75</v>
      </c>
      <c r="Q738" s="35">
        <v>0.59</v>
      </c>
      <c r="R738" s="35">
        <v>23.03</v>
      </c>
      <c r="S738" s="35">
        <v>0</v>
      </c>
      <c r="T738" s="35">
        <v>11.93</v>
      </c>
      <c r="U738" s="35">
        <v>0.34</v>
      </c>
      <c r="V738" s="35">
        <v>17.8</v>
      </c>
      <c r="W738" s="35">
        <v>4.91</v>
      </c>
      <c r="X738" s="35">
        <v>0.08</v>
      </c>
      <c r="Y738" s="32"/>
      <c r="Z738" s="32">
        <v>99.43</v>
      </c>
      <c r="AA738" s="35">
        <v>2.70112490653992</v>
      </c>
      <c r="AB738" s="35">
        <v>1065.46118164062</v>
      </c>
      <c r="AC738" s="35">
        <v>-5.3695502281189</v>
      </c>
      <c r="AD738" s="35">
        <v>7.30002069473267</v>
      </c>
      <c r="AE738" s="35" t="s">
        <v>1695</v>
      </c>
      <c r="AF738" s="19">
        <v>12</v>
      </c>
      <c r="AG738" s="19">
        <f>AF738/(P738*'Molecular Weight'!$C$2/'Molecular Weight'!$D$2+Q738*'Molecular Weight'!$C$3/'Molecular Weight'!$D$3+R738*'Molecular Weight'!$C$4/'Molecular Weight'!$D$4+S738*'Molecular Weight'!$C$5/'Molecular Weight'!$D$5+T738*'Molecular Weight'!$C$6/'Molecular Weight'!$D$6+U738*'Molecular Weight'!$C$8/'Molecular Weight'!$D$8+V738*'Molecular Weight'!$C$9/'Molecular Weight'!$D$9+W738*'Molecular Weight'!$C$10/'Molecular Weight'!$D$10+X738*'Molecular Weight'!$C$11/'Molecular Weight'!$D$11+Y738*'Molecular Weight'!$C$12/'Molecular Weight'!$D$12)</f>
        <v>4.36316101029227</v>
      </c>
      <c r="AH738" s="19">
        <f>P738*AG738*'Molecular Weight'!$B$2/'Molecular Weight'!$D$2</f>
        <v>2.95936769589564</v>
      </c>
      <c r="AI738" s="19">
        <f>Q738*AG738*'Molecular Weight'!$B$3/'Molecular Weight'!$D$3</f>
        <v>0.0322185856830092</v>
      </c>
      <c r="AJ738" s="19">
        <f>AG738*R738*'Molecular Weight'!$B$4/'Molecular Weight'!$D$4</f>
        <v>1.97103958546549</v>
      </c>
      <c r="AK738" s="19">
        <f>S738*AG738*'Molecular Weight'!$B$5/'Molecular Weight'!$D$5</f>
        <v>0</v>
      </c>
      <c r="AL738" s="19">
        <f>T738*AG738*'Molecular Weight'!$B$6/'Molecular Weight'!$D$6</f>
        <v>0.72456167668133</v>
      </c>
      <c r="AM738" s="19">
        <f>U738*AG738*'Molecular Weight'!$B$8/'Molecular Weight'!$D$8</f>
        <v>0.0209116823160329</v>
      </c>
      <c r="AN738" s="19">
        <f>V738*AG738*'Molecular Weight'!$B$9/'Molecular Weight'!$D$9</f>
        <v>1.92715300206457</v>
      </c>
      <c r="AO738" s="19">
        <f>W738*AG738*'Molecular Weight'!$B$10/'Molecular Weight'!$D$10</f>
        <v>0.38200999572994</v>
      </c>
      <c r="AP738" s="19">
        <f>X738*AG738*'Molecular Weight'!$B$11/'Molecular Weight'!$D$11</f>
        <v>0.0112634037051753</v>
      </c>
      <c r="AQ738" s="19">
        <f>Y738*AG738*'Molecular Weight'!$B$12/'Molecular Weight'!$D$12</f>
        <v>0</v>
      </c>
      <c r="AR738" s="19">
        <f t="shared" si="134"/>
        <v>8.02852562754119</v>
      </c>
      <c r="AS738" s="19">
        <f t="shared" si="135"/>
        <v>0.0852728250178467</v>
      </c>
      <c r="AT738" s="19">
        <f t="shared" si="136"/>
        <v>0.117688842457715</v>
      </c>
      <c r="AU738" s="19">
        <f t="shared" si="137"/>
        <v>0.639288851663483</v>
      </c>
      <c r="AV738" s="19">
        <f t="shared" si="138"/>
        <v>2.99158628157865</v>
      </c>
      <c r="AW738" s="19">
        <f t="shared" si="139"/>
        <v>3.05463635679188</v>
      </c>
      <c r="AX738" s="36"/>
    </row>
    <row r="739" s="25" customFormat="1" spans="1:50">
      <c r="A739" s="37" t="s">
        <v>2523</v>
      </c>
      <c r="B739" s="35" t="s">
        <v>2524</v>
      </c>
      <c r="C739" s="35" t="s">
        <v>1862</v>
      </c>
      <c r="D739" s="32" t="s">
        <v>1863</v>
      </c>
      <c r="E739" s="35" t="s">
        <v>2538</v>
      </c>
      <c r="F739" s="35" t="s">
        <v>2534</v>
      </c>
      <c r="G739" s="32" t="s">
        <v>1917</v>
      </c>
      <c r="H739" s="32"/>
      <c r="I739" s="33">
        <f t="shared" si="140"/>
        <v>2.89228534698486</v>
      </c>
      <c r="J739" s="33">
        <f t="shared" si="141"/>
        <v>1073.361328125</v>
      </c>
      <c r="K739" s="33">
        <f t="shared" si="142"/>
        <v>-5.71275806427002</v>
      </c>
      <c r="L739" s="34">
        <f t="shared" si="132"/>
        <v>-12.4744982537146</v>
      </c>
      <c r="M739" s="33">
        <f t="shared" si="133"/>
        <v>6.76174018944453</v>
      </c>
      <c r="N739" s="33">
        <f t="shared" si="143"/>
        <v>6.76173877716065</v>
      </c>
      <c r="O739" s="32"/>
      <c r="P739" s="35">
        <v>40.96</v>
      </c>
      <c r="Q739" s="35">
        <v>0.58</v>
      </c>
      <c r="R739" s="35">
        <v>23.03</v>
      </c>
      <c r="S739" s="35">
        <v>0</v>
      </c>
      <c r="T739" s="35">
        <v>11.54</v>
      </c>
      <c r="U739" s="35">
        <v>0.3</v>
      </c>
      <c r="V739" s="35">
        <v>17.86</v>
      </c>
      <c r="W739" s="35">
        <v>4.95</v>
      </c>
      <c r="X739" s="35">
        <v>0.09</v>
      </c>
      <c r="Y739" s="32"/>
      <c r="Z739" s="32">
        <v>99.31</v>
      </c>
      <c r="AA739" s="35">
        <v>2.89228534698486</v>
      </c>
      <c r="AB739" s="35">
        <v>1073.361328125</v>
      </c>
      <c r="AC739" s="35">
        <v>-5.71275806427002</v>
      </c>
      <c r="AD739" s="35">
        <v>6.76173877716065</v>
      </c>
      <c r="AE739" s="35" t="s">
        <v>1695</v>
      </c>
      <c r="AF739" s="19">
        <v>12</v>
      </c>
      <c r="AG739" s="19">
        <f>AF739/(P739*'Molecular Weight'!$C$2/'Molecular Weight'!$D$2+Q739*'Molecular Weight'!$C$3/'Molecular Weight'!$D$3+R739*'Molecular Weight'!$C$4/'Molecular Weight'!$D$4+S739*'Molecular Weight'!$C$5/'Molecular Weight'!$D$5+T739*'Molecular Weight'!$C$6/'Molecular Weight'!$D$6+U739*'Molecular Weight'!$C$8/'Molecular Weight'!$D$8+V739*'Molecular Weight'!$C$9/'Molecular Weight'!$D$9+W739*'Molecular Weight'!$C$10/'Molecular Weight'!$D$10+X739*'Molecular Weight'!$C$11/'Molecular Weight'!$D$11+Y739*'Molecular Weight'!$C$12/'Molecular Weight'!$D$12)</f>
        <v>4.35823084822885</v>
      </c>
      <c r="AH739" s="19">
        <f>P739*AG739*'Molecular Weight'!$B$2/'Molecular Weight'!$D$2</f>
        <v>2.97125724939171</v>
      </c>
      <c r="AI739" s="19">
        <f>Q739*AG739*'Molecular Weight'!$B$3/'Molecular Weight'!$D$3</f>
        <v>0.0316367195490955</v>
      </c>
      <c r="AJ739" s="19">
        <f>AG739*R739*'Molecular Weight'!$B$4/'Molecular Weight'!$D$4</f>
        <v>1.96881240554552</v>
      </c>
      <c r="AK739" s="19">
        <f>S739*AG739*'Molecular Weight'!$B$5/'Molecular Weight'!$D$5</f>
        <v>0</v>
      </c>
      <c r="AL739" s="19">
        <f>T739*AG739*'Molecular Weight'!$B$6/'Molecular Weight'!$D$6</f>
        <v>0.700083296054579</v>
      </c>
      <c r="AM739" s="19">
        <f>U739*AG739*'Molecular Weight'!$B$8/'Molecular Weight'!$D$8</f>
        <v>0.0184306351066909</v>
      </c>
      <c r="AN739" s="19">
        <f>V739*AG739*'Molecular Weight'!$B$9/'Molecular Weight'!$D$9</f>
        <v>1.93146409303641</v>
      </c>
      <c r="AO739" s="19">
        <f>W739*AG739*'Molecular Weight'!$B$10/'Molecular Weight'!$D$10</f>
        <v>0.384686924014494</v>
      </c>
      <c r="AP739" s="19">
        <f>X739*AG739*'Molecular Weight'!$B$11/'Molecular Weight'!$D$11</f>
        <v>0.0126570111758824</v>
      </c>
      <c r="AQ739" s="19">
        <f>Y739*AG739*'Molecular Weight'!$B$12/'Molecular Weight'!$D$12</f>
        <v>0</v>
      </c>
      <c r="AR739" s="19">
        <f t="shared" si="134"/>
        <v>8.01902833387438</v>
      </c>
      <c r="AS739" s="19">
        <f t="shared" si="135"/>
        <v>0.0569495447541897</v>
      </c>
      <c r="AT739" s="19">
        <f t="shared" si="136"/>
        <v>0.081346812693771</v>
      </c>
      <c r="AU739" s="19">
        <f t="shared" si="137"/>
        <v>0.643133751300389</v>
      </c>
      <c r="AV739" s="19">
        <f t="shared" si="138"/>
        <v>3.0028939689408</v>
      </c>
      <c r="AW739" s="19">
        <f t="shared" si="139"/>
        <v>3.03466494821217</v>
      </c>
      <c r="AX739" s="36"/>
    </row>
    <row r="740" s="25" customFormat="1" spans="1:50">
      <c r="A740" s="37" t="s">
        <v>2523</v>
      </c>
      <c r="B740" s="35" t="s">
        <v>2524</v>
      </c>
      <c r="C740" s="35" t="s">
        <v>1862</v>
      </c>
      <c r="D740" s="32" t="s">
        <v>1863</v>
      </c>
      <c r="E740" s="35" t="s">
        <v>2539</v>
      </c>
      <c r="F740" s="35" t="s">
        <v>2534</v>
      </c>
      <c r="G740" s="32" t="s">
        <v>1917</v>
      </c>
      <c r="H740" s="32"/>
      <c r="I740" s="33">
        <f t="shared" si="140"/>
        <v>2.65629982948303</v>
      </c>
      <c r="J740" s="33">
        <f t="shared" si="141"/>
        <v>1073.87609863281</v>
      </c>
      <c r="K740" s="33">
        <f t="shared" si="142"/>
        <v>-5.34487247467041</v>
      </c>
      <c r="L740" s="34">
        <f t="shared" si="132"/>
        <v>-12.5671542691097</v>
      </c>
      <c r="M740" s="33">
        <f t="shared" si="133"/>
        <v>7.2222817944393</v>
      </c>
      <c r="N740" s="33">
        <f t="shared" si="143"/>
        <v>7.22228145599365</v>
      </c>
      <c r="O740" s="32"/>
      <c r="P740" s="35">
        <v>41.12</v>
      </c>
      <c r="Q740" s="35">
        <v>0.62</v>
      </c>
      <c r="R740" s="35">
        <v>23.17</v>
      </c>
      <c r="S740" s="35">
        <v>0</v>
      </c>
      <c r="T740" s="35">
        <v>11.69</v>
      </c>
      <c r="U740" s="35">
        <v>0.34</v>
      </c>
      <c r="V740" s="35">
        <v>18.02</v>
      </c>
      <c r="W740" s="35">
        <v>4.98</v>
      </c>
      <c r="X740" s="35">
        <v>0.08</v>
      </c>
      <c r="Y740" s="32"/>
      <c r="Z740" s="32">
        <v>100.02</v>
      </c>
      <c r="AA740" s="35">
        <v>2.65629982948303</v>
      </c>
      <c r="AB740" s="35">
        <v>1073.87609863281</v>
      </c>
      <c r="AC740" s="35">
        <v>-5.34487247467041</v>
      </c>
      <c r="AD740" s="35">
        <v>7.22228145599365</v>
      </c>
      <c r="AE740" s="35" t="s">
        <v>1695</v>
      </c>
      <c r="AF740" s="19">
        <v>12</v>
      </c>
      <c r="AG740" s="19">
        <f>AF740/(P740*'Molecular Weight'!$C$2/'Molecular Weight'!$D$2+Q740*'Molecular Weight'!$C$3/'Molecular Weight'!$D$3+R740*'Molecular Weight'!$C$4/'Molecular Weight'!$D$4+S740*'Molecular Weight'!$C$5/'Molecular Weight'!$D$5+T740*'Molecular Weight'!$C$6/'Molecular Weight'!$D$6+U740*'Molecular Weight'!$C$8/'Molecular Weight'!$D$8+V740*'Molecular Weight'!$C$9/'Molecular Weight'!$D$9+W740*'Molecular Weight'!$C$10/'Molecular Weight'!$D$10+X740*'Molecular Weight'!$C$11/'Molecular Weight'!$D$11+Y740*'Molecular Weight'!$C$12/'Molecular Weight'!$D$12)</f>
        <v>4.33079596483128</v>
      </c>
      <c r="AH740" s="19">
        <f>P740*AG740*'Molecular Weight'!$B$2/'Molecular Weight'!$D$2</f>
        <v>2.96408671893912</v>
      </c>
      <c r="AI740" s="19">
        <f>Q740*AG740*'Molecular Weight'!$B$3/'Molecular Weight'!$D$3</f>
        <v>0.0336056758222202</v>
      </c>
      <c r="AJ740" s="19">
        <f>AG740*R740*'Molecular Weight'!$B$4/'Molecular Weight'!$D$4</f>
        <v>1.96831193615419</v>
      </c>
      <c r="AK740" s="19">
        <f>S740*AG740*'Molecular Weight'!$B$5/'Molecular Weight'!$D$5</f>
        <v>0</v>
      </c>
      <c r="AL740" s="19">
        <f>T740*AG740*'Molecular Weight'!$B$6/'Molecular Weight'!$D$6</f>
        <v>0.704718886816226</v>
      </c>
      <c r="AM740" s="19">
        <f>U740*AG740*'Molecular Weight'!$B$8/'Molecular Weight'!$D$8</f>
        <v>0.0207565636882244</v>
      </c>
      <c r="AN740" s="19">
        <f>V740*AG740*'Molecular Weight'!$B$9/'Molecular Weight'!$D$9</f>
        <v>1.93649983340595</v>
      </c>
      <c r="AO740" s="19">
        <f>W740*AG740*'Molecular Weight'!$B$10/'Molecular Weight'!$D$10</f>
        <v>0.384582095307771</v>
      </c>
      <c r="AP740" s="19">
        <f>X740*AG740*'Molecular Weight'!$B$11/'Molecular Weight'!$D$11</f>
        <v>0.0111798540557116</v>
      </c>
      <c r="AQ740" s="19">
        <f>Y740*AG740*'Molecular Weight'!$B$12/'Molecular Weight'!$D$12</f>
        <v>0</v>
      </c>
      <c r="AR740" s="19">
        <f t="shared" si="134"/>
        <v>8.02374156418942</v>
      </c>
      <c r="AS740" s="19">
        <f t="shared" si="135"/>
        <v>0.0710139448021465</v>
      </c>
      <c r="AT740" s="19">
        <f t="shared" si="136"/>
        <v>0.100769180634526</v>
      </c>
      <c r="AU740" s="19">
        <f t="shared" si="137"/>
        <v>0.63370494201408</v>
      </c>
      <c r="AV740" s="19">
        <f t="shared" si="138"/>
        <v>2.99769239476134</v>
      </c>
      <c r="AW740" s="19">
        <f t="shared" si="139"/>
        <v>3.04655737921817</v>
      </c>
      <c r="AX740" s="36"/>
    </row>
    <row r="741" s="25" customFormat="1" spans="1:50">
      <c r="A741" s="37" t="s">
        <v>2523</v>
      </c>
      <c r="B741" s="35" t="s">
        <v>2524</v>
      </c>
      <c r="C741" s="35" t="s">
        <v>1862</v>
      </c>
      <c r="D741" s="32" t="s">
        <v>1863</v>
      </c>
      <c r="E741" s="35" t="s">
        <v>2540</v>
      </c>
      <c r="F741" s="35" t="s">
        <v>2541</v>
      </c>
      <c r="G741" s="32" t="s">
        <v>1917</v>
      </c>
      <c r="H741" s="32"/>
      <c r="I741" s="33">
        <f t="shared" si="140"/>
        <v>2.64273309707642</v>
      </c>
      <c r="J741" s="33">
        <f t="shared" si="141"/>
        <v>1259.59594726562</v>
      </c>
      <c r="K741" s="33">
        <f t="shared" si="142"/>
        <v>-7.02917003631592</v>
      </c>
      <c r="L741" s="34">
        <f t="shared" si="132"/>
        <v>-10.2327845129776</v>
      </c>
      <c r="M741" s="33">
        <f t="shared" si="133"/>
        <v>3.20361447666166</v>
      </c>
      <c r="N741" s="33">
        <f t="shared" si="143"/>
        <v>3.20361423492432</v>
      </c>
      <c r="O741" s="32"/>
      <c r="P741" s="35">
        <v>41.08</v>
      </c>
      <c r="Q741" s="35">
        <v>0.42</v>
      </c>
      <c r="R741" s="35">
        <v>23.36</v>
      </c>
      <c r="S741" s="35">
        <v>0</v>
      </c>
      <c r="T741" s="35">
        <v>12.59</v>
      </c>
      <c r="U741" s="35">
        <v>0.49</v>
      </c>
      <c r="V741" s="35">
        <v>16.24</v>
      </c>
      <c r="W741" s="35">
        <v>6.25</v>
      </c>
      <c r="X741" s="35">
        <v>0.08</v>
      </c>
      <c r="Y741" s="32"/>
      <c r="Z741" s="32">
        <v>100.51</v>
      </c>
      <c r="AA741" s="35">
        <v>2.64273309707642</v>
      </c>
      <c r="AB741" s="35">
        <v>1259.59594726562</v>
      </c>
      <c r="AC741" s="35">
        <v>-7.02917003631592</v>
      </c>
      <c r="AD741" s="35">
        <v>3.20361423492432</v>
      </c>
      <c r="AE741" s="35" t="s">
        <v>1695</v>
      </c>
      <c r="AF741" s="19">
        <v>12</v>
      </c>
      <c r="AG741" s="19">
        <f>AF741/(P741*'Molecular Weight'!$C$2/'Molecular Weight'!$D$2+Q741*'Molecular Weight'!$C$3/'Molecular Weight'!$D$3+R741*'Molecular Weight'!$C$4/'Molecular Weight'!$D$4+S741*'Molecular Weight'!$C$5/'Molecular Weight'!$D$5+T741*'Molecular Weight'!$C$6/'Molecular Weight'!$D$6+U741*'Molecular Weight'!$C$8/'Molecular Weight'!$D$8+V741*'Molecular Weight'!$C$9/'Molecular Weight'!$D$9+W741*'Molecular Weight'!$C$10/'Molecular Weight'!$D$10+X741*'Molecular Weight'!$C$11/'Molecular Weight'!$D$11+Y741*'Molecular Weight'!$C$12/'Molecular Weight'!$D$12)</f>
        <v>4.3427506819844</v>
      </c>
      <c r="AH741" s="19">
        <f>P741*AG741*'Molecular Weight'!$B$2/'Molecular Weight'!$D$2</f>
        <v>2.96937746364713</v>
      </c>
      <c r="AI741" s="19">
        <f>Q741*AG741*'Molecular Weight'!$B$3/'Molecular Weight'!$D$3</f>
        <v>0.0228279760504812</v>
      </c>
      <c r="AJ741" s="19">
        <f>AG741*R741*'Molecular Weight'!$B$4/'Molecular Weight'!$D$4</f>
        <v>1.98993048119176</v>
      </c>
      <c r="AK741" s="19">
        <f>S741*AG741*'Molecular Weight'!$B$5/'Molecular Weight'!$D$5</f>
        <v>0</v>
      </c>
      <c r="AL741" s="19">
        <f>T741*AG741*'Molecular Weight'!$B$6/'Molecular Weight'!$D$6</f>
        <v>0.761069475030396</v>
      </c>
      <c r="AM741" s="19">
        <f>U741*AG741*'Molecular Weight'!$B$8/'Molecular Weight'!$D$8</f>
        <v>0.0299964453647076</v>
      </c>
      <c r="AN741" s="19">
        <f>V741*AG741*'Molecular Weight'!$B$9/'Molecular Weight'!$D$9</f>
        <v>1.75003154033317</v>
      </c>
      <c r="AO741" s="19">
        <f>W741*AG741*'Molecular Weight'!$B$10/'Molecular Weight'!$D$10</f>
        <v>0.483990580641985</v>
      </c>
      <c r="AP741" s="19">
        <f>X741*AG741*'Molecular Weight'!$B$11/'Molecular Weight'!$D$11</f>
        <v>0.0112107148937965</v>
      </c>
      <c r="AQ741" s="19">
        <f>Y741*AG741*'Molecular Weight'!$B$12/'Molecular Weight'!$D$12</f>
        <v>0</v>
      </c>
      <c r="AR741" s="19">
        <f t="shared" si="134"/>
        <v>8.01843467715342</v>
      </c>
      <c r="AS741" s="19">
        <f t="shared" si="135"/>
        <v>0.055176885451548</v>
      </c>
      <c r="AT741" s="19">
        <f t="shared" si="136"/>
        <v>0.0724991439833325</v>
      </c>
      <c r="AU741" s="19">
        <f t="shared" si="137"/>
        <v>0.705892589578848</v>
      </c>
      <c r="AV741" s="19">
        <f t="shared" si="138"/>
        <v>2.99220543969761</v>
      </c>
      <c r="AW741" s="19">
        <f t="shared" si="139"/>
        <v>3.02508804137026</v>
      </c>
      <c r="AX741" s="36"/>
    </row>
    <row r="742" s="25" customFormat="1" spans="1:50">
      <c r="A742" s="37" t="s">
        <v>2523</v>
      </c>
      <c r="B742" s="35" t="s">
        <v>2524</v>
      </c>
      <c r="C742" s="35" t="s">
        <v>1862</v>
      </c>
      <c r="D742" s="32" t="s">
        <v>1863</v>
      </c>
      <c r="E742" s="35" t="s">
        <v>2542</v>
      </c>
      <c r="F742" s="35" t="s">
        <v>2541</v>
      </c>
      <c r="G742" s="32" t="s">
        <v>1917</v>
      </c>
      <c r="H742" s="32"/>
      <c r="I742" s="33">
        <f t="shared" si="140"/>
        <v>1.79062056541443</v>
      </c>
      <c r="J742" s="33">
        <f t="shared" si="141"/>
        <v>1089.80859375</v>
      </c>
      <c r="K742" s="33">
        <f t="shared" si="142"/>
        <v>-6.90996885299683</v>
      </c>
      <c r="L742" s="34">
        <f t="shared" si="132"/>
        <v>-12.705181309803</v>
      </c>
      <c r="M742" s="33">
        <f t="shared" si="133"/>
        <v>5.7952124568062</v>
      </c>
      <c r="N742" s="33">
        <f t="shared" si="143"/>
        <v>5.79521226882935</v>
      </c>
      <c r="O742" s="32"/>
      <c r="P742" s="35">
        <v>39.88</v>
      </c>
      <c r="Q742" s="35">
        <v>0.8</v>
      </c>
      <c r="R742" s="35">
        <v>22.13</v>
      </c>
      <c r="S742" s="35">
        <v>0</v>
      </c>
      <c r="T742" s="35">
        <v>16.22</v>
      </c>
      <c r="U742" s="35">
        <v>0.43</v>
      </c>
      <c r="V742" s="35">
        <v>13.35</v>
      </c>
      <c r="W742" s="35">
        <v>6.9</v>
      </c>
      <c r="X742" s="35">
        <v>0.11</v>
      </c>
      <c r="Y742" s="32"/>
      <c r="Z742" s="32">
        <v>99.82</v>
      </c>
      <c r="AA742" s="35">
        <v>1.79062056541443</v>
      </c>
      <c r="AB742" s="35">
        <v>1089.80859375</v>
      </c>
      <c r="AC742" s="35">
        <v>-6.90996885299683</v>
      </c>
      <c r="AD742" s="35">
        <v>5.79521226882935</v>
      </c>
      <c r="AE742" s="35" t="s">
        <v>1695</v>
      </c>
      <c r="AF742" s="19">
        <v>12</v>
      </c>
      <c r="AG742" s="19">
        <f>AF742/(P742*'Molecular Weight'!$C$2/'Molecular Weight'!$D$2+Q742*'Molecular Weight'!$C$3/'Molecular Weight'!$D$3+R742*'Molecular Weight'!$C$4/'Molecular Weight'!$D$4+S742*'Molecular Weight'!$C$5/'Molecular Weight'!$D$5+T742*'Molecular Weight'!$C$6/'Molecular Weight'!$D$6+U742*'Molecular Weight'!$C$8/'Molecular Weight'!$D$8+V742*'Molecular Weight'!$C$9/'Molecular Weight'!$D$9+W742*'Molecular Weight'!$C$10/'Molecular Weight'!$D$10+X742*'Molecular Weight'!$C$11/'Molecular Weight'!$D$11+Y742*'Molecular Weight'!$C$12/'Molecular Weight'!$D$12)</f>
        <v>4.46653602608083</v>
      </c>
      <c r="AH742" s="19">
        <f>P742*AG742*'Molecular Weight'!$B$2/'Molecular Weight'!$D$2</f>
        <v>2.96480453928268</v>
      </c>
      <c r="AI742" s="19">
        <f>Q742*AG742*'Molecular Weight'!$B$3/'Molecular Weight'!$D$3</f>
        <v>0.0447212618381059</v>
      </c>
      <c r="AJ742" s="19">
        <f>AG742*R742*'Molecular Weight'!$B$4/'Molecular Weight'!$D$4</f>
        <v>1.93888666648036</v>
      </c>
      <c r="AK742" s="19">
        <f>S742*AG742*'Molecular Weight'!$B$5/'Molecular Weight'!$D$5</f>
        <v>0</v>
      </c>
      <c r="AL742" s="19">
        <f>T742*AG742*'Molecular Weight'!$B$6/'Molecular Weight'!$D$6</f>
        <v>1.00845231546535</v>
      </c>
      <c r="AM742" s="19">
        <f>U742*AG742*'Molecular Weight'!$B$8/'Molecular Weight'!$D$8</f>
        <v>0.0270737311984037</v>
      </c>
      <c r="AN742" s="19">
        <f>V742*AG742*'Molecular Weight'!$B$9/'Molecular Weight'!$D$9</f>
        <v>1.47960932873893</v>
      </c>
      <c r="AO742" s="19">
        <f>W742*AG742*'Molecular Weight'!$B$10/'Molecular Weight'!$D$10</f>
        <v>0.549555966119075</v>
      </c>
      <c r="AP742" s="19">
        <f>X742*AG742*'Molecular Weight'!$B$11/'Molecular Weight'!$D$11</f>
        <v>0.0158541130322327</v>
      </c>
      <c r="AQ742" s="19">
        <f>Y742*AG742*'Molecular Weight'!$B$12/'Molecular Weight'!$D$12</f>
        <v>0</v>
      </c>
      <c r="AR742" s="19">
        <f t="shared" si="134"/>
        <v>8.02895792215515</v>
      </c>
      <c r="AS742" s="19">
        <f t="shared" si="135"/>
        <v>0.0865604401544831</v>
      </c>
      <c r="AT742" s="19">
        <f t="shared" si="136"/>
        <v>0.0858349361958075</v>
      </c>
      <c r="AU742" s="19">
        <f t="shared" si="137"/>
        <v>0.921891875310871</v>
      </c>
      <c r="AV742" s="19">
        <f t="shared" si="138"/>
        <v>3.00952580112079</v>
      </c>
      <c r="AW742" s="19">
        <f t="shared" si="139"/>
        <v>3.06469134152177</v>
      </c>
      <c r="AX742" s="36"/>
    </row>
    <row r="743" s="25" customFormat="1" spans="1:50">
      <c r="A743" s="37" t="s">
        <v>2523</v>
      </c>
      <c r="B743" s="35" t="s">
        <v>2524</v>
      </c>
      <c r="C743" s="35" t="s">
        <v>1862</v>
      </c>
      <c r="D743" s="32" t="s">
        <v>1863</v>
      </c>
      <c r="E743" s="35" t="s">
        <v>2543</v>
      </c>
      <c r="F743" s="35" t="s">
        <v>2528</v>
      </c>
      <c r="G743" s="32" t="s">
        <v>1917</v>
      </c>
      <c r="H743" s="32"/>
      <c r="I743" s="33">
        <f t="shared" si="140"/>
        <v>2.37691497802734</v>
      </c>
      <c r="J743" s="33">
        <f t="shared" si="141"/>
        <v>1108.58740234375</v>
      </c>
      <c r="K743" s="33">
        <f t="shared" si="142"/>
        <v>-6.92671966552734</v>
      </c>
      <c r="L743" s="34">
        <f t="shared" si="132"/>
        <v>-12.1972543877069</v>
      </c>
      <c r="M743" s="33">
        <f t="shared" si="133"/>
        <v>5.27053472217956</v>
      </c>
      <c r="N743" s="33">
        <f t="shared" si="143"/>
        <v>5.27053356170654</v>
      </c>
      <c r="O743" s="32"/>
      <c r="P743" s="35">
        <v>40.28</v>
      </c>
      <c r="Q743" s="35">
        <v>0.77</v>
      </c>
      <c r="R743" s="35">
        <v>21.2</v>
      </c>
      <c r="S743" s="35">
        <v>0</v>
      </c>
      <c r="T743" s="35">
        <v>16.97</v>
      </c>
      <c r="U743" s="35">
        <v>0.39</v>
      </c>
      <c r="V743" s="35">
        <v>13.17</v>
      </c>
      <c r="W743" s="35">
        <v>7.33</v>
      </c>
      <c r="X743" s="35">
        <v>0.12</v>
      </c>
      <c r="Y743" s="32"/>
      <c r="Z743" s="32">
        <v>100.23</v>
      </c>
      <c r="AA743" s="35">
        <v>2.37691497802734</v>
      </c>
      <c r="AB743" s="35">
        <v>1108.58740234375</v>
      </c>
      <c r="AC743" s="35">
        <v>-6.92671966552734</v>
      </c>
      <c r="AD743" s="35">
        <v>5.27053356170654</v>
      </c>
      <c r="AE743" s="35" t="s">
        <v>1695</v>
      </c>
      <c r="AF743" s="19">
        <v>12</v>
      </c>
      <c r="AG743" s="19">
        <f>AF743/(P743*'Molecular Weight'!$C$2/'Molecular Weight'!$D$2+Q743*'Molecular Weight'!$C$3/'Molecular Weight'!$D$3+R743*'Molecular Weight'!$C$4/'Molecular Weight'!$D$4+S743*'Molecular Weight'!$C$5/'Molecular Weight'!$D$5+T743*'Molecular Weight'!$C$6/'Molecular Weight'!$D$6+U743*'Molecular Weight'!$C$8/'Molecular Weight'!$D$8+V743*'Molecular Weight'!$C$9/'Molecular Weight'!$D$9+W743*'Molecular Weight'!$C$10/'Molecular Weight'!$D$10+X743*'Molecular Weight'!$C$11/'Molecular Weight'!$D$11+Y743*'Molecular Weight'!$C$12/'Molecular Weight'!$D$12)</f>
        <v>4.46913196278159</v>
      </c>
      <c r="AH743" s="19">
        <f>P743*AG743*'Molecular Weight'!$B$2/'Molecular Weight'!$D$2</f>
        <v>2.99628221472774</v>
      </c>
      <c r="AI743" s="19">
        <f>Q743*AG743*'Molecular Weight'!$B$3/'Molecular Weight'!$D$3</f>
        <v>0.0430692316813745</v>
      </c>
      <c r="AJ743" s="19">
        <f>AG743*R743*'Molecular Weight'!$B$4/'Molecular Weight'!$D$4</f>
        <v>1.85848563379697</v>
      </c>
      <c r="AK743" s="19">
        <f>S743*AG743*'Molecular Weight'!$B$5/'Molecular Weight'!$D$5</f>
        <v>0</v>
      </c>
      <c r="AL743" s="19">
        <f>T743*AG743*'Molecular Weight'!$B$6/'Molecular Weight'!$D$6</f>
        <v>1.05569556526174</v>
      </c>
      <c r="AM743" s="19">
        <f>U743*AG743*'Molecular Weight'!$B$8/'Molecular Weight'!$D$8</f>
        <v>0.0245695160062704</v>
      </c>
      <c r="AN743" s="19">
        <f>V743*AG743*'Molecular Weight'!$B$9/'Molecular Weight'!$D$9</f>
        <v>1.46050788957403</v>
      </c>
      <c r="AO743" s="19">
        <f>W743*AG743*'Molecular Weight'!$B$10/'Molecular Weight'!$D$10</f>
        <v>0.584142961611787</v>
      </c>
      <c r="AP743" s="19">
        <f>X743*AG743*'Molecular Weight'!$B$11/'Molecular Weight'!$D$11</f>
        <v>0.0173054480649819</v>
      </c>
      <c r="AQ743" s="19">
        <f>Y743*AG743*'Molecular Weight'!$B$12/'Molecular Weight'!$D$12</f>
        <v>0</v>
      </c>
      <c r="AR743" s="19">
        <f t="shared" si="134"/>
        <v>8.0400584607249</v>
      </c>
      <c r="AS743" s="19">
        <f t="shared" si="135"/>
        <v>0.119576625231509</v>
      </c>
      <c r="AT743" s="19">
        <f t="shared" si="136"/>
        <v>0.113268094672598</v>
      </c>
      <c r="AU743" s="19">
        <f t="shared" si="137"/>
        <v>0.936118940030233</v>
      </c>
      <c r="AV743" s="19">
        <f t="shared" si="138"/>
        <v>3.03935144640911</v>
      </c>
      <c r="AW743" s="19">
        <f t="shared" si="139"/>
        <v>3.12491593245383</v>
      </c>
      <c r="AX743" s="36"/>
    </row>
    <row r="744" s="25" customFormat="1" spans="1:50">
      <c r="A744" s="37" t="s">
        <v>2523</v>
      </c>
      <c r="B744" s="35" t="s">
        <v>2524</v>
      </c>
      <c r="C744" s="35" t="s">
        <v>1862</v>
      </c>
      <c r="D744" s="32" t="s">
        <v>1863</v>
      </c>
      <c r="E744" s="35" t="s">
        <v>2544</v>
      </c>
      <c r="F744" s="35" t="s">
        <v>2528</v>
      </c>
      <c r="G744" s="32" t="s">
        <v>1917</v>
      </c>
      <c r="H744" s="32"/>
      <c r="I744" s="33">
        <f t="shared" si="140"/>
        <v>2.3229033946991</v>
      </c>
      <c r="J744" s="33">
        <f t="shared" si="141"/>
        <v>1113.94287109375</v>
      </c>
      <c r="K744" s="33">
        <f t="shared" si="142"/>
        <v>-7.15535259246826</v>
      </c>
      <c r="L744" s="34">
        <f t="shared" si="132"/>
        <v>-12.1463841735808</v>
      </c>
      <c r="M744" s="33">
        <f t="shared" si="133"/>
        <v>4.99103158111251</v>
      </c>
      <c r="N744" s="33">
        <f t="shared" si="143"/>
        <v>4.99103260040283</v>
      </c>
      <c r="O744" s="32"/>
      <c r="P744" s="35">
        <v>40.44</v>
      </c>
      <c r="Q744" s="35">
        <v>0.72</v>
      </c>
      <c r="R744" s="35">
        <v>21.28</v>
      </c>
      <c r="S744" s="35">
        <v>0</v>
      </c>
      <c r="T744" s="35">
        <v>17.02</v>
      </c>
      <c r="U744" s="35">
        <v>0.42</v>
      </c>
      <c r="V744" s="35">
        <v>13.08</v>
      </c>
      <c r="W744" s="35">
        <v>7.15</v>
      </c>
      <c r="X744" s="35">
        <v>0.11</v>
      </c>
      <c r="Y744" s="32"/>
      <c r="Z744" s="32">
        <v>100.22</v>
      </c>
      <c r="AA744" s="35">
        <v>2.3229033946991</v>
      </c>
      <c r="AB744" s="35">
        <v>1113.94287109375</v>
      </c>
      <c r="AC744" s="35">
        <v>-7.15535259246826</v>
      </c>
      <c r="AD744" s="35">
        <v>4.99103260040283</v>
      </c>
      <c r="AE744" s="35" t="s">
        <v>1695</v>
      </c>
      <c r="AF744" s="19">
        <v>12</v>
      </c>
      <c r="AG744" s="19">
        <f>AF744/(P744*'Molecular Weight'!$C$2/'Molecular Weight'!$D$2+Q744*'Molecular Weight'!$C$3/'Molecular Weight'!$D$3+R744*'Molecular Weight'!$C$4/'Molecular Weight'!$D$4+S744*'Molecular Weight'!$C$5/'Molecular Weight'!$D$5+T744*'Molecular Weight'!$C$6/'Molecular Weight'!$D$6+U744*'Molecular Weight'!$C$8/'Molecular Weight'!$D$8+V744*'Molecular Weight'!$C$9/'Molecular Weight'!$D$9+W744*'Molecular Weight'!$C$10/'Molecular Weight'!$D$10+X744*'Molecular Weight'!$C$11/'Molecular Weight'!$D$11+Y744*'Molecular Weight'!$C$12/'Molecular Weight'!$D$12)</f>
        <v>4.46590011459405</v>
      </c>
      <c r="AH744" s="19">
        <f>P744*AG744*'Molecular Weight'!$B$2/'Molecular Weight'!$D$2</f>
        <v>3.00600866568215</v>
      </c>
      <c r="AI744" s="19">
        <f>Q744*AG744*'Molecular Weight'!$B$3/'Molecular Weight'!$D$3</f>
        <v>0.0402434052879564</v>
      </c>
      <c r="AJ744" s="19">
        <f>AG744*R744*'Molecular Weight'!$B$4/'Molecular Weight'!$D$4</f>
        <v>1.86414975360065</v>
      </c>
      <c r="AK744" s="19">
        <f>S744*AG744*'Molecular Weight'!$B$5/'Molecular Weight'!$D$5</f>
        <v>0</v>
      </c>
      <c r="AL744" s="19">
        <f>T744*AG744*'Molecular Weight'!$B$6/'Molecular Weight'!$D$6</f>
        <v>1.05804036679274</v>
      </c>
      <c r="AM744" s="19">
        <f>U744*AG744*'Molecular Weight'!$B$8/'Molecular Weight'!$D$8</f>
        <v>0.0264403446310897</v>
      </c>
      <c r="AN744" s="19">
        <f>V744*AG744*'Molecular Weight'!$B$9/'Molecular Weight'!$D$9</f>
        <v>1.44947825059281</v>
      </c>
      <c r="AO744" s="19">
        <f>W744*AG744*'Molecular Weight'!$B$10/'Molecular Weight'!$D$10</f>
        <v>0.569386337720176</v>
      </c>
      <c r="AP744" s="19">
        <f>X744*AG744*'Molecular Weight'!$B$11/'Molecular Weight'!$D$11</f>
        <v>0.0158518558439931</v>
      </c>
      <c r="AQ744" s="19">
        <f>Y744*AG744*'Molecular Weight'!$B$12/'Molecular Weight'!$D$12</f>
        <v>0</v>
      </c>
      <c r="AR744" s="19">
        <f t="shared" si="134"/>
        <v>8.02959898015157</v>
      </c>
      <c r="AS744" s="19">
        <f t="shared" si="135"/>
        <v>0.0884696141605064</v>
      </c>
      <c r="AT744" s="19">
        <f t="shared" si="136"/>
        <v>0.0836164828272912</v>
      </c>
      <c r="AU744" s="19">
        <f t="shared" si="137"/>
        <v>0.969570752632237</v>
      </c>
      <c r="AV744" s="19">
        <f t="shared" si="138"/>
        <v>3.0462520709701</v>
      </c>
      <c r="AW744" s="19">
        <f t="shared" si="139"/>
        <v>3.10334529973682</v>
      </c>
      <c r="AX744" s="36"/>
    </row>
    <row r="745" s="25" customFormat="1" spans="1:50">
      <c r="A745" s="37" t="s">
        <v>2523</v>
      </c>
      <c r="B745" s="35" t="s">
        <v>2524</v>
      </c>
      <c r="C745" s="35" t="s">
        <v>1862</v>
      </c>
      <c r="D745" s="32" t="s">
        <v>1863</v>
      </c>
      <c r="E745" s="35" t="s">
        <v>2545</v>
      </c>
      <c r="F745" s="35" t="s">
        <v>2528</v>
      </c>
      <c r="G745" s="32" t="s">
        <v>1917</v>
      </c>
      <c r="H745" s="32"/>
      <c r="I745" s="33">
        <f t="shared" si="140"/>
        <v>2.1264386177063</v>
      </c>
      <c r="J745" s="33">
        <f t="shared" si="141"/>
        <v>1101.79052734375</v>
      </c>
      <c r="K745" s="33">
        <f t="shared" si="142"/>
        <v>-6.91789960861206</v>
      </c>
      <c r="L745" s="34">
        <f t="shared" si="132"/>
        <v>-12.3953432090843</v>
      </c>
      <c r="M745" s="33">
        <f t="shared" si="133"/>
        <v>5.47744360047225</v>
      </c>
      <c r="N745" s="33">
        <f t="shared" si="143"/>
        <v>5.47744417190552</v>
      </c>
      <c r="O745" s="32"/>
      <c r="P745" s="35">
        <v>40.28</v>
      </c>
      <c r="Q745" s="35">
        <v>0.78</v>
      </c>
      <c r="R745" s="35">
        <v>21.2</v>
      </c>
      <c r="S745" s="35">
        <v>0</v>
      </c>
      <c r="T745" s="35">
        <v>16.77</v>
      </c>
      <c r="U745" s="35">
        <v>0.41</v>
      </c>
      <c r="V745" s="35">
        <v>13.27</v>
      </c>
      <c r="W745" s="35">
        <v>7.2</v>
      </c>
      <c r="X745" s="35">
        <v>0.11</v>
      </c>
      <c r="Y745" s="32"/>
      <c r="Z745" s="32">
        <v>100.02</v>
      </c>
      <c r="AA745" s="35">
        <v>2.1264386177063</v>
      </c>
      <c r="AB745" s="35">
        <v>1101.79052734375</v>
      </c>
      <c r="AC745" s="35">
        <v>-6.91789960861206</v>
      </c>
      <c r="AD745" s="35">
        <v>5.47744417190552</v>
      </c>
      <c r="AE745" s="35" t="s">
        <v>1695</v>
      </c>
      <c r="AF745" s="19">
        <v>12</v>
      </c>
      <c r="AG745" s="19">
        <f>AF745/(P745*'Molecular Weight'!$C$2/'Molecular Weight'!$D$2+Q745*'Molecular Weight'!$C$3/'Molecular Weight'!$D$3+R745*'Molecular Weight'!$C$4/'Molecular Weight'!$D$4+S745*'Molecular Weight'!$C$5/'Molecular Weight'!$D$5+T745*'Molecular Weight'!$C$6/'Molecular Weight'!$D$6+U745*'Molecular Weight'!$C$8/'Molecular Weight'!$D$8+V745*'Molecular Weight'!$C$9/'Molecular Weight'!$D$9+W745*'Molecular Weight'!$C$10/'Molecular Weight'!$D$10+X745*'Molecular Weight'!$C$11/'Molecular Weight'!$D$11+Y745*'Molecular Weight'!$C$12/'Molecular Weight'!$D$12)</f>
        <v>4.47287972203083</v>
      </c>
      <c r="AH745" s="19">
        <f>P745*AG745*'Molecular Weight'!$B$2/'Molecular Weight'!$D$2</f>
        <v>2.99879486024304</v>
      </c>
      <c r="AI745" s="19">
        <f>Q745*AG745*'Molecular Weight'!$B$3/'Molecular Weight'!$D$3</f>
        <v>0.0436651587382233</v>
      </c>
      <c r="AJ745" s="19">
        <f>AG745*R745*'Molecular Weight'!$B$4/'Molecular Weight'!$D$4</f>
        <v>1.8600441370548</v>
      </c>
      <c r="AK745" s="19">
        <f>S745*AG745*'Molecular Weight'!$B$5/'Molecular Weight'!$D$5</f>
        <v>0</v>
      </c>
      <c r="AL745" s="19">
        <f>T745*AG745*'Molecular Weight'!$B$6/'Molecular Weight'!$D$6</f>
        <v>1.04412852085825</v>
      </c>
      <c r="AM745" s="19">
        <f>U745*AG745*'Molecular Weight'!$B$8/'Molecular Weight'!$D$8</f>
        <v>0.0258511514805841</v>
      </c>
      <c r="AN745" s="19">
        <f>V745*AG745*'Molecular Weight'!$B$9/'Molecular Weight'!$D$9</f>
        <v>1.47283161070345</v>
      </c>
      <c r="AO745" s="19">
        <f>W745*AG745*'Molecular Weight'!$B$10/'Molecular Weight'!$D$10</f>
        <v>0.574264158320648</v>
      </c>
      <c r="AP745" s="19">
        <f>X745*AG745*'Molecular Weight'!$B$11/'Molecular Weight'!$D$11</f>
        <v>0.0158766301846851</v>
      </c>
      <c r="AQ745" s="19">
        <f>Y745*AG745*'Molecular Weight'!$B$12/'Molecular Weight'!$D$12</f>
        <v>0</v>
      </c>
      <c r="AR745" s="19">
        <f t="shared" si="134"/>
        <v>8.03545622758368</v>
      </c>
      <c r="AS745" s="19">
        <f t="shared" si="135"/>
        <v>0.105899333890617</v>
      </c>
      <c r="AT745" s="19">
        <f t="shared" si="136"/>
        <v>0.101423657887987</v>
      </c>
      <c r="AU745" s="19">
        <f t="shared" si="137"/>
        <v>0.938229186967637</v>
      </c>
      <c r="AV745" s="19">
        <f t="shared" si="138"/>
        <v>3.04246001898126</v>
      </c>
      <c r="AW745" s="19">
        <f t="shared" si="139"/>
        <v>3.11707544136294</v>
      </c>
      <c r="AX745" s="36"/>
    </row>
    <row r="746" s="25" customFormat="1" spans="1:50">
      <c r="A746" s="37" t="s">
        <v>2523</v>
      </c>
      <c r="B746" s="35" t="s">
        <v>2524</v>
      </c>
      <c r="C746" s="35" t="s">
        <v>1862</v>
      </c>
      <c r="D746" s="32" t="s">
        <v>1863</v>
      </c>
      <c r="E746" s="35" t="s">
        <v>2546</v>
      </c>
      <c r="F746" s="35" t="s">
        <v>2541</v>
      </c>
      <c r="G746" s="32" t="s">
        <v>1917</v>
      </c>
      <c r="H746" s="32"/>
      <c r="I746" s="33">
        <f t="shared" si="140"/>
        <v>2.80384635925293</v>
      </c>
      <c r="J746" s="33">
        <f t="shared" si="141"/>
        <v>1036.77685546875</v>
      </c>
      <c r="K746" s="33">
        <f t="shared" si="142"/>
        <v>-8.65510749816895</v>
      </c>
      <c r="L746" s="34">
        <f t="shared" si="132"/>
        <v>-13.0505741383565</v>
      </c>
      <c r="M746" s="33">
        <f t="shared" si="133"/>
        <v>4.39546664018752</v>
      </c>
      <c r="N746" s="33">
        <f t="shared" si="143"/>
        <v>4.39546394348145</v>
      </c>
      <c r="O746" s="32"/>
      <c r="P746" s="35">
        <v>41.08</v>
      </c>
      <c r="Q746" s="35">
        <v>0.58</v>
      </c>
      <c r="R746" s="35">
        <v>22.85</v>
      </c>
      <c r="S746" s="35">
        <v>0</v>
      </c>
      <c r="T746" s="35">
        <v>11.91</v>
      </c>
      <c r="U746" s="35">
        <v>0.37</v>
      </c>
      <c r="V746" s="35">
        <v>18.13</v>
      </c>
      <c r="W746" s="35">
        <v>4.32</v>
      </c>
      <c r="X746" s="35">
        <v>0.06</v>
      </c>
      <c r="Y746" s="32"/>
      <c r="Z746" s="32">
        <v>99.3</v>
      </c>
      <c r="AA746" s="35">
        <v>2.80384635925293</v>
      </c>
      <c r="AB746" s="35">
        <v>1036.77685546875</v>
      </c>
      <c r="AC746" s="35">
        <v>-8.65510749816895</v>
      </c>
      <c r="AD746" s="35">
        <v>4.39546394348145</v>
      </c>
      <c r="AE746" s="35" t="s">
        <v>1695</v>
      </c>
      <c r="AF746" s="19">
        <v>12</v>
      </c>
      <c r="AG746" s="19">
        <f>AF746/(P746*'Molecular Weight'!$C$2/'Molecular Weight'!$D$2+Q746*'Molecular Weight'!$C$3/'Molecular Weight'!$D$3+R746*'Molecular Weight'!$C$4/'Molecular Weight'!$D$4+S746*'Molecular Weight'!$C$5/'Molecular Weight'!$D$5+T746*'Molecular Weight'!$C$6/'Molecular Weight'!$D$6+U746*'Molecular Weight'!$C$8/'Molecular Weight'!$D$8+V746*'Molecular Weight'!$C$9/'Molecular Weight'!$D$9+W746*'Molecular Weight'!$C$10/'Molecular Weight'!$D$10+X746*'Molecular Weight'!$C$11/'Molecular Weight'!$D$11+Y746*'Molecular Weight'!$C$12/'Molecular Weight'!$D$12)</f>
        <v>4.35851999694825</v>
      </c>
      <c r="AH746" s="19">
        <f>P746*AG746*'Molecular Weight'!$B$2/'Molecular Weight'!$D$2</f>
        <v>2.98015981149524</v>
      </c>
      <c r="AI746" s="19">
        <f>Q746*AG746*'Molecular Weight'!$B$3/'Molecular Weight'!$D$3</f>
        <v>0.031638818501001</v>
      </c>
      <c r="AJ746" s="19">
        <f>AG746*R746*'Molecular Weight'!$B$4/'Molecular Weight'!$D$4</f>
        <v>1.95355398058587</v>
      </c>
      <c r="AK746" s="19">
        <f>S746*AG746*'Molecular Weight'!$B$5/'Molecular Weight'!$D$5</f>
        <v>0</v>
      </c>
      <c r="AL746" s="19">
        <f>T746*AG746*'Molecular Weight'!$B$6/'Molecular Weight'!$D$6</f>
        <v>0.722577577445067</v>
      </c>
      <c r="AM746" s="19">
        <f>U746*AG746*'Molecular Weight'!$B$8/'Molecular Weight'!$D$8</f>
        <v>0.0227326247373957</v>
      </c>
      <c r="AN746" s="19">
        <f>V746*AG746*'Molecular Weight'!$B$9/'Molecular Weight'!$D$9</f>
        <v>1.96079323932188</v>
      </c>
      <c r="AO746" s="19">
        <f>W746*AG746*'Molecular Weight'!$B$10/'Molecular Weight'!$D$10</f>
        <v>0.335749043987454</v>
      </c>
      <c r="AP746" s="19">
        <f>X746*AG746*'Molecular Weight'!$B$11/'Molecular Weight'!$D$11</f>
        <v>0.00843856727385914</v>
      </c>
      <c r="AQ746" s="19">
        <f>Y746*AG746*'Molecular Weight'!$B$12/'Molecular Weight'!$D$12</f>
        <v>0</v>
      </c>
      <c r="AR746" s="19">
        <f t="shared" si="134"/>
        <v>8.01564366334776</v>
      </c>
      <c r="AS746" s="19">
        <f t="shared" si="135"/>
        <v>0.046839397572394</v>
      </c>
      <c r="AT746" s="19">
        <f t="shared" si="136"/>
        <v>0.0648226557735317</v>
      </c>
      <c r="AU746" s="19">
        <f t="shared" si="137"/>
        <v>0.675738179872673</v>
      </c>
      <c r="AV746" s="19">
        <f t="shared" si="138"/>
        <v>3.01179862999624</v>
      </c>
      <c r="AW746" s="19">
        <f t="shared" si="139"/>
        <v>3.04185248549179</v>
      </c>
      <c r="AX746" s="36"/>
    </row>
    <row r="747" s="25" customFormat="1" spans="1:50">
      <c r="A747" s="37" t="s">
        <v>2523</v>
      </c>
      <c r="B747" s="35" t="s">
        <v>2524</v>
      </c>
      <c r="C747" s="35" t="s">
        <v>1862</v>
      </c>
      <c r="D747" s="32" t="s">
        <v>1863</v>
      </c>
      <c r="E747" s="35" t="s">
        <v>2547</v>
      </c>
      <c r="F747" s="35" t="s">
        <v>2541</v>
      </c>
      <c r="G747" s="32" t="s">
        <v>1917</v>
      </c>
      <c r="H747" s="32"/>
      <c r="I747" s="33">
        <f t="shared" si="140"/>
        <v>1.98589086532593</v>
      </c>
      <c r="J747" s="33">
        <f t="shared" si="141"/>
        <v>1088.23559570312</v>
      </c>
      <c r="K747" s="33">
        <f t="shared" si="142"/>
        <v>-6.47671556472778</v>
      </c>
      <c r="L747" s="34">
        <f t="shared" si="132"/>
        <v>-12.6452781728618</v>
      </c>
      <c r="M747" s="33">
        <f t="shared" si="133"/>
        <v>6.16856260813401</v>
      </c>
      <c r="N747" s="33">
        <f t="shared" si="143"/>
        <v>6.16856145858765</v>
      </c>
      <c r="O747" s="32"/>
      <c r="P747" s="35">
        <v>40.03</v>
      </c>
      <c r="Q747" s="35">
        <v>0.8</v>
      </c>
      <c r="R747" s="35">
        <v>22.17</v>
      </c>
      <c r="S747" s="35">
        <v>0</v>
      </c>
      <c r="T747" s="35">
        <v>15.82</v>
      </c>
      <c r="U747" s="35">
        <v>0.39</v>
      </c>
      <c r="V747" s="35">
        <v>13.99</v>
      </c>
      <c r="W747" s="35">
        <v>6.53</v>
      </c>
      <c r="X747" s="35">
        <v>0.12</v>
      </c>
      <c r="Y747" s="32"/>
      <c r="Z747" s="32">
        <v>99.85</v>
      </c>
      <c r="AA747" s="35">
        <v>1.98589086532593</v>
      </c>
      <c r="AB747" s="35">
        <v>1088.23559570312</v>
      </c>
      <c r="AC747" s="35">
        <v>-6.47671556472778</v>
      </c>
      <c r="AD747" s="35">
        <v>6.16856145858765</v>
      </c>
      <c r="AE747" s="35" t="s">
        <v>1695</v>
      </c>
      <c r="AF747" s="19">
        <v>12</v>
      </c>
      <c r="AG747" s="19">
        <f>AF747/(P747*'Molecular Weight'!$C$2/'Molecular Weight'!$D$2+Q747*'Molecular Weight'!$C$3/'Molecular Weight'!$D$3+R747*'Molecular Weight'!$C$4/'Molecular Weight'!$D$4+S747*'Molecular Weight'!$C$5/'Molecular Weight'!$D$5+T747*'Molecular Weight'!$C$6/'Molecular Weight'!$D$6+U747*'Molecular Weight'!$C$8/'Molecular Weight'!$D$8+V747*'Molecular Weight'!$C$9/'Molecular Weight'!$D$9+W747*'Molecular Weight'!$C$10/'Molecular Weight'!$D$10+X747*'Molecular Weight'!$C$11/'Molecular Weight'!$D$11+Y747*'Molecular Weight'!$C$12/'Molecular Weight'!$D$12)</f>
        <v>4.45082602254723</v>
      </c>
      <c r="AH747" s="19">
        <f>P747*AG747*'Molecular Weight'!$B$2/'Molecular Weight'!$D$2</f>
        <v>2.96548877634097</v>
      </c>
      <c r="AI747" s="19">
        <f>Q747*AG747*'Molecular Weight'!$B$3/'Molecular Weight'!$D$3</f>
        <v>0.0445639651819497</v>
      </c>
      <c r="AJ747" s="19">
        <f>AG747*R747*'Molecular Weight'!$B$4/'Molecular Weight'!$D$4</f>
        <v>1.93555929619208</v>
      </c>
      <c r="AK747" s="19">
        <f>S747*AG747*'Molecular Weight'!$B$5/'Molecular Weight'!$D$5</f>
        <v>0</v>
      </c>
      <c r="AL747" s="19">
        <f>T747*AG747*'Molecular Weight'!$B$6/'Molecular Weight'!$D$6</f>
        <v>0.980123436479638</v>
      </c>
      <c r="AM747" s="19">
        <f>U747*AG747*'Molecular Weight'!$B$8/'Molecular Weight'!$D$8</f>
        <v>0.0244688772031776</v>
      </c>
      <c r="AN747" s="19">
        <f>V747*AG747*'Molecular Weight'!$B$9/'Molecular Weight'!$D$9</f>
        <v>1.54508823958898</v>
      </c>
      <c r="AO747" s="19">
        <f>W747*AG747*'Molecular Weight'!$B$10/'Molecular Weight'!$D$10</f>
        <v>0.518257737646815</v>
      </c>
      <c r="AP747" s="19">
        <f>X747*AG747*'Molecular Weight'!$B$11/'Molecular Weight'!$D$11</f>
        <v>0.0172345634948586</v>
      </c>
      <c r="AQ747" s="19">
        <f>Y747*AG747*'Molecular Weight'!$B$12/'Molecular Weight'!$D$12</f>
        <v>0</v>
      </c>
      <c r="AR747" s="19">
        <f t="shared" si="134"/>
        <v>8.03078489212847</v>
      </c>
      <c r="AS747" s="19">
        <f t="shared" si="135"/>
        <v>0.0920006476337525</v>
      </c>
      <c r="AT747" s="19">
        <f t="shared" si="136"/>
        <v>0.0938663888746464</v>
      </c>
      <c r="AU747" s="19">
        <f t="shared" si="137"/>
        <v>0.888122788845885</v>
      </c>
      <c r="AV747" s="19">
        <f t="shared" si="138"/>
        <v>3.01005274152292</v>
      </c>
      <c r="AW747" s="19">
        <f t="shared" si="139"/>
        <v>3.06793829091861</v>
      </c>
      <c r="AX747" s="36"/>
    </row>
    <row r="748" s="25" customFormat="1" spans="1:50">
      <c r="A748" s="37" t="s">
        <v>2523</v>
      </c>
      <c r="B748" s="35" t="s">
        <v>2524</v>
      </c>
      <c r="C748" s="35" t="s">
        <v>1862</v>
      </c>
      <c r="D748" s="32" t="s">
        <v>1863</v>
      </c>
      <c r="E748" s="35" t="s">
        <v>2548</v>
      </c>
      <c r="F748" s="35" t="s">
        <v>2526</v>
      </c>
      <c r="G748" s="32" t="s">
        <v>1917</v>
      </c>
      <c r="H748" s="32"/>
      <c r="I748" s="33">
        <f t="shared" si="140"/>
        <v>6.30613613128662</v>
      </c>
      <c r="J748" s="33">
        <f t="shared" si="141"/>
        <v>997.100769042969</v>
      </c>
      <c r="K748" s="33">
        <f t="shared" si="142"/>
        <v>-7.63687133789062</v>
      </c>
      <c r="L748" s="34">
        <f t="shared" si="132"/>
        <v>-12.1166028994744</v>
      </c>
      <c r="M748" s="33">
        <f t="shared" si="133"/>
        <v>4.47973156158373</v>
      </c>
      <c r="N748" s="33">
        <f t="shared" si="143"/>
        <v>4.4797306060791</v>
      </c>
      <c r="O748" s="32"/>
      <c r="P748" s="35">
        <v>41.61</v>
      </c>
      <c r="Q748" s="35">
        <v>0.3</v>
      </c>
      <c r="R748" s="35">
        <v>23.02</v>
      </c>
      <c r="S748" s="35">
        <v>0</v>
      </c>
      <c r="T748" s="35">
        <v>10.79</v>
      </c>
      <c r="U748" s="35">
        <v>0.32</v>
      </c>
      <c r="V748" s="35">
        <v>19.63</v>
      </c>
      <c r="W748" s="35">
        <v>4.27</v>
      </c>
      <c r="X748" s="35">
        <v>0.1</v>
      </c>
      <c r="Y748" s="32"/>
      <c r="Z748" s="32">
        <v>100.04</v>
      </c>
      <c r="AA748" s="35">
        <v>6.30613613128662</v>
      </c>
      <c r="AB748" s="35">
        <v>997.100769042969</v>
      </c>
      <c r="AC748" s="35">
        <v>-7.63687133789062</v>
      </c>
      <c r="AD748" s="35">
        <v>4.4797306060791</v>
      </c>
      <c r="AE748" s="35" t="s">
        <v>1695</v>
      </c>
      <c r="AF748" s="19">
        <v>12</v>
      </c>
      <c r="AG748" s="19">
        <f>AF748/(P748*'Molecular Weight'!$C$2/'Molecular Weight'!$D$2+Q748*'Molecular Weight'!$C$3/'Molecular Weight'!$D$3+R748*'Molecular Weight'!$C$4/'Molecular Weight'!$D$4+S748*'Molecular Weight'!$C$5/'Molecular Weight'!$D$5+T748*'Molecular Weight'!$C$6/'Molecular Weight'!$D$6+U748*'Molecular Weight'!$C$8/'Molecular Weight'!$D$8+V748*'Molecular Weight'!$C$9/'Molecular Weight'!$D$9+W748*'Molecular Weight'!$C$10/'Molecular Weight'!$D$10+X748*'Molecular Weight'!$C$11/'Molecular Weight'!$D$11+Y748*'Molecular Weight'!$C$12/'Molecular Weight'!$D$12)</f>
        <v>4.30177818045458</v>
      </c>
      <c r="AH748" s="19">
        <f>P748*AG748*'Molecular Weight'!$B$2/'Molecular Weight'!$D$2</f>
        <v>2.97931075380684</v>
      </c>
      <c r="AI748" s="19">
        <f>Q748*AG748*'Molecular Weight'!$B$3/'Molecular Weight'!$D$3</f>
        <v>0.0161518579992037</v>
      </c>
      <c r="AJ748" s="19">
        <f>AG748*R748*'Molecular Weight'!$B$4/'Molecular Weight'!$D$4</f>
        <v>1.9424663341323</v>
      </c>
      <c r="AK748" s="19">
        <f>S748*AG748*'Molecular Weight'!$B$5/'Molecular Weight'!$D$5</f>
        <v>0</v>
      </c>
      <c r="AL748" s="19">
        <f>T748*AG748*'Molecular Weight'!$B$6/'Molecular Weight'!$D$6</f>
        <v>0.6461050468695</v>
      </c>
      <c r="AM748" s="19">
        <f>U748*AG748*'Molecular Weight'!$B$8/'Molecular Weight'!$D$8</f>
        <v>0.0194046943578442</v>
      </c>
      <c r="AN748" s="19">
        <f>V748*AG748*'Molecular Weight'!$B$9/'Molecular Weight'!$D$9</f>
        <v>2.09538227499562</v>
      </c>
      <c r="AO748" s="19">
        <f>W748*AG748*'Molecular Weight'!$B$10/'Molecular Weight'!$D$10</f>
        <v>0.327542668162287</v>
      </c>
      <c r="AP748" s="19">
        <f>X748*AG748*'Molecular Weight'!$B$11/'Molecular Weight'!$D$11</f>
        <v>0.0138811816084368</v>
      </c>
      <c r="AQ748" s="19">
        <f>Y748*AG748*'Molecular Weight'!$B$12/'Molecular Weight'!$D$12</f>
        <v>0</v>
      </c>
      <c r="AR748" s="19">
        <f t="shared" si="134"/>
        <v>8.04024481193203</v>
      </c>
      <c r="AS748" s="19">
        <f t="shared" si="135"/>
        <v>0.120130109090113</v>
      </c>
      <c r="AT748" s="19">
        <f t="shared" si="136"/>
        <v>0.185929686932745</v>
      </c>
      <c r="AU748" s="19">
        <f t="shared" si="137"/>
        <v>0.525974937779388</v>
      </c>
      <c r="AV748" s="19">
        <f t="shared" si="138"/>
        <v>2.99546261180604</v>
      </c>
      <c r="AW748" s="19">
        <f t="shared" si="139"/>
        <v>3.08843468438525</v>
      </c>
      <c r="AX748" s="36"/>
    </row>
    <row r="749" s="25" customFormat="1" spans="1:50">
      <c r="A749" s="37" t="s">
        <v>2523</v>
      </c>
      <c r="B749" s="35" t="s">
        <v>2524</v>
      </c>
      <c r="C749" s="35" t="s">
        <v>1862</v>
      </c>
      <c r="D749" s="32" t="s">
        <v>1863</v>
      </c>
      <c r="E749" s="35" t="s">
        <v>2549</v>
      </c>
      <c r="F749" s="35" t="s">
        <v>2526</v>
      </c>
      <c r="G749" s="32" t="s">
        <v>1917</v>
      </c>
      <c r="H749" s="32"/>
      <c r="I749" s="33">
        <f t="shared" si="140"/>
        <v>2.21285772323608</v>
      </c>
      <c r="J749" s="33">
        <f t="shared" si="141"/>
        <v>1076.53881835937</v>
      </c>
      <c r="K749" s="33">
        <f t="shared" si="142"/>
        <v>-6.95034408569336</v>
      </c>
      <c r="L749" s="34">
        <f t="shared" si="132"/>
        <v>-12.7170097409487</v>
      </c>
      <c r="M749" s="33">
        <f t="shared" si="133"/>
        <v>5.76666565525533</v>
      </c>
      <c r="N749" s="33">
        <f t="shared" si="143"/>
        <v>5.76666641235352</v>
      </c>
      <c r="O749" s="32"/>
      <c r="P749" s="35">
        <v>39.9</v>
      </c>
      <c r="Q749" s="35">
        <v>0.72</v>
      </c>
      <c r="R749" s="35">
        <v>21.94</v>
      </c>
      <c r="S749" s="35">
        <v>0</v>
      </c>
      <c r="T749" s="35">
        <v>16.43</v>
      </c>
      <c r="U749" s="35">
        <v>0.38</v>
      </c>
      <c r="V749" s="35">
        <v>13.13</v>
      </c>
      <c r="W749" s="35">
        <v>6.87</v>
      </c>
      <c r="X749" s="35">
        <v>0.12</v>
      </c>
      <c r="Y749" s="32"/>
      <c r="Z749" s="32">
        <v>99.49</v>
      </c>
      <c r="AA749" s="35">
        <v>2.21285772323608</v>
      </c>
      <c r="AB749" s="35">
        <v>1076.53881835937</v>
      </c>
      <c r="AC749" s="35">
        <v>-6.95034408569336</v>
      </c>
      <c r="AD749" s="35">
        <v>5.76666641235352</v>
      </c>
      <c r="AE749" s="35" t="s">
        <v>1695</v>
      </c>
      <c r="AF749" s="19">
        <v>12</v>
      </c>
      <c r="AG749" s="19">
        <f>AF749/(P749*'Molecular Weight'!$C$2/'Molecular Weight'!$D$2+Q749*'Molecular Weight'!$C$3/'Molecular Weight'!$D$3+R749*'Molecular Weight'!$C$4/'Molecular Weight'!$D$4+S749*'Molecular Weight'!$C$5/'Molecular Weight'!$D$5+T749*'Molecular Weight'!$C$6/'Molecular Weight'!$D$6+U749*'Molecular Weight'!$C$8/'Molecular Weight'!$D$8+V749*'Molecular Weight'!$C$9/'Molecular Weight'!$D$9+W749*'Molecular Weight'!$C$10/'Molecular Weight'!$D$10+X749*'Molecular Weight'!$C$11/'Molecular Weight'!$D$11+Y749*'Molecular Weight'!$C$12/'Molecular Weight'!$D$12)</f>
        <v>4.48413021260382</v>
      </c>
      <c r="AH749" s="19">
        <f>P749*AG749*'Molecular Weight'!$B$2/'Molecular Weight'!$D$2</f>
        <v>2.97797595677251</v>
      </c>
      <c r="AI749" s="19">
        <f>Q749*AG749*'Molecular Weight'!$B$3/'Molecular Weight'!$D$3</f>
        <v>0.0404076815153285</v>
      </c>
      <c r="AJ749" s="19">
        <f>AG749*R749*'Molecular Weight'!$B$4/'Molecular Weight'!$D$4</f>
        <v>1.9298120216659</v>
      </c>
      <c r="AK749" s="19">
        <f>S749*AG749*'Molecular Weight'!$B$5/'Molecular Weight'!$D$5</f>
        <v>0</v>
      </c>
      <c r="AL749" s="19">
        <f>T749*AG749*'Molecular Weight'!$B$6/'Molecular Weight'!$D$6</f>
        <v>1.02553256393487</v>
      </c>
      <c r="AM749" s="19">
        <f>U749*AG749*'Molecular Weight'!$B$8/'Molecular Weight'!$D$8</f>
        <v>0.0240198686324986</v>
      </c>
      <c r="AN749" s="19">
        <f>V749*AG749*'Molecular Weight'!$B$9/'Molecular Weight'!$D$9</f>
        <v>1.46095855313866</v>
      </c>
      <c r="AO749" s="19">
        <f>W749*AG749*'Molecular Weight'!$B$10/'Molecular Weight'!$D$10</f>
        <v>0.549321942949148</v>
      </c>
      <c r="AP749" s="19">
        <f>X749*AG749*'Molecular Weight'!$B$11/'Molecular Weight'!$D$11</f>
        <v>0.0173635245405763</v>
      </c>
      <c r="AQ749" s="19">
        <f>Y749*AG749*'Molecular Weight'!$B$12/'Molecular Weight'!$D$12</f>
        <v>0</v>
      </c>
      <c r="AR749" s="19">
        <f t="shared" si="134"/>
        <v>8.0253921131495</v>
      </c>
      <c r="AS749" s="19">
        <f t="shared" si="135"/>
        <v>0.0759353196698545</v>
      </c>
      <c r="AT749" s="19">
        <f t="shared" si="136"/>
        <v>0.0740447669243171</v>
      </c>
      <c r="AU749" s="19">
        <f t="shared" si="137"/>
        <v>0.949597244265011</v>
      </c>
      <c r="AV749" s="19">
        <f t="shared" si="138"/>
        <v>3.01838363828784</v>
      </c>
      <c r="AW749" s="19">
        <f t="shared" si="139"/>
        <v>3.05983292865518</v>
      </c>
      <c r="AX749" s="36"/>
    </row>
    <row r="750" s="25" customFormat="1" spans="1:50">
      <c r="A750" s="37" t="s">
        <v>2523</v>
      </c>
      <c r="B750" s="35" t="s">
        <v>2524</v>
      </c>
      <c r="C750" s="35" t="s">
        <v>1862</v>
      </c>
      <c r="D750" s="32" t="s">
        <v>1863</v>
      </c>
      <c r="E750" s="35" t="s">
        <v>2550</v>
      </c>
      <c r="F750" s="35" t="s">
        <v>2528</v>
      </c>
      <c r="G750" s="32" t="s">
        <v>1917</v>
      </c>
      <c r="H750" s="32"/>
      <c r="I750" s="33">
        <f t="shared" si="140"/>
        <v>2.09294652938843</v>
      </c>
      <c r="J750" s="33">
        <f t="shared" si="141"/>
        <v>1098.01452636719</v>
      </c>
      <c r="K750" s="33">
        <f t="shared" si="142"/>
        <v>-6.6250319480896</v>
      </c>
      <c r="L750" s="34">
        <f t="shared" si="132"/>
        <v>-12.4620950177637</v>
      </c>
      <c r="M750" s="33">
        <f t="shared" si="133"/>
        <v>5.83706306967413</v>
      </c>
      <c r="N750" s="33">
        <f t="shared" si="143"/>
        <v>5.83706331253052</v>
      </c>
      <c r="O750" s="32"/>
      <c r="P750" s="35">
        <v>40.01</v>
      </c>
      <c r="Q750" s="35">
        <v>0.68</v>
      </c>
      <c r="R750" s="35">
        <v>21.34</v>
      </c>
      <c r="S750" s="35">
        <v>0</v>
      </c>
      <c r="T750" s="35">
        <v>17.48</v>
      </c>
      <c r="U750" s="35">
        <v>0.41</v>
      </c>
      <c r="V750" s="35">
        <v>13.17</v>
      </c>
      <c r="W750" s="35">
        <v>6.86</v>
      </c>
      <c r="X750" s="35">
        <v>0.09</v>
      </c>
      <c r="Y750" s="32"/>
      <c r="Z750" s="32">
        <v>100.04</v>
      </c>
      <c r="AA750" s="35">
        <v>2.09294652938843</v>
      </c>
      <c r="AB750" s="35">
        <v>1098.01452636719</v>
      </c>
      <c r="AC750" s="35">
        <v>-6.6250319480896</v>
      </c>
      <c r="AD750" s="35">
        <v>5.83706331253052</v>
      </c>
      <c r="AE750" s="35" t="s">
        <v>1695</v>
      </c>
      <c r="AF750" s="19">
        <v>12</v>
      </c>
      <c r="AG750" s="19">
        <f>AF750/(P750*'Molecular Weight'!$C$2/'Molecular Weight'!$D$2+Q750*'Molecular Weight'!$C$3/'Molecular Weight'!$D$3+R750*'Molecular Weight'!$C$4/'Molecular Weight'!$D$4+S750*'Molecular Weight'!$C$5/'Molecular Weight'!$D$5+T750*'Molecular Weight'!$C$6/'Molecular Weight'!$D$6+U750*'Molecular Weight'!$C$8/'Molecular Weight'!$D$8+V750*'Molecular Weight'!$C$9/'Molecular Weight'!$D$9+W750*'Molecular Weight'!$C$10/'Molecular Weight'!$D$10+X750*'Molecular Weight'!$C$11/'Molecular Weight'!$D$11+Y750*'Molecular Weight'!$C$12/'Molecular Weight'!$D$12)</f>
        <v>4.48350115916495</v>
      </c>
      <c r="AH750" s="19">
        <f>P750*AG750*'Molecular Weight'!$B$2/'Molecular Weight'!$D$2</f>
        <v>2.98576700030276</v>
      </c>
      <c r="AI750" s="19">
        <f>Q750*AG750*'Molecular Weight'!$B$3/'Molecular Weight'!$D$3</f>
        <v>0.0381574566737443</v>
      </c>
      <c r="AJ750" s="19">
        <f>AG750*R750*'Molecular Weight'!$B$4/'Molecular Weight'!$D$4</f>
        <v>1.87677353347548</v>
      </c>
      <c r="AK750" s="19">
        <f>S750*AG750*'Molecular Weight'!$B$5/'Molecular Weight'!$D$5</f>
        <v>0</v>
      </c>
      <c r="AL750" s="19">
        <f>T750*AG750*'Molecular Weight'!$B$6/'Molecular Weight'!$D$6</f>
        <v>1.09091871189036</v>
      </c>
      <c r="AM750" s="19">
        <f>U750*AG750*'Molecular Weight'!$B$8/'Molecular Weight'!$D$8</f>
        <v>0.0259125384163748</v>
      </c>
      <c r="AN750" s="19">
        <f>V750*AG750*'Molecular Weight'!$B$9/'Molecular Weight'!$D$9</f>
        <v>1.46520372868989</v>
      </c>
      <c r="AO750" s="19">
        <f>W750*AG750*'Molecular Weight'!$B$10/'Molecular Weight'!$D$10</f>
        <v>0.548445398571177</v>
      </c>
      <c r="AP750" s="19">
        <f>X750*AG750*'Molecular Weight'!$B$11/'Molecular Weight'!$D$11</f>
        <v>0.0130208165319408</v>
      </c>
      <c r="AQ750" s="19">
        <f>Y750*AG750*'Molecular Weight'!$B$12/'Molecular Weight'!$D$12</f>
        <v>0</v>
      </c>
      <c r="AR750" s="19">
        <f t="shared" si="134"/>
        <v>8.04419918455172</v>
      </c>
      <c r="AS750" s="19">
        <f t="shared" si="135"/>
        <v>0.131868990921872</v>
      </c>
      <c r="AT750" s="19">
        <f t="shared" si="136"/>
        <v>0.120878842286395</v>
      </c>
      <c r="AU750" s="19">
        <f t="shared" si="137"/>
        <v>0.959049720968487</v>
      </c>
      <c r="AV750" s="19">
        <f t="shared" si="138"/>
        <v>3.0239244569765</v>
      </c>
      <c r="AW750" s="19">
        <f t="shared" si="139"/>
        <v>3.1304803775678</v>
      </c>
      <c r="AX750" s="36"/>
    </row>
    <row r="751" s="25" customFormat="1" spans="1:50">
      <c r="A751" s="37" t="s">
        <v>2523</v>
      </c>
      <c r="B751" s="35" t="s">
        <v>2524</v>
      </c>
      <c r="C751" s="35" t="s">
        <v>1862</v>
      </c>
      <c r="D751" s="32" t="s">
        <v>1863</v>
      </c>
      <c r="E751" s="35" t="s">
        <v>2551</v>
      </c>
      <c r="F751" s="35" t="s">
        <v>2528</v>
      </c>
      <c r="G751" s="32" t="s">
        <v>1917</v>
      </c>
      <c r="H751" s="32"/>
      <c r="I751" s="33">
        <f t="shared" si="140"/>
        <v>3.33204245567322</v>
      </c>
      <c r="J751" s="33">
        <f t="shared" si="141"/>
        <v>1069.57775878906</v>
      </c>
      <c r="K751" s="33">
        <f t="shared" si="142"/>
        <v>-10.5955486297607</v>
      </c>
      <c r="L751" s="34">
        <f t="shared" si="132"/>
        <v>-12.3421940143075</v>
      </c>
      <c r="M751" s="33">
        <f t="shared" si="133"/>
        <v>1.74664538454673</v>
      </c>
      <c r="N751" s="33">
        <f t="shared" si="143"/>
        <v>1.74664497375488</v>
      </c>
      <c r="O751" s="32"/>
      <c r="P751" s="35">
        <v>41.8</v>
      </c>
      <c r="Q751" s="35">
        <v>0.29</v>
      </c>
      <c r="R751" s="35">
        <v>22.87</v>
      </c>
      <c r="S751" s="35">
        <v>0.21</v>
      </c>
      <c r="T751" s="35">
        <v>11.17</v>
      </c>
      <c r="U751" s="35">
        <v>0.4</v>
      </c>
      <c r="V751" s="35">
        <v>19.62</v>
      </c>
      <c r="W751" s="35">
        <v>4.24</v>
      </c>
      <c r="X751" s="35">
        <v>0.05</v>
      </c>
      <c r="Y751" s="32"/>
      <c r="Z751" s="32">
        <v>100.65</v>
      </c>
      <c r="AA751" s="35">
        <v>3.33204245567322</v>
      </c>
      <c r="AB751" s="35">
        <v>1069.57775878906</v>
      </c>
      <c r="AC751" s="35">
        <v>-10.5955486297607</v>
      </c>
      <c r="AD751" s="35">
        <v>1.74664497375488</v>
      </c>
      <c r="AE751" s="35" t="s">
        <v>1695</v>
      </c>
      <c r="AF751" s="19">
        <v>12</v>
      </c>
      <c r="AG751" s="19">
        <f>AF751/(P751*'Molecular Weight'!$C$2/'Molecular Weight'!$D$2+Q751*'Molecular Weight'!$C$3/'Molecular Weight'!$D$3+R751*'Molecular Weight'!$C$4/'Molecular Weight'!$D$4+S751*'Molecular Weight'!$C$5/'Molecular Weight'!$D$5+T751*'Molecular Weight'!$C$6/'Molecular Weight'!$D$6+U751*'Molecular Weight'!$C$8/'Molecular Weight'!$D$8+V751*'Molecular Weight'!$C$9/'Molecular Weight'!$D$9+W751*'Molecular Weight'!$C$10/'Molecular Weight'!$D$10+X751*'Molecular Weight'!$C$11/'Molecular Weight'!$D$11+Y751*'Molecular Weight'!$C$12/'Molecular Weight'!$D$12)</f>
        <v>4.28544237504669</v>
      </c>
      <c r="AH751" s="19">
        <f>P751*AG751*'Molecular Weight'!$B$2/'Molecular Weight'!$D$2</f>
        <v>2.98154945534207</v>
      </c>
      <c r="AI751" s="19">
        <f>Q751*AG751*'Molecular Weight'!$B$3/'Molecular Weight'!$D$3</f>
        <v>0.0155541713236989</v>
      </c>
      <c r="AJ751" s="19">
        <f>AG751*R751*'Molecular Weight'!$B$4/'Molecular Weight'!$D$4</f>
        <v>1.92248072022985</v>
      </c>
      <c r="AK751" s="19">
        <f>S751*AG751*'Molecular Weight'!$B$5/'Molecular Weight'!$D$5</f>
        <v>0.0118421330187487</v>
      </c>
      <c r="AL751" s="19">
        <f>T751*AG751*'Molecular Weight'!$B$6/'Molecular Weight'!$D$6</f>
        <v>0.666319478414136</v>
      </c>
      <c r="AM751" s="19">
        <f>U751*AG751*'Molecular Weight'!$B$8/'Molecular Weight'!$D$8</f>
        <v>0.0241637574008835</v>
      </c>
      <c r="AN751" s="19">
        <f>V751*AG751*'Molecular Weight'!$B$9/'Molecular Weight'!$D$9</f>
        <v>2.08636177167285</v>
      </c>
      <c r="AO751" s="19">
        <f>W751*AG751*'Molecular Weight'!$B$10/'Molecular Weight'!$D$10</f>
        <v>0.324006342193259</v>
      </c>
      <c r="AP751" s="19">
        <f>X751*AG751*'Molecular Weight'!$B$11/'Molecular Weight'!$D$11</f>
        <v>0.00691423422885881</v>
      </c>
      <c r="AQ751" s="19">
        <f>Y751*AG751*'Molecular Weight'!$B$12/'Molecular Weight'!$D$12</f>
        <v>0</v>
      </c>
      <c r="AR751" s="19">
        <f t="shared" si="134"/>
        <v>8.03919206382436</v>
      </c>
      <c r="AS751" s="19">
        <f t="shared" si="135"/>
        <v>0.11700299287751</v>
      </c>
      <c r="AT751" s="19">
        <f t="shared" si="136"/>
        <v>0.175595936585828</v>
      </c>
      <c r="AU751" s="19">
        <f t="shared" si="137"/>
        <v>0.549316485536625</v>
      </c>
      <c r="AV751" s="19">
        <f t="shared" si="138"/>
        <v>2.99710362666577</v>
      </c>
      <c r="AW751" s="19">
        <f t="shared" si="139"/>
        <v>3.10085134968113</v>
      </c>
      <c r="AX751" s="36"/>
    </row>
    <row r="752" s="25" customFormat="1" spans="1:50">
      <c r="A752" s="37" t="s">
        <v>2523</v>
      </c>
      <c r="B752" s="35" t="s">
        <v>2524</v>
      </c>
      <c r="C752" s="35" t="s">
        <v>1862</v>
      </c>
      <c r="D752" s="32" t="s">
        <v>1863</v>
      </c>
      <c r="E752" s="35" t="s">
        <v>2552</v>
      </c>
      <c r="F752" s="35" t="s">
        <v>2528</v>
      </c>
      <c r="G752" s="32" t="s">
        <v>1917</v>
      </c>
      <c r="H752" s="32"/>
      <c r="I752" s="33">
        <f t="shared" si="140"/>
        <v>2.95726728439331</v>
      </c>
      <c r="J752" s="33">
        <f t="shared" si="141"/>
        <v>1101.70300292969</v>
      </c>
      <c r="K752" s="33">
        <f t="shared" si="142"/>
        <v>-6.95563268661499</v>
      </c>
      <c r="L752" s="34">
        <f t="shared" si="132"/>
        <v>-12.0509464200409</v>
      </c>
      <c r="M752" s="33">
        <f t="shared" si="133"/>
        <v>5.09531373342591</v>
      </c>
      <c r="N752" s="33">
        <f t="shared" si="143"/>
        <v>5.09531354904175</v>
      </c>
      <c r="O752" s="32"/>
      <c r="P752" s="35">
        <v>40.18</v>
      </c>
      <c r="Q752" s="35">
        <v>0.68</v>
      </c>
      <c r="R752" s="35">
        <v>21.36</v>
      </c>
      <c r="S752" s="35">
        <v>0</v>
      </c>
      <c r="T752" s="35">
        <v>17.46</v>
      </c>
      <c r="U752" s="35">
        <v>0.44</v>
      </c>
      <c r="V752" s="35">
        <v>13.13</v>
      </c>
      <c r="W752" s="35">
        <v>6.75</v>
      </c>
      <c r="X752" s="35">
        <v>0.12</v>
      </c>
      <c r="Y752" s="32"/>
      <c r="Z752" s="32">
        <v>100.12</v>
      </c>
      <c r="AA752" s="35">
        <v>2.95726728439331</v>
      </c>
      <c r="AB752" s="35">
        <v>1101.70300292969</v>
      </c>
      <c r="AC752" s="35">
        <v>-6.95563268661499</v>
      </c>
      <c r="AD752" s="35">
        <v>5.09531354904175</v>
      </c>
      <c r="AE752" s="35" t="s">
        <v>1695</v>
      </c>
      <c r="AF752" s="19">
        <v>12</v>
      </c>
      <c r="AG752" s="19">
        <f>AF752/(P752*'Molecular Weight'!$C$2/'Molecular Weight'!$D$2+Q752*'Molecular Weight'!$C$3/'Molecular Weight'!$D$3+R752*'Molecular Weight'!$C$4/'Molecular Weight'!$D$4+S752*'Molecular Weight'!$C$5/'Molecular Weight'!$D$5+T752*'Molecular Weight'!$C$6/'Molecular Weight'!$D$6+U752*'Molecular Weight'!$C$8/'Molecular Weight'!$D$8+V752*'Molecular Weight'!$C$9/'Molecular Weight'!$D$9+W752*'Molecular Weight'!$C$10/'Molecular Weight'!$D$10+X752*'Molecular Weight'!$C$11/'Molecular Weight'!$D$11+Y752*'Molecular Weight'!$C$12/'Molecular Weight'!$D$12)</f>
        <v>4.47694072105512</v>
      </c>
      <c r="AH752" s="19">
        <f>P752*AG752*'Molecular Weight'!$B$2/'Molecular Weight'!$D$2</f>
        <v>2.99406588169099</v>
      </c>
      <c r="AI752" s="19">
        <f>Q752*AG752*'Molecular Weight'!$B$3/'Molecular Weight'!$D$3</f>
        <v>0.0381016231579159</v>
      </c>
      <c r="AJ752" s="19">
        <f>AG752*R752*'Molecular Weight'!$B$4/'Molecular Weight'!$D$4</f>
        <v>1.8757837152165</v>
      </c>
      <c r="AK752" s="19">
        <f>S752*AG752*'Molecular Weight'!$B$5/'Molecular Weight'!$D$5</f>
        <v>0</v>
      </c>
      <c r="AL752" s="19">
        <f>T752*AG752*'Molecular Weight'!$B$6/'Molecular Weight'!$D$6</f>
        <v>1.08807607168183</v>
      </c>
      <c r="AM752" s="19">
        <f>U752*AG752*'Molecular Weight'!$B$8/'Molecular Weight'!$D$8</f>
        <v>0.0277678871900797</v>
      </c>
      <c r="AN752" s="19">
        <f>V752*AG752*'Molecular Weight'!$B$9/'Molecular Weight'!$D$9</f>
        <v>1.45861617040828</v>
      </c>
      <c r="AO752" s="19">
        <f>W752*AG752*'Molecular Weight'!$B$10/'Molecular Weight'!$D$10</f>
        <v>0.538861445562091</v>
      </c>
      <c r="AP752" s="19">
        <f>X752*AG752*'Molecular Weight'!$B$11/'Molecular Weight'!$D$11</f>
        <v>0.0173356852703006</v>
      </c>
      <c r="AQ752" s="19">
        <f>Y752*AG752*'Molecular Weight'!$B$12/'Molecular Weight'!$D$12</f>
        <v>0</v>
      </c>
      <c r="AR752" s="19">
        <f t="shared" si="134"/>
        <v>8.03860848017799</v>
      </c>
      <c r="AS752" s="19">
        <f t="shared" si="135"/>
        <v>0.115269144722828</v>
      </c>
      <c r="AT752" s="19">
        <f t="shared" si="136"/>
        <v>0.105938497980806</v>
      </c>
      <c r="AU752" s="19">
        <f t="shared" si="137"/>
        <v>0.972806926958999</v>
      </c>
      <c r="AV752" s="19">
        <f t="shared" si="138"/>
        <v>3.03216750484891</v>
      </c>
      <c r="AW752" s="19">
        <f t="shared" si="139"/>
        <v>3.11332157484228</v>
      </c>
      <c r="AX752" s="36"/>
    </row>
    <row r="753" s="25" customFormat="1" spans="1:50">
      <c r="A753" s="37" t="s">
        <v>2553</v>
      </c>
      <c r="B753" s="35" t="s">
        <v>2554</v>
      </c>
      <c r="C753" s="35" t="s">
        <v>1862</v>
      </c>
      <c r="D753" s="32" t="s">
        <v>1863</v>
      </c>
      <c r="E753" s="35" t="s">
        <v>2555</v>
      </c>
      <c r="F753" s="35" t="s">
        <v>1859</v>
      </c>
      <c r="G753" s="32" t="s">
        <v>1917</v>
      </c>
      <c r="H753" s="32"/>
      <c r="I753" s="33">
        <f t="shared" si="140"/>
        <v>4.81063365936279</v>
      </c>
      <c r="J753" s="33">
        <f t="shared" si="141"/>
        <v>1108.95703125</v>
      </c>
      <c r="K753" s="33">
        <f t="shared" si="142"/>
        <v>-6.81929636001587</v>
      </c>
      <c r="L753" s="34">
        <f t="shared" si="132"/>
        <v>-11.1921031327399</v>
      </c>
      <c r="M753" s="33">
        <f t="shared" si="133"/>
        <v>4.37280677272402</v>
      </c>
      <c r="N753" s="33">
        <f t="shared" si="143"/>
        <v>4.37280607223511</v>
      </c>
      <c r="O753" s="32"/>
      <c r="P753" s="35">
        <v>41.339925</v>
      </c>
      <c r="Q753" s="35">
        <v>0.40225</v>
      </c>
      <c r="R753" s="35">
        <v>23.1825</v>
      </c>
      <c r="S753" s="35">
        <v>0.21375</v>
      </c>
      <c r="T753" s="35">
        <v>12.755</v>
      </c>
      <c r="U753" s="35">
        <v>0.2945</v>
      </c>
      <c r="V753" s="35">
        <v>17.405</v>
      </c>
      <c r="W753" s="35">
        <v>4.8125</v>
      </c>
      <c r="X753" s="35">
        <v>0.10325</v>
      </c>
      <c r="Y753" s="32"/>
      <c r="Z753" s="32">
        <v>100.508675</v>
      </c>
      <c r="AA753" s="35">
        <v>4.81063365936279</v>
      </c>
      <c r="AB753" s="35">
        <v>1108.95703125</v>
      </c>
      <c r="AC753" s="35">
        <v>-6.81929636001587</v>
      </c>
      <c r="AD753" s="35">
        <v>4.37280607223511</v>
      </c>
      <c r="AE753" s="35" t="s">
        <v>1695</v>
      </c>
      <c r="AF753" s="19">
        <v>12</v>
      </c>
      <c r="AG753" s="19">
        <f>AF753/(P753*'Molecular Weight'!$C$2/'Molecular Weight'!$D$2+Q753*'Molecular Weight'!$C$3/'Molecular Weight'!$D$3+R753*'Molecular Weight'!$C$4/'Molecular Weight'!$D$4+S753*'Molecular Weight'!$C$5/'Molecular Weight'!$D$5+T753*'Molecular Weight'!$C$6/'Molecular Weight'!$D$6+U753*'Molecular Weight'!$C$8/'Molecular Weight'!$D$8+V753*'Molecular Weight'!$C$9/'Molecular Weight'!$D$9+W753*'Molecular Weight'!$C$10/'Molecular Weight'!$D$10+X753*'Molecular Weight'!$C$11/'Molecular Weight'!$D$11+Y753*'Molecular Weight'!$C$12/'Molecular Weight'!$D$12)</f>
        <v>4.32647344487923</v>
      </c>
      <c r="AH753" s="19">
        <f>P753*AG753*'Molecular Weight'!$B$2/'Molecular Weight'!$D$2</f>
        <v>2.97696550808587</v>
      </c>
      <c r="AI753" s="19">
        <f>Q753*AG753*'Molecular Weight'!$B$3/'Molecular Weight'!$D$3</f>
        <v>0.0217812758848895</v>
      </c>
      <c r="AJ753" s="19">
        <f>AG753*R753*'Molecular Weight'!$B$4/'Molecular Weight'!$D$4</f>
        <v>1.96740821176761</v>
      </c>
      <c r="AK753" s="19">
        <f>S753*AG753*'Molecular Weight'!$B$5/'Molecular Weight'!$D$5</f>
        <v>0.0121690071562989</v>
      </c>
      <c r="AL753" s="19">
        <f>T753*AG753*'Molecular Weight'!$B$6/'Molecular Weight'!$D$6</f>
        <v>0.768153797180326</v>
      </c>
      <c r="AM753" s="19">
        <f>U753*AG753*'Molecular Weight'!$B$8/'Molecular Weight'!$D$8</f>
        <v>0.0179609025869317</v>
      </c>
      <c r="AN753" s="19">
        <f>V753*AG753*'Molecular Weight'!$B$9/'Molecular Weight'!$D$9</f>
        <v>1.86854268754648</v>
      </c>
      <c r="AO753" s="19">
        <f>W753*AG753*'Molecular Weight'!$B$10/'Molecular Weight'!$D$10</f>
        <v>0.37127591750145</v>
      </c>
      <c r="AP753" s="19">
        <f>X753*AG753*'Molecular Weight'!$B$11/'Molecular Weight'!$D$11</f>
        <v>0.0144145977148687</v>
      </c>
      <c r="AQ753" s="19">
        <f>Y753*AG753*'Molecular Weight'!$B$12/'Molecular Weight'!$D$12</f>
        <v>0</v>
      </c>
      <c r="AR753" s="19">
        <f t="shared" si="134"/>
        <v>8.01867190542472</v>
      </c>
      <c r="AS753" s="19">
        <f t="shared" si="135"/>
        <v>0.0558852806896999</v>
      </c>
      <c r="AT753" s="19">
        <f t="shared" si="136"/>
        <v>0.0727527233411315</v>
      </c>
      <c r="AU753" s="19">
        <f t="shared" si="137"/>
        <v>0.712268516490626</v>
      </c>
      <c r="AV753" s="19">
        <f t="shared" si="138"/>
        <v>2.99874678397076</v>
      </c>
      <c r="AW753" s="19">
        <f t="shared" si="139"/>
        <v>3.02593330481518</v>
      </c>
      <c r="AX753" s="36"/>
    </row>
    <row r="754" s="25" customFormat="1" spans="1:50">
      <c r="A754" s="37" t="s">
        <v>2553</v>
      </c>
      <c r="B754" s="35" t="s">
        <v>2554</v>
      </c>
      <c r="C754" s="35" t="s">
        <v>1862</v>
      </c>
      <c r="D754" s="32" t="s">
        <v>1863</v>
      </c>
      <c r="E754" s="35" t="s">
        <v>2556</v>
      </c>
      <c r="F754" s="35" t="s">
        <v>1859</v>
      </c>
      <c r="G754" s="32" t="s">
        <v>1917</v>
      </c>
      <c r="H754" s="32"/>
      <c r="I754" s="33">
        <f t="shared" si="140"/>
        <v>4.42926836013794</v>
      </c>
      <c r="J754" s="33">
        <f t="shared" si="141"/>
        <v>1067.93688964844</v>
      </c>
      <c r="K754" s="33">
        <f t="shared" si="142"/>
        <v>-8.21824836730957</v>
      </c>
      <c r="L754" s="34">
        <f t="shared" si="132"/>
        <v>-11.9020238330318</v>
      </c>
      <c r="M754" s="33">
        <f t="shared" si="133"/>
        <v>3.68377546572223</v>
      </c>
      <c r="N754" s="33">
        <f t="shared" si="143"/>
        <v>3.68377494812012</v>
      </c>
      <c r="O754" s="32"/>
      <c r="P754" s="35">
        <v>39.3459</v>
      </c>
      <c r="Q754" s="35">
        <v>0.537333333333333</v>
      </c>
      <c r="R754" s="35">
        <v>22.4866666666667</v>
      </c>
      <c r="S754" s="35">
        <v>0.0383333333333333</v>
      </c>
      <c r="T754" s="35">
        <v>16.04</v>
      </c>
      <c r="U754" s="35">
        <v>0.259</v>
      </c>
      <c r="V754" s="35">
        <v>8.43666666666667</v>
      </c>
      <c r="W754" s="35">
        <v>12.7866666666667</v>
      </c>
      <c r="X754" s="35">
        <v>0.19</v>
      </c>
      <c r="Y754" s="32"/>
      <c r="Z754" s="32">
        <v>100.120566666667</v>
      </c>
      <c r="AA754" s="35">
        <v>4.42926836013794</v>
      </c>
      <c r="AB754" s="35">
        <v>1067.93688964844</v>
      </c>
      <c r="AC754" s="35">
        <v>-8.21824836730957</v>
      </c>
      <c r="AD754" s="35">
        <v>3.68377494812012</v>
      </c>
      <c r="AE754" s="35" t="s">
        <v>1695</v>
      </c>
      <c r="AF754" s="19">
        <v>12</v>
      </c>
      <c r="AG754" s="19">
        <f>AF754/(P754*'Molecular Weight'!$C$2/'Molecular Weight'!$D$2+Q754*'Molecular Weight'!$C$3/'Molecular Weight'!$D$3+R754*'Molecular Weight'!$C$4/'Molecular Weight'!$D$4+S754*'Molecular Weight'!$C$5/'Molecular Weight'!$D$5+T754*'Molecular Weight'!$C$6/'Molecular Weight'!$D$6+U754*'Molecular Weight'!$C$8/'Molecular Weight'!$D$8+V754*'Molecular Weight'!$C$9/'Molecular Weight'!$D$9+W754*'Molecular Weight'!$C$10/'Molecular Weight'!$D$10+X754*'Molecular Weight'!$C$11/'Molecular Weight'!$D$11+Y754*'Molecular Weight'!$C$12/'Molecular Weight'!$D$12)</f>
        <v>4.52323755997608</v>
      </c>
      <c r="AH754" s="19">
        <f>P754*AG754*'Molecular Weight'!$B$2/'Molecular Weight'!$D$2</f>
        <v>2.96223123686856</v>
      </c>
      <c r="AI754" s="19">
        <f>Q754*AG754*'Molecular Weight'!$B$3/'Molecular Weight'!$D$3</f>
        <v>0.0304191028230348</v>
      </c>
      <c r="AJ754" s="19">
        <f>AG754*R754*'Molecular Weight'!$B$4/'Molecular Weight'!$D$4</f>
        <v>1.99514584671104</v>
      </c>
      <c r="AK754" s="19">
        <f>S754*AG754*'Molecular Weight'!$B$5/'Molecular Weight'!$D$5</f>
        <v>0.00228160764698225</v>
      </c>
      <c r="AL754" s="19">
        <f>T754*AG754*'Molecular Weight'!$B$6/'Molecular Weight'!$D$6</f>
        <v>1.00992108104143</v>
      </c>
      <c r="AM754" s="19">
        <f>U754*AG754*'Molecular Weight'!$B$8/'Molecular Weight'!$D$8</f>
        <v>0.0165142166342516</v>
      </c>
      <c r="AN754" s="19">
        <f>V754*AG754*'Molecular Weight'!$B$9/'Molecular Weight'!$D$9</f>
        <v>0.946924256765878</v>
      </c>
      <c r="AO754" s="19">
        <f>W754*AG754*'Molecular Weight'!$B$10/'Molecular Weight'!$D$10</f>
        <v>1.03133257727463</v>
      </c>
      <c r="AP754" s="19">
        <f>X754*AG754*'Molecular Weight'!$B$11/'Molecular Weight'!$D$11</f>
        <v>0.0277320147271848</v>
      </c>
      <c r="AQ754" s="19">
        <f>Y754*AG754*'Molecular Weight'!$B$12/'Molecular Weight'!$D$12</f>
        <v>0</v>
      </c>
      <c r="AR754" s="19">
        <f t="shared" si="134"/>
        <v>8.02250194049299</v>
      </c>
      <c r="AS754" s="19">
        <f t="shared" si="135"/>
        <v>0.0673164775574397</v>
      </c>
      <c r="AT754" s="19">
        <f t="shared" si="136"/>
        <v>0.0666551860547589</v>
      </c>
      <c r="AU754" s="19">
        <f t="shared" si="137"/>
        <v>0.942604603483991</v>
      </c>
      <c r="AV754" s="19">
        <f t="shared" si="138"/>
        <v>2.99265033969159</v>
      </c>
      <c r="AW754" s="19">
        <f t="shared" si="139"/>
        <v>3.00469213171619</v>
      </c>
      <c r="AX754" s="36"/>
    </row>
    <row r="755" s="25" customFormat="1" spans="1:50">
      <c r="A755" s="37" t="s">
        <v>2553</v>
      </c>
      <c r="B755" s="35" t="s">
        <v>2554</v>
      </c>
      <c r="C755" s="35" t="s">
        <v>1862</v>
      </c>
      <c r="D755" s="32" t="s">
        <v>1863</v>
      </c>
      <c r="E755" s="35" t="s">
        <v>2557</v>
      </c>
      <c r="F755" s="35" t="s">
        <v>1962</v>
      </c>
      <c r="G755" s="32" t="s">
        <v>1917</v>
      </c>
      <c r="H755" s="32"/>
      <c r="I755" s="33">
        <f t="shared" si="140"/>
        <v>5.0761775970459</v>
      </c>
      <c r="J755" s="33">
        <f t="shared" si="141"/>
        <v>1221.056640625</v>
      </c>
      <c r="K755" s="33">
        <f t="shared" si="142"/>
        <v>-7.13716888427734</v>
      </c>
      <c r="L755" s="34">
        <f t="shared" si="132"/>
        <v>-9.74584080069065</v>
      </c>
      <c r="M755" s="33">
        <f t="shared" si="133"/>
        <v>2.6086719164133</v>
      </c>
      <c r="N755" s="33">
        <f t="shared" si="143"/>
        <v>2.60867118835449</v>
      </c>
      <c r="O755" s="32"/>
      <c r="P755" s="35">
        <v>39.998475</v>
      </c>
      <c r="Q755" s="35">
        <v>0.90625</v>
      </c>
      <c r="R755" s="35">
        <v>22.5425</v>
      </c>
      <c r="S755" s="35">
        <v>0.03325</v>
      </c>
      <c r="T755" s="35">
        <v>13.63</v>
      </c>
      <c r="U755" s="35">
        <v>0.271</v>
      </c>
      <c r="V755" s="35">
        <v>10.0775</v>
      </c>
      <c r="W755" s="35">
        <v>12.7325</v>
      </c>
      <c r="X755" s="35">
        <v>0.31325</v>
      </c>
      <c r="Y755" s="32"/>
      <c r="Z755" s="32">
        <v>100.504725</v>
      </c>
      <c r="AA755" s="35">
        <v>5.0761775970459</v>
      </c>
      <c r="AB755" s="35">
        <v>1221.056640625</v>
      </c>
      <c r="AC755" s="35">
        <v>-7.13716888427734</v>
      </c>
      <c r="AD755" s="35">
        <v>2.60867118835449</v>
      </c>
      <c r="AE755" s="35" t="s">
        <v>1695</v>
      </c>
      <c r="AF755" s="19">
        <v>12</v>
      </c>
      <c r="AG755" s="19">
        <f>AF755/(P755*'Molecular Weight'!$C$2/'Molecular Weight'!$D$2+Q755*'Molecular Weight'!$C$3/'Molecular Weight'!$D$3+R755*'Molecular Weight'!$C$4/'Molecular Weight'!$D$4+S755*'Molecular Weight'!$C$5/'Molecular Weight'!$D$5+T755*'Molecular Weight'!$C$6/'Molecular Weight'!$D$6+U755*'Molecular Weight'!$C$8/'Molecular Weight'!$D$8+V755*'Molecular Weight'!$C$9/'Molecular Weight'!$D$9+W755*'Molecular Weight'!$C$10/'Molecular Weight'!$D$10+X755*'Molecular Weight'!$C$11/'Molecular Weight'!$D$11+Y755*'Molecular Weight'!$C$12/'Molecular Weight'!$D$12)</f>
        <v>4.45462742340259</v>
      </c>
      <c r="AH755" s="19">
        <f>P755*AG755*'Molecular Weight'!$B$2/'Molecular Weight'!$D$2</f>
        <v>2.96568414829033</v>
      </c>
      <c r="AI755" s="19">
        <f>Q755*AG755*'Molecular Weight'!$B$3/'Molecular Weight'!$D$3</f>
        <v>0.0505257334475419</v>
      </c>
      <c r="AJ755" s="19">
        <f>AG755*R755*'Molecular Weight'!$B$4/'Molecular Weight'!$D$4</f>
        <v>1.96976144943219</v>
      </c>
      <c r="AK755" s="19">
        <f>S755*AG755*'Molecular Weight'!$B$5/'Molecular Weight'!$D$5</f>
        <v>0.00194902772324674</v>
      </c>
      <c r="AL755" s="19">
        <f>T755*AG755*'Molecular Weight'!$B$6/'Molecular Weight'!$D$6</f>
        <v>0.845163861093781</v>
      </c>
      <c r="AM755" s="19">
        <f>U755*AG755*'Molecular Weight'!$B$8/'Molecular Weight'!$D$8</f>
        <v>0.0170172544649295</v>
      </c>
      <c r="AN755" s="19">
        <f>V755*AG755*'Molecular Weight'!$B$9/'Molecular Weight'!$D$9</f>
        <v>1.11393319750222</v>
      </c>
      <c r="AO755" s="19">
        <f>W755*AG755*'Molecular Weight'!$B$10/'Molecular Weight'!$D$10</f>
        <v>1.0113862993665</v>
      </c>
      <c r="AP755" s="19">
        <f>X755*AG755*'Molecular Weight'!$B$11/'Molecular Weight'!$D$11</f>
        <v>0.0450278167273592</v>
      </c>
      <c r="AQ755" s="19">
        <f>Y755*AG755*'Molecular Weight'!$B$12/'Molecular Weight'!$D$12</f>
        <v>0</v>
      </c>
      <c r="AR755" s="19">
        <f t="shared" si="134"/>
        <v>8.02044878804809</v>
      </c>
      <c r="AS755" s="19">
        <f t="shared" si="135"/>
        <v>0.0611899565876675</v>
      </c>
      <c r="AT755" s="19">
        <f t="shared" si="136"/>
        <v>0.0724001100904593</v>
      </c>
      <c r="AU755" s="19">
        <f t="shared" si="137"/>
        <v>0.783973904506114</v>
      </c>
      <c r="AV755" s="19">
        <f t="shared" si="138"/>
        <v>3.01620988173787</v>
      </c>
      <c r="AW755" s="19">
        <f t="shared" si="139"/>
        <v>2.98750061242744</v>
      </c>
      <c r="AX755" s="36"/>
    </row>
    <row r="756" s="25" customFormat="1" spans="1:50">
      <c r="A756" s="37" t="s">
        <v>2553</v>
      </c>
      <c r="B756" s="35" t="s">
        <v>2554</v>
      </c>
      <c r="C756" s="35" t="s">
        <v>1862</v>
      </c>
      <c r="D756" s="32" t="s">
        <v>1863</v>
      </c>
      <c r="E756" s="35" t="s">
        <v>2558</v>
      </c>
      <c r="F756" s="35" t="s">
        <v>1962</v>
      </c>
      <c r="G756" s="32" t="s">
        <v>1917</v>
      </c>
      <c r="H756" s="32"/>
      <c r="I756" s="33">
        <f t="shared" si="140"/>
        <v>5.08979988098145</v>
      </c>
      <c r="J756" s="33">
        <f t="shared" si="141"/>
        <v>1213.74853515625</v>
      </c>
      <c r="K756" s="33">
        <f t="shared" si="142"/>
        <v>-7.1461124420166</v>
      </c>
      <c r="L756" s="34">
        <f t="shared" si="132"/>
        <v>-9.82168613118979</v>
      </c>
      <c r="M756" s="33">
        <f t="shared" si="133"/>
        <v>2.67557368917319</v>
      </c>
      <c r="N756" s="33">
        <f t="shared" si="143"/>
        <v>2.67557334899902</v>
      </c>
      <c r="O756" s="32"/>
      <c r="P756" s="35">
        <v>40.3425</v>
      </c>
      <c r="Q756" s="35">
        <v>0.90025</v>
      </c>
      <c r="R756" s="35">
        <v>22.34</v>
      </c>
      <c r="S756" s="35">
        <v>0.02675</v>
      </c>
      <c r="T756" s="35">
        <v>13.3975</v>
      </c>
      <c r="U756" s="35">
        <v>0.2585</v>
      </c>
      <c r="V756" s="35">
        <v>10.105</v>
      </c>
      <c r="W756" s="35">
        <v>12.8675</v>
      </c>
      <c r="X756" s="35">
        <v>0.28375</v>
      </c>
      <c r="Y756" s="32"/>
      <c r="Z756" s="32">
        <v>100.52175</v>
      </c>
      <c r="AA756" s="35">
        <v>5.08979988098145</v>
      </c>
      <c r="AB756" s="35">
        <v>1213.74853515625</v>
      </c>
      <c r="AC756" s="35">
        <v>-7.1461124420166</v>
      </c>
      <c r="AD756" s="35">
        <v>2.67557334899902</v>
      </c>
      <c r="AE756" s="35" t="s">
        <v>1695</v>
      </c>
      <c r="AF756" s="19">
        <v>12</v>
      </c>
      <c r="AG756" s="19">
        <f>AF756/(P756*'Molecular Weight'!$C$2/'Molecular Weight'!$D$2+Q756*'Molecular Weight'!$C$3/'Molecular Weight'!$D$3+R756*'Molecular Weight'!$C$4/'Molecular Weight'!$D$4+S756*'Molecular Weight'!$C$5/'Molecular Weight'!$D$5+T756*'Molecular Weight'!$C$6/'Molecular Weight'!$D$6+U756*'Molecular Weight'!$C$8/'Molecular Weight'!$D$8+V756*'Molecular Weight'!$C$9/'Molecular Weight'!$D$9+W756*'Molecular Weight'!$C$10/'Molecular Weight'!$D$10+X756*'Molecular Weight'!$C$11/'Molecular Weight'!$D$11+Y756*'Molecular Weight'!$C$12/'Molecular Weight'!$D$12)</f>
        <v>4.44733580424763</v>
      </c>
      <c r="AH756" s="19">
        <f>P756*AG756*'Molecular Weight'!$B$2/'Molecular Weight'!$D$2</f>
        <v>2.9862956838026</v>
      </c>
      <c r="AI756" s="19">
        <f>Q756*AG756*'Molecular Weight'!$B$3/'Molecular Weight'!$D$3</f>
        <v>0.0501090620497363</v>
      </c>
      <c r="AJ756" s="19">
        <f>AG756*R756*'Molecular Weight'!$B$4/'Molecular Weight'!$D$4</f>
        <v>1.94887175101789</v>
      </c>
      <c r="AK756" s="19">
        <f>S756*AG756*'Molecular Weight'!$B$5/'Molecular Weight'!$D$5</f>
        <v>0.00156544815795282</v>
      </c>
      <c r="AL756" s="19">
        <f>T756*AG756*'Molecular Weight'!$B$6/'Molecular Weight'!$D$6</f>
        <v>0.829387269451666</v>
      </c>
      <c r="AM756" s="19">
        <f>U756*AG756*'Molecular Weight'!$B$8/'Molecular Weight'!$D$8</f>
        <v>0.0162057556441784</v>
      </c>
      <c r="AN756" s="19">
        <f>V756*AG756*'Molecular Weight'!$B$9/'Molecular Weight'!$D$9</f>
        <v>1.11514462287649</v>
      </c>
      <c r="AO756" s="19">
        <f>W756*AG756*'Molecular Weight'!$B$10/'Molecular Weight'!$D$10</f>
        <v>1.02043675929309</v>
      </c>
      <c r="AP756" s="19">
        <f>X756*AG756*'Molecular Weight'!$B$11/'Molecular Weight'!$D$11</f>
        <v>0.0407206045322771</v>
      </c>
      <c r="AQ756" s="19">
        <f>Y756*AG756*'Molecular Weight'!$B$12/'Molecular Weight'!$D$12</f>
        <v>0</v>
      </c>
      <c r="AR756" s="19">
        <f t="shared" si="134"/>
        <v>8.00873695682588</v>
      </c>
      <c r="AS756" s="19">
        <f t="shared" si="135"/>
        <v>0.0261822763004291</v>
      </c>
      <c r="AT756" s="19">
        <f t="shared" si="136"/>
        <v>0.0315682157959081</v>
      </c>
      <c r="AU756" s="19">
        <f t="shared" si="137"/>
        <v>0.803204993151237</v>
      </c>
      <c r="AV756" s="19">
        <f t="shared" si="138"/>
        <v>3.03640474585234</v>
      </c>
      <c r="AW756" s="19">
        <f t="shared" si="139"/>
        <v>2.98117440726542</v>
      </c>
      <c r="AX756" s="36"/>
    </row>
    <row r="757" s="25" customFormat="1" spans="1:50">
      <c r="A757" s="37" t="s">
        <v>2553</v>
      </c>
      <c r="B757" s="35" t="s">
        <v>2554</v>
      </c>
      <c r="C757" s="35" t="s">
        <v>1862</v>
      </c>
      <c r="D757" s="32" t="s">
        <v>1863</v>
      </c>
      <c r="E757" s="35" t="s">
        <v>2559</v>
      </c>
      <c r="F757" s="35" t="s">
        <v>2560</v>
      </c>
      <c r="G757" s="32" t="s">
        <v>1917</v>
      </c>
      <c r="H757" s="32"/>
      <c r="I757" s="33">
        <f t="shared" si="140"/>
        <v>6.96414852142334</v>
      </c>
      <c r="J757" s="33">
        <f t="shared" si="141"/>
        <v>1116.2470703125</v>
      </c>
      <c r="K757" s="33">
        <f t="shared" si="142"/>
        <v>-7.82106161117554</v>
      </c>
      <c r="L757" s="34">
        <f t="shared" si="132"/>
        <v>-10.2308367335891</v>
      </c>
      <c r="M757" s="33">
        <f t="shared" si="133"/>
        <v>2.4097751224136</v>
      </c>
      <c r="N757" s="33">
        <f t="shared" si="143"/>
        <v>2.4097752571106</v>
      </c>
      <c r="O757" s="32"/>
      <c r="P757" s="35">
        <v>39.275775</v>
      </c>
      <c r="Q757" s="35">
        <v>1.0405</v>
      </c>
      <c r="R757" s="35">
        <v>20.8275</v>
      </c>
      <c r="S757" s="35">
        <v>0.03425</v>
      </c>
      <c r="T757" s="35">
        <v>19.6225</v>
      </c>
      <c r="U757" s="35">
        <v>0.4055</v>
      </c>
      <c r="V757" s="35">
        <v>8.82</v>
      </c>
      <c r="W757" s="35">
        <v>9.6675</v>
      </c>
      <c r="X757" s="35">
        <v>0.28875</v>
      </c>
      <c r="Y757" s="32"/>
      <c r="Z757" s="32">
        <v>99.982275</v>
      </c>
      <c r="AA757" s="35">
        <v>6.96414852142334</v>
      </c>
      <c r="AB757" s="35">
        <v>1116.2470703125</v>
      </c>
      <c r="AC757" s="35">
        <v>-7.82106161117554</v>
      </c>
      <c r="AD757" s="35">
        <v>2.4097752571106</v>
      </c>
      <c r="AE757" s="35" t="s">
        <v>1695</v>
      </c>
      <c r="AF757" s="19">
        <v>12</v>
      </c>
      <c r="AG757" s="19">
        <f>AF757/(P757*'Molecular Weight'!$C$2/'Molecular Weight'!$D$2+Q757*'Molecular Weight'!$C$3/'Molecular Weight'!$D$3+R757*'Molecular Weight'!$C$4/'Molecular Weight'!$D$4+S757*'Molecular Weight'!$C$5/'Molecular Weight'!$D$5+T757*'Molecular Weight'!$C$6/'Molecular Weight'!$D$6+U757*'Molecular Weight'!$C$8/'Molecular Weight'!$D$8+V757*'Molecular Weight'!$C$9/'Molecular Weight'!$D$9+W757*'Molecular Weight'!$C$10/'Molecular Weight'!$D$10+X757*'Molecular Weight'!$C$11/'Molecular Weight'!$D$11+Y757*'Molecular Weight'!$C$12/'Molecular Weight'!$D$12)</f>
        <v>4.57710076818042</v>
      </c>
      <c r="AH757" s="19">
        <f>P757*AG757*'Molecular Weight'!$B$2/'Molecular Weight'!$D$2</f>
        <v>2.99216344745974</v>
      </c>
      <c r="AI757" s="19">
        <f>Q757*AG757*'Molecular Weight'!$B$3/'Molecular Weight'!$D$3</f>
        <v>0.0596054236457036</v>
      </c>
      <c r="AJ757" s="19">
        <f>AG757*R757*'Molecular Weight'!$B$4/'Molecular Weight'!$D$4</f>
        <v>1.86994049135499</v>
      </c>
      <c r="AK757" s="19">
        <f>S757*AG757*'Molecular Weight'!$B$5/'Molecular Weight'!$D$5</f>
        <v>0.0020628423094964</v>
      </c>
      <c r="AL757" s="19">
        <f>T757*AG757*'Molecular Weight'!$B$6/'Molecular Weight'!$D$6</f>
        <v>1.25019710222188</v>
      </c>
      <c r="AM757" s="19">
        <f>U757*AG757*'Molecular Weight'!$B$8/'Molecular Weight'!$D$8</f>
        <v>0.0261631570552179</v>
      </c>
      <c r="AN757" s="19">
        <f>V757*AG757*'Molecular Weight'!$B$9/'Molecular Weight'!$D$9</f>
        <v>1.00173768673328</v>
      </c>
      <c r="AO757" s="19">
        <f>W757*AG757*'Molecular Weight'!$B$10/'Molecular Weight'!$D$10</f>
        <v>0.789035693230816</v>
      </c>
      <c r="AP757" s="19">
        <f>X757*AG757*'Molecular Weight'!$B$11/'Molecular Weight'!$D$11</f>
        <v>0.0426472361023587</v>
      </c>
      <c r="AQ757" s="19">
        <f>Y757*AG757*'Molecular Weight'!$B$12/'Molecular Weight'!$D$12</f>
        <v>0</v>
      </c>
      <c r="AR757" s="19">
        <f t="shared" si="134"/>
        <v>8.03355308011349</v>
      </c>
      <c r="AS757" s="19">
        <f t="shared" si="135"/>
        <v>0.100238825174039</v>
      </c>
      <c r="AT757" s="19">
        <f t="shared" si="136"/>
        <v>0.080178417463848</v>
      </c>
      <c r="AU757" s="19">
        <f t="shared" si="137"/>
        <v>1.14995827704785</v>
      </c>
      <c r="AV757" s="19">
        <f t="shared" si="138"/>
        <v>3.05176887110544</v>
      </c>
      <c r="AW757" s="19">
        <f t="shared" si="139"/>
        <v>3.0671336392412</v>
      </c>
      <c r="AX757" s="36"/>
    </row>
    <row r="758" s="25" customFormat="1" spans="1:50">
      <c r="A758" s="37" t="s">
        <v>2553</v>
      </c>
      <c r="B758" s="35" t="s">
        <v>2554</v>
      </c>
      <c r="C758" s="35" t="s">
        <v>1862</v>
      </c>
      <c r="D758" s="32" t="s">
        <v>1863</v>
      </c>
      <c r="E758" s="35" t="s">
        <v>2561</v>
      </c>
      <c r="F758" s="35" t="s">
        <v>2560</v>
      </c>
      <c r="G758" s="32" t="s">
        <v>1917</v>
      </c>
      <c r="H758" s="32"/>
      <c r="I758" s="33">
        <f t="shared" si="140"/>
        <v>5.32066011428833</v>
      </c>
      <c r="J758" s="33">
        <f t="shared" si="141"/>
        <v>998.436279296875</v>
      </c>
      <c r="K758" s="33">
        <f t="shared" si="142"/>
        <v>-8.97019100189209</v>
      </c>
      <c r="L758" s="34">
        <f t="shared" si="132"/>
        <v>-12.5296442436251</v>
      </c>
      <c r="M758" s="33">
        <f t="shared" si="133"/>
        <v>3.55945324173302</v>
      </c>
      <c r="N758" s="33">
        <f t="shared" si="143"/>
        <v>3.55945301055908</v>
      </c>
      <c r="O758" s="32"/>
      <c r="P758" s="35">
        <v>39.47625</v>
      </c>
      <c r="Q758" s="35">
        <v>0.83175</v>
      </c>
      <c r="R758" s="35">
        <v>21.29</v>
      </c>
      <c r="S758" s="35">
        <v>0.041</v>
      </c>
      <c r="T758" s="35">
        <v>19.8975</v>
      </c>
      <c r="U758" s="35">
        <v>0.429</v>
      </c>
      <c r="V758" s="35">
        <v>8.85</v>
      </c>
      <c r="W758" s="35">
        <v>9.28</v>
      </c>
      <c r="X758" s="35">
        <v>0.21625</v>
      </c>
      <c r="Y758" s="32"/>
      <c r="Z758" s="32">
        <v>100.31175</v>
      </c>
      <c r="AA758" s="35">
        <v>5.32066011428833</v>
      </c>
      <c r="AB758" s="35">
        <v>998.436279296875</v>
      </c>
      <c r="AC758" s="35">
        <v>-8.97019100189209</v>
      </c>
      <c r="AD758" s="35">
        <v>3.55945301055908</v>
      </c>
      <c r="AE758" s="35" t="s">
        <v>1695</v>
      </c>
      <c r="AF758" s="19">
        <v>12</v>
      </c>
      <c r="AG758" s="19">
        <f>AF758/(P758*'Molecular Weight'!$C$2/'Molecular Weight'!$D$2+Q758*'Molecular Weight'!$C$3/'Molecular Weight'!$D$3+R758*'Molecular Weight'!$C$4/'Molecular Weight'!$D$4+S758*'Molecular Weight'!$C$5/'Molecular Weight'!$D$5+T758*'Molecular Weight'!$C$6/'Molecular Weight'!$D$6+U758*'Molecular Weight'!$C$8/'Molecular Weight'!$D$8+V758*'Molecular Weight'!$C$9/'Molecular Weight'!$D$9+W758*'Molecular Weight'!$C$10/'Molecular Weight'!$D$10+X758*'Molecular Weight'!$C$11/'Molecular Weight'!$D$11+Y758*'Molecular Weight'!$C$12/'Molecular Weight'!$D$12)</f>
        <v>4.55622221899443</v>
      </c>
      <c r="AH758" s="19">
        <f>P758*AG758*'Molecular Weight'!$B$2/'Molecular Weight'!$D$2</f>
        <v>2.99371783243307</v>
      </c>
      <c r="AI758" s="19">
        <f>Q758*AG758*'Molecular Weight'!$B$3/'Molecular Weight'!$D$3</f>
        <v>0.0474297600832118</v>
      </c>
      <c r="AJ758" s="19">
        <f>AG758*R758*'Molecular Weight'!$B$4/'Molecular Weight'!$D$4</f>
        <v>1.90274560695158</v>
      </c>
      <c r="AK758" s="19">
        <f>S758*AG758*'Molecular Weight'!$B$5/'Molecular Weight'!$D$5</f>
        <v>0.0024581237052276</v>
      </c>
      <c r="AL758" s="19">
        <f>T758*AG758*'Molecular Weight'!$B$6/'Molecular Weight'!$D$6</f>
        <v>1.26193529513421</v>
      </c>
      <c r="AM758" s="19">
        <f>U758*AG758*'Molecular Weight'!$B$8/'Molecular Weight'!$D$8</f>
        <v>0.027553134084418</v>
      </c>
      <c r="AN758" s="19">
        <f>V758*AG758*'Molecular Weight'!$B$9/'Molecular Weight'!$D$9</f>
        <v>1.00055996620597</v>
      </c>
      <c r="AO758" s="19">
        <f>W758*AG758*'Molecular Weight'!$B$10/'Molecular Weight'!$D$10</f>
        <v>0.753954033385669</v>
      </c>
      <c r="AP758" s="19">
        <f>X758*AG758*'Molecular Weight'!$B$11/'Molecular Weight'!$D$11</f>
        <v>0.0317935803439027</v>
      </c>
      <c r="AQ758" s="19">
        <f>Y758*AG758*'Molecular Weight'!$B$12/'Molecular Weight'!$D$12</f>
        <v>0</v>
      </c>
      <c r="AR758" s="19">
        <f t="shared" si="134"/>
        <v>8.02214733232727</v>
      </c>
      <c r="AS758" s="19">
        <f t="shared" si="135"/>
        <v>0.0662585656726149</v>
      </c>
      <c r="AT758" s="19">
        <f t="shared" si="136"/>
        <v>0.0525055174604401</v>
      </c>
      <c r="AU758" s="19">
        <f t="shared" si="137"/>
        <v>1.1956767294616</v>
      </c>
      <c r="AV758" s="19">
        <f t="shared" si="138"/>
        <v>3.04114759251628</v>
      </c>
      <c r="AW758" s="19">
        <f t="shared" si="139"/>
        <v>3.04400242881027</v>
      </c>
      <c r="AX758" s="36"/>
    </row>
    <row r="759" s="25" customFormat="1" spans="1:50">
      <c r="A759" s="37" t="s">
        <v>2553</v>
      </c>
      <c r="B759" s="35" t="s">
        <v>2554</v>
      </c>
      <c r="C759" s="35" t="s">
        <v>1862</v>
      </c>
      <c r="D759" s="32" t="s">
        <v>1863</v>
      </c>
      <c r="E759" s="35" t="s">
        <v>2562</v>
      </c>
      <c r="F759" s="35" t="s">
        <v>1859</v>
      </c>
      <c r="G759" s="32" t="s">
        <v>1917</v>
      </c>
      <c r="H759" s="32"/>
      <c r="I759" s="33">
        <f t="shared" si="140"/>
        <v>4.12608337402344</v>
      </c>
      <c r="J759" s="33">
        <f t="shared" si="141"/>
        <v>1031.845703125</v>
      </c>
      <c r="K759" s="33">
        <f t="shared" si="142"/>
        <v>-8.88283729553223</v>
      </c>
      <c r="L759" s="34">
        <f t="shared" si="132"/>
        <v>-12.5500838367706</v>
      </c>
      <c r="M759" s="33">
        <f t="shared" si="133"/>
        <v>3.66724654123837</v>
      </c>
      <c r="N759" s="33">
        <f t="shared" si="143"/>
        <v>3.66724395751953</v>
      </c>
      <c r="O759" s="32"/>
      <c r="P759" s="35">
        <v>39.501</v>
      </c>
      <c r="Q759" s="35">
        <v>0.598</v>
      </c>
      <c r="R759" s="35">
        <v>22.2625</v>
      </c>
      <c r="S759" s="35">
        <v>0.034</v>
      </c>
      <c r="T759" s="35">
        <v>19.1925</v>
      </c>
      <c r="U759" s="35">
        <v>0.3805</v>
      </c>
      <c r="V759" s="35">
        <v>9.58</v>
      </c>
      <c r="W759" s="35">
        <v>8.825</v>
      </c>
      <c r="X759" s="35">
        <v>0.20375</v>
      </c>
      <c r="Y759" s="32"/>
      <c r="Z759" s="32">
        <v>100.57725</v>
      </c>
      <c r="AA759" s="35">
        <v>4.12608337402344</v>
      </c>
      <c r="AB759" s="35">
        <v>1031.845703125</v>
      </c>
      <c r="AC759" s="35">
        <v>-8.88283729553223</v>
      </c>
      <c r="AD759" s="35">
        <v>3.66724395751953</v>
      </c>
      <c r="AE759" s="35" t="s">
        <v>1695</v>
      </c>
      <c r="AF759" s="19">
        <v>12</v>
      </c>
      <c r="AG759" s="19">
        <f>AF759/(P759*'Molecular Weight'!$C$2/'Molecular Weight'!$D$2+Q759*'Molecular Weight'!$C$3/'Molecular Weight'!$D$3+R759*'Molecular Weight'!$C$4/'Molecular Weight'!$D$4+S759*'Molecular Weight'!$C$5/'Molecular Weight'!$D$5+T759*'Molecular Weight'!$C$6/'Molecular Weight'!$D$6+U759*'Molecular Weight'!$C$8/'Molecular Weight'!$D$8+V759*'Molecular Weight'!$C$9/'Molecular Weight'!$D$9+W759*'Molecular Weight'!$C$10/'Molecular Weight'!$D$10+X759*'Molecular Weight'!$C$11/'Molecular Weight'!$D$11+Y759*'Molecular Weight'!$C$12/'Molecular Weight'!$D$12)</f>
        <v>4.51720209204452</v>
      </c>
      <c r="AH759" s="19">
        <f>P759*AG759*'Molecular Weight'!$B$2/'Molecular Weight'!$D$2</f>
        <v>2.96994007719458</v>
      </c>
      <c r="AI759" s="19">
        <f>Q759*AG759*'Molecular Weight'!$B$3/'Molecular Weight'!$D$3</f>
        <v>0.033808346070621</v>
      </c>
      <c r="AJ759" s="19">
        <f>AG759*R759*'Molecular Weight'!$B$4/'Molecular Weight'!$D$4</f>
        <v>1.97262086257632</v>
      </c>
      <c r="AK759" s="19">
        <f>S759*AG759*'Molecular Weight'!$B$5/'Molecular Weight'!$D$5</f>
        <v>0.00202098652713354</v>
      </c>
      <c r="AL759" s="19">
        <f>T759*AG759*'Molecular Weight'!$B$6/'Molecular Weight'!$D$6</f>
        <v>1.20679845700953</v>
      </c>
      <c r="AM759" s="19">
        <f>U759*AG759*'Molecular Weight'!$B$8/'Molecular Weight'!$D$8</f>
        <v>0.0242288609532413</v>
      </c>
      <c r="AN759" s="19">
        <f>V759*AG759*'Molecular Weight'!$B$9/'Molecular Weight'!$D$9</f>
        <v>1.07381627895252</v>
      </c>
      <c r="AO759" s="19">
        <f>W759*AG759*'Molecular Weight'!$B$10/'Molecular Weight'!$D$10</f>
        <v>0.710847155176406</v>
      </c>
      <c r="AP759" s="19">
        <f>X759*AG759*'Molecular Weight'!$B$11/'Molecular Weight'!$D$11</f>
        <v>0.0296992554454363</v>
      </c>
      <c r="AQ759" s="19">
        <f>Y759*AG759*'Molecular Weight'!$B$12/'Molecular Weight'!$D$12</f>
        <v>0</v>
      </c>
      <c r="AR759" s="19">
        <f t="shared" si="134"/>
        <v>8.02378027990579</v>
      </c>
      <c r="AS759" s="19">
        <f t="shared" si="135"/>
        <v>0.0711294050720941</v>
      </c>
      <c r="AT759" s="19">
        <f t="shared" si="136"/>
        <v>0.0589405833749194</v>
      </c>
      <c r="AU759" s="19">
        <f t="shared" si="137"/>
        <v>1.13566905193743</v>
      </c>
      <c r="AV759" s="19">
        <f t="shared" si="138"/>
        <v>3.0037484232652</v>
      </c>
      <c r="AW759" s="19">
        <f t="shared" si="139"/>
        <v>3.01569075209169</v>
      </c>
      <c r="AX759" s="36"/>
    </row>
    <row r="760" s="25" customFormat="1" spans="1:50">
      <c r="A760" s="37" t="s">
        <v>2553</v>
      </c>
      <c r="B760" s="35" t="s">
        <v>2554</v>
      </c>
      <c r="C760" s="35" t="s">
        <v>1862</v>
      </c>
      <c r="D760" s="32" t="s">
        <v>1863</v>
      </c>
      <c r="E760" s="35" t="s">
        <v>2563</v>
      </c>
      <c r="F760" s="35" t="s">
        <v>1859</v>
      </c>
      <c r="G760" s="32" t="s">
        <v>1917</v>
      </c>
      <c r="H760" s="32"/>
      <c r="I760" s="33">
        <f t="shared" si="140"/>
        <v>4.28853130340576</v>
      </c>
      <c r="J760" s="33">
        <f t="shared" si="141"/>
        <v>1002.62475585938</v>
      </c>
      <c r="K760" s="33">
        <f t="shared" si="142"/>
        <v>-9.08150672912598</v>
      </c>
      <c r="L760" s="34">
        <f t="shared" si="132"/>
        <v>-12.9212390401891</v>
      </c>
      <c r="M760" s="33">
        <f t="shared" si="133"/>
        <v>3.83973231106316</v>
      </c>
      <c r="N760" s="33">
        <f t="shared" si="143"/>
        <v>3.83973121643066</v>
      </c>
      <c r="O760" s="32"/>
      <c r="P760" s="35">
        <v>40.04025</v>
      </c>
      <c r="Q760" s="35">
        <v>0.41</v>
      </c>
      <c r="R760" s="35">
        <v>22.26</v>
      </c>
      <c r="S760" s="35">
        <v>0.017</v>
      </c>
      <c r="T760" s="35">
        <v>19.78</v>
      </c>
      <c r="U760" s="35">
        <v>0.373333333333333</v>
      </c>
      <c r="V760" s="35">
        <v>9.1</v>
      </c>
      <c r="W760" s="35">
        <v>8.93</v>
      </c>
      <c r="X760" s="35">
        <v>0.142333333333333</v>
      </c>
      <c r="Y760" s="32"/>
      <c r="Z760" s="32">
        <v>101.052916666667</v>
      </c>
      <c r="AA760" s="35">
        <v>4.28853130340576</v>
      </c>
      <c r="AB760" s="35">
        <v>1002.62475585938</v>
      </c>
      <c r="AC760" s="35">
        <v>-9.08150672912598</v>
      </c>
      <c r="AD760" s="35">
        <v>3.83973121643066</v>
      </c>
      <c r="AE760" s="35" t="s">
        <v>1695</v>
      </c>
      <c r="AF760" s="19">
        <v>12</v>
      </c>
      <c r="AG760" s="19">
        <f>AF760/(P760*'Molecular Weight'!$C$2/'Molecular Weight'!$D$2+Q760*'Molecular Weight'!$C$3/'Molecular Weight'!$D$3+R760*'Molecular Weight'!$C$4/'Molecular Weight'!$D$4+S760*'Molecular Weight'!$C$5/'Molecular Weight'!$D$5+T760*'Molecular Weight'!$C$6/'Molecular Weight'!$D$6+U760*'Molecular Weight'!$C$8/'Molecular Weight'!$D$8+V760*'Molecular Weight'!$C$9/'Molecular Weight'!$D$9+W760*'Molecular Weight'!$C$10/'Molecular Weight'!$D$10+X760*'Molecular Weight'!$C$11/'Molecular Weight'!$D$11+Y760*'Molecular Weight'!$C$12/'Molecular Weight'!$D$12)</f>
        <v>4.50045790150388</v>
      </c>
      <c r="AH760" s="19">
        <f>P760*AG760*'Molecular Weight'!$B$2/'Molecular Weight'!$D$2</f>
        <v>2.99932522454545</v>
      </c>
      <c r="AI760" s="19">
        <f>Q760*AG760*'Molecular Weight'!$B$3/'Molecular Weight'!$D$3</f>
        <v>0.0230937138875669</v>
      </c>
      <c r="AJ760" s="19">
        <f>AG760*R760*'Molecular Weight'!$B$4/'Molecular Weight'!$D$4</f>
        <v>1.96508813039381</v>
      </c>
      <c r="AK760" s="19">
        <f>S760*AG760*'Molecular Weight'!$B$5/'Molecular Weight'!$D$5</f>
        <v>0.00100674760609995</v>
      </c>
      <c r="AL760" s="19">
        <f>T760*AG760*'Molecular Weight'!$B$6/'Molecular Weight'!$D$6</f>
        <v>1.23912941664458</v>
      </c>
      <c r="AM760" s="19">
        <f>U760*AG760*'Molecular Weight'!$B$8/'Molecular Weight'!$D$8</f>
        <v>0.0236843945572989</v>
      </c>
      <c r="AN760" s="19">
        <f>V760*AG760*'Molecular Weight'!$B$9/'Molecular Weight'!$D$9</f>
        <v>1.01623242937184</v>
      </c>
      <c r="AO760" s="19">
        <f>W760*AG760*'Molecular Weight'!$B$10/'Molecular Weight'!$D$10</f>
        <v>0.716638535314366</v>
      </c>
      <c r="AP760" s="19">
        <f>X760*AG760*'Molecular Weight'!$B$11/'Molecular Weight'!$D$11</f>
        <v>0.0206700604920098</v>
      </c>
      <c r="AQ760" s="19">
        <f>Y760*AG760*'Molecular Weight'!$B$12/'Molecular Weight'!$D$12</f>
        <v>0</v>
      </c>
      <c r="AR760" s="19">
        <f t="shared" si="134"/>
        <v>8.00486865281303</v>
      </c>
      <c r="AS760" s="19">
        <f t="shared" si="135"/>
        <v>0.0145970749278579</v>
      </c>
      <c r="AT760" s="19">
        <f t="shared" si="136"/>
        <v>0.0117801052350004</v>
      </c>
      <c r="AU760" s="19">
        <f t="shared" si="137"/>
        <v>1.22453234171672</v>
      </c>
      <c r="AV760" s="19">
        <f t="shared" si="138"/>
        <v>3.02241893843302</v>
      </c>
      <c r="AW760" s="19">
        <f t="shared" si="139"/>
        <v>2.99568477588809</v>
      </c>
      <c r="AX760" s="36"/>
    </row>
    <row r="761" s="25" customFormat="1" spans="1:50">
      <c r="A761" s="37" t="s">
        <v>1881</v>
      </c>
      <c r="B761" s="35" t="s">
        <v>1882</v>
      </c>
      <c r="C761" s="35" t="s">
        <v>1883</v>
      </c>
      <c r="D761" s="32" t="s">
        <v>1884</v>
      </c>
      <c r="E761" s="35" t="s">
        <v>2564</v>
      </c>
      <c r="F761" s="35" t="s">
        <v>1859</v>
      </c>
      <c r="G761" s="32" t="s">
        <v>1917</v>
      </c>
      <c r="H761" s="32"/>
      <c r="I761" s="33">
        <f t="shared" si="140"/>
        <v>2.74924850463867</v>
      </c>
      <c r="J761" s="33">
        <f t="shared" si="141"/>
        <v>1209.39343261719</v>
      </c>
      <c r="K761" s="33">
        <f t="shared" si="142"/>
        <v>-8.04750633239746</v>
      </c>
      <c r="L761" s="34">
        <f t="shared" si="132"/>
        <v>-10.7657970492673</v>
      </c>
      <c r="M761" s="33">
        <f t="shared" si="133"/>
        <v>2.71829071686989</v>
      </c>
      <c r="N761" s="33">
        <f t="shared" si="143"/>
        <v>2.71829032897949</v>
      </c>
      <c r="O761" s="32"/>
      <c r="P761" s="35">
        <v>40.142</v>
      </c>
      <c r="Q761" s="35">
        <v>0.247</v>
      </c>
      <c r="R761" s="35">
        <v>23.452</v>
      </c>
      <c r="S761" s="35">
        <v>0.082</v>
      </c>
      <c r="T761" s="35">
        <v>12.718</v>
      </c>
      <c r="U761" s="35">
        <v>0.239</v>
      </c>
      <c r="V761" s="35">
        <v>12.363</v>
      </c>
      <c r="W761" s="35">
        <v>10.725</v>
      </c>
      <c r="X761" s="35">
        <v>0.061</v>
      </c>
      <c r="Y761" s="32"/>
      <c r="Z761" s="32">
        <v>100.029</v>
      </c>
      <c r="AA761" s="35">
        <v>2.74924850463867</v>
      </c>
      <c r="AB761" s="35">
        <v>1209.39343261719</v>
      </c>
      <c r="AC761" s="35">
        <v>-8.04750633239746</v>
      </c>
      <c r="AD761" s="35">
        <v>2.71829032897949</v>
      </c>
      <c r="AE761" s="35" t="s">
        <v>1695</v>
      </c>
      <c r="AF761" s="19">
        <v>12</v>
      </c>
      <c r="AG761" s="19">
        <f>AF761/(P761*'Molecular Weight'!$C$2/'Molecular Weight'!$D$2+Q761*'Molecular Weight'!$C$3/'Molecular Weight'!$D$3+R761*'Molecular Weight'!$C$4/'Molecular Weight'!$D$4+S761*'Molecular Weight'!$C$5/'Molecular Weight'!$D$5+T761*'Molecular Weight'!$C$6/'Molecular Weight'!$D$6+U761*'Molecular Weight'!$C$8/'Molecular Weight'!$D$8+V761*'Molecular Weight'!$C$9/'Molecular Weight'!$D$9+W761*'Molecular Weight'!$C$10/'Molecular Weight'!$D$10+X761*'Molecular Weight'!$C$11/'Molecular Weight'!$D$11+Y761*'Molecular Weight'!$C$12/'Molecular Weight'!$D$12)</f>
        <v>4.42229058983677</v>
      </c>
      <c r="AH761" s="19">
        <f>P761*AG761*'Molecular Weight'!$B$2/'Molecular Weight'!$D$2</f>
        <v>2.95472018737063</v>
      </c>
      <c r="AI761" s="19">
        <f>Q761*AG761*'Molecular Weight'!$B$3/'Molecular Weight'!$D$3</f>
        <v>0.0136709108346643</v>
      </c>
      <c r="AJ761" s="19">
        <f>AG761*R761*'Molecular Weight'!$B$4/'Molecular Weight'!$D$4</f>
        <v>2.0343577660426</v>
      </c>
      <c r="AK761" s="19">
        <f>S761*AG761*'Molecular Weight'!$B$5/'Molecular Weight'!$D$5</f>
        <v>0.00477173272408204</v>
      </c>
      <c r="AL761" s="19">
        <f>T761*AG761*'Molecular Weight'!$B$6/'Molecular Weight'!$D$6</f>
        <v>0.782888247794321</v>
      </c>
      <c r="AM761" s="19">
        <f>U761*AG761*'Molecular Weight'!$B$8/'Molecular Weight'!$D$8</f>
        <v>0.014898892739935</v>
      </c>
      <c r="AN761" s="19">
        <f>V761*AG761*'Molecular Weight'!$B$9/'Molecular Weight'!$D$9</f>
        <v>1.3566446293338</v>
      </c>
      <c r="AO761" s="19">
        <f>W761*AG761*'Molecular Weight'!$B$10/'Molecular Weight'!$D$10</f>
        <v>0.845739418259617</v>
      </c>
      <c r="AP761" s="19">
        <f>X761*AG761*'Molecular Weight'!$B$11/'Molecular Weight'!$D$11</f>
        <v>0.00870473462342829</v>
      </c>
      <c r="AQ761" s="19">
        <f>Y761*AG761*'Molecular Weight'!$B$12/'Molecular Weight'!$D$12</f>
        <v>0</v>
      </c>
      <c r="AR761" s="19">
        <f t="shared" si="134"/>
        <v>8.01639651972308</v>
      </c>
      <c r="AS761" s="19">
        <f t="shared" si="135"/>
        <v>0.0490889481808541</v>
      </c>
      <c r="AT761" s="19">
        <f t="shared" si="136"/>
        <v>0.0627023694877978</v>
      </c>
      <c r="AU761" s="19">
        <f t="shared" si="137"/>
        <v>0.733799299613467</v>
      </c>
      <c r="AV761" s="19">
        <f t="shared" si="138"/>
        <v>2.9683910982053</v>
      </c>
      <c r="AW761" s="19">
        <f t="shared" si="139"/>
        <v>3.00017118812767</v>
      </c>
      <c r="AX761" s="36"/>
    </row>
    <row r="762" s="25" customFormat="1" spans="1:50">
      <c r="A762" s="37" t="s">
        <v>1886</v>
      </c>
      <c r="B762" s="35" t="s">
        <v>1887</v>
      </c>
      <c r="C762" s="35" t="s">
        <v>1883</v>
      </c>
      <c r="D762" s="32" t="s">
        <v>1884</v>
      </c>
      <c r="E762" s="35" t="s">
        <v>2565</v>
      </c>
      <c r="F762" s="35" t="s">
        <v>1962</v>
      </c>
      <c r="G762" s="32" t="s">
        <v>1917</v>
      </c>
      <c r="H762" s="32"/>
      <c r="I762" s="33">
        <f t="shared" si="140"/>
        <v>7.47553014755249</v>
      </c>
      <c r="J762" s="33">
        <f t="shared" si="141"/>
        <v>1270.05249023437</v>
      </c>
      <c r="K762" s="33">
        <f t="shared" si="142"/>
        <v>-6.84399604797363</v>
      </c>
      <c r="L762" s="34">
        <f t="shared" si="132"/>
        <v>-8.35400358408214</v>
      </c>
      <c r="M762" s="33">
        <f t="shared" si="133"/>
        <v>1.5100075361085</v>
      </c>
      <c r="N762" s="33">
        <f t="shared" si="143"/>
        <v>1.51000595092773</v>
      </c>
      <c r="O762" s="32"/>
      <c r="P762" s="35">
        <v>39.945</v>
      </c>
      <c r="Q762" s="35">
        <v>0.5515</v>
      </c>
      <c r="R762" s="35">
        <v>22.545</v>
      </c>
      <c r="S762" s="35">
        <v>0.0465</v>
      </c>
      <c r="T762" s="35">
        <v>17.19</v>
      </c>
      <c r="U762" s="35">
        <v>0.3585</v>
      </c>
      <c r="V762" s="35">
        <v>9.465</v>
      </c>
      <c r="W762" s="35">
        <v>10.32</v>
      </c>
      <c r="X762" s="35">
        <v>0.3775</v>
      </c>
      <c r="Y762" s="32"/>
      <c r="Z762" s="32">
        <v>100.799</v>
      </c>
      <c r="AA762" s="35">
        <v>7.47553014755249</v>
      </c>
      <c r="AB762" s="35">
        <v>1270.05249023437</v>
      </c>
      <c r="AC762" s="35">
        <v>-6.84399604797363</v>
      </c>
      <c r="AD762" s="35">
        <v>1.51000595092773</v>
      </c>
      <c r="AE762" s="35" t="s">
        <v>1695</v>
      </c>
      <c r="AF762" s="19">
        <v>12</v>
      </c>
      <c r="AG762" s="19">
        <f>AF762/(P762*'Molecular Weight'!$C$2/'Molecular Weight'!$D$2+Q762*'Molecular Weight'!$C$3/'Molecular Weight'!$D$3+R762*'Molecular Weight'!$C$4/'Molecular Weight'!$D$4+S762*'Molecular Weight'!$C$5/'Molecular Weight'!$D$5+T762*'Molecular Weight'!$C$6/'Molecular Weight'!$D$6+U762*'Molecular Weight'!$C$8/'Molecular Weight'!$D$8+V762*'Molecular Weight'!$C$9/'Molecular Weight'!$D$9+W762*'Molecular Weight'!$C$10/'Molecular Weight'!$D$10+X762*'Molecular Weight'!$C$11/'Molecular Weight'!$D$11+Y762*'Molecular Weight'!$C$12/'Molecular Weight'!$D$12)</f>
        <v>4.48244510640955</v>
      </c>
      <c r="AH762" s="19">
        <f>P762*AG762*'Molecular Weight'!$B$2/'Molecular Weight'!$D$2</f>
        <v>2.98021421064463</v>
      </c>
      <c r="AI762" s="19">
        <f>Q762*AG762*'Molecular Weight'!$B$3/'Molecular Weight'!$D$3</f>
        <v>0.0309395303652674</v>
      </c>
      <c r="AJ762" s="19">
        <f>AG762*R762*'Molecular Weight'!$B$4/'Molecular Weight'!$D$4</f>
        <v>1.9822817756768</v>
      </c>
      <c r="AK762" s="19">
        <f>S762*AG762*'Molecular Weight'!$B$5/'Molecular Weight'!$D$5</f>
        <v>0.00274272909333567</v>
      </c>
      <c r="AL762" s="19">
        <f>T762*AG762*'Molecular Weight'!$B$6/'Molecular Weight'!$D$6</f>
        <v>1.07256725193736</v>
      </c>
      <c r="AM762" s="19">
        <f>U762*AG762*'Molecular Weight'!$B$8/'Molecular Weight'!$D$8</f>
        <v>0.0226523339533102</v>
      </c>
      <c r="AN762" s="19">
        <f>V762*AG762*'Molecular Weight'!$B$9/'Molecular Weight'!$D$9</f>
        <v>1.0527628519148</v>
      </c>
      <c r="AO762" s="19">
        <f>W762*AG762*'Molecular Weight'!$B$10/'Molecular Weight'!$D$10</f>
        <v>0.824872209310745</v>
      </c>
      <c r="AP762" s="19">
        <f>X762*AG762*'Molecular Weight'!$B$11/'Molecular Weight'!$D$11</f>
        <v>0.0546022274175414</v>
      </c>
      <c r="AQ762" s="19">
        <f>Y762*AG762*'Molecular Weight'!$B$12/'Molecular Weight'!$D$12</f>
        <v>0</v>
      </c>
      <c r="AR762" s="19">
        <f t="shared" si="134"/>
        <v>8.0236351203138</v>
      </c>
      <c r="AS762" s="19">
        <f t="shared" si="135"/>
        <v>0.0706964959180523</v>
      </c>
      <c r="AT762" s="19">
        <f t="shared" si="136"/>
        <v>0.0659133455644428</v>
      </c>
      <c r="AU762" s="19">
        <f t="shared" si="137"/>
        <v>1.00187075601931</v>
      </c>
      <c r="AV762" s="19">
        <f t="shared" si="138"/>
        <v>3.0111537410099</v>
      </c>
      <c r="AW762" s="19">
        <f t="shared" si="139"/>
        <v>2.97285464711622</v>
      </c>
      <c r="AX762" s="36"/>
    </row>
    <row r="763" s="25" customFormat="1" spans="1:50">
      <c r="A763" s="37" t="s">
        <v>1886</v>
      </c>
      <c r="B763" s="35" t="s">
        <v>1887</v>
      </c>
      <c r="C763" s="35" t="s">
        <v>1883</v>
      </c>
      <c r="D763" s="32" t="s">
        <v>1884</v>
      </c>
      <c r="E763" s="35" t="s">
        <v>2566</v>
      </c>
      <c r="F763" s="35" t="s">
        <v>1962</v>
      </c>
      <c r="G763" s="32" t="s">
        <v>1917</v>
      </c>
      <c r="H763" s="32"/>
      <c r="I763" s="33">
        <f t="shared" si="140"/>
        <v>6.95221567153931</v>
      </c>
      <c r="J763" s="33">
        <f t="shared" si="141"/>
        <v>1270.55676269531</v>
      </c>
      <c r="K763" s="33">
        <f t="shared" si="142"/>
        <v>-6.8912878036499</v>
      </c>
      <c r="L763" s="34">
        <f t="shared" si="132"/>
        <v>-8.53738069198809</v>
      </c>
      <c r="M763" s="33">
        <f t="shared" si="133"/>
        <v>1.64609288833819</v>
      </c>
      <c r="N763" s="33">
        <f t="shared" si="143"/>
        <v>1.64609146118164</v>
      </c>
      <c r="O763" s="32"/>
      <c r="P763" s="35">
        <v>39.9833333333333</v>
      </c>
      <c r="Q763" s="35">
        <v>0.572</v>
      </c>
      <c r="R763" s="35">
        <v>22.7733333333333</v>
      </c>
      <c r="S763" s="35">
        <v>0.0363333333333333</v>
      </c>
      <c r="T763" s="35">
        <v>17.1833333333333</v>
      </c>
      <c r="U763" s="35">
        <v>0.346666666666667</v>
      </c>
      <c r="V763" s="35">
        <v>9.89666666666667</v>
      </c>
      <c r="W763" s="35">
        <v>9.99333333333333</v>
      </c>
      <c r="X763" s="35">
        <v>0.360333333333333</v>
      </c>
      <c r="Y763" s="32"/>
      <c r="Z763" s="32">
        <v>101.145333333333</v>
      </c>
      <c r="AA763" s="35">
        <v>6.95221567153931</v>
      </c>
      <c r="AB763" s="35">
        <v>1270.55676269531</v>
      </c>
      <c r="AC763" s="35">
        <v>-6.8912878036499</v>
      </c>
      <c r="AD763" s="35">
        <v>1.64609146118164</v>
      </c>
      <c r="AE763" s="35" t="s">
        <v>1695</v>
      </c>
      <c r="AF763" s="19">
        <v>12</v>
      </c>
      <c r="AG763" s="19">
        <f>AF763/(P763*'Molecular Weight'!$C$2/'Molecular Weight'!$D$2+Q763*'Molecular Weight'!$C$3/'Molecular Weight'!$D$3+R763*'Molecular Weight'!$C$4/'Molecular Weight'!$D$4+S763*'Molecular Weight'!$C$5/'Molecular Weight'!$D$5+T763*'Molecular Weight'!$C$6/'Molecular Weight'!$D$6+U763*'Molecular Weight'!$C$8/'Molecular Weight'!$D$8+V763*'Molecular Weight'!$C$9/'Molecular Weight'!$D$9+W763*'Molecular Weight'!$C$10/'Molecular Weight'!$D$10+X763*'Molecular Weight'!$C$11/'Molecular Weight'!$D$11+Y763*'Molecular Weight'!$C$12/'Molecular Weight'!$D$12)</f>
        <v>4.46135310822408</v>
      </c>
      <c r="AH763" s="19">
        <f>P763*AG763*'Molecular Weight'!$B$2/'Molecular Weight'!$D$2</f>
        <v>2.96903742416488</v>
      </c>
      <c r="AI763" s="19">
        <f>Q763*AG763*'Molecular Weight'!$B$3/'Molecular Weight'!$D$3</f>
        <v>0.0319385979712663</v>
      </c>
      <c r="AJ763" s="19">
        <f>AG763*R763*'Molecular Weight'!$B$4/'Molecular Weight'!$D$4</f>
        <v>1.99293608182208</v>
      </c>
      <c r="AK763" s="19">
        <f>S763*AG763*'Molecular Weight'!$B$5/'Molecular Weight'!$D$5</f>
        <v>0.00213298019078634</v>
      </c>
      <c r="AL763" s="19">
        <f>T763*AG763*'Molecular Weight'!$B$6/'Molecular Weight'!$D$6</f>
        <v>1.06710631370152</v>
      </c>
      <c r="AM763" s="19">
        <f>U763*AG763*'Molecular Weight'!$B$8/'Molecular Weight'!$D$8</f>
        <v>0.0218015563976743</v>
      </c>
      <c r="AN763" s="19">
        <f>V763*AG763*'Molecular Weight'!$B$9/'Molecular Weight'!$D$9</f>
        <v>1.09559614378142</v>
      </c>
      <c r="AO763" s="19">
        <f>W763*AG763*'Molecular Weight'!$B$10/'Molecular Weight'!$D$10</f>
        <v>0.795003365338552</v>
      </c>
      <c r="AP763" s="19">
        <f>X763*AG763*'Molecular Weight'!$B$11/'Molecular Weight'!$D$11</f>
        <v>0.0518739669784902</v>
      </c>
      <c r="AQ763" s="19">
        <f>Y763*AG763*'Molecular Weight'!$B$12/'Molecular Weight'!$D$12</f>
        <v>0</v>
      </c>
      <c r="AR763" s="19">
        <f t="shared" si="134"/>
        <v>8.02742643034666</v>
      </c>
      <c r="AS763" s="19">
        <f t="shared" si="135"/>
        <v>0.0819981763808579</v>
      </c>
      <c r="AT763" s="19">
        <f t="shared" si="136"/>
        <v>0.0768416186166375</v>
      </c>
      <c r="AU763" s="19">
        <f t="shared" si="137"/>
        <v>0.98510813732066</v>
      </c>
      <c r="AV763" s="19">
        <f t="shared" si="138"/>
        <v>3.00097602213615</v>
      </c>
      <c r="AW763" s="19">
        <f t="shared" si="139"/>
        <v>2.97950737921916</v>
      </c>
      <c r="AX763" s="36"/>
    </row>
    <row r="764" s="25" customFormat="1" spans="1:50">
      <c r="A764" s="37" t="s">
        <v>1886</v>
      </c>
      <c r="B764" s="35" t="s">
        <v>1887</v>
      </c>
      <c r="C764" s="35" t="s">
        <v>1883</v>
      </c>
      <c r="D764" s="32" t="s">
        <v>1884</v>
      </c>
      <c r="E764" s="35" t="s">
        <v>2567</v>
      </c>
      <c r="F764" s="35" t="s">
        <v>1859</v>
      </c>
      <c r="G764" s="32" t="s">
        <v>1917</v>
      </c>
      <c r="H764" s="32"/>
      <c r="I764" s="33">
        <f t="shared" si="140"/>
        <v>5.8920636177063</v>
      </c>
      <c r="J764" s="33">
        <f t="shared" si="141"/>
        <v>992.377075195313</v>
      </c>
      <c r="K764" s="33">
        <f t="shared" si="142"/>
        <v>-8.92416000366211</v>
      </c>
      <c r="L764" s="34">
        <f t="shared" si="132"/>
        <v>-12.3696995398096</v>
      </c>
      <c r="M764" s="33">
        <f t="shared" si="133"/>
        <v>3.44553953614746</v>
      </c>
      <c r="N764" s="33">
        <f t="shared" si="143"/>
        <v>3.44554042816162</v>
      </c>
      <c r="O764" s="32"/>
      <c r="P764" s="35">
        <v>39.49</v>
      </c>
      <c r="Q764" s="35">
        <v>0.722433333333333</v>
      </c>
      <c r="R764" s="35">
        <v>21.3066666666667</v>
      </c>
      <c r="S764" s="35">
        <v>0.0426666666666667</v>
      </c>
      <c r="T764" s="35">
        <v>20.8566666666667</v>
      </c>
      <c r="U764" s="35">
        <v>0.421233333333333</v>
      </c>
      <c r="V764" s="35">
        <v>8.17333333333333</v>
      </c>
      <c r="W764" s="35">
        <v>9.15</v>
      </c>
      <c r="X764" s="35">
        <v>0.2676</v>
      </c>
      <c r="Y764" s="32"/>
      <c r="Z764" s="32">
        <v>100.4306</v>
      </c>
      <c r="AA764" s="35">
        <v>5.8920636177063</v>
      </c>
      <c r="AB764" s="35">
        <v>992.377075195313</v>
      </c>
      <c r="AC764" s="35">
        <v>-8.92416000366211</v>
      </c>
      <c r="AD764" s="35">
        <v>3.44554042816162</v>
      </c>
      <c r="AE764" s="35" t="s">
        <v>1695</v>
      </c>
      <c r="AF764" s="19">
        <v>12</v>
      </c>
      <c r="AG764" s="19">
        <f>AF764/(P764*'Molecular Weight'!$C$2/'Molecular Weight'!$D$2+Q764*'Molecular Weight'!$C$3/'Molecular Weight'!$D$3+R764*'Molecular Weight'!$C$4/'Molecular Weight'!$D$4+S764*'Molecular Weight'!$C$5/'Molecular Weight'!$D$5+T764*'Molecular Weight'!$C$6/'Molecular Weight'!$D$6+U764*'Molecular Weight'!$C$8/'Molecular Weight'!$D$8+V764*'Molecular Weight'!$C$9/'Molecular Weight'!$D$9+W764*'Molecular Weight'!$C$10/'Molecular Weight'!$D$10+X764*'Molecular Weight'!$C$11/'Molecular Weight'!$D$11+Y764*'Molecular Weight'!$C$12/'Molecular Weight'!$D$12)</f>
        <v>4.56800531174444</v>
      </c>
      <c r="AH764" s="19">
        <f>P764*AG764*'Molecular Weight'!$B$2/'Molecular Weight'!$D$2</f>
        <v>3.00250548869487</v>
      </c>
      <c r="AI764" s="19">
        <f>Q764*AG764*'Molecular Weight'!$B$3/'Molecular Weight'!$D$3</f>
        <v>0.0413026195750677</v>
      </c>
      <c r="AJ764" s="19">
        <f>AG764*R764*'Molecular Weight'!$B$4/'Molecular Weight'!$D$4</f>
        <v>1.9091597981346</v>
      </c>
      <c r="AK764" s="19">
        <f>S764*AG764*'Molecular Weight'!$B$5/'Molecular Weight'!$D$5</f>
        <v>0.00256466293792701</v>
      </c>
      <c r="AL764" s="19">
        <f>T764*AG764*'Molecular Weight'!$B$6/'Molecular Weight'!$D$6</f>
        <v>1.3261882533215</v>
      </c>
      <c r="AM764" s="19">
        <f>U764*AG764*'Molecular Weight'!$B$8/'Molecular Weight'!$D$8</f>
        <v>0.0271242755025441</v>
      </c>
      <c r="AN764" s="19">
        <f>V764*AG764*'Molecular Weight'!$B$9/'Molecular Weight'!$D$9</f>
        <v>0.926447396558921</v>
      </c>
      <c r="AO764" s="19">
        <f>W764*AG764*'Molecular Weight'!$B$10/'Molecular Weight'!$D$10</f>
        <v>0.745314704038189</v>
      </c>
      <c r="AP764" s="19">
        <f>X764*AG764*'Molecular Weight'!$B$11/'Molecular Weight'!$D$11</f>
        <v>0.0394449248603682</v>
      </c>
      <c r="AQ764" s="19">
        <f>Y764*AG764*'Molecular Weight'!$B$12/'Molecular Weight'!$D$12</f>
        <v>0</v>
      </c>
      <c r="AR764" s="19">
        <f t="shared" si="134"/>
        <v>8.02005212362399</v>
      </c>
      <c r="AS764" s="19">
        <f t="shared" si="135"/>
        <v>0.0600059649934286</v>
      </c>
      <c r="AT764" s="19">
        <f t="shared" si="136"/>
        <v>0.0452469435188713</v>
      </c>
      <c r="AU764" s="19">
        <f t="shared" si="137"/>
        <v>1.26618228832807</v>
      </c>
      <c r="AV764" s="19">
        <f t="shared" si="138"/>
        <v>3.04380810826994</v>
      </c>
      <c r="AW764" s="19">
        <f t="shared" si="139"/>
        <v>3.02507462942116</v>
      </c>
      <c r="AX764" s="36"/>
    </row>
    <row r="765" s="25" customFormat="1" spans="1:50">
      <c r="A765" s="37" t="s">
        <v>1890</v>
      </c>
      <c r="B765" s="35" t="s">
        <v>1887</v>
      </c>
      <c r="C765" s="35" t="s">
        <v>1883</v>
      </c>
      <c r="D765" s="32" t="s">
        <v>1884</v>
      </c>
      <c r="E765" s="35" t="s">
        <v>2567</v>
      </c>
      <c r="F765" s="35" t="s">
        <v>1859</v>
      </c>
      <c r="G765" s="32" t="s">
        <v>1917</v>
      </c>
      <c r="H765" s="32"/>
      <c r="I765" s="33">
        <f t="shared" si="140"/>
        <v>5.10635423660278</v>
      </c>
      <c r="J765" s="33">
        <f t="shared" si="141"/>
        <v>926.970336914063</v>
      </c>
      <c r="K765" s="33">
        <f t="shared" si="142"/>
        <v>-9.95883655548096</v>
      </c>
      <c r="L765" s="34">
        <f t="shared" si="132"/>
        <v>-13.7822093510879</v>
      </c>
      <c r="M765" s="33">
        <f t="shared" si="133"/>
        <v>3.82337279560694</v>
      </c>
      <c r="N765" s="33">
        <f t="shared" si="143"/>
        <v>3.82337188720703</v>
      </c>
      <c r="O765" s="32"/>
      <c r="P765" s="35">
        <v>39.08</v>
      </c>
      <c r="Q765" s="35">
        <v>0.74</v>
      </c>
      <c r="R765" s="35">
        <v>21.12</v>
      </c>
      <c r="S765" s="35">
        <v>0.04</v>
      </c>
      <c r="T765" s="35">
        <v>21.17</v>
      </c>
      <c r="U765" s="35">
        <v>0.41</v>
      </c>
      <c r="V765" s="35">
        <v>8</v>
      </c>
      <c r="W765" s="35">
        <v>9.43</v>
      </c>
      <c r="X765" s="35">
        <v>0.21</v>
      </c>
      <c r="Y765" s="32"/>
      <c r="Z765" s="32">
        <v>100.2</v>
      </c>
      <c r="AA765" s="35">
        <v>5.10635423660278</v>
      </c>
      <c r="AB765" s="35">
        <v>926.970336914063</v>
      </c>
      <c r="AC765" s="35">
        <v>-9.95883655548096</v>
      </c>
      <c r="AD765" s="35">
        <v>3.82337188720703</v>
      </c>
      <c r="AE765" s="35" t="s">
        <v>1695</v>
      </c>
      <c r="AF765" s="19">
        <v>12</v>
      </c>
      <c r="AG765" s="19">
        <f>AF765/(P765*'Molecular Weight'!$C$2/'Molecular Weight'!$D$2+Q765*'Molecular Weight'!$C$3/'Molecular Weight'!$D$3+R765*'Molecular Weight'!$C$4/'Molecular Weight'!$D$4+S765*'Molecular Weight'!$C$5/'Molecular Weight'!$D$5+T765*'Molecular Weight'!$C$6/'Molecular Weight'!$D$6+U765*'Molecular Weight'!$C$8/'Molecular Weight'!$D$8+V765*'Molecular Weight'!$C$9/'Molecular Weight'!$D$9+W765*'Molecular Weight'!$C$10/'Molecular Weight'!$D$10+X765*'Molecular Weight'!$C$11/'Molecular Weight'!$D$11+Y765*'Molecular Weight'!$C$12/'Molecular Weight'!$D$12)</f>
        <v>4.59386572912301</v>
      </c>
      <c r="AH765" s="19">
        <f>P765*AG765*'Molecular Weight'!$B$2/'Molecular Weight'!$D$2</f>
        <v>2.98815367333767</v>
      </c>
      <c r="AI765" s="19">
        <f>Q765*AG765*'Molecular Weight'!$B$3/'Molecular Weight'!$D$3</f>
        <v>0.0425464410456949</v>
      </c>
      <c r="AJ765" s="19">
        <f>AG765*R765*'Molecular Weight'!$B$4/'Molecular Weight'!$D$4</f>
        <v>1.90314719888344</v>
      </c>
      <c r="AK765" s="19">
        <f>S765*AG765*'Molecular Weight'!$B$5/'Molecular Weight'!$D$5</f>
        <v>0.00241798314579802</v>
      </c>
      <c r="AL765" s="19">
        <f>T765*AG765*'Molecular Weight'!$B$6/'Molecular Weight'!$D$6</f>
        <v>1.35373242602358</v>
      </c>
      <c r="AM765" s="19">
        <f>U765*AG765*'Molecular Weight'!$B$8/'Molecular Weight'!$D$8</f>
        <v>0.0265503939799892</v>
      </c>
      <c r="AN765" s="19">
        <f>V765*AG765*'Molecular Weight'!$B$9/'Molecular Weight'!$D$9</f>
        <v>0.911933643498363</v>
      </c>
      <c r="AO765" s="19">
        <f>W765*AG765*'Molecular Weight'!$B$10/'Molecular Weight'!$D$10</f>
        <v>0.772470645963444</v>
      </c>
      <c r="AP765" s="19">
        <f>X765*AG765*'Molecular Weight'!$B$11/'Molecular Weight'!$D$11</f>
        <v>0.0311297774480746</v>
      </c>
      <c r="AQ765" s="19">
        <f>Y765*AG765*'Molecular Weight'!$B$12/'Molecular Weight'!$D$12</f>
        <v>0</v>
      </c>
      <c r="AR765" s="19">
        <f t="shared" si="134"/>
        <v>8.03208218332605</v>
      </c>
      <c r="AS765" s="19">
        <f t="shared" si="135"/>
        <v>0.0958621167278002</v>
      </c>
      <c r="AT765" s="19">
        <f t="shared" si="136"/>
        <v>0.070813193866814</v>
      </c>
      <c r="AU765" s="19">
        <f t="shared" si="137"/>
        <v>1.25787030929578</v>
      </c>
      <c r="AV765" s="19">
        <f t="shared" si="138"/>
        <v>3.03070011438336</v>
      </c>
      <c r="AW765" s="19">
        <f t="shared" si="139"/>
        <v>3.06468710946538</v>
      </c>
      <c r="AX765" s="36"/>
    </row>
    <row r="766" s="25" customFormat="1" spans="1:50">
      <c r="A766" s="37" t="s">
        <v>1886</v>
      </c>
      <c r="B766" s="35" t="s">
        <v>1887</v>
      </c>
      <c r="C766" s="35" t="s">
        <v>1883</v>
      </c>
      <c r="D766" s="32" t="s">
        <v>1884</v>
      </c>
      <c r="E766" s="35" t="s">
        <v>2568</v>
      </c>
      <c r="F766" s="35" t="s">
        <v>1859</v>
      </c>
      <c r="G766" s="32" t="s">
        <v>1917</v>
      </c>
      <c r="H766" s="32"/>
      <c r="I766" s="33">
        <f t="shared" si="140"/>
        <v>11.2167568206787</v>
      </c>
      <c r="J766" s="33">
        <f t="shared" si="141"/>
        <v>1149.25573730469</v>
      </c>
      <c r="K766" s="33">
        <f t="shared" si="142"/>
        <v>-7.0286021232605</v>
      </c>
      <c r="L766" s="34">
        <f t="shared" si="132"/>
        <v>-8.19809634137879</v>
      </c>
      <c r="M766" s="33">
        <f t="shared" si="133"/>
        <v>1.16949421811829</v>
      </c>
      <c r="N766" s="33">
        <f t="shared" si="143"/>
        <v>1.16949415206909</v>
      </c>
      <c r="O766" s="32"/>
      <c r="P766" s="35">
        <v>41.2033333333333</v>
      </c>
      <c r="Q766" s="35">
        <v>1.62033333333333</v>
      </c>
      <c r="R766" s="35">
        <v>20.0333333333333</v>
      </c>
      <c r="S766" s="35">
        <v>0.0516666666666667</v>
      </c>
      <c r="T766" s="35">
        <v>12.7033333333333</v>
      </c>
      <c r="U766" s="35">
        <v>0.284</v>
      </c>
      <c r="V766" s="35">
        <v>10.1666666666667</v>
      </c>
      <c r="W766" s="35">
        <v>14.12</v>
      </c>
      <c r="X766" s="35">
        <v>0.616</v>
      </c>
      <c r="Y766" s="32"/>
      <c r="Z766" s="32">
        <v>100.798666666667</v>
      </c>
      <c r="AA766" s="35">
        <v>11.2167568206787</v>
      </c>
      <c r="AB766" s="35">
        <v>1149.25573730469</v>
      </c>
      <c r="AC766" s="35">
        <v>-7.0286021232605</v>
      </c>
      <c r="AD766" s="35">
        <v>1.16949415206909</v>
      </c>
      <c r="AE766" s="35" t="s">
        <v>1715</v>
      </c>
      <c r="AF766" s="19">
        <v>12</v>
      </c>
      <c r="AG766" s="19">
        <f>AF766/(P766*'Molecular Weight'!$C$2/'Molecular Weight'!$D$2+Q766*'Molecular Weight'!$C$3/'Molecular Weight'!$D$3+R766*'Molecular Weight'!$C$4/'Molecular Weight'!$D$4+S766*'Molecular Weight'!$C$5/'Molecular Weight'!$D$5+T766*'Molecular Weight'!$C$6/'Molecular Weight'!$D$6+U766*'Molecular Weight'!$C$8/'Molecular Weight'!$D$8+V766*'Molecular Weight'!$C$9/'Molecular Weight'!$D$9+W766*'Molecular Weight'!$C$10/'Molecular Weight'!$D$10+X766*'Molecular Weight'!$C$11/'Molecular Weight'!$D$11+Y766*'Molecular Weight'!$C$12/'Molecular Weight'!$D$12)</f>
        <v>4.44861413833892</v>
      </c>
      <c r="AH766" s="19">
        <f>P766*AG766*'Molecular Weight'!$B$2/'Molecular Weight'!$D$2</f>
        <v>3.05089432778558</v>
      </c>
      <c r="AI766" s="19">
        <f>Q766*AG766*'Molecular Weight'!$B$3/'Molecular Weight'!$D$3</f>
        <v>0.0902157418709447</v>
      </c>
      <c r="AJ766" s="19">
        <f>AG766*R766*'Molecular Weight'!$B$4/'Molecular Weight'!$D$4</f>
        <v>1.74814770311343</v>
      </c>
      <c r="AK766" s="19">
        <f>S766*AG766*'Molecular Weight'!$B$5/'Molecular Weight'!$D$5</f>
        <v>0.00302447613414274</v>
      </c>
      <c r="AL766" s="19">
        <f>T766*AG766*'Molecular Weight'!$B$6/'Molecular Weight'!$D$6</f>
        <v>0.786640148534223</v>
      </c>
      <c r="AM766" s="19">
        <f>U766*AG766*'Molecular Weight'!$B$8/'Molecular Weight'!$D$8</f>
        <v>0.0178095068408268</v>
      </c>
      <c r="AN766" s="19">
        <f>V766*AG766*'Molecular Weight'!$B$9/'Molecular Weight'!$D$9</f>
        <v>1.1222723839482</v>
      </c>
      <c r="AO766" s="19">
        <f>W766*AG766*'Molecular Weight'!$B$10/'Molecular Weight'!$D$10</f>
        <v>1.12008615608676</v>
      </c>
      <c r="AP766" s="19">
        <f>X766*AG766*'Molecular Weight'!$B$11/'Molecular Weight'!$D$11</f>
        <v>0.0884267928111254</v>
      </c>
      <c r="AQ766" s="19">
        <f>Y766*AG766*'Molecular Weight'!$B$12/'Molecular Weight'!$D$12</f>
        <v>0</v>
      </c>
      <c r="AR766" s="19">
        <f t="shared" si="134"/>
        <v>8.02751723712524</v>
      </c>
      <c r="AS766" s="19">
        <f t="shared" si="135"/>
        <v>0.0822687353384426</v>
      </c>
      <c r="AT766" s="19">
        <f t="shared" si="136"/>
        <v>0.104582426274246</v>
      </c>
      <c r="AU766" s="19">
        <f t="shared" si="137"/>
        <v>0.704371413195781</v>
      </c>
      <c r="AV766" s="19">
        <f t="shared" si="138"/>
        <v>3.14111006965653</v>
      </c>
      <c r="AW766" s="19">
        <f t="shared" si="139"/>
        <v>3.04680819541001</v>
      </c>
      <c r="AX766" s="36"/>
    </row>
    <row r="767" s="25" customFormat="1" spans="1:50">
      <c r="A767" s="37" t="s">
        <v>1886</v>
      </c>
      <c r="B767" s="35" t="s">
        <v>1887</v>
      </c>
      <c r="C767" s="35" t="s">
        <v>1883</v>
      </c>
      <c r="D767" s="32" t="s">
        <v>1884</v>
      </c>
      <c r="E767" s="35" t="s">
        <v>2569</v>
      </c>
      <c r="F767" s="35" t="s">
        <v>1859</v>
      </c>
      <c r="G767" s="32" t="s">
        <v>1917</v>
      </c>
      <c r="H767" s="32"/>
      <c r="I767" s="33">
        <f t="shared" si="140"/>
        <v>5.54469442367554</v>
      </c>
      <c r="J767" s="33">
        <f t="shared" si="141"/>
        <v>1087.19946289062</v>
      </c>
      <c r="K767" s="33">
        <f t="shared" si="142"/>
        <v>-7.78422784805298</v>
      </c>
      <c r="L767" s="34">
        <f t="shared" si="132"/>
        <v>-11.1762726641767</v>
      </c>
      <c r="M767" s="33">
        <f t="shared" si="133"/>
        <v>3.39204481612369</v>
      </c>
      <c r="N767" s="33">
        <f t="shared" si="143"/>
        <v>3.3920464515686</v>
      </c>
      <c r="O767" s="32"/>
      <c r="P767" s="35">
        <v>40.5166666666667</v>
      </c>
      <c r="Q767" s="35">
        <v>0.42</v>
      </c>
      <c r="R767" s="35">
        <v>22.5633333333333</v>
      </c>
      <c r="S767" s="35">
        <v>0.014</v>
      </c>
      <c r="T767" s="35">
        <v>13.0966666666667</v>
      </c>
      <c r="U767" s="35">
        <v>0.235</v>
      </c>
      <c r="V767" s="35">
        <v>10.9866666666667</v>
      </c>
      <c r="W767" s="35">
        <v>11.7766666666667</v>
      </c>
      <c r="X767" s="35">
        <v>0.203666666666667</v>
      </c>
      <c r="Y767" s="32"/>
      <c r="Z767" s="32">
        <v>99.8126666666668</v>
      </c>
      <c r="AA767" s="35">
        <v>5.54469442367554</v>
      </c>
      <c r="AB767" s="35">
        <v>1087.19946289062</v>
      </c>
      <c r="AC767" s="35">
        <v>-7.78422784805298</v>
      </c>
      <c r="AD767" s="35">
        <v>3.3920464515686</v>
      </c>
      <c r="AE767" s="35" t="s">
        <v>1695</v>
      </c>
      <c r="AF767" s="19">
        <v>12</v>
      </c>
      <c r="AG767" s="19">
        <f>AF767/(P767*'Molecular Weight'!$C$2/'Molecular Weight'!$D$2+Q767*'Molecular Weight'!$C$3/'Molecular Weight'!$D$3+R767*'Molecular Weight'!$C$4/'Molecular Weight'!$D$4+S767*'Molecular Weight'!$C$5/'Molecular Weight'!$D$5+T767*'Molecular Weight'!$C$6/'Molecular Weight'!$D$6+U767*'Molecular Weight'!$C$8/'Molecular Weight'!$D$8+V767*'Molecular Weight'!$C$9/'Molecular Weight'!$D$9+W767*'Molecular Weight'!$C$10/'Molecular Weight'!$D$10+X767*'Molecular Weight'!$C$11/'Molecular Weight'!$D$11+Y767*'Molecular Weight'!$C$12/'Molecular Weight'!$D$12)</f>
        <v>4.45276279479473</v>
      </c>
      <c r="AH767" s="19">
        <f>P767*AG767*'Molecular Weight'!$B$2/'Molecular Weight'!$D$2</f>
        <v>3.00284796775022</v>
      </c>
      <c r="AI767" s="19">
        <f>Q767*AG767*'Molecular Weight'!$B$3/'Molecular Weight'!$D$3</f>
        <v>0.0234062625007983</v>
      </c>
      <c r="AJ767" s="19">
        <f>AG767*R767*'Molecular Weight'!$B$4/'Molecular Weight'!$D$4</f>
        <v>1.97075659461001</v>
      </c>
      <c r="AK767" s="19">
        <f>S767*AG767*'Molecular Weight'!$B$5/'Molecular Weight'!$D$5</f>
        <v>0.000820299745076994</v>
      </c>
      <c r="AL767" s="19">
        <f>T767*AG767*'Molecular Weight'!$B$6/'Molecular Weight'!$D$6</f>
        <v>0.81175320252174</v>
      </c>
      <c r="AM767" s="19">
        <f>U767*AG767*'Molecular Weight'!$B$8/'Molecular Weight'!$D$8</f>
        <v>0.0147504828978963</v>
      </c>
      <c r="AN767" s="19">
        <f>V767*AG767*'Molecular Weight'!$B$9/'Molecular Weight'!$D$9</f>
        <v>1.21392110600856</v>
      </c>
      <c r="AO767" s="19">
        <f>W767*AG767*'Molecular Weight'!$B$10/'Molecular Weight'!$D$10</f>
        <v>0.935069600214564</v>
      </c>
      <c r="AP767" s="19">
        <f>X767*AG767*'Molecular Weight'!$B$11/'Molecular Weight'!$D$11</f>
        <v>0.0292636126451499</v>
      </c>
      <c r="AQ767" s="19">
        <f>Y767*AG767*'Molecular Weight'!$B$12/'Molecular Weight'!$D$12</f>
        <v>0</v>
      </c>
      <c r="AR767" s="19">
        <f t="shared" si="134"/>
        <v>8.00258912889401</v>
      </c>
      <c r="AS767" s="19">
        <f t="shared" si="135"/>
        <v>0.00776487364969736</v>
      </c>
      <c r="AT767" s="19">
        <f t="shared" si="136"/>
        <v>0.00956555961291622</v>
      </c>
      <c r="AU767" s="19">
        <f t="shared" si="137"/>
        <v>0.803988328872042</v>
      </c>
      <c r="AV767" s="19">
        <f t="shared" si="138"/>
        <v>3.02625423025102</v>
      </c>
      <c r="AW767" s="19">
        <f t="shared" si="139"/>
        <v>2.97549439164276</v>
      </c>
      <c r="AX767" s="36"/>
    </row>
    <row r="768" s="25" customFormat="1" spans="1:50">
      <c r="A768" s="37" t="s">
        <v>1890</v>
      </c>
      <c r="B768" s="35" t="s">
        <v>1887</v>
      </c>
      <c r="C768" s="35" t="s">
        <v>1883</v>
      </c>
      <c r="D768" s="32" t="s">
        <v>1884</v>
      </c>
      <c r="E768" s="35" t="s">
        <v>2569</v>
      </c>
      <c r="F768" s="35" t="s">
        <v>1859</v>
      </c>
      <c r="G768" s="32" t="s">
        <v>1917</v>
      </c>
      <c r="H768" s="32"/>
      <c r="I768" s="33">
        <f t="shared" si="140"/>
        <v>4.92045307159424</v>
      </c>
      <c r="J768" s="33">
        <f t="shared" si="141"/>
        <v>1024.60717773437</v>
      </c>
      <c r="K768" s="33">
        <f t="shared" si="142"/>
        <v>-8.35738754272461</v>
      </c>
      <c r="L768" s="34">
        <f t="shared" si="132"/>
        <v>-12.3128568055413</v>
      </c>
      <c r="M768" s="33">
        <f t="shared" si="133"/>
        <v>3.95546926281665</v>
      </c>
      <c r="N768" s="33">
        <f t="shared" si="143"/>
        <v>3.95547008514404</v>
      </c>
      <c r="O768" s="32"/>
      <c r="P768" s="35">
        <v>39.93</v>
      </c>
      <c r="Q768" s="35">
        <v>0.4</v>
      </c>
      <c r="R768" s="35">
        <v>22.72</v>
      </c>
      <c r="S768" s="35">
        <v>0</v>
      </c>
      <c r="T768" s="35">
        <v>13</v>
      </c>
      <c r="U768" s="35">
        <v>0.23</v>
      </c>
      <c r="V768" s="35">
        <v>10.87</v>
      </c>
      <c r="W768" s="35">
        <v>12.18</v>
      </c>
      <c r="X768" s="35">
        <v>0.16</v>
      </c>
      <c r="Y768" s="32"/>
      <c r="Z768" s="32">
        <v>99.49</v>
      </c>
      <c r="AA768" s="35">
        <v>4.92045307159424</v>
      </c>
      <c r="AB768" s="35">
        <v>1024.60717773437</v>
      </c>
      <c r="AC768" s="35">
        <v>-8.35738754272461</v>
      </c>
      <c r="AD768" s="35">
        <v>3.95547008514404</v>
      </c>
      <c r="AE768" s="35" t="s">
        <v>1695</v>
      </c>
      <c r="AF768" s="19">
        <v>12</v>
      </c>
      <c r="AG768" s="19">
        <f>AF768/(P768*'Molecular Weight'!$C$2/'Molecular Weight'!$D$2+Q768*'Molecular Weight'!$C$3/'Molecular Weight'!$D$3+R768*'Molecular Weight'!$C$4/'Molecular Weight'!$D$4+S768*'Molecular Weight'!$C$5/'Molecular Weight'!$D$5+T768*'Molecular Weight'!$C$6/'Molecular Weight'!$D$6+U768*'Molecular Weight'!$C$8/'Molecular Weight'!$D$8+V768*'Molecular Weight'!$C$9/'Molecular Weight'!$D$9+W768*'Molecular Weight'!$C$10/'Molecular Weight'!$D$10+X768*'Molecular Weight'!$C$11/'Molecular Weight'!$D$11+Y768*'Molecular Weight'!$C$12/'Molecular Weight'!$D$12)</f>
        <v>4.4752144005249</v>
      </c>
      <c r="AH768" s="19">
        <f>P768*AG768*'Molecular Weight'!$B$2/'Molecular Weight'!$D$2</f>
        <v>2.97428946426364</v>
      </c>
      <c r="AI768" s="19">
        <f>Q768*AG768*'Molecular Weight'!$B$3/'Molecular Weight'!$D$3</f>
        <v>0.0224040770989983</v>
      </c>
      <c r="AJ768" s="19">
        <f>AG768*R768*'Molecular Weight'!$B$4/'Molecular Weight'!$D$4</f>
        <v>1.9944462765776</v>
      </c>
      <c r="AK768" s="19">
        <f>S768*AG768*'Molecular Weight'!$B$5/'Molecular Weight'!$D$5</f>
        <v>0</v>
      </c>
      <c r="AL768" s="19">
        <f>T768*AG768*'Molecular Weight'!$B$6/'Molecular Weight'!$D$6</f>
        <v>0.809824432166255</v>
      </c>
      <c r="AM768" s="19">
        <f>U768*AG768*'Molecular Weight'!$B$8/'Molecular Weight'!$D$8</f>
        <v>0.0145094349044365</v>
      </c>
      <c r="AN768" s="19">
        <f>V768*AG768*'Molecular Weight'!$B$9/'Molecular Weight'!$D$9</f>
        <v>1.20708636560064</v>
      </c>
      <c r="AO768" s="19">
        <f>W768*AG768*'Molecular Weight'!$B$10/'Molecular Weight'!$D$10</f>
        <v>0.971970602681764</v>
      </c>
      <c r="AP768" s="19">
        <f>X768*AG768*'Molecular Weight'!$B$11/'Molecular Weight'!$D$11</f>
        <v>0.0231053341104868</v>
      </c>
      <c r="AQ768" s="19">
        <f>Y768*AG768*'Molecular Weight'!$B$12/'Molecular Weight'!$D$12</f>
        <v>0</v>
      </c>
      <c r="AR768" s="19">
        <f t="shared" si="134"/>
        <v>8.01763598740381</v>
      </c>
      <c r="AS768" s="19">
        <f t="shared" si="135"/>
        <v>0.0527915832492791</v>
      </c>
      <c r="AT768" s="19">
        <f t="shared" si="136"/>
        <v>0.0651889238610193</v>
      </c>
      <c r="AU768" s="19">
        <f t="shared" si="137"/>
        <v>0.757032848916976</v>
      </c>
      <c r="AV768" s="19">
        <f t="shared" si="138"/>
        <v>2.99669354136264</v>
      </c>
      <c r="AW768" s="19">
        <f t="shared" si="139"/>
        <v>3.00339083535309</v>
      </c>
      <c r="AX768" s="36"/>
    </row>
    <row r="769" s="25" customFormat="1" spans="1:50">
      <c r="A769" s="37" t="s">
        <v>2570</v>
      </c>
      <c r="B769" s="35" t="s">
        <v>2571</v>
      </c>
      <c r="C769" s="35" t="s">
        <v>1883</v>
      </c>
      <c r="D769" s="32" t="s">
        <v>1884</v>
      </c>
      <c r="E769" s="35" t="s">
        <v>2572</v>
      </c>
      <c r="F769" s="35" t="s">
        <v>1859</v>
      </c>
      <c r="G769" s="32" t="s">
        <v>1917</v>
      </c>
      <c r="H769" s="32"/>
      <c r="I769" s="33">
        <f t="shared" si="140"/>
        <v>2.46293425559998</v>
      </c>
      <c r="J769" s="33">
        <f t="shared" si="141"/>
        <v>1181.20947265625</v>
      </c>
      <c r="K769" s="33">
        <f t="shared" si="142"/>
        <v>-6.97473526000977</v>
      </c>
      <c r="L769" s="34">
        <f t="shared" si="132"/>
        <v>-11.2175071585968</v>
      </c>
      <c r="M769" s="33">
        <f t="shared" si="133"/>
        <v>4.24277189858706</v>
      </c>
      <c r="N769" s="33">
        <f t="shared" si="143"/>
        <v>4.24277019500732</v>
      </c>
      <c r="O769" s="32"/>
      <c r="P769" s="35">
        <v>40.5</v>
      </c>
      <c r="Q769" s="35">
        <v>0.74</v>
      </c>
      <c r="R769" s="35">
        <v>21.9</v>
      </c>
      <c r="S769" s="35">
        <v>0.11</v>
      </c>
      <c r="T769" s="35">
        <v>17.2</v>
      </c>
      <c r="U769" s="35">
        <v>0.47</v>
      </c>
      <c r="V769" s="35">
        <v>13.7</v>
      </c>
      <c r="W769" s="35">
        <v>5.35</v>
      </c>
      <c r="X769" s="35">
        <v>0</v>
      </c>
      <c r="Y769" s="32"/>
      <c r="Z769" s="32">
        <v>99.97</v>
      </c>
      <c r="AA769" s="35">
        <v>2.46293425559998</v>
      </c>
      <c r="AB769" s="35">
        <v>1181.20947265625</v>
      </c>
      <c r="AC769" s="35">
        <v>-6.97473526000977</v>
      </c>
      <c r="AD769" s="35">
        <v>4.24277019500732</v>
      </c>
      <c r="AE769" s="35" t="s">
        <v>1695</v>
      </c>
      <c r="AF769" s="19">
        <v>12</v>
      </c>
      <c r="AG769" s="19">
        <f>AF769/(P769*'Molecular Weight'!$C$2/'Molecular Weight'!$D$2+Q769*'Molecular Weight'!$C$3/'Molecular Weight'!$D$3+R769*'Molecular Weight'!$C$4/'Molecular Weight'!$D$4+S769*'Molecular Weight'!$C$5/'Molecular Weight'!$D$5+T769*'Molecular Weight'!$C$6/'Molecular Weight'!$D$6+U769*'Molecular Weight'!$C$8/'Molecular Weight'!$D$8+V769*'Molecular Weight'!$C$9/'Molecular Weight'!$D$9+W769*'Molecular Weight'!$C$10/'Molecular Weight'!$D$10+X769*'Molecular Weight'!$C$11/'Molecular Weight'!$D$11+Y769*'Molecular Weight'!$C$12/'Molecular Weight'!$D$12)</f>
        <v>4.45324679521865</v>
      </c>
      <c r="AH769" s="19">
        <f>P769*AG769*'Molecular Weight'!$B$2/'Molecular Weight'!$D$2</f>
        <v>3.00193900143734</v>
      </c>
      <c r="AI769" s="19">
        <f>Q769*AG769*'Molecular Weight'!$B$3/'Molecular Weight'!$D$3</f>
        <v>0.0412440879657296</v>
      </c>
      <c r="AJ769" s="19">
        <f>AG769*R769*'Molecular Weight'!$B$4/'Molecular Weight'!$D$4</f>
        <v>1.91302677158274</v>
      </c>
      <c r="AK769" s="19">
        <f>S769*AG769*'Molecular Weight'!$B$5/'Molecular Weight'!$D$5</f>
        <v>0.0064459128557675</v>
      </c>
      <c r="AL769" s="19">
        <f>T769*AG769*'Molecular Weight'!$B$6/'Molecular Weight'!$D$6</f>
        <v>1.06620051333186</v>
      </c>
      <c r="AM769" s="19">
        <f>U769*AG769*'Molecular Weight'!$B$8/'Molecular Weight'!$D$8</f>
        <v>0.0295041724521111</v>
      </c>
      <c r="AN769" s="19">
        <f>V769*AG769*'Molecular Weight'!$B$9/'Molecular Weight'!$D$9</f>
        <v>1.51388290557061</v>
      </c>
      <c r="AO769" s="19">
        <f>W769*AG769*'Molecular Weight'!$B$10/'Molecular Weight'!$D$10</f>
        <v>0.424837203181522</v>
      </c>
      <c r="AP769" s="19">
        <f>X769*AG769*'Molecular Weight'!$B$11/'Molecular Weight'!$D$11</f>
        <v>0</v>
      </c>
      <c r="AQ769" s="19">
        <f>Y769*AG769*'Molecular Weight'!$B$12/'Molecular Weight'!$D$12</f>
        <v>0</v>
      </c>
      <c r="AR769" s="19">
        <f t="shared" si="134"/>
        <v>7.99708056837768</v>
      </c>
      <c r="AS769" s="19">
        <f t="shared" si="135"/>
        <v>0</v>
      </c>
      <c r="AT769" s="19">
        <f t="shared" si="136"/>
        <v>0</v>
      </c>
      <c r="AU769" s="19">
        <f t="shared" si="137"/>
        <v>1.06620051333186</v>
      </c>
      <c r="AV769" s="19">
        <f t="shared" si="138"/>
        <v>3.04318308940307</v>
      </c>
      <c r="AW769" s="19">
        <f t="shared" si="139"/>
        <v>3.0344247945361</v>
      </c>
      <c r="AX769" s="36"/>
    </row>
    <row r="770" s="25" customFormat="1" spans="1:50">
      <c r="A770" s="37" t="s">
        <v>2573</v>
      </c>
      <c r="B770" s="35" t="s">
        <v>2574</v>
      </c>
      <c r="C770" s="35" t="s">
        <v>2575</v>
      </c>
      <c r="D770" s="32" t="s">
        <v>1884</v>
      </c>
      <c r="E770" s="35" t="s">
        <v>2576</v>
      </c>
      <c r="F770" s="35" t="s">
        <v>1901</v>
      </c>
      <c r="G770" s="32" t="s">
        <v>1917</v>
      </c>
      <c r="H770" s="32"/>
      <c r="I770" s="33">
        <f t="shared" si="140"/>
        <v>4.28827238082886</v>
      </c>
      <c r="J770" s="33">
        <f t="shared" si="141"/>
        <v>1193.31103515625</v>
      </c>
      <c r="K770" s="33">
        <f t="shared" si="142"/>
        <v>-7.36723613739014</v>
      </c>
      <c r="L770" s="34">
        <f t="shared" ref="L770:L833" si="144">IF(I770&lt;=(-18.64+0.04359*(J770+273.15)-0.000005069*(J770+273.15)^2),(6.844864+0.1175691*I770+0.001143873*I770^2)+(0.0005791364-0.0002891434*I770-0.0000002737171*I770^2)*(J770+273.15)+(-0.00007971469+0.00003198005*I770+0.0000000001059554*I770^3+0.0000002014461*SQRT(I770))*(J770+273.15)*LN(J770+273.15)+(-27690.02+528.5977*I770-2.919275*I770^2)/(J770+273.15),(8.463095-0.003000307*I770+0.00007213445*I770^2)+(0.001148738-0.00009352312*I770+0.0000005161592*I770^2)*(J770+273.15)+(-0.0007448624-0.000006329325*I770-0.0000000001407339*I770^3+0.0001830014*SQRT(I770))*(J770+273.15)*LN(J770+273.15)+(-27820.82+528.5977*I770-0.8473231*I770^2)/(J770+273.15))</f>
        <v>-10.3609103928801</v>
      </c>
      <c r="M770" s="33">
        <f t="shared" ref="M770:M833" si="145">K770-L770</f>
        <v>2.99367425548997</v>
      </c>
      <c r="N770" s="33">
        <f t="shared" si="143"/>
        <v>2.99367237091064</v>
      </c>
      <c r="O770" s="32"/>
      <c r="P770" s="35">
        <v>39.8065333333333</v>
      </c>
      <c r="Q770" s="35">
        <v>0.69897</v>
      </c>
      <c r="R770" s="35">
        <v>22.3837333333333</v>
      </c>
      <c r="S770" s="35">
        <v>0.0603966666666667</v>
      </c>
      <c r="T770" s="35">
        <v>16.9921666666667</v>
      </c>
      <c r="U770" s="35">
        <v>0.413166666666667</v>
      </c>
      <c r="V770" s="35">
        <v>11.6922</v>
      </c>
      <c r="W770" s="35">
        <v>7.90537666666667</v>
      </c>
      <c r="X770" s="35">
        <v>0.262423333333333</v>
      </c>
      <c r="Y770" s="32"/>
      <c r="Z770" s="32">
        <v>100.214966666667</v>
      </c>
      <c r="AA770" s="35">
        <v>4.28827238082886</v>
      </c>
      <c r="AB770" s="35">
        <v>1193.31103515625</v>
      </c>
      <c r="AC770" s="35">
        <v>-7.36723613739014</v>
      </c>
      <c r="AD770" s="35">
        <v>2.99367237091064</v>
      </c>
      <c r="AE770" s="35" t="s">
        <v>1695</v>
      </c>
      <c r="AF770" s="19">
        <v>12</v>
      </c>
      <c r="AG770" s="19">
        <f>AF770/(P770*'Molecular Weight'!$C$2/'Molecular Weight'!$D$2+Q770*'Molecular Weight'!$C$3/'Molecular Weight'!$D$3+R770*'Molecular Weight'!$C$4/'Molecular Weight'!$D$4+S770*'Molecular Weight'!$C$5/'Molecular Weight'!$D$5+T770*'Molecular Weight'!$C$6/'Molecular Weight'!$D$6+U770*'Molecular Weight'!$C$8/'Molecular Weight'!$D$8+V770*'Molecular Weight'!$C$9/'Molecular Weight'!$D$9+W770*'Molecular Weight'!$C$10/'Molecular Weight'!$D$10+X770*'Molecular Weight'!$C$11/'Molecular Weight'!$D$11+Y770*'Molecular Weight'!$C$12/'Molecular Weight'!$D$12)</f>
        <v>4.4774608613449</v>
      </c>
      <c r="AH770" s="19">
        <f>P770*AG770*'Molecular Weight'!$B$2/'Molecular Weight'!$D$2</f>
        <v>2.9665811422407</v>
      </c>
      <c r="AI770" s="19">
        <f>Q770*AG770*'Molecular Weight'!$B$3/'Molecular Weight'!$D$3</f>
        <v>0.0391690965989267</v>
      </c>
      <c r="AJ770" s="19">
        <f>AG770*R770*'Molecular Weight'!$B$4/'Molecular Weight'!$D$4</f>
        <v>1.96591388644137</v>
      </c>
      <c r="AK770" s="19">
        <f>S770*AG770*'Molecular Weight'!$B$5/'Molecular Weight'!$D$5</f>
        <v>0.0035584408336824</v>
      </c>
      <c r="AL770" s="19">
        <f>T770*AG770*'Molecular Weight'!$B$6/'Molecular Weight'!$D$6</f>
        <v>1.05904456012597</v>
      </c>
      <c r="AM770" s="19">
        <f>U770*AG770*'Molecular Weight'!$B$8/'Molecular Weight'!$D$8</f>
        <v>0.0260774961828635</v>
      </c>
      <c r="AN770" s="19">
        <f>V770*AG770*'Molecular Weight'!$B$9/'Molecular Weight'!$D$9</f>
        <v>1.29904138667536</v>
      </c>
      <c r="AO770" s="19">
        <f>W770*AG770*'Molecular Weight'!$B$10/'Molecular Weight'!$D$10</f>
        <v>0.631170018173845</v>
      </c>
      <c r="AP770" s="19">
        <f>X770*AG770*'Molecular Weight'!$B$11/'Molecular Weight'!$D$11</f>
        <v>0.0379151405002796</v>
      </c>
      <c r="AQ770" s="19">
        <f>Y770*AG770*'Molecular Weight'!$B$12/'Molecular Weight'!$D$12</f>
        <v>0</v>
      </c>
      <c r="AR770" s="19">
        <f t="shared" ref="AR770:AR833" si="146">SUM(AH770:AQ770)</f>
        <v>8.02847116777299</v>
      </c>
      <c r="AS770" s="19">
        <f t="shared" ref="AS770:AS833" si="147">IF(IF(2*12*(1-8/AR770)&lt;0,0,2*12*(1-8/AR770))&lt;AL770,IF(2*12*(1-8/AR770)&lt;0,0,2*12*(1-8/AR770)),AL770)</f>
        <v>0.0851106035349067</v>
      </c>
      <c r="AT770" s="19">
        <f t="shared" ref="AT770:AT833" si="148">AS770/AL770</f>
        <v>0.0803654602831662</v>
      </c>
      <c r="AU770" s="19">
        <f t="shared" ref="AU770:AU833" si="149">AL770-AS770</f>
        <v>0.973933956591062</v>
      </c>
      <c r="AV770" s="19">
        <f t="shared" ref="AV770:AV833" si="150">SUM(AH770,AI770)</f>
        <v>3.00575023883962</v>
      </c>
      <c r="AW770" s="19">
        <f t="shared" ref="AW770:AW833" si="151">SUM(AN770,AO770,AM770,AL770)</f>
        <v>3.01533346115803</v>
      </c>
      <c r="AX770" s="36"/>
    </row>
    <row r="771" s="25" customFormat="1" spans="1:50">
      <c r="A771" s="37" t="s">
        <v>2573</v>
      </c>
      <c r="B771" s="35" t="s">
        <v>2574</v>
      </c>
      <c r="C771" s="35" t="s">
        <v>2575</v>
      </c>
      <c r="D771" s="32" t="s">
        <v>1884</v>
      </c>
      <c r="E771" s="35" t="s">
        <v>2577</v>
      </c>
      <c r="F771" s="35" t="s">
        <v>1901</v>
      </c>
      <c r="G771" s="32" t="s">
        <v>1917</v>
      </c>
      <c r="H771" s="32"/>
      <c r="I771" s="33">
        <f t="shared" ref="I771:I834" si="152">AA771</f>
        <v>4.29786062240601</v>
      </c>
      <c r="J771" s="33">
        <f t="shared" ref="J771:J834" si="153">AB771</f>
        <v>1222.22119140625</v>
      </c>
      <c r="K771" s="33">
        <f t="shared" ref="K771:K834" si="154">AC771</f>
        <v>-7.22433042526245</v>
      </c>
      <c r="L771" s="34">
        <f t="shared" si="144"/>
        <v>-10.0267738688265</v>
      </c>
      <c r="M771" s="33">
        <f t="shared" si="145"/>
        <v>2.80244344356404</v>
      </c>
      <c r="N771" s="33">
        <f t="shared" ref="N771:N834" si="155">AD771</f>
        <v>2.80244207382202</v>
      </c>
      <c r="O771" s="32"/>
      <c r="P771" s="35">
        <v>39.8115666666667</v>
      </c>
      <c r="Q771" s="35">
        <v>0.684656666666667</v>
      </c>
      <c r="R771" s="35">
        <v>22.3821333333333</v>
      </c>
      <c r="S771" s="35">
        <v>0.0689033333333333</v>
      </c>
      <c r="T771" s="35">
        <v>16.6291</v>
      </c>
      <c r="U771" s="35">
        <v>0.380493333333333</v>
      </c>
      <c r="V771" s="35">
        <v>11.6676333333333</v>
      </c>
      <c r="W771" s="35">
        <v>7.80879333333333</v>
      </c>
      <c r="X771" s="35">
        <v>0.262056666666667</v>
      </c>
      <c r="Y771" s="32"/>
      <c r="Z771" s="32">
        <v>99.6953366666666</v>
      </c>
      <c r="AA771" s="35">
        <v>4.29786062240601</v>
      </c>
      <c r="AB771" s="35">
        <v>1222.22119140625</v>
      </c>
      <c r="AC771" s="35">
        <v>-7.22433042526245</v>
      </c>
      <c r="AD771" s="35">
        <v>2.80244207382202</v>
      </c>
      <c r="AE771" s="35" t="s">
        <v>1695</v>
      </c>
      <c r="AF771" s="19">
        <v>12</v>
      </c>
      <c r="AG771" s="19">
        <f>AF771/(P771*'Molecular Weight'!$C$2/'Molecular Weight'!$D$2+Q771*'Molecular Weight'!$C$3/'Molecular Weight'!$D$3+R771*'Molecular Weight'!$C$4/'Molecular Weight'!$D$4+S771*'Molecular Weight'!$C$5/'Molecular Weight'!$D$5+T771*'Molecular Weight'!$C$6/'Molecular Weight'!$D$6+U771*'Molecular Weight'!$C$8/'Molecular Weight'!$D$8+V771*'Molecular Weight'!$C$9/'Molecular Weight'!$D$9+W771*'Molecular Weight'!$C$10/'Molecular Weight'!$D$10+X771*'Molecular Weight'!$C$11/'Molecular Weight'!$D$11+Y771*'Molecular Weight'!$C$12/'Molecular Weight'!$D$12)</f>
        <v>4.49073497789774</v>
      </c>
      <c r="AH771" s="19">
        <f>P771*AG771*'Molecular Weight'!$B$2/'Molecular Weight'!$D$2</f>
        <v>2.97575224625346</v>
      </c>
      <c r="AI771" s="19">
        <f>Q771*AG771*'Molecular Weight'!$B$3/'Molecular Weight'!$D$3</f>
        <v>0.0384807464436905</v>
      </c>
      <c r="AJ771" s="19">
        <f>AG771*R771*'Molecular Weight'!$B$4/'Molecular Weight'!$D$4</f>
        <v>1.97160119733171</v>
      </c>
      <c r="AK771" s="19">
        <f>S771*AG771*'Molecular Weight'!$B$5/'Molecular Weight'!$D$5</f>
        <v>0.0040716706243009</v>
      </c>
      <c r="AL771" s="19">
        <f>T771*AG771*'Molecular Weight'!$B$6/'Molecular Weight'!$D$6</f>
        <v>1.03948887835411</v>
      </c>
      <c r="AM771" s="19">
        <f>U771*AG771*'Molecular Weight'!$B$8/'Molecular Weight'!$D$8</f>
        <v>0.0240864775987722</v>
      </c>
      <c r="AN771" s="19">
        <f>V771*AG771*'Molecular Weight'!$B$9/'Molecular Weight'!$D$9</f>
        <v>1.30015506499468</v>
      </c>
      <c r="AO771" s="19">
        <f>W771*AG771*'Molecular Weight'!$B$10/'Molecular Weight'!$D$10</f>
        <v>0.62530708554163</v>
      </c>
      <c r="AP771" s="19">
        <f>X771*AG771*'Molecular Weight'!$B$11/'Molecular Weight'!$D$11</f>
        <v>0.037974412364998</v>
      </c>
      <c r="AQ771" s="19">
        <f>Y771*AG771*'Molecular Weight'!$B$12/'Molecular Weight'!$D$12</f>
        <v>0</v>
      </c>
      <c r="AR771" s="19">
        <f t="shared" si="146"/>
        <v>8.01691777950735</v>
      </c>
      <c r="AS771" s="19">
        <f t="shared" si="147"/>
        <v>0.0506462357907864</v>
      </c>
      <c r="AT771" s="19">
        <f t="shared" si="148"/>
        <v>0.0487222488334631</v>
      </c>
      <c r="AU771" s="19">
        <f t="shared" si="149"/>
        <v>0.988842642563323</v>
      </c>
      <c r="AV771" s="19">
        <f t="shared" si="150"/>
        <v>3.01423299269715</v>
      </c>
      <c r="AW771" s="19">
        <f t="shared" si="151"/>
        <v>2.98903750648919</v>
      </c>
      <c r="AX771" s="36"/>
    </row>
    <row r="772" s="25" customFormat="1" spans="1:50">
      <c r="A772" s="37" t="s">
        <v>2573</v>
      </c>
      <c r="B772" s="35" t="s">
        <v>2574</v>
      </c>
      <c r="C772" s="35" t="s">
        <v>2575</v>
      </c>
      <c r="D772" s="32" t="s">
        <v>1884</v>
      </c>
      <c r="E772" s="35" t="s">
        <v>2578</v>
      </c>
      <c r="F772" s="35" t="s">
        <v>1908</v>
      </c>
      <c r="G772" s="32" t="s">
        <v>1917</v>
      </c>
      <c r="H772" s="32"/>
      <c r="I772" s="33">
        <f t="shared" si="152"/>
        <v>5.18297386169434</v>
      </c>
      <c r="J772" s="33">
        <f t="shared" si="153"/>
        <v>1066.9658203125</v>
      </c>
      <c r="K772" s="33">
        <f t="shared" si="154"/>
        <v>-7.87174940109253</v>
      </c>
      <c r="L772" s="34">
        <f t="shared" si="144"/>
        <v>-11.5988827763983</v>
      </c>
      <c r="M772" s="33">
        <f t="shared" si="145"/>
        <v>3.72713337530579</v>
      </c>
      <c r="N772" s="33">
        <f t="shared" si="155"/>
        <v>3.72713327407837</v>
      </c>
      <c r="O772" s="32"/>
      <c r="P772" s="35">
        <v>41.2514333333333</v>
      </c>
      <c r="Q772" s="35">
        <v>0.142</v>
      </c>
      <c r="R772" s="35">
        <v>23.1861666666667</v>
      </c>
      <c r="S772" s="35">
        <v>0.219913333333333</v>
      </c>
      <c r="T772" s="35">
        <v>8.141</v>
      </c>
      <c r="U772" s="35">
        <v>0.193216666666667</v>
      </c>
      <c r="V772" s="35">
        <v>11.9015</v>
      </c>
      <c r="W772" s="35">
        <v>15.4139666666667</v>
      </c>
      <c r="X772" s="35">
        <v>0.0806566666666667</v>
      </c>
      <c r="Y772" s="32"/>
      <c r="Z772" s="32">
        <v>100.529853333333</v>
      </c>
      <c r="AA772" s="35">
        <v>5.18297386169434</v>
      </c>
      <c r="AB772" s="35">
        <v>1066.9658203125</v>
      </c>
      <c r="AC772" s="35">
        <v>-7.87174940109253</v>
      </c>
      <c r="AD772" s="35">
        <v>3.72713327407837</v>
      </c>
      <c r="AE772" s="35" t="s">
        <v>1695</v>
      </c>
      <c r="AF772" s="19">
        <v>12</v>
      </c>
      <c r="AG772" s="19">
        <f>AF772/(P772*'Molecular Weight'!$C$2/'Molecular Weight'!$D$2+Q772*'Molecular Weight'!$C$3/'Molecular Weight'!$D$3+R772*'Molecular Weight'!$C$4/'Molecular Weight'!$D$4+S772*'Molecular Weight'!$C$5/'Molecular Weight'!$D$5+T772*'Molecular Weight'!$C$6/'Molecular Weight'!$D$6+U772*'Molecular Weight'!$C$8/'Molecular Weight'!$D$8+V772*'Molecular Weight'!$C$9/'Molecular Weight'!$D$9+W772*'Molecular Weight'!$C$10/'Molecular Weight'!$D$10+X772*'Molecular Weight'!$C$11/'Molecular Weight'!$D$11+Y772*'Molecular Weight'!$C$12/'Molecular Weight'!$D$12)</f>
        <v>4.3622861838686</v>
      </c>
      <c r="AH772" s="19">
        <f>P772*AG772*'Molecular Weight'!$B$2/'Molecular Weight'!$D$2</f>
        <v>2.99518238506619</v>
      </c>
      <c r="AI772" s="19">
        <f>Q772*AG772*'Molecular Weight'!$B$3/'Molecular Weight'!$D$3</f>
        <v>0.0077527489125074</v>
      </c>
      <c r="AJ772" s="19">
        <f>AG772*R772*'Molecular Weight'!$B$4/'Molecular Weight'!$D$4</f>
        <v>1.9840073461529</v>
      </c>
      <c r="AK772" s="19">
        <f>S772*AG772*'Molecular Weight'!$B$5/'Molecular Weight'!$D$5</f>
        <v>0.0126235264905387</v>
      </c>
      <c r="AL772" s="19">
        <f>T772*AG772*'Molecular Weight'!$B$6/'Molecular Weight'!$D$6</f>
        <v>0.494339808224865</v>
      </c>
      <c r="AM772" s="19">
        <f>U772*AG772*'Molecular Weight'!$B$8/'Molecular Weight'!$D$8</f>
        <v>0.0118813983012848</v>
      </c>
      <c r="AN772" s="19">
        <f>V772*AG772*'Molecular Weight'!$B$9/'Molecular Weight'!$D$9</f>
        <v>1.28828161333281</v>
      </c>
      <c r="AO772" s="19">
        <f>W772*AG772*'Molecular Weight'!$B$10/'Molecular Weight'!$D$10</f>
        <v>1.19900381292103</v>
      </c>
      <c r="AP772" s="19">
        <f>X772*AG772*'Molecular Weight'!$B$11/'Molecular Weight'!$D$11</f>
        <v>0.0113535805949305</v>
      </c>
      <c r="AQ772" s="19">
        <f>Y772*AG772*'Molecular Weight'!$B$12/'Molecular Weight'!$D$12</f>
        <v>0</v>
      </c>
      <c r="AR772" s="19">
        <f t="shared" si="146"/>
        <v>8.00442621999705</v>
      </c>
      <c r="AS772" s="19">
        <f t="shared" si="147"/>
        <v>0.0132713172699201</v>
      </c>
      <c r="AT772" s="19">
        <f t="shared" si="148"/>
        <v>0.0268465477574553</v>
      </c>
      <c r="AU772" s="19">
        <f t="shared" si="149"/>
        <v>0.481068490954945</v>
      </c>
      <c r="AV772" s="19">
        <f t="shared" si="150"/>
        <v>3.0029351339787</v>
      </c>
      <c r="AW772" s="19">
        <f t="shared" si="151"/>
        <v>2.99350663277999</v>
      </c>
      <c r="AX772" s="36"/>
    </row>
    <row r="773" s="25" customFormat="1" spans="1:50">
      <c r="A773" s="37" t="s">
        <v>2579</v>
      </c>
      <c r="B773" s="35" t="s">
        <v>2580</v>
      </c>
      <c r="C773" s="35" t="s">
        <v>2575</v>
      </c>
      <c r="D773" s="32" t="s">
        <v>1884</v>
      </c>
      <c r="E773" s="35" t="s">
        <v>2581</v>
      </c>
      <c r="F773" s="35" t="s">
        <v>1859</v>
      </c>
      <c r="G773" s="32" t="s">
        <v>1917</v>
      </c>
      <c r="H773" s="32"/>
      <c r="I773" s="33">
        <f t="shared" si="152"/>
        <v>3.52710485458374</v>
      </c>
      <c r="J773" s="33">
        <f t="shared" si="153"/>
        <v>828.743774414063</v>
      </c>
      <c r="K773" s="33">
        <f t="shared" si="154"/>
        <v>-12.6280679702759</v>
      </c>
      <c r="L773" s="34">
        <f t="shared" si="144"/>
        <v>-16.427711316316</v>
      </c>
      <c r="M773" s="33">
        <f t="shared" si="145"/>
        <v>3.79964334604013</v>
      </c>
      <c r="N773" s="33">
        <f t="shared" si="155"/>
        <v>3.79964160919189</v>
      </c>
      <c r="O773" s="32"/>
      <c r="P773" s="35">
        <v>38.8</v>
      </c>
      <c r="Q773" s="35">
        <v>0.53</v>
      </c>
      <c r="R773" s="35">
        <v>21.6</v>
      </c>
      <c r="S773" s="35">
        <v>0</v>
      </c>
      <c r="T773" s="35">
        <v>18.4</v>
      </c>
      <c r="U773" s="35">
        <v>0.36</v>
      </c>
      <c r="V773" s="35">
        <v>7.94</v>
      </c>
      <c r="W773" s="35">
        <v>12</v>
      </c>
      <c r="X773" s="35">
        <v>0.2</v>
      </c>
      <c r="Y773" s="32"/>
      <c r="Z773" s="32">
        <v>99.83</v>
      </c>
      <c r="AA773" s="35">
        <v>3.52710485458374</v>
      </c>
      <c r="AB773" s="35">
        <v>828.743774414063</v>
      </c>
      <c r="AC773" s="35">
        <v>-12.6280679702759</v>
      </c>
      <c r="AD773" s="35">
        <v>3.79964160919189</v>
      </c>
      <c r="AE773" s="35" t="s">
        <v>1695</v>
      </c>
      <c r="AF773" s="19">
        <v>12</v>
      </c>
      <c r="AG773" s="19">
        <f>AF773/(P773*'Molecular Weight'!$C$2/'Molecular Weight'!$D$2+Q773*'Molecular Weight'!$C$3/'Molecular Weight'!$D$3+R773*'Molecular Weight'!$C$4/'Molecular Weight'!$D$4+S773*'Molecular Weight'!$C$5/'Molecular Weight'!$D$5+T773*'Molecular Weight'!$C$6/'Molecular Weight'!$D$6+U773*'Molecular Weight'!$C$8/'Molecular Weight'!$D$8+V773*'Molecular Weight'!$C$9/'Molecular Weight'!$D$9+W773*'Molecular Weight'!$C$10/'Molecular Weight'!$D$10+X773*'Molecular Weight'!$C$11/'Molecular Weight'!$D$11+Y773*'Molecular Weight'!$C$12/'Molecular Weight'!$D$12)</f>
        <v>4.58741942482743</v>
      </c>
      <c r="AH773" s="19">
        <f>P773*AG773*'Molecular Weight'!$B$2/'Molecular Weight'!$D$2</f>
        <v>2.96258111989521</v>
      </c>
      <c r="AI773" s="19">
        <f>Q773*AG773*'Molecular Weight'!$B$3/'Molecular Weight'!$D$3</f>
        <v>0.0304296908029855</v>
      </c>
      <c r="AJ773" s="19">
        <f>AG773*R773*'Molecular Weight'!$B$4/'Molecular Weight'!$D$4</f>
        <v>1.94366927375976</v>
      </c>
      <c r="AK773" s="19">
        <f>S773*AG773*'Molecular Weight'!$B$5/'Molecular Weight'!$D$5</f>
        <v>0</v>
      </c>
      <c r="AL773" s="19">
        <f>T773*AG773*'Molecular Weight'!$B$6/'Molecular Weight'!$D$6</f>
        <v>1.1749515230627</v>
      </c>
      <c r="AM773" s="19">
        <f>U773*AG773*'Molecular Weight'!$B$8/'Molecular Weight'!$D$8</f>
        <v>0.0232798279241313</v>
      </c>
      <c r="AN773" s="19">
        <f>V773*AG773*'Molecular Weight'!$B$9/'Molecular Weight'!$D$9</f>
        <v>0.903824075263767</v>
      </c>
      <c r="AO773" s="19">
        <f>W773*AG773*'Molecular Weight'!$B$10/'Molecular Weight'!$D$10</f>
        <v>0.981616139406725</v>
      </c>
      <c r="AP773" s="19">
        <f>X773*AG773*'Molecular Weight'!$B$11/'Molecular Weight'!$D$11</f>
        <v>0.029605804613278</v>
      </c>
      <c r="AQ773" s="19">
        <f>Y773*AG773*'Molecular Weight'!$B$12/'Molecular Weight'!$D$12</f>
        <v>0</v>
      </c>
      <c r="AR773" s="19">
        <f t="shared" si="146"/>
        <v>8.04995745472856</v>
      </c>
      <c r="AS773" s="19">
        <f t="shared" si="147"/>
        <v>0.148942267114864</v>
      </c>
      <c r="AT773" s="19">
        <f t="shared" si="148"/>
        <v>0.12676460619126</v>
      </c>
      <c r="AU773" s="19">
        <f t="shared" si="149"/>
        <v>1.02600925594784</v>
      </c>
      <c r="AV773" s="19">
        <f t="shared" si="150"/>
        <v>2.9930108106982</v>
      </c>
      <c r="AW773" s="19">
        <f t="shared" si="151"/>
        <v>3.08367156565733</v>
      </c>
      <c r="AX773" s="36"/>
    </row>
    <row r="774" s="25" customFormat="1" spans="1:50">
      <c r="A774" s="37" t="s">
        <v>2579</v>
      </c>
      <c r="B774" s="35" t="s">
        <v>2580</v>
      </c>
      <c r="C774" s="35" t="s">
        <v>2575</v>
      </c>
      <c r="D774" s="32" t="s">
        <v>1884</v>
      </c>
      <c r="E774" s="35" t="s">
        <v>2582</v>
      </c>
      <c r="F774" s="35" t="s">
        <v>1962</v>
      </c>
      <c r="G774" s="32" t="s">
        <v>1917</v>
      </c>
      <c r="H774" s="32"/>
      <c r="I774" s="33">
        <f t="shared" si="152"/>
        <v>3.743896484375</v>
      </c>
      <c r="J774" s="33">
        <f t="shared" si="153"/>
        <v>870.126098632813</v>
      </c>
      <c r="K774" s="33">
        <f t="shared" si="154"/>
        <v>-11.3496837615967</v>
      </c>
      <c r="L774" s="34">
        <f t="shared" si="144"/>
        <v>-15.4781801219184</v>
      </c>
      <c r="M774" s="33">
        <f t="shared" si="145"/>
        <v>4.12849636032176</v>
      </c>
      <c r="N774" s="33">
        <f t="shared" si="155"/>
        <v>4.12849426269531</v>
      </c>
      <c r="O774" s="32"/>
      <c r="P774" s="35">
        <v>38.9</v>
      </c>
      <c r="Q774" s="35">
        <v>0.76</v>
      </c>
      <c r="R774" s="35">
        <v>21.1</v>
      </c>
      <c r="S774" s="35">
        <v>0</v>
      </c>
      <c r="T774" s="35">
        <v>18.6</v>
      </c>
      <c r="U774" s="35">
        <v>0.39</v>
      </c>
      <c r="V774" s="35">
        <v>8.33</v>
      </c>
      <c r="W774" s="35">
        <v>11.4</v>
      </c>
      <c r="X774" s="35">
        <v>0.18</v>
      </c>
      <c r="Y774" s="32"/>
      <c r="Z774" s="32">
        <v>99.66</v>
      </c>
      <c r="AA774" s="35">
        <v>3.743896484375</v>
      </c>
      <c r="AB774" s="35">
        <v>870.126098632813</v>
      </c>
      <c r="AC774" s="35">
        <v>-11.3496837615967</v>
      </c>
      <c r="AD774" s="35">
        <v>4.12849426269531</v>
      </c>
      <c r="AE774" s="35" t="s">
        <v>1695</v>
      </c>
      <c r="AF774" s="19">
        <v>12</v>
      </c>
      <c r="AG774" s="19">
        <f>AF774/(P774*'Molecular Weight'!$C$2/'Molecular Weight'!$D$2+Q774*'Molecular Weight'!$C$3/'Molecular Weight'!$D$3+R774*'Molecular Weight'!$C$4/'Molecular Weight'!$D$4+S774*'Molecular Weight'!$C$5/'Molecular Weight'!$D$5+T774*'Molecular Weight'!$C$6/'Molecular Weight'!$D$6+U774*'Molecular Weight'!$C$8/'Molecular Weight'!$D$8+V774*'Molecular Weight'!$C$9/'Molecular Weight'!$D$9+W774*'Molecular Weight'!$C$10/'Molecular Weight'!$D$10+X774*'Molecular Weight'!$C$11/'Molecular Weight'!$D$11+Y774*'Molecular Weight'!$C$12/'Molecular Weight'!$D$12)</f>
        <v>4.59402805765893</v>
      </c>
      <c r="AH774" s="19">
        <f>P774*AG774*'Molecular Weight'!$B$2/'Molecular Weight'!$D$2</f>
        <v>2.97449553000886</v>
      </c>
      <c r="AI774" s="19">
        <f>Q774*AG774*'Molecular Weight'!$B$3/'Molecular Weight'!$D$3</f>
        <v>0.043697888908896</v>
      </c>
      <c r="AJ774" s="19">
        <f>AG774*R774*'Molecular Weight'!$B$4/'Molecular Weight'!$D$4</f>
        <v>1.9014121619577</v>
      </c>
      <c r="AK774" s="19">
        <f>S774*AG774*'Molecular Weight'!$B$5/'Molecular Weight'!$D$5</f>
        <v>0</v>
      </c>
      <c r="AL774" s="19">
        <f>T774*AG774*'Molecular Weight'!$B$6/'Molecular Weight'!$D$6</f>
        <v>1.18943376771236</v>
      </c>
      <c r="AM774" s="19">
        <f>U774*AG774*'Molecular Weight'!$B$8/'Molecular Weight'!$D$8</f>
        <v>0.0252561452281785</v>
      </c>
      <c r="AN774" s="19">
        <f>V774*AG774*'Molecular Weight'!$B$9/'Molecular Weight'!$D$9</f>
        <v>0.949584459560767</v>
      </c>
      <c r="AO774" s="19">
        <f>W774*AG774*'Molecular Weight'!$B$10/'Molecular Weight'!$D$10</f>
        <v>0.933878742106131</v>
      </c>
      <c r="AP774" s="19">
        <f>X774*AG774*'Molecular Weight'!$B$11/'Molecular Weight'!$D$11</f>
        <v>0.0266836092410006</v>
      </c>
      <c r="AQ774" s="19">
        <f>Y774*AG774*'Molecular Weight'!$B$12/'Molecular Weight'!$D$12</f>
        <v>0</v>
      </c>
      <c r="AR774" s="19">
        <f t="shared" si="146"/>
        <v>8.0444423047239</v>
      </c>
      <c r="AS774" s="19">
        <f t="shared" si="147"/>
        <v>0.132590336653562</v>
      </c>
      <c r="AT774" s="19">
        <f t="shared" si="148"/>
        <v>0.1114734928945</v>
      </c>
      <c r="AU774" s="19">
        <f t="shared" si="149"/>
        <v>1.0568434310588</v>
      </c>
      <c r="AV774" s="19">
        <f t="shared" si="150"/>
        <v>3.01819341891776</v>
      </c>
      <c r="AW774" s="19">
        <f t="shared" si="151"/>
        <v>3.09815311460744</v>
      </c>
      <c r="AX774" s="36"/>
    </row>
    <row r="775" s="25" customFormat="1" spans="1:50">
      <c r="A775" s="37" t="s">
        <v>2579</v>
      </c>
      <c r="B775" s="35" t="s">
        <v>2580</v>
      </c>
      <c r="C775" s="35" t="s">
        <v>2575</v>
      </c>
      <c r="D775" s="32" t="s">
        <v>1884</v>
      </c>
      <c r="E775" s="35" t="s">
        <v>2582</v>
      </c>
      <c r="F775" s="35" t="s">
        <v>1962</v>
      </c>
      <c r="G775" s="32" t="s">
        <v>1917</v>
      </c>
      <c r="H775" s="32"/>
      <c r="I775" s="33">
        <f t="shared" si="152"/>
        <v>4.00551176071167</v>
      </c>
      <c r="J775" s="33">
        <f t="shared" si="153"/>
        <v>804.448791503906</v>
      </c>
      <c r="K775" s="33">
        <f t="shared" si="154"/>
        <v>-12.9389057159424</v>
      </c>
      <c r="L775" s="34">
        <f t="shared" si="144"/>
        <v>-16.7020969659707</v>
      </c>
      <c r="M775" s="33">
        <f t="shared" si="145"/>
        <v>3.76319125002835</v>
      </c>
      <c r="N775" s="33">
        <f t="shared" si="155"/>
        <v>3.76319122314453</v>
      </c>
      <c r="O775" s="32"/>
      <c r="P775" s="35">
        <v>38.8</v>
      </c>
      <c r="Q775" s="35">
        <v>0.51</v>
      </c>
      <c r="R775" s="35">
        <v>21</v>
      </c>
      <c r="S775" s="35">
        <v>0</v>
      </c>
      <c r="T775" s="35">
        <v>19.1</v>
      </c>
      <c r="U775" s="35">
        <v>0.44</v>
      </c>
      <c r="V775" s="35">
        <v>7.48</v>
      </c>
      <c r="W775" s="35">
        <v>11.9</v>
      </c>
      <c r="X775" s="35">
        <v>0.14</v>
      </c>
      <c r="Y775" s="32"/>
      <c r="Z775" s="32">
        <v>99.37</v>
      </c>
      <c r="AA775" s="35">
        <v>4.00551176071167</v>
      </c>
      <c r="AB775" s="35">
        <v>804.448791503906</v>
      </c>
      <c r="AC775" s="35">
        <v>-12.9389057159424</v>
      </c>
      <c r="AD775" s="35">
        <v>3.76319122314453</v>
      </c>
      <c r="AE775" s="35" t="s">
        <v>1695</v>
      </c>
      <c r="AF775" s="19">
        <v>12</v>
      </c>
      <c r="AG775" s="19">
        <f>AF775/(P775*'Molecular Weight'!$C$2/'Molecular Weight'!$D$2+Q775*'Molecular Weight'!$C$3/'Molecular Weight'!$D$3+R775*'Molecular Weight'!$C$4/'Molecular Weight'!$D$4+S775*'Molecular Weight'!$C$5/'Molecular Weight'!$D$5+T775*'Molecular Weight'!$C$6/'Molecular Weight'!$D$6+U775*'Molecular Weight'!$C$8/'Molecular Weight'!$D$8+V775*'Molecular Weight'!$C$9/'Molecular Weight'!$D$9+W775*'Molecular Weight'!$C$10/'Molecular Weight'!$D$10+X775*'Molecular Weight'!$C$11/'Molecular Weight'!$D$11+Y775*'Molecular Weight'!$C$12/'Molecular Weight'!$D$12)</f>
        <v>4.62534489069119</v>
      </c>
      <c r="AH775" s="19">
        <f>P775*AG775*'Molecular Weight'!$B$2/'Molecular Weight'!$D$2</f>
        <v>2.98707359784984</v>
      </c>
      <c r="AI775" s="19">
        <f>Q775*AG775*'Molecular Weight'!$B$3/'Molecular Weight'!$D$3</f>
        <v>0.0295234780256885</v>
      </c>
      <c r="AJ775" s="19">
        <f>AG775*R775*'Molecular Weight'!$B$4/'Molecular Weight'!$D$4</f>
        <v>1.90530095536515</v>
      </c>
      <c r="AK775" s="19">
        <f>S775*AG775*'Molecular Weight'!$B$5/'Molecular Weight'!$D$5</f>
        <v>0</v>
      </c>
      <c r="AL775" s="19">
        <f>T775*AG775*'Molecular Weight'!$B$6/'Molecular Weight'!$D$6</f>
        <v>1.22973395618321</v>
      </c>
      <c r="AM775" s="19">
        <f>U775*AG775*'Molecular Weight'!$B$8/'Molecular Weight'!$D$8</f>
        <v>0.0286883528602217</v>
      </c>
      <c r="AN775" s="19">
        <f>V775*AG775*'Molecular Weight'!$B$9/'Molecular Weight'!$D$9</f>
        <v>0.858500739016629</v>
      </c>
      <c r="AO775" s="19">
        <f>W775*AG775*'Molecular Weight'!$B$10/'Molecular Weight'!$D$10</f>
        <v>0.981483669743674</v>
      </c>
      <c r="AP775" s="19">
        <f>X775*AG775*'Molecular Weight'!$B$11/'Molecular Weight'!$D$11</f>
        <v>0.0208953947949909</v>
      </c>
      <c r="AQ775" s="19">
        <f>Y775*AG775*'Molecular Weight'!$B$12/'Molecular Weight'!$D$12</f>
        <v>0</v>
      </c>
      <c r="AR775" s="19">
        <f t="shared" si="146"/>
        <v>8.0412001438394</v>
      </c>
      <c r="AS775" s="19">
        <f t="shared" si="147"/>
        <v>0.122967148492516</v>
      </c>
      <c r="AT775" s="19">
        <f t="shared" si="148"/>
        <v>0.0999949199371348</v>
      </c>
      <c r="AU775" s="19">
        <f t="shared" si="149"/>
        <v>1.10676680769069</v>
      </c>
      <c r="AV775" s="19">
        <f t="shared" si="150"/>
        <v>3.01659707587553</v>
      </c>
      <c r="AW775" s="19">
        <f t="shared" si="151"/>
        <v>3.09840671780373</v>
      </c>
      <c r="AX775" s="36"/>
    </row>
    <row r="776" s="25" customFormat="1" spans="1:50">
      <c r="A776" s="37" t="s">
        <v>1856</v>
      </c>
      <c r="B776" s="35" t="s">
        <v>2583</v>
      </c>
      <c r="C776" s="35" t="s">
        <v>1857</v>
      </c>
      <c r="D776" s="35" t="s">
        <v>1852</v>
      </c>
      <c r="E776" s="35" t="s">
        <v>2584</v>
      </c>
      <c r="F776" s="35" t="s">
        <v>1859</v>
      </c>
      <c r="G776" s="32" t="s">
        <v>1917</v>
      </c>
      <c r="H776" s="32"/>
      <c r="I776" s="33">
        <f t="shared" si="152"/>
        <v>6.5791826248169</v>
      </c>
      <c r="J776" s="33">
        <f t="shared" si="153"/>
        <v>1148.95080566406</v>
      </c>
      <c r="K776" s="33">
        <f t="shared" si="154"/>
        <v>-7.93254518508911</v>
      </c>
      <c r="L776" s="34">
        <f t="shared" si="144"/>
        <v>-9.99033589729416</v>
      </c>
      <c r="M776" s="33">
        <f t="shared" si="145"/>
        <v>2.05779071220504</v>
      </c>
      <c r="N776" s="33">
        <f t="shared" si="155"/>
        <v>2.05779123306274</v>
      </c>
      <c r="O776" s="32"/>
      <c r="P776" s="35">
        <v>40.5</v>
      </c>
      <c r="Q776" s="35">
        <v>0.93</v>
      </c>
      <c r="R776" s="35">
        <v>21</v>
      </c>
      <c r="S776" s="35">
        <v>0.11</v>
      </c>
      <c r="T776" s="35">
        <v>16.4</v>
      </c>
      <c r="U776" s="35">
        <v>0.29</v>
      </c>
      <c r="V776" s="35">
        <v>9.38</v>
      </c>
      <c r="W776" s="35">
        <v>10.4</v>
      </c>
      <c r="X776" s="35">
        <v>0.2</v>
      </c>
      <c r="Y776" s="32"/>
      <c r="Z776" s="32">
        <v>99.21</v>
      </c>
      <c r="AA776" s="35">
        <v>6.5791826248169</v>
      </c>
      <c r="AB776" s="35">
        <v>1148.95080566406</v>
      </c>
      <c r="AC776" s="35">
        <v>-7.93254518508911</v>
      </c>
      <c r="AD776" s="35">
        <v>2.05779123306274</v>
      </c>
      <c r="AE776" s="35" t="s">
        <v>1695</v>
      </c>
      <c r="AF776" s="19">
        <v>12</v>
      </c>
      <c r="AG776" s="19">
        <f>AF776/(P776*'Molecular Weight'!$C$2/'Molecular Weight'!$D$2+Q776*'Molecular Weight'!$C$3/'Molecular Weight'!$D$3+R776*'Molecular Weight'!$C$4/'Molecular Weight'!$D$4+S776*'Molecular Weight'!$C$5/'Molecular Weight'!$D$5+T776*'Molecular Weight'!$C$6/'Molecular Weight'!$D$6+U776*'Molecular Weight'!$C$8/'Molecular Weight'!$D$8+V776*'Molecular Weight'!$C$9/'Molecular Weight'!$D$9+W776*'Molecular Weight'!$C$10/'Molecular Weight'!$D$10+X776*'Molecular Weight'!$C$11/'Molecular Weight'!$D$11+Y776*'Molecular Weight'!$C$12/'Molecular Weight'!$D$12)</f>
        <v>4.53626920686219</v>
      </c>
      <c r="AH776" s="19">
        <f>P776*AG776*'Molecular Weight'!$B$2/'Molecular Weight'!$D$2</f>
        <v>3.05790450862049</v>
      </c>
      <c r="AI776" s="19">
        <f>Q776*AG776*'Molecular Weight'!$B$3/'Molecular Weight'!$D$3</f>
        <v>0.0528001296918878</v>
      </c>
      <c r="AJ776" s="19">
        <f>AG776*R776*'Molecular Weight'!$B$4/'Molecular Weight'!$D$4</f>
        <v>1.86860834335241</v>
      </c>
      <c r="AK776" s="19">
        <f>S776*AG776*'Molecular Weight'!$B$5/'Molecular Weight'!$D$5</f>
        <v>0.00656608477866756</v>
      </c>
      <c r="AL776" s="19">
        <f>T776*AG776*'Molecular Weight'!$B$6/'Molecular Weight'!$D$6</f>
        <v>1.03556256949527</v>
      </c>
      <c r="AM776" s="19">
        <f>U776*AG776*'Molecular Weight'!$B$8/'Molecular Weight'!$D$8</f>
        <v>0.0185440945868344</v>
      </c>
      <c r="AN776" s="19">
        <f>V776*AG776*'Molecular Weight'!$B$9/'Molecular Weight'!$D$9</f>
        <v>1.05583635633666</v>
      </c>
      <c r="AO776" s="19">
        <f>W776*AG776*'Molecular Weight'!$B$10/'Molecular Weight'!$D$10</f>
        <v>0.841248212399551</v>
      </c>
      <c r="AP776" s="19">
        <f>X776*AG776*'Molecular Weight'!$B$11/'Molecular Weight'!$D$11</f>
        <v>0.0292756967206337</v>
      </c>
      <c r="AQ776" s="19">
        <f>Y776*AG776*'Molecular Weight'!$B$12/'Molecular Weight'!$D$12</f>
        <v>0</v>
      </c>
      <c r="AR776" s="19">
        <f t="shared" si="146"/>
        <v>7.9663459959824</v>
      </c>
      <c r="AS776" s="19">
        <f t="shared" si="147"/>
        <v>0</v>
      </c>
      <c r="AT776" s="19">
        <f t="shared" si="148"/>
        <v>0</v>
      </c>
      <c r="AU776" s="19">
        <f t="shared" si="149"/>
        <v>1.03556256949527</v>
      </c>
      <c r="AV776" s="19">
        <f t="shared" si="150"/>
        <v>3.11070463831237</v>
      </c>
      <c r="AW776" s="19">
        <f t="shared" si="151"/>
        <v>2.95119123281831</v>
      </c>
      <c r="AX776" s="36"/>
    </row>
    <row r="777" s="25" customFormat="1" spans="1:50">
      <c r="A777" s="37" t="s">
        <v>1856</v>
      </c>
      <c r="B777" s="35" t="s">
        <v>2583</v>
      </c>
      <c r="C777" s="35" t="s">
        <v>1857</v>
      </c>
      <c r="D777" s="35" t="s">
        <v>1852</v>
      </c>
      <c r="E777" s="35" t="s">
        <v>2585</v>
      </c>
      <c r="F777" s="35" t="s">
        <v>1859</v>
      </c>
      <c r="G777" s="32" t="s">
        <v>1917</v>
      </c>
      <c r="H777" s="32"/>
      <c r="I777" s="33">
        <f t="shared" si="152"/>
        <v>5.92221784591675</v>
      </c>
      <c r="J777" s="33">
        <f t="shared" si="153"/>
        <v>1049.28771972656</v>
      </c>
      <c r="K777" s="33">
        <f t="shared" si="154"/>
        <v>-8.14065361022949</v>
      </c>
      <c r="L777" s="34">
        <f t="shared" si="144"/>
        <v>-11.5315962203211</v>
      </c>
      <c r="M777" s="33">
        <f t="shared" si="145"/>
        <v>3.39094261009159</v>
      </c>
      <c r="N777" s="33">
        <f t="shared" si="155"/>
        <v>3.39094161987305</v>
      </c>
      <c r="O777" s="32"/>
      <c r="P777" s="35">
        <v>39.2</v>
      </c>
      <c r="Q777" s="35">
        <v>0.22</v>
      </c>
      <c r="R777" s="35">
        <v>21.6</v>
      </c>
      <c r="S777" s="35">
        <v>0.06</v>
      </c>
      <c r="T777" s="35">
        <v>20.5</v>
      </c>
      <c r="U777" s="35">
        <v>0.26</v>
      </c>
      <c r="V777" s="35">
        <v>9.32</v>
      </c>
      <c r="W777" s="35">
        <v>7.9</v>
      </c>
      <c r="X777" s="35">
        <v>0.12</v>
      </c>
      <c r="Y777" s="32"/>
      <c r="Z777" s="32">
        <v>99.18</v>
      </c>
      <c r="AA777" s="35">
        <v>5.92221784591675</v>
      </c>
      <c r="AB777" s="35">
        <v>1049.28771972656</v>
      </c>
      <c r="AC777" s="35">
        <v>-8.14065361022949</v>
      </c>
      <c r="AD777" s="35">
        <v>3.39094161987305</v>
      </c>
      <c r="AE777" s="35" t="s">
        <v>1695</v>
      </c>
      <c r="AF777" s="19">
        <v>12</v>
      </c>
      <c r="AG777" s="19">
        <f>AF777/(P777*'Molecular Weight'!$C$2/'Molecular Weight'!$D$2+Q777*'Molecular Weight'!$C$3/'Molecular Weight'!$D$3+R777*'Molecular Weight'!$C$4/'Molecular Weight'!$D$4+S777*'Molecular Weight'!$C$5/'Molecular Weight'!$D$5+T777*'Molecular Weight'!$C$6/'Molecular Weight'!$D$6+U777*'Molecular Weight'!$C$8/'Molecular Weight'!$D$8+V777*'Molecular Weight'!$C$9/'Molecular Weight'!$D$9+W777*'Molecular Weight'!$C$10/'Molecular Weight'!$D$10+X777*'Molecular Weight'!$C$11/'Molecular Weight'!$D$11+Y777*'Molecular Weight'!$C$12/'Molecular Weight'!$D$12)</f>
        <v>4.59725286309093</v>
      </c>
      <c r="AH777" s="19">
        <f>P777*AG777*'Molecular Weight'!$B$2/'Molecular Weight'!$D$2</f>
        <v>2.99953915168383</v>
      </c>
      <c r="AI777" s="19">
        <f>Q777*AG777*'Molecular Weight'!$B$3/'Molecular Weight'!$D$3</f>
        <v>0.012658268208761</v>
      </c>
      <c r="AJ777" s="19">
        <f>AG777*R777*'Molecular Weight'!$B$4/'Molecular Weight'!$D$4</f>
        <v>1.94783565795928</v>
      </c>
      <c r="AK777" s="19">
        <f>S777*AG777*'Molecular Weight'!$B$5/'Molecular Weight'!$D$5</f>
        <v>0.00362964894776572</v>
      </c>
      <c r="AL777" s="19">
        <f>T777*AG777*'Molecular Weight'!$B$6/'Molecular Weight'!$D$6</f>
        <v>1.31185528526398</v>
      </c>
      <c r="AM777" s="19">
        <f>U777*AG777*'Molecular Weight'!$B$8/'Molecular Weight'!$D$8</f>
        <v>0.0168492492867725</v>
      </c>
      <c r="AN777" s="19">
        <f>V777*AG777*'Molecular Weight'!$B$9/'Molecular Weight'!$D$9</f>
        <v>1.06318602193567</v>
      </c>
      <c r="AO777" s="19">
        <f>W777*AG777*'Molecular Weight'!$B$10/'Molecular Weight'!$D$10</f>
        <v>0.647615863381211</v>
      </c>
      <c r="AP777" s="19">
        <f>X777*AG777*'Molecular Weight'!$B$11/'Molecular Weight'!$D$11</f>
        <v>0.0178015599732466</v>
      </c>
      <c r="AQ777" s="19">
        <f>Y777*AG777*'Molecular Weight'!$B$12/'Molecular Weight'!$D$12</f>
        <v>0</v>
      </c>
      <c r="AR777" s="19">
        <f t="shared" si="146"/>
        <v>8.02097070664051</v>
      </c>
      <c r="AS777" s="19">
        <f t="shared" si="147"/>
        <v>0.0627476371351863</v>
      </c>
      <c r="AT777" s="19">
        <f t="shared" si="148"/>
        <v>0.0478312187632495</v>
      </c>
      <c r="AU777" s="19">
        <f t="shared" si="149"/>
        <v>1.24910764812879</v>
      </c>
      <c r="AV777" s="19">
        <f t="shared" si="150"/>
        <v>3.01219741989259</v>
      </c>
      <c r="AW777" s="19">
        <f t="shared" si="151"/>
        <v>3.03950641986763</v>
      </c>
      <c r="AX777" s="36"/>
    </row>
    <row r="778" s="25" customFormat="1" spans="1:50">
      <c r="A778" s="37" t="s">
        <v>2586</v>
      </c>
      <c r="B778" s="35" t="s">
        <v>2583</v>
      </c>
      <c r="C778" s="35" t="s">
        <v>1857</v>
      </c>
      <c r="D778" s="35" t="s">
        <v>1852</v>
      </c>
      <c r="E778" s="35" t="s">
        <v>2587</v>
      </c>
      <c r="F778" s="35" t="s">
        <v>2588</v>
      </c>
      <c r="G778" s="32" t="s">
        <v>1917</v>
      </c>
      <c r="H778" s="32"/>
      <c r="I778" s="33">
        <f t="shared" si="152"/>
        <v>2.32151103019714</v>
      </c>
      <c r="J778" s="33">
        <f t="shared" si="153"/>
        <v>980.268432617188</v>
      </c>
      <c r="K778" s="33">
        <f t="shared" si="154"/>
        <v>-8.06421947479248</v>
      </c>
      <c r="L778" s="34">
        <f t="shared" si="144"/>
        <v>-14.1646300388572</v>
      </c>
      <c r="M778" s="33">
        <f t="shared" si="145"/>
        <v>6.10041056406476</v>
      </c>
      <c r="N778" s="33">
        <f t="shared" si="155"/>
        <v>6.10041046142578</v>
      </c>
      <c r="O778" s="32"/>
      <c r="P778" s="35">
        <v>39.8</v>
      </c>
      <c r="Q778" s="35">
        <v>0.33</v>
      </c>
      <c r="R778" s="35">
        <v>21.4</v>
      </c>
      <c r="S778" s="35">
        <v>0.1</v>
      </c>
      <c r="T778" s="35">
        <v>22.3</v>
      </c>
      <c r="U778" s="35">
        <v>0.5</v>
      </c>
      <c r="V778" s="35">
        <v>10.4</v>
      </c>
      <c r="W778" s="35">
        <v>5.18</v>
      </c>
      <c r="X778" s="35">
        <v>0.06</v>
      </c>
      <c r="Y778" s="32"/>
      <c r="Z778" s="32">
        <v>100.07</v>
      </c>
      <c r="AA778" s="35">
        <v>2.32151103019714</v>
      </c>
      <c r="AB778" s="35">
        <v>980.268432617188</v>
      </c>
      <c r="AC778" s="35">
        <v>-8.06421947479248</v>
      </c>
      <c r="AD778" s="35">
        <v>6.10041046142578</v>
      </c>
      <c r="AE778" s="35" t="s">
        <v>1695</v>
      </c>
      <c r="AF778" s="19">
        <v>12</v>
      </c>
      <c r="AG778" s="19">
        <f>AF778/(P778*'Molecular Weight'!$C$2/'Molecular Weight'!$D$2+Q778*'Molecular Weight'!$C$3/'Molecular Weight'!$D$3+R778*'Molecular Weight'!$C$4/'Molecular Weight'!$D$4+S778*'Molecular Weight'!$C$5/'Molecular Weight'!$D$5+T778*'Molecular Weight'!$C$6/'Molecular Weight'!$D$6+U778*'Molecular Weight'!$C$8/'Molecular Weight'!$D$8+V778*'Molecular Weight'!$C$9/'Molecular Weight'!$D$9+W778*'Molecular Weight'!$C$10/'Molecular Weight'!$D$10+X778*'Molecular Weight'!$C$11/'Molecular Weight'!$D$11+Y778*'Molecular Weight'!$C$12/'Molecular Weight'!$D$12)</f>
        <v>4.55640750225024</v>
      </c>
      <c r="AH778" s="19">
        <f>P778*AG778*'Molecular Weight'!$B$2/'Molecular Weight'!$D$2</f>
        <v>3.0183924532217</v>
      </c>
      <c r="AI778" s="19">
        <f>Q778*AG778*'Molecular Weight'!$B$3/'Molecular Weight'!$D$3</f>
        <v>0.0188187043271912</v>
      </c>
      <c r="AJ778" s="19">
        <f>AG778*R778*'Molecular Weight'!$B$4/'Molecular Weight'!$D$4</f>
        <v>1.91265438501677</v>
      </c>
      <c r="AK778" s="19">
        <f>S778*AG778*'Molecular Weight'!$B$5/'Molecular Weight'!$D$5</f>
        <v>0.0059956674810846</v>
      </c>
      <c r="AL778" s="19">
        <f>T778*AG778*'Molecular Weight'!$B$6/'Molecular Weight'!$D$6</f>
        <v>1.41436368736331</v>
      </c>
      <c r="AM778" s="19">
        <f>U778*AG778*'Molecular Weight'!$B$8/'Molecular Weight'!$D$8</f>
        <v>0.03211451580385</v>
      </c>
      <c r="AN778" s="19">
        <f>V778*AG778*'Molecular Weight'!$B$9/'Molecular Weight'!$D$9</f>
        <v>1.1758470973549</v>
      </c>
      <c r="AO778" s="19">
        <f>W778*AG778*'Molecular Weight'!$B$10/'Molecular Weight'!$D$10</f>
        <v>0.420866456163628</v>
      </c>
      <c r="AP778" s="19">
        <f>X778*AG778*'Molecular Weight'!$B$11/'Molecular Weight'!$D$11</f>
        <v>0.00882169893949708</v>
      </c>
      <c r="AQ778" s="19">
        <f>Y778*AG778*'Molecular Weight'!$B$12/'Molecular Weight'!$D$12</f>
        <v>0</v>
      </c>
      <c r="AR778" s="19">
        <f t="shared" si="146"/>
        <v>8.00787466567193</v>
      </c>
      <c r="AS778" s="19">
        <f t="shared" si="147"/>
        <v>0.023600765998073</v>
      </c>
      <c r="AT778" s="19">
        <f t="shared" si="148"/>
        <v>0.016686490334088</v>
      </c>
      <c r="AU778" s="19">
        <f t="shared" si="149"/>
        <v>1.39076292136524</v>
      </c>
      <c r="AV778" s="19">
        <f t="shared" si="150"/>
        <v>3.03721115754889</v>
      </c>
      <c r="AW778" s="19">
        <f t="shared" si="151"/>
        <v>3.04319175668569</v>
      </c>
      <c r="AX778" s="36"/>
    </row>
    <row r="779" s="25" customFormat="1" spans="1:50">
      <c r="A779" s="37" t="s">
        <v>2589</v>
      </c>
      <c r="B779" s="35" t="s">
        <v>2590</v>
      </c>
      <c r="C779" s="35" t="s">
        <v>1857</v>
      </c>
      <c r="D779" s="35" t="s">
        <v>1852</v>
      </c>
      <c r="E779" s="35" t="s">
        <v>2591</v>
      </c>
      <c r="F779" s="35" t="s">
        <v>1859</v>
      </c>
      <c r="G779" s="32" t="s">
        <v>1917</v>
      </c>
      <c r="H779" s="32"/>
      <c r="I779" s="33">
        <f t="shared" si="152"/>
        <v>5.53526163101196</v>
      </c>
      <c r="J779" s="33">
        <f t="shared" si="153"/>
        <v>1149.78466796875</v>
      </c>
      <c r="K779" s="33">
        <f t="shared" si="154"/>
        <v>-7.55528593063354</v>
      </c>
      <c r="L779" s="34">
        <f t="shared" si="144"/>
        <v>-10.3906118706799</v>
      </c>
      <c r="M779" s="33">
        <f t="shared" si="145"/>
        <v>2.83532594004638</v>
      </c>
      <c r="N779" s="33">
        <f t="shared" si="155"/>
        <v>2.83532476425171</v>
      </c>
      <c r="O779" s="32"/>
      <c r="P779" s="35">
        <v>39</v>
      </c>
      <c r="Q779" s="35">
        <v>0.64</v>
      </c>
      <c r="R779" s="35">
        <v>21.9</v>
      </c>
      <c r="S779" s="35">
        <v>0.06</v>
      </c>
      <c r="T779" s="35">
        <v>17.7</v>
      </c>
      <c r="U779" s="35">
        <v>0.3</v>
      </c>
      <c r="V779" s="35">
        <v>9.94</v>
      </c>
      <c r="W779" s="35">
        <v>9.54</v>
      </c>
      <c r="X779" s="35">
        <v>0.23</v>
      </c>
      <c r="Y779" s="32"/>
      <c r="Z779" s="32">
        <v>99.31</v>
      </c>
      <c r="AA779" s="35">
        <v>5.53526163101196</v>
      </c>
      <c r="AB779" s="35">
        <v>1149.78466796875</v>
      </c>
      <c r="AC779" s="35">
        <v>-7.55528593063354</v>
      </c>
      <c r="AD779" s="35">
        <v>2.83532476425171</v>
      </c>
      <c r="AE779" s="35" t="s">
        <v>1695</v>
      </c>
      <c r="AF779" s="19">
        <v>12</v>
      </c>
      <c r="AG779" s="19">
        <f>AF779/(P779*'Molecular Weight'!$C$2/'Molecular Weight'!$D$2+Q779*'Molecular Weight'!$C$3/'Molecular Weight'!$D$3+R779*'Molecular Weight'!$C$4/'Molecular Weight'!$D$4+S779*'Molecular Weight'!$C$5/'Molecular Weight'!$D$5+T779*'Molecular Weight'!$C$6/'Molecular Weight'!$D$6+U779*'Molecular Weight'!$C$8/'Molecular Weight'!$D$8+V779*'Molecular Weight'!$C$9/'Molecular Weight'!$D$9+W779*'Molecular Weight'!$C$10/'Molecular Weight'!$D$10+X779*'Molecular Weight'!$C$11/'Molecular Weight'!$D$11+Y779*'Molecular Weight'!$C$12/'Molecular Weight'!$D$12)</f>
        <v>4.56112733417473</v>
      </c>
      <c r="AH779" s="19">
        <f>P779*AG779*'Molecular Weight'!$B$2/'Molecular Weight'!$D$2</f>
        <v>2.9607850538085</v>
      </c>
      <c r="AI779" s="19">
        <f>Q779*AG779*'Molecular Weight'!$B$3/'Molecular Weight'!$D$3</f>
        <v>0.0365346870321881</v>
      </c>
      <c r="AJ779" s="19">
        <f>AG779*R779*'Molecular Weight'!$B$4/'Molecular Weight'!$D$4</f>
        <v>1.95937011805466</v>
      </c>
      <c r="AK779" s="19">
        <f>S779*AG779*'Molecular Weight'!$B$5/'Molecular Weight'!$D$5</f>
        <v>0.00360112691690879</v>
      </c>
      <c r="AL779" s="19">
        <f>T779*AG779*'Molecular Weight'!$B$6/'Molecular Weight'!$D$6</f>
        <v>1.12377441279082</v>
      </c>
      <c r="AM779" s="19">
        <f>U779*AG779*'Molecular Weight'!$B$8/'Molecular Weight'!$D$8</f>
        <v>0.0192886693015565</v>
      </c>
      <c r="AN779" s="19">
        <f>V779*AG779*'Molecular Weight'!$B$9/'Molecular Weight'!$D$9</f>
        <v>1.12500262287089</v>
      </c>
      <c r="AO779" s="19">
        <f>W779*AG779*'Molecular Weight'!$B$10/'Molecular Weight'!$D$10</f>
        <v>0.77591217489349</v>
      </c>
      <c r="AP779" s="19">
        <f>X779*AG779*'Molecular Weight'!$B$11/'Molecular Weight'!$D$11</f>
        <v>0.0338515420090412</v>
      </c>
      <c r="AQ779" s="19">
        <f>Y779*AG779*'Molecular Weight'!$B$12/'Molecular Weight'!$D$12</f>
        <v>0</v>
      </c>
      <c r="AR779" s="19">
        <f t="shared" si="146"/>
        <v>8.03812040767805</v>
      </c>
      <c r="AS779" s="19">
        <f t="shared" si="147"/>
        <v>0.113818870316914</v>
      </c>
      <c r="AT779" s="19">
        <f t="shared" si="148"/>
        <v>0.101282667607863</v>
      </c>
      <c r="AU779" s="19">
        <f t="shared" si="149"/>
        <v>1.00995554247391</v>
      </c>
      <c r="AV779" s="19">
        <f t="shared" si="150"/>
        <v>2.99731974084068</v>
      </c>
      <c r="AW779" s="19">
        <f t="shared" si="151"/>
        <v>3.04397787985676</v>
      </c>
      <c r="AX779" s="36"/>
    </row>
    <row r="780" s="25" customFormat="1" spans="1:50">
      <c r="A780" s="37" t="s">
        <v>2592</v>
      </c>
      <c r="B780" s="35" t="s">
        <v>2590</v>
      </c>
      <c r="C780" s="35" t="s">
        <v>1857</v>
      </c>
      <c r="D780" s="35" t="s">
        <v>1852</v>
      </c>
      <c r="E780" s="35" t="s">
        <v>2593</v>
      </c>
      <c r="F780" s="35" t="s">
        <v>1962</v>
      </c>
      <c r="G780" s="32" t="s">
        <v>1917</v>
      </c>
      <c r="H780" s="32"/>
      <c r="I780" s="33">
        <f t="shared" si="152"/>
        <v>4.48117065429687</v>
      </c>
      <c r="J780" s="33">
        <f t="shared" si="153"/>
        <v>1095.78015136719</v>
      </c>
      <c r="K780" s="33">
        <f t="shared" si="154"/>
        <v>-7.10841512680054</v>
      </c>
      <c r="L780" s="34">
        <f t="shared" si="144"/>
        <v>-11.5007244555826</v>
      </c>
      <c r="M780" s="33">
        <f t="shared" si="145"/>
        <v>4.39230932878202</v>
      </c>
      <c r="N780" s="33">
        <f t="shared" si="155"/>
        <v>4.3923077583313</v>
      </c>
      <c r="O780" s="32"/>
      <c r="P780" s="35">
        <v>40.3</v>
      </c>
      <c r="Q780" s="35">
        <v>0.42</v>
      </c>
      <c r="R780" s="35">
        <v>22</v>
      </c>
      <c r="S780" s="35">
        <v>0.07</v>
      </c>
      <c r="T780" s="35">
        <v>17.762</v>
      </c>
      <c r="U780" s="35">
        <v>0.35</v>
      </c>
      <c r="V780" s="35">
        <v>12.8</v>
      </c>
      <c r="W780" s="35">
        <v>6.15</v>
      </c>
      <c r="X780" s="35">
        <v>0.17</v>
      </c>
      <c r="Y780" s="32"/>
      <c r="Z780" s="32">
        <v>100.022</v>
      </c>
      <c r="AA780" s="35">
        <v>4.48117065429687</v>
      </c>
      <c r="AB780" s="35">
        <v>1095.78015136719</v>
      </c>
      <c r="AC780" s="35">
        <v>-7.10841512680054</v>
      </c>
      <c r="AD780" s="35">
        <v>4.3923077583313</v>
      </c>
      <c r="AE780" s="35" t="s">
        <v>1695</v>
      </c>
      <c r="AF780" s="19">
        <v>12</v>
      </c>
      <c r="AG780" s="19">
        <f>AF780/(P780*'Molecular Weight'!$C$2/'Molecular Weight'!$D$2+Q780*'Molecular Weight'!$C$3/'Molecular Weight'!$D$3+R780*'Molecular Weight'!$C$4/'Molecular Weight'!$D$4+S780*'Molecular Weight'!$C$5/'Molecular Weight'!$D$5+T780*'Molecular Weight'!$C$6/'Molecular Weight'!$D$6+U780*'Molecular Weight'!$C$8/'Molecular Weight'!$D$8+V780*'Molecular Weight'!$C$9/'Molecular Weight'!$D$9+W780*'Molecular Weight'!$C$10/'Molecular Weight'!$D$10+X780*'Molecular Weight'!$C$11/'Molecular Weight'!$D$11+Y780*'Molecular Weight'!$C$12/'Molecular Weight'!$D$12)</f>
        <v>4.47268003768775</v>
      </c>
      <c r="AH780" s="19">
        <f>P780*AG780*'Molecular Weight'!$B$2/'Molecular Weight'!$D$2</f>
        <v>3.0001498921241</v>
      </c>
      <c r="AI780" s="19">
        <f>Q780*AG780*'Molecular Weight'!$B$3/'Molecular Weight'!$D$3</f>
        <v>0.0235109588964813</v>
      </c>
      <c r="AJ780" s="19">
        <f>AG780*R780*'Molecular Weight'!$B$4/'Molecular Weight'!$D$4</f>
        <v>1.93014830971225</v>
      </c>
      <c r="AK780" s="19">
        <f>S780*AG780*'Molecular Weight'!$B$5/'Molecular Weight'!$D$5</f>
        <v>0.00411984476134143</v>
      </c>
      <c r="AL780" s="19">
        <f>T780*AG780*'Molecular Weight'!$B$6/'Molecular Weight'!$D$6</f>
        <v>1.10584274539824</v>
      </c>
      <c r="AM780" s="19">
        <f>U780*AG780*'Molecular Weight'!$B$8/'Molecular Weight'!$D$8</f>
        <v>0.0220670709499677</v>
      </c>
      <c r="AN780" s="19">
        <f>V780*AG780*'Molecular Weight'!$B$9/'Molecular Weight'!$D$9</f>
        <v>1.42060308889338</v>
      </c>
      <c r="AO780" s="19">
        <f>W780*AG780*'Molecular Weight'!$B$10/'Molecular Weight'!$D$10</f>
        <v>0.490495403562405</v>
      </c>
      <c r="AP780" s="19">
        <f>X780*AG780*'Molecular Weight'!$B$11/'Molecular Weight'!$D$11</f>
        <v>0.024535514888897</v>
      </c>
      <c r="AQ780" s="19">
        <f>Y780*AG780*'Molecular Weight'!$B$12/'Molecular Weight'!$D$12</f>
        <v>0</v>
      </c>
      <c r="AR780" s="19">
        <f t="shared" si="146"/>
        <v>8.02147282918706</v>
      </c>
      <c r="AS780" s="19">
        <f t="shared" si="147"/>
        <v>0.0642460445187067</v>
      </c>
      <c r="AT780" s="19">
        <f t="shared" si="148"/>
        <v>0.0580969082503409</v>
      </c>
      <c r="AU780" s="19">
        <f t="shared" si="149"/>
        <v>1.04159670087954</v>
      </c>
      <c r="AV780" s="19">
        <f t="shared" si="150"/>
        <v>3.02366085102059</v>
      </c>
      <c r="AW780" s="19">
        <f t="shared" si="151"/>
        <v>3.03900830880399</v>
      </c>
      <c r="AX780" s="36"/>
    </row>
    <row r="781" s="25" customFormat="1" spans="1:50">
      <c r="A781" s="37" t="s">
        <v>2592</v>
      </c>
      <c r="B781" s="35" t="s">
        <v>2590</v>
      </c>
      <c r="C781" s="35" t="s">
        <v>1857</v>
      </c>
      <c r="D781" s="35" t="s">
        <v>1852</v>
      </c>
      <c r="E781" s="35" t="s">
        <v>2594</v>
      </c>
      <c r="F781" s="35" t="s">
        <v>1962</v>
      </c>
      <c r="G781" s="32" t="s">
        <v>1917</v>
      </c>
      <c r="H781" s="32"/>
      <c r="I781" s="33">
        <f t="shared" si="152"/>
        <v>4.34087514877319</v>
      </c>
      <c r="J781" s="33">
        <f t="shared" si="153"/>
        <v>1097.26647949219</v>
      </c>
      <c r="K781" s="33">
        <f t="shared" si="154"/>
        <v>-7.10958242416382</v>
      </c>
      <c r="L781" s="34">
        <f t="shared" si="144"/>
        <v>-11.5387252867053</v>
      </c>
      <c r="M781" s="33">
        <f t="shared" si="145"/>
        <v>4.42914286254145</v>
      </c>
      <c r="N781" s="33">
        <f t="shared" si="155"/>
        <v>4.42914247512817</v>
      </c>
      <c r="O781" s="32"/>
      <c r="P781" s="35">
        <v>40.4</v>
      </c>
      <c r="Q781" s="35">
        <v>0.45</v>
      </c>
      <c r="R781" s="35">
        <v>22</v>
      </c>
      <c r="S781" s="35">
        <v>0.06</v>
      </c>
      <c r="T781" s="35">
        <v>17.84</v>
      </c>
      <c r="U781" s="35">
        <v>0.35</v>
      </c>
      <c r="V781" s="35">
        <v>12.9</v>
      </c>
      <c r="W781" s="35">
        <v>6.03</v>
      </c>
      <c r="X781" s="35">
        <v>0.18</v>
      </c>
      <c r="Y781" s="32"/>
      <c r="Z781" s="32">
        <v>100.21</v>
      </c>
      <c r="AA781" s="35">
        <v>4.34087514877319</v>
      </c>
      <c r="AB781" s="35">
        <v>1097.26647949219</v>
      </c>
      <c r="AC781" s="35">
        <v>-7.10958242416382</v>
      </c>
      <c r="AD781" s="35">
        <v>4.42914247512817</v>
      </c>
      <c r="AE781" s="35" t="s">
        <v>1695</v>
      </c>
      <c r="AF781" s="19">
        <v>12</v>
      </c>
      <c r="AG781" s="19">
        <f>AF781/(P781*'Molecular Weight'!$C$2/'Molecular Weight'!$D$2+Q781*'Molecular Weight'!$C$3/'Molecular Weight'!$D$3+R781*'Molecular Weight'!$C$4/'Molecular Weight'!$D$4+S781*'Molecular Weight'!$C$5/'Molecular Weight'!$D$5+T781*'Molecular Weight'!$C$6/'Molecular Weight'!$D$6+U781*'Molecular Weight'!$C$8/'Molecular Weight'!$D$8+V781*'Molecular Weight'!$C$9/'Molecular Weight'!$D$9+W781*'Molecular Weight'!$C$10/'Molecular Weight'!$D$10+X781*'Molecular Weight'!$C$11/'Molecular Weight'!$D$11+Y781*'Molecular Weight'!$C$12/'Molecular Weight'!$D$12)</f>
        <v>4.46357783047021</v>
      </c>
      <c r="AH781" s="19">
        <f>P781*AG781*'Molecular Weight'!$B$2/'Molecular Weight'!$D$2</f>
        <v>3.00147377415107</v>
      </c>
      <c r="AI781" s="19">
        <f>Q781*AG781*'Molecular Weight'!$B$3/'Molecular Weight'!$D$3</f>
        <v>0.0251390491077797</v>
      </c>
      <c r="AJ781" s="19">
        <f>AG781*R781*'Molecular Weight'!$B$4/'Molecular Weight'!$D$4</f>
        <v>1.92622032699774</v>
      </c>
      <c r="AK781" s="19">
        <f>S781*AG781*'Molecular Weight'!$B$5/'Molecular Weight'!$D$5</f>
        <v>0.00352410908386358</v>
      </c>
      <c r="AL781" s="19">
        <f>T781*AG781*'Molecular Weight'!$B$6/'Molecular Weight'!$D$6</f>
        <v>1.10843859264461</v>
      </c>
      <c r="AM781" s="19">
        <f>U781*AG781*'Molecular Weight'!$B$8/'Molecular Weight'!$D$8</f>
        <v>0.0220221629639776</v>
      </c>
      <c r="AN781" s="19">
        <f>V781*AG781*'Molecular Weight'!$B$9/'Molecular Weight'!$D$9</f>
        <v>1.42878794077086</v>
      </c>
      <c r="AO781" s="19">
        <f>W781*AG781*'Molecular Weight'!$B$10/'Molecular Weight'!$D$10</f>
        <v>0.479946047035224</v>
      </c>
      <c r="AP781" s="19">
        <f>X781*AG781*'Molecular Weight'!$B$11/'Molecular Weight'!$D$11</f>
        <v>0.0259259118904369</v>
      </c>
      <c r="AQ781" s="19">
        <f>Y781*AG781*'Molecular Weight'!$B$12/'Molecular Weight'!$D$12</f>
        <v>0</v>
      </c>
      <c r="AR781" s="19">
        <f t="shared" si="146"/>
        <v>8.02147791464556</v>
      </c>
      <c r="AS781" s="19">
        <f t="shared" si="147"/>
        <v>0.0642612193137566</v>
      </c>
      <c r="AT781" s="19">
        <f t="shared" si="148"/>
        <v>0.0579745416121219</v>
      </c>
      <c r="AU781" s="19">
        <f t="shared" si="149"/>
        <v>1.04417737333085</v>
      </c>
      <c r="AV781" s="19">
        <f t="shared" si="150"/>
        <v>3.02661282325885</v>
      </c>
      <c r="AW781" s="19">
        <f t="shared" si="151"/>
        <v>3.03919474341467</v>
      </c>
      <c r="AX781" s="36"/>
    </row>
    <row r="782" s="25" customFormat="1" spans="1:50">
      <c r="A782" s="37" t="s">
        <v>1849</v>
      </c>
      <c r="B782" s="35" t="s">
        <v>1850</v>
      </c>
      <c r="C782" s="35" t="s">
        <v>2595</v>
      </c>
      <c r="D782" s="35" t="s">
        <v>1852</v>
      </c>
      <c r="E782" s="35" t="s">
        <v>2596</v>
      </c>
      <c r="F782" s="35" t="s">
        <v>1859</v>
      </c>
      <c r="G782" s="32" t="s">
        <v>1917</v>
      </c>
      <c r="H782" s="32"/>
      <c r="I782" s="33">
        <f t="shared" si="152"/>
        <v>4.70871257781982</v>
      </c>
      <c r="J782" s="33">
        <f t="shared" si="153"/>
        <v>1031.41357421875</v>
      </c>
      <c r="K782" s="33">
        <f t="shared" si="154"/>
        <v>-8.24984931945801</v>
      </c>
      <c r="L782" s="34">
        <f t="shared" si="144"/>
        <v>-12.3044877238818</v>
      </c>
      <c r="M782" s="33">
        <f t="shared" si="145"/>
        <v>4.05463840442376</v>
      </c>
      <c r="N782" s="33">
        <f t="shared" si="155"/>
        <v>4.05463790893555</v>
      </c>
      <c r="O782" s="32"/>
      <c r="P782" s="35">
        <v>39.943</v>
      </c>
      <c r="Q782" s="35">
        <v>0.505</v>
      </c>
      <c r="R782" s="35">
        <v>21.77</v>
      </c>
      <c r="S782" s="35">
        <v>0.065</v>
      </c>
      <c r="T782" s="35">
        <v>20.821</v>
      </c>
      <c r="U782" s="35">
        <v>0.367</v>
      </c>
      <c r="V782" s="35">
        <v>9.629</v>
      </c>
      <c r="W782" s="35">
        <v>6.996</v>
      </c>
      <c r="X782" s="35">
        <v>0.231</v>
      </c>
      <c r="Y782" s="32"/>
      <c r="Z782" s="32">
        <v>100.327</v>
      </c>
      <c r="AA782" s="35">
        <v>4.70871257781982</v>
      </c>
      <c r="AB782" s="35">
        <v>1031.41357421875</v>
      </c>
      <c r="AC782" s="35">
        <v>-8.24984931945801</v>
      </c>
      <c r="AD782" s="35">
        <v>4.05463790893555</v>
      </c>
      <c r="AE782" s="35" t="s">
        <v>1695</v>
      </c>
      <c r="AF782" s="19">
        <v>12</v>
      </c>
      <c r="AG782" s="19">
        <f>AF782/(P782*'Molecular Weight'!$C$2/'Molecular Weight'!$D$2+Q782*'Molecular Weight'!$C$3/'Molecular Weight'!$D$3+R782*'Molecular Weight'!$C$4/'Molecular Weight'!$D$4+S782*'Molecular Weight'!$C$5/'Molecular Weight'!$D$5+T782*'Molecular Weight'!$C$6/'Molecular Weight'!$D$6+U782*'Molecular Weight'!$C$8/'Molecular Weight'!$D$8+V782*'Molecular Weight'!$C$9/'Molecular Weight'!$D$9+W782*'Molecular Weight'!$C$10/'Molecular Weight'!$D$10+X782*'Molecular Weight'!$C$11/'Molecular Weight'!$D$11+Y782*'Molecular Weight'!$C$12/'Molecular Weight'!$D$12)</f>
        <v>4.53422562364518</v>
      </c>
      <c r="AH782" s="19">
        <f>P782*AG782*'Molecular Weight'!$B$2/'Molecular Weight'!$D$2</f>
        <v>3.01449024775732</v>
      </c>
      <c r="AI782" s="19">
        <f>Q782*AG782*'Molecular Weight'!$B$3/'Molecular Weight'!$D$3</f>
        <v>0.0286581219016373</v>
      </c>
      <c r="AJ782" s="19">
        <f>AG782*R782*'Molecular Weight'!$B$4/'Molecular Weight'!$D$4</f>
        <v>1.9362513108426</v>
      </c>
      <c r="AK782" s="19">
        <f>S782*AG782*'Molecular Weight'!$B$5/'Molecular Weight'!$D$5</f>
        <v>0.00387821127096436</v>
      </c>
      <c r="AL782" s="19">
        <f>T782*AG782*'Molecular Weight'!$B$6/'Molecular Weight'!$D$6</f>
        <v>1.31413017413581</v>
      </c>
      <c r="AM782" s="19">
        <f>U782*AG782*'Molecular Weight'!$B$8/'Molecular Weight'!$D$8</f>
        <v>0.0234572991806848</v>
      </c>
      <c r="AN782" s="19">
        <f>V782*AG782*'Molecular Weight'!$B$9/'Molecular Weight'!$D$9</f>
        <v>1.08337614218559</v>
      </c>
      <c r="AO782" s="19">
        <f>W782*AG782*'Molecular Weight'!$B$10/'Molecular Weight'!$D$10</f>
        <v>0.565646263605951</v>
      </c>
      <c r="AP782" s="19">
        <f>X782*AG782*'Molecular Weight'!$B$11/'Molecular Weight'!$D$11</f>
        <v>0.033798196807423</v>
      </c>
      <c r="AQ782" s="19">
        <f>Y782*AG782*'Molecular Weight'!$B$12/'Molecular Weight'!$D$12</f>
        <v>0</v>
      </c>
      <c r="AR782" s="19">
        <f t="shared" si="146"/>
        <v>8.00368596768798</v>
      </c>
      <c r="AS782" s="19">
        <f t="shared" si="147"/>
        <v>0.0110528105261229</v>
      </c>
      <c r="AT782" s="19">
        <f t="shared" si="148"/>
        <v>0.00841074251520893</v>
      </c>
      <c r="AU782" s="19">
        <f t="shared" si="149"/>
        <v>1.30307736360968</v>
      </c>
      <c r="AV782" s="19">
        <f t="shared" si="150"/>
        <v>3.04314836965895</v>
      </c>
      <c r="AW782" s="19">
        <f t="shared" si="151"/>
        <v>2.98660987910804</v>
      </c>
      <c r="AX782" s="36"/>
    </row>
    <row r="783" s="25" customFormat="1" spans="1:50">
      <c r="A783" s="37" t="s">
        <v>1849</v>
      </c>
      <c r="B783" s="35" t="s">
        <v>1850</v>
      </c>
      <c r="C783" s="35" t="s">
        <v>2595</v>
      </c>
      <c r="D783" s="35" t="s">
        <v>1852</v>
      </c>
      <c r="E783" s="35" t="s">
        <v>2597</v>
      </c>
      <c r="F783" s="35" t="s">
        <v>1859</v>
      </c>
      <c r="G783" s="32" t="s">
        <v>1917</v>
      </c>
      <c r="H783" s="32"/>
      <c r="I783" s="33">
        <f t="shared" si="152"/>
        <v>6.67260646820068</v>
      </c>
      <c r="J783" s="33">
        <f t="shared" si="153"/>
        <v>1148.96887207031</v>
      </c>
      <c r="K783" s="33">
        <f t="shared" si="154"/>
        <v>-7.4451789855957</v>
      </c>
      <c r="L783" s="34">
        <f t="shared" si="144"/>
        <v>-9.95353901646839</v>
      </c>
      <c r="M783" s="33">
        <f t="shared" si="145"/>
        <v>2.50836003087269</v>
      </c>
      <c r="N783" s="33">
        <f t="shared" si="155"/>
        <v>2.5083589553833</v>
      </c>
      <c r="O783" s="32"/>
      <c r="P783" s="35">
        <v>40.035</v>
      </c>
      <c r="Q783" s="35">
        <v>0.704</v>
      </c>
      <c r="R783" s="35">
        <v>21.736</v>
      </c>
      <c r="S783" s="35">
        <v>0.063</v>
      </c>
      <c r="T783" s="35">
        <v>16.455</v>
      </c>
      <c r="U783" s="35">
        <v>0.486</v>
      </c>
      <c r="V783" s="35">
        <v>8.244</v>
      </c>
      <c r="W783" s="35">
        <v>12.156</v>
      </c>
      <c r="X783" s="35">
        <v>0.299</v>
      </c>
      <c r="Y783" s="32"/>
      <c r="Z783" s="32">
        <v>100.178</v>
      </c>
      <c r="AA783" s="35">
        <v>6.67260646820068</v>
      </c>
      <c r="AB783" s="35">
        <v>1148.96887207031</v>
      </c>
      <c r="AC783" s="35">
        <v>-7.4451789855957</v>
      </c>
      <c r="AD783" s="35">
        <v>2.5083589553833</v>
      </c>
      <c r="AE783" s="35" t="s">
        <v>1695</v>
      </c>
      <c r="AF783" s="19">
        <v>12</v>
      </c>
      <c r="AG783" s="19">
        <f>AF783/(P783*'Molecular Weight'!$C$2/'Molecular Weight'!$D$2+Q783*'Molecular Weight'!$C$3/'Molecular Weight'!$D$3+R783*'Molecular Weight'!$C$4/'Molecular Weight'!$D$4+S783*'Molecular Weight'!$C$5/'Molecular Weight'!$D$5+T783*'Molecular Weight'!$C$6/'Molecular Weight'!$D$6+U783*'Molecular Weight'!$C$8/'Molecular Weight'!$D$8+V783*'Molecular Weight'!$C$9/'Molecular Weight'!$D$9+W783*'Molecular Weight'!$C$10/'Molecular Weight'!$D$10+X783*'Molecular Weight'!$C$11/'Molecular Weight'!$D$11+Y783*'Molecular Weight'!$C$12/'Molecular Weight'!$D$12)</f>
        <v>4.5228630560677</v>
      </c>
      <c r="AH783" s="19">
        <f>P783*AG783*'Molecular Weight'!$B$2/'Molecular Weight'!$D$2</f>
        <v>3.01386189163898</v>
      </c>
      <c r="AI783" s="19">
        <f>Q783*AG783*'Molecular Weight'!$B$3/'Molecular Weight'!$D$3</f>
        <v>0.0398510086542135</v>
      </c>
      <c r="AJ783" s="19">
        <f>AG783*R783*'Molecular Weight'!$B$4/'Molecular Weight'!$D$4</f>
        <v>1.9283827262983</v>
      </c>
      <c r="AK783" s="19">
        <f>S783*AG783*'Molecular Weight'!$B$5/'Molecular Weight'!$D$5</f>
        <v>0.00374946210319448</v>
      </c>
      <c r="AL783" s="19">
        <f>T783*AG783*'Molecular Weight'!$B$6/'Molecular Weight'!$D$6</f>
        <v>1.0359648049498</v>
      </c>
      <c r="AM783" s="19">
        <f>U783*AG783*'Molecular Weight'!$B$8/'Molecular Weight'!$D$8</f>
        <v>0.0309855010607401</v>
      </c>
      <c r="AN783" s="19">
        <f>V783*AG783*'Molecular Weight'!$B$9/'Molecular Weight'!$D$9</f>
        <v>0.92522290407499</v>
      </c>
      <c r="AO783" s="19">
        <f>W783*AG783*'Molecular Weight'!$B$10/'Molecular Weight'!$D$10</f>
        <v>0.980383796532791</v>
      </c>
      <c r="AP783" s="19">
        <f>X783*AG783*'Molecular Weight'!$B$11/'Molecular Weight'!$D$11</f>
        <v>0.0436378203860678</v>
      </c>
      <c r="AQ783" s="19">
        <f>Y783*AG783*'Molecular Weight'!$B$12/'Molecular Weight'!$D$12</f>
        <v>0</v>
      </c>
      <c r="AR783" s="19">
        <f t="shared" si="146"/>
        <v>8.00203991569909</v>
      </c>
      <c r="AS783" s="19">
        <f t="shared" si="147"/>
        <v>0.0061181870240441</v>
      </c>
      <c r="AT783" s="19">
        <f t="shared" si="148"/>
        <v>0.00590578656225734</v>
      </c>
      <c r="AU783" s="19">
        <f t="shared" si="149"/>
        <v>1.02984661792576</v>
      </c>
      <c r="AV783" s="19">
        <f t="shared" si="150"/>
        <v>3.0537129002932</v>
      </c>
      <c r="AW783" s="19">
        <f t="shared" si="151"/>
        <v>2.97255700661832</v>
      </c>
      <c r="AX783" s="36"/>
    </row>
    <row r="784" s="25" customFormat="1" spans="1:50">
      <c r="A784" s="37" t="s">
        <v>1849</v>
      </c>
      <c r="B784" s="35" t="s">
        <v>1850</v>
      </c>
      <c r="C784" s="35" t="s">
        <v>2595</v>
      </c>
      <c r="D784" s="35" t="s">
        <v>1852</v>
      </c>
      <c r="E784" s="35" t="s">
        <v>2598</v>
      </c>
      <c r="F784" s="35" t="s">
        <v>1859</v>
      </c>
      <c r="G784" s="32" t="s">
        <v>1917</v>
      </c>
      <c r="H784" s="32"/>
      <c r="I784" s="33">
        <f t="shared" si="152"/>
        <v>4.56730365753174</v>
      </c>
      <c r="J784" s="33">
        <f t="shared" si="153"/>
        <v>1135.67651367187</v>
      </c>
      <c r="K784" s="33">
        <f t="shared" si="154"/>
        <v>-7.81974840164185</v>
      </c>
      <c r="L784" s="34">
        <f t="shared" si="144"/>
        <v>-10.9489441643139</v>
      </c>
      <c r="M784" s="33">
        <f t="shared" si="145"/>
        <v>3.12919576267205</v>
      </c>
      <c r="N784" s="33">
        <f t="shared" si="155"/>
        <v>3.12919473648071</v>
      </c>
      <c r="O784" s="32"/>
      <c r="P784" s="35">
        <v>40.301</v>
      </c>
      <c r="Q784" s="35">
        <v>0.589</v>
      </c>
      <c r="R784" s="35">
        <v>22.041</v>
      </c>
      <c r="S784" s="35">
        <v>0.031</v>
      </c>
      <c r="T784" s="35">
        <v>17.994</v>
      </c>
      <c r="U784" s="35">
        <v>0.383</v>
      </c>
      <c r="V784" s="35">
        <v>10.561</v>
      </c>
      <c r="W784" s="35">
        <v>8.335</v>
      </c>
      <c r="X784" s="35">
        <v>0.228</v>
      </c>
      <c r="Y784" s="32"/>
      <c r="Z784" s="32">
        <v>100.463</v>
      </c>
      <c r="AA784" s="35">
        <v>4.56730365753174</v>
      </c>
      <c r="AB784" s="35">
        <v>1135.67651367187</v>
      </c>
      <c r="AC784" s="35">
        <v>-7.81974840164185</v>
      </c>
      <c r="AD784" s="35">
        <v>3.12919473648071</v>
      </c>
      <c r="AE784" s="35" t="s">
        <v>1695</v>
      </c>
      <c r="AF784" s="19">
        <v>12</v>
      </c>
      <c r="AG784" s="19">
        <f>AF784/(P784*'Molecular Weight'!$C$2/'Molecular Weight'!$D$2+Q784*'Molecular Weight'!$C$3/'Molecular Weight'!$D$3+R784*'Molecular Weight'!$C$4/'Molecular Weight'!$D$4+S784*'Molecular Weight'!$C$5/'Molecular Weight'!$D$5+T784*'Molecular Weight'!$C$6/'Molecular Weight'!$D$6+U784*'Molecular Weight'!$C$8/'Molecular Weight'!$D$8+V784*'Molecular Weight'!$C$9/'Molecular Weight'!$D$9+W784*'Molecular Weight'!$C$10/'Molecular Weight'!$D$10+X784*'Molecular Weight'!$C$11/'Molecular Weight'!$D$11+Y784*'Molecular Weight'!$C$12/'Molecular Weight'!$D$12)</f>
        <v>4.48482521552409</v>
      </c>
      <c r="AH784" s="19">
        <f>P784*AG784*'Molecular Weight'!$B$2/'Molecular Weight'!$D$2</f>
        <v>3.00837118859581</v>
      </c>
      <c r="AI784" s="19">
        <f>Q784*AG784*'Molecular Weight'!$B$3/'Molecular Weight'!$D$3</f>
        <v>0.0330608517139385</v>
      </c>
      <c r="AJ784" s="19">
        <f>AG784*R784*'Molecular Weight'!$B$4/'Molecular Weight'!$D$4</f>
        <v>1.93899632356544</v>
      </c>
      <c r="AK784" s="19">
        <f>S784*AG784*'Molecular Weight'!$B$5/'Molecular Weight'!$D$5</f>
        <v>0.00182945696007957</v>
      </c>
      <c r="AL784" s="19">
        <f>T784*AG784*'Molecular Weight'!$B$6/'Molecular Weight'!$D$6</f>
        <v>1.12332885479037</v>
      </c>
      <c r="AM784" s="19">
        <f>U784*AG784*'Molecular Weight'!$B$8/'Molecular Weight'!$D$8</f>
        <v>0.0242132514455276</v>
      </c>
      <c r="AN784" s="19">
        <f>V784*AG784*'Molecular Weight'!$B$9/'Molecular Weight'!$D$9</f>
        <v>1.1752912928325</v>
      </c>
      <c r="AO784" s="19">
        <f>W784*AG784*'Molecular Weight'!$B$10/'Molecular Weight'!$D$10</f>
        <v>0.666565944568353</v>
      </c>
      <c r="AP784" s="19">
        <f>X784*AG784*'Molecular Weight'!$B$11/'Molecular Weight'!$D$11</f>
        <v>0.0329958099109226</v>
      </c>
      <c r="AQ784" s="19">
        <f>Y784*AG784*'Molecular Weight'!$B$12/'Molecular Weight'!$D$12</f>
        <v>0</v>
      </c>
      <c r="AR784" s="19">
        <f t="shared" si="146"/>
        <v>8.00465297438295</v>
      </c>
      <c r="AS784" s="19">
        <f t="shared" si="147"/>
        <v>0.0139508090542098</v>
      </c>
      <c r="AT784" s="19">
        <f t="shared" si="148"/>
        <v>0.0124191673655647</v>
      </c>
      <c r="AU784" s="19">
        <f t="shared" si="149"/>
        <v>1.10937804573616</v>
      </c>
      <c r="AV784" s="19">
        <f t="shared" si="150"/>
        <v>3.04143204030975</v>
      </c>
      <c r="AW784" s="19">
        <f t="shared" si="151"/>
        <v>2.98939934363676</v>
      </c>
      <c r="AX784" s="36"/>
    </row>
    <row r="785" s="25" customFormat="1" spans="1:50">
      <c r="A785" s="37" t="s">
        <v>1849</v>
      </c>
      <c r="B785" s="35" t="s">
        <v>1850</v>
      </c>
      <c r="C785" s="35" t="s">
        <v>2595</v>
      </c>
      <c r="D785" s="35" t="s">
        <v>1852</v>
      </c>
      <c r="E785" s="35" t="s">
        <v>2599</v>
      </c>
      <c r="F785" s="35" t="s">
        <v>1962</v>
      </c>
      <c r="G785" s="32" t="s">
        <v>1917</v>
      </c>
      <c r="H785" s="32"/>
      <c r="I785" s="33">
        <f t="shared" si="152"/>
        <v>5.17855739593506</v>
      </c>
      <c r="J785" s="33">
        <f t="shared" si="153"/>
        <v>1030.13049316406</v>
      </c>
      <c r="K785" s="33">
        <f t="shared" si="154"/>
        <v>-8.72570037841797</v>
      </c>
      <c r="L785" s="34">
        <f t="shared" si="144"/>
        <v>-12.1205978240373</v>
      </c>
      <c r="M785" s="33">
        <f t="shared" si="145"/>
        <v>3.39489744561937</v>
      </c>
      <c r="N785" s="33">
        <f t="shared" si="155"/>
        <v>3.3948974609375</v>
      </c>
      <c r="O785" s="32"/>
      <c r="P785" s="35">
        <v>40.144</v>
      </c>
      <c r="Q785" s="35">
        <v>0.686</v>
      </c>
      <c r="R785" s="35">
        <v>21.721</v>
      </c>
      <c r="S785" s="35">
        <v>0.022</v>
      </c>
      <c r="T785" s="35">
        <v>19.856</v>
      </c>
      <c r="U785" s="35">
        <v>0.505</v>
      </c>
      <c r="V785" s="35">
        <v>8.852</v>
      </c>
      <c r="W785" s="35">
        <v>9.057</v>
      </c>
      <c r="X785" s="35">
        <v>0.232</v>
      </c>
      <c r="Y785" s="32"/>
      <c r="Z785" s="32">
        <v>101.075</v>
      </c>
      <c r="AA785" s="35">
        <v>5.17855739593506</v>
      </c>
      <c r="AB785" s="35">
        <v>1030.13049316406</v>
      </c>
      <c r="AC785" s="35">
        <v>-8.72570037841797</v>
      </c>
      <c r="AD785" s="35">
        <v>3.3948974609375</v>
      </c>
      <c r="AE785" s="35" t="s">
        <v>1695</v>
      </c>
      <c r="AF785" s="19">
        <v>12</v>
      </c>
      <c r="AG785" s="19">
        <f>AF785/(P785*'Molecular Weight'!$C$2/'Molecular Weight'!$D$2+Q785*'Molecular Weight'!$C$3/'Molecular Weight'!$D$3+R785*'Molecular Weight'!$C$4/'Molecular Weight'!$D$4+S785*'Molecular Weight'!$C$5/'Molecular Weight'!$D$5+T785*'Molecular Weight'!$C$6/'Molecular Weight'!$D$6+U785*'Molecular Weight'!$C$8/'Molecular Weight'!$D$8+V785*'Molecular Weight'!$C$9/'Molecular Weight'!$D$9+W785*'Molecular Weight'!$C$10/'Molecular Weight'!$D$10+X785*'Molecular Weight'!$C$11/'Molecular Weight'!$D$11+Y785*'Molecular Weight'!$C$12/'Molecular Weight'!$D$12)</f>
        <v>4.50878877841484</v>
      </c>
      <c r="AH785" s="19">
        <f>P785*AG785*'Molecular Weight'!$B$2/'Molecular Weight'!$D$2</f>
        <v>3.01266339415255</v>
      </c>
      <c r="AI785" s="19">
        <f>Q785*AG785*'Molecular Weight'!$B$3/'Molecular Weight'!$D$3</f>
        <v>0.0387112528409584</v>
      </c>
      <c r="AJ785" s="19">
        <f>AG785*R785*'Molecular Weight'!$B$4/'Molecular Weight'!$D$4</f>
        <v>1.92105533652312</v>
      </c>
      <c r="AK785" s="19">
        <f>S785*AG785*'Molecular Weight'!$B$5/'Molecular Weight'!$D$5</f>
        <v>0.00130526157148663</v>
      </c>
      <c r="AL785" s="19">
        <f>T785*AG785*'Molecular Weight'!$B$6/'Molecular Weight'!$D$6</f>
        <v>1.24619306770887</v>
      </c>
      <c r="AM785" s="19">
        <f>U785*AG785*'Molecular Weight'!$B$8/'Molecular Weight'!$D$8</f>
        <v>0.032096677940506</v>
      </c>
      <c r="AN785" s="19">
        <f>V785*AG785*'Molecular Weight'!$B$9/'Molecular Weight'!$D$9</f>
        <v>0.990367202643379</v>
      </c>
      <c r="AO785" s="19">
        <f>W785*AG785*'Molecular Weight'!$B$10/'Molecular Weight'!$D$10</f>
        <v>0.728175819652339</v>
      </c>
      <c r="AP785" s="19">
        <f>X785*AG785*'Molecular Weight'!$B$11/'Molecular Weight'!$D$11</f>
        <v>0.0337540818519601</v>
      </c>
      <c r="AQ785" s="19">
        <f>Y785*AG785*'Molecular Weight'!$B$12/'Molecular Weight'!$D$12</f>
        <v>0</v>
      </c>
      <c r="AR785" s="19">
        <f t="shared" si="146"/>
        <v>8.00432209488517</v>
      </c>
      <c r="AS785" s="19">
        <f t="shared" si="147"/>
        <v>0.0129592832490237</v>
      </c>
      <c r="AT785" s="19">
        <f t="shared" si="148"/>
        <v>0.0103990975273594</v>
      </c>
      <c r="AU785" s="19">
        <f t="shared" si="149"/>
        <v>1.23323378445984</v>
      </c>
      <c r="AV785" s="19">
        <f t="shared" si="150"/>
        <v>3.05137464699351</v>
      </c>
      <c r="AW785" s="19">
        <f t="shared" si="151"/>
        <v>2.99683276794509</v>
      </c>
      <c r="AX785" s="36"/>
    </row>
    <row r="786" s="25" customFormat="1" spans="1:50">
      <c r="A786" s="37" t="s">
        <v>1849</v>
      </c>
      <c r="B786" s="35" t="s">
        <v>1850</v>
      </c>
      <c r="C786" s="35" t="s">
        <v>2595</v>
      </c>
      <c r="D786" s="35" t="s">
        <v>1852</v>
      </c>
      <c r="E786" s="35" t="s">
        <v>2600</v>
      </c>
      <c r="F786" s="35" t="s">
        <v>1962</v>
      </c>
      <c r="G786" s="32" t="s">
        <v>1917</v>
      </c>
      <c r="H786" s="32"/>
      <c r="I786" s="33">
        <f t="shared" si="152"/>
        <v>6.08191156387329</v>
      </c>
      <c r="J786" s="33">
        <f t="shared" si="153"/>
        <v>1085.22277832031</v>
      </c>
      <c r="K786" s="33">
        <f t="shared" si="154"/>
        <v>-8.10803508758545</v>
      </c>
      <c r="L786" s="34">
        <f t="shared" si="144"/>
        <v>-10.9811618053128</v>
      </c>
      <c r="M786" s="33">
        <f t="shared" si="145"/>
        <v>2.87312671772738</v>
      </c>
      <c r="N786" s="33">
        <f t="shared" si="155"/>
        <v>2.87312602996826</v>
      </c>
      <c r="O786" s="32"/>
      <c r="P786" s="35">
        <v>39.976</v>
      </c>
      <c r="Q786" s="35">
        <v>0.68</v>
      </c>
      <c r="R786" s="35">
        <v>21.462</v>
      </c>
      <c r="S786" s="35">
        <v>0.042</v>
      </c>
      <c r="T786" s="35">
        <v>19.734</v>
      </c>
      <c r="U786" s="35">
        <v>0.501</v>
      </c>
      <c r="V786" s="35">
        <v>8.923</v>
      </c>
      <c r="W786" s="35">
        <v>9.023</v>
      </c>
      <c r="X786" s="35">
        <v>0.278</v>
      </c>
      <c r="Y786" s="32"/>
      <c r="Z786" s="32">
        <v>100.619</v>
      </c>
      <c r="AA786" s="35">
        <v>6.08191156387329</v>
      </c>
      <c r="AB786" s="35">
        <v>1085.22277832031</v>
      </c>
      <c r="AC786" s="35">
        <v>-8.10803508758545</v>
      </c>
      <c r="AD786" s="35">
        <v>2.87312602996826</v>
      </c>
      <c r="AE786" s="35" t="s">
        <v>1695</v>
      </c>
      <c r="AF786" s="19">
        <v>12</v>
      </c>
      <c r="AG786" s="19">
        <f>AF786/(P786*'Molecular Weight'!$C$2/'Molecular Weight'!$D$2+Q786*'Molecular Weight'!$C$3/'Molecular Weight'!$D$3+R786*'Molecular Weight'!$C$4/'Molecular Weight'!$D$4+S786*'Molecular Weight'!$C$5/'Molecular Weight'!$D$5+T786*'Molecular Weight'!$C$6/'Molecular Weight'!$D$6+U786*'Molecular Weight'!$C$8/'Molecular Weight'!$D$8+V786*'Molecular Weight'!$C$9/'Molecular Weight'!$D$9+W786*'Molecular Weight'!$C$10/'Molecular Weight'!$D$10+X786*'Molecular Weight'!$C$11/'Molecular Weight'!$D$11+Y786*'Molecular Weight'!$C$12/'Molecular Weight'!$D$12)</f>
        <v>4.53062168342403</v>
      </c>
      <c r="AH786" s="19">
        <f>P786*AG786*'Molecular Weight'!$B$2/'Molecular Weight'!$D$2</f>
        <v>3.01458276325831</v>
      </c>
      <c r="AI786" s="19">
        <f>Q786*AG786*'Molecular Weight'!$B$3/'Molecular Weight'!$D$3</f>
        <v>0.0385584824121194</v>
      </c>
      <c r="AJ786" s="19">
        <f>AG786*R786*'Molecular Weight'!$B$4/'Molecular Weight'!$D$4</f>
        <v>1.90734018379064</v>
      </c>
      <c r="AK786" s="19">
        <f>S786*AG786*'Molecular Weight'!$B$5/'Molecular Weight'!$D$5</f>
        <v>0.00250392934671767</v>
      </c>
      <c r="AL786" s="19">
        <f>T786*AG786*'Molecular Weight'!$B$6/'Molecular Weight'!$D$6</f>
        <v>1.24453352311651</v>
      </c>
      <c r="AM786" s="19">
        <f>U786*AG786*'Molecular Weight'!$B$8/'Molecular Weight'!$D$8</f>
        <v>0.0319966374879538</v>
      </c>
      <c r="AN786" s="19">
        <f>V786*AG786*'Molecular Weight'!$B$9/'Molecular Weight'!$D$9</f>
        <v>1.00314484568716</v>
      </c>
      <c r="AO786" s="19">
        <f>W786*AG786*'Molecular Weight'!$B$10/'Molecular Weight'!$D$10</f>
        <v>0.7289550543783</v>
      </c>
      <c r="AP786" s="19">
        <f>X786*AG786*'Molecular Weight'!$B$11/'Molecular Weight'!$D$11</f>
        <v>0.0406425565663724</v>
      </c>
      <c r="AQ786" s="19">
        <f>Y786*AG786*'Molecular Weight'!$B$12/'Molecular Weight'!$D$12</f>
        <v>0</v>
      </c>
      <c r="AR786" s="19">
        <f t="shared" si="146"/>
        <v>8.01225797604408</v>
      </c>
      <c r="AS786" s="19">
        <f t="shared" si="147"/>
        <v>0.0367176675960135</v>
      </c>
      <c r="AT786" s="19">
        <f t="shared" si="148"/>
        <v>0.0295031567362418</v>
      </c>
      <c r="AU786" s="19">
        <f t="shared" si="149"/>
        <v>1.20781585552049</v>
      </c>
      <c r="AV786" s="19">
        <f t="shared" si="150"/>
        <v>3.05314124567043</v>
      </c>
      <c r="AW786" s="19">
        <f t="shared" si="151"/>
        <v>3.00863006066992</v>
      </c>
      <c r="AX786" s="36"/>
    </row>
    <row r="787" s="25" customFormat="1" spans="1:50">
      <c r="A787" s="37" t="s">
        <v>1849</v>
      </c>
      <c r="B787" s="35" t="s">
        <v>1850</v>
      </c>
      <c r="C787" s="35" t="s">
        <v>2595</v>
      </c>
      <c r="D787" s="35" t="s">
        <v>1852</v>
      </c>
      <c r="E787" s="35" t="s">
        <v>2601</v>
      </c>
      <c r="F787" s="35" t="s">
        <v>1859</v>
      </c>
      <c r="G787" s="32" t="s">
        <v>1917</v>
      </c>
      <c r="H787" s="32"/>
      <c r="I787" s="33">
        <f t="shared" si="152"/>
        <v>4.7712574005127</v>
      </c>
      <c r="J787" s="33">
        <f t="shared" si="153"/>
        <v>1149.416015625</v>
      </c>
      <c r="K787" s="33">
        <f t="shared" si="154"/>
        <v>-7.7652759552002</v>
      </c>
      <c r="L787" s="34">
        <f t="shared" si="144"/>
        <v>-10.6970598370294</v>
      </c>
      <c r="M787" s="33">
        <f t="shared" si="145"/>
        <v>2.93178388182915</v>
      </c>
      <c r="N787" s="33">
        <f t="shared" si="155"/>
        <v>2.93178367614746</v>
      </c>
      <c r="O787" s="32"/>
      <c r="P787" s="35">
        <v>40.419</v>
      </c>
      <c r="Q787" s="35">
        <v>0.443</v>
      </c>
      <c r="R787" s="35">
        <v>22.05</v>
      </c>
      <c r="S787" s="35">
        <v>0.062</v>
      </c>
      <c r="T787" s="35">
        <v>16.613</v>
      </c>
      <c r="U787" s="35">
        <v>0.387</v>
      </c>
      <c r="V787" s="35">
        <v>11.048</v>
      </c>
      <c r="W787" s="35">
        <v>8.893</v>
      </c>
      <c r="X787" s="35">
        <v>0.198</v>
      </c>
      <c r="Y787" s="32"/>
      <c r="Z787" s="32">
        <v>100.113</v>
      </c>
      <c r="AA787" s="35">
        <v>4.7712574005127</v>
      </c>
      <c r="AB787" s="35">
        <v>1149.416015625</v>
      </c>
      <c r="AC787" s="35">
        <v>-7.7652759552002</v>
      </c>
      <c r="AD787" s="35">
        <v>2.93178367614746</v>
      </c>
      <c r="AE787" s="35" t="s">
        <v>1695</v>
      </c>
      <c r="AF787" s="19">
        <v>12</v>
      </c>
      <c r="AG787" s="19">
        <f>AF787/(P787*'Molecular Weight'!$C$2/'Molecular Weight'!$D$2+Q787*'Molecular Weight'!$C$3/'Molecular Weight'!$D$3+R787*'Molecular Weight'!$C$4/'Molecular Weight'!$D$4+S787*'Molecular Weight'!$C$5/'Molecular Weight'!$D$5+T787*'Molecular Weight'!$C$6/'Molecular Weight'!$D$6+U787*'Molecular Weight'!$C$8/'Molecular Weight'!$D$8+V787*'Molecular Weight'!$C$9/'Molecular Weight'!$D$9+W787*'Molecular Weight'!$C$10/'Molecular Weight'!$D$10+X787*'Molecular Weight'!$C$11/'Molecular Weight'!$D$11+Y787*'Molecular Weight'!$C$12/'Molecular Weight'!$D$12)</f>
        <v>4.47890998647216</v>
      </c>
      <c r="AH787" s="19">
        <f>P787*AG787*'Molecular Weight'!$B$2/'Molecular Weight'!$D$2</f>
        <v>3.01320011223732</v>
      </c>
      <c r="AI787" s="19">
        <f>Q787*AG787*'Molecular Weight'!$B$3/'Molecular Weight'!$D$3</f>
        <v>0.024833005306723</v>
      </c>
      <c r="AJ787" s="19">
        <f>AG787*R787*'Molecular Weight'!$B$4/'Molecular Weight'!$D$4</f>
        <v>1.93722960379975</v>
      </c>
      <c r="AK787" s="19">
        <f>S787*AG787*'Molecular Weight'!$B$5/'Molecular Weight'!$D$5</f>
        <v>0.00365408802107078</v>
      </c>
      <c r="AL787" s="19">
        <f>T787*AG787*'Molecular Weight'!$B$6/'Molecular Weight'!$D$6</f>
        <v>1.03574793437169</v>
      </c>
      <c r="AM787" s="19">
        <f>U787*AG787*'Molecular Weight'!$B$8/'Molecular Weight'!$D$8</f>
        <v>0.0244338619222544</v>
      </c>
      <c r="AN787" s="19">
        <f>V787*AG787*'Molecular Weight'!$B$9/'Molecular Weight'!$D$9</f>
        <v>1.22786594368596</v>
      </c>
      <c r="AO787" s="19">
        <f>W787*AG787*'Molecular Weight'!$B$10/'Molecular Weight'!$D$10</f>
        <v>0.710252255879046</v>
      </c>
      <c r="AP787" s="19">
        <f>X787*AG787*'Molecular Weight'!$B$11/'Molecular Weight'!$D$11</f>
        <v>0.0286164626434814</v>
      </c>
      <c r="AQ787" s="19">
        <f>Y787*AG787*'Molecular Weight'!$B$12/'Molecular Weight'!$D$12</f>
        <v>0</v>
      </c>
      <c r="AR787" s="19">
        <f t="shared" si="146"/>
        <v>8.00583326786729</v>
      </c>
      <c r="AS787" s="19">
        <f t="shared" si="147"/>
        <v>0.0174870527689928</v>
      </c>
      <c r="AT787" s="19">
        <f t="shared" si="148"/>
        <v>0.0168835024320863</v>
      </c>
      <c r="AU787" s="19">
        <f t="shared" si="149"/>
        <v>1.01826088160269</v>
      </c>
      <c r="AV787" s="19">
        <f t="shared" si="150"/>
        <v>3.03803311754404</v>
      </c>
      <c r="AW787" s="19">
        <f t="shared" si="151"/>
        <v>2.99829999585895</v>
      </c>
      <c r="AX787" s="36"/>
    </row>
    <row r="788" s="25" customFormat="1" spans="1:50">
      <c r="A788" s="37" t="s">
        <v>1849</v>
      </c>
      <c r="B788" s="35" t="s">
        <v>1850</v>
      </c>
      <c r="C788" s="35" t="s">
        <v>2595</v>
      </c>
      <c r="D788" s="35" t="s">
        <v>1852</v>
      </c>
      <c r="E788" s="35" t="s">
        <v>2602</v>
      </c>
      <c r="F788" s="35" t="s">
        <v>1859</v>
      </c>
      <c r="G788" s="32" t="s">
        <v>1917</v>
      </c>
      <c r="H788" s="32"/>
      <c r="I788" s="33">
        <f t="shared" si="152"/>
        <v>5.57384157180786</v>
      </c>
      <c r="J788" s="33">
        <f t="shared" si="153"/>
        <v>988.086669921875</v>
      </c>
      <c r="K788" s="33">
        <f t="shared" si="154"/>
        <v>-8.88874244689941</v>
      </c>
      <c r="L788" s="34">
        <f t="shared" si="144"/>
        <v>-12.5759768563282</v>
      </c>
      <c r="M788" s="33">
        <f t="shared" si="145"/>
        <v>3.68723440942882</v>
      </c>
      <c r="N788" s="33">
        <f t="shared" si="155"/>
        <v>3.68723297119141</v>
      </c>
      <c r="O788" s="32"/>
      <c r="P788" s="35">
        <v>39.554</v>
      </c>
      <c r="Q788" s="35">
        <v>0.706</v>
      </c>
      <c r="R788" s="35">
        <v>21.465</v>
      </c>
      <c r="S788" s="35">
        <v>0.041</v>
      </c>
      <c r="T788" s="35">
        <v>19.913</v>
      </c>
      <c r="U788" s="35">
        <v>0.406</v>
      </c>
      <c r="V788" s="35">
        <v>7.424</v>
      </c>
      <c r="W788" s="35">
        <v>10.865</v>
      </c>
      <c r="X788" s="35">
        <v>0.244</v>
      </c>
      <c r="Y788" s="32"/>
      <c r="Z788" s="32">
        <v>100.618</v>
      </c>
      <c r="AA788" s="35">
        <v>5.57384157180786</v>
      </c>
      <c r="AB788" s="35">
        <v>988.086669921875</v>
      </c>
      <c r="AC788" s="35">
        <v>-8.88874244689941</v>
      </c>
      <c r="AD788" s="35">
        <v>3.68723297119141</v>
      </c>
      <c r="AE788" s="35" t="s">
        <v>1695</v>
      </c>
      <c r="AF788" s="19">
        <v>12</v>
      </c>
      <c r="AG788" s="19">
        <f>AF788/(P788*'Molecular Weight'!$C$2/'Molecular Weight'!$D$2+Q788*'Molecular Weight'!$C$3/'Molecular Weight'!$D$3+R788*'Molecular Weight'!$C$4/'Molecular Weight'!$D$4+S788*'Molecular Weight'!$C$5/'Molecular Weight'!$D$5+T788*'Molecular Weight'!$C$6/'Molecular Weight'!$D$6+U788*'Molecular Weight'!$C$8/'Molecular Weight'!$D$8+V788*'Molecular Weight'!$C$9/'Molecular Weight'!$D$9+W788*'Molecular Weight'!$C$10/'Molecular Weight'!$D$10+X788*'Molecular Weight'!$C$11/'Molecular Weight'!$D$11+Y788*'Molecular Weight'!$C$12/'Molecular Weight'!$D$12)</f>
        <v>4.56001833063074</v>
      </c>
      <c r="AH788" s="19">
        <f>P788*AG788*'Molecular Weight'!$B$2/'Molecular Weight'!$D$2</f>
        <v>3.00211326647418</v>
      </c>
      <c r="AI788" s="19">
        <f>Q788*AG788*'Molecular Weight'!$B$3/'Molecular Weight'!$D$3</f>
        <v>0.0402925274271002</v>
      </c>
      <c r="AJ788" s="19">
        <f>AG788*R788*'Molecular Weight'!$B$4/'Molecular Weight'!$D$4</f>
        <v>1.91998417942309</v>
      </c>
      <c r="AK788" s="19">
        <f>S788*AG788*'Molecular Weight'!$B$5/'Molecular Weight'!$D$5</f>
        <v>0.002460171742297</v>
      </c>
      <c r="AL788" s="19">
        <f>T788*AG788*'Molecular Weight'!$B$6/'Molecular Weight'!$D$6</f>
        <v>1.26397055982531</v>
      </c>
      <c r="AM788" s="19">
        <f>U788*AG788*'Molecular Weight'!$B$8/'Molecular Weight'!$D$8</f>
        <v>0.0260976521318873</v>
      </c>
      <c r="AN788" s="19">
        <f>V788*AG788*'Molecular Weight'!$B$9/'Molecular Weight'!$D$9</f>
        <v>0.840039108848701</v>
      </c>
      <c r="AO788" s="19">
        <f>W788*AG788*'Molecular Weight'!$B$10/'Molecular Weight'!$D$10</f>
        <v>0.883462895190853</v>
      </c>
      <c r="AP788" s="19">
        <f>X788*AG788*'Molecular Weight'!$B$11/'Molecular Weight'!$D$11</f>
        <v>0.0359033389052566</v>
      </c>
      <c r="AQ788" s="19">
        <f>Y788*AG788*'Molecular Weight'!$B$12/'Molecular Weight'!$D$12</f>
        <v>0</v>
      </c>
      <c r="AR788" s="19">
        <f t="shared" si="146"/>
        <v>8.01432369996866</v>
      </c>
      <c r="AS788" s="19">
        <f t="shared" si="147"/>
        <v>0.0428942992718424</v>
      </c>
      <c r="AT788" s="19">
        <f t="shared" si="148"/>
        <v>0.0339361537643494</v>
      </c>
      <c r="AU788" s="19">
        <f t="shared" si="149"/>
        <v>1.22107626055346</v>
      </c>
      <c r="AV788" s="19">
        <f t="shared" si="150"/>
        <v>3.04240579390128</v>
      </c>
      <c r="AW788" s="19">
        <f t="shared" si="151"/>
        <v>3.01357021599675</v>
      </c>
      <c r="AX788" s="36"/>
    </row>
    <row r="789" s="25" customFormat="1" spans="1:50">
      <c r="A789" s="37" t="s">
        <v>1849</v>
      </c>
      <c r="B789" s="35" t="s">
        <v>1850</v>
      </c>
      <c r="C789" s="35" t="s">
        <v>2595</v>
      </c>
      <c r="D789" s="35" t="s">
        <v>1852</v>
      </c>
      <c r="E789" s="35" t="s">
        <v>2603</v>
      </c>
      <c r="F789" s="35" t="s">
        <v>1859</v>
      </c>
      <c r="G789" s="32" t="s">
        <v>1917</v>
      </c>
      <c r="H789" s="32"/>
      <c r="I789" s="33">
        <f t="shared" si="152"/>
        <v>6.26202964782715</v>
      </c>
      <c r="J789" s="33">
        <f t="shared" si="153"/>
        <v>1023.03881835938</v>
      </c>
      <c r="K789" s="33">
        <f t="shared" si="154"/>
        <v>-8.74470901489258</v>
      </c>
      <c r="L789" s="34">
        <f t="shared" si="144"/>
        <v>-11.7566659955114</v>
      </c>
      <c r="M789" s="33">
        <f t="shared" si="145"/>
        <v>3.0119569806188</v>
      </c>
      <c r="N789" s="33">
        <f t="shared" si="155"/>
        <v>3.01195621490478</v>
      </c>
      <c r="O789" s="32"/>
      <c r="P789" s="35">
        <v>39.256</v>
      </c>
      <c r="Q789" s="35">
        <v>0.918</v>
      </c>
      <c r="R789" s="35">
        <v>20.838</v>
      </c>
      <c r="S789" s="35">
        <v>0.046</v>
      </c>
      <c r="T789" s="35">
        <v>21.197</v>
      </c>
      <c r="U789" s="35">
        <v>0.691</v>
      </c>
      <c r="V789" s="35">
        <v>7.924</v>
      </c>
      <c r="W789" s="35">
        <v>9.115</v>
      </c>
      <c r="X789" s="35">
        <v>0.302</v>
      </c>
      <c r="Y789" s="32"/>
      <c r="Z789" s="32">
        <v>100.287</v>
      </c>
      <c r="AA789" s="35">
        <v>6.26202964782715</v>
      </c>
      <c r="AB789" s="35">
        <v>1023.03881835938</v>
      </c>
      <c r="AC789" s="35">
        <v>-8.74470901489258</v>
      </c>
      <c r="AD789" s="35">
        <v>3.01195621490478</v>
      </c>
      <c r="AE789" s="35" t="s">
        <v>1695</v>
      </c>
      <c r="AF789" s="19">
        <v>12</v>
      </c>
      <c r="AG789" s="19">
        <f>AF789/(P789*'Molecular Weight'!$C$2/'Molecular Weight'!$D$2+Q789*'Molecular Weight'!$C$3/'Molecular Weight'!$D$3+R789*'Molecular Weight'!$C$4/'Molecular Weight'!$D$4+S789*'Molecular Weight'!$C$5/'Molecular Weight'!$D$5+T789*'Molecular Weight'!$C$6/'Molecular Weight'!$D$6+U789*'Molecular Weight'!$C$8/'Molecular Weight'!$D$8+V789*'Molecular Weight'!$C$9/'Molecular Weight'!$D$9+W789*'Molecular Weight'!$C$10/'Molecular Weight'!$D$10+X789*'Molecular Weight'!$C$11/'Molecular Weight'!$D$11+Y789*'Molecular Weight'!$C$12/'Molecular Weight'!$D$12)</f>
        <v>4.59306757362359</v>
      </c>
      <c r="AH789" s="19">
        <f>P789*AG789*'Molecular Weight'!$B$2/'Molecular Weight'!$D$2</f>
        <v>3.00108955842489</v>
      </c>
      <c r="AI789" s="19">
        <f>Q789*AG789*'Molecular Weight'!$B$3/'Molecular Weight'!$D$3</f>
        <v>0.0527714146756753</v>
      </c>
      <c r="AJ789" s="19">
        <f>AG789*R789*'Molecular Weight'!$B$4/'Molecular Weight'!$D$4</f>
        <v>1.87740961355764</v>
      </c>
      <c r="AK789" s="19">
        <f>S789*AG789*'Molecular Weight'!$B$5/'Molecular Weight'!$D$5</f>
        <v>0.00278019749176505</v>
      </c>
      <c r="AL789" s="19">
        <f>T789*AG789*'Molecular Weight'!$B$6/'Molecular Weight'!$D$6</f>
        <v>1.35522345988445</v>
      </c>
      <c r="AM789" s="19">
        <f>U789*AG789*'Molecular Weight'!$B$8/'Molecular Weight'!$D$8</f>
        <v>0.0447393528809402</v>
      </c>
      <c r="AN789" s="19">
        <f>V789*AG789*'Molecular Weight'!$B$9/'Molecular Weight'!$D$9</f>
        <v>0.903113336312489</v>
      </c>
      <c r="AO789" s="19">
        <f>W789*AG789*'Molecular Weight'!$B$10/'Molecular Weight'!$D$10</f>
        <v>0.746537284835574</v>
      </c>
      <c r="AP789" s="19">
        <f>X789*AG789*'Molecular Weight'!$B$11/'Molecular Weight'!$D$11</f>
        <v>0.0447598066225984</v>
      </c>
      <c r="AQ789" s="19">
        <f>Y789*AG789*'Molecular Weight'!$B$12/'Molecular Weight'!$D$12</f>
        <v>0</v>
      </c>
      <c r="AR789" s="19">
        <f t="shared" si="146"/>
        <v>8.02842402468603</v>
      </c>
      <c r="AS789" s="19">
        <f t="shared" si="147"/>
        <v>0.0849701747649476</v>
      </c>
      <c r="AT789" s="19">
        <f t="shared" si="148"/>
        <v>0.0626982761737257</v>
      </c>
      <c r="AU789" s="19">
        <f t="shared" si="149"/>
        <v>1.27025328511951</v>
      </c>
      <c r="AV789" s="19">
        <f t="shared" si="150"/>
        <v>3.05386097310057</v>
      </c>
      <c r="AW789" s="19">
        <f t="shared" si="151"/>
        <v>3.04961343391346</v>
      </c>
      <c r="AX789" s="36"/>
    </row>
    <row r="790" s="25" customFormat="1" spans="1:50">
      <c r="A790" s="37" t="s">
        <v>1849</v>
      </c>
      <c r="B790" s="35" t="s">
        <v>1850</v>
      </c>
      <c r="C790" s="35" t="s">
        <v>2595</v>
      </c>
      <c r="D790" s="35" t="s">
        <v>1852</v>
      </c>
      <c r="E790" s="35" t="s">
        <v>2604</v>
      </c>
      <c r="F790" s="35" t="s">
        <v>1859</v>
      </c>
      <c r="G790" s="32" t="s">
        <v>1917</v>
      </c>
      <c r="H790" s="32"/>
      <c r="I790" s="33">
        <f t="shared" si="152"/>
        <v>5.82236766815185</v>
      </c>
      <c r="J790" s="33">
        <f t="shared" si="153"/>
        <v>1054.70751953125</v>
      </c>
      <c r="K790" s="33">
        <f t="shared" si="154"/>
        <v>-8.23548221588135</v>
      </c>
      <c r="L790" s="34">
        <f t="shared" si="144"/>
        <v>-11.4988127178828</v>
      </c>
      <c r="M790" s="33">
        <f t="shared" si="145"/>
        <v>3.26333050200149</v>
      </c>
      <c r="N790" s="33">
        <f t="shared" si="155"/>
        <v>3.26333045959473</v>
      </c>
      <c r="O790" s="32"/>
      <c r="P790" s="35">
        <v>39.214</v>
      </c>
      <c r="Q790" s="35">
        <v>0.62</v>
      </c>
      <c r="R790" s="35">
        <v>21.468</v>
      </c>
      <c r="S790" s="35">
        <v>0.06</v>
      </c>
      <c r="T790" s="35">
        <v>18.239</v>
      </c>
      <c r="U790" s="35">
        <v>0.535</v>
      </c>
      <c r="V790" s="35">
        <v>8.789</v>
      </c>
      <c r="W790" s="35">
        <v>10.022</v>
      </c>
      <c r="X790" s="35">
        <v>0.217</v>
      </c>
      <c r="Y790" s="32"/>
      <c r="Z790" s="32">
        <v>99.164</v>
      </c>
      <c r="AA790" s="35">
        <v>5.82236766815185</v>
      </c>
      <c r="AB790" s="35">
        <v>1054.70751953125</v>
      </c>
      <c r="AC790" s="35">
        <v>-8.23548221588135</v>
      </c>
      <c r="AD790" s="35">
        <v>3.26333045959473</v>
      </c>
      <c r="AE790" s="35" t="s">
        <v>1695</v>
      </c>
      <c r="AF790" s="19">
        <v>12</v>
      </c>
      <c r="AG790" s="19">
        <f>AF790/(P790*'Molecular Weight'!$C$2/'Molecular Weight'!$D$2+Q790*'Molecular Weight'!$C$3/'Molecular Weight'!$D$3+R790*'Molecular Weight'!$C$4/'Molecular Weight'!$D$4+S790*'Molecular Weight'!$C$5/'Molecular Weight'!$D$5+T790*'Molecular Weight'!$C$6/'Molecular Weight'!$D$6+U790*'Molecular Weight'!$C$8/'Molecular Weight'!$D$8+V790*'Molecular Weight'!$C$9/'Molecular Weight'!$D$9+W790*'Molecular Weight'!$C$10/'Molecular Weight'!$D$10+X790*'Molecular Weight'!$C$11/'Molecular Weight'!$D$11+Y790*'Molecular Weight'!$C$12/'Molecular Weight'!$D$12)</f>
        <v>4.5880668543671</v>
      </c>
      <c r="AH790" s="19">
        <f>P790*AG790*'Molecular Weight'!$B$2/'Molecular Weight'!$D$2</f>
        <v>2.99461474079812</v>
      </c>
      <c r="AI790" s="19">
        <f>Q790*AG790*'Molecular Weight'!$B$3/'Molecular Weight'!$D$3</f>
        <v>0.0356020206471539</v>
      </c>
      <c r="AJ790" s="19">
        <f>AG790*R790*'Molecular Weight'!$B$4/'Molecular Weight'!$D$4</f>
        <v>1.93206393153301</v>
      </c>
      <c r="AK790" s="19">
        <f>S790*AG790*'Molecular Weight'!$B$5/'Molecular Weight'!$D$5</f>
        <v>0.00362239635847129</v>
      </c>
      <c r="AL790" s="19">
        <f>T790*AG790*'Molecular Weight'!$B$6/'Molecular Weight'!$D$6</f>
        <v>1.16483506899779</v>
      </c>
      <c r="AM790" s="19">
        <f>U790*AG790*'Molecular Weight'!$B$8/'Molecular Weight'!$D$8</f>
        <v>0.034601293587347</v>
      </c>
      <c r="AN790" s="19">
        <f>V790*AG790*'Molecular Weight'!$B$9/'Molecular Weight'!$D$9</f>
        <v>1.00060842637798</v>
      </c>
      <c r="AO790" s="19">
        <f>W790*AG790*'Molecular Weight'!$B$10/'Molecular Weight'!$D$10</f>
        <v>0.819928780571809</v>
      </c>
      <c r="AP790" s="19">
        <f>X790*AG790*'Molecular Weight'!$B$11/'Molecular Weight'!$D$11</f>
        <v>0.0321268314745937</v>
      </c>
      <c r="AQ790" s="19">
        <f>Y790*AG790*'Molecular Weight'!$B$12/'Molecular Weight'!$D$12</f>
        <v>0</v>
      </c>
      <c r="AR790" s="19">
        <f t="shared" si="146"/>
        <v>8.01800349034628</v>
      </c>
      <c r="AS790" s="19">
        <f t="shared" si="147"/>
        <v>0.0538891968344606</v>
      </c>
      <c r="AT790" s="19">
        <f t="shared" si="148"/>
        <v>0.0462633709000761</v>
      </c>
      <c r="AU790" s="19">
        <f t="shared" si="149"/>
        <v>1.11094587216333</v>
      </c>
      <c r="AV790" s="19">
        <f t="shared" si="150"/>
        <v>3.03021676144528</v>
      </c>
      <c r="AW790" s="19">
        <f t="shared" si="151"/>
        <v>3.01997356953492</v>
      </c>
      <c r="AX790" s="36"/>
    </row>
    <row r="791" s="25" customFormat="1" spans="1:50">
      <c r="A791" s="37" t="s">
        <v>1849</v>
      </c>
      <c r="B791" s="35" t="s">
        <v>1850</v>
      </c>
      <c r="C791" s="35" t="s">
        <v>2595</v>
      </c>
      <c r="D791" s="35" t="s">
        <v>1852</v>
      </c>
      <c r="E791" s="35" t="s">
        <v>2605</v>
      </c>
      <c r="F791" s="35" t="s">
        <v>1963</v>
      </c>
      <c r="G791" s="32" t="s">
        <v>1917</v>
      </c>
      <c r="H791" s="32"/>
      <c r="I791" s="33">
        <f t="shared" si="152"/>
        <v>5.58025550842285</v>
      </c>
      <c r="J791" s="33">
        <f t="shared" si="153"/>
        <v>1087.07702636719</v>
      </c>
      <c r="K791" s="33">
        <f t="shared" si="154"/>
        <v>-7.81663751602173</v>
      </c>
      <c r="L791" s="34">
        <f t="shared" si="144"/>
        <v>-11.1632389316898</v>
      </c>
      <c r="M791" s="33">
        <f t="shared" si="145"/>
        <v>3.3466014156681</v>
      </c>
      <c r="N791" s="33">
        <f t="shared" si="155"/>
        <v>3.3466010093689</v>
      </c>
      <c r="O791" s="32"/>
      <c r="P791" s="35">
        <v>39.842</v>
      </c>
      <c r="Q791" s="35">
        <v>0.516</v>
      </c>
      <c r="R791" s="35">
        <v>21.914</v>
      </c>
      <c r="S791" s="35">
        <v>0.048</v>
      </c>
      <c r="T791" s="35">
        <v>16.152</v>
      </c>
      <c r="U791" s="35">
        <v>0.335</v>
      </c>
      <c r="V791" s="35">
        <v>8.426</v>
      </c>
      <c r="W791" s="35">
        <v>12.991</v>
      </c>
      <c r="X791" s="35">
        <v>0.229</v>
      </c>
      <c r="Y791" s="32"/>
      <c r="Z791" s="32">
        <v>100.453</v>
      </c>
      <c r="AA791" s="35">
        <v>5.58025550842285</v>
      </c>
      <c r="AB791" s="35">
        <v>1087.07702636719</v>
      </c>
      <c r="AC791" s="35">
        <v>-7.81663751602173</v>
      </c>
      <c r="AD791" s="35">
        <v>3.3466010093689</v>
      </c>
      <c r="AE791" s="35" t="s">
        <v>1695</v>
      </c>
      <c r="AF791" s="19">
        <v>12</v>
      </c>
      <c r="AG791" s="19">
        <f>AF791/(P791*'Molecular Weight'!$C$2/'Molecular Weight'!$D$2+Q791*'Molecular Weight'!$C$3/'Molecular Weight'!$D$3+R791*'Molecular Weight'!$C$4/'Molecular Weight'!$D$4+S791*'Molecular Weight'!$C$5/'Molecular Weight'!$D$5+T791*'Molecular Weight'!$C$6/'Molecular Weight'!$D$6+U791*'Molecular Weight'!$C$8/'Molecular Weight'!$D$8+V791*'Molecular Weight'!$C$9/'Molecular Weight'!$D$9+W791*'Molecular Weight'!$C$10/'Molecular Weight'!$D$10+X791*'Molecular Weight'!$C$11/'Molecular Weight'!$D$11+Y791*'Molecular Weight'!$C$12/'Molecular Weight'!$D$12)</f>
        <v>4.51309834198599</v>
      </c>
      <c r="AH791" s="19">
        <f>P791*AG791*'Molecular Weight'!$B$2/'Molecular Weight'!$D$2</f>
        <v>2.99285725934431</v>
      </c>
      <c r="AI791" s="19">
        <f>Q791*AG791*'Molecular Weight'!$B$3/'Molecular Weight'!$D$3</f>
        <v>0.0291459167016868</v>
      </c>
      <c r="AJ791" s="19">
        <f>AG791*R791*'Molecular Weight'!$B$4/'Molecular Weight'!$D$4</f>
        <v>1.93997718843235</v>
      </c>
      <c r="AK791" s="19">
        <f>S791*AG791*'Molecular Weight'!$B$5/'Molecular Weight'!$D$5</f>
        <v>0.00285056543740151</v>
      </c>
      <c r="AL791" s="19">
        <f>T791*AG791*'Molecular Weight'!$B$6/'Molecular Weight'!$D$6</f>
        <v>1.01469326864919</v>
      </c>
      <c r="AM791" s="19">
        <f>U791*AG791*'Molecular Weight'!$B$8/'Molecular Weight'!$D$8</f>
        <v>0.0213122067178645</v>
      </c>
      <c r="AN791" s="19">
        <f>V791*AG791*'Molecular Weight'!$B$9/'Molecular Weight'!$D$9</f>
        <v>0.943607112396377</v>
      </c>
      <c r="AO791" s="19">
        <f>W791*AG791*'Molecular Weight'!$B$10/'Molecular Weight'!$D$10</f>
        <v>1.04546470329422</v>
      </c>
      <c r="AP791" s="19">
        <f>X791*AG791*'Molecular Weight'!$B$11/'Molecular Weight'!$D$11</f>
        <v>0.0333494520914744</v>
      </c>
      <c r="AQ791" s="19">
        <f>Y791*AG791*'Molecular Weight'!$B$12/'Molecular Weight'!$D$12</f>
        <v>0</v>
      </c>
      <c r="AR791" s="19">
        <f t="shared" si="146"/>
        <v>8.02325767306487</v>
      </c>
      <c r="AS791" s="19">
        <f t="shared" si="147"/>
        <v>0.069570762438647</v>
      </c>
      <c r="AT791" s="19">
        <f t="shared" si="148"/>
        <v>0.0685633428230613</v>
      </c>
      <c r="AU791" s="19">
        <f t="shared" si="149"/>
        <v>0.945122506210542</v>
      </c>
      <c r="AV791" s="19">
        <f t="shared" si="150"/>
        <v>3.02200317604599</v>
      </c>
      <c r="AW791" s="19">
        <f t="shared" si="151"/>
        <v>3.02507729105765</v>
      </c>
      <c r="AX791" s="36"/>
    </row>
    <row r="792" s="25" customFormat="1" spans="1:50">
      <c r="A792" s="37" t="s">
        <v>1849</v>
      </c>
      <c r="B792" s="35" t="s">
        <v>1850</v>
      </c>
      <c r="C792" s="35" t="s">
        <v>2595</v>
      </c>
      <c r="D792" s="35" t="s">
        <v>1852</v>
      </c>
      <c r="E792" s="35" t="s">
        <v>2606</v>
      </c>
      <c r="F792" s="35" t="s">
        <v>1963</v>
      </c>
      <c r="G792" s="32" t="s">
        <v>1917</v>
      </c>
      <c r="H792" s="32"/>
      <c r="I792" s="33">
        <f t="shared" si="152"/>
        <v>6.14487028121948</v>
      </c>
      <c r="J792" s="33">
        <f t="shared" si="153"/>
        <v>987.20751953125</v>
      </c>
      <c r="K792" s="33">
        <f t="shared" si="154"/>
        <v>-8.76084327697754</v>
      </c>
      <c r="L792" s="34">
        <f t="shared" si="144"/>
        <v>-12.3365439055425</v>
      </c>
      <c r="M792" s="33">
        <f t="shared" si="145"/>
        <v>3.575700628565</v>
      </c>
      <c r="N792" s="33">
        <f t="shared" si="155"/>
        <v>3.57570075988769</v>
      </c>
      <c r="O792" s="32"/>
      <c r="P792" s="35">
        <v>39.567</v>
      </c>
      <c r="Q792" s="35">
        <v>0.535</v>
      </c>
      <c r="R792" s="35">
        <v>21.302</v>
      </c>
      <c r="S792" s="35">
        <v>0.09</v>
      </c>
      <c r="T792" s="35">
        <v>16.543</v>
      </c>
      <c r="U792" s="35">
        <v>0.284</v>
      </c>
      <c r="V792" s="35">
        <v>7.78</v>
      </c>
      <c r="W792" s="35">
        <v>13.11</v>
      </c>
      <c r="X792" s="35">
        <v>0.183</v>
      </c>
      <c r="Y792" s="32"/>
      <c r="Z792" s="32">
        <v>99.394</v>
      </c>
      <c r="AA792" s="35">
        <v>6.14487028121948</v>
      </c>
      <c r="AB792" s="35">
        <v>987.20751953125</v>
      </c>
      <c r="AC792" s="35">
        <v>-8.76084327697754</v>
      </c>
      <c r="AD792" s="35">
        <v>3.57570075988769</v>
      </c>
      <c r="AE792" s="35" t="s">
        <v>1695</v>
      </c>
      <c r="AF792" s="19">
        <v>12</v>
      </c>
      <c r="AG792" s="19">
        <f>AF792/(P792*'Molecular Weight'!$C$2/'Molecular Weight'!$D$2+Q792*'Molecular Weight'!$C$3/'Molecular Weight'!$D$3+R792*'Molecular Weight'!$C$4/'Molecular Weight'!$D$4+S792*'Molecular Weight'!$C$5/'Molecular Weight'!$D$5+T792*'Molecular Weight'!$C$6/'Molecular Weight'!$D$6+U792*'Molecular Weight'!$C$8/'Molecular Weight'!$D$8+V792*'Molecular Weight'!$C$9/'Molecular Weight'!$D$9+W792*'Molecular Weight'!$C$10/'Molecular Weight'!$D$10+X792*'Molecular Weight'!$C$11/'Molecular Weight'!$D$11+Y792*'Molecular Weight'!$C$12/'Molecular Weight'!$D$12)</f>
        <v>4.57466301003662</v>
      </c>
      <c r="AH792" s="19">
        <f>P792*AG792*'Molecular Weight'!$B$2/'Molecular Weight'!$D$2</f>
        <v>3.01274452926297</v>
      </c>
      <c r="AI792" s="19">
        <f>Q792*AG792*'Molecular Weight'!$B$3/'Molecular Weight'!$D$3</f>
        <v>0.0306313480647008</v>
      </c>
      <c r="AJ792" s="19">
        <f>AG792*R792*'Molecular Weight'!$B$4/'Molecular Weight'!$D$4</f>
        <v>1.91152356688506</v>
      </c>
      <c r="AK792" s="19">
        <f>S792*AG792*'Molecular Weight'!$B$5/'Molecular Weight'!$D$5</f>
        <v>0.00541772051981441</v>
      </c>
      <c r="AL792" s="19">
        <f>T792*AG792*'Molecular Weight'!$B$6/'Molecular Weight'!$D$6</f>
        <v>1.05343332648992</v>
      </c>
      <c r="AM792" s="19">
        <f>U792*AG792*'Molecular Weight'!$B$8/'Molecular Weight'!$D$8</f>
        <v>0.0183141287686834</v>
      </c>
      <c r="AN792" s="19">
        <f>V792*AG792*'Molecular Weight'!$B$9/'Molecular Weight'!$D$9</f>
        <v>0.883148342880519</v>
      </c>
      <c r="AO792" s="19">
        <f>W792*AG792*'Molecular Weight'!$B$10/'Molecular Weight'!$D$10</f>
        <v>1.06943352463588</v>
      </c>
      <c r="AP792" s="19">
        <f>X792*AG792*'Molecular Weight'!$B$11/'Molecular Weight'!$D$11</f>
        <v>0.027013982924708</v>
      </c>
      <c r="AQ792" s="19">
        <f>Y792*AG792*'Molecular Weight'!$B$12/'Molecular Weight'!$D$12</f>
        <v>0</v>
      </c>
      <c r="AR792" s="19">
        <f t="shared" si="146"/>
        <v>8.01166047043225</v>
      </c>
      <c r="AS792" s="19">
        <f t="shared" si="147"/>
        <v>0.0349304980417955</v>
      </c>
      <c r="AT792" s="19">
        <f t="shared" si="148"/>
        <v>0.0331587174654757</v>
      </c>
      <c r="AU792" s="19">
        <f t="shared" si="149"/>
        <v>1.01850282844812</v>
      </c>
      <c r="AV792" s="19">
        <f t="shared" si="150"/>
        <v>3.04337587732767</v>
      </c>
      <c r="AW792" s="19">
        <f t="shared" si="151"/>
        <v>3.024329322775</v>
      </c>
      <c r="AX792" s="36"/>
    </row>
    <row r="793" s="25" customFormat="1" spans="1:50">
      <c r="A793" s="37" t="s">
        <v>1849</v>
      </c>
      <c r="B793" s="35" t="s">
        <v>1850</v>
      </c>
      <c r="C793" s="35" t="s">
        <v>2595</v>
      </c>
      <c r="D793" s="35" t="s">
        <v>1852</v>
      </c>
      <c r="E793" s="35" t="s">
        <v>2607</v>
      </c>
      <c r="F793" s="35" t="s">
        <v>1963</v>
      </c>
      <c r="G793" s="32" t="s">
        <v>1917</v>
      </c>
      <c r="H793" s="32"/>
      <c r="I793" s="33">
        <f t="shared" si="152"/>
        <v>5.93746376037598</v>
      </c>
      <c r="J793" s="33">
        <f t="shared" si="153"/>
        <v>977.299255371094</v>
      </c>
      <c r="K793" s="33">
        <f t="shared" si="154"/>
        <v>-8.70157814025879</v>
      </c>
      <c r="L793" s="34">
        <f t="shared" si="144"/>
        <v>-12.580862923717</v>
      </c>
      <c r="M793" s="33">
        <f t="shared" si="145"/>
        <v>3.87928478345822</v>
      </c>
      <c r="N793" s="33">
        <f t="shared" si="155"/>
        <v>3.87928581237793</v>
      </c>
      <c r="O793" s="32"/>
      <c r="P793" s="35">
        <v>39.402</v>
      </c>
      <c r="Q793" s="35">
        <v>0.516</v>
      </c>
      <c r="R793" s="35">
        <v>21.343</v>
      </c>
      <c r="S793" s="35">
        <v>0.057</v>
      </c>
      <c r="T793" s="35">
        <v>16.486</v>
      </c>
      <c r="U793" s="35">
        <v>0.275</v>
      </c>
      <c r="V793" s="35">
        <v>7.736</v>
      </c>
      <c r="W793" s="35">
        <v>13.114</v>
      </c>
      <c r="X793" s="35">
        <v>0.177</v>
      </c>
      <c r="Y793" s="32"/>
      <c r="Z793" s="32">
        <v>99.106</v>
      </c>
      <c r="AA793" s="35">
        <v>5.93746376037598</v>
      </c>
      <c r="AB793" s="35">
        <v>977.299255371094</v>
      </c>
      <c r="AC793" s="35">
        <v>-8.70157814025879</v>
      </c>
      <c r="AD793" s="35">
        <v>3.87928581237793</v>
      </c>
      <c r="AE793" s="35" t="s">
        <v>1695</v>
      </c>
      <c r="AF793" s="19">
        <v>12</v>
      </c>
      <c r="AG793" s="19">
        <f>AF793/(P793*'Molecular Weight'!$C$2/'Molecular Weight'!$D$2+Q793*'Molecular Weight'!$C$3/'Molecular Weight'!$D$3+R793*'Molecular Weight'!$C$4/'Molecular Weight'!$D$4+S793*'Molecular Weight'!$C$5/'Molecular Weight'!$D$5+T793*'Molecular Weight'!$C$6/'Molecular Weight'!$D$6+U793*'Molecular Weight'!$C$8/'Molecular Weight'!$D$8+V793*'Molecular Weight'!$C$9/'Molecular Weight'!$D$9+W793*'Molecular Weight'!$C$10/'Molecular Weight'!$D$10+X793*'Molecular Weight'!$C$11/'Molecular Weight'!$D$11+Y793*'Molecular Weight'!$C$12/'Molecular Weight'!$D$12)</f>
        <v>4.58769404238223</v>
      </c>
      <c r="AH793" s="19">
        <f>P793*AG793*'Molecular Weight'!$B$2/'Molecular Weight'!$D$2</f>
        <v>3.00872704157697</v>
      </c>
      <c r="AI793" s="19">
        <f>Q793*AG793*'Molecular Weight'!$B$3/'Molecular Weight'!$D$3</f>
        <v>0.0296276611498026</v>
      </c>
      <c r="AJ793" s="19">
        <f>AG793*R793*'Molecular Weight'!$B$4/'Molecular Weight'!$D$4</f>
        <v>1.92065817863013</v>
      </c>
      <c r="AK793" s="19">
        <f>S793*AG793*'Molecular Weight'!$B$5/'Molecular Weight'!$D$5</f>
        <v>0.00344099691316254</v>
      </c>
      <c r="AL793" s="19">
        <f>T793*AG793*'Molecular Weight'!$B$6/'Molecular Weight'!$D$6</f>
        <v>1.05279404207563</v>
      </c>
      <c r="AM793" s="19">
        <f>U793*AG793*'Molecular Weight'!$B$8/'Molecular Weight'!$D$8</f>
        <v>0.0177842664456599</v>
      </c>
      <c r="AN793" s="19">
        <f>V793*AG793*'Molecular Weight'!$B$9/'Molecular Weight'!$D$9</f>
        <v>0.880655114438435</v>
      </c>
      <c r="AO793" s="19">
        <f>W793*AG793*'Molecular Weight'!$B$10/'Molecular Weight'!$D$10</f>
        <v>1.0728070554886</v>
      </c>
      <c r="AP793" s="19">
        <f>X793*AG793*'Molecular Weight'!$B$11/'Molecular Weight'!$D$11</f>
        <v>0.0262027055663651</v>
      </c>
      <c r="AQ793" s="19">
        <f>Y793*AG793*'Molecular Weight'!$B$12/'Molecular Weight'!$D$12</f>
        <v>0</v>
      </c>
      <c r="AR793" s="19">
        <f t="shared" si="146"/>
        <v>8.01269706228476</v>
      </c>
      <c r="AS793" s="19">
        <f t="shared" si="147"/>
        <v>0.0380308268820775</v>
      </c>
      <c r="AT793" s="19">
        <f t="shared" si="148"/>
        <v>0.0361237102055573</v>
      </c>
      <c r="AU793" s="19">
        <f t="shared" si="149"/>
        <v>1.01476321519356</v>
      </c>
      <c r="AV793" s="19">
        <f t="shared" si="150"/>
        <v>3.03835470272678</v>
      </c>
      <c r="AW793" s="19">
        <f t="shared" si="151"/>
        <v>3.02404047844833</v>
      </c>
      <c r="AX793" s="36"/>
    </row>
    <row r="794" s="25" customFormat="1" spans="1:50">
      <c r="A794" s="37" t="s">
        <v>1849</v>
      </c>
      <c r="B794" s="35" t="s">
        <v>1850</v>
      </c>
      <c r="C794" s="35" t="s">
        <v>2595</v>
      </c>
      <c r="D794" s="35" t="s">
        <v>1852</v>
      </c>
      <c r="E794" s="35" t="s">
        <v>2608</v>
      </c>
      <c r="F794" s="35" t="s">
        <v>1859</v>
      </c>
      <c r="G794" s="32" t="s">
        <v>1917</v>
      </c>
      <c r="H794" s="32"/>
      <c r="I794" s="33">
        <f t="shared" si="152"/>
        <v>4.96716117858887</v>
      </c>
      <c r="J794" s="33">
        <f t="shared" si="153"/>
        <v>1104.73388671875</v>
      </c>
      <c r="K794" s="33">
        <f t="shared" si="154"/>
        <v>-8.02922058105469</v>
      </c>
      <c r="L794" s="34">
        <f t="shared" si="144"/>
        <v>-11.1831961647954</v>
      </c>
      <c r="M794" s="33">
        <f t="shared" si="145"/>
        <v>3.15397558374071</v>
      </c>
      <c r="N794" s="33">
        <f t="shared" si="155"/>
        <v>3.15397262573242</v>
      </c>
      <c r="O794" s="32"/>
      <c r="P794" s="35">
        <v>39.82</v>
      </c>
      <c r="Q794" s="35">
        <v>0.453</v>
      </c>
      <c r="R794" s="35">
        <v>21.77</v>
      </c>
      <c r="S794" s="35">
        <v>0.067</v>
      </c>
      <c r="T794" s="35">
        <v>17.31</v>
      </c>
      <c r="U794" s="35">
        <v>0.344</v>
      </c>
      <c r="V794" s="35">
        <v>10.18</v>
      </c>
      <c r="W794" s="35">
        <v>9.16</v>
      </c>
      <c r="X794" s="35">
        <v>0.191</v>
      </c>
      <c r="Y794" s="32"/>
      <c r="Z794" s="32">
        <v>99.295</v>
      </c>
      <c r="AA794" s="35">
        <v>4.96716117858887</v>
      </c>
      <c r="AB794" s="35">
        <v>1104.73388671875</v>
      </c>
      <c r="AC794" s="35">
        <v>-8.02922058105469</v>
      </c>
      <c r="AD794" s="35">
        <v>3.15397262573242</v>
      </c>
      <c r="AE794" s="35" t="s">
        <v>1695</v>
      </c>
      <c r="AF794" s="19">
        <v>12</v>
      </c>
      <c r="AG794" s="19">
        <f>AF794/(P794*'Molecular Weight'!$C$2/'Molecular Weight'!$D$2+Q794*'Molecular Weight'!$C$3/'Molecular Weight'!$D$3+R794*'Molecular Weight'!$C$4/'Molecular Weight'!$D$4+S794*'Molecular Weight'!$C$5/'Molecular Weight'!$D$5+T794*'Molecular Weight'!$C$6/'Molecular Weight'!$D$6+U794*'Molecular Weight'!$C$8/'Molecular Weight'!$D$8+V794*'Molecular Weight'!$C$9/'Molecular Weight'!$D$9+W794*'Molecular Weight'!$C$10/'Molecular Weight'!$D$10+X794*'Molecular Weight'!$C$11/'Molecular Weight'!$D$11+Y794*'Molecular Weight'!$C$12/'Molecular Weight'!$D$12)</f>
        <v>4.5392657994244</v>
      </c>
      <c r="AH794" s="19">
        <f>P794*AG794*'Molecular Weight'!$B$2/'Molecular Weight'!$D$2</f>
        <v>3.00854800487815</v>
      </c>
      <c r="AI794" s="19">
        <f>Q794*AG794*'Molecular Weight'!$B$3/'Molecular Weight'!$D$3</f>
        <v>0.0257357622921058</v>
      </c>
      <c r="AJ794" s="19">
        <f>AG794*R794*'Molecular Weight'!$B$4/'Molecular Weight'!$D$4</f>
        <v>1.93840361815357</v>
      </c>
      <c r="AK794" s="19">
        <f>S794*AG794*'Molecular Weight'!$B$5/'Molecular Weight'!$D$5</f>
        <v>0.00400198445373294</v>
      </c>
      <c r="AL794" s="19">
        <f>T794*AG794*'Molecular Weight'!$B$6/'Molecular Weight'!$D$6</f>
        <v>1.09374569860852</v>
      </c>
      <c r="AM794" s="19">
        <f>U794*AG794*'Molecular Weight'!$B$8/'Molecular Weight'!$D$8</f>
        <v>0.0220116638709049</v>
      </c>
      <c r="AN794" s="19">
        <f>V794*AG794*'Molecular Weight'!$B$9/'Molecular Weight'!$D$9</f>
        <v>1.14664332104567</v>
      </c>
      <c r="AO794" s="19">
        <f>W794*AG794*'Molecular Weight'!$B$10/'Molecular Weight'!$D$10</f>
        <v>0.741434998622102</v>
      </c>
      <c r="AP794" s="19">
        <f>X794*AG794*'Molecular Weight'!$B$11/'Molecular Weight'!$D$11</f>
        <v>0.027976759202648</v>
      </c>
      <c r="AQ794" s="19">
        <f>Y794*AG794*'Molecular Weight'!$B$12/'Molecular Weight'!$D$12</f>
        <v>0</v>
      </c>
      <c r="AR794" s="19">
        <f t="shared" si="146"/>
        <v>8.00850181112741</v>
      </c>
      <c r="AS794" s="19">
        <f t="shared" si="147"/>
        <v>0.0254783568600017</v>
      </c>
      <c r="AT794" s="19">
        <f t="shared" si="148"/>
        <v>0.0232945893112225</v>
      </c>
      <c r="AU794" s="19">
        <f t="shared" si="149"/>
        <v>1.06826734174852</v>
      </c>
      <c r="AV794" s="19">
        <f t="shared" si="150"/>
        <v>3.03428376717026</v>
      </c>
      <c r="AW794" s="19">
        <f t="shared" si="151"/>
        <v>3.0038356821472</v>
      </c>
      <c r="AX794" s="36"/>
    </row>
    <row r="795" s="25" customFormat="1" spans="1:50">
      <c r="A795" s="37" t="s">
        <v>1849</v>
      </c>
      <c r="B795" s="35" t="s">
        <v>1850</v>
      </c>
      <c r="C795" s="35" t="s">
        <v>2595</v>
      </c>
      <c r="D795" s="35" t="s">
        <v>1852</v>
      </c>
      <c r="E795" s="35" t="s">
        <v>2609</v>
      </c>
      <c r="F795" s="35" t="s">
        <v>2100</v>
      </c>
      <c r="G795" s="32" t="s">
        <v>1917</v>
      </c>
      <c r="H795" s="32"/>
      <c r="I795" s="33">
        <f t="shared" si="152"/>
        <v>6.93939876556396</v>
      </c>
      <c r="J795" s="33">
        <f t="shared" si="153"/>
        <v>1025.7421875</v>
      </c>
      <c r="K795" s="33">
        <f t="shared" si="154"/>
        <v>-7.95408630371094</v>
      </c>
      <c r="L795" s="34">
        <f t="shared" si="144"/>
        <v>-11.4281086181748</v>
      </c>
      <c r="M795" s="33">
        <f t="shared" si="145"/>
        <v>3.47402231446391</v>
      </c>
      <c r="N795" s="33">
        <f t="shared" si="155"/>
        <v>3.47402191162109</v>
      </c>
      <c r="O795" s="32"/>
      <c r="P795" s="35">
        <v>40.05</v>
      </c>
      <c r="Q795" s="35">
        <v>0.303</v>
      </c>
      <c r="R795" s="35">
        <v>21.76</v>
      </c>
      <c r="S795" s="35">
        <v>0.075</v>
      </c>
      <c r="T795" s="35">
        <v>14.25</v>
      </c>
      <c r="U795" s="35">
        <v>0.81</v>
      </c>
      <c r="V795" s="35">
        <v>9.24</v>
      </c>
      <c r="W795" s="35">
        <v>12.41</v>
      </c>
      <c r="X795" s="35">
        <v>0.179</v>
      </c>
      <c r="Y795" s="32"/>
      <c r="Z795" s="32">
        <v>99.077</v>
      </c>
      <c r="AA795" s="35">
        <v>6.93939876556396</v>
      </c>
      <c r="AB795" s="35">
        <v>1025.7421875</v>
      </c>
      <c r="AC795" s="35">
        <v>-7.95408630371094</v>
      </c>
      <c r="AD795" s="35">
        <v>3.47402191162109</v>
      </c>
      <c r="AE795" s="35" t="s">
        <v>1695</v>
      </c>
      <c r="AF795" s="19">
        <v>12</v>
      </c>
      <c r="AG795" s="19">
        <f>AF795/(P795*'Molecular Weight'!$C$2/'Molecular Weight'!$D$2+Q795*'Molecular Weight'!$C$3/'Molecular Weight'!$D$3+R795*'Molecular Weight'!$C$4/'Molecular Weight'!$D$4+S795*'Molecular Weight'!$C$5/'Molecular Weight'!$D$5+T795*'Molecular Weight'!$C$6/'Molecular Weight'!$D$6+U795*'Molecular Weight'!$C$8/'Molecular Weight'!$D$8+V795*'Molecular Weight'!$C$9/'Molecular Weight'!$D$9+W795*'Molecular Weight'!$C$10/'Molecular Weight'!$D$10+X795*'Molecular Weight'!$C$11/'Molecular Weight'!$D$11+Y795*'Molecular Weight'!$C$12/'Molecular Weight'!$D$12)</f>
        <v>4.53553599951235</v>
      </c>
      <c r="AH795" s="19">
        <f>P795*AG795*'Molecular Weight'!$B$2/'Molecular Weight'!$D$2</f>
        <v>3.02343902763764</v>
      </c>
      <c r="AI795" s="19">
        <f>Q795*AG795*'Molecular Weight'!$B$3/'Molecular Weight'!$D$3</f>
        <v>0.0171998424011545</v>
      </c>
      <c r="AJ795" s="19">
        <f>AG795*R795*'Molecular Weight'!$B$4/'Molecular Weight'!$D$4</f>
        <v>1.93592121124733</v>
      </c>
      <c r="AK795" s="19">
        <f>S795*AG795*'Molecular Weight'!$B$5/'Molecular Weight'!$D$5</f>
        <v>0.00447615237796468</v>
      </c>
      <c r="AL795" s="19">
        <f>T795*AG795*'Molecular Weight'!$B$6/'Molecular Weight'!$D$6</f>
        <v>0.899657405248482</v>
      </c>
      <c r="AM795" s="19">
        <f>U795*AG795*'Molecular Weight'!$B$8/'Molecular Weight'!$D$8</f>
        <v>0.0517872027009445</v>
      </c>
      <c r="AN795" s="19">
        <f>V795*AG795*'Molecular Weight'!$B$9/'Molecular Weight'!$D$9</f>
        <v>1.03990949467727</v>
      </c>
      <c r="AO795" s="19">
        <f>W795*AG795*'Molecular Weight'!$B$10/'Molecular Weight'!$D$10</f>
        <v>1.00367335509893</v>
      </c>
      <c r="AP795" s="19">
        <f>X795*AG795*'Molecular Weight'!$B$11/'Molecular Weight'!$D$11</f>
        <v>0.0261975135176738</v>
      </c>
      <c r="AQ795" s="19">
        <f>Y795*AG795*'Molecular Weight'!$B$12/'Molecular Weight'!$D$12</f>
        <v>0</v>
      </c>
      <c r="AR795" s="19">
        <f t="shared" si="146"/>
        <v>8.00226120490739</v>
      </c>
      <c r="AS795" s="19">
        <f t="shared" si="147"/>
        <v>0.00678169787112015</v>
      </c>
      <c r="AT795" s="19">
        <f t="shared" si="148"/>
        <v>0.00753808931217219</v>
      </c>
      <c r="AU795" s="19">
        <f t="shared" si="149"/>
        <v>0.892875707377362</v>
      </c>
      <c r="AV795" s="19">
        <f t="shared" si="150"/>
        <v>3.0406388700388</v>
      </c>
      <c r="AW795" s="19">
        <f t="shared" si="151"/>
        <v>2.99502745772563</v>
      </c>
      <c r="AX795" s="36"/>
    </row>
    <row r="796" s="25" customFormat="1" spans="1:50">
      <c r="A796" s="37" t="s">
        <v>1849</v>
      </c>
      <c r="B796" s="35" t="s">
        <v>1850</v>
      </c>
      <c r="C796" s="35" t="s">
        <v>2595</v>
      </c>
      <c r="D796" s="35" t="s">
        <v>1852</v>
      </c>
      <c r="E796" s="35" t="s">
        <v>2610</v>
      </c>
      <c r="F796" s="35" t="s">
        <v>1859</v>
      </c>
      <c r="G796" s="32" t="s">
        <v>1917</v>
      </c>
      <c r="H796" s="32"/>
      <c r="I796" s="33">
        <f t="shared" si="152"/>
        <v>6.45738649368286</v>
      </c>
      <c r="J796" s="33">
        <f t="shared" si="153"/>
        <v>1077.046875</v>
      </c>
      <c r="K796" s="33">
        <f t="shared" si="154"/>
        <v>-8.64922046661377</v>
      </c>
      <c r="L796" s="34">
        <f t="shared" si="144"/>
        <v>-10.9336872722051</v>
      </c>
      <c r="M796" s="33">
        <f t="shared" si="145"/>
        <v>2.28446680559129</v>
      </c>
      <c r="N796" s="33">
        <f t="shared" si="155"/>
        <v>2.28446674346924</v>
      </c>
      <c r="O796" s="32"/>
      <c r="P796" s="35">
        <v>42.114</v>
      </c>
      <c r="Q796" s="35">
        <v>0.51</v>
      </c>
      <c r="R796" s="35">
        <v>22.15</v>
      </c>
      <c r="S796" s="35">
        <v>0.156</v>
      </c>
      <c r="T796" s="35">
        <v>11.213</v>
      </c>
      <c r="U796" s="35">
        <v>0.221</v>
      </c>
      <c r="V796" s="35">
        <v>20.753</v>
      </c>
      <c r="W796" s="35">
        <v>2.922</v>
      </c>
      <c r="X796" s="35">
        <v>0.115</v>
      </c>
      <c r="Y796" s="32"/>
      <c r="Z796" s="32">
        <v>100.154</v>
      </c>
      <c r="AA796" s="35">
        <v>6.45738649368286</v>
      </c>
      <c r="AB796" s="35">
        <v>1077.046875</v>
      </c>
      <c r="AC796" s="35">
        <v>-8.64922046661377</v>
      </c>
      <c r="AD796" s="35">
        <v>2.28446674346924</v>
      </c>
      <c r="AE796" s="35" t="s">
        <v>1695</v>
      </c>
      <c r="AF796" s="19">
        <v>12</v>
      </c>
      <c r="AG796" s="19">
        <f>AF796/(P796*'Molecular Weight'!$C$2/'Molecular Weight'!$D$2+Q796*'Molecular Weight'!$C$3/'Molecular Weight'!$D$3+R796*'Molecular Weight'!$C$4/'Molecular Weight'!$D$4+S796*'Molecular Weight'!$C$5/'Molecular Weight'!$D$5+T796*'Molecular Weight'!$C$6/'Molecular Weight'!$D$6+U796*'Molecular Weight'!$C$8/'Molecular Weight'!$D$8+V796*'Molecular Weight'!$C$9/'Molecular Weight'!$D$9+W796*'Molecular Weight'!$C$10/'Molecular Weight'!$D$10+X796*'Molecular Weight'!$C$11/'Molecular Weight'!$D$11+Y796*'Molecular Weight'!$C$12/'Molecular Weight'!$D$12)</f>
        <v>4.2893561671001</v>
      </c>
      <c r="AH796" s="19">
        <f>P796*AG796*'Molecular Weight'!$B$2/'Molecular Weight'!$D$2</f>
        <v>3.00669017345628</v>
      </c>
      <c r="AI796" s="19">
        <f>Q796*AG796*'Molecular Weight'!$B$3/'Molecular Weight'!$D$3</f>
        <v>0.0273788691517027</v>
      </c>
      <c r="AJ796" s="19">
        <f>AG796*R796*'Molecular Weight'!$B$4/'Molecular Weight'!$D$4</f>
        <v>1.86365710281026</v>
      </c>
      <c r="AK796" s="19">
        <f>S796*AG796*'Molecular Weight'!$B$5/'Molecular Weight'!$D$5</f>
        <v>0.00880504720136344</v>
      </c>
      <c r="AL796" s="19">
        <f>T796*AG796*'Molecular Weight'!$B$6/'Molecular Weight'!$D$6</f>
        <v>0.669495416226244</v>
      </c>
      <c r="AM796" s="19">
        <f>U796*AG796*'Molecular Weight'!$B$8/'Molecular Weight'!$D$8</f>
        <v>0.0133626686344675</v>
      </c>
      <c r="AN796" s="19">
        <f>V796*AG796*'Molecular Weight'!$B$9/'Molecular Weight'!$D$9</f>
        <v>2.2088587726012</v>
      </c>
      <c r="AO796" s="19">
        <f>W796*AG796*'Molecular Weight'!$B$10/'Molecular Weight'!$D$10</f>
        <v>0.223493201145979</v>
      </c>
      <c r="AP796" s="19">
        <f>X796*AG796*'Molecular Weight'!$B$11/'Molecular Weight'!$D$11</f>
        <v>0.0159172623174092</v>
      </c>
      <c r="AQ796" s="19">
        <f>Y796*AG796*'Molecular Weight'!$B$12/'Molecular Weight'!$D$12</f>
        <v>0</v>
      </c>
      <c r="AR796" s="19">
        <f t="shared" si="146"/>
        <v>8.03765851354491</v>
      </c>
      <c r="AS796" s="19">
        <f t="shared" si="147"/>
        <v>0.112446220942914</v>
      </c>
      <c r="AT796" s="19">
        <f t="shared" si="148"/>
        <v>0.16795667037833</v>
      </c>
      <c r="AU796" s="19">
        <f t="shared" si="149"/>
        <v>0.55704919528333</v>
      </c>
      <c r="AV796" s="19">
        <f t="shared" si="150"/>
        <v>3.03406904260798</v>
      </c>
      <c r="AW796" s="19">
        <f t="shared" si="151"/>
        <v>3.11521005860789</v>
      </c>
      <c r="AX796" s="36"/>
    </row>
    <row r="797" s="25" customFormat="1" spans="1:50">
      <c r="A797" s="37" t="s">
        <v>1849</v>
      </c>
      <c r="B797" s="35" t="s">
        <v>1850</v>
      </c>
      <c r="C797" s="35" t="s">
        <v>2595</v>
      </c>
      <c r="D797" s="35" t="s">
        <v>1852</v>
      </c>
      <c r="E797" s="35" t="s">
        <v>2611</v>
      </c>
      <c r="F797" s="35" t="s">
        <v>1962</v>
      </c>
      <c r="G797" s="32" t="s">
        <v>1917</v>
      </c>
      <c r="H797" s="32"/>
      <c r="I797" s="33">
        <f t="shared" si="152"/>
        <v>6.65782117843628</v>
      </c>
      <c r="J797" s="33">
        <f t="shared" si="153"/>
        <v>1058.5263671875</v>
      </c>
      <c r="K797" s="33">
        <f t="shared" si="154"/>
        <v>-7.91860103607178</v>
      </c>
      <c r="L797" s="34">
        <f t="shared" si="144"/>
        <v>-11.0965310458461</v>
      </c>
      <c r="M797" s="33">
        <f t="shared" si="145"/>
        <v>3.17793000977429</v>
      </c>
      <c r="N797" s="33">
        <f t="shared" si="155"/>
        <v>3.17792987823486</v>
      </c>
      <c r="O797" s="32"/>
      <c r="P797" s="35">
        <v>40.232</v>
      </c>
      <c r="Q797" s="35">
        <v>0.617</v>
      </c>
      <c r="R797" s="35">
        <v>21.956</v>
      </c>
      <c r="S797" s="35">
        <v>0.024</v>
      </c>
      <c r="T797" s="35">
        <v>17.954</v>
      </c>
      <c r="U797" s="35">
        <v>0.35</v>
      </c>
      <c r="V797" s="35">
        <v>8.385</v>
      </c>
      <c r="W797" s="35">
        <v>10.576</v>
      </c>
      <c r="X797" s="35">
        <v>0.231</v>
      </c>
      <c r="Y797" s="32"/>
      <c r="Z797" s="32">
        <v>100.325</v>
      </c>
      <c r="AA797" s="35">
        <v>6.65782117843628</v>
      </c>
      <c r="AB797" s="35">
        <v>1058.5263671875</v>
      </c>
      <c r="AC797" s="35">
        <v>-7.91860103607178</v>
      </c>
      <c r="AD797" s="35">
        <v>3.17792987823486</v>
      </c>
      <c r="AE797" s="35" t="s">
        <v>1695</v>
      </c>
      <c r="AF797" s="19">
        <v>12</v>
      </c>
      <c r="AG797" s="19">
        <f>AF797/(P797*'Molecular Weight'!$C$2/'Molecular Weight'!$D$2+Q797*'Molecular Weight'!$C$3/'Molecular Weight'!$D$3+R797*'Molecular Weight'!$C$4/'Molecular Weight'!$D$4+S797*'Molecular Weight'!$C$5/'Molecular Weight'!$D$5+T797*'Molecular Weight'!$C$6/'Molecular Weight'!$D$6+U797*'Molecular Weight'!$C$8/'Molecular Weight'!$D$8+V797*'Molecular Weight'!$C$9/'Molecular Weight'!$D$9+W797*'Molecular Weight'!$C$10/'Molecular Weight'!$D$10+X797*'Molecular Weight'!$C$11/'Molecular Weight'!$D$11+Y797*'Molecular Weight'!$C$12/'Molecular Weight'!$D$12)</f>
        <v>4.51731286640603</v>
      </c>
      <c r="AH797" s="19">
        <f>P797*AG797*'Molecular Weight'!$B$2/'Molecular Weight'!$D$2</f>
        <v>3.02497555328308</v>
      </c>
      <c r="AI797" s="19">
        <f>Q797*AG797*'Molecular Weight'!$B$3/'Molecular Weight'!$D$3</f>
        <v>0.03488337970679</v>
      </c>
      <c r="AJ797" s="19">
        <f>AG797*R797*'Molecular Weight'!$B$4/'Molecular Weight'!$D$4</f>
        <v>1.94551042163222</v>
      </c>
      <c r="AK797" s="19">
        <f>S797*AG797*'Molecular Weight'!$B$5/'Molecular Weight'!$D$5</f>
        <v>0.00142661370871432</v>
      </c>
      <c r="AL797" s="19">
        <f>T797*AG797*'Molecular Weight'!$B$6/'Molecular Weight'!$D$6</f>
        <v>1.1289509354601</v>
      </c>
      <c r="AM797" s="19">
        <f>U797*AG797*'Molecular Weight'!$B$8/'Molecular Weight'!$D$8</f>
        <v>0.0222872780270949</v>
      </c>
      <c r="AN797" s="19">
        <f>V797*AG797*'Molecular Weight'!$B$9/'Molecular Weight'!$D$9</f>
        <v>0.939892515752222</v>
      </c>
      <c r="AO797" s="19">
        <f>W797*AG797*'Molecular Weight'!$B$10/'Molecular Weight'!$D$10</f>
        <v>0.851909787359311</v>
      </c>
      <c r="AP797" s="19">
        <f>X797*AG797*'Molecular Weight'!$B$11/'Molecular Weight'!$D$11</f>
        <v>0.0336721288202579</v>
      </c>
      <c r="AQ797" s="19">
        <f>Y797*AG797*'Molecular Weight'!$B$12/'Molecular Weight'!$D$12</f>
        <v>0</v>
      </c>
      <c r="AR797" s="19">
        <f t="shared" si="146"/>
        <v>7.98350861374979</v>
      </c>
      <c r="AS797" s="19">
        <f t="shared" si="147"/>
        <v>0</v>
      </c>
      <c r="AT797" s="19">
        <f t="shared" si="148"/>
        <v>0</v>
      </c>
      <c r="AU797" s="19">
        <f t="shared" si="149"/>
        <v>1.1289509354601</v>
      </c>
      <c r="AV797" s="19">
        <f t="shared" si="150"/>
        <v>3.05985893298987</v>
      </c>
      <c r="AW797" s="19">
        <f t="shared" si="151"/>
        <v>2.94304051659873</v>
      </c>
      <c r="AX797" s="36"/>
    </row>
    <row r="798" s="25" customFormat="1" spans="1:50">
      <c r="A798" s="37" t="s">
        <v>1849</v>
      </c>
      <c r="B798" s="35" t="s">
        <v>1850</v>
      </c>
      <c r="C798" s="35" t="s">
        <v>2595</v>
      </c>
      <c r="D798" s="35" t="s">
        <v>1852</v>
      </c>
      <c r="E798" s="35" t="s">
        <v>2612</v>
      </c>
      <c r="F798" s="35" t="s">
        <v>1962</v>
      </c>
      <c r="G798" s="32" t="s">
        <v>1917</v>
      </c>
      <c r="H798" s="32"/>
      <c r="I798" s="33">
        <f t="shared" si="152"/>
        <v>6.17351865768433</v>
      </c>
      <c r="J798" s="33">
        <f t="shared" si="153"/>
        <v>986.708251953125</v>
      </c>
      <c r="K798" s="33">
        <f t="shared" si="154"/>
        <v>-8.68689918518066</v>
      </c>
      <c r="L798" s="34">
        <f t="shared" si="144"/>
        <v>-12.3314675019827</v>
      </c>
      <c r="M798" s="33">
        <f t="shared" si="145"/>
        <v>3.644568316802</v>
      </c>
      <c r="N798" s="33">
        <f t="shared" si="155"/>
        <v>3.64456653594971</v>
      </c>
      <c r="O798" s="32"/>
      <c r="P798" s="35">
        <v>39.803</v>
      </c>
      <c r="Q798" s="35">
        <v>0.612</v>
      </c>
      <c r="R798" s="35">
        <v>21.477</v>
      </c>
      <c r="S798" s="35">
        <v>0.043</v>
      </c>
      <c r="T798" s="35">
        <v>17.801</v>
      </c>
      <c r="U798" s="35">
        <v>0.358</v>
      </c>
      <c r="V798" s="35">
        <v>8.405</v>
      </c>
      <c r="W798" s="35">
        <v>10.698</v>
      </c>
      <c r="X798" s="35">
        <v>0.202</v>
      </c>
      <c r="Y798" s="32"/>
      <c r="Z798" s="32">
        <v>99.399</v>
      </c>
      <c r="AA798" s="35">
        <v>6.17351865768433</v>
      </c>
      <c r="AB798" s="35">
        <v>986.708251953125</v>
      </c>
      <c r="AC798" s="35">
        <v>-8.68689918518066</v>
      </c>
      <c r="AD798" s="35">
        <v>3.64456653594971</v>
      </c>
      <c r="AE798" s="35" t="s">
        <v>1695</v>
      </c>
      <c r="AF798" s="19">
        <v>12</v>
      </c>
      <c r="AG798" s="19">
        <f>AF798/(P798*'Molecular Weight'!$C$2/'Molecular Weight'!$D$2+Q798*'Molecular Weight'!$C$3/'Molecular Weight'!$D$3+R798*'Molecular Weight'!$C$4/'Molecular Weight'!$D$4+S798*'Molecular Weight'!$C$5/'Molecular Weight'!$D$5+T798*'Molecular Weight'!$C$6/'Molecular Weight'!$D$6+U798*'Molecular Weight'!$C$8/'Molecular Weight'!$D$8+V798*'Molecular Weight'!$C$9/'Molecular Weight'!$D$9+W798*'Molecular Weight'!$C$10/'Molecular Weight'!$D$10+X798*'Molecular Weight'!$C$11/'Molecular Weight'!$D$11+Y798*'Molecular Weight'!$C$12/'Molecular Weight'!$D$12)</f>
        <v>4.56532660831056</v>
      </c>
      <c r="AH798" s="19">
        <f>P798*AG798*'Molecular Weight'!$B$2/'Molecular Weight'!$D$2</f>
        <v>3.02452887800575</v>
      </c>
      <c r="AI798" s="19">
        <f>Q798*AG798*'Molecular Weight'!$B$3/'Molecular Weight'!$D$3</f>
        <v>0.0349684591274852</v>
      </c>
      <c r="AJ798" s="19">
        <f>AG798*R798*'Molecular Weight'!$B$4/'Molecular Weight'!$D$4</f>
        <v>1.92329383222216</v>
      </c>
      <c r="AK798" s="19">
        <f>S798*AG798*'Molecular Weight'!$B$5/'Molecular Weight'!$D$5</f>
        <v>0.00258318368520763</v>
      </c>
      <c r="AL798" s="19">
        <f>T798*AG798*'Molecular Weight'!$B$6/'Molecular Weight'!$D$6</f>
        <v>1.13122743533597</v>
      </c>
      <c r="AM798" s="19">
        <f>U798*AG798*'Molecular Weight'!$B$8/'Molecular Weight'!$D$8</f>
        <v>0.0230390037464785</v>
      </c>
      <c r="AN798" s="19">
        <f>V798*AG798*'Molecular Weight'!$B$9/'Molecular Weight'!$D$9</f>
        <v>0.952148142502488</v>
      </c>
      <c r="AO798" s="19">
        <f>W798*AG798*'Molecular Weight'!$B$10/'Molecular Weight'!$D$10</f>
        <v>0.870896292006177</v>
      </c>
      <c r="AP798" s="19">
        <f>X798*AG798*'Molecular Weight'!$B$11/'Molecular Weight'!$D$11</f>
        <v>0.0297578565627213</v>
      </c>
      <c r="AQ798" s="19">
        <f>Y798*AG798*'Molecular Weight'!$B$12/'Molecular Weight'!$D$12</f>
        <v>0</v>
      </c>
      <c r="AR798" s="19">
        <f t="shared" si="146"/>
        <v>7.99244308319444</v>
      </c>
      <c r="AS798" s="19">
        <f t="shared" si="147"/>
        <v>0</v>
      </c>
      <c r="AT798" s="19">
        <f t="shared" si="148"/>
        <v>0</v>
      </c>
      <c r="AU798" s="19">
        <f t="shared" si="149"/>
        <v>1.13122743533597</v>
      </c>
      <c r="AV798" s="19">
        <f t="shared" si="150"/>
        <v>3.05949733713323</v>
      </c>
      <c r="AW798" s="19">
        <f t="shared" si="151"/>
        <v>2.97731087359112</v>
      </c>
      <c r="AX798" s="36"/>
    </row>
    <row r="799" s="25" customFormat="1" spans="1:50">
      <c r="A799" s="37" t="s">
        <v>1849</v>
      </c>
      <c r="B799" s="35" t="s">
        <v>1850</v>
      </c>
      <c r="C799" s="35" t="s">
        <v>2595</v>
      </c>
      <c r="D799" s="35" t="s">
        <v>1852</v>
      </c>
      <c r="E799" s="35" t="s">
        <v>2613</v>
      </c>
      <c r="F799" s="35" t="s">
        <v>1859</v>
      </c>
      <c r="G799" s="32" t="s">
        <v>1917</v>
      </c>
      <c r="H799" s="32"/>
      <c r="I799" s="33">
        <f t="shared" si="152"/>
        <v>5.55079030990601</v>
      </c>
      <c r="J799" s="33">
        <f t="shared" si="153"/>
        <v>1051.18249511719</v>
      </c>
      <c r="K799" s="33">
        <f t="shared" si="154"/>
        <v>-7.42491722106934</v>
      </c>
      <c r="L799" s="34">
        <f t="shared" si="144"/>
        <v>-11.6622689317295</v>
      </c>
      <c r="M799" s="33">
        <f t="shared" si="145"/>
        <v>4.23735171066012</v>
      </c>
      <c r="N799" s="33">
        <f t="shared" si="155"/>
        <v>4.23735237121582</v>
      </c>
      <c r="O799" s="32"/>
      <c r="P799" s="35">
        <v>40.827</v>
      </c>
      <c r="Q799" s="35">
        <v>0.37</v>
      </c>
      <c r="R799" s="35">
        <v>22.115</v>
      </c>
      <c r="S799" s="35">
        <v>0.063</v>
      </c>
      <c r="T799" s="35">
        <v>18.617</v>
      </c>
      <c r="U799" s="35">
        <v>0.332</v>
      </c>
      <c r="V799" s="35">
        <v>13.379</v>
      </c>
      <c r="W799" s="35">
        <v>4.324</v>
      </c>
      <c r="X799" s="35">
        <v>0.141</v>
      </c>
      <c r="Y799" s="32"/>
      <c r="Z799" s="32">
        <v>100.168</v>
      </c>
      <c r="AA799" s="35">
        <v>5.55079030990601</v>
      </c>
      <c r="AB799" s="35">
        <v>1051.18249511719</v>
      </c>
      <c r="AC799" s="35">
        <v>-7.42491722106934</v>
      </c>
      <c r="AD799" s="35">
        <v>4.23735237121582</v>
      </c>
      <c r="AE799" s="35" t="s">
        <v>1695</v>
      </c>
      <c r="AF799" s="19">
        <v>12</v>
      </c>
      <c r="AG799" s="19">
        <f>AF799/(P799*'Molecular Weight'!$C$2/'Molecular Weight'!$D$2+Q799*'Molecular Weight'!$C$3/'Molecular Weight'!$D$3+R799*'Molecular Weight'!$C$4/'Molecular Weight'!$D$4+S799*'Molecular Weight'!$C$5/'Molecular Weight'!$D$5+T799*'Molecular Weight'!$C$6/'Molecular Weight'!$D$6+U799*'Molecular Weight'!$C$8/'Molecular Weight'!$D$8+V799*'Molecular Weight'!$C$9/'Molecular Weight'!$D$9+W799*'Molecular Weight'!$C$10/'Molecular Weight'!$D$10+X799*'Molecular Weight'!$C$11/'Molecular Weight'!$D$11+Y799*'Molecular Weight'!$C$12/'Molecular Weight'!$D$12)</f>
        <v>4.45189919186959</v>
      </c>
      <c r="AH799" s="19">
        <f>P799*AG799*'Molecular Weight'!$B$2/'Molecular Weight'!$D$2</f>
        <v>3.02526112360952</v>
      </c>
      <c r="AI799" s="19">
        <f>Q799*AG799*'Molecular Weight'!$B$3/'Molecular Weight'!$D$3</f>
        <v>0.0206158035167928</v>
      </c>
      <c r="AJ799" s="19">
        <f>AG799*R799*'Molecular Weight'!$B$4/'Molecular Weight'!$D$4</f>
        <v>1.93122304096108</v>
      </c>
      <c r="AK799" s="19">
        <f>S799*AG799*'Molecular Weight'!$B$5/'Molecular Weight'!$D$5</f>
        <v>0.00369063292437376</v>
      </c>
      <c r="AL799" s="19">
        <f>T799*AG799*'Molecular Weight'!$B$6/'Molecular Weight'!$D$6</f>
        <v>1.15368885377277</v>
      </c>
      <c r="AM799" s="19">
        <f>U799*AG799*'Molecular Weight'!$B$8/'Molecular Weight'!$D$8</f>
        <v>0.0208349384226206</v>
      </c>
      <c r="AN799" s="19">
        <f>V799*AG799*'Molecular Weight'!$B$9/'Molecular Weight'!$D$9</f>
        <v>1.47796425032316</v>
      </c>
      <c r="AO799" s="19">
        <f>W799*AG799*'Molecular Weight'!$B$10/'Molecular Weight'!$D$10</f>
        <v>0.343259844965123</v>
      </c>
      <c r="AP799" s="19">
        <f>X799*AG799*'Molecular Weight'!$B$11/'Molecular Weight'!$D$11</f>
        <v>0.0202554948710427</v>
      </c>
      <c r="AQ799" s="19">
        <f>Y799*AG799*'Molecular Weight'!$B$12/'Molecular Weight'!$D$12</f>
        <v>0</v>
      </c>
      <c r="AR799" s="19">
        <f t="shared" si="146"/>
        <v>7.99679398336648</v>
      </c>
      <c r="AS799" s="19">
        <f t="shared" si="147"/>
        <v>0</v>
      </c>
      <c r="AT799" s="19">
        <f t="shared" si="148"/>
        <v>0</v>
      </c>
      <c r="AU799" s="19">
        <f t="shared" si="149"/>
        <v>1.15368885377277</v>
      </c>
      <c r="AV799" s="19">
        <f t="shared" si="150"/>
        <v>3.04587692712631</v>
      </c>
      <c r="AW799" s="19">
        <f t="shared" si="151"/>
        <v>2.99574788748368</v>
      </c>
      <c r="AX799" s="36"/>
    </row>
    <row r="800" s="25" customFormat="1" spans="1:50">
      <c r="A800" s="37" t="s">
        <v>1849</v>
      </c>
      <c r="B800" s="35" t="s">
        <v>1850</v>
      </c>
      <c r="C800" s="35" t="s">
        <v>2595</v>
      </c>
      <c r="D800" s="35" t="s">
        <v>1852</v>
      </c>
      <c r="E800" s="35" t="s">
        <v>2614</v>
      </c>
      <c r="F800" s="35" t="s">
        <v>1859</v>
      </c>
      <c r="G800" s="32" t="s">
        <v>1917</v>
      </c>
      <c r="H800" s="32"/>
      <c r="I800" s="33">
        <f t="shared" si="152"/>
        <v>5.21199703216553</v>
      </c>
      <c r="J800" s="33">
        <f t="shared" si="153"/>
        <v>1060.98840332031</v>
      </c>
      <c r="K800" s="33">
        <f t="shared" si="154"/>
        <v>-7.41585922241211</v>
      </c>
      <c r="L800" s="34">
        <f t="shared" si="144"/>
        <v>-11.6690437822917</v>
      </c>
      <c r="M800" s="33">
        <f t="shared" si="145"/>
        <v>4.25318455987959</v>
      </c>
      <c r="N800" s="33">
        <f t="shared" si="155"/>
        <v>4.25318336486816</v>
      </c>
      <c r="O800" s="32"/>
      <c r="P800" s="35">
        <v>40.96</v>
      </c>
      <c r="Q800" s="35">
        <v>0.413</v>
      </c>
      <c r="R800" s="35">
        <v>22</v>
      </c>
      <c r="S800" s="35">
        <v>0.058</v>
      </c>
      <c r="T800" s="35">
        <v>18.335</v>
      </c>
      <c r="U800" s="35">
        <v>0.323</v>
      </c>
      <c r="V800" s="35">
        <v>13.567</v>
      </c>
      <c r="W800" s="35">
        <v>4.316</v>
      </c>
      <c r="X800" s="35">
        <v>0.14</v>
      </c>
      <c r="Y800" s="32"/>
      <c r="Z800" s="32">
        <v>100.112</v>
      </c>
      <c r="AA800" s="35">
        <v>5.21199703216553</v>
      </c>
      <c r="AB800" s="35">
        <v>1060.98840332031</v>
      </c>
      <c r="AC800" s="35">
        <v>-7.41585922241211</v>
      </c>
      <c r="AD800" s="35">
        <v>4.25318336486816</v>
      </c>
      <c r="AE800" s="35" t="s">
        <v>1695</v>
      </c>
      <c r="AF800" s="19">
        <v>12</v>
      </c>
      <c r="AG800" s="19">
        <f>AF800/(P800*'Molecular Weight'!$C$2/'Molecular Weight'!$D$2+Q800*'Molecular Weight'!$C$3/'Molecular Weight'!$D$3+R800*'Molecular Weight'!$C$4/'Molecular Weight'!$D$4+S800*'Molecular Weight'!$C$5/'Molecular Weight'!$D$5+T800*'Molecular Weight'!$C$6/'Molecular Weight'!$D$6+U800*'Molecular Weight'!$C$8/'Molecular Weight'!$D$8+V800*'Molecular Weight'!$C$9/'Molecular Weight'!$D$9+W800*'Molecular Weight'!$C$10/'Molecular Weight'!$D$10+X800*'Molecular Weight'!$C$11/'Molecular Weight'!$D$11+Y800*'Molecular Weight'!$C$12/'Molecular Weight'!$D$12)</f>
        <v>4.44781457558386</v>
      </c>
      <c r="AH800" s="19">
        <f>P800*AG800*'Molecular Weight'!$B$2/'Molecular Weight'!$D$2</f>
        <v>3.03233164141004</v>
      </c>
      <c r="AI800" s="19">
        <f>Q800*AG800*'Molecular Weight'!$B$3/'Molecular Weight'!$D$3</f>
        <v>0.0229905809726675</v>
      </c>
      <c r="AJ800" s="19">
        <f>AG800*R800*'Molecular Weight'!$B$4/'Molecular Weight'!$D$4</f>
        <v>1.9194178239083</v>
      </c>
      <c r="AK800" s="19">
        <f>S800*AG800*'Molecular Weight'!$B$5/'Molecular Weight'!$D$5</f>
        <v>0.00339460813716513</v>
      </c>
      <c r="AL800" s="19">
        <f>T800*AG800*'Molecular Weight'!$B$6/'Molecular Weight'!$D$6</f>
        <v>1.13517093879914</v>
      </c>
      <c r="AM800" s="19">
        <f>U800*AG800*'Molecular Weight'!$B$8/'Molecular Weight'!$D$8</f>
        <v>0.0202515380309217</v>
      </c>
      <c r="AN800" s="19">
        <f>V800*AG800*'Molecular Weight'!$B$9/'Molecular Weight'!$D$9</f>
        <v>1.49735732870834</v>
      </c>
      <c r="AO800" s="19">
        <f>W800*AG800*'Molecular Weight'!$B$10/'Molecular Weight'!$D$10</f>
        <v>0.342310408491796</v>
      </c>
      <c r="AP800" s="19">
        <f>X800*AG800*'Molecular Weight'!$B$11/'Molecular Weight'!$D$11</f>
        <v>0.0200933862724021</v>
      </c>
      <c r="AQ800" s="19">
        <f>Y800*AG800*'Molecular Weight'!$B$12/'Molecular Weight'!$D$12</f>
        <v>0</v>
      </c>
      <c r="AR800" s="19">
        <f t="shared" si="146"/>
        <v>7.99331825473077</v>
      </c>
      <c r="AS800" s="19">
        <f t="shared" si="147"/>
        <v>0</v>
      </c>
      <c r="AT800" s="19">
        <f t="shared" si="148"/>
        <v>0</v>
      </c>
      <c r="AU800" s="19">
        <f t="shared" si="149"/>
        <v>1.13517093879914</v>
      </c>
      <c r="AV800" s="19">
        <f t="shared" si="150"/>
        <v>3.0553222223827</v>
      </c>
      <c r="AW800" s="19">
        <f t="shared" si="151"/>
        <v>2.9950902140302</v>
      </c>
      <c r="AX800" s="36"/>
    </row>
    <row r="801" s="25" customFormat="1" spans="1:50">
      <c r="A801" s="37" t="s">
        <v>1849</v>
      </c>
      <c r="B801" s="35" t="s">
        <v>1850</v>
      </c>
      <c r="C801" s="35" t="s">
        <v>2595</v>
      </c>
      <c r="D801" s="35" t="s">
        <v>1852</v>
      </c>
      <c r="E801" s="35" t="s">
        <v>2615</v>
      </c>
      <c r="F801" s="35" t="s">
        <v>1859</v>
      </c>
      <c r="G801" s="32" t="s">
        <v>1917</v>
      </c>
      <c r="H801" s="32"/>
      <c r="I801" s="33">
        <f t="shared" si="152"/>
        <v>6.35475969314575</v>
      </c>
      <c r="J801" s="33">
        <f t="shared" si="153"/>
        <v>1018.72375488281</v>
      </c>
      <c r="K801" s="33">
        <f t="shared" si="154"/>
        <v>-9.56927490234375</v>
      </c>
      <c r="L801" s="34">
        <f t="shared" si="144"/>
        <v>-11.7787137569705</v>
      </c>
      <c r="M801" s="33">
        <f t="shared" si="145"/>
        <v>2.2094388546268</v>
      </c>
      <c r="N801" s="33">
        <f t="shared" si="155"/>
        <v>2.20943832397461</v>
      </c>
      <c r="O801" s="32"/>
      <c r="P801" s="35">
        <v>41.168</v>
      </c>
      <c r="Q801" s="35">
        <v>0.674</v>
      </c>
      <c r="R801" s="35">
        <v>21.641</v>
      </c>
      <c r="S801" s="35">
        <v>0.125</v>
      </c>
      <c r="T801" s="35">
        <v>14.729</v>
      </c>
      <c r="U801" s="35">
        <v>0.321</v>
      </c>
      <c r="V801" s="35">
        <v>18.238</v>
      </c>
      <c r="W801" s="35">
        <v>3.382</v>
      </c>
      <c r="X801" s="35">
        <v>0.249</v>
      </c>
      <c r="Y801" s="32"/>
      <c r="Z801" s="32">
        <v>100.527</v>
      </c>
      <c r="AA801" s="35">
        <v>6.35475969314575</v>
      </c>
      <c r="AB801" s="35">
        <v>1018.72375488281</v>
      </c>
      <c r="AC801" s="35">
        <v>-9.56927490234375</v>
      </c>
      <c r="AD801" s="35">
        <v>2.20943832397461</v>
      </c>
      <c r="AE801" s="35" t="s">
        <v>1695</v>
      </c>
      <c r="AF801" s="19">
        <v>12</v>
      </c>
      <c r="AG801" s="19">
        <f>AF801/(P801*'Molecular Weight'!$C$2/'Molecular Weight'!$D$2+Q801*'Molecular Weight'!$C$3/'Molecular Weight'!$D$3+R801*'Molecular Weight'!$C$4/'Molecular Weight'!$D$4+S801*'Molecular Weight'!$C$5/'Molecular Weight'!$D$5+T801*'Molecular Weight'!$C$6/'Molecular Weight'!$D$6+U801*'Molecular Weight'!$C$8/'Molecular Weight'!$D$8+V801*'Molecular Weight'!$C$9/'Molecular Weight'!$D$9+W801*'Molecular Weight'!$C$10/'Molecular Weight'!$D$10+X801*'Molecular Weight'!$C$11/'Molecular Weight'!$D$11+Y801*'Molecular Weight'!$C$12/'Molecular Weight'!$D$12)</f>
        <v>4.35894860192073</v>
      </c>
      <c r="AH801" s="19">
        <f>P801*AG801*'Molecular Weight'!$B$2/'Molecular Weight'!$D$2</f>
        <v>2.98683748408576</v>
      </c>
      <c r="AI801" s="19">
        <f>Q801*AG801*'Molecular Weight'!$B$3/'Molecular Weight'!$D$3</f>
        <v>0.0367701046019345</v>
      </c>
      <c r="AJ801" s="19">
        <f>AG801*R801*'Molecular Weight'!$B$4/'Molecular Weight'!$D$4</f>
        <v>1.85037282648424</v>
      </c>
      <c r="AK801" s="19">
        <f>S801*AG801*'Molecular Weight'!$B$5/'Molecular Weight'!$D$5</f>
        <v>0.00716979505546537</v>
      </c>
      <c r="AL801" s="19">
        <f>T801*AG801*'Molecular Weight'!$B$6/'Molecular Weight'!$D$6</f>
        <v>0.893693679811948</v>
      </c>
      <c r="AM801" s="19">
        <f>U801*AG801*'Molecular Weight'!$B$8/'Molecular Weight'!$D$8</f>
        <v>0.0197240273642029</v>
      </c>
      <c r="AN801" s="19">
        <f>V801*AG801*'Molecular Weight'!$B$9/'Molecular Weight'!$D$9</f>
        <v>1.97266760798586</v>
      </c>
      <c r="AO801" s="19">
        <f>W801*AG801*'Molecular Weight'!$B$10/'Molecular Weight'!$D$10</f>
        <v>0.262873826171467</v>
      </c>
      <c r="AP801" s="19">
        <f>X801*AG801*'Molecular Weight'!$B$11/'Molecular Weight'!$D$11</f>
        <v>0.0350234979631578</v>
      </c>
      <c r="AQ801" s="19">
        <f>Y801*AG801*'Molecular Weight'!$B$12/'Molecular Weight'!$D$12</f>
        <v>0</v>
      </c>
      <c r="AR801" s="19">
        <f t="shared" si="146"/>
        <v>8.06513284952403</v>
      </c>
      <c r="AS801" s="19">
        <f t="shared" si="147"/>
        <v>0.193820538079425</v>
      </c>
      <c r="AT801" s="19">
        <f t="shared" si="148"/>
        <v>0.216875807066476</v>
      </c>
      <c r="AU801" s="19">
        <f t="shared" si="149"/>
        <v>0.699873141732523</v>
      </c>
      <c r="AV801" s="19">
        <f t="shared" si="150"/>
        <v>3.02360758868769</v>
      </c>
      <c r="AW801" s="19">
        <f t="shared" si="151"/>
        <v>3.14895914133348</v>
      </c>
      <c r="AX801" s="36"/>
    </row>
    <row r="802" s="25" customFormat="1" spans="1:50">
      <c r="A802" s="37" t="s">
        <v>1849</v>
      </c>
      <c r="B802" s="35" t="s">
        <v>1850</v>
      </c>
      <c r="C802" s="35" t="s">
        <v>2595</v>
      </c>
      <c r="D802" s="35" t="s">
        <v>1852</v>
      </c>
      <c r="E802" s="35" t="s">
        <v>2616</v>
      </c>
      <c r="F802" s="35" t="s">
        <v>1859</v>
      </c>
      <c r="G802" s="32" t="s">
        <v>1917</v>
      </c>
      <c r="H802" s="32"/>
      <c r="I802" s="33">
        <f t="shared" si="152"/>
        <v>4.63811302185059</v>
      </c>
      <c r="J802" s="33">
        <f t="shared" si="153"/>
        <v>1188.3916015625</v>
      </c>
      <c r="K802" s="33">
        <f t="shared" si="154"/>
        <v>-7.4641547203064</v>
      </c>
      <c r="L802" s="34">
        <f t="shared" si="144"/>
        <v>-10.2832085545241</v>
      </c>
      <c r="M802" s="33">
        <f t="shared" si="145"/>
        <v>2.81905383421774</v>
      </c>
      <c r="N802" s="33">
        <f t="shared" si="155"/>
        <v>2.81905221939087</v>
      </c>
      <c r="O802" s="32"/>
      <c r="P802" s="35">
        <v>40.49</v>
      </c>
      <c r="Q802" s="35">
        <v>0.419</v>
      </c>
      <c r="R802" s="35">
        <v>21.83</v>
      </c>
      <c r="S802" s="35">
        <v>0.153</v>
      </c>
      <c r="T802" s="35">
        <v>14.63</v>
      </c>
      <c r="U802" s="35">
        <v>0.284</v>
      </c>
      <c r="V802" s="35">
        <v>13.25</v>
      </c>
      <c r="W802" s="35">
        <v>7.79</v>
      </c>
      <c r="X802" s="35">
        <v>0.164</v>
      </c>
      <c r="Y802" s="32"/>
      <c r="Z802" s="32">
        <v>99.01</v>
      </c>
      <c r="AA802" s="35">
        <v>4.63811302185059</v>
      </c>
      <c r="AB802" s="35">
        <v>1188.3916015625</v>
      </c>
      <c r="AC802" s="35">
        <v>-7.4641547203064</v>
      </c>
      <c r="AD802" s="35">
        <v>2.81905221939087</v>
      </c>
      <c r="AE802" s="35" t="s">
        <v>1695</v>
      </c>
      <c r="AF802" s="19">
        <v>12</v>
      </c>
      <c r="AG802" s="19">
        <f>AF802/(P802*'Molecular Weight'!$C$2/'Molecular Weight'!$D$2+Q802*'Molecular Weight'!$C$3/'Molecular Weight'!$D$3+R802*'Molecular Weight'!$C$4/'Molecular Weight'!$D$4+S802*'Molecular Weight'!$C$5/'Molecular Weight'!$D$5+T802*'Molecular Weight'!$C$6/'Molecular Weight'!$D$6+U802*'Molecular Weight'!$C$8/'Molecular Weight'!$D$8+V802*'Molecular Weight'!$C$9/'Molecular Weight'!$D$9+W802*'Molecular Weight'!$C$10/'Molecular Weight'!$D$10+X802*'Molecular Weight'!$C$11/'Molecular Weight'!$D$11+Y802*'Molecular Weight'!$C$12/'Molecular Weight'!$D$12)</f>
        <v>4.47481105032039</v>
      </c>
      <c r="AH802" s="19">
        <f>P802*AG802*'Molecular Weight'!$B$2/'Molecular Weight'!$D$2</f>
        <v>3.0157306828807</v>
      </c>
      <c r="AI802" s="19">
        <f>Q802*AG802*'Molecular Weight'!$B$3/'Molecular Weight'!$D$3</f>
        <v>0.0234661555705162</v>
      </c>
      <c r="AJ802" s="19">
        <f>AG802*R802*'Molecular Weight'!$B$4/'Molecular Weight'!$D$4</f>
        <v>1.91614604214386</v>
      </c>
      <c r="AK802" s="19">
        <f>S802*AG802*'Molecular Weight'!$B$5/'Molecular Weight'!$D$5</f>
        <v>0.00900909389695401</v>
      </c>
      <c r="AL802" s="19">
        <f>T802*AG802*'Molecular Weight'!$B$6/'Molecular Weight'!$D$6</f>
        <v>0.911281816066082</v>
      </c>
      <c r="AM802" s="19">
        <f>U802*AG802*'Molecular Weight'!$B$8/'Molecular Weight'!$D$8</f>
        <v>0.0179143831165914</v>
      </c>
      <c r="AN802" s="19">
        <f>V802*AG802*'Molecular Weight'!$B$9/'Molecular Weight'!$D$9</f>
        <v>1.47124680934852</v>
      </c>
      <c r="AO802" s="19">
        <f>W802*AG802*'Molecular Weight'!$B$10/'Molecular Weight'!$D$10</f>
        <v>0.621590194044149</v>
      </c>
      <c r="AP802" s="19">
        <f>X802*AG802*'Molecular Weight'!$B$11/'Molecular Weight'!$D$11</f>
        <v>0.0236808329219924</v>
      </c>
      <c r="AQ802" s="19">
        <f>Y802*AG802*'Molecular Weight'!$B$12/'Molecular Weight'!$D$12</f>
        <v>0</v>
      </c>
      <c r="AR802" s="19">
        <f t="shared" si="146"/>
        <v>8.01006600998937</v>
      </c>
      <c r="AS802" s="19">
        <f t="shared" si="147"/>
        <v>0.030160081008515</v>
      </c>
      <c r="AT802" s="19">
        <f t="shared" si="148"/>
        <v>0.0330963270382297</v>
      </c>
      <c r="AU802" s="19">
        <f t="shared" si="149"/>
        <v>0.881121735057567</v>
      </c>
      <c r="AV802" s="19">
        <f t="shared" si="150"/>
        <v>3.03919683845122</v>
      </c>
      <c r="AW802" s="19">
        <f t="shared" si="151"/>
        <v>3.02203320257534</v>
      </c>
      <c r="AX802" s="36"/>
    </row>
    <row r="803" s="25" customFormat="1" spans="1:50">
      <c r="A803" s="37" t="s">
        <v>1849</v>
      </c>
      <c r="B803" s="35" t="s">
        <v>1850</v>
      </c>
      <c r="C803" s="35" t="s">
        <v>2595</v>
      </c>
      <c r="D803" s="35" t="s">
        <v>1852</v>
      </c>
      <c r="E803" s="35" t="s">
        <v>2617</v>
      </c>
      <c r="F803" s="35" t="s">
        <v>1859</v>
      </c>
      <c r="G803" s="32" t="s">
        <v>1917</v>
      </c>
      <c r="H803" s="32"/>
      <c r="I803" s="33">
        <f t="shared" si="152"/>
        <v>5.88757705688477</v>
      </c>
      <c r="J803" s="33">
        <f t="shared" si="153"/>
        <v>1056.32495117187</v>
      </c>
      <c r="K803" s="33">
        <f t="shared" si="154"/>
        <v>-7.97984933853149</v>
      </c>
      <c r="L803" s="34">
        <f t="shared" si="144"/>
        <v>-11.4491360764951</v>
      </c>
      <c r="M803" s="33">
        <f t="shared" si="145"/>
        <v>3.46928673796363</v>
      </c>
      <c r="N803" s="33">
        <f t="shared" si="155"/>
        <v>3.46928739547729</v>
      </c>
      <c r="O803" s="32"/>
      <c r="P803" s="35">
        <v>40.978</v>
      </c>
      <c r="Q803" s="35">
        <v>0.363</v>
      </c>
      <c r="R803" s="35">
        <v>22.502</v>
      </c>
      <c r="S803" s="35">
        <v>0.012</v>
      </c>
      <c r="T803" s="35">
        <v>12.783</v>
      </c>
      <c r="U803" s="35">
        <v>0.29</v>
      </c>
      <c r="V803" s="35">
        <v>11.428</v>
      </c>
      <c r="W803" s="35">
        <v>11.566</v>
      </c>
      <c r="X803" s="35">
        <v>0.161</v>
      </c>
      <c r="Y803" s="32"/>
      <c r="Z803" s="32">
        <v>100.083</v>
      </c>
      <c r="AA803" s="35">
        <v>5.88757705688477</v>
      </c>
      <c r="AB803" s="35">
        <v>1056.32495117187</v>
      </c>
      <c r="AC803" s="35">
        <v>-7.97984933853149</v>
      </c>
      <c r="AD803" s="35">
        <v>3.46928739547729</v>
      </c>
      <c r="AE803" s="35" t="s">
        <v>1695</v>
      </c>
      <c r="AF803" s="19">
        <v>12</v>
      </c>
      <c r="AG803" s="19">
        <f>AF803/(P803*'Molecular Weight'!$C$2/'Molecular Weight'!$D$2+Q803*'Molecular Weight'!$C$3/'Molecular Weight'!$D$3+R803*'Molecular Weight'!$C$4/'Molecular Weight'!$D$4+S803*'Molecular Weight'!$C$5/'Molecular Weight'!$D$5+T803*'Molecular Weight'!$C$6/'Molecular Weight'!$D$6+U803*'Molecular Weight'!$C$8/'Molecular Weight'!$D$8+V803*'Molecular Weight'!$C$9/'Molecular Weight'!$D$9+W803*'Molecular Weight'!$C$10/'Molecular Weight'!$D$10+X803*'Molecular Weight'!$C$11/'Molecular Weight'!$D$11+Y803*'Molecular Weight'!$C$12/'Molecular Weight'!$D$12)</f>
        <v>4.42811316809054</v>
      </c>
      <c r="AH803" s="19">
        <f>P803*AG803*'Molecular Weight'!$B$2/'Molecular Weight'!$D$2</f>
        <v>3.02022672107214</v>
      </c>
      <c r="AI803" s="19">
        <f>Q803*AG803*'Molecular Weight'!$B$3/'Molecular Weight'!$D$3</f>
        <v>0.0201177106385089</v>
      </c>
      <c r="AJ803" s="19">
        <f>AG803*R803*'Molecular Weight'!$B$4/'Molecular Weight'!$D$4</f>
        <v>1.95451946858323</v>
      </c>
      <c r="AK803" s="19">
        <f>S803*AG803*'Molecular Weight'!$B$5/'Molecular Weight'!$D$5</f>
        <v>0.000699221764814612</v>
      </c>
      <c r="AL803" s="19">
        <f>T803*AG803*'Molecular Weight'!$B$6/'Molecular Weight'!$D$6</f>
        <v>0.78792553769072</v>
      </c>
      <c r="AM803" s="19">
        <f>U803*AG803*'Molecular Weight'!$B$8/'Molecular Weight'!$D$8</f>
        <v>0.018101956847283</v>
      </c>
      <c r="AN803" s="19">
        <f>V803*AG803*'Molecular Weight'!$B$9/'Molecular Weight'!$D$9</f>
        <v>1.25569422543272</v>
      </c>
      <c r="AO803" s="19">
        <f>W803*AG803*'Molecular Weight'!$B$10/'Molecular Weight'!$D$10</f>
        <v>0.913258860594421</v>
      </c>
      <c r="AP803" s="19">
        <f>X803*AG803*'Molecular Weight'!$B$11/'Molecular Weight'!$D$11</f>
        <v>0.0230050409829808</v>
      </c>
      <c r="AQ803" s="19">
        <f>Y803*AG803*'Molecular Weight'!$B$12/'Molecular Weight'!$D$12</f>
        <v>0</v>
      </c>
      <c r="AR803" s="19">
        <f t="shared" si="146"/>
        <v>7.99354874360682</v>
      </c>
      <c r="AS803" s="19">
        <f t="shared" si="147"/>
        <v>0</v>
      </c>
      <c r="AT803" s="19">
        <f t="shared" si="148"/>
        <v>0</v>
      </c>
      <c r="AU803" s="19">
        <f t="shared" si="149"/>
        <v>0.78792553769072</v>
      </c>
      <c r="AV803" s="19">
        <f t="shared" si="150"/>
        <v>3.04034443171065</v>
      </c>
      <c r="AW803" s="19">
        <f t="shared" si="151"/>
        <v>2.97498058056514</v>
      </c>
      <c r="AX803" s="36"/>
    </row>
    <row r="804" s="25" customFormat="1" spans="1:50">
      <c r="A804" s="37" t="s">
        <v>1849</v>
      </c>
      <c r="B804" s="35" t="s">
        <v>1850</v>
      </c>
      <c r="C804" s="35" t="s">
        <v>2595</v>
      </c>
      <c r="D804" s="35" t="s">
        <v>1852</v>
      </c>
      <c r="E804" s="35" t="s">
        <v>2618</v>
      </c>
      <c r="F804" s="35" t="s">
        <v>1859</v>
      </c>
      <c r="G804" s="32" t="s">
        <v>1917</v>
      </c>
      <c r="H804" s="32"/>
      <c r="I804" s="33">
        <f t="shared" si="152"/>
        <v>4.11896085739136</v>
      </c>
      <c r="J804" s="33">
        <f t="shared" si="153"/>
        <v>1163.408203125</v>
      </c>
      <c r="K804" s="33">
        <f t="shared" si="154"/>
        <v>-7.13158464431763</v>
      </c>
      <c r="L804" s="34">
        <f t="shared" si="144"/>
        <v>-10.7836556993338</v>
      </c>
      <c r="M804" s="33">
        <f t="shared" si="145"/>
        <v>3.65207105501618</v>
      </c>
      <c r="N804" s="33">
        <f t="shared" si="155"/>
        <v>3.65207052230835</v>
      </c>
      <c r="O804" s="32"/>
      <c r="P804" s="35">
        <v>40.643</v>
      </c>
      <c r="Q804" s="35">
        <v>0.548</v>
      </c>
      <c r="R804" s="35">
        <v>22.057</v>
      </c>
      <c r="S804" s="35">
        <v>0.08</v>
      </c>
      <c r="T804" s="35">
        <v>15.147</v>
      </c>
      <c r="U804" s="35">
        <v>0.348</v>
      </c>
      <c r="V804" s="35">
        <v>13.358</v>
      </c>
      <c r="W804" s="35">
        <v>7.013</v>
      </c>
      <c r="X804" s="35">
        <v>0.185</v>
      </c>
      <c r="Y804" s="32"/>
      <c r="Z804" s="32">
        <v>99.379</v>
      </c>
      <c r="AA804" s="35">
        <v>4.11896085739136</v>
      </c>
      <c r="AB804" s="35">
        <v>1163.408203125</v>
      </c>
      <c r="AC804" s="35">
        <v>-7.13158464431763</v>
      </c>
      <c r="AD804" s="35">
        <v>3.65207052230835</v>
      </c>
      <c r="AE804" s="35" t="s">
        <v>1695</v>
      </c>
      <c r="AF804" s="19">
        <v>12</v>
      </c>
      <c r="AG804" s="19">
        <f>AF804/(P804*'Molecular Weight'!$C$2/'Molecular Weight'!$D$2+Q804*'Molecular Weight'!$C$3/'Molecular Weight'!$D$3+R804*'Molecular Weight'!$C$4/'Molecular Weight'!$D$4+S804*'Molecular Weight'!$C$5/'Molecular Weight'!$D$5+T804*'Molecular Weight'!$C$6/'Molecular Weight'!$D$6+U804*'Molecular Weight'!$C$8/'Molecular Weight'!$D$8+V804*'Molecular Weight'!$C$9/'Molecular Weight'!$D$9+W804*'Molecular Weight'!$C$10/'Molecular Weight'!$D$10+X804*'Molecular Weight'!$C$11/'Molecular Weight'!$D$11+Y804*'Molecular Weight'!$C$12/'Molecular Weight'!$D$12)</f>
        <v>4.45682425124378</v>
      </c>
      <c r="AH804" s="19">
        <f>P804*AG804*'Molecular Weight'!$B$2/'Molecular Weight'!$D$2</f>
        <v>3.01495852269143</v>
      </c>
      <c r="AI804" s="19">
        <f>Q804*AG804*'Molecular Weight'!$B$3/'Molecular Weight'!$D$3</f>
        <v>0.0305674554403203</v>
      </c>
      <c r="AJ804" s="19">
        <f>AG804*R804*'Molecular Weight'!$B$4/'Molecular Weight'!$D$4</f>
        <v>1.92828898606677</v>
      </c>
      <c r="AK804" s="19">
        <f>S804*AG804*'Molecular Weight'!$B$5/'Molecular Weight'!$D$5</f>
        <v>0.00469170261332328</v>
      </c>
      <c r="AL804" s="19">
        <f>T804*AG804*'Molecular Weight'!$B$6/'Molecular Weight'!$D$6</f>
        <v>0.939692607650188</v>
      </c>
      <c r="AM804" s="19">
        <f>U804*AG804*'Molecular Weight'!$B$8/'Molecular Weight'!$D$8</f>
        <v>0.0218631919852387</v>
      </c>
      <c r="AN804" s="19">
        <f>V804*AG804*'Molecular Weight'!$B$9/'Molecular Weight'!$D$9</f>
        <v>1.47727688208721</v>
      </c>
      <c r="AO804" s="19">
        <f>W804*AG804*'Molecular Weight'!$B$10/'Molecular Weight'!$D$10</f>
        <v>0.557341449250582</v>
      </c>
      <c r="AP804" s="19">
        <f>X804*AG804*'Molecular Weight'!$B$11/'Molecular Weight'!$D$11</f>
        <v>0.0266057594862891</v>
      </c>
      <c r="AQ804" s="19">
        <f>Y804*AG804*'Molecular Weight'!$B$12/'Molecular Weight'!$D$12</f>
        <v>0</v>
      </c>
      <c r="AR804" s="19">
        <f t="shared" si="146"/>
        <v>8.00128655727135</v>
      </c>
      <c r="AS804" s="19">
        <f t="shared" si="147"/>
        <v>0.00385905120274987</v>
      </c>
      <c r="AT804" s="19">
        <f t="shared" si="148"/>
        <v>0.00410671657021958</v>
      </c>
      <c r="AU804" s="19">
        <f t="shared" si="149"/>
        <v>0.935833556447439</v>
      </c>
      <c r="AV804" s="19">
        <f t="shared" si="150"/>
        <v>3.04552597813175</v>
      </c>
      <c r="AW804" s="19">
        <f t="shared" si="151"/>
        <v>2.99617413097322</v>
      </c>
      <c r="AX804" s="36"/>
    </row>
    <row r="805" s="25" customFormat="1" spans="1:50">
      <c r="A805" s="37" t="s">
        <v>1849</v>
      </c>
      <c r="B805" s="35" t="s">
        <v>1850</v>
      </c>
      <c r="C805" s="35" t="s">
        <v>2595</v>
      </c>
      <c r="D805" s="35" t="s">
        <v>1852</v>
      </c>
      <c r="E805" s="35" t="s">
        <v>2619</v>
      </c>
      <c r="F805" s="35" t="s">
        <v>1859</v>
      </c>
      <c r="G805" s="32" t="s">
        <v>1917</v>
      </c>
      <c r="H805" s="32"/>
      <c r="I805" s="33">
        <f t="shared" si="152"/>
        <v>3.96467804908752</v>
      </c>
      <c r="J805" s="33">
        <f t="shared" si="153"/>
        <v>1169.49816894531</v>
      </c>
      <c r="K805" s="33">
        <f t="shared" si="154"/>
        <v>-7.20275020599365</v>
      </c>
      <c r="L805" s="34">
        <f t="shared" si="144"/>
        <v>-10.7702441165771</v>
      </c>
      <c r="M805" s="33">
        <f t="shared" si="145"/>
        <v>3.56749391058341</v>
      </c>
      <c r="N805" s="33">
        <f t="shared" si="155"/>
        <v>3.56749439239502</v>
      </c>
      <c r="O805" s="32"/>
      <c r="P805" s="35">
        <v>40.665</v>
      </c>
      <c r="Q805" s="35">
        <v>0.53</v>
      </c>
      <c r="R805" s="35">
        <v>21.99</v>
      </c>
      <c r="S805" s="35">
        <v>0.085</v>
      </c>
      <c r="T805" s="35">
        <v>14.952</v>
      </c>
      <c r="U805" s="35">
        <v>0.339</v>
      </c>
      <c r="V805" s="35">
        <v>13.277</v>
      </c>
      <c r="W805" s="35">
        <v>6.95</v>
      </c>
      <c r="X805" s="35">
        <v>0.162</v>
      </c>
      <c r="Y805" s="32"/>
      <c r="Z805" s="32">
        <v>98.95</v>
      </c>
      <c r="AA805" s="35">
        <v>3.96467804908752</v>
      </c>
      <c r="AB805" s="35">
        <v>1169.49816894531</v>
      </c>
      <c r="AC805" s="35">
        <v>-7.20275020599365</v>
      </c>
      <c r="AD805" s="35">
        <v>3.56749439239502</v>
      </c>
      <c r="AE805" s="35" t="s">
        <v>1695</v>
      </c>
      <c r="AF805" s="19">
        <v>12</v>
      </c>
      <c r="AG805" s="19">
        <f>AF805/(P805*'Molecular Weight'!$C$2/'Molecular Weight'!$D$2+Q805*'Molecular Weight'!$C$3/'Molecular Weight'!$D$3+R805*'Molecular Weight'!$C$4/'Molecular Weight'!$D$4+S805*'Molecular Weight'!$C$5/'Molecular Weight'!$D$5+T805*'Molecular Weight'!$C$6/'Molecular Weight'!$D$6+U805*'Molecular Weight'!$C$8/'Molecular Weight'!$D$8+V805*'Molecular Weight'!$C$9/'Molecular Weight'!$D$9+W805*'Molecular Weight'!$C$10/'Molecular Weight'!$D$10+X805*'Molecular Weight'!$C$11/'Molecular Weight'!$D$11+Y805*'Molecular Weight'!$C$12/'Molecular Weight'!$D$12)</f>
        <v>4.4700001976182</v>
      </c>
      <c r="AH805" s="19">
        <f>P805*AG805*'Molecular Weight'!$B$2/'Molecular Weight'!$D$2</f>
        <v>3.02550862243915</v>
      </c>
      <c r="AI805" s="19">
        <f>Q805*AG805*'Molecular Weight'!$B$3/'Molecular Weight'!$D$3</f>
        <v>0.0296508148277553</v>
      </c>
      <c r="AJ805" s="19">
        <f>AG805*R805*'Molecular Weight'!$B$4/'Molecular Weight'!$D$4</f>
        <v>1.9281150322798</v>
      </c>
      <c r="AK805" s="19">
        <f>S805*AG805*'Molecular Weight'!$B$5/'Molecular Weight'!$D$5</f>
        <v>0.00499967125202378</v>
      </c>
      <c r="AL805" s="19">
        <f>T805*AG805*'Molecular Weight'!$B$6/'Molecular Weight'!$D$6</f>
        <v>0.930337457611183</v>
      </c>
      <c r="AM805" s="19">
        <f>U805*AG805*'Molecular Weight'!$B$8/'Molecular Weight'!$D$8</f>
        <v>0.0213607283196021</v>
      </c>
      <c r="AN805" s="19">
        <f>V805*AG805*'Molecular Weight'!$B$9/'Molecular Weight'!$D$9</f>
        <v>1.47265986659496</v>
      </c>
      <c r="AO805" s="19">
        <f>W805*AG805*'Molecular Weight'!$B$10/'Molecular Weight'!$D$10</f>
        <v>0.553967570853183</v>
      </c>
      <c r="AP805" s="19">
        <f>X805*AG805*'Molecular Weight'!$B$11/'Molecular Weight'!$D$11</f>
        <v>0.0233668935790303</v>
      </c>
      <c r="AQ805" s="19">
        <f>Y805*AG805*'Molecular Weight'!$B$12/'Molecular Weight'!$D$12</f>
        <v>0</v>
      </c>
      <c r="AR805" s="19">
        <f t="shared" si="146"/>
        <v>7.98996665775669</v>
      </c>
      <c r="AS805" s="19">
        <f t="shared" si="147"/>
        <v>0</v>
      </c>
      <c r="AT805" s="19">
        <f t="shared" si="148"/>
        <v>0</v>
      </c>
      <c r="AU805" s="19">
        <f t="shared" si="149"/>
        <v>0.930337457611183</v>
      </c>
      <c r="AV805" s="19">
        <f t="shared" si="150"/>
        <v>3.05515943726691</v>
      </c>
      <c r="AW805" s="19">
        <f t="shared" si="151"/>
        <v>2.97832562337893</v>
      </c>
      <c r="AX805" s="36"/>
    </row>
    <row r="806" s="25" customFormat="1" spans="1:50">
      <c r="A806" s="37" t="s">
        <v>1849</v>
      </c>
      <c r="B806" s="35" t="s">
        <v>1850</v>
      </c>
      <c r="C806" s="35" t="s">
        <v>2595</v>
      </c>
      <c r="D806" s="35" t="s">
        <v>1852</v>
      </c>
      <c r="E806" s="35" t="s">
        <v>2620</v>
      </c>
      <c r="F806" s="35" t="s">
        <v>1859</v>
      </c>
      <c r="G806" s="32" t="s">
        <v>1917</v>
      </c>
      <c r="H806" s="32"/>
      <c r="I806" s="33">
        <f t="shared" si="152"/>
        <v>6.49253177642822</v>
      </c>
      <c r="J806" s="33">
        <f t="shared" si="153"/>
        <v>1081.9287109375</v>
      </c>
      <c r="K806" s="33">
        <f t="shared" si="154"/>
        <v>-7.90249347686768</v>
      </c>
      <c r="L806" s="34">
        <f t="shared" si="144"/>
        <v>-10.8553826423269</v>
      </c>
      <c r="M806" s="33">
        <f t="shared" si="145"/>
        <v>2.95288916545919</v>
      </c>
      <c r="N806" s="33">
        <f t="shared" si="155"/>
        <v>2.95288944244385</v>
      </c>
      <c r="O806" s="32"/>
      <c r="P806" s="35">
        <v>39.72</v>
      </c>
      <c r="Q806" s="35">
        <v>0.388</v>
      </c>
      <c r="R806" s="35">
        <v>21.03</v>
      </c>
      <c r="S806" s="35">
        <v>0.044</v>
      </c>
      <c r="T806" s="35">
        <v>18.79</v>
      </c>
      <c r="U806" s="35">
        <v>0.338</v>
      </c>
      <c r="V806" s="35">
        <v>8.67</v>
      </c>
      <c r="W806" s="35">
        <v>9.87</v>
      </c>
      <c r="X806" s="35">
        <v>0.192</v>
      </c>
      <c r="Y806" s="32"/>
      <c r="Z806" s="32">
        <v>99.042</v>
      </c>
      <c r="AA806" s="35">
        <v>6.49253177642822</v>
      </c>
      <c r="AB806" s="35">
        <v>1081.9287109375</v>
      </c>
      <c r="AC806" s="35">
        <v>-7.90249347686768</v>
      </c>
      <c r="AD806" s="35">
        <v>2.95288944244385</v>
      </c>
      <c r="AE806" s="35" t="s">
        <v>1695</v>
      </c>
      <c r="AF806" s="19">
        <v>12</v>
      </c>
      <c r="AG806" s="19">
        <f>AF806/(P806*'Molecular Weight'!$C$2/'Molecular Weight'!$D$2+Q806*'Molecular Weight'!$C$3/'Molecular Weight'!$D$3+R806*'Molecular Weight'!$C$4/'Molecular Weight'!$D$4+S806*'Molecular Weight'!$C$5/'Molecular Weight'!$D$5+T806*'Molecular Weight'!$C$6/'Molecular Weight'!$D$6+U806*'Molecular Weight'!$C$8/'Molecular Weight'!$D$8+V806*'Molecular Weight'!$C$9/'Molecular Weight'!$D$9+W806*'Molecular Weight'!$C$10/'Molecular Weight'!$D$10+X806*'Molecular Weight'!$C$11/'Molecular Weight'!$D$11+Y806*'Molecular Weight'!$C$12/'Molecular Weight'!$D$12)</f>
        <v>4.59393347548999</v>
      </c>
      <c r="AH806" s="19">
        <f>P806*AG806*'Molecular Weight'!$B$2/'Molecular Weight'!$D$2</f>
        <v>3.0371344481768</v>
      </c>
      <c r="AI806" s="19">
        <f>Q806*AG806*'Molecular Weight'!$B$3/'Molecular Weight'!$D$3</f>
        <v>0.0223084629347949</v>
      </c>
      <c r="AJ806" s="19">
        <f>AG806*R806*'Molecular Weight'!$B$4/'Molecular Weight'!$D$4</f>
        <v>1.89506514298852</v>
      </c>
      <c r="AK806" s="19">
        <f>S806*AG806*'Molecular Weight'!$B$5/'Molecular Weight'!$D$5</f>
        <v>0.00265982068453924</v>
      </c>
      <c r="AL806" s="19">
        <f>T806*AG806*'Molecular Weight'!$B$6/'Molecular Weight'!$D$6</f>
        <v>1.2015591593048</v>
      </c>
      <c r="AM806" s="19">
        <f>U806*AG806*'Molecular Weight'!$B$8/'Molecular Weight'!$D$8</f>
        <v>0.0218882085525179</v>
      </c>
      <c r="AN806" s="19">
        <f>V806*AG806*'Molecular Weight'!$B$9/'Molecular Weight'!$D$9</f>
        <v>0.988322660856035</v>
      </c>
      <c r="AO806" s="19">
        <f>W806*AG806*'Molecular Weight'!$B$10/'Molecular Weight'!$D$10</f>
        <v>0.808525738286131</v>
      </c>
      <c r="AP806" s="19">
        <f>X806*AG806*'Molecular Weight'!$B$11/'Molecular Weight'!$D$11</f>
        <v>0.0284619305354656</v>
      </c>
      <c r="AQ806" s="19">
        <f>Y806*AG806*'Molecular Weight'!$B$12/'Molecular Weight'!$D$12</f>
        <v>0</v>
      </c>
      <c r="AR806" s="19">
        <f t="shared" si="146"/>
        <v>8.0059255723196</v>
      </c>
      <c r="AS806" s="19">
        <f t="shared" si="147"/>
        <v>0.0177635595517165</v>
      </c>
      <c r="AT806" s="19">
        <f t="shared" si="148"/>
        <v>0.0147837577651975</v>
      </c>
      <c r="AU806" s="19">
        <f t="shared" si="149"/>
        <v>1.18379559975308</v>
      </c>
      <c r="AV806" s="19">
        <f t="shared" si="150"/>
        <v>3.0594429111116</v>
      </c>
      <c r="AW806" s="19">
        <f t="shared" si="151"/>
        <v>3.02029576699948</v>
      </c>
      <c r="AX806" s="36"/>
    </row>
    <row r="807" s="25" customFormat="1" spans="1:50">
      <c r="A807" s="37" t="s">
        <v>1849</v>
      </c>
      <c r="B807" s="35" t="s">
        <v>1850</v>
      </c>
      <c r="C807" s="35" t="s">
        <v>2595</v>
      </c>
      <c r="D807" s="35" t="s">
        <v>1852</v>
      </c>
      <c r="E807" s="35" t="s">
        <v>2621</v>
      </c>
      <c r="F807" s="35" t="s">
        <v>1859</v>
      </c>
      <c r="G807" s="32" t="s">
        <v>1917</v>
      </c>
      <c r="H807" s="32"/>
      <c r="I807" s="33">
        <f t="shared" si="152"/>
        <v>5.37406826019287</v>
      </c>
      <c r="J807" s="33">
        <f t="shared" si="153"/>
        <v>1144.26623535156</v>
      </c>
      <c r="K807" s="33">
        <f t="shared" si="154"/>
        <v>-6.8392858505249</v>
      </c>
      <c r="L807" s="34">
        <f t="shared" si="144"/>
        <v>-10.5212073064901</v>
      </c>
      <c r="M807" s="33">
        <f t="shared" si="145"/>
        <v>3.6819214559652</v>
      </c>
      <c r="N807" s="33">
        <f t="shared" si="155"/>
        <v>3.68192005157471</v>
      </c>
      <c r="O807" s="32"/>
      <c r="P807" s="35">
        <v>40.63</v>
      </c>
      <c r="Q807" s="35">
        <v>0.366</v>
      </c>
      <c r="R807" s="35">
        <v>22.01</v>
      </c>
      <c r="S807" s="35">
        <v>0.074</v>
      </c>
      <c r="T807" s="35">
        <v>15.99</v>
      </c>
      <c r="U807" s="35">
        <v>0.392</v>
      </c>
      <c r="V807" s="35">
        <v>14.13</v>
      </c>
      <c r="W807" s="35">
        <v>5.29</v>
      </c>
      <c r="X807" s="35">
        <v>0.157</v>
      </c>
      <c r="Y807" s="32"/>
      <c r="Z807" s="32">
        <v>99.039</v>
      </c>
      <c r="AA807" s="35">
        <v>5.37406826019287</v>
      </c>
      <c r="AB807" s="35">
        <v>1144.26623535156</v>
      </c>
      <c r="AC807" s="35">
        <v>-6.8392858505249</v>
      </c>
      <c r="AD807" s="35">
        <v>3.68192005157471</v>
      </c>
      <c r="AE807" s="35" t="s">
        <v>1695</v>
      </c>
      <c r="AF807" s="19">
        <v>12</v>
      </c>
      <c r="AG807" s="19">
        <f>AF807/(P807*'Molecular Weight'!$C$2/'Molecular Weight'!$D$2+Q807*'Molecular Weight'!$C$3/'Molecular Weight'!$D$3+R807*'Molecular Weight'!$C$4/'Molecular Weight'!$D$4+S807*'Molecular Weight'!$C$5/'Molecular Weight'!$D$5+T807*'Molecular Weight'!$C$6/'Molecular Weight'!$D$6+U807*'Molecular Weight'!$C$8/'Molecular Weight'!$D$8+V807*'Molecular Weight'!$C$9/'Molecular Weight'!$D$9+W807*'Molecular Weight'!$C$10/'Molecular Weight'!$D$10+X807*'Molecular Weight'!$C$11/'Molecular Weight'!$D$11+Y807*'Molecular Weight'!$C$12/'Molecular Weight'!$D$12)</f>
        <v>4.46703500445758</v>
      </c>
      <c r="AH807" s="19">
        <f>P807*AG807*'Molecular Weight'!$B$2/'Molecular Weight'!$D$2</f>
        <v>3.02089933806777</v>
      </c>
      <c r="AI807" s="19">
        <f>Q807*AG807*'Molecular Weight'!$B$3/'Molecular Weight'!$D$3</f>
        <v>0.0204622629741111</v>
      </c>
      <c r="AJ807" s="19">
        <f>AG807*R807*'Molecular Weight'!$B$4/'Molecular Weight'!$D$4</f>
        <v>1.92858847485507</v>
      </c>
      <c r="AK807" s="19">
        <f>S807*AG807*'Molecular Weight'!$B$5/'Molecular Weight'!$D$5</f>
        <v>0.0043497676206311</v>
      </c>
      <c r="AL807" s="19">
        <f>T807*AG807*'Molecular Weight'!$B$6/'Molecular Weight'!$D$6</f>
        <v>0.994263498347393</v>
      </c>
      <c r="AM807" s="19">
        <f>U807*AG807*'Molecular Weight'!$B$8/'Molecular Weight'!$D$8</f>
        <v>0.0246839261593934</v>
      </c>
      <c r="AN807" s="19">
        <f>V807*AG807*'Molecular Weight'!$B$9/'Molecular Weight'!$D$9</f>
        <v>1.56623336508649</v>
      </c>
      <c r="AO807" s="19">
        <f>W807*AG807*'Molecular Weight'!$B$10/'Molecular Weight'!$D$10</f>
        <v>0.421373309086673</v>
      </c>
      <c r="AP807" s="19">
        <f>X807*AG807*'Molecular Weight'!$B$11/'Molecular Weight'!$D$11</f>
        <v>0.0226306710454934</v>
      </c>
      <c r="AQ807" s="19">
        <f>Y807*AG807*'Molecular Weight'!$B$12/'Molecular Weight'!$D$12</f>
        <v>0</v>
      </c>
      <c r="AR807" s="19">
        <f t="shared" si="146"/>
        <v>8.00348461324302</v>
      </c>
      <c r="AS807" s="19">
        <f t="shared" si="147"/>
        <v>0.0104492882630298</v>
      </c>
      <c r="AT807" s="19">
        <f t="shared" si="148"/>
        <v>0.0105095764657941</v>
      </c>
      <c r="AU807" s="19">
        <f t="shared" si="149"/>
        <v>0.983814210084363</v>
      </c>
      <c r="AV807" s="19">
        <f t="shared" si="150"/>
        <v>3.04136160104188</v>
      </c>
      <c r="AW807" s="19">
        <f t="shared" si="151"/>
        <v>3.00655409867995</v>
      </c>
      <c r="AX807" s="36"/>
    </row>
    <row r="808" s="25" customFormat="1" spans="1:50">
      <c r="A808" s="37" t="s">
        <v>1849</v>
      </c>
      <c r="B808" s="35" t="s">
        <v>1850</v>
      </c>
      <c r="C808" s="35" t="s">
        <v>2595</v>
      </c>
      <c r="D808" s="35" t="s">
        <v>1852</v>
      </c>
      <c r="E808" s="35" t="s">
        <v>2622</v>
      </c>
      <c r="F808" s="35" t="s">
        <v>1859</v>
      </c>
      <c r="G808" s="32" t="s">
        <v>1917</v>
      </c>
      <c r="H808" s="32"/>
      <c r="I808" s="33">
        <f t="shared" si="152"/>
        <v>6.10218381881714</v>
      </c>
      <c r="J808" s="33">
        <f t="shared" si="153"/>
        <v>961.040222167969</v>
      </c>
      <c r="K808" s="33">
        <f t="shared" si="154"/>
        <v>-8.91608810424805</v>
      </c>
      <c r="L808" s="34">
        <f t="shared" si="144"/>
        <v>-12.7621760490267</v>
      </c>
      <c r="M808" s="33">
        <f t="shared" si="145"/>
        <v>3.84608794477868</v>
      </c>
      <c r="N808" s="33">
        <f t="shared" si="155"/>
        <v>3.84608745574951</v>
      </c>
      <c r="O808" s="32"/>
      <c r="P808" s="35">
        <v>39.58</v>
      </c>
      <c r="Q808" s="35">
        <v>0.601</v>
      </c>
      <c r="R808" s="35">
        <v>21.13</v>
      </c>
      <c r="S808" s="35">
        <v>0.019</v>
      </c>
      <c r="T808" s="35">
        <v>18.18</v>
      </c>
      <c r="U808" s="35">
        <v>0.434</v>
      </c>
      <c r="V808" s="35">
        <v>8.28</v>
      </c>
      <c r="W808" s="35">
        <v>10.68</v>
      </c>
      <c r="X808" s="35">
        <v>0.192</v>
      </c>
      <c r="Y808" s="32"/>
      <c r="Z808" s="32">
        <v>99.096</v>
      </c>
      <c r="AA808" s="35">
        <v>6.10218381881714</v>
      </c>
      <c r="AB808" s="35">
        <v>961.040222167969</v>
      </c>
      <c r="AC808" s="35">
        <v>-8.91608810424805</v>
      </c>
      <c r="AD808" s="35">
        <v>3.84608745574951</v>
      </c>
      <c r="AE808" s="35" t="s">
        <v>1695</v>
      </c>
      <c r="AF808" s="19">
        <v>12</v>
      </c>
      <c r="AG808" s="19">
        <f>AF808/(P808*'Molecular Weight'!$C$2/'Molecular Weight'!$D$2+Q808*'Molecular Weight'!$C$3/'Molecular Weight'!$D$3+R808*'Molecular Weight'!$C$4/'Molecular Weight'!$D$4+S808*'Molecular Weight'!$C$5/'Molecular Weight'!$D$5+T808*'Molecular Weight'!$C$6/'Molecular Weight'!$D$6+U808*'Molecular Weight'!$C$8/'Molecular Weight'!$D$8+V808*'Molecular Weight'!$C$9/'Molecular Weight'!$D$9+W808*'Molecular Weight'!$C$10/'Molecular Weight'!$D$10+X808*'Molecular Weight'!$C$11/'Molecular Weight'!$D$11+Y808*'Molecular Weight'!$C$12/'Molecular Weight'!$D$12)</f>
        <v>4.59261750083836</v>
      </c>
      <c r="AH808" s="19">
        <f>P808*AG808*'Molecular Weight'!$B$2/'Molecular Weight'!$D$2</f>
        <v>3.02556259459358</v>
      </c>
      <c r="AI808" s="19">
        <f>Q808*AG808*'Molecular Weight'!$B$3/'Molecular Weight'!$D$3</f>
        <v>0.0345452205006741</v>
      </c>
      <c r="AJ808" s="19">
        <f>AG808*R808*'Molecular Weight'!$B$4/'Molecular Weight'!$D$4</f>
        <v>1.90353094924901</v>
      </c>
      <c r="AK808" s="19">
        <f>S808*AG808*'Molecular Weight'!$B$5/'Molecular Weight'!$D$5</f>
        <v>0.00114822991665148</v>
      </c>
      <c r="AL808" s="19">
        <f>T808*AG808*'Molecular Weight'!$B$6/'Molecular Weight'!$D$6</f>
        <v>1.16221862702174</v>
      </c>
      <c r="AM808" s="19">
        <f>U808*AG808*'Molecular Weight'!$B$8/'Molecular Weight'!$D$8</f>
        <v>0.0280969269151938</v>
      </c>
      <c r="AN808" s="19">
        <f>V808*AG808*'Molecular Weight'!$B$9/'Molecular Weight'!$D$9</f>
        <v>0.943594861214433</v>
      </c>
      <c r="AO808" s="19">
        <f>W808*AG808*'Molecular Weight'!$B$10/'Molecular Weight'!$D$10</f>
        <v>0.874628297235266</v>
      </c>
      <c r="AP808" s="19">
        <f>X808*AG808*'Molecular Weight'!$B$11/'Molecular Weight'!$D$11</f>
        <v>0.0284537773527256</v>
      </c>
      <c r="AQ808" s="19">
        <f>Y808*AG808*'Molecular Weight'!$B$12/'Molecular Weight'!$D$12</f>
        <v>0</v>
      </c>
      <c r="AR808" s="19">
        <f t="shared" si="146"/>
        <v>8.00177948399928</v>
      </c>
      <c r="AS808" s="19">
        <f t="shared" si="147"/>
        <v>0.00533726480066132</v>
      </c>
      <c r="AT808" s="19">
        <f t="shared" si="148"/>
        <v>0.00459230705528996</v>
      </c>
      <c r="AU808" s="19">
        <f t="shared" si="149"/>
        <v>1.15688136222107</v>
      </c>
      <c r="AV808" s="19">
        <f t="shared" si="150"/>
        <v>3.06010781509426</v>
      </c>
      <c r="AW808" s="19">
        <f t="shared" si="151"/>
        <v>3.00853871238663</v>
      </c>
      <c r="AX808" s="36"/>
    </row>
    <row r="809" s="25" customFormat="1" spans="1:50">
      <c r="A809" s="37" t="s">
        <v>1849</v>
      </c>
      <c r="B809" s="35" t="s">
        <v>1850</v>
      </c>
      <c r="C809" s="35" t="s">
        <v>2595</v>
      </c>
      <c r="D809" s="35" t="s">
        <v>1852</v>
      </c>
      <c r="E809" s="35" t="s">
        <v>2623</v>
      </c>
      <c r="F809" s="35" t="s">
        <v>2377</v>
      </c>
      <c r="G809" s="32" t="s">
        <v>1917</v>
      </c>
      <c r="H809" s="32"/>
      <c r="I809" s="33">
        <f t="shared" si="152"/>
        <v>6.31072807312012</v>
      </c>
      <c r="J809" s="33">
        <f t="shared" si="153"/>
        <v>896.062927246094</v>
      </c>
      <c r="K809" s="33">
        <f t="shared" si="154"/>
        <v>-10.20374584198</v>
      </c>
      <c r="L809" s="34">
        <f t="shared" si="144"/>
        <v>-13.7528068661998</v>
      </c>
      <c r="M809" s="33">
        <f t="shared" si="145"/>
        <v>3.54906102421978</v>
      </c>
      <c r="N809" s="33">
        <f t="shared" si="155"/>
        <v>3.54906177520752</v>
      </c>
      <c r="O809" s="32"/>
      <c r="P809" s="35">
        <v>39.49</v>
      </c>
      <c r="Q809" s="35">
        <v>0.795</v>
      </c>
      <c r="R809" s="35">
        <v>20.34</v>
      </c>
      <c r="S809" s="35">
        <v>0.017</v>
      </c>
      <c r="T809" s="35">
        <v>20.61</v>
      </c>
      <c r="U809" s="35">
        <v>0.418</v>
      </c>
      <c r="V809" s="35">
        <v>6.74</v>
      </c>
      <c r="W809" s="35">
        <v>10.6</v>
      </c>
      <c r="X809" s="35">
        <v>0.212</v>
      </c>
      <c r="Y809" s="32"/>
      <c r="Z809" s="32">
        <v>99.222</v>
      </c>
      <c r="AA809" s="35">
        <v>6.31072807312012</v>
      </c>
      <c r="AB809" s="35">
        <v>896.062927246094</v>
      </c>
      <c r="AC809" s="35">
        <v>-10.20374584198</v>
      </c>
      <c r="AD809" s="35">
        <v>3.54906177520752</v>
      </c>
      <c r="AE809" s="35" t="s">
        <v>1695</v>
      </c>
      <c r="AF809" s="19">
        <v>12</v>
      </c>
      <c r="AG809" s="19">
        <f>AF809/(P809*'Molecular Weight'!$C$2/'Molecular Weight'!$D$2+Q809*'Molecular Weight'!$C$3/'Molecular Weight'!$D$3+R809*'Molecular Weight'!$C$4/'Molecular Weight'!$D$4+S809*'Molecular Weight'!$C$5/'Molecular Weight'!$D$5+T809*'Molecular Weight'!$C$6/'Molecular Weight'!$D$6+U809*'Molecular Weight'!$C$8/'Molecular Weight'!$D$8+V809*'Molecular Weight'!$C$9/'Molecular Weight'!$D$9+W809*'Molecular Weight'!$C$10/'Molecular Weight'!$D$10+X809*'Molecular Weight'!$C$11/'Molecular Weight'!$D$11+Y809*'Molecular Weight'!$C$12/'Molecular Weight'!$D$12)</f>
        <v>4.64082416845944</v>
      </c>
      <c r="AH809" s="19">
        <f>P809*AG809*'Molecular Weight'!$B$2/'Molecular Weight'!$D$2</f>
        <v>3.05036861538721</v>
      </c>
      <c r="AI809" s="19">
        <f>Q809*AG809*'Molecular Weight'!$B$3/'Molecular Weight'!$D$3</f>
        <v>0.0461759100616428</v>
      </c>
      <c r="AJ809" s="19">
        <f>AG809*R809*'Molecular Weight'!$B$4/'Molecular Weight'!$D$4</f>
        <v>1.85159599031905</v>
      </c>
      <c r="AK809" s="19">
        <f>S809*AG809*'Molecular Weight'!$B$5/'Molecular Weight'!$D$5</f>
        <v>0.00103814738948366</v>
      </c>
      <c r="AL809" s="19">
        <f>T809*AG809*'Molecular Weight'!$B$6/'Molecular Weight'!$D$6</f>
        <v>1.3313945728278</v>
      </c>
      <c r="AM809" s="19">
        <f>U809*AG809*'Molecular Weight'!$B$8/'Molecular Weight'!$D$8</f>
        <v>0.0273451438175366</v>
      </c>
      <c r="AN809" s="19">
        <f>V809*AG809*'Molecular Weight'!$B$9/'Molecular Weight'!$D$9</f>
        <v>0.776157689712572</v>
      </c>
      <c r="AO809" s="19">
        <f>W809*AG809*'Molecular Weight'!$B$10/'Molecular Weight'!$D$10</f>
        <v>0.87718859104262</v>
      </c>
      <c r="AP809" s="19">
        <f>X809*AG809*'Molecular Weight'!$B$11/'Molecular Weight'!$D$11</f>
        <v>0.0317474902779413</v>
      </c>
      <c r="AQ809" s="19">
        <f>Y809*AG809*'Molecular Weight'!$B$12/'Molecular Weight'!$D$12</f>
        <v>0</v>
      </c>
      <c r="AR809" s="19">
        <f t="shared" si="146"/>
        <v>7.99301215083585</v>
      </c>
      <c r="AS809" s="19">
        <f t="shared" si="147"/>
        <v>0</v>
      </c>
      <c r="AT809" s="19">
        <f t="shared" si="148"/>
        <v>0</v>
      </c>
      <c r="AU809" s="19">
        <f t="shared" si="149"/>
        <v>1.3313945728278</v>
      </c>
      <c r="AV809" s="19">
        <f t="shared" si="150"/>
        <v>3.09654452544885</v>
      </c>
      <c r="AW809" s="19">
        <f t="shared" si="151"/>
        <v>3.01208599740053</v>
      </c>
      <c r="AX809" s="36"/>
    </row>
    <row r="810" s="25" customFormat="1" spans="1:50">
      <c r="A810" s="37" t="s">
        <v>1849</v>
      </c>
      <c r="B810" s="35" t="s">
        <v>1850</v>
      </c>
      <c r="C810" s="35" t="s">
        <v>2595</v>
      </c>
      <c r="D810" s="35" t="s">
        <v>1852</v>
      </c>
      <c r="E810" s="35" t="s">
        <v>2624</v>
      </c>
      <c r="F810" s="35" t="s">
        <v>2377</v>
      </c>
      <c r="G810" s="32" t="s">
        <v>1917</v>
      </c>
      <c r="H810" s="32"/>
      <c r="I810" s="33">
        <f t="shared" si="152"/>
        <v>5.51636457443237</v>
      </c>
      <c r="J810" s="33">
        <f t="shared" si="153"/>
        <v>886.290100097656</v>
      </c>
      <c r="K810" s="33">
        <f t="shared" si="154"/>
        <v>-10.649582862854</v>
      </c>
      <c r="L810" s="34">
        <f t="shared" si="144"/>
        <v>-14.3081104614751</v>
      </c>
      <c r="M810" s="33">
        <f t="shared" si="145"/>
        <v>3.65852759862114</v>
      </c>
      <c r="N810" s="33">
        <f t="shared" si="155"/>
        <v>3.65852832794189</v>
      </c>
      <c r="O810" s="32"/>
      <c r="P810" s="35">
        <v>39.35</v>
      </c>
      <c r="Q810" s="35">
        <v>0.776</v>
      </c>
      <c r="R810" s="35">
        <v>20.44</v>
      </c>
      <c r="S810" s="35">
        <v>0.016</v>
      </c>
      <c r="T810" s="35">
        <v>20.65</v>
      </c>
      <c r="U810" s="35">
        <v>0.381</v>
      </c>
      <c r="V810" s="35">
        <v>6.63</v>
      </c>
      <c r="W810" s="35">
        <v>10.78</v>
      </c>
      <c r="X810" s="35">
        <v>0.199</v>
      </c>
      <c r="Y810" s="32"/>
      <c r="Z810" s="32">
        <v>99.222</v>
      </c>
      <c r="AA810" s="35">
        <v>5.51636457443237</v>
      </c>
      <c r="AB810" s="35">
        <v>886.290100097656</v>
      </c>
      <c r="AC810" s="35">
        <v>-10.649582862854</v>
      </c>
      <c r="AD810" s="35">
        <v>3.65852832794189</v>
      </c>
      <c r="AE810" s="35" t="s">
        <v>1695</v>
      </c>
      <c r="AF810" s="19">
        <v>12</v>
      </c>
      <c r="AG810" s="19">
        <f>AF810/(P810*'Molecular Weight'!$C$2/'Molecular Weight'!$D$2+Q810*'Molecular Weight'!$C$3/'Molecular Weight'!$D$3+R810*'Molecular Weight'!$C$4/'Molecular Weight'!$D$4+S810*'Molecular Weight'!$C$5/'Molecular Weight'!$D$5+T810*'Molecular Weight'!$C$6/'Molecular Weight'!$D$6+U810*'Molecular Weight'!$C$8/'Molecular Weight'!$D$8+V810*'Molecular Weight'!$C$9/'Molecular Weight'!$D$9+W810*'Molecular Weight'!$C$10/'Molecular Weight'!$D$10+X810*'Molecular Weight'!$C$11/'Molecular Weight'!$D$11+Y810*'Molecular Weight'!$C$12/'Molecular Weight'!$D$12)</f>
        <v>4.64425076544203</v>
      </c>
      <c r="AH810" s="19">
        <f>P810*AG810*'Molecular Weight'!$B$2/'Molecular Weight'!$D$2</f>
        <v>3.04179872869747</v>
      </c>
      <c r="AI810" s="19">
        <f>Q810*AG810*'Molecular Weight'!$B$3/'Molecular Weight'!$D$3</f>
        <v>0.0451056144428412</v>
      </c>
      <c r="AJ810" s="19">
        <f>AG810*R810*'Molecular Weight'!$B$4/'Molecular Weight'!$D$4</f>
        <v>1.86207308053423</v>
      </c>
      <c r="AK810" s="19">
        <f>S810*AG810*'Molecular Weight'!$B$5/'Molecular Weight'!$D$5</f>
        <v>0.000977801332285972</v>
      </c>
      <c r="AL810" s="19">
        <f>T810*AG810*'Molecular Weight'!$B$6/'Molecular Weight'!$D$6</f>
        <v>1.3349635064919</v>
      </c>
      <c r="AM810" s="19">
        <f>U810*AG810*'Molecular Weight'!$B$8/'Molecular Weight'!$D$8</f>
        <v>0.0249430440038541</v>
      </c>
      <c r="AN810" s="19">
        <f>V810*AG810*'Molecular Weight'!$B$9/'Molecular Weight'!$D$9</f>
        <v>0.764054158185624</v>
      </c>
      <c r="AO810" s="19">
        <f>W810*AG810*'Molecular Weight'!$B$10/'Molecular Weight'!$D$10</f>
        <v>0.892742925311431</v>
      </c>
      <c r="AP810" s="19">
        <f>X810*AG810*'Molecular Weight'!$B$11/'Molecular Weight'!$D$11</f>
        <v>0.0298227138535968</v>
      </c>
      <c r="AQ810" s="19">
        <f>Y810*AG810*'Molecular Weight'!$B$12/'Molecular Weight'!$D$12</f>
        <v>0</v>
      </c>
      <c r="AR810" s="19">
        <f t="shared" si="146"/>
        <v>7.99648157285323</v>
      </c>
      <c r="AS810" s="19">
        <f t="shared" si="147"/>
        <v>0</v>
      </c>
      <c r="AT810" s="19">
        <f t="shared" si="148"/>
        <v>0</v>
      </c>
      <c r="AU810" s="19">
        <f t="shared" si="149"/>
        <v>1.3349635064919</v>
      </c>
      <c r="AV810" s="19">
        <f t="shared" si="150"/>
        <v>3.08690434314031</v>
      </c>
      <c r="AW810" s="19">
        <f t="shared" si="151"/>
        <v>3.01670363399281</v>
      </c>
      <c r="AX810" s="36"/>
    </row>
    <row r="811" s="25" customFormat="1" spans="1:50">
      <c r="A811" s="37" t="s">
        <v>1849</v>
      </c>
      <c r="B811" s="35" t="s">
        <v>1850</v>
      </c>
      <c r="C811" s="35" t="s">
        <v>2595</v>
      </c>
      <c r="D811" s="35" t="s">
        <v>1852</v>
      </c>
      <c r="E811" s="35" t="s">
        <v>2625</v>
      </c>
      <c r="F811" s="35" t="s">
        <v>2377</v>
      </c>
      <c r="G811" s="32" t="s">
        <v>1917</v>
      </c>
      <c r="H811" s="32"/>
      <c r="I811" s="33">
        <f t="shared" si="152"/>
        <v>5.69020795822144</v>
      </c>
      <c r="J811" s="33">
        <f t="shared" si="153"/>
        <v>897.209228515625</v>
      </c>
      <c r="K811" s="33">
        <f t="shared" si="154"/>
        <v>-10.4504318237305</v>
      </c>
      <c r="L811" s="34">
        <f t="shared" si="144"/>
        <v>-14.0277573241787</v>
      </c>
      <c r="M811" s="33">
        <f t="shared" si="145"/>
        <v>3.57732550044824</v>
      </c>
      <c r="N811" s="33">
        <f t="shared" si="155"/>
        <v>3.57732391357422</v>
      </c>
      <c r="O811" s="32"/>
      <c r="P811" s="35">
        <v>39.47</v>
      </c>
      <c r="Q811" s="35">
        <v>0.766</v>
      </c>
      <c r="R811" s="35">
        <v>20.47</v>
      </c>
      <c r="S811" s="35">
        <v>0.041</v>
      </c>
      <c r="T811" s="35">
        <v>20.66</v>
      </c>
      <c r="U811" s="35">
        <v>0.424</v>
      </c>
      <c r="V811" s="35">
        <v>6.77</v>
      </c>
      <c r="W811" s="35">
        <v>10.58</v>
      </c>
      <c r="X811" s="35">
        <v>0.192</v>
      </c>
      <c r="Y811" s="32"/>
      <c r="Z811" s="32">
        <v>99.373</v>
      </c>
      <c r="AA811" s="35">
        <v>5.69020795822144</v>
      </c>
      <c r="AB811" s="35">
        <v>897.209228515625</v>
      </c>
      <c r="AC811" s="35">
        <v>-10.4504318237305</v>
      </c>
      <c r="AD811" s="35">
        <v>3.57732391357422</v>
      </c>
      <c r="AE811" s="35" t="s">
        <v>1695</v>
      </c>
      <c r="AF811" s="19">
        <v>12</v>
      </c>
      <c r="AG811" s="19">
        <f>AF811/(P811*'Molecular Weight'!$C$2/'Molecular Weight'!$D$2+Q811*'Molecular Weight'!$C$3/'Molecular Weight'!$D$3+R811*'Molecular Weight'!$C$4/'Molecular Weight'!$D$4+S811*'Molecular Weight'!$C$5/'Molecular Weight'!$D$5+T811*'Molecular Weight'!$C$6/'Molecular Weight'!$D$6+U811*'Molecular Weight'!$C$8/'Molecular Weight'!$D$8+V811*'Molecular Weight'!$C$9/'Molecular Weight'!$D$9+W811*'Molecular Weight'!$C$10/'Molecular Weight'!$D$10+X811*'Molecular Weight'!$C$11/'Molecular Weight'!$D$11+Y811*'Molecular Weight'!$C$12/'Molecular Weight'!$D$12)</f>
        <v>4.63409864497981</v>
      </c>
      <c r="AH811" s="19">
        <f>P811*AG811*'Molecular Weight'!$B$2/'Molecular Weight'!$D$2</f>
        <v>3.04440535148724</v>
      </c>
      <c r="AI811" s="19">
        <f>Q811*AG811*'Molecular Weight'!$B$3/'Molecular Weight'!$D$3</f>
        <v>0.0444270283110705</v>
      </c>
      <c r="AJ811" s="19">
        <f>AG811*R811*'Molecular Weight'!$B$4/'Molecular Weight'!$D$4</f>
        <v>1.86072968345894</v>
      </c>
      <c r="AK811" s="19">
        <f>S811*AG811*'Molecular Weight'!$B$5/'Molecular Weight'!$D$5</f>
        <v>0.00250013875181489</v>
      </c>
      <c r="AL811" s="19">
        <f>T811*AG811*'Molecular Weight'!$B$6/'Molecular Weight'!$D$6</f>
        <v>1.33269039539648</v>
      </c>
      <c r="AM811" s="19">
        <f>U811*AG811*'Molecular Weight'!$B$8/'Molecular Weight'!$D$8</f>
        <v>0.0276974601842605</v>
      </c>
      <c r="AN811" s="19">
        <f>V811*AG811*'Molecular Weight'!$B$9/'Molecular Weight'!$D$9</f>
        <v>0.778482576340281</v>
      </c>
      <c r="AO811" s="19">
        <f>W811*AG811*'Molecular Weight'!$B$10/'Molecular Weight'!$D$10</f>
        <v>0.874264687301826</v>
      </c>
      <c r="AP811" s="19">
        <f>X811*AG811*'Molecular Weight'!$B$11/'Molecular Weight'!$D$11</f>
        <v>0.0287107757288197</v>
      </c>
      <c r="AQ811" s="19">
        <f>Y811*AG811*'Molecular Weight'!$B$12/'Molecular Weight'!$D$12</f>
        <v>0</v>
      </c>
      <c r="AR811" s="19">
        <f t="shared" si="146"/>
        <v>7.99390809696073</v>
      </c>
      <c r="AS811" s="19">
        <f t="shared" si="147"/>
        <v>0</v>
      </c>
      <c r="AT811" s="19">
        <f t="shared" si="148"/>
        <v>0</v>
      </c>
      <c r="AU811" s="19">
        <f t="shared" si="149"/>
        <v>1.33269039539648</v>
      </c>
      <c r="AV811" s="19">
        <f t="shared" si="150"/>
        <v>3.08883237979831</v>
      </c>
      <c r="AW811" s="19">
        <f t="shared" si="151"/>
        <v>3.01313511922284</v>
      </c>
      <c r="AX811" s="36"/>
    </row>
    <row r="812" s="25" customFormat="1" spans="1:50">
      <c r="A812" s="37" t="s">
        <v>1849</v>
      </c>
      <c r="B812" s="35" t="s">
        <v>1850</v>
      </c>
      <c r="C812" s="35" t="s">
        <v>2595</v>
      </c>
      <c r="D812" s="35" t="s">
        <v>1852</v>
      </c>
      <c r="E812" s="35" t="s">
        <v>2626</v>
      </c>
      <c r="F812" s="35" t="s">
        <v>2377</v>
      </c>
      <c r="G812" s="32" t="s">
        <v>1917</v>
      </c>
      <c r="H812" s="32"/>
      <c r="I812" s="33">
        <f t="shared" si="152"/>
        <v>5.37165927886963</v>
      </c>
      <c r="J812" s="33">
        <f t="shared" si="153"/>
        <v>902.764404296875</v>
      </c>
      <c r="K812" s="33">
        <f t="shared" si="154"/>
        <v>-10.4084300994873</v>
      </c>
      <c r="L812" s="34">
        <f t="shared" si="144"/>
        <v>-14.0804288029661</v>
      </c>
      <c r="M812" s="33">
        <f t="shared" si="145"/>
        <v>3.67199870347877</v>
      </c>
      <c r="N812" s="33">
        <f t="shared" si="155"/>
        <v>3.67199611663818</v>
      </c>
      <c r="O812" s="32"/>
      <c r="P812" s="35">
        <v>39.03</v>
      </c>
      <c r="Q812" s="35">
        <v>0.81</v>
      </c>
      <c r="R812" s="35">
        <v>20.54</v>
      </c>
      <c r="S812" s="35">
        <v>0.03</v>
      </c>
      <c r="T812" s="35">
        <v>20.4</v>
      </c>
      <c r="U812" s="35">
        <v>0.422</v>
      </c>
      <c r="V812" s="35">
        <v>6.83</v>
      </c>
      <c r="W812" s="35">
        <v>10.75</v>
      </c>
      <c r="X812" s="35">
        <v>0.208</v>
      </c>
      <c r="Y812" s="32"/>
      <c r="Z812" s="32">
        <v>99.02</v>
      </c>
      <c r="AA812" s="35">
        <v>5.37165927886963</v>
      </c>
      <c r="AB812" s="35">
        <v>902.764404296875</v>
      </c>
      <c r="AC812" s="35">
        <v>-10.4084300994873</v>
      </c>
      <c r="AD812" s="35">
        <v>3.67199611663818</v>
      </c>
      <c r="AE812" s="35" t="s">
        <v>1695</v>
      </c>
      <c r="AF812" s="19">
        <v>12</v>
      </c>
      <c r="AG812" s="19">
        <f>AF812/(P812*'Molecular Weight'!$C$2/'Molecular Weight'!$D$2+Q812*'Molecular Weight'!$C$3/'Molecular Weight'!$D$3+R812*'Molecular Weight'!$C$4/'Molecular Weight'!$D$4+S812*'Molecular Weight'!$C$5/'Molecular Weight'!$D$5+T812*'Molecular Weight'!$C$6/'Molecular Weight'!$D$6+U812*'Molecular Weight'!$C$8/'Molecular Weight'!$D$8+V812*'Molecular Weight'!$C$9/'Molecular Weight'!$D$9+W812*'Molecular Weight'!$C$10/'Molecular Weight'!$D$10+X812*'Molecular Weight'!$C$11/'Molecular Weight'!$D$11+Y812*'Molecular Weight'!$C$12/'Molecular Weight'!$D$12)</f>
        <v>4.65309597823003</v>
      </c>
      <c r="AH812" s="19">
        <f>P812*AG812*'Molecular Weight'!$B$2/'Molecular Weight'!$D$2</f>
        <v>3.02280852247534</v>
      </c>
      <c r="AI812" s="19">
        <f>Q812*AG812*'Molecular Weight'!$B$3/'Molecular Weight'!$D$3</f>
        <v>0.047171561231118</v>
      </c>
      <c r="AJ812" s="19">
        <f>AG812*R812*'Molecular Weight'!$B$4/'Molecular Weight'!$D$4</f>
        <v>1.87474679075804</v>
      </c>
      <c r="AK812" s="19">
        <f>S812*AG812*'Molecular Weight'!$B$5/'Molecular Weight'!$D$5</f>
        <v>0.00183686925912101</v>
      </c>
      <c r="AL812" s="19">
        <f>T812*AG812*'Molecular Weight'!$B$6/'Molecular Weight'!$D$6</f>
        <v>1.32131344593392</v>
      </c>
      <c r="AM812" s="19">
        <f>U812*AG812*'Molecular Weight'!$B$8/'Molecular Weight'!$D$8</f>
        <v>0.0276798210151265</v>
      </c>
      <c r="AN812" s="19">
        <f>V812*AG812*'Molecular Weight'!$B$9/'Molecular Weight'!$D$9</f>
        <v>0.788601626087124</v>
      </c>
      <c r="AO812" s="19">
        <f>W812*AG812*'Molecular Weight'!$B$10/'Molecular Weight'!$D$10</f>
        <v>0.891954025784109</v>
      </c>
      <c r="AP812" s="19">
        <f>X812*AG812*'Molecular Weight'!$B$11/'Molecular Weight'!$D$11</f>
        <v>0.0312308474821506</v>
      </c>
      <c r="AQ812" s="19">
        <f>Y812*AG812*'Molecular Weight'!$B$12/'Molecular Weight'!$D$12</f>
        <v>0</v>
      </c>
      <c r="AR812" s="19">
        <f t="shared" si="146"/>
        <v>8.00734351002604</v>
      </c>
      <c r="AS812" s="19">
        <f t="shared" si="147"/>
        <v>0.0220103259469671</v>
      </c>
      <c r="AT812" s="19">
        <f t="shared" si="148"/>
        <v>0.016657914149515</v>
      </c>
      <c r="AU812" s="19">
        <f t="shared" si="149"/>
        <v>1.29930311998695</v>
      </c>
      <c r="AV812" s="19">
        <f t="shared" si="150"/>
        <v>3.06998008370645</v>
      </c>
      <c r="AW812" s="19">
        <f t="shared" si="151"/>
        <v>3.02954891882028</v>
      </c>
      <c r="AX812" s="36"/>
    </row>
    <row r="813" s="25" customFormat="1" spans="1:50">
      <c r="A813" s="37" t="s">
        <v>1849</v>
      </c>
      <c r="B813" s="35" t="s">
        <v>1850</v>
      </c>
      <c r="C813" s="35" t="s">
        <v>2595</v>
      </c>
      <c r="D813" s="35" t="s">
        <v>1852</v>
      </c>
      <c r="E813" s="35" t="s">
        <v>2627</v>
      </c>
      <c r="F813" s="35" t="s">
        <v>1859</v>
      </c>
      <c r="G813" s="32" t="s">
        <v>1917</v>
      </c>
      <c r="H813" s="32"/>
      <c r="I813" s="33">
        <f t="shared" si="152"/>
        <v>6.63136577606201</v>
      </c>
      <c r="J813" s="33">
        <f t="shared" si="153"/>
        <v>1092.21496582031</v>
      </c>
      <c r="K813" s="33">
        <f t="shared" si="154"/>
        <v>-7.70298480987549</v>
      </c>
      <c r="L813" s="34">
        <f t="shared" si="144"/>
        <v>-10.6658436367098</v>
      </c>
      <c r="M813" s="33">
        <f t="shared" si="145"/>
        <v>2.96285882683433</v>
      </c>
      <c r="N813" s="33">
        <f t="shared" si="155"/>
        <v>2.96285915374756</v>
      </c>
      <c r="O813" s="32"/>
      <c r="P813" s="35">
        <v>40.632</v>
      </c>
      <c r="Q813" s="35">
        <v>0.376</v>
      </c>
      <c r="R813" s="35">
        <v>22.223</v>
      </c>
      <c r="S813" s="35">
        <v>0.092</v>
      </c>
      <c r="T813" s="35">
        <v>11.186</v>
      </c>
      <c r="U813" s="35">
        <v>1.604</v>
      </c>
      <c r="V813" s="35">
        <v>10.833</v>
      </c>
      <c r="W813" s="35">
        <v>12.072</v>
      </c>
      <c r="X813" s="35">
        <v>0.209</v>
      </c>
      <c r="Y813" s="32"/>
      <c r="Z813" s="32">
        <v>99.227</v>
      </c>
      <c r="AA813" s="35">
        <v>6.63136577606201</v>
      </c>
      <c r="AB813" s="35">
        <v>1092.21496582031</v>
      </c>
      <c r="AC813" s="35">
        <v>-7.70298480987549</v>
      </c>
      <c r="AD813" s="35">
        <v>2.96285915374756</v>
      </c>
      <c r="AE813" s="35" t="s">
        <v>1695</v>
      </c>
      <c r="AF813" s="19">
        <v>12</v>
      </c>
      <c r="AG813" s="19">
        <f>AF813/(P813*'Molecular Weight'!$C$2/'Molecular Weight'!$D$2+Q813*'Molecular Weight'!$C$3/'Molecular Weight'!$D$3+R813*'Molecular Weight'!$C$4/'Molecular Weight'!$D$4+S813*'Molecular Weight'!$C$5/'Molecular Weight'!$D$5+T813*'Molecular Weight'!$C$6/'Molecular Weight'!$D$6+U813*'Molecular Weight'!$C$8/'Molecular Weight'!$D$8+V813*'Molecular Weight'!$C$9/'Molecular Weight'!$D$9+W813*'Molecular Weight'!$C$10/'Molecular Weight'!$D$10+X813*'Molecular Weight'!$C$11/'Molecular Weight'!$D$11+Y813*'Molecular Weight'!$C$12/'Molecular Weight'!$D$12)</f>
        <v>4.4718369951412</v>
      </c>
      <c r="AH813" s="19">
        <f>P813*AG813*'Molecular Weight'!$B$2/'Molecular Weight'!$D$2</f>
        <v>3.02429561895102</v>
      </c>
      <c r="AI813" s="19">
        <f>Q813*AG813*'Molecular Weight'!$B$3/'Molecular Weight'!$D$3</f>
        <v>0.0210439388006645</v>
      </c>
      <c r="AJ813" s="19">
        <f>AG813*R813*'Molecular Weight'!$B$4/'Molecular Weight'!$D$4</f>
        <v>1.94934549907852</v>
      </c>
      <c r="AK813" s="19">
        <f>S813*AG813*'Molecular Weight'!$B$5/'Molecular Weight'!$D$5</f>
        <v>0.00541363252257373</v>
      </c>
      <c r="AL813" s="19">
        <f>T813*AG813*'Molecular Weight'!$B$6/'Molecular Weight'!$D$6</f>
        <v>0.69629689069668</v>
      </c>
      <c r="AM813" s="19">
        <f>U813*AG813*'Molecular Weight'!$B$8/'Molecular Weight'!$D$8</f>
        <v>0.101111171979229</v>
      </c>
      <c r="AN813" s="19">
        <f>V813*AG813*'Molecular Weight'!$B$9/'Molecular Weight'!$D$9</f>
        <v>1.20206973122493</v>
      </c>
      <c r="AO813" s="19">
        <f>W813*AG813*'Molecular Weight'!$B$10/'Molecular Weight'!$D$10</f>
        <v>0.962625110651651</v>
      </c>
      <c r="AP813" s="19">
        <f>X813*AG813*'Molecular Weight'!$B$11/'Molecular Weight'!$D$11</f>
        <v>0.0301585650850116</v>
      </c>
      <c r="AQ813" s="19">
        <f>Y813*AG813*'Molecular Weight'!$B$12/'Molecular Weight'!$D$12</f>
        <v>0</v>
      </c>
      <c r="AR813" s="19">
        <f t="shared" si="146"/>
        <v>7.99236015899028</v>
      </c>
      <c r="AS813" s="19">
        <f t="shared" si="147"/>
        <v>0</v>
      </c>
      <c r="AT813" s="19">
        <f t="shared" si="148"/>
        <v>0</v>
      </c>
      <c r="AU813" s="19">
        <f t="shared" si="149"/>
        <v>0.69629689069668</v>
      </c>
      <c r="AV813" s="19">
        <f t="shared" si="150"/>
        <v>3.04533955775168</v>
      </c>
      <c r="AW813" s="19">
        <f t="shared" si="151"/>
        <v>2.96210290455249</v>
      </c>
      <c r="AX813" s="36"/>
    </row>
    <row r="814" s="25" customFormat="1" spans="1:50">
      <c r="A814" s="37" t="s">
        <v>1849</v>
      </c>
      <c r="B814" s="35" t="s">
        <v>1850</v>
      </c>
      <c r="C814" s="35" t="s">
        <v>2595</v>
      </c>
      <c r="D814" s="35" t="s">
        <v>1852</v>
      </c>
      <c r="E814" s="35" t="s">
        <v>2628</v>
      </c>
      <c r="F814" s="35" t="s">
        <v>1859</v>
      </c>
      <c r="G814" s="32" t="s">
        <v>1917</v>
      </c>
      <c r="H814" s="32"/>
      <c r="I814" s="33">
        <f t="shared" si="152"/>
        <v>5.50486660003662</v>
      </c>
      <c r="J814" s="33">
        <f t="shared" si="153"/>
        <v>1045.5654296875</v>
      </c>
      <c r="K814" s="33">
        <f t="shared" si="154"/>
        <v>-8.35190391540527</v>
      </c>
      <c r="L814" s="34">
        <f t="shared" si="144"/>
        <v>-11.760399230615</v>
      </c>
      <c r="M814" s="33">
        <f t="shared" si="145"/>
        <v>3.40849531520969</v>
      </c>
      <c r="N814" s="33">
        <f t="shared" si="155"/>
        <v>3.40849685668945</v>
      </c>
      <c r="O814" s="32"/>
      <c r="P814" s="35">
        <v>40.169</v>
      </c>
      <c r="Q814" s="35">
        <v>0.482</v>
      </c>
      <c r="R814" s="35">
        <v>21.899</v>
      </c>
      <c r="S814" s="35">
        <v>0.068</v>
      </c>
      <c r="T814" s="35">
        <v>18.083</v>
      </c>
      <c r="U814" s="35">
        <v>0.315</v>
      </c>
      <c r="V814" s="35">
        <v>9.305</v>
      </c>
      <c r="W814" s="35">
        <v>9.886</v>
      </c>
      <c r="X814" s="35">
        <v>0.18</v>
      </c>
      <c r="Y814" s="32"/>
      <c r="Z814" s="32">
        <v>100.387</v>
      </c>
      <c r="AA814" s="35">
        <v>5.50486660003662</v>
      </c>
      <c r="AB814" s="35">
        <v>1045.5654296875</v>
      </c>
      <c r="AC814" s="35">
        <v>-8.35190391540527</v>
      </c>
      <c r="AD814" s="35">
        <v>3.40849685668945</v>
      </c>
      <c r="AE814" s="35" t="s">
        <v>1695</v>
      </c>
      <c r="AF814" s="19">
        <v>12</v>
      </c>
      <c r="AG814" s="19">
        <f>AF814/(P814*'Molecular Weight'!$C$2/'Molecular Weight'!$D$2+Q814*'Molecular Weight'!$C$3/'Molecular Weight'!$D$3+R814*'Molecular Weight'!$C$4/'Molecular Weight'!$D$4+S814*'Molecular Weight'!$C$5/'Molecular Weight'!$D$5+T814*'Molecular Weight'!$C$6/'Molecular Weight'!$D$6+U814*'Molecular Weight'!$C$8/'Molecular Weight'!$D$8+V814*'Molecular Weight'!$C$9/'Molecular Weight'!$D$9+W814*'Molecular Weight'!$C$10/'Molecular Weight'!$D$10+X814*'Molecular Weight'!$C$11/'Molecular Weight'!$D$11+Y814*'Molecular Weight'!$C$12/'Molecular Weight'!$D$12)</f>
        <v>4.50930189865992</v>
      </c>
      <c r="AH814" s="19">
        <f>P814*AG814*'Molecular Weight'!$B$2/'Molecular Weight'!$D$2</f>
        <v>3.01488262262434</v>
      </c>
      <c r="AI814" s="19">
        <f>Q814*AG814*'Molecular Weight'!$B$3/'Molecular Weight'!$D$3</f>
        <v>0.0272025471233302</v>
      </c>
      <c r="AJ814" s="19">
        <f>AG814*R814*'Molecular Weight'!$B$4/'Molecular Weight'!$D$4</f>
        <v>1.93701848330235</v>
      </c>
      <c r="AK814" s="19">
        <f>S814*AG814*'Molecular Weight'!$B$5/'Molecular Weight'!$D$5</f>
        <v>0.00403490399511645</v>
      </c>
      <c r="AL814" s="19">
        <f>T814*AG814*'Molecular Weight'!$B$6/'Molecular Weight'!$D$6</f>
        <v>1.13504602218078</v>
      </c>
      <c r="AM814" s="19">
        <f>U814*AG814*'Molecular Weight'!$B$8/'Molecular Weight'!$D$8</f>
        <v>0.0200229785463473</v>
      </c>
      <c r="AN814" s="19">
        <f>V814*AG814*'Molecular Weight'!$B$9/'Molecular Weight'!$D$9</f>
        <v>1.04116759719679</v>
      </c>
      <c r="AO814" s="19">
        <f>W814*AG814*'Molecular Weight'!$B$10/'Molecular Weight'!$D$10</f>
        <v>0.794917235559058</v>
      </c>
      <c r="AP814" s="19">
        <f>X814*AG814*'Molecular Weight'!$B$11/'Molecular Weight'!$D$11</f>
        <v>0.0261914921509773</v>
      </c>
      <c r="AQ814" s="19">
        <f>Y814*AG814*'Molecular Weight'!$B$12/'Molecular Weight'!$D$12</f>
        <v>0</v>
      </c>
      <c r="AR814" s="19">
        <f t="shared" si="146"/>
        <v>8.00048388267909</v>
      </c>
      <c r="AS814" s="19">
        <f t="shared" si="147"/>
        <v>0.00145156023915138</v>
      </c>
      <c r="AT814" s="19">
        <f t="shared" si="148"/>
        <v>0.00127885584441984</v>
      </c>
      <c r="AU814" s="19">
        <f t="shared" si="149"/>
        <v>1.13359446194163</v>
      </c>
      <c r="AV814" s="19">
        <f t="shared" si="150"/>
        <v>3.04208516974767</v>
      </c>
      <c r="AW814" s="19">
        <f t="shared" si="151"/>
        <v>2.99115383348298</v>
      </c>
      <c r="AX814" s="36"/>
    </row>
    <row r="815" s="25" customFormat="1" spans="1:50">
      <c r="A815" s="37" t="s">
        <v>1849</v>
      </c>
      <c r="B815" s="35" t="s">
        <v>2629</v>
      </c>
      <c r="C815" s="35" t="s">
        <v>2595</v>
      </c>
      <c r="D815" s="35" t="s">
        <v>1852</v>
      </c>
      <c r="E815" s="35">
        <v>1</v>
      </c>
      <c r="F815" s="35" t="s">
        <v>1859</v>
      </c>
      <c r="G815" s="32" t="s">
        <v>1917</v>
      </c>
      <c r="H815" s="32"/>
      <c r="I815" s="33">
        <f t="shared" si="152"/>
        <v>4.49842262268066</v>
      </c>
      <c r="J815" s="33">
        <f t="shared" si="153"/>
        <v>1067.83349609375</v>
      </c>
      <c r="K815" s="33">
        <f t="shared" si="154"/>
        <v>-8.45498275756836</v>
      </c>
      <c r="L815" s="34">
        <f t="shared" si="144"/>
        <v>-11.8743600014808</v>
      </c>
      <c r="M815" s="33">
        <f t="shared" si="145"/>
        <v>3.41937724391248</v>
      </c>
      <c r="N815" s="33">
        <f t="shared" si="155"/>
        <v>3.41937828063965</v>
      </c>
      <c r="O815" s="32"/>
      <c r="P815" s="35">
        <v>40.179</v>
      </c>
      <c r="Q815" s="35">
        <v>0.553</v>
      </c>
      <c r="R815" s="35">
        <v>22.037</v>
      </c>
      <c r="S815" s="35">
        <v>0.068</v>
      </c>
      <c r="T815" s="35">
        <v>18.63</v>
      </c>
      <c r="U815" s="35">
        <v>0.363</v>
      </c>
      <c r="V815" s="35">
        <v>9.903</v>
      </c>
      <c r="W815" s="35">
        <v>8.549</v>
      </c>
      <c r="X815" s="35">
        <v>0.2</v>
      </c>
      <c r="Y815" s="32"/>
      <c r="Z815" s="32">
        <v>100.482</v>
      </c>
      <c r="AA815" s="35">
        <v>4.49842262268066</v>
      </c>
      <c r="AB815" s="35">
        <v>1067.83349609375</v>
      </c>
      <c r="AC815" s="35">
        <v>-8.45498275756836</v>
      </c>
      <c r="AD815" s="35">
        <v>3.41937828063965</v>
      </c>
      <c r="AE815" s="35" t="s">
        <v>1695</v>
      </c>
      <c r="AF815" s="19">
        <v>12</v>
      </c>
      <c r="AG815" s="19">
        <f>AF815/(P815*'Molecular Weight'!$C$2/'Molecular Weight'!$D$2+Q815*'Molecular Weight'!$C$3/'Molecular Weight'!$D$3+R815*'Molecular Weight'!$C$4/'Molecular Weight'!$D$4+S815*'Molecular Weight'!$C$5/'Molecular Weight'!$D$5+T815*'Molecular Weight'!$C$6/'Molecular Weight'!$D$6+U815*'Molecular Weight'!$C$8/'Molecular Weight'!$D$8+V815*'Molecular Weight'!$C$9/'Molecular Weight'!$D$9+W815*'Molecular Weight'!$C$10/'Molecular Weight'!$D$10+X815*'Molecular Weight'!$C$11/'Molecular Weight'!$D$11+Y815*'Molecular Weight'!$C$12/'Molecular Weight'!$D$12)</f>
        <v>4.49952605653781</v>
      </c>
      <c r="AH815" s="19">
        <f>P815*AG815*'Molecular Weight'!$B$2/'Molecular Weight'!$D$2</f>
        <v>3.00909549643197</v>
      </c>
      <c r="AI815" s="19">
        <f>Q815*AG815*'Molecular Weight'!$B$3/'Molecular Weight'!$D$3</f>
        <v>0.0311419012423706</v>
      </c>
      <c r="AJ815" s="19">
        <f>AG815*R815*'Molecular Weight'!$B$4/'Molecular Weight'!$D$4</f>
        <v>1.94499913118721</v>
      </c>
      <c r="AK815" s="19">
        <f>S815*AG815*'Molecular Weight'!$B$5/'Molecular Weight'!$D$5</f>
        <v>0.00402615661352157</v>
      </c>
      <c r="AL815" s="19">
        <f>T815*AG815*'Molecular Weight'!$B$6/'Molecular Weight'!$D$6</f>
        <v>1.16684535681096</v>
      </c>
      <c r="AM815" s="19">
        <f>U815*AG815*'Molecular Weight'!$B$8/'Molecular Weight'!$D$8</f>
        <v>0.0230240760998481</v>
      </c>
      <c r="AN815" s="19">
        <f>V815*AG815*'Molecular Weight'!$B$9/'Molecular Weight'!$D$9</f>
        <v>1.10567758158546</v>
      </c>
      <c r="AO815" s="19">
        <f>W815*AG815*'Molecular Weight'!$B$10/'Molecular Weight'!$D$10</f>
        <v>0.685920974631629</v>
      </c>
      <c r="AP815" s="19">
        <f>X815*AG815*'Molecular Weight'!$B$11/'Molecular Weight'!$D$11</f>
        <v>0.0290385676446455</v>
      </c>
      <c r="AQ815" s="19">
        <f>Y815*AG815*'Molecular Weight'!$B$12/'Molecular Weight'!$D$12</f>
        <v>0</v>
      </c>
      <c r="AR815" s="19">
        <f t="shared" si="146"/>
        <v>7.99976924224761</v>
      </c>
      <c r="AS815" s="19">
        <f t="shared" si="147"/>
        <v>0</v>
      </c>
      <c r="AT815" s="19">
        <f t="shared" si="148"/>
        <v>0</v>
      </c>
      <c r="AU815" s="19">
        <f t="shared" si="149"/>
        <v>1.16684535681096</v>
      </c>
      <c r="AV815" s="19">
        <f t="shared" si="150"/>
        <v>3.04023739767434</v>
      </c>
      <c r="AW815" s="19">
        <f t="shared" si="151"/>
        <v>2.9814679891279</v>
      </c>
      <c r="AX815" s="36"/>
    </row>
    <row r="816" s="25" customFormat="1" spans="1:50">
      <c r="A816" s="37" t="s">
        <v>1849</v>
      </c>
      <c r="B816" s="35" t="s">
        <v>2629</v>
      </c>
      <c r="C816" s="35" t="s">
        <v>2595</v>
      </c>
      <c r="D816" s="35" t="s">
        <v>1852</v>
      </c>
      <c r="E816" s="35">
        <v>7</v>
      </c>
      <c r="F816" s="35" t="s">
        <v>1859</v>
      </c>
      <c r="G816" s="32" t="s">
        <v>1917</v>
      </c>
      <c r="H816" s="32"/>
      <c r="I816" s="33">
        <f t="shared" si="152"/>
        <v>7.78736972808838</v>
      </c>
      <c r="J816" s="33">
        <f t="shared" si="153"/>
        <v>1014.03186035156</v>
      </c>
      <c r="K816" s="33">
        <f t="shared" si="154"/>
        <v>-8.33527374267578</v>
      </c>
      <c r="L816" s="34">
        <f t="shared" si="144"/>
        <v>-11.2298786006568</v>
      </c>
      <c r="M816" s="33">
        <f t="shared" si="145"/>
        <v>2.89460485798106</v>
      </c>
      <c r="N816" s="33">
        <f t="shared" si="155"/>
        <v>2.89460182189941</v>
      </c>
      <c r="O816" s="32"/>
      <c r="P816" s="35">
        <v>40.412</v>
      </c>
      <c r="Q816" s="35">
        <v>0.204</v>
      </c>
      <c r="R816" s="35">
        <v>21.955</v>
      </c>
      <c r="S816" s="35">
        <v>0.126</v>
      </c>
      <c r="T816" s="35">
        <v>19.121</v>
      </c>
      <c r="U816" s="35">
        <v>0.355</v>
      </c>
      <c r="V816" s="35">
        <v>14.498</v>
      </c>
      <c r="W816" s="35">
        <v>2.961</v>
      </c>
      <c r="X816" s="35">
        <v>0.177</v>
      </c>
      <c r="Y816" s="32"/>
      <c r="Z816" s="32">
        <v>99.809</v>
      </c>
      <c r="AA816" s="35">
        <v>7.78736972808838</v>
      </c>
      <c r="AB816" s="35">
        <v>1014.03186035156</v>
      </c>
      <c r="AC816" s="35">
        <v>-8.33527374267578</v>
      </c>
      <c r="AD816" s="35">
        <v>2.89460182189941</v>
      </c>
      <c r="AE816" s="35" t="s">
        <v>1695</v>
      </c>
      <c r="AF816" s="19">
        <v>12</v>
      </c>
      <c r="AG816" s="19">
        <f>AF816/(P816*'Molecular Weight'!$C$2/'Molecular Weight'!$D$2+Q816*'Molecular Weight'!$C$3/'Molecular Weight'!$D$3+R816*'Molecular Weight'!$C$4/'Molecular Weight'!$D$4+S816*'Molecular Weight'!$C$5/'Molecular Weight'!$D$5+T816*'Molecular Weight'!$C$6/'Molecular Weight'!$D$6+U816*'Molecular Weight'!$C$8/'Molecular Weight'!$D$8+V816*'Molecular Weight'!$C$9/'Molecular Weight'!$D$9+W816*'Molecular Weight'!$C$10/'Molecular Weight'!$D$10+X816*'Molecular Weight'!$C$11/'Molecular Weight'!$D$11+Y816*'Molecular Weight'!$C$12/'Molecular Weight'!$D$12)</f>
        <v>4.46856257396723</v>
      </c>
      <c r="AH816" s="19">
        <f>P816*AG816*'Molecular Weight'!$B$2/'Molecular Weight'!$D$2</f>
        <v>3.00571822135759</v>
      </c>
      <c r="AI816" s="19">
        <f>Q816*AG816*'Molecular Weight'!$B$3/'Molecular Weight'!$D$3</f>
        <v>0.0114090959335334</v>
      </c>
      <c r="AJ816" s="19">
        <f>AG816*R816*'Molecular Weight'!$B$4/'Molecular Weight'!$D$4</f>
        <v>1.92442705593273</v>
      </c>
      <c r="AK816" s="19">
        <f>S816*AG816*'Molecular Weight'!$B$5/'Molecular Weight'!$D$5</f>
        <v>0.00740889379985356</v>
      </c>
      <c r="AL816" s="19">
        <f>T816*AG816*'Molecular Weight'!$B$6/'Molecular Weight'!$D$6</f>
        <v>1.18935669511174</v>
      </c>
      <c r="AM816" s="19">
        <f>U816*AG816*'Molecular Weight'!$B$8/'Molecular Weight'!$D$8</f>
        <v>0.0223617100896302</v>
      </c>
      <c r="AN816" s="19">
        <f>V816*AG816*'Molecular Weight'!$B$9/'Molecular Weight'!$D$9</f>
        <v>1.60757370216816</v>
      </c>
      <c r="AO816" s="19">
        <f>W816*AG816*'Molecular Weight'!$B$10/'Molecular Weight'!$D$10</f>
        <v>0.235938191539176</v>
      </c>
      <c r="AP816" s="19">
        <f>X816*AG816*'Molecular Weight'!$B$11/'Molecular Weight'!$D$11</f>
        <v>0.0255222838203356</v>
      </c>
      <c r="AQ816" s="19">
        <f>Y816*AG816*'Molecular Weight'!$B$12/'Molecular Weight'!$D$12</f>
        <v>0</v>
      </c>
      <c r="AR816" s="19">
        <f t="shared" si="146"/>
        <v>8.02971584975275</v>
      </c>
      <c r="AS816" s="19">
        <f t="shared" si="147"/>
        <v>0.0888176378106822</v>
      </c>
      <c r="AT816" s="19">
        <f t="shared" si="148"/>
        <v>0.0746770402653156</v>
      </c>
      <c r="AU816" s="19">
        <f t="shared" si="149"/>
        <v>1.10053905730106</v>
      </c>
      <c r="AV816" s="19">
        <f t="shared" si="150"/>
        <v>3.01712731729112</v>
      </c>
      <c r="AW816" s="19">
        <f t="shared" si="151"/>
        <v>3.05523029890871</v>
      </c>
      <c r="AX816" s="36"/>
    </row>
    <row r="817" s="25" customFormat="1" spans="1:50">
      <c r="A817" s="37" t="s">
        <v>1849</v>
      </c>
      <c r="B817" s="35" t="s">
        <v>2629</v>
      </c>
      <c r="C817" s="35" t="s">
        <v>2595</v>
      </c>
      <c r="D817" s="35" t="s">
        <v>1852</v>
      </c>
      <c r="E817" s="35">
        <v>21</v>
      </c>
      <c r="F817" s="35" t="s">
        <v>1859</v>
      </c>
      <c r="G817" s="32" t="s">
        <v>1917</v>
      </c>
      <c r="H817" s="32"/>
      <c r="I817" s="33">
        <f t="shared" si="152"/>
        <v>7.6348295211792</v>
      </c>
      <c r="J817" s="33">
        <f t="shared" si="153"/>
        <v>1026.62182617187</v>
      </c>
      <c r="K817" s="33">
        <f t="shared" si="154"/>
        <v>-7.27246379852295</v>
      </c>
      <c r="L817" s="34">
        <f t="shared" si="144"/>
        <v>-11.1196996760767</v>
      </c>
      <c r="M817" s="33">
        <f t="shared" si="145"/>
        <v>3.8472358775538</v>
      </c>
      <c r="N817" s="33">
        <f t="shared" si="155"/>
        <v>3.84723377227783</v>
      </c>
      <c r="O817" s="32"/>
      <c r="P817" s="35">
        <v>40.396</v>
      </c>
      <c r="Q817" s="35">
        <v>0.307</v>
      </c>
      <c r="R817" s="35">
        <v>21.817</v>
      </c>
      <c r="S817" s="35">
        <v>0.031</v>
      </c>
      <c r="T817" s="35">
        <v>18.8</v>
      </c>
      <c r="U817" s="35">
        <v>0.426</v>
      </c>
      <c r="V817" s="35">
        <v>14.124</v>
      </c>
      <c r="W817" s="35">
        <v>3.828</v>
      </c>
      <c r="X817" s="35">
        <v>0.225</v>
      </c>
      <c r="Y817" s="32"/>
      <c r="Z817" s="32">
        <v>99.954</v>
      </c>
      <c r="AA817" s="35">
        <v>7.6348295211792</v>
      </c>
      <c r="AB817" s="35">
        <v>1026.62182617187</v>
      </c>
      <c r="AC817" s="35">
        <v>-7.27246379852295</v>
      </c>
      <c r="AD817" s="35">
        <v>3.84723377227783</v>
      </c>
      <c r="AE817" s="35" t="s">
        <v>1695</v>
      </c>
      <c r="AF817" s="19">
        <v>12</v>
      </c>
      <c r="AG817" s="19">
        <f>AF817/(P817*'Molecular Weight'!$C$2/'Molecular Weight'!$D$2+Q817*'Molecular Weight'!$C$3/'Molecular Weight'!$D$3+R817*'Molecular Weight'!$C$4/'Molecular Weight'!$D$4+S817*'Molecular Weight'!$C$5/'Molecular Weight'!$D$5+T817*'Molecular Weight'!$C$6/'Molecular Weight'!$D$6+U817*'Molecular Weight'!$C$8/'Molecular Weight'!$D$8+V817*'Molecular Weight'!$C$9/'Molecular Weight'!$D$9+W817*'Molecular Weight'!$C$10/'Molecular Weight'!$D$10+X817*'Molecular Weight'!$C$11/'Molecular Weight'!$D$11+Y817*'Molecular Weight'!$C$12/'Molecular Weight'!$D$12)</f>
        <v>4.46923368982664</v>
      </c>
      <c r="AH817" s="19">
        <f>P817*AG817*'Molecular Weight'!$B$2/'Molecular Weight'!$D$2</f>
        <v>3.0049794296644</v>
      </c>
      <c r="AI817" s="19">
        <f>Q817*AG817*'Molecular Weight'!$B$3/'Molecular Weight'!$D$3</f>
        <v>0.0171721494715492</v>
      </c>
      <c r="AJ817" s="19">
        <f>AG817*R817*'Molecular Weight'!$B$4/'Molecular Weight'!$D$4</f>
        <v>1.91261811320023</v>
      </c>
      <c r="AK817" s="19">
        <f>S817*AG817*'Molecular Weight'!$B$5/'Molecular Weight'!$D$5</f>
        <v>0.00182309684037931</v>
      </c>
      <c r="AL817" s="19">
        <f>T817*AG817*'Molecular Weight'!$B$6/'Molecular Weight'!$D$6</f>
        <v>1.16956560925307</v>
      </c>
      <c r="AM817" s="19">
        <f>U817*AG817*'Molecular Weight'!$B$8/'Molecular Weight'!$D$8</f>
        <v>0.0268380822084318</v>
      </c>
      <c r="AN817" s="19">
        <f>V817*AG817*'Molecular Weight'!$B$9/'Molecular Weight'!$D$9</f>
        <v>1.56633887432038</v>
      </c>
      <c r="AO817" s="19">
        <f>W817*AG817*'Molecular Weight'!$B$10/'Molecular Weight'!$D$10</f>
        <v>0.305068234034529</v>
      </c>
      <c r="AP817" s="19">
        <f>X817*AG817*'Molecular Weight'!$B$11/'Molecular Weight'!$D$11</f>
        <v>0.0324484537015487</v>
      </c>
      <c r="AQ817" s="19">
        <f>Y817*AG817*'Molecular Weight'!$B$12/'Molecular Weight'!$D$12</f>
        <v>0</v>
      </c>
      <c r="AR817" s="19">
        <f t="shared" si="146"/>
        <v>8.03685204269452</v>
      </c>
      <c r="AS817" s="19">
        <f t="shared" si="147"/>
        <v>0.11004918592131</v>
      </c>
      <c r="AT817" s="19">
        <f t="shared" si="148"/>
        <v>0.0940940679604898</v>
      </c>
      <c r="AU817" s="19">
        <f t="shared" si="149"/>
        <v>1.05951642333176</v>
      </c>
      <c r="AV817" s="19">
        <f t="shared" si="150"/>
        <v>3.02215157913595</v>
      </c>
      <c r="AW817" s="19">
        <f t="shared" si="151"/>
        <v>3.06781079981642</v>
      </c>
      <c r="AX817" s="36"/>
    </row>
    <row r="818" s="25" customFormat="1" spans="1:50">
      <c r="A818" s="37" t="s">
        <v>1849</v>
      </c>
      <c r="B818" s="35" t="s">
        <v>2629</v>
      </c>
      <c r="C818" s="35" t="s">
        <v>2595</v>
      </c>
      <c r="D818" s="35" t="s">
        <v>1852</v>
      </c>
      <c r="E818" s="35">
        <v>38</v>
      </c>
      <c r="F818" s="35" t="s">
        <v>1859</v>
      </c>
      <c r="G818" s="32" t="s">
        <v>1917</v>
      </c>
      <c r="H818" s="32"/>
      <c r="I818" s="33">
        <f t="shared" si="152"/>
        <v>5.221604347229</v>
      </c>
      <c r="J818" s="33">
        <f t="shared" si="153"/>
        <v>1174.0185546875</v>
      </c>
      <c r="K818" s="33">
        <f t="shared" si="154"/>
        <v>-7.44890260696411</v>
      </c>
      <c r="L818" s="34">
        <f t="shared" si="144"/>
        <v>-10.2252098197671</v>
      </c>
      <c r="M818" s="33">
        <f t="shared" si="145"/>
        <v>2.77630721280302</v>
      </c>
      <c r="N818" s="33">
        <f t="shared" si="155"/>
        <v>2.77630567550659</v>
      </c>
      <c r="O818" s="32"/>
      <c r="P818" s="35">
        <v>40.052</v>
      </c>
      <c r="Q818" s="35">
        <v>0.602</v>
      </c>
      <c r="R818" s="35">
        <v>22.217</v>
      </c>
      <c r="S818" s="35">
        <v>0.073</v>
      </c>
      <c r="T818" s="35">
        <v>15.654</v>
      </c>
      <c r="U818" s="35">
        <v>0.687</v>
      </c>
      <c r="V818" s="35">
        <v>10.21</v>
      </c>
      <c r="W818" s="35">
        <v>10.641</v>
      </c>
      <c r="X818" s="35">
        <v>0.218</v>
      </c>
      <c r="Y818" s="32"/>
      <c r="Z818" s="32">
        <v>100.354</v>
      </c>
      <c r="AA818" s="35">
        <v>5.221604347229</v>
      </c>
      <c r="AB818" s="35">
        <v>1174.0185546875</v>
      </c>
      <c r="AC818" s="35">
        <v>-7.44890260696411</v>
      </c>
      <c r="AD818" s="35">
        <v>2.77630567550659</v>
      </c>
      <c r="AE818" s="35" t="s">
        <v>1695</v>
      </c>
      <c r="AF818" s="19">
        <v>12</v>
      </c>
      <c r="AG818" s="19">
        <f>AF818/(P818*'Molecular Weight'!$C$2/'Molecular Weight'!$D$2+Q818*'Molecular Weight'!$C$3/'Molecular Weight'!$D$3+R818*'Molecular Weight'!$C$4/'Molecular Weight'!$D$4+S818*'Molecular Weight'!$C$5/'Molecular Weight'!$D$5+T818*'Molecular Weight'!$C$6/'Molecular Weight'!$D$6+U818*'Molecular Weight'!$C$8/'Molecular Weight'!$D$8+V818*'Molecular Weight'!$C$9/'Molecular Weight'!$D$9+W818*'Molecular Weight'!$C$10/'Molecular Weight'!$D$10+X818*'Molecular Weight'!$C$11/'Molecular Weight'!$D$11+Y818*'Molecular Weight'!$C$12/'Molecular Weight'!$D$12)</f>
        <v>4.4814659043896</v>
      </c>
      <c r="AH818" s="19">
        <f>P818*AG818*'Molecular Weight'!$B$2/'Molecular Weight'!$D$2</f>
        <v>2.98754448073589</v>
      </c>
      <c r="AI818" s="19">
        <f>Q818*AG818*'Molecular Weight'!$B$3/'Molecular Weight'!$D$3</f>
        <v>0.0337652374773784</v>
      </c>
      <c r="AJ818" s="19">
        <f>AG818*R818*'Molecular Weight'!$B$4/'Molecular Weight'!$D$4</f>
        <v>1.95301545699929</v>
      </c>
      <c r="AK818" s="19">
        <f>S818*AG818*'Molecular Weight'!$B$5/'Molecular Weight'!$D$5</f>
        <v>0.00430484914823923</v>
      </c>
      <c r="AL818" s="19">
        <f>T818*AG818*'Molecular Weight'!$B$6/'Molecular Weight'!$D$6</f>
        <v>0.976515412963735</v>
      </c>
      <c r="AM818" s="19">
        <f>U818*AG818*'Molecular Weight'!$B$8/'Molecular Weight'!$D$8</f>
        <v>0.0433995922796117</v>
      </c>
      <c r="AN818" s="19">
        <f>V818*AG818*'Molecular Weight'!$B$9/'Molecular Weight'!$D$9</f>
        <v>1.13537883086397</v>
      </c>
      <c r="AO818" s="19">
        <f>W818*AG818*'Molecular Weight'!$B$10/'Molecular Weight'!$D$10</f>
        <v>0.850343771194895</v>
      </c>
      <c r="AP818" s="19">
        <f>X818*AG818*'Molecular Weight'!$B$11/'Molecular Weight'!$D$11</f>
        <v>0.0315249940999333</v>
      </c>
      <c r="AQ818" s="19">
        <f>Y818*AG818*'Molecular Weight'!$B$12/'Molecular Weight'!$D$12</f>
        <v>0</v>
      </c>
      <c r="AR818" s="19">
        <f t="shared" si="146"/>
        <v>8.01579262576294</v>
      </c>
      <c r="AS818" s="19">
        <f t="shared" si="147"/>
        <v>0.0472845339202346</v>
      </c>
      <c r="AT818" s="19">
        <f t="shared" si="148"/>
        <v>0.0484216974893673</v>
      </c>
      <c r="AU818" s="19">
        <f t="shared" si="149"/>
        <v>0.929230879043501</v>
      </c>
      <c r="AV818" s="19">
        <f t="shared" si="150"/>
        <v>3.02130971821327</v>
      </c>
      <c r="AW818" s="19">
        <f t="shared" si="151"/>
        <v>3.00563760730221</v>
      </c>
      <c r="AX818" s="36"/>
    </row>
    <row r="819" s="25" customFormat="1" spans="1:50">
      <c r="A819" s="37" t="s">
        <v>1849</v>
      </c>
      <c r="B819" s="35" t="s">
        <v>2629</v>
      </c>
      <c r="C819" s="35" t="s">
        <v>2595</v>
      </c>
      <c r="D819" s="35" t="s">
        <v>1852</v>
      </c>
      <c r="E819" s="35">
        <v>41</v>
      </c>
      <c r="F819" s="35" t="s">
        <v>1859</v>
      </c>
      <c r="G819" s="32" t="s">
        <v>1917</v>
      </c>
      <c r="H819" s="32"/>
      <c r="I819" s="33">
        <f t="shared" si="152"/>
        <v>6.3699541091919</v>
      </c>
      <c r="J819" s="33">
        <f t="shared" si="153"/>
        <v>1217.72619628906</v>
      </c>
      <c r="K819" s="33">
        <f t="shared" si="154"/>
        <v>-7.2707633972168</v>
      </c>
      <c r="L819" s="34">
        <f t="shared" si="144"/>
        <v>-9.29616832197522</v>
      </c>
      <c r="M819" s="33">
        <f t="shared" si="145"/>
        <v>2.02540492475842</v>
      </c>
      <c r="N819" s="33">
        <f t="shared" si="155"/>
        <v>2.02540397644043</v>
      </c>
      <c r="O819" s="32"/>
      <c r="P819" s="35">
        <v>39.835</v>
      </c>
      <c r="Q819" s="35">
        <v>0.679</v>
      </c>
      <c r="R819" s="35">
        <v>21.466</v>
      </c>
      <c r="S819" s="35">
        <v>0.078</v>
      </c>
      <c r="T819" s="35">
        <v>15.399</v>
      </c>
      <c r="U819" s="35">
        <v>0.32</v>
      </c>
      <c r="V819" s="35">
        <v>10.224</v>
      </c>
      <c r="W819" s="35">
        <v>10.799</v>
      </c>
      <c r="X819" s="35">
        <v>0.247</v>
      </c>
      <c r="Y819" s="32"/>
      <c r="Z819" s="32">
        <v>99.047</v>
      </c>
      <c r="AA819" s="35">
        <v>6.3699541091919</v>
      </c>
      <c r="AB819" s="35">
        <v>1217.72619628906</v>
      </c>
      <c r="AC819" s="35">
        <v>-7.2707633972168</v>
      </c>
      <c r="AD819" s="35">
        <v>2.02540397644043</v>
      </c>
      <c r="AE819" s="35" t="s">
        <v>1695</v>
      </c>
      <c r="AF819" s="19">
        <v>12</v>
      </c>
      <c r="AG819" s="19">
        <f>AF819/(P819*'Molecular Weight'!$C$2/'Molecular Weight'!$D$2+Q819*'Molecular Weight'!$C$3/'Molecular Weight'!$D$3+R819*'Molecular Weight'!$C$4/'Molecular Weight'!$D$4+S819*'Molecular Weight'!$C$5/'Molecular Weight'!$D$5+T819*'Molecular Weight'!$C$6/'Molecular Weight'!$D$6+U819*'Molecular Weight'!$C$8/'Molecular Weight'!$D$8+V819*'Molecular Weight'!$C$9/'Molecular Weight'!$D$9+W819*'Molecular Weight'!$C$10/'Molecular Weight'!$D$10+X819*'Molecular Weight'!$C$11/'Molecular Weight'!$D$11+Y819*'Molecular Weight'!$C$12/'Molecular Weight'!$D$12)</f>
        <v>4.53632946812803</v>
      </c>
      <c r="AH819" s="19">
        <f>P819*AG819*'Molecular Weight'!$B$2/'Molecular Weight'!$D$2</f>
        <v>3.00773442681225</v>
      </c>
      <c r="AI819" s="19">
        <f>Q819*AG819*'Molecular Weight'!$B$3/'Molecular Weight'!$D$3</f>
        <v>0.0385502842160066</v>
      </c>
      <c r="AJ819" s="19">
        <f>AG819*R819*'Molecular Weight'!$B$4/'Molecular Weight'!$D$4</f>
        <v>1.91009902634045</v>
      </c>
      <c r="AK819" s="19">
        <f>S819*AG819*'Molecular Weight'!$B$5/'Molecular Weight'!$D$5</f>
        <v>0.00465601287603113</v>
      </c>
      <c r="AL819" s="19">
        <f>T819*AG819*'Molecular Weight'!$B$6/'Molecular Weight'!$D$6</f>
        <v>0.972368283403445</v>
      </c>
      <c r="AM819" s="19">
        <f>U819*AG819*'Molecular Weight'!$B$8/'Molecular Weight'!$D$8</f>
        <v>0.0204627210290523</v>
      </c>
      <c r="AN819" s="19">
        <f>V819*AG819*'Molecular Weight'!$B$9/'Molecular Weight'!$D$9</f>
        <v>1.15085440402335</v>
      </c>
      <c r="AO819" s="19">
        <f>W819*AG819*'Molecular Weight'!$B$10/'Molecular Weight'!$D$10</f>
        <v>0.873534627787349</v>
      </c>
      <c r="AP819" s="19">
        <f>X819*AG819*'Molecular Weight'!$B$11/'Molecular Weight'!$D$11</f>
        <v>0.0361559657511333</v>
      </c>
      <c r="AQ819" s="19">
        <f>Y819*AG819*'Molecular Weight'!$B$12/'Molecular Weight'!$D$12</f>
        <v>0</v>
      </c>
      <c r="AR819" s="19">
        <f t="shared" si="146"/>
        <v>8.01441575223907</v>
      </c>
      <c r="AS819" s="19">
        <f t="shared" si="147"/>
        <v>0.04316946667522</v>
      </c>
      <c r="AT819" s="19">
        <f t="shared" si="148"/>
        <v>0.0443962101726724</v>
      </c>
      <c r="AU819" s="19">
        <f t="shared" si="149"/>
        <v>0.929198816728225</v>
      </c>
      <c r="AV819" s="19">
        <f t="shared" si="150"/>
        <v>3.04628471102826</v>
      </c>
      <c r="AW819" s="19">
        <f t="shared" si="151"/>
        <v>3.01722003624319</v>
      </c>
      <c r="AX819" s="36"/>
    </row>
    <row r="820" s="25" customFormat="1" spans="1:50">
      <c r="A820" s="37" t="s">
        <v>1849</v>
      </c>
      <c r="B820" s="35" t="s">
        <v>2629</v>
      </c>
      <c r="C820" s="35" t="s">
        <v>2595</v>
      </c>
      <c r="D820" s="35" t="s">
        <v>1852</v>
      </c>
      <c r="E820" s="35">
        <v>45</v>
      </c>
      <c r="F820" s="35" t="s">
        <v>1859</v>
      </c>
      <c r="G820" s="32" t="s">
        <v>1917</v>
      </c>
      <c r="H820" s="32"/>
      <c r="I820" s="33">
        <f t="shared" si="152"/>
        <v>5.66069030761719</v>
      </c>
      <c r="J820" s="33">
        <f t="shared" si="153"/>
        <v>998.780578613281</v>
      </c>
      <c r="K820" s="33">
        <f t="shared" si="154"/>
        <v>-9.10653305053711</v>
      </c>
      <c r="L820" s="34">
        <f t="shared" si="144"/>
        <v>-12.3747394047404</v>
      </c>
      <c r="M820" s="33">
        <f t="shared" si="145"/>
        <v>3.26820635420333</v>
      </c>
      <c r="N820" s="33">
        <f t="shared" si="155"/>
        <v>3.26820564270019</v>
      </c>
      <c r="O820" s="32"/>
      <c r="P820" s="35">
        <v>39.24</v>
      </c>
      <c r="Q820" s="35">
        <v>0.859</v>
      </c>
      <c r="R820" s="35">
        <v>20.725</v>
      </c>
      <c r="S820" s="35">
        <v>0.099</v>
      </c>
      <c r="T820" s="35">
        <v>19.954</v>
      </c>
      <c r="U820" s="35">
        <v>1.717</v>
      </c>
      <c r="V820" s="35">
        <v>7.908</v>
      </c>
      <c r="W820" s="35">
        <v>8.964</v>
      </c>
      <c r="X820" s="35">
        <v>0.233</v>
      </c>
      <c r="Y820" s="32"/>
      <c r="Z820" s="32">
        <v>99.699</v>
      </c>
      <c r="AA820" s="35">
        <v>5.66069030761719</v>
      </c>
      <c r="AB820" s="35">
        <v>998.780578613281</v>
      </c>
      <c r="AC820" s="35">
        <v>-9.10653305053711</v>
      </c>
      <c r="AD820" s="35">
        <v>3.26820564270019</v>
      </c>
      <c r="AE820" s="35" t="s">
        <v>1695</v>
      </c>
      <c r="AF820" s="19">
        <v>12</v>
      </c>
      <c r="AG820" s="19">
        <f>AF820/(P820*'Molecular Weight'!$C$2/'Molecular Weight'!$D$2+Q820*'Molecular Weight'!$C$3/'Molecular Weight'!$D$3+R820*'Molecular Weight'!$C$4/'Molecular Weight'!$D$4+S820*'Molecular Weight'!$C$5/'Molecular Weight'!$D$5+T820*'Molecular Weight'!$C$6/'Molecular Weight'!$D$6+U820*'Molecular Weight'!$C$8/'Molecular Weight'!$D$8+V820*'Molecular Weight'!$C$9/'Molecular Weight'!$D$9+W820*'Molecular Weight'!$C$10/'Molecular Weight'!$D$10+X820*'Molecular Weight'!$C$11/'Molecular Weight'!$D$11+Y820*'Molecular Weight'!$C$12/'Molecular Weight'!$D$12)</f>
        <v>4.61307353854694</v>
      </c>
      <c r="AH820" s="19">
        <f>P820*AG820*'Molecular Weight'!$B$2/'Molecular Weight'!$D$2</f>
        <v>3.01293285040916</v>
      </c>
      <c r="AI820" s="19">
        <f>Q820*AG820*'Molecular Weight'!$B$3/'Molecular Weight'!$D$3</f>
        <v>0.0495948707085335</v>
      </c>
      <c r="AJ820" s="19">
        <f>AG820*R820*'Molecular Weight'!$B$4/'Molecular Weight'!$D$4</f>
        <v>1.87536188870901</v>
      </c>
      <c r="AK820" s="19">
        <f>S820*AG820*'Molecular Weight'!$B$5/'Molecular Weight'!$D$5</f>
        <v>0.00600953063117504</v>
      </c>
      <c r="AL820" s="19">
        <f>T820*AG820*'Molecular Weight'!$B$6/'Molecular Weight'!$D$6</f>
        <v>1.28130942912257</v>
      </c>
      <c r="AM820" s="19">
        <f>U820*AG820*'Molecular Weight'!$B$8/'Molecular Weight'!$D$8</f>
        <v>0.111652766643433</v>
      </c>
      <c r="AN820" s="19">
        <f>V820*AG820*'Molecular Weight'!$B$9/'Molecular Weight'!$D$9</f>
        <v>0.905215522154572</v>
      </c>
      <c r="AO820" s="19">
        <f>W820*AG820*'Molecular Weight'!$B$10/'Molecular Weight'!$D$10</f>
        <v>0.73736788872209</v>
      </c>
      <c r="AP820" s="19">
        <f>X820*AG820*'Molecular Weight'!$B$11/'Molecular Weight'!$D$11</f>
        <v>0.0346836442233442</v>
      </c>
      <c r="AQ820" s="19">
        <f>Y820*AG820*'Molecular Weight'!$B$12/'Molecular Weight'!$D$12</f>
        <v>0</v>
      </c>
      <c r="AR820" s="19">
        <f t="shared" si="146"/>
        <v>8.01412839132389</v>
      </c>
      <c r="AS820" s="19">
        <f t="shared" si="147"/>
        <v>0.0423104516444299</v>
      </c>
      <c r="AT820" s="19">
        <f t="shared" si="148"/>
        <v>0.033021259878969</v>
      </c>
      <c r="AU820" s="19">
        <f t="shared" si="149"/>
        <v>1.23899897747814</v>
      </c>
      <c r="AV820" s="19">
        <f t="shared" si="150"/>
        <v>3.06252772111769</v>
      </c>
      <c r="AW820" s="19">
        <f t="shared" si="151"/>
        <v>3.03554560664267</v>
      </c>
      <c r="AX820" s="36"/>
    </row>
    <row r="821" s="25" customFormat="1" spans="1:50">
      <c r="A821" s="37" t="s">
        <v>1849</v>
      </c>
      <c r="B821" s="35" t="s">
        <v>2629</v>
      </c>
      <c r="C821" s="35" t="s">
        <v>2595</v>
      </c>
      <c r="D821" s="35" t="s">
        <v>1852</v>
      </c>
      <c r="E821" s="35">
        <v>48</v>
      </c>
      <c r="F821" s="35" t="s">
        <v>2630</v>
      </c>
      <c r="G821" s="32" t="s">
        <v>1917</v>
      </c>
      <c r="H821" s="32"/>
      <c r="I821" s="33">
        <f t="shared" si="152"/>
        <v>5.8025312423706</v>
      </c>
      <c r="J821" s="33">
        <f t="shared" si="153"/>
        <v>1042.84033203125</v>
      </c>
      <c r="K821" s="33">
        <f t="shared" si="154"/>
        <v>-8.31402969360352</v>
      </c>
      <c r="L821" s="34">
        <f t="shared" si="144"/>
        <v>-11.672236882773</v>
      </c>
      <c r="M821" s="33">
        <f t="shared" si="145"/>
        <v>3.35820718916945</v>
      </c>
      <c r="N821" s="33">
        <f t="shared" si="155"/>
        <v>3.35820579528809</v>
      </c>
      <c r="O821" s="32"/>
      <c r="P821" s="35">
        <v>39.162</v>
      </c>
      <c r="Q821" s="35">
        <v>0.572</v>
      </c>
      <c r="R821" s="35">
        <v>21.37</v>
      </c>
      <c r="S821" s="35">
        <v>0.008</v>
      </c>
      <c r="T821" s="35">
        <v>18.718</v>
      </c>
      <c r="U821" s="35">
        <v>0.61</v>
      </c>
      <c r="V821" s="35">
        <v>7.014</v>
      </c>
      <c r="W821" s="35">
        <v>11.599</v>
      </c>
      <c r="X821" s="35">
        <v>0.276</v>
      </c>
      <c r="Y821" s="32"/>
      <c r="Z821" s="32">
        <v>99.329</v>
      </c>
      <c r="AA821" s="35">
        <v>5.8025312423706</v>
      </c>
      <c r="AB821" s="35">
        <v>1042.84033203125</v>
      </c>
      <c r="AC821" s="35">
        <v>-8.31402969360352</v>
      </c>
      <c r="AD821" s="35">
        <v>3.35820579528809</v>
      </c>
      <c r="AE821" s="35" t="s">
        <v>1695</v>
      </c>
      <c r="AF821" s="19">
        <v>12</v>
      </c>
      <c r="AG821" s="19">
        <f>AF821/(P821*'Molecular Weight'!$C$2/'Molecular Weight'!$D$2+Q821*'Molecular Weight'!$C$3/'Molecular Weight'!$D$3+R821*'Molecular Weight'!$C$4/'Molecular Weight'!$D$4+S821*'Molecular Weight'!$C$5/'Molecular Weight'!$D$5+T821*'Molecular Weight'!$C$6/'Molecular Weight'!$D$6+U821*'Molecular Weight'!$C$8/'Molecular Weight'!$D$8+V821*'Molecular Weight'!$C$9/'Molecular Weight'!$D$9+W821*'Molecular Weight'!$C$10/'Molecular Weight'!$D$10+X821*'Molecular Weight'!$C$11/'Molecular Weight'!$D$11+Y821*'Molecular Weight'!$C$12/'Molecular Weight'!$D$12)</f>
        <v>4.61291694993722</v>
      </c>
      <c r="AH821" s="19">
        <f>P821*AG821*'Molecular Weight'!$B$2/'Molecular Weight'!$D$2</f>
        <v>3.00684177086287</v>
      </c>
      <c r="AI821" s="19">
        <f>Q821*AG821*'Molecular Weight'!$B$3/'Molecular Weight'!$D$3</f>
        <v>0.033023635736722</v>
      </c>
      <c r="AJ821" s="19">
        <f>AG821*R821*'Molecular Weight'!$B$4/'Molecular Weight'!$D$4</f>
        <v>1.93366094978734</v>
      </c>
      <c r="AK821" s="19">
        <f>S821*AG821*'Molecular Weight'!$B$5/'Molecular Weight'!$D$5</f>
        <v>0.0004856021527666</v>
      </c>
      <c r="AL821" s="19">
        <f>T821*AG821*'Molecular Weight'!$B$6/'Molecular Weight'!$D$6</f>
        <v>1.20190116187256</v>
      </c>
      <c r="AM821" s="19">
        <f>U821*AG821*'Molecular Weight'!$B$8/'Molecular Weight'!$D$8</f>
        <v>0.0396656236180111</v>
      </c>
      <c r="AN821" s="19">
        <f>V821*AG821*'Molecular Weight'!$B$9/'Molecular Weight'!$D$9</f>
        <v>0.802853585281878</v>
      </c>
      <c r="AO821" s="19">
        <f>W821*AG821*'Molecular Weight'!$B$10/'Molecular Weight'!$D$10</f>
        <v>0.954087441196894</v>
      </c>
      <c r="AP821" s="19">
        <f>X821*AG821*'Molecular Weight'!$B$11/'Molecular Weight'!$D$11</f>
        <v>0.0410830938426161</v>
      </c>
      <c r="AQ821" s="19">
        <f>Y821*AG821*'Molecular Weight'!$B$12/'Molecular Weight'!$D$12</f>
        <v>0</v>
      </c>
      <c r="AR821" s="19">
        <f t="shared" si="146"/>
        <v>8.01360286435166</v>
      </c>
      <c r="AS821" s="19">
        <f t="shared" si="147"/>
        <v>0.0407393216217642</v>
      </c>
      <c r="AT821" s="19">
        <f t="shared" si="148"/>
        <v>0.0338957336211343</v>
      </c>
      <c r="AU821" s="19">
        <f t="shared" si="149"/>
        <v>1.1611618402508</v>
      </c>
      <c r="AV821" s="19">
        <f t="shared" si="150"/>
        <v>3.0398654065996</v>
      </c>
      <c r="AW821" s="19">
        <f t="shared" si="151"/>
        <v>2.99850781196935</v>
      </c>
      <c r="AX821" s="36"/>
    </row>
    <row r="822" s="25" customFormat="1" spans="1:50">
      <c r="A822" s="37" t="s">
        <v>1849</v>
      </c>
      <c r="B822" s="35" t="s">
        <v>2629</v>
      </c>
      <c r="C822" s="35" t="s">
        <v>2595</v>
      </c>
      <c r="D822" s="35" t="s">
        <v>1852</v>
      </c>
      <c r="E822" s="35">
        <v>49</v>
      </c>
      <c r="F822" s="35" t="s">
        <v>1962</v>
      </c>
      <c r="G822" s="32" t="s">
        <v>1917</v>
      </c>
      <c r="H822" s="32"/>
      <c r="I822" s="33">
        <f t="shared" si="152"/>
        <v>5.84197473526001</v>
      </c>
      <c r="J822" s="33">
        <f t="shared" si="153"/>
        <v>1129.19921875</v>
      </c>
      <c r="K822" s="33">
        <f t="shared" si="154"/>
        <v>-7.81739854812622</v>
      </c>
      <c r="L822" s="34">
        <f t="shared" si="144"/>
        <v>-10.5198968575565</v>
      </c>
      <c r="M822" s="33">
        <f t="shared" si="145"/>
        <v>2.70249830943024</v>
      </c>
      <c r="N822" s="33">
        <f t="shared" si="155"/>
        <v>2.70249795913696</v>
      </c>
      <c r="O822" s="32"/>
      <c r="P822" s="35">
        <v>40.019</v>
      </c>
      <c r="Q822" s="35">
        <v>0.671</v>
      </c>
      <c r="R822" s="35">
        <v>21.578</v>
      </c>
      <c r="S822" s="35">
        <v>0.068</v>
      </c>
      <c r="T822" s="35">
        <v>18.757</v>
      </c>
      <c r="U822" s="35">
        <v>0.447</v>
      </c>
      <c r="V822" s="35">
        <v>9.76</v>
      </c>
      <c r="W822" s="35">
        <v>9.099</v>
      </c>
      <c r="X822" s="35">
        <v>0.268</v>
      </c>
      <c r="Y822" s="32"/>
      <c r="Z822" s="32">
        <v>100.667</v>
      </c>
      <c r="AA822" s="35">
        <v>5.84197473526001</v>
      </c>
      <c r="AB822" s="35">
        <v>1129.19921875</v>
      </c>
      <c r="AC822" s="35">
        <v>-7.81739854812622</v>
      </c>
      <c r="AD822" s="35">
        <v>2.70249795913696</v>
      </c>
      <c r="AE822" s="35" t="s">
        <v>1695</v>
      </c>
      <c r="AF822" s="19">
        <v>12</v>
      </c>
      <c r="AG822" s="19">
        <f>AF822/(P822*'Molecular Weight'!$C$2/'Molecular Weight'!$D$2+Q822*'Molecular Weight'!$C$3/'Molecular Weight'!$D$3+R822*'Molecular Weight'!$C$4/'Molecular Weight'!$D$4+S822*'Molecular Weight'!$C$5/'Molecular Weight'!$D$5+T822*'Molecular Weight'!$C$6/'Molecular Weight'!$D$6+U822*'Molecular Weight'!$C$8/'Molecular Weight'!$D$8+V822*'Molecular Weight'!$C$9/'Molecular Weight'!$D$9+W822*'Molecular Weight'!$C$10/'Molecular Weight'!$D$10+X822*'Molecular Weight'!$C$11/'Molecular Weight'!$D$11+Y822*'Molecular Weight'!$C$12/'Molecular Weight'!$D$12)</f>
        <v>4.50894271324954</v>
      </c>
      <c r="AH822" s="19">
        <f>P822*AG822*'Molecular Weight'!$B$2/'Molecular Weight'!$D$2</f>
        <v>3.00338512718931</v>
      </c>
      <c r="AI822" s="19">
        <f>Q822*AG822*'Molecular Weight'!$B$3/'Molecular Weight'!$D$3</f>
        <v>0.0378660896194048</v>
      </c>
      <c r="AJ822" s="19">
        <f>AG822*R822*'Molecular Weight'!$B$4/'Molecular Weight'!$D$4</f>
        <v>1.90847324179087</v>
      </c>
      <c r="AK822" s="19">
        <f>S822*AG822*'Molecular Weight'!$B$5/'Molecular Weight'!$D$5</f>
        <v>0.00403458259755206</v>
      </c>
      <c r="AL822" s="19">
        <f>T822*AG822*'Molecular Weight'!$B$6/'Molecular Weight'!$D$6</f>
        <v>1.17725833062948</v>
      </c>
      <c r="AM822" s="19">
        <f>U822*AG822*'Molecular Weight'!$B$8/'Molecular Weight'!$D$8</f>
        <v>0.0284112967694185</v>
      </c>
      <c r="AN822" s="19">
        <f>V822*AG822*'Molecular Weight'!$B$9/'Molecular Weight'!$D$9</f>
        <v>1.09199208142222</v>
      </c>
      <c r="AO822" s="19">
        <f>W822*AG822*'Molecular Weight'!$B$10/'Molecular Weight'!$D$10</f>
        <v>0.731577563264223</v>
      </c>
      <c r="AP822" s="19">
        <f>X822*AG822*'Molecular Weight'!$B$11/'Molecular Weight'!$D$11</f>
        <v>0.038993115429199</v>
      </c>
      <c r="AQ822" s="19">
        <f>Y822*AG822*'Molecular Weight'!$B$12/'Molecular Weight'!$D$12</f>
        <v>0</v>
      </c>
      <c r="AR822" s="19">
        <f t="shared" si="146"/>
        <v>8.02199142871168</v>
      </c>
      <c r="AS822" s="19">
        <f t="shared" si="147"/>
        <v>0.0657934247088798</v>
      </c>
      <c r="AT822" s="19">
        <f t="shared" si="148"/>
        <v>0.0558869901338478</v>
      </c>
      <c r="AU822" s="19">
        <f t="shared" si="149"/>
        <v>1.1114649059206</v>
      </c>
      <c r="AV822" s="19">
        <f t="shared" si="150"/>
        <v>3.04125121680871</v>
      </c>
      <c r="AW822" s="19">
        <f t="shared" si="151"/>
        <v>3.02923927208534</v>
      </c>
      <c r="AX822" s="36"/>
    </row>
    <row r="823" s="25" customFormat="1" spans="1:50">
      <c r="A823" s="37" t="s">
        <v>1849</v>
      </c>
      <c r="B823" s="35" t="s">
        <v>2629</v>
      </c>
      <c r="C823" s="35" t="s">
        <v>2595</v>
      </c>
      <c r="D823" s="35" t="s">
        <v>1852</v>
      </c>
      <c r="E823" s="35">
        <v>50</v>
      </c>
      <c r="F823" s="35" t="s">
        <v>1859</v>
      </c>
      <c r="G823" s="32" t="s">
        <v>1917</v>
      </c>
      <c r="H823" s="32"/>
      <c r="I823" s="33">
        <f t="shared" si="152"/>
        <v>4.74642276763916</v>
      </c>
      <c r="J823" s="33">
        <f t="shared" si="153"/>
        <v>1068.048828125</v>
      </c>
      <c r="K823" s="33">
        <f t="shared" si="154"/>
        <v>-8.79428195953369</v>
      </c>
      <c r="L823" s="34">
        <f t="shared" si="144"/>
        <v>-11.7671189111877</v>
      </c>
      <c r="M823" s="33">
        <f t="shared" si="145"/>
        <v>2.97283695165402</v>
      </c>
      <c r="N823" s="33">
        <f t="shared" si="155"/>
        <v>2.9728364944458</v>
      </c>
      <c r="O823" s="32"/>
      <c r="P823" s="35">
        <v>39.64</v>
      </c>
      <c r="Q823" s="35">
        <v>0.465</v>
      </c>
      <c r="R823" s="35">
        <v>21.223</v>
      </c>
      <c r="S823" s="35">
        <v>0.208</v>
      </c>
      <c r="T823" s="35">
        <v>18.541</v>
      </c>
      <c r="U823" s="35">
        <v>0.367</v>
      </c>
      <c r="V823" s="35">
        <v>10.845</v>
      </c>
      <c r="W823" s="35">
        <v>8.318</v>
      </c>
      <c r="X823" s="35">
        <v>0.167</v>
      </c>
      <c r="Y823" s="32"/>
      <c r="Z823" s="32">
        <v>99.774</v>
      </c>
      <c r="AA823" s="35">
        <v>4.74642276763916</v>
      </c>
      <c r="AB823" s="35">
        <v>1068.048828125</v>
      </c>
      <c r="AC823" s="35">
        <v>-8.79428195953369</v>
      </c>
      <c r="AD823" s="35">
        <v>2.9728364944458</v>
      </c>
      <c r="AE823" s="35" t="s">
        <v>1695</v>
      </c>
      <c r="AF823" s="19">
        <v>12</v>
      </c>
      <c r="AG823" s="19">
        <f>AF823/(P823*'Molecular Weight'!$C$2/'Molecular Weight'!$D$2+Q823*'Molecular Weight'!$C$3/'Molecular Weight'!$D$3+R823*'Molecular Weight'!$C$4/'Molecular Weight'!$D$4+S823*'Molecular Weight'!$C$5/'Molecular Weight'!$D$5+T823*'Molecular Weight'!$C$6/'Molecular Weight'!$D$6+U823*'Molecular Weight'!$C$8/'Molecular Weight'!$D$8+V823*'Molecular Weight'!$C$9/'Molecular Weight'!$D$9+W823*'Molecular Weight'!$C$10/'Molecular Weight'!$D$10+X823*'Molecular Weight'!$C$11/'Molecular Weight'!$D$11+Y823*'Molecular Weight'!$C$12/'Molecular Weight'!$D$12)</f>
        <v>4.54002802189127</v>
      </c>
      <c r="AH823" s="19">
        <f>P823*AG823*'Molecular Weight'!$B$2/'Molecular Weight'!$D$2</f>
        <v>2.99545124480309</v>
      </c>
      <c r="AI823" s="19">
        <f>Q823*AG823*'Molecular Weight'!$B$3/'Molecular Weight'!$D$3</f>
        <v>0.0264219403026213</v>
      </c>
      <c r="AJ823" s="19">
        <f>AG823*R823*'Molecular Weight'!$B$4/'Molecular Weight'!$D$4</f>
        <v>1.89001598094544</v>
      </c>
      <c r="AK823" s="19">
        <f>S823*AG823*'Molecular Weight'!$B$5/'Molecular Weight'!$D$5</f>
        <v>0.0124261573597392</v>
      </c>
      <c r="AL823" s="19">
        <f>T823*AG823*'Molecular Weight'!$B$6/'Molecular Weight'!$D$6</f>
        <v>1.17172410292158</v>
      </c>
      <c r="AM823" s="19">
        <f>U823*AG823*'Molecular Weight'!$B$8/'Molecular Weight'!$D$8</f>
        <v>0.0234873172263053</v>
      </c>
      <c r="AN823" s="19">
        <f>V823*AG823*'Molecular Weight'!$B$9/'Molecular Weight'!$D$9</f>
        <v>1.22175195775213</v>
      </c>
      <c r="AO823" s="19">
        <f>W823*AG823*'Molecular Weight'!$B$10/'Molecular Weight'!$D$10</f>
        <v>0.673394313232731</v>
      </c>
      <c r="AP823" s="19">
        <f>X823*AG823*'Molecular Weight'!$B$11/'Molecular Weight'!$D$11</f>
        <v>0.0244654623961227</v>
      </c>
      <c r="AQ823" s="19">
        <f>Y823*AG823*'Molecular Weight'!$B$12/'Molecular Weight'!$D$12</f>
        <v>0</v>
      </c>
      <c r="AR823" s="19">
        <f t="shared" si="146"/>
        <v>8.03913847693975</v>
      </c>
      <c r="AS823" s="19">
        <f t="shared" si="147"/>
        <v>0.116843794798231</v>
      </c>
      <c r="AT823" s="19">
        <f t="shared" si="148"/>
        <v>0.0997195453322952</v>
      </c>
      <c r="AU823" s="19">
        <f t="shared" si="149"/>
        <v>1.05488030812334</v>
      </c>
      <c r="AV823" s="19">
        <f t="shared" si="150"/>
        <v>3.02187318510572</v>
      </c>
      <c r="AW823" s="19">
        <f t="shared" si="151"/>
        <v>3.09035769113274</v>
      </c>
      <c r="AX823" s="36"/>
    </row>
    <row r="824" s="25" customFormat="1" spans="1:50">
      <c r="A824" s="37" t="s">
        <v>1849</v>
      </c>
      <c r="B824" s="35" t="s">
        <v>2629</v>
      </c>
      <c r="C824" s="35" t="s">
        <v>2595</v>
      </c>
      <c r="D824" s="35" t="s">
        <v>1852</v>
      </c>
      <c r="E824" s="35">
        <v>51</v>
      </c>
      <c r="F824" s="35" t="s">
        <v>1859</v>
      </c>
      <c r="G824" s="32" t="s">
        <v>1917</v>
      </c>
      <c r="H824" s="32"/>
      <c r="I824" s="33">
        <f t="shared" si="152"/>
        <v>4.40940952301025</v>
      </c>
      <c r="J824" s="33">
        <f t="shared" si="153"/>
        <v>851.781005859375</v>
      </c>
      <c r="K824" s="33">
        <f t="shared" si="154"/>
        <v>-11.3838195800781</v>
      </c>
      <c r="L824" s="34">
        <f t="shared" si="144"/>
        <v>-15.5087127558772</v>
      </c>
      <c r="M824" s="33">
        <f t="shared" si="145"/>
        <v>4.12489317579903</v>
      </c>
      <c r="N824" s="33">
        <f t="shared" si="155"/>
        <v>4.12489318847656</v>
      </c>
      <c r="O824" s="32"/>
      <c r="P824" s="35">
        <v>39.743</v>
      </c>
      <c r="Q824" s="35">
        <v>0.498</v>
      </c>
      <c r="R824" s="35">
        <v>21.812</v>
      </c>
      <c r="S824" s="35">
        <v>0.032</v>
      </c>
      <c r="T824" s="35">
        <v>19.313</v>
      </c>
      <c r="U824" s="35">
        <v>0.48</v>
      </c>
      <c r="V824" s="35">
        <v>7.049</v>
      </c>
      <c r="W824" s="35">
        <v>11.784</v>
      </c>
      <c r="X824" s="35">
        <v>0.189</v>
      </c>
      <c r="Y824" s="32"/>
      <c r="Z824" s="32">
        <v>100.9</v>
      </c>
      <c r="AA824" s="35">
        <v>4.40940952301025</v>
      </c>
      <c r="AB824" s="35">
        <v>851.781005859375</v>
      </c>
      <c r="AC824" s="35">
        <v>-11.3838195800781</v>
      </c>
      <c r="AD824" s="35">
        <v>4.12489318847656</v>
      </c>
      <c r="AE824" s="35" t="s">
        <v>1695</v>
      </c>
      <c r="AF824" s="19">
        <v>12</v>
      </c>
      <c r="AG824" s="19">
        <f>AF824/(P824*'Molecular Weight'!$C$2/'Molecular Weight'!$D$2+Q824*'Molecular Weight'!$C$3/'Molecular Weight'!$D$3+R824*'Molecular Weight'!$C$4/'Molecular Weight'!$D$4+S824*'Molecular Weight'!$C$5/'Molecular Weight'!$D$5+T824*'Molecular Weight'!$C$6/'Molecular Weight'!$D$6+U824*'Molecular Weight'!$C$8/'Molecular Weight'!$D$8+V824*'Molecular Weight'!$C$9/'Molecular Weight'!$D$9+W824*'Molecular Weight'!$C$10/'Molecular Weight'!$D$10+X824*'Molecular Weight'!$C$11/'Molecular Weight'!$D$11+Y824*'Molecular Weight'!$C$12/'Molecular Weight'!$D$12)</f>
        <v>4.54275011783805</v>
      </c>
      <c r="AH824" s="19">
        <f>P824*AG824*'Molecular Weight'!$B$2/'Molecular Weight'!$D$2</f>
        <v>3.00503525188478</v>
      </c>
      <c r="AI824" s="19">
        <f>Q824*AG824*'Molecular Weight'!$B$3/'Molecular Weight'!$D$3</f>
        <v>0.0283140119985401</v>
      </c>
      <c r="AJ824" s="19">
        <f>AG824*R824*'Molecular Weight'!$B$4/'Molecular Weight'!$D$4</f>
        <v>1.94363408337159</v>
      </c>
      <c r="AK824" s="19">
        <f>S824*AG824*'Molecular Weight'!$B$5/'Molecular Weight'!$D$5</f>
        <v>0.00191286273795405</v>
      </c>
      <c r="AL824" s="19">
        <f>T824*AG824*'Molecular Weight'!$B$6/'Molecular Weight'!$D$6</f>
        <v>1.22124349980243</v>
      </c>
      <c r="AM824" s="19">
        <f>U824*AG824*'Molecular Weight'!$B$8/'Molecular Weight'!$D$8</f>
        <v>0.0307375254660596</v>
      </c>
      <c r="AN824" s="19">
        <f>V824*AG824*'Molecular Weight'!$B$9/'Molecular Weight'!$D$9</f>
        <v>0.794586738973708</v>
      </c>
      <c r="AO824" s="19">
        <f>W824*AG824*'Molecular Weight'!$B$10/'Molecular Weight'!$D$10</f>
        <v>0.954560759425885</v>
      </c>
      <c r="AP824" s="19">
        <f>X824*AG824*'Molecular Weight'!$B$11/'Molecular Weight'!$D$11</f>
        <v>0.0277050588019165</v>
      </c>
      <c r="AQ824" s="19">
        <f>Y824*AG824*'Molecular Weight'!$B$12/'Molecular Weight'!$D$12</f>
        <v>0</v>
      </c>
      <c r="AR824" s="19">
        <f t="shared" si="146"/>
        <v>8.00772979246286</v>
      </c>
      <c r="AS824" s="19">
        <f t="shared" si="147"/>
        <v>0.0231669928827181</v>
      </c>
      <c r="AT824" s="19">
        <f t="shared" si="148"/>
        <v>0.0189700030227109</v>
      </c>
      <c r="AU824" s="19">
        <f t="shared" si="149"/>
        <v>1.19807650691971</v>
      </c>
      <c r="AV824" s="19">
        <f t="shared" si="150"/>
        <v>3.03334926388332</v>
      </c>
      <c r="AW824" s="19">
        <f t="shared" si="151"/>
        <v>3.00112852366808</v>
      </c>
      <c r="AX824" s="36"/>
    </row>
    <row r="825" s="25" customFormat="1" spans="1:50">
      <c r="A825" s="37" t="s">
        <v>1849</v>
      </c>
      <c r="B825" s="35" t="s">
        <v>2629</v>
      </c>
      <c r="C825" s="35" t="s">
        <v>2595</v>
      </c>
      <c r="D825" s="35" t="s">
        <v>1852</v>
      </c>
      <c r="E825" s="35">
        <v>54</v>
      </c>
      <c r="F825" s="35" t="s">
        <v>1859</v>
      </c>
      <c r="G825" s="32" t="s">
        <v>1917</v>
      </c>
      <c r="H825" s="32"/>
      <c r="I825" s="33">
        <f t="shared" si="152"/>
        <v>5.01914215087891</v>
      </c>
      <c r="J825" s="33">
        <f t="shared" si="153"/>
        <v>1021.46325683594</v>
      </c>
      <c r="K825" s="33">
        <f t="shared" si="154"/>
        <v>-8.98957443237305</v>
      </c>
      <c r="L825" s="34">
        <f t="shared" si="144"/>
        <v>-12.3164236566126</v>
      </c>
      <c r="M825" s="33">
        <f t="shared" si="145"/>
        <v>3.32684922423955</v>
      </c>
      <c r="N825" s="33">
        <f t="shared" si="155"/>
        <v>3.32684707641602</v>
      </c>
      <c r="O825" s="32"/>
      <c r="P825" s="35">
        <v>38.045</v>
      </c>
      <c r="Q825" s="35">
        <v>0.485</v>
      </c>
      <c r="R825" s="35">
        <v>20.55</v>
      </c>
      <c r="S825" s="35">
        <v>0.09</v>
      </c>
      <c r="T825" s="35">
        <v>19.974</v>
      </c>
      <c r="U825" s="35">
        <v>0.312</v>
      </c>
      <c r="V825" s="35">
        <v>9.718</v>
      </c>
      <c r="W825" s="35">
        <v>8.645</v>
      </c>
      <c r="X825" s="35">
        <v>0.213</v>
      </c>
      <c r="Y825" s="32"/>
      <c r="Z825" s="32">
        <v>98.032</v>
      </c>
      <c r="AA825" s="35">
        <v>5.01914215087891</v>
      </c>
      <c r="AB825" s="35">
        <v>1021.46325683594</v>
      </c>
      <c r="AC825" s="35">
        <v>-8.98957443237305</v>
      </c>
      <c r="AD825" s="35">
        <v>3.32684707641602</v>
      </c>
      <c r="AE825" s="35" t="s">
        <v>1695</v>
      </c>
      <c r="AF825" s="19">
        <v>12</v>
      </c>
      <c r="AG825" s="19">
        <f>AF825/(P825*'Molecular Weight'!$C$2/'Molecular Weight'!$D$2+Q825*'Molecular Weight'!$C$3/'Molecular Weight'!$D$3+R825*'Molecular Weight'!$C$4/'Molecular Weight'!$D$4+S825*'Molecular Weight'!$C$5/'Molecular Weight'!$D$5+T825*'Molecular Weight'!$C$6/'Molecular Weight'!$D$6+U825*'Molecular Weight'!$C$8/'Molecular Weight'!$D$8+V825*'Molecular Weight'!$C$9/'Molecular Weight'!$D$9+W825*'Molecular Weight'!$C$10/'Molecular Weight'!$D$10+X825*'Molecular Weight'!$C$11/'Molecular Weight'!$D$11+Y825*'Molecular Weight'!$C$12/'Molecular Weight'!$D$12)</f>
        <v>4.67615860989681</v>
      </c>
      <c r="AH825" s="19">
        <f>P825*AG825*'Molecular Weight'!$B$2/'Molecular Weight'!$D$2</f>
        <v>2.96112607046478</v>
      </c>
      <c r="AI825" s="19">
        <f>Q825*AG825*'Molecular Weight'!$B$3/'Molecular Weight'!$D$3</f>
        <v>0.028384692438047</v>
      </c>
      <c r="AJ825" s="19">
        <f>AG825*R825*'Molecular Weight'!$B$4/'Molecular Weight'!$D$4</f>
        <v>1.8849560500859</v>
      </c>
      <c r="AK825" s="19">
        <f>S825*AG825*'Molecular Weight'!$B$5/'Molecular Weight'!$D$5</f>
        <v>0.00553792058544263</v>
      </c>
      <c r="AL825" s="19">
        <f>T825*AG825*'Molecular Weight'!$B$6/'Molecular Weight'!$D$6</f>
        <v>1.30013351996212</v>
      </c>
      <c r="AM825" s="19">
        <f>U825*AG825*'Molecular Weight'!$B$8/'Molecular Weight'!$D$8</f>
        <v>0.0205661331588357</v>
      </c>
      <c r="AN825" s="19">
        <f>V825*AG825*'Molecular Weight'!$B$9/'Molecular Weight'!$D$9</f>
        <v>1.12761561714584</v>
      </c>
      <c r="AO825" s="19">
        <f>W825*AG825*'Molecular Weight'!$B$10/'Molecular Weight'!$D$10</f>
        <v>0.720852196550605</v>
      </c>
      <c r="AP825" s="19">
        <f>X825*AG825*'Molecular Weight'!$B$11/'Molecular Weight'!$D$11</f>
        <v>0.0321401027398522</v>
      </c>
      <c r="AQ825" s="19">
        <f>Y825*AG825*'Molecular Weight'!$B$12/'Molecular Weight'!$D$12</f>
        <v>0</v>
      </c>
      <c r="AR825" s="19">
        <f t="shared" si="146"/>
        <v>8.08131230313143</v>
      </c>
      <c r="AS825" s="19">
        <f t="shared" si="147"/>
        <v>0.241482472394742</v>
      </c>
      <c r="AT825" s="19">
        <f t="shared" si="148"/>
        <v>0.185736671416469</v>
      </c>
      <c r="AU825" s="19">
        <f t="shared" si="149"/>
        <v>1.05865104756738</v>
      </c>
      <c r="AV825" s="19">
        <f t="shared" si="150"/>
        <v>2.98951076290283</v>
      </c>
      <c r="AW825" s="19">
        <f t="shared" si="151"/>
        <v>3.1691674668174</v>
      </c>
      <c r="AX825" s="36"/>
    </row>
    <row r="826" s="25" customFormat="1" spans="1:50">
      <c r="A826" s="37" t="s">
        <v>1849</v>
      </c>
      <c r="B826" s="35" t="s">
        <v>2629</v>
      </c>
      <c r="C826" s="35" t="s">
        <v>2595</v>
      </c>
      <c r="D826" s="35" t="s">
        <v>1852</v>
      </c>
      <c r="E826" s="35">
        <v>58</v>
      </c>
      <c r="F826" s="35" t="s">
        <v>1859</v>
      </c>
      <c r="G826" s="32" t="s">
        <v>1917</v>
      </c>
      <c r="H826" s="32"/>
      <c r="I826" s="33">
        <f t="shared" si="152"/>
        <v>5.06511878967285</v>
      </c>
      <c r="J826" s="33">
        <f t="shared" si="153"/>
        <v>1061.75280761719</v>
      </c>
      <c r="K826" s="33">
        <f t="shared" si="154"/>
        <v>-8.36541366577148</v>
      </c>
      <c r="L826" s="34">
        <f t="shared" si="144"/>
        <v>-11.7202854479057</v>
      </c>
      <c r="M826" s="33">
        <f t="shared" si="145"/>
        <v>3.35487178213422</v>
      </c>
      <c r="N826" s="33">
        <f t="shared" si="155"/>
        <v>3.3548698425293</v>
      </c>
      <c r="O826" s="32"/>
      <c r="P826" s="35">
        <v>39.108</v>
      </c>
      <c r="Q826" s="35">
        <v>0.507</v>
      </c>
      <c r="R826" s="35">
        <v>21.253</v>
      </c>
      <c r="S826" s="35">
        <v>0.098</v>
      </c>
      <c r="T826" s="35">
        <v>19.051</v>
      </c>
      <c r="U826" s="35">
        <v>0.443</v>
      </c>
      <c r="V826" s="35">
        <v>10.259</v>
      </c>
      <c r="W826" s="35">
        <v>7.954</v>
      </c>
      <c r="X826" s="35">
        <v>0.257</v>
      </c>
      <c r="Y826" s="32"/>
      <c r="Z826" s="32">
        <v>98.93</v>
      </c>
      <c r="AA826" s="35">
        <v>5.06511878967285</v>
      </c>
      <c r="AB826" s="35">
        <v>1061.75280761719</v>
      </c>
      <c r="AC826" s="35">
        <v>-8.36541366577148</v>
      </c>
      <c r="AD826" s="35">
        <v>3.3548698425293</v>
      </c>
      <c r="AE826" s="35" t="s">
        <v>1695</v>
      </c>
      <c r="AF826" s="19">
        <v>12</v>
      </c>
      <c r="AG826" s="19">
        <f>AF826/(P826*'Molecular Weight'!$C$2/'Molecular Weight'!$D$2+Q826*'Molecular Weight'!$C$3/'Molecular Weight'!$D$3+R826*'Molecular Weight'!$C$4/'Molecular Weight'!$D$4+S826*'Molecular Weight'!$C$5/'Molecular Weight'!$D$5+T826*'Molecular Weight'!$C$6/'Molecular Weight'!$D$6+U826*'Molecular Weight'!$C$8/'Molecular Weight'!$D$8+V826*'Molecular Weight'!$C$9/'Molecular Weight'!$D$9+W826*'Molecular Weight'!$C$10/'Molecular Weight'!$D$10+X826*'Molecular Weight'!$C$11/'Molecular Weight'!$D$11+Y826*'Molecular Weight'!$C$12/'Molecular Weight'!$D$12)</f>
        <v>4.59101789862368</v>
      </c>
      <c r="AH826" s="19">
        <f>P826*AG826*'Molecular Weight'!$B$2/'Molecular Weight'!$D$2</f>
        <v>2.98844087848493</v>
      </c>
      <c r="AI826" s="19">
        <f>Q826*AG826*'Molecular Weight'!$B$3/'Molecular Weight'!$D$3</f>
        <v>0.029131990921179</v>
      </c>
      <c r="AJ826" s="19">
        <f>AG826*R826*'Molecular Weight'!$B$4/'Molecular Weight'!$D$4</f>
        <v>1.91394475087189</v>
      </c>
      <c r="AK826" s="19">
        <f>S826*AG826*'Molecular Weight'!$B$5/'Molecular Weight'!$D$5</f>
        <v>0.005920386263111</v>
      </c>
      <c r="AL826" s="19">
        <f>T826*AG826*'Molecular Weight'!$B$6/'Molecular Weight'!$D$6</f>
        <v>1.21747608556069</v>
      </c>
      <c r="AM826" s="19">
        <f>U826*AG826*'Molecular Weight'!$B$8/'Molecular Weight'!$D$8</f>
        <v>0.0286695930235451</v>
      </c>
      <c r="AN826" s="19">
        <f>V826*AG826*'Molecular Weight'!$B$9/'Molecular Weight'!$D$9</f>
        <v>1.16871594595485</v>
      </c>
      <c r="AO826" s="19">
        <f>W826*AG826*'Molecular Weight'!$B$10/'Molecular Weight'!$D$10</f>
        <v>0.651158280414635</v>
      </c>
      <c r="AP826" s="19">
        <f>X826*AG826*'Molecular Weight'!$B$11/'Molecular Weight'!$D$11</f>
        <v>0.0380733010631263</v>
      </c>
      <c r="AQ826" s="19">
        <f>Y826*AG826*'Molecular Weight'!$B$12/'Molecular Weight'!$D$12</f>
        <v>0</v>
      </c>
      <c r="AR826" s="19">
        <f t="shared" si="146"/>
        <v>8.04153121255795</v>
      </c>
      <c r="AS826" s="19">
        <f t="shared" si="147"/>
        <v>0.123950162605138</v>
      </c>
      <c r="AT826" s="19">
        <f t="shared" si="148"/>
        <v>0.10180911483617</v>
      </c>
      <c r="AU826" s="19">
        <f t="shared" si="149"/>
        <v>1.09352592295555</v>
      </c>
      <c r="AV826" s="19">
        <f t="shared" si="150"/>
        <v>3.01757286940611</v>
      </c>
      <c r="AW826" s="19">
        <f t="shared" si="151"/>
        <v>3.06601990495371</v>
      </c>
      <c r="AX826" s="36"/>
    </row>
    <row r="827" s="25" customFormat="1" spans="1:50">
      <c r="A827" s="37" t="s">
        <v>1849</v>
      </c>
      <c r="B827" s="35" t="s">
        <v>2629</v>
      </c>
      <c r="C827" s="35" t="s">
        <v>2595</v>
      </c>
      <c r="D827" s="35" t="s">
        <v>1852</v>
      </c>
      <c r="E827" s="35">
        <v>60</v>
      </c>
      <c r="F827" s="35" t="s">
        <v>1859</v>
      </c>
      <c r="G827" s="32" t="s">
        <v>1917</v>
      </c>
      <c r="H827" s="32"/>
      <c r="I827" s="33">
        <f t="shared" si="152"/>
        <v>6.43274593353271</v>
      </c>
      <c r="J827" s="33">
        <f t="shared" si="153"/>
        <v>1083.28552246094</v>
      </c>
      <c r="K827" s="33">
        <f t="shared" si="154"/>
        <v>-8.01112270355225</v>
      </c>
      <c r="L827" s="34">
        <f t="shared" si="144"/>
        <v>-10.8622802850641</v>
      </c>
      <c r="M827" s="33">
        <f t="shared" si="145"/>
        <v>2.85115758151185</v>
      </c>
      <c r="N827" s="33">
        <f t="shared" si="155"/>
        <v>2.85115909576416</v>
      </c>
      <c r="O827" s="32"/>
      <c r="P827" s="35">
        <v>39.152</v>
      </c>
      <c r="Q827" s="35">
        <v>0.638</v>
      </c>
      <c r="R827" s="35">
        <v>21.493</v>
      </c>
      <c r="S827" s="35">
        <v>0.1</v>
      </c>
      <c r="T827" s="35">
        <v>18.675</v>
      </c>
      <c r="U827" s="35">
        <v>0.344</v>
      </c>
      <c r="V827" s="35">
        <v>8.871</v>
      </c>
      <c r="W827" s="35">
        <v>10.198</v>
      </c>
      <c r="X827" s="35">
        <v>0.271</v>
      </c>
      <c r="Y827" s="32"/>
      <c r="Z827" s="32">
        <v>99.742</v>
      </c>
      <c r="AA827" s="35">
        <v>6.43274593353271</v>
      </c>
      <c r="AB827" s="35">
        <v>1083.28552246094</v>
      </c>
      <c r="AC827" s="35">
        <v>-8.01112270355225</v>
      </c>
      <c r="AD827" s="35">
        <v>2.85115909576416</v>
      </c>
      <c r="AE827" s="35" t="s">
        <v>1695</v>
      </c>
      <c r="AF827" s="19">
        <v>12</v>
      </c>
      <c r="AG827" s="19">
        <f>AF827/(P827*'Molecular Weight'!$C$2/'Molecular Weight'!$D$2+Q827*'Molecular Weight'!$C$3/'Molecular Weight'!$D$3+R827*'Molecular Weight'!$C$4/'Molecular Weight'!$D$4+S827*'Molecular Weight'!$C$5/'Molecular Weight'!$D$5+T827*'Molecular Weight'!$C$6/'Molecular Weight'!$D$6+U827*'Molecular Weight'!$C$8/'Molecular Weight'!$D$8+V827*'Molecular Weight'!$C$9/'Molecular Weight'!$D$9+W827*'Molecular Weight'!$C$10/'Molecular Weight'!$D$10+X827*'Molecular Weight'!$C$11/'Molecular Weight'!$D$11+Y827*'Molecular Weight'!$C$12/'Molecular Weight'!$D$12)</f>
        <v>4.57175359662412</v>
      </c>
      <c r="AH827" s="19">
        <f>P827*AG827*'Molecular Weight'!$B$2/'Molecular Weight'!$D$2</f>
        <v>2.97924928120885</v>
      </c>
      <c r="AI827" s="19">
        <f>Q827*AG827*'Molecular Weight'!$B$3/'Molecular Weight'!$D$3</f>
        <v>0.0365053666413791</v>
      </c>
      <c r="AJ827" s="19">
        <f>AG827*R827*'Molecular Weight'!$B$4/'Molecular Weight'!$D$4</f>
        <v>1.92743625053437</v>
      </c>
      <c r="AK827" s="19">
        <f>S827*AG827*'Molecular Weight'!$B$5/'Molecular Weight'!$D$5</f>
        <v>0.00601586103904747</v>
      </c>
      <c r="AL827" s="19">
        <f>T827*AG827*'Molecular Weight'!$B$6/'Molecular Weight'!$D$6</f>
        <v>1.18843956593758</v>
      </c>
      <c r="AM827" s="19">
        <f>U827*AG827*'Molecular Weight'!$B$8/'Molecular Weight'!$D$8</f>
        <v>0.0221692026675881</v>
      </c>
      <c r="AN827" s="19">
        <f>V827*AG827*'Molecular Weight'!$B$9/'Molecular Weight'!$D$9</f>
        <v>1.00635300634374</v>
      </c>
      <c r="AO827" s="19">
        <f>W827*AG827*'Molecular Weight'!$B$10/'Molecular Weight'!$D$10</f>
        <v>0.831361326290528</v>
      </c>
      <c r="AP827" s="19">
        <f>X827*AG827*'Molecular Weight'!$B$11/'Molecular Weight'!$D$11</f>
        <v>0.0399788713999722</v>
      </c>
      <c r="AQ827" s="19">
        <f>Y827*AG827*'Molecular Weight'!$B$12/'Molecular Weight'!$D$12</f>
        <v>0</v>
      </c>
      <c r="AR827" s="19">
        <f t="shared" si="146"/>
        <v>8.03750873206305</v>
      </c>
      <c r="AS827" s="19">
        <f t="shared" si="147"/>
        <v>0.112001068928491</v>
      </c>
      <c r="AT827" s="19">
        <f t="shared" si="148"/>
        <v>0.0942421239906562</v>
      </c>
      <c r="AU827" s="19">
        <f t="shared" si="149"/>
        <v>1.07643849700909</v>
      </c>
      <c r="AV827" s="19">
        <f t="shared" si="150"/>
        <v>3.01575464785023</v>
      </c>
      <c r="AW827" s="19">
        <f t="shared" si="151"/>
        <v>3.04832310123943</v>
      </c>
      <c r="AX827" s="36"/>
    </row>
    <row r="828" s="25" customFormat="1" spans="1:50">
      <c r="A828" s="37" t="s">
        <v>1849</v>
      </c>
      <c r="B828" s="35" t="s">
        <v>2629</v>
      </c>
      <c r="C828" s="35" t="s">
        <v>2595</v>
      </c>
      <c r="D828" s="35" t="s">
        <v>1852</v>
      </c>
      <c r="E828" s="35">
        <v>63</v>
      </c>
      <c r="F828" s="35" t="s">
        <v>1859</v>
      </c>
      <c r="G828" s="32" t="s">
        <v>1917</v>
      </c>
      <c r="H828" s="32"/>
      <c r="I828" s="33">
        <f t="shared" si="152"/>
        <v>6.40427017211914</v>
      </c>
      <c r="J828" s="33">
        <f t="shared" si="153"/>
        <v>1143.49365234375</v>
      </c>
      <c r="K828" s="33">
        <f t="shared" si="154"/>
        <v>-7.47797346115112</v>
      </c>
      <c r="L828" s="34">
        <f t="shared" si="144"/>
        <v>-10.1237078600325</v>
      </c>
      <c r="M828" s="33">
        <f t="shared" si="145"/>
        <v>2.64573439888134</v>
      </c>
      <c r="N828" s="33">
        <f t="shared" si="155"/>
        <v>2.64573335647583</v>
      </c>
      <c r="O828" s="32"/>
      <c r="P828" s="35">
        <v>39.715</v>
      </c>
      <c r="Q828" s="35">
        <v>0.485</v>
      </c>
      <c r="R828" s="35">
        <v>21.56</v>
      </c>
      <c r="S828" s="35">
        <v>0.067</v>
      </c>
      <c r="T828" s="35">
        <v>16.732</v>
      </c>
      <c r="U828" s="35">
        <v>0.619</v>
      </c>
      <c r="V828" s="35">
        <v>9.937</v>
      </c>
      <c r="W828" s="35">
        <v>10.349</v>
      </c>
      <c r="X828" s="35">
        <v>0.23</v>
      </c>
      <c r="Y828" s="32"/>
      <c r="Z828" s="32">
        <v>99.694</v>
      </c>
      <c r="AA828" s="35">
        <v>6.40427017211914</v>
      </c>
      <c r="AB828" s="35">
        <v>1143.49365234375</v>
      </c>
      <c r="AC828" s="35">
        <v>-7.47797346115112</v>
      </c>
      <c r="AD828" s="35">
        <v>2.64573335647583</v>
      </c>
      <c r="AE828" s="35" t="s">
        <v>1695</v>
      </c>
      <c r="AF828" s="19">
        <v>12</v>
      </c>
      <c r="AG828" s="19">
        <f>AF828/(P828*'Molecular Weight'!$C$2/'Molecular Weight'!$D$2+Q828*'Molecular Weight'!$C$3/'Molecular Weight'!$D$3+R828*'Molecular Weight'!$C$4/'Molecular Weight'!$D$4+S828*'Molecular Weight'!$C$5/'Molecular Weight'!$D$5+T828*'Molecular Weight'!$C$6/'Molecular Weight'!$D$6+U828*'Molecular Weight'!$C$8/'Molecular Weight'!$D$8+V828*'Molecular Weight'!$C$9/'Molecular Weight'!$D$9+W828*'Molecular Weight'!$C$10/'Molecular Weight'!$D$10+X828*'Molecular Weight'!$C$11/'Molecular Weight'!$D$11+Y828*'Molecular Weight'!$C$12/'Molecular Weight'!$D$12)</f>
        <v>4.53453342454147</v>
      </c>
      <c r="AH828" s="19">
        <f>P828*AG828*'Molecular Weight'!$B$2/'Molecular Weight'!$D$2</f>
        <v>2.99748660046046</v>
      </c>
      <c r="AI828" s="19">
        <f>Q828*AG828*'Molecular Weight'!$B$3/'Molecular Weight'!$D$3</f>
        <v>0.0275250151552267</v>
      </c>
      <c r="AJ828" s="19">
        <f>AG828*R828*'Molecular Weight'!$B$4/'Molecular Weight'!$D$4</f>
        <v>1.91770381783276</v>
      </c>
      <c r="AK828" s="19">
        <f>S828*AG828*'Molecular Weight'!$B$5/'Molecular Weight'!$D$5</f>
        <v>0.00399781221717585</v>
      </c>
      <c r="AL828" s="19">
        <f>T828*AG828*'Molecular Weight'!$B$6/'Molecular Weight'!$D$6</f>
        <v>1.05612212220807</v>
      </c>
      <c r="AM828" s="19">
        <f>U828*AG828*'Molecular Weight'!$B$8/'Molecular Weight'!$D$8</f>
        <v>0.0395669042823678</v>
      </c>
      <c r="AN828" s="19">
        <f>V828*AG828*'Molecular Weight'!$B$9/'Molecular Weight'!$D$9</f>
        <v>1.11810567344091</v>
      </c>
      <c r="AO828" s="19">
        <f>W828*AG828*'Molecular Weight'!$B$10/'Molecular Weight'!$D$10</f>
        <v>0.836802539418325</v>
      </c>
      <c r="AP828" s="19">
        <f>X828*AG828*'Molecular Weight'!$B$11/'Molecular Weight'!$D$11</f>
        <v>0.0336541686881103</v>
      </c>
      <c r="AQ828" s="19">
        <f>Y828*AG828*'Molecular Weight'!$B$12/'Molecular Weight'!$D$12</f>
        <v>0</v>
      </c>
      <c r="AR828" s="19">
        <f t="shared" si="146"/>
        <v>8.0309646537034</v>
      </c>
      <c r="AS828" s="19">
        <f t="shared" si="147"/>
        <v>0.0925357937590965</v>
      </c>
      <c r="AT828" s="19">
        <f t="shared" si="148"/>
        <v>0.0876184598478334</v>
      </c>
      <c r="AU828" s="19">
        <f t="shared" si="149"/>
        <v>0.963586328448975</v>
      </c>
      <c r="AV828" s="19">
        <f t="shared" si="150"/>
        <v>3.02501161561569</v>
      </c>
      <c r="AW828" s="19">
        <f t="shared" si="151"/>
        <v>3.05059723934967</v>
      </c>
      <c r="AX828" s="36"/>
    </row>
    <row r="829" s="25" customFormat="1" spans="1:50">
      <c r="A829" s="37" t="s">
        <v>1849</v>
      </c>
      <c r="B829" s="35" t="s">
        <v>2629</v>
      </c>
      <c r="C829" s="35" t="s">
        <v>2595</v>
      </c>
      <c r="D829" s="35" t="s">
        <v>1852</v>
      </c>
      <c r="E829" s="35">
        <v>71</v>
      </c>
      <c r="F829" s="35" t="s">
        <v>1859</v>
      </c>
      <c r="G829" s="32" t="s">
        <v>1917</v>
      </c>
      <c r="H829" s="32"/>
      <c r="I829" s="33">
        <f t="shared" si="152"/>
        <v>5.84681034088135</v>
      </c>
      <c r="J829" s="33">
        <f t="shared" si="153"/>
        <v>1063.25146484375</v>
      </c>
      <c r="K829" s="33">
        <f t="shared" si="154"/>
        <v>-8.18214511871338</v>
      </c>
      <c r="L829" s="34">
        <f t="shared" si="144"/>
        <v>-11.3716320270818</v>
      </c>
      <c r="M829" s="33">
        <f t="shared" si="145"/>
        <v>3.18948690836844</v>
      </c>
      <c r="N829" s="33">
        <f t="shared" si="155"/>
        <v>3.18948650360107</v>
      </c>
      <c r="O829" s="32"/>
      <c r="P829" s="35">
        <v>39.114</v>
      </c>
      <c r="Q829" s="35">
        <v>0.561</v>
      </c>
      <c r="R829" s="35">
        <v>21.261</v>
      </c>
      <c r="S829" s="35">
        <v>0.051</v>
      </c>
      <c r="T829" s="35">
        <v>18.124</v>
      </c>
      <c r="U829" s="35">
        <v>0.406</v>
      </c>
      <c r="V829" s="35">
        <v>8.488</v>
      </c>
      <c r="W829" s="35">
        <v>11.071</v>
      </c>
      <c r="X829" s="35">
        <v>0.239</v>
      </c>
      <c r="Y829" s="32"/>
      <c r="Z829" s="32">
        <v>99.315</v>
      </c>
      <c r="AA829" s="35">
        <v>5.84681034088135</v>
      </c>
      <c r="AB829" s="35">
        <v>1063.25146484375</v>
      </c>
      <c r="AC829" s="35">
        <v>-8.18214511871338</v>
      </c>
      <c r="AD829" s="35">
        <v>3.18948650360107</v>
      </c>
      <c r="AE829" s="35" t="s">
        <v>1695</v>
      </c>
      <c r="AF829" s="19">
        <v>12</v>
      </c>
      <c r="AG829" s="19">
        <f>AF829/(P829*'Molecular Weight'!$C$2/'Molecular Weight'!$D$2+Q829*'Molecular Weight'!$C$3/'Molecular Weight'!$D$3+R829*'Molecular Weight'!$C$4/'Molecular Weight'!$D$4+S829*'Molecular Weight'!$C$5/'Molecular Weight'!$D$5+T829*'Molecular Weight'!$C$6/'Molecular Weight'!$D$6+U829*'Molecular Weight'!$C$8/'Molecular Weight'!$D$8+V829*'Molecular Weight'!$C$9/'Molecular Weight'!$D$9+W829*'Molecular Weight'!$C$10/'Molecular Weight'!$D$10+X829*'Molecular Weight'!$C$11/'Molecular Weight'!$D$11+Y829*'Molecular Weight'!$C$12/'Molecular Weight'!$D$12)</f>
        <v>4.59316289547595</v>
      </c>
      <c r="AH829" s="19">
        <f>P829*AG829*'Molecular Weight'!$B$2/'Molecular Weight'!$D$2</f>
        <v>2.9902958304535</v>
      </c>
      <c r="AI829" s="19">
        <f>Q829*AG829*'Molecular Weight'!$B$3/'Molecular Weight'!$D$3</f>
        <v>0.0322498671384481</v>
      </c>
      <c r="AJ829" s="19">
        <f>AG829*R829*'Molecular Weight'!$B$4/'Molecular Weight'!$D$4</f>
        <v>1.91555975521212</v>
      </c>
      <c r="AK829" s="19">
        <f>S829*AG829*'Molecular Weight'!$B$5/'Molecular Weight'!$D$5</f>
        <v>0.00308245684149317</v>
      </c>
      <c r="AL829" s="19">
        <f>T829*AG829*'Molecular Weight'!$B$6/'Molecular Weight'!$D$6</f>
        <v>1.15877622936534</v>
      </c>
      <c r="AM829" s="19">
        <f>U829*AG829*'Molecular Weight'!$B$8/'Molecular Weight'!$D$8</f>
        <v>0.0262873433262368</v>
      </c>
      <c r="AN829" s="19">
        <f>V829*AG829*'Molecular Weight'!$B$9/'Molecular Weight'!$D$9</f>
        <v>0.96741356468486</v>
      </c>
      <c r="AO829" s="19">
        <f>W829*AG829*'Molecular Weight'!$B$10/'Molecular Weight'!$D$10</f>
        <v>0.906756533805532</v>
      </c>
      <c r="AP829" s="19">
        <f>X829*AG829*'Molecular Weight'!$B$11/'Molecular Weight'!$D$11</f>
        <v>0.0354232311074137</v>
      </c>
      <c r="AQ829" s="19">
        <f>Y829*AG829*'Molecular Weight'!$B$12/'Molecular Weight'!$D$12</f>
        <v>0</v>
      </c>
      <c r="AR829" s="19">
        <f t="shared" si="146"/>
        <v>8.03584481193495</v>
      </c>
      <c r="AS829" s="19">
        <f t="shared" si="147"/>
        <v>0.107054766060319</v>
      </c>
      <c r="AT829" s="19">
        <f t="shared" si="148"/>
        <v>0.0923860563820442</v>
      </c>
      <c r="AU829" s="19">
        <f t="shared" si="149"/>
        <v>1.05172146330502</v>
      </c>
      <c r="AV829" s="19">
        <f t="shared" si="150"/>
        <v>3.02254569759195</v>
      </c>
      <c r="AW829" s="19">
        <f t="shared" si="151"/>
        <v>3.05923367118197</v>
      </c>
      <c r="AX829" s="36"/>
    </row>
    <row r="830" s="25" customFormat="1" spans="1:50">
      <c r="A830" s="37" t="s">
        <v>1849</v>
      </c>
      <c r="B830" s="35" t="s">
        <v>2629</v>
      </c>
      <c r="C830" s="35" t="s">
        <v>2595</v>
      </c>
      <c r="D830" s="35" t="s">
        <v>1852</v>
      </c>
      <c r="E830" s="35">
        <v>77</v>
      </c>
      <c r="F830" s="35" t="s">
        <v>1859</v>
      </c>
      <c r="G830" s="32" t="s">
        <v>1917</v>
      </c>
      <c r="H830" s="32"/>
      <c r="I830" s="33">
        <f t="shared" si="152"/>
        <v>5.82447052001953</v>
      </c>
      <c r="J830" s="33">
        <f t="shared" si="153"/>
        <v>1078.37390136719</v>
      </c>
      <c r="K830" s="33">
        <f t="shared" si="154"/>
        <v>-7.89860010147095</v>
      </c>
      <c r="L830" s="34">
        <f t="shared" si="144"/>
        <v>-11.1776587325002</v>
      </c>
      <c r="M830" s="33">
        <f t="shared" si="145"/>
        <v>3.27905863102927</v>
      </c>
      <c r="N830" s="33">
        <f t="shared" si="155"/>
        <v>3.27905797958374</v>
      </c>
      <c r="O830" s="32"/>
      <c r="P830" s="35">
        <v>39.891</v>
      </c>
      <c r="Q830" s="35">
        <v>0.458</v>
      </c>
      <c r="R830" s="35">
        <v>21.868</v>
      </c>
      <c r="S830" s="35">
        <v>0.021</v>
      </c>
      <c r="T830" s="35">
        <v>18.602</v>
      </c>
      <c r="U830" s="35">
        <v>0.335</v>
      </c>
      <c r="V830" s="35">
        <v>9.073</v>
      </c>
      <c r="W830" s="35">
        <v>9.798</v>
      </c>
      <c r="X830" s="35">
        <v>0.208</v>
      </c>
      <c r="Y830" s="32"/>
      <c r="Z830" s="32">
        <v>100.254</v>
      </c>
      <c r="AA830" s="35">
        <v>5.82447052001953</v>
      </c>
      <c r="AB830" s="35">
        <v>1078.37390136719</v>
      </c>
      <c r="AC830" s="35">
        <v>-7.89860010147095</v>
      </c>
      <c r="AD830" s="35">
        <v>3.27905797958374</v>
      </c>
      <c r="AE830" s="35" t="s">
        <v>1695</v>
      </c>
      <c r="AF830" s="19">
        <v>12</v>
      </c>
      <c r="AG830" s="19">
        <f>AF830/(P830*'Molecular Weight'!$C$2/'Molecular Weight'!$D$2+Q830*'Molecular Weight'!$C$3/'Molecular Weight'!$D$3+R830*'Molecular Weight'!$C$4/'Molecular Weight'!$D$4+S830*'Molecular Weight'!$C$5/'Molecular Weight'!$D$5+T830*'Molecular Weight'!$C$6/'Molecular Weight'!$D$6+U830*'Molecular Weight'!$C$8/'Molecular Weight'!$D$8+V830*'Molecular Weight'!$C$9/'Molecular Weight'!$D$9+W830*'Molecular Weight'!$C$10/'Molecular Weight'!$D$10+X830*'Molecular Weight'!$C$11/'Molecular Weight'!$D$11+Y830*'Molecular Weight'!$C$12/'Molecular Weight'!$D$12)</f>
        <v>4.52812593656841</v>
      </c>
      <c r="AH830" s="19">
        <f>P830*AG830*'Molecular Weight'!$B$2/'Molecular Weight'!$D$2</f>
        <v>3.00651584113932</v>
      </c>
      <c r="AI830" s="19">
        <f>Q830*AG830*'Molecular Weight'!$B$3/'Molecular Weight'!$D$3</f>
        <v>0.0259559659442845</v>
      </c>
      <c r="AJ830" s="19">
        <f>AG830*R830*'Molecular Weight'!$B$4/'Molecular Weight'!$D$4</f>
        <v>1.94235107847936</v>
      </c>
      <c r="AK830" s="19">
        <f>S830*AG830*'Molecular Weight'!$B$5/'Molecular Weight'!$D$5</f>
        <v>0.00125127501372375</v>
      </c>
      <c r="AL830" s="19">
        <f>T830*AG830*'Molecular Weight'!$B$6/'Molecular Weight'!$D$6</f>
        <v>1.17249719755074</v>
      </c>
      <c r="AM830" s="19">
        <f>U830*AG830*'Molecular Weight'!$B$8/'Molecular Weight'!$D$8</f>
        <v>0.0213831715358108</v>
      </c>
      <c r="AN830" s="19">
        <f>V830*AG830*'Molecular Weight'!$B$9/'Molecular Weight'!$D$9</f>
        <v>1.01944631817581</v>
      </c>
      <c r="AO830" s="19">
        <f>W830*AG830*'Molecular Weight'!$B$10/'Molecular Weight'!$D$10</f>
        <v>0.791130134210008</v>
      </c>
      <c r="AP830" s="19">
        <f>X830*AG830*'Molecular Weight'!$B$11/'Molecular Weight'!$D$11</f>
        <v>0.0303920682415692</v>
      </c>
      <c r="AQ830" s="19">
        <f>Y830*AG830*'Molecular Weight'!$B$12/'Molecular Weight'!$D$12</f>
        <v>0</v>
      </c>
      <c r="AR830" s="19">
        <f t="shared" si="146"/>
        <v>8.01092305029063</v>
      </c>
      <c r="AS830" s="19">
        <f t="shared" si="147"/>
        <v>0.032724469493651</v>
      </c>
      <c r="AT830" s="19">
        <f t="shared" si="148"/>
        <v>0.0279100620129497</v>
      </c>
      <c r="AU830" s="19">
        <f t="shared" si="149"/>
        <v>1.13977272805709</v>
      </c>
      <c r="AV830" s="19">
        <f t="shared" si="150"/>
        <v>3.0324718070836</v>
      </c>
      <c r="AW830" s="19">
        <f t="shared" si="151"/>
        <v>3.00445682147237</v>
      </c>
      <c r="AX830" s="36"/>
    </row>
    <row r="831" s="25" customFormat="1" spans="1:50">
      <c r="A831" s="37" t="s">
        <v>1849</v>
      </c>
      <c r="B831" s="35" t="s">
        <v>2629</v>
      </c>
      <c r="C831" s="35" t="s">
        <v>2595</v>
      </c>
      <c r="D831" s="35" t="s">
        <v>1852</v>
      </c>
      <c r="E831" s="35">
        <v>82</v>
      </c>
      <c r="F831" s="35" t="s">
        <v>1962</v>
      </c>
      <c r="G831" s="32" t="s">
        <v>1917</v>
      </c>
      <c r="H831" s="32"/>
      <c r="I831" s="33">
        <f t="shared" si="152"/>
        <v>5.40445518493652</v>
      </c>
      <c r="J831" s="33">
        <f t="shared" si="153"/>
        <v>1110.31726074219</v>
      </c>
      <c r="K831" s="33">
        <f t="shared" si="154"/>
        <v>-7.79623413085937</v>
      </c>
      <c r="L831" s="34">
        <f t="shared" si="144"/>
        <v>-10.9331119140451</v>
      </c>
      <c r="M831" s="33">
        <f t="shared" si="145"/>
        <v>3.1368777831857</v>
      </c>
      <c r="N831" s="33">
        <f t="shared" si="155"/>
        <v>3.13687705993652</v>
      </c>
      <c r="O831" s="32"/>
      <c r="P831" s="35">
        <v>39.904</v>
      </c>
      <c r="Q831" s="35">
        <v>0.351</v>
      </c>
      <c r="R831" s="35">
        <v>21.831</v>
      </c>
      <c r="S831" s="35">
        <v>0.058</v>
      </c>
      <c r="T831" s="35">
        <v>18.601</v>
      </c>
      <c r="U831" s="35">
        <v>0.458</v>
      </c>
      <c r="V831" s="35">
        <v>10.302</v>
      </c>
      <c r="W831" s="35">
        <v>8.217</v>
      </c>
      <c r="X831" s="35">
        <v>0.172</v>
      </c>
      <c r="Y831" s="32"/>
      <c r="Z831" s="32">
        <v>99.894</v>
      </c>
      <c r="AA831" s="35">
        <v>5.40445518493652</v>
      </c>
      <c r="AB831" s="35">
        <v>1110.31726074219</v>
      </c>
      <c r="AC831" s="35">
        <v>-7.79623413085937</v>
      </c>
      <c r="AD831" s="35">
        <v>3.13687705993652</v>
      </c>
      <c r="AE831" s="35" t="s">
        <v>1695</v>
      </c>
      <c r="AF831" s="19">
        <v>12</v>
      </c>
      <c r="AG831" s="19">
        <f>AF831/(P831*'Molecular Weight'!$C$2/'Molecular Weight'!$D$2+Q831*'Molecular Weight'!$C$3/'Molecular Weight'!$D$3+R831*'Molecular Weight'!$C$4/'Molecular Weight'!$D$4+S831*'Molecular Weight'!$C$5/'Molecular Weight'!$D$5+T831*'Molecular Weight'!$C$6/'Molecular Weight'!$D$6+U831*'Molecular Weight'!$C$8/'Molecular Weight'!$D$8+V831*'Molecular Weight'!$C$9/'Molecular Weight'!$D$9+W831*'Molecular Weight'!$C$10/'Molecular Weight'!$D$10+X831*'Molecular Weight'!$C$11/'Molecular Weight'!$D$11+Y831*'Molecular Weight'!$C$12/'Molecular Weight'!$D$12)</f>
        <v>4.52669184444703</v>
      </c>
      <c r="AH831" s="19">
        <f>P831*AG831*'Molecular Weight'!$B$2/'Molecular Weight'!$D$2</f>
        <v>3.00654313183779</v>
      </c>
      <c r="AI831" s="19">
        <f>Q831*AG831*'Molecular Weight'!$B$3/'Molecular Weight'!$D$3</f>
        <v>0.0198857176145295</v>
      </c>
      <c r="AJ831" s="19">
        <f>AG831*R831*'Molecular Weight'!$B$4/'Molecular Weight'!$D$4</f>
        <v>1.9384505621052</v>
      </c>
      <c r="AK831" s="19">
        <f>S831*AG831*'Molecular Weight'!$B$5/'Molecular Weight'!$D$5</f>
        <v>0.00345480790812458</v>
      </c>
      <c r="AL831" s="19">
        <f>T831*AG831*'Molecular Weight'!$B$6/'Molecular Weight'!$D$6</f>
        <v>1.17206284797549</v>
      </c>
      <c r="AM831" s="19">
        <f>U831*AG831*'Molecular Weight'!$B$8/'Molecular Weight'!$D$8</f>
        <v>0.0292250474310226</v>
      </c>
      <c r="AN831" s="19">
        <f>V831*AG831*'Molecular Weight'!$B$9/'Molecular Weight'!$D$9</f>
        <v>1.15717070425542</v>
      </c>
      <c r="AO831" s="19">
        <f>W831*AG831*'Molecular Weight'!$B$10/'Molecular Weight'!$D$10</f>
        <v>0.663263674854159</v>
      </c>
      <c r="AP831" s="19">
        <f>X831*AG831*'Molecular Weight'!$B$11/'Molecular Weight'!$D$11</f>
        <v>0.0251239431185831</v>
      </c>
      <c r="AQ831" s="19">
        <f>Y831*AG831*'Molecular Weight'!$B$12/'Molecular Weight'!$D$12</f>
        <v>0</v>
      </c>
      <c r="AR831" s="19">
        <f t="shared" si="146"/>
        <v>8.01518043710031</v>
      </c>
      <c r="AS831" s="19">
        <f t="shared" si="147"/>
        <v>0.04545505784513</v>
      </c>
      <c r="AT831" s="19">
        <f t="shared" si="148"/>
        <v>0.0387820993760231</v>
      </c>
      <c r="AU831" s="19">
        <f t="shared" si="149"/>
        <v>1.12660779013036</v>
      </c>
      <c r="AV831" s="19">
        <f t="shared" si="150"/>
        <v>3.02642884945232</v>
      </c>
      <c r="AW831" s="19">
        <f t="shared" si="151"/>
        <v>3.02172227451609</v>
      </c>
      <c r="AX831" s="36"/>
    </row>
    <row r="832" s="25" customFormat="1" spans="1:50">
      <c r="A832" s="37" t="s">
        <v>1849</v>
      </c>
      <c r="B832" s="35" t="s">
        <v>2629</v>
      </c>
      <c r="C832" s="35" t="s">
        <v>2595</v>
      </c>
      <c r="D832" s="35" t="s">
        <v>1852</v>
      </c>
      <c r="E832" s="35">
        <v>84</v>
      </c>
      <c r="F832" s="35" t="s">
        <v>1859</v>
      </c>
      <c r="G832" s="32" t="s">
        <v>1917</v>
      </c>
      <c r="H832" s="32"/>
      <c r="I832" s="33">
        <f t="shared" si="152"/>
        <v>6.0769853591919</v>
      </c>
      <c r="J832" s="33">
        <f t="shared" si="153"/>
        <v>1105.91259765625</v>
      </c>
      <c r="K832" s="33">
        <f t="shared" si="154"/>
        <v>-7.81160974502563</v>
      </c>
      <c r="L832" s="34">
        <f t="shared" si="144"/>
        <v>-10.7166413839334</v>
      </c>
      <c r="M832" s="33">
        <f t="shared" si="145"/>
        <v>2.90503163890777</v>
      </c>
      <c r="N832" s="33">
        <f t="shared" si="155"/>
        <v>2.90503072738647</v>
      </c>
      <c r="O832" s="32"/>
      <c r="P832" s="35">
        <v>40.037</v>
      </c>
      <c r="Q832" s="35">
        <v>0.678</v>
      </c>
      <c r="R832" s="35">
        <v>21.792</v>
      </c>
      <c r="S832" s="35">
        <v>0.054</v>
      </c>
      <c r="T832" s="35">
        <v>18.314</v>
      </c>
      <c r="U832" s="35">
        <v>0.355</v>
      </c>
      <c r="V832" s="35">
        <v>9.49</v>
      </c>
      <c r="W832" s="35">
        <v>9.608</v>
      </c>
      <c r="X832" s="35">
        <v>0.233</v>
      </c>
      <c r="Y832" s="32"/>
      <c r="Z832" s="32">
        <v>100.561</v>
      </c>
      <c r="AA832" s="35">
        <v>6.0769853591919</v>
      </c>
      <c r="AB832" s="35">
        <v>1105.91259765625</v>
      </c>
      <c r="AC832" s="35">
        <v>-7.81160974502563</v>
      </c>
      <c r="AD832" s="35">
        <v>2.90503072738647</v>
      </c>
      <c r="AE832" s="35" t="s">
        <v>1695</v>
      </c>
      <c r="AF832" s="19">
        <v>12</v>
      </c>
      <c r="AG832" s="19">
        <f>AF832/(P832*'Molecular Weight'!$C$2/'Molecular Weight'!$D$2+Q832*'Molecular Weight'!$C$3/'Molecular Weight'!$D$3+R832*'Molecular Weight'!$C$4/'Molecular Weight'!$D$4+S832*'Molecular Weight'!$C$5/'Molecular Weight'!$D$5+T832*'Molecular Weight'!$C$6/'Molecular Weight'!$D$6+U832*'Molecular Weight'!$C$8/'Molecular Weight'!$D$8+V832*'Molecular Weight'!$C$9/'Molecular Weight'!$D$9+W832*'Molecular Weight'!$C$10/'Molecular Weight'!$D$10+X832*'Molecular Weight'!$C$11/'Molecular Weight'!$D$11+Y832*'Molecular Weight'!$C$12/'Molecular Weight'!$D$12)</f>
        <v>4.50700673542428</v>
      </c>
      <c r="AH832" s="19">
        <f>P832*AG832*'Molecular Weight'!$B$2/'Molecular Weight'!$D$2</f>
        <v>3.00344588325869</v>
      </c>
      <c r="AI832" s="19">
        <f>Q832*AG832*'Molecular Weight'!$B$3/'Molecular Weight'!$D$3</f>
        <v>0.0382446879426491</v>
      </c>
      <c r="AJ832" s="19">
        <f>AG832*R832*'Molecular Weight'!$B$4/'Molecular Weight'!$D$4</f>
        <v>1.92657298506014</v>
      </c>
      <c r="AK832" s="19">
        <f>S832*AG832*'Molecular Weight'!$B$5/'Molecular Weight'!$D$5</f>
        <v>0.00320255758553735</v>
      </c>
      <c r="AL832" s="19">
        <f>T832*AG832*'Molecular Weight'!$B$6/'Molecular Weight'!$D$6</f>
        <v>1.14896048653341</v>
      </c>
      <c r="AM832" s="19">
        <f>U832*AG832*'Molecular Weight'!$B$8/'Molecular Weight'!$D$8</f>
        <v>0.0225540934744237</v>
      </c>
      <c r="AN832" s="19">
        <f>V832*AG832*'Molecular Weight'!$B$9/'Molecular Weight'!$D$9</f>
        <v>1.0613273925354</v>
      </c>
      <c r="AO832" s="19">
        <f>W832*AG832*'Molecular Weight'!$B$10/'Molecular Weight'!$D$10</f>
        <v>0.772170483487099</v>
      </c>
      <c r="AP832" s="19">
        <f>X832*AG832*'Molecular Weight'!$B$11/'Molecular Weight'!$D$11</f>
        <v>0.0338861751969622</v>
      </c>
      <c r="AQ832" s="19">
        <f>Y832*AG832*'Molecular Weight'!$B$12/'Molecular Weight'!$D$12</f>
        <v>0</v>
      </c>
      <c r="AR832" s="19">
        <f t="shared" si="146"/>
        <v>8.0103647450743</v>
      </c>
      <c r="AS832" s="19">
        <f t="shared" si="147"/>
        <v>0.0310540018712953</v>
      </c>
      <c r="AT832" s="19">
        <f t="shared" si="148"/>
        <v>0.0270279110859503</v>
      </c>
      <c r="AU832" s="19">
        <f t="shared" si="149"/>
        <v>1.11790648466212</v>
      </c>
      <c r="AV832" s="19">
        <f t="shared" si="150"/>
        <v>3.04169057120134</v>
      </c>
      <c r="AW832" s="19">
        <f t="shared" si="151"/>
        <v>3.00501245603033</v>
      </c>
      <c r="AX832" s="36"/>
    </row>
    <row r="833" s="25" customFormat="1" spans="1:50">
      <c r="A833" s="37" t="s">
        <v>1849</v>
      </c>
      <c r="B833" s="35" t="s">
        <v>2629</v>
      </c>
      <c r="C833" s="35" t="s">
        <v>2595</v>
      </c>
      <c r="D833" s="35" t="s">
        <v>1852</v>
      </c>
      <c r="E833" s="35">
        <v>98</v>
      </c>
      <c r="F833" s="35" t="s">
        <v>1859</v>
      </c>
      <c r="G833" s="32" t="s">
        <v>1917</v>
      </c>
      <c r="H833" s="32"/>
      <c r="I833" s="33">
        <f t="shared" si="152"/>
        <v>4.71314573287964</v>
      </c>
      <c r="J833" s="33">
        <f t="shared" si="153"/>
        <v>1162.52087402344</v>
      </c>
      <c r="K833" s="33">
        <f t="shared" si="154"/>
        <v>-7.60249614715576</v>
      </c>
      <c r="L833" s="34">
        <f t="shared" si="144"/>
        <v>-10.5605966182792</v>
      </c>
      <c r="M833" s="33">
        <f t="shared" si="145"/>
        <v>2.95810047112348</v>
      </c>
      <c r="N833" s="33">
        <f t="shared" si="155"/>
        <v>2.95810031890869</v>
      </c>
      <c r="O833" s="32"/>
      <c r="P833" s="35">
        <v>40.03</v>
      </c>
      <c r="Q833" s="35">
        <v>0.51</v>
      </c>
      <c r="R833" s="35">
        <v>22.273</v>
      </c>
      <c r="S833" s="35">
        <v>0.057</v>
      </c>
      <c r="T833" s="35">
        <v>17.453</v>
      </c>
      <c r="U833" s="35">
        <v>0.294</v>
      </c>
      <c r="V833" s="35">
        <v>10.868</v>
      </c>
      <c r="W833" s="35">
        <v>8.523</v>
      </c>
      <c r="X833" s="35">
        <v>0.244</v>
      </c>
      <c r="Y833" s="32"/>
      <c r="Z833" s="32">
        <v>100.252</v>
      </c>
      <c r="AA833" s="35">
        <v>4.71314573287964</v>
      </c>
      <c r="AB833" s="35">
        <v>1162.52087402344</v>
      </c>
      <c r="AC833" s="35">
        <v>-7.60249614715576</v>
      </c>
      <c r="AD833" s="35">
        <v>2.95810031890869</v>
      </c>
      <c r="AE833" s="35" t="s">
        <v>1695</v>
      </c>
      <c r="AF833" s="19">
        <v>12</v>
      </c>
      <c r="AG833" s="19">
        <f>AF833/(P833*'Molecular Weight'!$C$2/'Molecular Weight'!$D$2+Q833*'Molecular Weight'!$C$3/'Molecular Weight'!$D$3+R833*'Molecular Weight'!$C$4/'Molecular Weight'!$D$4+S833*'Molecular Weight'!$C$5/'Molecular Weight'!$D$5+T833*'Molecular Weight'!$C$6/'Molecular Weight'!$D$6+U833*'Molecular Weight'!$C$8/'Molecular Weight'!$D$8+V833*'Molecular Weight'!$C$9/'Molecular Weight'!$D$9+W833*'Molecular Weight'!$C$10/'Molecular Weight'!$D$10+X833*'Molecular Weight'!$C$11/'Molecular Weight'!$D$11+Y833*'Molecular Weight'!$C$12/'Molecular Weight'!$D$12)</f>
        <v>4.48686468873591</v>
      </c>
      <c r="AH833" s="19">
        <f>P833*AG833*'Molecular Weight'!$B$2/'Molecular Weight'!$D$2</f>
        <v>2.98950055742507</v>
      </c>
      <c r="AI833" s="19">
        <f>Q833*AG833*'Molecular Weight'!$B$3/'Molecular Weight'!$D$3</f>
        <v>0.0286395618429952</v>
      </c>
      <c r="AJ833" s="19">
        <f>AG833*R833*'Molecular Weight'!$B$4/'Molecular Weight'!$D$4</f>
        <v>1.96029692452363</v>
      </c>
      <c r="AK833" s="19">
        <f>S833*AG833*'Molecular Weight'!$B$5/'Molecular Weight'!$D$5</f>
        <v>0.00336536992246788</v>
      </c>
      <c r="AL833" s="19">
        <f>T833*AG833*'Molecular Weight'!$B$6/'Molecular Weight'!$D$6</f>
        <v>1.09005079917188</v>
      </c>
      <c r="AM833" s="19">
        <f>U833*AG833*'Molecular Weight'!$B$8/'Molecular Weight'!$D$8</f>
        <v>0.0185951257187533</v>
      </c>
      <c r="AN833" s="19">
        <f>V833*AG833*'Molecular Weight'!$B$9/'Molecular Weight'!$D$9</f>
        <v>1.21000609025265</v>
      </c>
      <c r="AO833" s="19">
        <f>W833*AG833*'Molecular Weight'!$B$10/'Molecular Weight'!$D$10</f>
        <v>0.681910623075894</v>
      </c>
      <c r="AP833" s="19">
        <f>X833*AG833*'Molecular Weight'!$B$11/'Molecular Weight'!$D$11</f>
        <v>0.0353273631510668</v>
      </c>
      <c r="AQ833" s="19">
        <f>Y833*AG833*'Molecular Weight'!$B$12/'Molecular Weight'!$D$12</f>
        <v>0</v>
      </c>
      <c r="AR833" s="19">
        <f t="shared" si="146"/>
        <v>8.01769241508442</v>
      </c>
      <c r="AS833" s="19">
        <f t="shared" si="147"/>
        <v>0.0529601211973567</v>
      </c>
      <c r="AT833" s="19">
        <f t="shared" si="148"/>
        <v>0.0485850028618767</v>
      </c>
      <c r="AU833" s="19">
        <f t="shared" si="149"/>
        <v>1.03709067797452</v>
      </c>
      <c r="AV833" s="19">
        <f t="shared" si="150"/>
        <v>3.01814011926807</v>
      </c>
      <c r="AW833" s="19">
        <f t="shared" si="151"/>
        <v>3.00056263821918</v>
      </c>
      <c r="AX833" s="36"/>
    </row>
    <row r="834" s="25" customFormat="1" spans="1:50">
      <c r="A834" s="37" t="s">
        <v>1849</v>
      </c>
      <c r="B834" s="35" t="s">
        <v>2629</v>
      </c>
      <c r="C834" s="35" t="s">
        <v>2595</v>
      </c>
      <c r="D834" s="35" t="s">
        <v>1852</v>
      </c>
      <c r="E834" s="35">
        <v>119</v>
      </c>
      <c r="F834" s="35" t="s">
        <v>1859</v>
      </c>
      <c r="G834" s="32" t="s">
        <v>1917</v>
      </c>
      <c r="H834" s="32"/>
      <c r="I834" s="33">
        <f t="shared" si="152"/>
        <v>5.55196762084961</v>
      </c>
      <c r="J834" s="33">
        <f t="shared" si="153"/>
        <v>1131.82666015625</v>
      </c>
      <c r="K834" s="33">
        <f t="shared" si="154"/>
        <v>-7.70404005050659</v>
      </c>
      <c r="L834" s="34">
        <f t="shared" ref="L834:L897" si="156">IF(I834&lt;=(-18.64+0.04359*(J834+273.15)-0.000005069*(J834+273.15)^2),(6.844864+0.1175691*I834+0.001143873*I834^2)+(0.0005791364-0.0002891434*I834-0.0000002737171*I834^2)*(J834+273.15)+(-0.00007971469+0.00003198005*I834+0.0000000001059554*I834^3+0.0000002014461*SQRT(I834))*(J834+273.15)*LN(J834+273.15)+(-27690.02+528.5977*I834-2.919275*I834^2)/(J834+273.15),(8.463095-0.003000307*I834+0.00007213445*I834^2)+(0.001148738-0.00009352312*I834+0.0000005161592*I834^2)*(J834+273.15)+(-0.0007448624-0.000006329325*I834-0.0000000001407339*I834^3+0.0001830014*SQRT(I834))*(J834+273.15)*LN(J834+273.15)+(-27820.82+528.5977*I834-0.8473231*I834^2)/(J834+273.15))</f>
        <v>-10.6031984343986</v>
      </c>
      <c r="M834" s="33">
        <f t="shared" ref="M834:M897" si="157">K834-L834</f>
        <v>2.89915838389199</v>
      </c>
      <c r="N834" s="33">
        <f t="shared" si="155"/>
        <v>2.89915704727173</v>
      </c>
      <c r="O834" s="32"/>
      <c r="P834" s="35">
        <v>38.938</v>
      </c>
      <c r="Q834" s="35">
        <v>0.736</v>
      </c>
      <c r="R834" s="35">
        <v>21.497</v>
      </c>
      <c r="S834" s="35">
        <v>0.034</v>
      </c>
      <c r="T834" s="35">
        <v>17.47</v>
      </c>
      <c r="U834" s="35">
        <v>0.52</v>
      </c>
      <c r="V834" s="35">
        <v>7.62</v>
      </c>
      <c r="W834" s="35">
        <v>12.106</v>
      </c>
      <c r="X834" s="35">
        <v>0.311</v>
      </c>
      <c r="Y834" s="32"/>
      <c r="Z834" s="32">
        <v>99.232</v>
      </c>
      <c r="AA834" s="35">
        <v>5.55196762084961</v>
      </c>
      <c r="AB834" s="35">
        <v>1131.82666015625</v>
      </c>
      <c r="AC834" s="35">
        <v>-7.70404005050659</v>
      </c>
      <c r="AD834" s="35">
        <v>2.89915704727173</v>
      </c>
      <c r="AE834" s="35" t="s">
        <v>1695</v>
      </c>
      <c r="AF834" s="19">
        <v>12</v>
      </c>
      <c r="AG834" s="19">
        <f>AF834/(P834*'Molecular Weight'!$C$2/'Molecular Weight'!$D$2+Q834*'Molecular Weight'!$C$3/'Molecular Weight'!$D$3+R834*'Molecular Weight'!$C$4/'Molecular Weight'!$D$4+S834*'Molecular Weight'!$C$5/'Molecular Weight'!$D$5+T834*'Molecular Weight'!$C$6/'Molecular Weight'!$D$6+U834*'Molecular Weight'!$C$8/'Molecular Weight'!$D$8+V834*'Molecular Weight'!$C$9/'Molecular Weight'!$D$9+W834*'Molecular Weight'!$C$10/'Molecular Weight'!$D$10+X834*'Molecular Weight'!$C$11/'Molecular Weight'!$D$11+Y834*'Molecular Weight'!$C$12/'Molecular Weight'!$D$12)</f>
        <v>4.60071332986176</v>
      </c>
      <c r="AH834" s="19">
        <f>P834*AG834*'Molecular Weight'!$B$2/'Molecular Weight'!$D$2</f>
        <v>2.98173394870435</v>
      </c>
      <c r="AI834" s="19">
        <f>Q834*AG834*'Molecular Weight'!$B$3/'Molecular Weight'!$D$3</f>
        <v>0.0423795370560482</v>
      </c>
      <c r="AJ834" s="19">
        <f>AG834*R834*'Molecular Weight'!$B$4/'Molecular Weight'!$D$4</f>
        <v>1.94000656045583</v>
      </c>
      <c r="AK834" s="19">
        <f>S834*AG834*'Molecular Weight'!$B$5/'Molecular Weight'!$D$5</f>
        <v>0.00205834927581156</v>
      </c>
      <c r="AL834" s="19">
        <f>T834*AG834*'Molecular Weight'!$B$6/'Molecular Weight'!$D$6</f>
        <v>1.11879818865096</v>
      </c>
      <c r="AM834" s="19">
        <f>U834*AG834*'Molecular Weight'!$B$8/'Molecular Weight'!$D$8</f>
        <v>0.0337238642730211</v>
      </c>
      <c r="AN834" s="19">
        <f>V834*AG834*'Molecular Weight'!$B$9/'Molecular Weight'!$D$9</f>
        <v>0.869911552693464</v>
      </c>
      <c r="AO834" s="19">
        <f>W834*AG834*'Molecular Weight'!$B$10/'Molecular Weight'!$D$10</f>
        <v>0.993156839716592</v>
      </c>
      <c r="AP834" s="19">
        <f>X834*AG834*'Molecular Weight'!$B$11/'Molecular Weight'!$D$11</f>
        <v>0.0461704370954181</v>
      </c>
      <c r="AQ834" s="19">
        <f>Y834*AG834*'Molecular Weight'!$B$12/'Molecular Weight'!$D$12</f>
        <v>0</v>
      </c>
      <c r="AR834" s="19">
        <f t="shared" ref="AR834:AR897" si="158">SUM(AH834:AQ834)</f>
        <v>8.02793927792149</v>
      </c>
      <c r="AS834" s="19">
        <f t="shared" ref="AS834:AS897" si="159">IF(IF(2*12*(1-8/AR834)&lt;0,0,2*12*(1-8/AR834))&lt;AL834,IF(2*12*(1-8/AR834)&lt;0,0,2*12*(1-8/AR834)),AL834)</f>
        <v>0.083526126307401</v>
      </c>
      <c r="AT834" s="19">
        <f t="shared" ref="AT834:AT897" si="160">AS834/AL834</f>
        <v>0.074657008882108</v>
      </c>
      <c r="AU834" s="19">
        <f t="shared" ref="AU834:AU897" si="161">AL834-AS834</f>
        <v>1.03527206234356</v>
      </c>
      <c r="AV834" s="19">
        <f t="shared" ref="AV834:AV897" si="162">SUM(AH834,AI834)</f>
        <v>3.0241134857604</v>
      </c>
      <c r="AW834" s="19">
        <f t="shared" ref="AW834:AW897" si="163">SUM(AN834,AO834,AM834,AL834)</f>
        <v>3.01559044533404</v>
      </c>
      <c r="AX834" s="36"/>
    </row>
    <row r="835" s="25" customFormat="1" spans="1:50">
      <c r="A835" s="37" t="s">
        <v>1849</v>
      </c>
      <c r="B835" s="35" t="s">
        <v>2629</v>
      </c>
      <c r="C835" s="35" t="s">
        <v>2595</v>
      </c>
      <c r="D835" s="35" t="s">
        <v>1852</v>
      </c>
      <c r="E835" s="35">
        <v>124</v>
      </c>
      <c r="F835" s="35" t="s">
        <v>1859</v>
      </c>
      <c r="G835" s="32" t="s">
        <v>1917</v>
      </c>
      <c r="H835" s="32"/>
      <c r="I835" s="33">
        <f t="shared" ref="I835:I898" si="164">AA835</f>
        <v>6.15137577056885</v>
      </c>
      <c r="J835" s="33">
        <f t="shared" ref="J835:J898" si="165">AB835</f>
        <v>1057.80139160156</v>
      </c>
      <c r="K835" s="33">
        <f t="shared" ref="K835:K898" si="166">AC835</f>
        <v>-8.19773387908936</v>
      </c>
      <c r="L835" s="34">
        <f t="shared" si="156"/>
        <v>-11.3182164837306</v>
      </c>
      <c r="M835" s="33">
        <f t="shared" si="157"/>
        <v>3.12048260464127</v>
      </c>
      <c r="N835" s="33">
        <f t="shared" ref="N835:N898" si="167">AD835</f>
        <v>3.12048053741455</v>
      </c>
      <c r="O835" s="32"/>
      <c r="P835" s="35">
        <v>41.691</v>
      </c>
      <c r="Q835" s="35">
        <v>0.421</v>
      </c>
      <c r="R835" s="35">
        <v>22.277</v>
      </c>
      <c r="S835" s="35">
        <v>0.058</v>
      </c>
      <c r="T835" s="35">
        <v>14.705</v>
      </c>
      <c r="U835" s="35">
        <v>0.327</v>
      </c>
      <c r="V835" s="35">
        <v>16.364</v>
      </c>
      <c r="W835" s="35">
        <v>4.126</v>
      </c>
      <c r="X835" s="35">
        <v>0.132</v>
      </c>
      <c r="Y835" s="32"/>
      <c r="Z835" s="32">
        <v>100.101</v>
      </c>
      <c r="AA835" s="35">
        <v>6.15137577056885</v>
      </c>
      <c r="AB835" s="35">
        <v>1057.80139160156</v>
      </c>
      <c r="AC835" s="35">
        <v>-8.19773387908936</v>
      </c>
      <c r="AD835" s="35">
        <v>3.12048053741455</v>
      </c>
      <c r="AE835" s="35" t="s">
        <v>1695</v>
      </c>
      <c r="AF835" s="19">
        <v>12</v>
      </c>
      <c r="AG835" s="19">
        <f>AF835/(P835*'Molecular Weight'!$C$2/'Molecular Weight'!$D$2+Q835*'Molecular Weight'!$C$3/'Molecular Weight'!$D$3+R835*'Molecular Weight'!$C$4/'Molecular Weight'!$D$4+S835*'Molecular Weight'!$C$5/'Molecular Weight'!$D$5+T835*'Molecular Weight'!$C$6/'Molecular Weight'!$D$6+U835*'Molecular Weight'!$C$8/'Molecular Weight'!$D$8+V835*'Molecular Weight'!$C$9/'Molecular Weight'!$D$9+W835*'Molecular Weight'!$C$10/'Molecular Weight'!$D$10+X835*'Molecular Weight'!$C$11/'Molecular Weight'!$D$11+Y835*'Molecular Weight'!$C$12/'Molecular Weight'!$D$12)</f>
        <v>4.36990721081307</v>
      </c>
      <c r="AH835" s="19">
        <f>P835*AG835*'Molecular Weight'!$B$2/'Molecular Weight'!$D$2</f>
        <v>3.03238684297616</v>
      </c>
      <c r="AI835" s="19">
        <f>Q835*AG835*'Molecular Weight'!$B$3/'Molecular Weight'!$D$3</f>
        <v>0.0230254184699913</v>
      </c>
      <c r="AJ835" s="19">
        <f>AG835*R835*'Molecular Weight'!$B$4/'Molecular Weight'!$D$4</f>
        <v>1.90954144635706</v>
      </c>
      <c r="AK835" s="19">
        <f>S835*AG835*'Molecular Weight'!$B$5/'Molecular Weight'!$D$5</f>
        <v>0.00333514860487082</v>
      </c>
      <c r="AL835" s="19">
        <f>T835*AG835*'Molecular Weight'!$B$6/'Molecular Weight'!$D$6</f>
        <v>0.894480589295744</v>
      </c>
      <c r="AM835" s="19">
        <f>U835*AG835*'Molecular Weight'!$B$8/'Molecular Weight'!$D$8</f>
        <v>0.0201432148003365</v>
      </c>
      <c r="AN835" s="19">
        <f>V835*AG835*'Molecular Weight'!$B$9/'Molecular Weight'!$D$9</f>
        <v>1.77442088331874</v>
      </c>
      <c r="AO835" s="19">
        <f>W835*AG835*'Molecular Weight'!$B$10/'Molecular Weight'!$D$10</f>
        <v>0.321509221680006</v>
      </c>
      <c r="AP835" s="19">
        <f>X835*AG835*'Molecular Weight'!$B$11/'Molecular Weight'!$D$11</f>
        <v>0.0186133511399589</v>
      </c>
      <c r="AQ835" s="19">
        <f>Y835*AG835*'Molecular Weight'!$B$12/'Molecular Weight'!$D$12</f>
        <v>0</v>
      </c>
      <c r="AR835" s="19">
        <f t="shared" si="158"/>
        <v>7.99745611664286</v>
      </c>
      <c r="AS835" s="19">
        <f t="shared" si="159"/>
        <v>0</v>
      </c>
      <c r="AT835" s="19">
        <f t="shared" si="160"/>
        <v>0</v>
      </c>
      <c r="AU835" s="19">
        <f t="shared" si="161"/>
        <v>0.894480589295744</v>
      </c>
      <c r="AV835" s="19">
        <f t="shared" si="162"/>
        <v>3.05541226144615</v>
      </c>
      <c r="AW835" s="19">
        <f t="shared" si="163"/>
        <v>3.01055390909482</v>
      </c>
      <c r="AX835" s="36"/>
    </row>
    <row r="836" s="25" customFormat="1" spans="1:50">
      <c r="A836" s="37" t="s">
        <v>1849</v>
      </c>
      <c r="B836" s="35" t="s">
        <v>2629</v>
      </c>
      <c r="C836" s="35" t="s">
        <v>2595</v>
      </c>
      <c r="D836" s="35" t="s">
        <v>1852</v>
      </c>
      <c r="E836" s="35">
        <v>130</v>
      </c>
      <c r="F836" s="35" t="s">
        <v>1859</v>
      </c>
      <c r="G836" s="32" t="s">
        <v>1917</v>
      </c>
      <c r="H836" s="32"/>
      <c r="I836" s="33">
        <f t="shared" si="164"/>
        <v>7.0379056930542</v>
      </c>
      <c r="J836" s="33">
        <f t="shared" si="165"/>
        <v>1015.16687011719</v>
      </c>
      <c r="K836" s="33">
        <f t="shared" si="166"/>
        <v>-8.38910484313965</v>
      </c>
      <c r="L836" s="34">
        <f t="shared" si="156"/>
        <v>-11.535516898964</v>
      </c>
      <c r="M836" s="33">
        <f t="shared" si="157"/>
        <v>3.14641205582432</v>
      </c>
      <c r="N836" s="33">
        <f t="shared" si="167"/>
        <v>3.14641189575195</v>
      </c>
      <c r="O836" s="32"/>
      <c r="P836" s="35">
        <v>41.767</v>
      </c>
      <c r="Q836" s="35">
        <v>0.454</v>
      </c>
      <c r="R836" s="35">
        <v>22.528</v>
      </c>
      <c r="S836" s="35">
        <v>0.035</v>
      </c>
      <c r="T836" s="35">
        <v>14.253</v>
      </c>
      <c r="U836" s="35">
        <v>0.312</v>
      </c>
      <c r="V836" s="35">
        <v>16.541</v>
      </c>
      <c r="W836" s="35">
        <v>4.325</v>
      </c>
      <c r="X836" s="35">
        <v>0.224</v>
      </c>
      <c r="Y836" s="32"/>
      <c r="Z836" s="32">
        <v>100.439</v>
      </c>
      <c r="AA836" s="35">
        <v>7.0379056930542</v>
      </c>
      <c r="AB836" s="35">
        <v>1015.16687011719</v>
      </c>
      <c r="AC836" s="35">
        <v>-8.38910484313965</v>
      </c>
      <c r="AD836" s="35">
        <v>3.14641189575195</v>
      </c>
      <c r="AE836" s="35" t="s">
        <v>1695</v>
      </c>
      <c r="AF836" s="19">
        <v>12</v>
      </c>
      <c r="AG836" s="19">
        <f>AF836/(P836*'Molecular Weight'!$C$2/'Molecular Weight'!$D$2+Q836*'Molecular Weight'!$C$3/'Molecular Weight'!$D$3+R836*'Molecular Weight'!$C$4/'Molecular Weight'!$D$4+S836*'Molecular Weight'!$C$5/'Molecular Weight'!$D$5+T836*'Molecular Weight'!$C$6/'Molecular Weight'!$D$6+U836*'Molecular Weight'!$C$8/'Molecular Weight'!$D$8+V836*'Molecular Weight'!$C$9/'Molecular Weight'!$D$9+W836*'Molecular Weight'!$C$10/'Molecular Weight'!$D$10+X836*'Molecular Weight'!$C$11/'Molecular Weight'!$D$11+Y836*'Molecular Weight'!$C$12/'Molecular Weight'!$D$12)</f>
        <v>4.34898786373306</v>
      </c>
      <c r="AH836" s="19">
        <f>P836*AG836*'Molecular Weight'!$B$2/'Molecular Weight'!$D$2</f>
        <v>3.02337177271203</v>
      </c>
      <c r="AI836" s="19">
        <f>Q836*AG836*'Molecular Weight'!$B$3/'Molecular Weight'!$D$3</f>
        <v>0.0247113953708987</v>
      </c>
      <c r="AJ836" s="19">
        <f>AG836*R836*'Molecular Weight'!$B$4/'Molecular Weight'!$D$4</f>
        <v>1.92181244790464</v>
      </c>
      <c r="AK836" s="19">
        <f>S836*AG836*'Molecular Weight'!$B$5/'Molecular Weight'!$D$5</f>
        <v>0.00200295513166205</v>
      </c>
      <c r="AL836" s="19">
        <f>T836*AG836*'Molecular Weight'!$B$6/'Molecular Weight'!$D$6</f>
        <v>0.862835802085013</v>
      </c>
      <c r="AM836" s="19">
        <f>U836*AG836*'Molecular Weight'!$B$8/'Molecular Weight'!$D$8</f>
        <v>0.0191272090990233</v>
      </c>
      <c r="AN836" s="19">
        <f>V836*AG836*'Molecular Weight'!$B$9/'Molecular Weight'!$D$9</f>
        <v>1.78502750009947</v>
      </c>
      <c r="AO836" s="19">
        <f>W836*AG836*'Molecular Weight'!$B$10/'Molecular Weight'!$D$10</f>
        <v>0.335402505539328</v>
      </c>
      <c r="AP836" s="19">
        <f>X836*AG836*'Molecular Weight'!$B$11/'Molecular Weight'!$D$11</f>
        <v>0.0314350849137207</v>
      </c>
      <c r="AQ836" s="19">
        <f>Y836*AG836*'Molecular Weight'!$B$12/'Molecular Weight'!$D$12</f>
        <v>0</v>
      </c>
      <c r="AR836" s="19">
        <f t="shared" si="158"/>
        <v>8.00572667285578</v>
      </c>
      <c r="AS836" s="19">
        <f t="shared" si="159"/>
        <v>0.0171677293211543</v>
      </c>
      <c r="AT836" s="19">
        <f t="shared" si="160"/>
        <v>0.0198968671439793</v>
      </c>
      <c r="AU836" s="19">
        <f t="shared" si="161"/>
        <v>0.845668072763858</v>
      </c>
      <c r="AV836" s="19">
        <f t="shared" si="162"/>
        <v>3.04808316808293</v>
      </c>
      <c r="AW836" s="19">
        <f t="shared" si="163"/>
        <v>3.00239301682283</v>
      </c>
      <c r="AX836" s="36"/>
    </row>
    <row r="837" s="25" customFormat="1" spans="1:50">
      <c r="A837" s="37" t="s">
        <v>1849</v>
      </c>
      <c r="B837" s="35" t="s">
        <v>2629</v>
      </c>
      <c r="C837" s="35" t="s">
        <v>2595</v>
      </c>
      <c r="D837" s="35" t="s">
        <v>1852</v>
      </c>
      <c r="E837" s="35">
        <v>132</v>
      </c>
      <c r="F837" s="35" t="s">
        <v>1859</v>
      </c>
      <c r="G837" s="32" t="s">
        <v>1917</v>
      </c>
      <c r="H837" s="32"/>
      <c r="I837" s="33">
        <f t="shared" si="164"/>
        <v>4.95464468002319</v>
      </c>
      <c r="J837" s="33">
        <f t="shared" si="165"/>
        <v>1165.87377929687</v>
      </c>
      <c r="K837" s="33">
        <f t="shared" si="166"/>
        <v>-7.63878154754639</v>
      </c>
      <c r="L837" s="34">
        <f t="shared" si="156"/>
        <v>-10.4256775790804</v>
      </c>
      <c r="M837" s="33">
        <f t="shared" si="157"/>
        <v>2.78689603153403</v>
      </c>
      <c r="N837" s="33">
        <f t="shared" si="167"/>
        <v>2.78689670562744</v>
      </c>
      <c r="O837" s="32"/>
      <c r="P837" s="35">
        <v>40.616</v>
      </c>
      <c r="Q837" s="35">
        <v>0.513</v>
      </c>
      <c r="R837" s="35">
        <v>21.943</v>
      </c>
      <c r="S837" s="35">
        <v>0.074</v>
      </c>
      <c r="T837" s="35">
        <v>17.17</v>
      </c>
      <c r="U837" s="35">
        <v>0.414</v>
      </c>
      <c r="V837" s="35">
        <v>10.99</v>
      </c>
      <c r="W837" s="35">
        <v>8.705</v>
      </c>
      <c r="X837" s="35">
        <v>0.228</v>
      </c>
      <c r="Y837" s="32"/>
      <c r="Z837" s="32">
        <v>100.653</v>
      </c>
      <c r="AA837" s="35">
        <v>4.95464468002319</v>
      </c>
      <c r="AB837" s="35">
        <v>1165.87377929687</v>
      </c>
      <c r="AC837" s="35">
        <v>-7.63878154754639</v>
      </c>
      <c r="AD837" s="35">
        <v>2.78689670562744</v>
      </c>
      <c r="AE837" s="35" t="s">
        <v>1695</v>
      </c>
      <c r="AF837" s="19">
        <v>12</v>
      </c>
      <c r="AG837" s="19">
        <f>AF837/(P837*'Molecular Weight'!$C$2/'Molecular Weight'!$D$2+Q837*'Molecular Weight'!$C$3/'Molecular Weight'!$D$3+R837*'Molecular Weight'!$C$4/'Molecular Weight'!$D$4+S837*'Molecular Weight'!$C$5/'Molecular Weight'!$D$5+T837*'Molecular Weight'!$C$6/'Molecular Weight'!$D$6+U837*'Molecular Weight'!$C$8/'Molecular Weight'!$D$8+V837*'Molecular Weight'!$C$9/'Molecular Weight'!$D$9+W837*'Molecular Weight'!$C$10/'Molecular Weight'!$D$10+X837*'Molecular Weight'!$C$11/'Molecular Weight'!$D$11+Y837*'Molecular Weight'!$C$12/'Molecular Weight'!$D$12)</f>
        <v>4.46354114321564</v>
      </c>
      <c r="AH837" s="19">
        <f>P837*AG837*'Molecular Weight'!$B$2/'Molecular Weight'!$D$2</f>
        <v>3.01749645593952</v>
      </c>
      <c r="AI837" s="19">
        <f>Q837*AG837*'Molecular Weight'!$B$3/'Molecular Weight'!$D$3</f>
        <v>0.0286582804314096</v>
      </c>
      <c r="AJ837" s="19">
        <f>AG837*R837*'Molecular Weight'!$B$4/'Molecular Weight'!$D$4</f>
        <v>1.92121387417773</v>
      </c>
      <c r="AK837" s="19">
        <f>S837*AG837*'Molecular Weight'!$B$5/'Molecular Weight'!$D$5</f>
        <v>0.00434636547928097</v>
      </c>
      <c r="AL837" s="19">
        <f>T837*AG837*'Molecular Weight'!$B$6/'Molecular Weight'!$D$6</f>
        <v>1.06680124483592</v>
      </c>
      <c r="AM837" s="19">
        <f>U837*AG837*'Molecular Weight'!$B$8/'Molecular Weight'!$D$8</f>
        <v>0.0260488586593075</v>
      </c>
      <c r="AN837" s="19">
        <f>V837*AG837*'Molecular Weight'!$B$9/'Molecular Weight'!$D$9</f>
        <v>1.21722871374541</v>
      </c>
      <c r="AO837" s="19">
        <f>W837*AG837*'Molecular Weight'!$B$10/'Molecular Weight'!$D$10</f>
        <v>0.692851741292656</v>
      </c>
      <c r="AP837" s="19">
        <f>X837*AG837*'Molecular Weight'!$B$11/'Molecular Weight'!$D$11</f>
        <v>0.0328392184786436</v>
      </c>
      <c r="AQ837" s="19">
        <f>Y837*AG837*'Molecular Weight'!$B$12/'Molecular Weight'!$D$12</f>
        <v>0</v>
      </c>
      <c r="AR837" s="19">
        <f t="shared" si="158"/>
        <v>8.00748475303988</v>
      </c>
      <c r="AS837" s="19">
        <f t="shared" si="159"/>
        <v>0.0224332706832806</v>
      </c>
      <c r="AT837" s="19">
        <f t="shared" si="160"/>
        <v>0.0210285381572937</v>
      </c>
      <c r="AU837" s="19">
        <f t="shared" si="161"/>
        <v>1.04436797415264</v>
      </c>
      <c r="AV837" s="19">
        <f t="shared" si="162"/>
        <v>3.04615473637093</v>
      </c>
      <c r="AW837" s="19">
        <f t="shared" si="163"/>
        <v>3.00293055853329</v>
      </c>
      <c r="AX837" s="36"/>
    </row>
    <row r="838" s="25" customFormat="1" spans="1:50">
      <c r="A838" s="37" t="s">
        <v>1849</v>
      </c>
      <c r="B838" s="35" t="s">
        <v>2629</v>
      </c>
      <c r="C838" s="35" t="s">
        <v>2595</v>
      </c>
      <c r="D838" s="35" t="s">
        <v>1852</v>
      </c>
      <c r="E838" s="35">
        <v>135</v>
      </c>
      <c r="F838" s="35" t="s">
        <v>1859</v>
      </c>
      <c r="G838" s="32" t="s">
        <v>1917</v>
      </c>
      <c r="H838" s="32"/>
      <c r="I838" s="33">
        <f t="shared" si="164"/>
        <v>7.79143905639648</v>
      </c>
      <c r="J838" s="33">
        <f t="shared" si="165"/>
        <v>1222.10791015625</v>
      </c>
      <c r="K838" s="33">
        <f t="shared" si="166"/>
        <v>-7.37611484527588</v>
      </c>
      <c r="L838" s="34">
        <f t="shared" si="156"/>
        <v>-8.72089400062348</v>
      </c>
      <c r="M838" s="33">
        <f t="shared" si="157"/>
        <v>1.34477915534761</v>
      </c>
      <c r="N838" s="33">
        <f t="shared" si="167"/>
        <v>1.3447790145874</v>
      </c>
      <c r="O838" s="32"/>
      <c r="P838" s="35">
        <v>40.511</v>
      </c>
      <c r="Q838" s="35">
        <v>0.873</v>
      </c>
      <c r="R838" s="35">
        <v>21.267</v>
      </c>
      <c r="S838" s="35">
        <v>0.055</v>
      </c>
      <c r="T838" s="35">
        <v>18.845</v>
      </c>
      <c r="U838" s="35">
        <v>0.326</v>
      </c>
      <c r="V838" s="35">
        <v>8.649</v>
      </c>
      <c r="W838" s="35">
        <v>9.592</v>
      </c>
      <c r="X838" s="35">
        <v>0.385</v>
      </c>
      <c r="Y838" s="32"/>
      <c r="Z838" s="32">
        <v>100.503</v>
      </c>
      <c r="AA838" s="35">
        <v>7.79143905639648</v>
      </c>
      <c r="AB838" s="35">
        <v>1222.10791015625</v>
      </c>
      <c r="AC838" s="35">
        <v>-7.37611484527588</v>
      </c>
      <c r="AD838" s="35">
        <v>1.3447790145874</v>
      </c>
      <c r="AE838" s="35" t="s">
        <v>1695</v>
      </c>
      <c r="AF838" s="19">
        <v>12</v>
      </c>
      <c r="AG838" s="19">
        <f>AF838/(P838*'Molecular Weight'!$C$2/'Molecular Weight'!$D$2+Q838*'Molecular Weight'!$C$3/'Molecular Weight'!$D$3+R838*'Molecular Weight'!$C$4/'Molecular Weight'!$D$4+S838*'Molecular Weight'!$C$5/'Molecular Weight'!$D$5+T838*'Molecular Weight'!$C$6/'Molecular Weight'!$D$6+U838*'Molecular Weight'!$C$8/'Molecular Weight'!$D$8+V838*'Molecular Weight'!$C$9/'Molecular Weight'!$D$9+W838*'Molecular Weight'!$C$10/'Molecular Weight'!$D$10+X838*'Molecular Weight'!$C$11/'Molecular Weight'!$D$11+Y838*'Molecular Weight'!$C$12/'Molecular Weight'!$D$12)</f>
        <v>4.51801311090003</v>
      </c>
      <c r="AH838" s="19">
        <f>P838*AG838*'Molecular Weight'!$B$2/'Molecular Weight'!$D$2</f>
        <v>3.04642525192528</v>
      </c>
      <c r="AI838" s="19">
        <f>Q838*AG838*'Molecular Weight'!$B$3/'Molecular Weight'!$D$3</f>
        <v>0.0493645237273558</v>
      </c>
      <c r="AJ838" s="19">
        <f>AG838*R838*'Molecular Weight'!$B$4/'Molecular Weight'!$D$4</f>
        <v>1.88475058512183</v>
      </c>
      <c r="AK838" s="19">
        <f>S838*AG838*'Molecular Weight'!$B$5/'Molecular Weight'!$D$5</f>
        <v>0.00326982987169553</v>
      </c>
      <c r="AL838" s="19">
        <f>T838*AG838*'Molecular Weight'!$B$6/'Molecular Weight'!$D$6</f>
        <v>1.18516087242359</v>
      </c>
      <c r="AM838" s="19">
        <f>U838*AG838*'Molecular Weight'!$B$8/'Molecular Weight'!$D$8</f>
        <v>0.0207622254602962</v>
      </c>
      <c r="AN838" s="19">
        <f>V838*AG838*'Molecular Weight'!$B$9/'Molecular Weight'!$D$9</f>
        <v>0.96963512149316</v>
      </c>
      <c r="AO838" s="19">
        <f>W838*AG838*'Molecular Weight'!$B$10/'Molecular Weight'!$D$10</f>
        <v>0.772767149781617</v>
      </c>
      <c r="AP838" s="19">
        <f>X838*AG838*'Molecular Weight'!$B$11/'Molecular Weight'!$D$11</f>
        <v>0.0561289140915299</v>
      </c>
      <c r="AQ838" s="19">
        <f>Y838*AG838*'Molecular Weight'!$B$12/'Molecular Weight'!$D$12</f>
        <v>0</v>
      </c>
      <c r="AR838" s="19">
        <f t="shared" si="158"/>
        <v>7.98826447389636</v>
      </c>
      <c r="AS838" s="19">
        <f t="shared" si="159"/>
        <v>0</v>
      </c>
      <c r="AT838" s="19">
        <f t="shared" si="160"/>
        <v>0</v>
      </c>
      <c r="AU838" s="19">
        <f t="shared" si="161"/>
        <v>1.18516087242359</v>
      </c>
      <c r="AV838" s="19">
        <f t="shared" si="162"/>
        <v>3.09578977565264</v>
      </c>
      <c r="AW838" s="19">
        <f t="shared" si="163"/>
        <v>2.94832536915867</v>
      </c>
      <c r="AX838" s="36"/>
    </row>
    <row r="839" s="25" customFormat="1" spans="1:50">
      <c r="A839" s="37" t="s">
        <v>1849</v>
      </c>
      <c r="B839" s="35" t="s">
        <v>2629</v>
      </c>
      <c r="C839" s="35" t="s">
        <v>2595</v>
      </c>
      <c r="D839" s="35" t="s">
        <v>1852</v>
      </c>
      <c r="E839" s="35">
        <v>136</v>
      </c>
      <c r="F839" s="35" t="s">
        <v>1859</v>
      </c>
      <c r="G839" s="32" t="s">
        <v>1917</v>
      </c>
      <c r="H839" s="32"/>
      <c r="I839" s="33">
        <f t="shared" si="164"/>
        <v>7.0802001953125</v>
      </c>
      <c r="J839" s="33">
        <f t="shared" si="165"/>
        <v>1040.93176269531</v>
      </c>
      <c r="K839" s="33">
        <f t="shared" si="166"/>
        <v>-9.45319557189941</v>
      </c>
      <c r="L839" s="34">
        <f t="shared" si="156"/>
        <v>-11.1578168912355</v>
      </c>
      <c r="M839" s="33">
        <f t="shared" si="157"/>
        <v>1.70462131933609</v>
      </c>
      <c r="N839" s="33">
        <f t="shared" si="167"/>
        <v>1.70462131500244</v>
      </c>
      <c r="O839" s="32"/>
      <c r="P839" s="35">
        <v>41.944</v>
      </c>
      <c r="Q839" s="35">
        <v>0.54</v>
      </c>
      <c r="R839" s="35">
        <v>21.997</v>
      </c>
      <c r="S839" s="35">
        <v>0.379</v>
      </c>
      <c r="T839" s="35">
        <v>13.744</v>
      </c>
      <c r="U839" s="35">
        <v>0.264</v>
      </c>
      <c r="V839" s="35">
        <v>18.708</v>
      </c>
      <c r="W839" s="35">
        <v>2.323</v>
      </c>
      <c r="X839" s="35">
        <v>0.246</v>
      </c>
      <c r="Y839" s="32"/>
      <c r="Z839" s="32">
        <v>100.145</v>
      </c>
      <c r="AA839" s="35">
        <v>7.0802001953125</v>
      </c>
      <c r="AB839" s="35">
        <v>1040.93176269531</v>
      </c>
      <c r="AC839" s="35">
        <v>-9.45319557189941</v>
      </c>
      <c r="AD839" s="35">
        <v>1.70462131500244</v>
      </c>
      <c r="AE839" s="35" t="s">
        <v>1695</v>
      </c>
      <c r="AF839" s="19">
        <v>12</v>
      </c>
      <c r="AG839" s="19">
        <f>AF839/(P839*'Molecular Weight'!$C$2/'Molecular Weight'!$D$2+Q839*'Molecular Weight'!$C$3/'Molecular Weight'!$D$3+R839*'Molecular Weight'!$C$4/'Molecular Weight'!$D$4+S839*'Molecular Weight'!$C$5/'Molecular Weight'!$D$5+T839*'Molecular Weight'!$C$6/'Molecular Weight'!$D$6+U839*'Molecular Weight'!$C$8/'Molecular Weight'!$D$8+V839*'Molecular Weight'!$C$9/'Molecular Weight'!$D$9+W839*'Molecular Weight'!$C$10/'Molecular Weight'!$D$10+X839*'Molecular Weight'!$C$11/'Molecular Weight'!$D$11+Y839*'Molecular Weight'!$C$12/'Molecular Weight'!$D$12)</f>
        <v>4.33347611265926</v>
      </c>
      <c r="AH839" s="19">
        <f>P839*AG839*'Molecular Weight'!$B$2/'Molecular Weight'!$D$2</f>
        <v>3.02535489463016</v>
      </c>
      <c r="AI839" s="19">
        <f>Q839*AG839*'Molecular Weight'!$B$3/'Molecular Weight'!$D$3</f>
        <v>0.0292875732269838</v>
      </c>
      <c r="AJ839" s="19">
        <f>AG839*R839*'Molecular Weight'!$B$4/'Molecular Weight'!$D$4</f>
        <v>1.86982098960702</v>
      </c>
      <c r="AK839" s="19">
        <f>S839*AG839*'Molecular Weight'!$B$5/'Molecular Weight'!$D$5</f>
        <v>0.0216117829685882</v>
      </c>
      <c r="AL839" s="19">
        <f>T839*AG839*'Molecular Weight'!$B$6/'Molecular Weight'!$D$6</f>
        <v>0.829054784136817</v>
      </c>
      <c r="AM839" s="19">
        <f>U839*AG839*'Molecular Weight'!$B$8/'Molecular Weight'!$D$8</f>
        <v>0.0161268352656054</v>
      </c>
      <c r="AN839" s="19">
        <f>V839*AG839*'Molecular Weight'!$B$9/'Molecular Weight'!$D$9</f>
        <v>2.01167918401066</v>
      </c>
      <c r="AO839" s="19">
        <f>W839*AG839*'Molecular Weight'!$B$10/'Molecular Weight'!$D$10</f>
        <v>0.179505438832159</v>
      </c>
      <c r="AP839" s="19">
        <f>X839*AG839*'Molecular Weight'!$B$11/'Molecular Weight'!$D$11</f>
        <v>0.03439932635412</v>
      </c>
      <c r="AQ839" s="19">
        <f>Y839*AG839*'Molecular Weight'!$B$12/'Molecular Weight'!$D$12</f>
        <v>0</v>
      </c>
      <c r="AR839" s="19">
        <f t="shared" si="158"/>
        <v>8.01684080903211</v>
      </c>
      <c r="AS839" s="19">
        <f t="shared" si="159"/>
        <v>0.0504162956953422</v>
      </c>
      <c r="AT839" s="19">
        <f t="shared" si="160"/>
        <v>0.0608117782564079</v>
      </c>
      <c r="AU839" s="19">
        <f t="shared" si="161"/>
        <v>0.778638488441474</v>
      </c>
      <c r="AV839" s="19">
        <f t="shared" si="162"/>
        <v>3.05464246785715</v>
      </c>
      <c r="AW839" s="19">
        <f t="shared" si="163"/>
        <v>3.03636624224524</v>
      </c>
      <c r="AX839" s="36"/>
    </row>
    <row r="840" s="25" customFormat="1" spans="1:50">
      <c r="A840" s="37" t="s">
        <v>1849</v>
      </c>
      <c r="B840" s="35" t="s">
        <v>2629</v>
      </c>
      <c r="C840" s="35" t="s">
        <v>2595</v>
      </c>
      <c r="D840" s="35" t="s">
        <v>1852</v>
      </c>
      <c r="E840" s="35">
        <v>138</v>
      </c>
      <c r="F840" s="35" t="s">
        <v>1859</v>
      </c>
      <c r="G840" s="32" t="s">
        <v>1917</v>
      </c>
      <c r="H840" s="32"/>
      <c r="I840" s="33">
        <f t="shared" si="164"/>
        <v>4.71976566314697</v>
      </c>
      <c r="J840" s="33">
        <f t="shared" si="165"/>
        <v>1043.30651855469</v>
      </c>
      <c r="K840" s="33">
        <f t="shared" si="166"/>
        <v>-8.85397052764893</v>
      </c>
      <c r="L840" s="34">
        <f t="shared" si="156"/>
        <v>-12.1272346137383</v>
      </c>
      <c r="M840" s="33">
        <f t="shared" si="157"/>
        <v>3.27326408608934</v>
      </c>
      <c r="N840" s="33">
        <f t="shared" si="167"/>
        <v>3.2732629776001</v>
      </c>
      <c r="O840" s="32"/>
      <c r="P840" s="35">
        <v>40.284</v>
      </c>
      <c r="Q840" s="35">
        <v>0.779</v>
      </c>
      <c r="R840" s="35">
        <v>21.222</v>
      </c>
      <c r="S840" s="35">
        <v>0.058</v>
      </c>
      <c r="T840" s="35">
        <v>19.997</v>
      </c>
      <c r="U840" s="35">
        <v>0.489</v>
      </c>
      <c r="V840" s="35">
        <v>9.191</v>
      </c>
      <c r="W840" s="35">
        <v>8.575</v>
      </c>
      <c r="X840" s="35">
        <v>0.18</v>
      </c>
      <c r="Y840" s="32"/>
      <c r="Z840" s="32">
        <v>100.775</v>
      </c>
      <c r="AA840" s="35">
        <v>4.71976566314697</v>
      </c>
      <c r="AB840" s="35">
        <v>1043.30651855469</v>
      </c>
      <c r="AC840" s="35">
        <v>-8.85397052764893</v>
      </c>
      <c r="AD840" s="35">
        <v>3.2732629776001</v>
      </c>
      <c r="AE840" s="35" t="s">
        <v>1695</v>
      </c>
      <c r="AF840" s="19">
        <v>12</v>
      </c>
      <c r="AG840" s="19">
        <f>AF840/(P840*'Molecular Weight'!$C$2/'Molecular Weight'!$D$2+Q840*'Molecular Weight'!$C$3/'Molecular Weight'!$D$3+R840*'Molecular Weight'!$C$4/'Molecular Weight'!$D$4+S840*'Molecular Weight'!$C$5/'Molecular Weight'!$D$5+T840*'Molecular Weight'!$C$6/'Molecular Weight'!$D$6+U840*'Molecular Weight'!$C$8/'Molecular Weight'!$D$8+V840*'Molecular Weight'!$C$9/'Molecular Weight'!$D$9+W840*'Molecular Weight'!$C$10/'Molecular Weight'!$D$10+X840*'Molecular Weight'!$C$11/'Molecular Weight'!$D$11+Y840*'Molecular Weight'!$C$12/'Molecular Weight'!$D$12)</f>
        <v>4.51943257860793</v>
      </c>
      <c r="AH840" s="19">
        <f>P840*AG840*'Molecular Weight'!$B$2/'Molecular Weight'!$D$2</f>
        <v>3.03030662444477</v>
      </c>
      <c r="AI840" s="19">
        <f>Q840*AG840*'Molecular Weight'!$B$3/'Molecular Weight'!$D$3</f>
        <v>0.0440630535511336</v>
      </c>
      <c r="AJ840" s="19">
        <f>AG840*R840*'Molecular Weight'!$B$4/'Molecular Weight'!$D$4</f>
        <v>1.88135343631262</v>
      </c>
      <c r="AK840" s="19">
        <f>S840*AG840*'Molecular Weight'!$B$5/'Molecular Weight'!$D$5</f>
        <v>0.00344926757759405</v>
      </c>
      <c r="AL840" s="19">
        <f>T840*AG840*'Molecular Weight'!$B$6/'Molecular Weight'!$D$6</f>
        <v>1.25800519591346</v>
      </c>
      <c r="AM840" s="19">
        <f>U840*AG840*'Molecular Weight'!$B$8/'Molecular Weight'!$D$8</f>
        <v>0.0311531227930543</v>
      </c>
      <c r="AN840" s="19">
        <f>V840*AG840*'Molecular Weight'!$B$9/'Molecular Weight'!$D$9</f>
        <v>1.030722204218</v>
      </c>
      <c r="AO840" s="19">
        <f>W840*AG840*'Molecular Weight'!$B$10/'Molecular Weight'!$D$10</f>
        <v>0.691050898030723</v>
      </c>
      <c r="AP840" s="19">
        <f>X840*AG840*'Molecular Weight'!$B$11/'Molecular Weight'!$D$11</f>
        <v>0.0262503344352832</v>
      </c>
      <c r="AQ840" s="19">
        <f>Y840*AG840*'Molecular Weight'!$B$12/'Molecular Weight'!$D$12</f>
        <v>0</v>
      </c>
      <c r="AR840" s="19">
        <f t="shared" si="158"/>
        <v>7.99635413727663</v>
      </c>
      <c r="AS840" s="19">
        <f t="shared" si="159"/>
        <v>0</v>
      </c>
      <c r="AT840" s="19">
        <f t="shared" si="160"/>
        <v>0</v>
      </c>
      <c r="AU840" s="19">
        <f t="shared" si="161"/>
        <v>1.25800519591346</v>
      </c>
      <c r="AV840" s="19">
        <f t="shared" si="162"/>
        <v>3.0743696779959</v>
      </c>
      <c r="AW840" s="19">
        <f t="shared" si="163"/>
        <v>3.01093142095523</v>
      </c>
      <c r="AX840" s="36"/>
    </row>
    <row r="841" s="25" customFormat="1" spans="1:50">
      <c r="A841" s="37" t="s">
        <v>1849</v>
      </c>
      <c r="B841" s="35" t="s">
        <v>2629</v>
      </c>
      <c r="C841" s="35" t="s">
        <v>2595</v>
      </c>
      <c r="D841" s="35" t="s">
        <v>1852</v>
      </c>
      <c r="E841" s="35">
        <v>140</v>
      </c>
      <c r="F841" s="35" t="s">
        <v>1859</v>
      </c>
      <c r="G841" s="32" t="s">
        <v>1917</v>
      </c>
      <c r="H841" s="32"/>
      <c r="I841" s="33">
        <f t="shared" si="164"/>
        <v>4.38404130935669</v>
      </c>
      <c r="J841" s="33">
        <f t="shared" si="165"/>
        <v>1021.32727050781</v>
      </c>
      <c r="K841" s="33">
        <f t="shared" si="166"/>
        <v>-8.56917285919189</v>
      </c>
      <c r="L841" s="34">
        <f t="shared" si="156"/>
        <v>-12.5946952301488</v>
      </c>
      <c r="M841" s="33">
        <f t="shared" si="157"/>
        <v>4.0255223709569</v>
      </c>
      <c r="N841" s="33">
        <f t="shared" si="167"/>
        <v>4.02552223205566</v>
      </c>
      <c r="O841" s="32"/>
      <c r="P841" s="35">
        <v>39.806</v>
      </c>
      <c r="Q841" s="35">
        <v>0.41</v>
      </c>
      <c r="R841" s="35">
        <v>21.441</v>
      </c>
      <c r="S841" s="35">
        <v>0.038</v>
      </c>
      <c r="T841" s="35">
        <v>20.639</v>
      </c>
      <c r="U841" s="35">
        <v>0.435</v>
      </c>
      <c r="V841" s="35">
        <v>9.622</v>
      </c>
      <c r="W841" s="35">
        <v>7.655</v>
      </c>
      <c r="X841" s="35">
        <v>0.147</v>
      </c>
      <c r="Y841" s="32"/>
      <c r="Z841" s="32">
        <v>100.193</v>
      </c>
      <c r="AA841" s="35">
        <v>4.38404130935669</v>
      </c>
      <c r="AB841" s="35">
        <v>1021.32727050781</v>
      </c>
      <c r="AC841" s="35">
        <v>-8.56917285919189</v>
      </c>
      <c r="AD841" s="35">
        <v>4.02552223205566</v>
      </c>
      <c r="AE841" s="35" t="s">
        <v>1695</v>
      </c>
      <c r="AF841" s="19">
        <v>12</v>
      </c>
      <c r="AG841" s="19">
        <f>AF841/(P841*'Molecular Weight'!$C$2/'Molecular Weight'!$D$2+Q841*'Molecular Weight'!$C$3/'Molecular Weight'!$D$3+R841*'Molecular Weight'!$C$4/'Molecular Weight'!$D$4+S841*'Molecular Weight'!$C$5/'Molecular Weight'!$D$5+T841*'Molecular Weight'!$C$6/'Molecular Weight'!$D$6+U841*'Molecular Weight'!$C$8/'Molecular Weight'!$D$8+V841*'Molecular Weight'!$C$9/'Molecular Weight'!$D$9+W841*'Molecular Weight'!$C$10/'Molecular Weight'!$D$10+X841*'Molecular Weight'!$C$11/'Molecular Weight'!$D$11+Y841*'Molecular Weight'!$C$12/'Molecular Weight'!$D$12)</f>
        <v>4.54884308970234</v>
      </c>
      <c r="AH841" s="19">
        <f>P841*AG841*'Molecular Weight'!$B$2/'Molecular Weight'!$D$2</f>
        <v>3.01383568622988</v>
      </c>
      <c r="AI841" s="19">
        <f>Q841*AG841*'Molecular Weight'!$B$3/'Molecular Weight'!$D$3</f>
        <v>0.0233419983326403</v>
      </c>
      <c r="AJ841" s="19">
        <f>AG841*R841*'Molecular Weight'!$B$4/'Molecular Weight'!$D$4</f>
        <v>1.91313740067297</v>
      </c>
      <c r="AK841" s="19">
        <f>S841*AG841*'Molecular Weight'!$B$5/'Molecular Weight'!$D$5</f>
        <v>0.00227457118769247</v>
      </c>
      <c r="AL841" s="19">
        <f>T841*AG841*'Molecular Weight'!$B$6/'Molecular Weight'!$D$6</f>
        <v>1.30684260200956</v>
      </c>
      <c r="AM841" s="19">
        <f>U841*AG841*'Molecular Weight'!$B$8/'Molecular Weight'!$D$8</f>
        <v>0.0278932442066608</v>
      </c>
      <c r="AN841" s="19">
        <f>V841*AG841*'Molecular Weight'!$B$9/'Molecular Weight'!$D$9</f>
        <v>1.08607861561082</v>
      </c>
      <c r="AO841" s="19">
        <f>W841*AG841*'Molecular Weight'!$B$10/'Molecular Weight'!$D$10</f>
        <v>0.62092357082153</v>
      </c>
      <c r="AP841" s="19">
        <f>X841*AG841*'Molecular Weight'!$B$11/'Molecular Weight'!$D$11</f>
        <v>0.0215772808708049</v>
      </c>
      <c r="AQ841" s="19">
        <f>Y841*AG841*'Molecular Weight'!$B$12/'Molecular Weight'!$D$12</f>
        <v>0</v>
      </c>
      <c r="AR841" s="19">
        <f t="shared" si="158"/>
        <v>8.01590496994255</v>
      </c>
      <c r="AS841" s="19">
        <f t="shared" si="159"/>
        <v>0.0476202350268116</v>
      </c>
      <c r="AT841" s="19">
        <f t="shared" si="160"/>
        <v>0.0364391510910227</v>
      </c>
      <c r="AU841" s="19">
        <f t="shared" si="161"/>
        <v>1.25922236698275</v>
      </c>
      <c r="AV841" s="19">
        <f t="shared" si="162"/>
        <v>3.03717768456252</v>
      </c>
      <c r="AW841" s="19">
        <f t="shared" si="163"/>
        <v>3.04173803264856</v>
      </c>
      <c r="AX841" s="36"/>
    </row>
    <row r="842" s="25" customFormat="1" spans="1:50">
      <c r="A842" s="37" t="s">
        <v>1849</v>
      </c>
      <c r="B842" s="35" t="s">
        <v>2629</v>
      </c>
      <c r="C842" s="35" t="s">
        <v>2595</v>
      </c>
      <c r="D842" s="35" t="s">
        <v>1852</v>
      </c>
      <c r="E842" s="35">
        <v>148</v>
      </c>
      <c r="F842" s="35" t="s">
        <v>1859</v>
      </c>
      <c r="G842" s="32" t="s">
        <v>1917</v>
      </c>
      <c r="H842" s="32"/>
      <c r="I842" s="33">
        <f t="shared" si="164"/>
        <v>4.89583683013916</v>
      </c>
      <c r="J842" s="33">
        <f t="shared" si="165"/>
        <v>1242.97229003906</v>
      </c>
      <c r="K842" s="33">
        <f t="shared" si="166"/>
        <v>-6.85238599777222</v>
      </c>
      <c r="L842" s="34">
        <f t="shared" si="156"/>
        <v>-9.57469586752614</v>
      </c>
      <c r="M842" s="33">
        <f t="shared" si="157"/>
        <v>2.72230986975392</v>
      </c>
      <c r="N842" s="33">
        <f t="shared" si="167"/>
        <v>2.72230958938599</v>
      </c>
      <c r="O842" s="32"/>
      <c r="P842" s="35">
        <v>41.442</v>
      </c>
      <c r="Q842" s="35">
        <v>0.401</v>
      </c>
      <c r="R842" s="35">
        <v>22.725</v>
      </c>
      <c r="S842" s="35">
        <v>0.113</v>
      </c>
      <c r="T842" s="35">
        <v>13.23</v>
      </c>
      <c r="U842" s="35">
        <v>0.351</v>
      </c>
      <c r="V842" s="35">
        <v>14.421</v>
      </c>
      <c r="W842" s="35">
        <v>7.471</v>
      </c>
      <c r="X842" s="35">
        <v>0.173</v>
      </c>
      <c r="Y842" s="32"/>
      <c r="Z842" s="32">
        <v>100.327</v>
      </c>
      <c r="AA842" s="35">
        <v>4.89583683013916</v>
      </c>
      <c r="AB842" s="35">
        <v>1242.97229003906</v>
      </c>
      <c r="AC842" s="35">
        <v>-6.85238599777222</v>
      </c>
      <c r="AD842" s="35">
        <v>2.72230958938599</v>
      </c>
      <c r="AE842" s="35" t="s">
        <v>1695</v>
      </c>
      <c r="AF842" s="19">
        <v>12</v>
      </c>
      <c r="AG842" s="19">
        <f>AF842/(P842*'Molecular Weight'!$C$2/'Molecular Weight'!$D$2+Q842*'Molecular Weight'!$C$3/'Molecular Weight'!$D$3+R842*'Molecular Weight'!$C$4/'Molecular Weight'!$D$4+S842*'Molecular Weight'!$C$5/'Molecular Weight'!$D$5+T842*'Molecular Weight'!$C$6/'Molecular Weight'!$D$6+U842*'Molecular Weight'!$C$8/'Molecular Weight'!$D$8+V842*'Molecular Weight'!$C$9/'Molecular Weight'!$D$9+W842*'Molecular Weight'!$C$10/'Molecular Weight'!$D$10+X842*'Molecular Weight'!$C$11/'Molecular Weight'!$D$11+Y842*'Molecular Weight'!$C$12/'Molecular Weight'!$D$12)</f>
        <v>4.37408165680714</v>
      </c>
      <c r="AH842" s="19">
        <f>P842*AG842*'Molecular Weight'!$B$2/'Molecular Weight'!$D$2</f>
        <v>3.01715532658791</v>
      </c>
      <c r="AI842" s="19">
        <f>Q842*AG842*'Molecular Weight'!$B$3/'Molecular Weight'!$D$3</f>
        <v>0.021952524960947</v>
      </c>
      <c r="AJ842" s="19">
        <f>AG842*R842*'Molecular Weight'!$B$4/'Molecular Weight'!$D$4</f>
        <v>1.94980395549122</v>
      </c>
      <c r="AK842" s="19">
        <f>S842*AG842*'Molecular Weight'!$B$5/'Molecular Weight'!$D$5</f>
        <v>0.0065039966737181</v>
      </c>
      <c r="AL842" s="19">
        <f>T842*AG842*'Molecular Weight'!$B$6/'Molecular Weight'!$D$6</f>
        <v>0.805527565695413</v>
      </c>
      <c r="AM842" s="19">
        <f>U842*AG842*'Molecular Weight'!$B$8/'Molecular Weight'!$D$8</f>
        <v>0.0216422703910249</v>
      </c>
      <c r="AN842" s="19">
        <f>V842*AG842*'Molecular Weight'!$B$9/'Molecular Weight'!$D$9</f>
        <v>1.56522658989617</v>
      </c>
      <c r="AO842" s="19">
        <f>W842*AG842*'Molecular Weight'!$B$10/'Molecular Weight'!$D$10</f>
        <v>0.5827169054566</v>
      </c>
      <c r="AP842" s="19">
        <f>X842*AG842*'Molecular Weight'!$B$11/'Molecular Weight'!$D$11</f>
        <v>0.0244180744313532</v>
      </c>
      <c r="AQ842" s="19">
        <f>Y842*AG842*'Molecular Weight'!$B$12/'Molecular Weight'!$D$12</f>
        <v>0</v>
      </c>
      <c r="AR842" s="19">
        <f t="shared" si="158"/>
        <v>7.99494720958435</v>
      </c>
      <c r="AS842" s="19">
        <f t="shared" si="159"/>
        <v>0</v>
      </c>
      <c r="AT842" s="19">
        <f t="shared" si="160"/>
        <v>0</v>
      </c>
      <c r="AU842" s="19">
        <f t="shared" si="161"/>
        <v>0.805527565695413</v>
      </c>
      <c r="AV842" s="19">
        <f t="shared" si="162"/>
        <v>3.03910785154885</v>
      </c>
      <c r="AW842" s="19">
        <f t="shared" si="163"/>
        <v>2.97511333143921</v>
      </c>
      <c r="AX842" s="36"/>
    </row>
    <row r="843" s="25" customFormat="1" spans="1:50">
      <c r="A843" s="37" t="s">
        <v>1849</v>
      </c>
      <c r="B843" s="35" t="s">
        <v>2629</v>
      </c>
      <c r="C843" s="35" t="s">
        <v>2595</v>
      </c>
      <c r="D843" s="35" t="s">
        <v>1852</v>
      </c>
      <c r="E843" s="35">
        <v>157</v>
      </c>
      <c r="F843" s="35" t="s">
        <v>1859</v>
      </c>
      <c r="G843" s="32" t="s">
        <v>1917</v>
      </c>
      <c r="H843" s="32"/>
      <c r="I843" s="33">
        <f t="shared" si="164"/>
        <v>6.82278728485107</v>
      </c>
      <c r="J843" s="33">
        <f t="shared" si="165"/>
        <v>958.970336914063</v>
      </c>
      <c r="K843" s="33">
        <f t="shared" si="166"/>
        <v>-8.96574211120605</v>
      </c>
      <c r="L843" s="34">
        <f t="shared" si="156"/>
        <v>-12.4701031095572</v>
      </c>
      <c r="M843" s="33">
        <f t="shared" si="157"/>
        <v>3.50436099835113</v>
      </c>
      <c r="N843" s="33">
        <f t="shared" si="167"/>
        <v>3.50435924530029</v>
      </c>
      <c r="O843" s="32"/>
      <c r="P843" s="35">
        <v>39.329</v>
      </c>
      <c r="Q843" s="35">
        <v>0.311</v>
      </c>
      <c r="R843" s="35">
        <v>21.788</v>
      </c>
      <c r="S843" s="35">
        <v>0.033</v>
      </c>
      <c r="T843" s="35">
        <v>21.955</v>
      </c>
      <c r="U843" s="35">
        <v>1.401</v>
      </c>
      <c r="V843" s="35">
        <v>7.32</v>
      </c>
      <c r="W843" s="35">
        <v>7.788</v>
      </c>
      <c r="X843" s="35">
        <v>0.234</v>
      </c>
      <c r="Y843" s="32"/>
      <c r="Z843" s="32">
        <v>100.159</v>
      </c>
      <c r="AA843" s="35">
        <v>6.82278728485107</v>
      </c>
      <c r="AB843" s="35">
        <v>958.970336914063</v>
      </c>
      <c r="AC843" s="35">
        <v>-8.96574211120605</v>
      </c>
      <c r="AD843" s="35">
        <v>3.50435924530029</v>
      </c>
      <c r="AE843" s="35" t="s">
        <v>1695</v>
      </c>
      <c r="AF843" s="19">
        <v>12</v>
      </c>
      <c r="AG843" s="19">
        <f>AF843/(P843*'Molecular Weight'!$C$2/'Molecular Weight'!$D$2+Q843*'Molecular Weight'!$C$3/'Molecular Weight'!$D$3+R843*'Molecular Weight'!$C$4/'Molecular Weight'!$D$4+S843*'Molecular Weight'!$C$5/'Molecular Weight'!$D$5+T843*'Molecular Weight'!$C$6/'Molecular Weight'!$D$6+U843*'Molecular Weight'!$C$8/'Molecular Weight'!$D$8+V843*'Molecular Weight'!$C$9/'Molecular Weight'!$D$9+W843*'Molecular Weight'!$C$10/'Molecular Weight'!$D$10+X843*'Molecular Weight'!$C$11/'Molecular Weight'!$D$11+Y843*'Molecular Weight'!$C$12/'Molecular Weight'!$D$12)</f>
        <v>4.60056196127793</v>
      </c>
      <c r="AH843" s="19">
        <f>P843*AG843*'Molecular Weight'!$B$2/'Molecular Weight'!$D$2</f>
        <v>3.01157625457889</v>
      </c>
      <c r="AI843" s="19">
        <f>Q843*AG843*'Molecular Weight'!$B$3/'Molecular Weight'!$D$3</f>
        <v>0.017907068460043</v>
      </c>
      <c r="AJ843" s="19">
        <f>AG843*R843*'Molecular Weight'!$B$4/'Molecular Weight'!$D$4</f>
        <v>1.9662032956517</v>
      </c>
      <c r="AK843" s="19">
        <f>S843*AG843*'Molecular Weight'!$B$5/'Molecular Weight'!$D$5</f>
        <v>0.00199774386107206</v>
      </c>
      <c r="AL843" s="19">
        <f>T843*AG843*'Molecular Weight'!$B$6/'Molecular Weight'!$D$6</f>
        <v>1.40597630651248</v>
      </c>
      <c r="AM843" s="19">
        <f>U843*AG843*'Molecular Weight'!$B$8/'Molecular Weight'!$D$8</f>
        <v>0.090856883390899</v>
      </c>
      <c r="AN843" s="19">
        <f>V843*AG843*'Molecular Weight'!$B$9/'Molecular Weight'!$D$9</f>
        <v>0.835635572122938</v>
      </c>
      <c r="AO843" s="19">
        <f>W843*AG843*'Molecular Weight'!$B$10/'Molecular Weight'!$D$10</f>
        <v>0.638894018445658</v>
      </c>
      <c r="AP843" s="19">
        <f>X843*AG843*'Molecular Weight'!$B$11/'Molecular Weight'!$D$11</f>
        <v>0.0347380283620211</v>
      </c>
      <c r="AQ843" s="19">
        <f>Y843*AG843*'Molecular Weight'!$B$12/'Molecular Weight'!$D$12</f>
        <v>0</v>
      </c>
      <c r="AR843" s="19">
        <f t="shared" si="158"/>
        <v>8.0037851713857</v>
      </c>
      <c r="AS843" s="19">
        <f t="shared" si="159"/>
        <v>0.011350143877114</v>
      </c>
      <c r="AT843" s="19">
        <f t="shared" si="160"/>
        <v>0.00807278460137635</v>
      </c>
      <c r="AU843" s="19">
        <f t="shared" si="161"/>
        <v>1.39462616263537</v>
      </c>
      <c r="AV843" s="19">
        <f t="shared" si="162"/>
        <v>3.02948332303893</v>
      </c>
      <c r="AW843" s="19">
        <f t="shared" si="163"/>
        <v>2.97136278047198</v>
      </c>
      <c r="AX843" s="36"/>
    </row>
    <row r="844" s="25" customFormat="1" spans="1:50">
      <c r="A844" s="37" t="s">
        <v>1849</v>
      </c>
      <c r="B844" s="35" t="s">
        <v>2629</v>
      </c>
      <c r="C844" s="35" t="s">
        <v>2595</v>
      </c>
      <c r="D844" s="35" t="s">
        <v>1852</v>
      </c>
      <c r="E844" s="35">
        <v>158</v>
      </c>
      <c r="F844" s="35" t="s">
        <v>1859</v>
      </c>
      <c r="G844" s="32" t="s">
        <v>1917</v>
      </c>
      <c r="H844" s="32"/>
      <c r="I844" s="33">
        <f t="shared" si="164"/>
        <v>6.31440114974976</v>
      </c>
      <c r="J844" s="33">
        <f t="shared" si="165"/>
        <v>1115.6650390625</v>
      </c>
      <c r="K844" s="33">
        <f t="shared" si="166"/>
        <v>-6.88949966430664</v>
      </c>
      <c r="L844" s="34">
        <f t="shared" si="156"/>
        <v>-10.4983649601489</v>
      </c>
      <c r="M844" s="33">
        <f t="shared" si="157"/>
        <v>3.6088652958423</v>
      </c>
      <c r="N844" s="33">
        <f t="shared" si="167"/>
        <v>3.60886573791504</v>
      </c>
      <c r="O844" s="32"/>
      <c r="P844" s="35">
        <v>41.047</v>
      </c>
      <c r="Q844" s="35">
        <v>0.337</v>
      </c>
      <c r="R844" s="35">
        <v>22.311</v>
      </c>
      <c r="S844" s="35">
        <v>0.063</v>
      </c>
      <c r="T844" s="35">
        <v>18.421</v>
      </c>
      <c r="U844" s="35">
        <v>0.394</v>
      </c>
      <c r="V844" s="35">
        <v>12.6</v>
      </c>
      <c r="W844" s="35">
        <v>5.42</v>
      </c>
      <c r="X844" s="35">
        <v>0.202</v>
      </c>
      <c r="Y844" s="32"/>
      <c r="Z844" s="32">
        <v>100.795</v>
      </c>
      <c r="AA844" s="35">
        <v>6.31440114974976</v>
      </c>
      <c r="AB844" s="35">
        <v>1115.6650390625</v>
      </c>
      <c r="AC844" s="35">
        <v>-6.88949966430664</v>
      </c>
      <c r="AD844" s="35">
        <v>3.60886573791504</v>
      </c>
      <c r="AE844" s="35" t="s">
        <v>1695</v>
      </c>
      <c r="AF844" s="19">
        <v>12</v>
      </c>
      <c r="AG844" s="19">
        <f>AF844/(P844*'Molecular Weight'!$C$2/'Molecular Weight'!$D$2+Q844*'Molecular Weight'!$C$3/'Molecular Weight'!$D$3+R844*'Molecular Weight'!$C$4/'Molecular Weight'!$D$4+S844*'Molecular Weight'!$C$5/'Molecular Weight'!$D$5+T844*'Molecular Weight'!$C$6/'Molecular Weight'!$D$6+U844*'Molecular Weight'!$C$8/'Molecular Weight'!$D$8+V844*'Molecular Weight'!$C$9/'Molecular Weight'!$D$9+W844*'Molecular Weight'!$C$10/'Molecular Weight'!$D$10+X844*'Molecular Weight'!$C$11/'Molecular Weight'!$D$11+Y844*'Molecular Weight'!$C$12/'Molecular Weight'!$D$12)</f>
        <v>4.43280964289999</v>
      </c>
      <c r="AH844" s="19">
        <f>P844*AG844*'Molecular Weight'!$B$2/'Molecular Weight'!$D$2</f>
        <v>3.02852092896331</v>
      </c>
      <c r="AI844" s="19">
        <f>Q844*AG844*'Molecular Weight'!$B$3/'Molecular Weight'!$D$3</f>
        <v>0.0186965813474004</v>
      </c>
      <c r="AJ844" s="19">
        <f>AG844*R844*'Molecular Weight'!$B$4/'Molecular Weight'!$D$4</f>
        <v>1.93998462029701</v>
      </c>
      <c r="AK844" s="19">
        <f>S844*AG844*'Molecular Weight'!$B$5/'Molecular Weight'!$D$5</f>
        <v>0.00367480765185471</v>
      </c>
      <c r="AL844" s="19">
        <f>T844*AG844*'Molecular Weight'!$B$6/'Molecular Weight'!$D$6</f>
        <v>1.13664791803815</v>
      </c>
      <c r="AM844" s="19">
        <f>U844*AG844*'Molecular Weight'!$B$8/'Molecular Weight'!$D$8</f>
        <v>0.0246197772667408</v>
      </c>
      <c r="AN844" s="19">
        <f>V844*AG844*'Molecular Weight'!$B$9/'Molecular Weight'!$D$9</f>
        <v>1.38594048388436</v>
      </c>
      <c r="AO844" s="19">
        <f>W844*AG844*'Molecular Weight'!$B$10/'Molecular Weight'!$D$10</f>
        <v>0.428420618126211</v>
      </c>
      <c r="AP844" s="19">
        <f>X844*AG844*'Molecular Weight'!$B$11/'Molecular Weight'!$D$11</f>
        <v>0.028894080279632</v>
      </c>
      <c r="AQ844" s="19">
        <f>Y844*AG844*'Molecular Weight'!$B$12/'Molecular Weight'!$D$12</f>
        <v>0</v>
      </c>
      <c r="AR844" s="19">
        <f t="shared" si="158"/>
        <v>7.99539981585467</v>
      </c>
      <c r="AS844" s="19">
        <f t="shared" si="159"/>
        <v>0</v>
      </c>
      <c r="AT844" s="19">
        <f t="shared" si="160"/>
        <v>0</v>
      </c>
      <c r="AU844" s="19">
        <f t="shared" si="161"/>
        <v>1.13664791803815</v>
      </c>
      <c r="AV844" s="19">
        <f t="shared" si="162"/>
        <v>3.04721751031071</v>
      </c>
      <c r="AW844" s="19">
        <f t="shared" si="163"/>
        <v>2.97562879731546</v>
      </c>
      <c r="AX844" s="36"/>
    </row>
    <row r="845" s="25" customFormat="1" spans="1:50">
      <c r="A845" s="37" t="s">
        <v>1849</v>
      </c>
      <c r="B845" s="35" t="s">
        <v>2629</v>
      </c>
      <c r="C845" s="35" t="s">
        <v>2595</v>
      </c>
      <c r="D845" s="35" t="s">
        <v>1852</v>
      </c>
      <c r="E845" s="35" t="s">
        <v>2631</v>
      </c>
      <c r="F845" s="35" t="s">
        <v>1962</v>
      </c>
      <c r="G845" s="32" t="s">
        <v>1917</v>
      </c>
      <c r="H845" s="32"/>
      <c r="I845" s="33">
        <f t="shared" si="164"/>
        <v>5.16281032562256</v>
      </c>
      <c r="J845" s="33">
        <f t="shared" si="165"/>
        <v>1032.22473144531</v>
      </c>
      <c r="K845" s="33">
        <f t="shared" si="166"/>
        <v>-8.2080020904541</v>
      </c>
      <c r="L845" s="34">
        <f t="shared" si="156"/>
        <v>-12.0970173056499</v>
      </c>
      <c r="M845" s="33">
        <f t="shared" si="157"/>
        <v>3.8890152151958</v>
      </c>
      <c r="N845" s="33">
        <f t="shared" si="167"/>
        <v>3.88901424407959</v>
      </c>
      <c r="O845" s="32"/>
      <c r="P845" s="35">
        <v>40.696</v>
      </c>
      <c r="Q845" s="35">
        <v>0.608</v>
      </c>
      <c r="R845" s="35">
        <v>21.903</v>
      </c>
      <c r="S845" s="35">
        <v>0.027</v>
      </c>
      <c r="T845" s="35">
        <v>15.789</v>
      </c>
      <c r="U845" s="35">
        <v>0.343</v>
      </c>
      <c r="V845" s="35">
        <v>15.917</v>
      </c>
      <c r="W845" s="35">
        <v>4.367</v>
      </c>
      <c r="X845" s="35">
        <v>0.232</v>
      </c>
      <c r="Y845" s="32"/>
      <c r="Z845" s="32">
        <v>99.882</v>
      </c>
      <c r="AA845" s="35">
        <v>5.16281032562256</v>
      </c>
      <c r="AB845" s="35">
        <v>1032.22473144531</v>
      </c>
      <c r="AC845" s="35">
        <v>-8.2080020904541</v>
      </c>
      <c r="AD845" s="35">
        <v>3.88901424407959</v>
      </c>
      <c r="AE845" s="35" t="s">
        <v>1695</v>
      </c>
      <c r="AF845" s="19">
        <v>12</v>
      </c>
      <c r="AG845" s="19">
        <f>AF845/(P845*'Molecular Weight'!$C$2/'Molecular Weight'!$D$2+Q845*'Molecular Weight'!$C$3/'Molecular Weight'!$D$3+R845*'Molecular Weight'!$C$4/'Molecular Weight'!$D$4+S845*'Molecular Weight'!$C$5/'Molecular Weight'!$D$5+T845*'Molecular Weight'!$C$6/'Molecular Weight'!$D$6+U845*'Molecular Weight'!$C$8/'Molecular Weight'!$D$8+V845*'Molecular Weight'!$C$9/'Molecular Weight'!$D$9+W845*'Molecular Weight'!$C$10/'Molecular Weight'!$D$10+X845*'Molecular Weight'!$C$11/'Molecular Weight'!$D$11+Y845*'Molecular Weight'!$C$12/'Molecular Weight'!$D$12)</f>
        <v>4.41805140631836</v>
      </c>
      <c r="AH845" s="19">
        <f>P845*AG845*'Molecular Weight'!$B$2/'Molecular Weight'!$D$2</f>
        <v>2.99262683141698</v>
      </c>
      <c r="AI845" s="19">
        <f>Q845*AG845*'Molecular Weight'!$B$3/'Molecular Weight'!$D$3</f>
        <v>0.0336192147064026</v>
      </c>
      <c r="AJ845" s="19">
        <f>AG845*R845*'Molecular Weight'!$B$4/'Molecular Weight'!$D$4</f>
        <v>1.89816751574326</v>
      </c>
      <c r="AK845" s="19">
        <f>S845*AG845*'Molecular Weight'!$B$5/'Molecular Weight'!$D$5</f>
        <v>0.00156967416238694</v>
      </c>
      <c r="AL845" s="19">
        <f>T845*AG845*'Molecular Weight'!$B$6/'Molecular Weight'!$D$6</f>
        <v>0.970999633273394</v>
      </c>
      <c r="AM845" s="19">
        <f>U845*AG845*'Molecular Weight'!$B$8/'Molecular Weight'!$D$8</f>
        <v>0.0213615961709501</v>
      </c>
      <c r="AN845" s="19">
        <f>V845*AG845*'Molecular Weight'!$B$9/'Molecular Weight'!$D$9</f>
        <v>1.74496586189502</v>
      </c>
      <c r="AO845" s="19">
        <f>W845*AG845*'Molecular Weight'!$B$10/'Molecular Weight'!$D$10</f>
        <v>0.344037633584028</v>
      </c>
      <c r="AP845" s="19">
        <f>X845*AG845*'Molecular Weight'!$B$11/'Molecular Weight'!$D$11</f>
        <v>0.0330747959427512</v>
      </c>
      <c r="AQ845" s="19">
        <f>Y845*AG845*'Molecular Weight'!$B$12/'Molecular Weight'!$D$12</f>
        <v>0</v>
      </c>
      <c r="AR845" s="19">
        <f t="shared" si="158"/>
        <v>8.04042275689517</v>
      </c>
      <c r="AS845" s="19">
        <f t="shared" si="159"/>
        <v>0.120658601520941</v>
      </c>
      <c r="AT845" s="19">
        <f t="shared" si="160"/>
        <v>0.124262252411138</v>
      </c>
      <c r="AU845" s="19">
        <f t="shared" si="161"/>
        <v>0.850341031752453</v>
      </c>
      <c r="AV845" s="19">
        <f t="shared" si="162"/>
        <v>3.02624604612338</v>
      </c>
      <c r="AW845" s="19">
        <f t="shared" si="163"/>
        <v>3.0813647249234</v>
      </c>
      <c r="AX845" s="36"/>
    </row>
    <row r="846" s="25" customFormat="1" spans="1:50">
      <c r="A846" s="37" t="s">
        <v>1849</v>
      </c>
      <c r="B846" s="35" t="s">
        <v>2629</v>
      </c>
      <c r="C846" s="35" t="s">
        <v>2595</v>
      </c>
      <c r="D846" s="35" t="s">
        <v>1852</v>
      </c>
      <c r="E846" s="35" t="s">
        <v>2632</v>
      </c>
      <c r="F846" s="35" t="s">
        <v>1962</v>
      </c>
      <c r="G846" s="32" t="s">
        <v>1917</v>
      </c>
      <c r="H846" s="32"/>
      <c r="I846" s="33">
        <f t="shared" si="164"/>
        <v>4.65804195404053</v>
      </c>
      <c r="J846" s="33">
        <f t="shared" si="165"/>
        <v>1101.85595703125</v>
      </c>
      <c r="K846" s="33">
        <f t="shared" si="166"/>
        <v>-7.14060735702515</v>
      </c>
      <c r="L846" s="34">
        <f t="shared" si="156"/>
        <v>-11.3474131877015</v>
      </c>
      <c r="M846" s="33">
        <f t="shared" si="157"/>
        <v>4.2068058306764</v>
      </c>
      <c r="N846" s="33">
        <f t="shared" si="167"/>
        <v>4.20680570602417</v>
      </c>
      <c r="O846" s="32"/>
      <c r="P846" s="35">
        <v>40.725</v>
      </c>
      <c r="Q846" s="35">
        <v>0.594</v>
      </c>
      <c r="R846" s="35">
        <v>21.769</v>
      </c>
      <c r="S846" s="35">
        <v>0.038</v>
      </c>
      <c r="T846" s="35">
        <v>18.544</v>
      </c>
      <c r="U846" s="35">
        <v>0.397</v>
      </c>
      <c r="V846" s="35">
        <v>12.517</v>
      </c>
      <c r="W846" s="35">
        <v>5.043</v>
      </c>
      <c r="X846" s="35">
        <v>0.253</v>
      </c>
      <c r="Y846" s="32"/>
      <c r="Z846" s="32">
        <v>99.88</v>
      </c>
      <c r="AA846" s="35">
        <v>4.65804195404053</v>
      </c>
      <c r="AB846" s="35">
        <v>1101.85595703125</v>
      </c>
      <c r="AC846" s="35">
        <v>-7.14060735702515</v>
      </c>
      <c r="AD846" s="35">
        <v>4.20680570602417</v>
      </c>
      <c r="AE846" s="35" t="s">
        <v>1695</v>
      </c>
      <c r="AF846" s="19">
        <v>12</v>
      </c>
      <c r="AG846" s="19">
        <f>AF846/(P846*'Molecular Weight'!$C$2/'Molecular Weight'!$D$2+Q846*'Molecular Weight'!$C$3/'Molecular Weight'!$D$3+R846*'Molecular Weight'!$C$4/'Molecular Weight'!$D$4+S846*'Molecular Weight'!$C$5/'Molecular Weight'!$D$5+T846*'Molecular Weight'!$C$6/'Molecular Weight'!$D$6+U846*'Molecular Weight'!$C$8/'Molecular Weight'!$D$8+V846*'Molecular Weight'!$C$9/'Molecular Weight'!$D$9+W846*'Molecular Weight'!$C$10/'Molecular Weight'!$D$10+X846*'Molecular Weight'!$C$11/'Molecular Weight'!$D$11+Y846*'Molecular Weight'!$C$12/'Molecular Weight'!$D$12)</f>
        <v>4.47735300447439</v>
      </c>
      <c r="AH846" s="19">
        <f>P846*AG846*'Molecular Weight'!$B$2/'Molecular Weight'!$D$2</f>
        <v>3.03495674279659</v>
      </c>
      <c r="AI846" s="19">
        <f>Q846*AG846*'Molecular Weight'!$B$3/'Molecular Weight'!$D$3</f>
        <v>0.0332859535000974</v>
      </c>
      <c r="AJ846" s="19">
        <f>AG846*R846*'Molecular Weight'!$B$4/'Molecular Weight'!$D$4</f>
        <v>1.91187715877605</v>
      </c>
      <c r="AK846" s="19">
        <f>S846*AG846*'Molecular Weight'!$B$5/'Molecular Weight'!$D$5</f>
        <v>0.00223882379327622</v>
      </c>
      <c r="AL846" s="19">
        <f>T846*AG846*'Molecular Weight'!$B$6/'Molecular Weight'!$D$6</f>
        <v>1.15573544146677</v>
      </c>
      <c r="AM846" s="19">
        <f>U846*AG846*'Molecular Weight'!$B$8/'Molecular Weight'!$D$8</f>
        <v>0.0250565145584484</v>
      </c>
      <c r="AN846" s="19">
        <f>V846*AG846*'Molecular Weight'!$B$9/'Molecular Weight'!$D$9</f>
        <v>1.39064584508699</v>
      </c>
      <c r="AO846" s="19">
        <f>W846*AG846*'Molecular Weight'!$B$10/'Molecular Weight'!$D$10</f>
        <v>0.402626447959421</v>
      </c>
      <c r="AP846" s="19">
        <f>X846*AG846*'Molecular Weight'!$B$11/'Molecular Weight'!$D$11</f>
        <v>0.0365527689619884</v>
      </c>
      <c r="AQ846" s="19">
        <f>Y846*AG846*'Molecular Weight'!$B$12/'Molecular Weight'!$D$12</f>
        <v>0</v>
      </c>
      <c r="AR846" s="19">
        <f t="shared" si="158"/>
        <v>7.99297569689964</v>
      </c>
      <c r="AS846" s="19">
        <f t="shared" si="159"/>
        <v>0</v>
      </c>
      <c r="AT846" s="19">
        <f t="shared" si="160"/>
        <v>0</v>
      </c>
      <c r="AU846" s="19">
        <f t="shared" si="161"/>
        <v>1.15573544146677</v>
      </c>
      <c r="AV846" s="19">
        <f t="shared" si="162"/>
        <v>3.06824269629669</v>
      </c>
      <c r="AW846" s="19">
        <f t="shared" si="163"/>
        <v>2.97406424907164</v>
      </c>
      <c r="AX846" s="36"/>
    </row>
    <row r="847" s="25" customFormat="1" spans="1:50">
      <c r="A847" s="37" t="s">
        <v>1849</v>
      </c>
      <c r="B847" s="35" t="s">
        <v>2629</v>
      </c>
      <c r="C847" s="35" t="s">
        <v>2595</v>
      </c>
      <c r="D847" s="35" t="s">
        <v>1852</v>
      </c>
      <c r="E847" s="35" t="s">
        <v>2633</v>
      </c>
      <c r="F847" s="35" t="s">
        <v>2634</v>
      </c>
      <c r="G847" s="32" t="s">
        <v>1917</v>
      </c>
      <c r="H847" s="32"/>
      <c r="I847" s="33">
        <f t="shared" si="164"/>
        <v>5.34786701202393</v>
      </c>
      <c r="J847" s="33">
        <f t="shared" si="165"/>
        <v>1166.93701171875</v>
      </c>
      <c r="K847" s="33">
        <f t="shared" si="166"/>
        <v>-7.20910501480103</v>
      </c>
      <c r="L847" s="34">
        <f t="shared" si="156"/>
        <v>-10.2594206861715</v>
      </c>
      <c r="M847" s="33">
        <f t="shared" si="157"/>
        <v>3.05031567137047</v>
      </c>
      <c r="N847" s="33">
        <f t="shared" si="167"/>
        <v>3.05031442642212</v>
      </c>
      <c r="O847" s="32"/>
      <c r="P847" s="35">
        <v>40.907</v>
      </c>
      <c r="Q847" s="35">
        <v>0.301</v>
      </c>
      <c r="R847" s="35">
        <v>22.216</v>
      </c>
      <c r="S847" s="35">
        <v>0.136</v>
      </c>
      <c r="T847" s="35">
        <v>13.247</v>
      </c>
      <c r="U847" s="35">
        <v>0.427</v>
      </c>
      <c r="V847" s="35">
        <v>14.717</v>
      </c>
      <c r="W847" s="35">
        <v>7.969</v>
      </c>
      <c r="X847" s="35">
        <v>0.124</v>
      </c>
      <c r="Y847" s="32"/>
      <c r="Z847" s="32">
        <v>100.044</v>
      </c>
      <c r="AA847" s="35">
        <v>5.34786701202393</v>
      </c>
      <c r="AB847" s="35">
        <v>1166.93701171875</v>
      </c>
      <c r="AC847" s="35">
        <v>-7.20910501480103</v>
      </c>
      <c r="AD847" s="35">
        <v>3.05031442642212</v>
      </c>
      <c r="AE847" s="35" t="s">
        <v>1695</v>
      </c>
      <c r="AF847" s="19">
        <v>12</v>
      </c>
      <c r="AG847" s="19">
        <f>AF847/(P847*'Molecular Weight'!$C$2/'Molecular Weight'!$D$2+Q847*'Molecular Weight'!$C$3/'Molecular Weight'!$D$3+R847*'Molecular Weight'!$C$4/'Molecular Weight'!$D$4+S847*'Molecular Weight'!$C$5/'Molecular Weight'!$D$5+T847*'Molecular Weight'!$C$6/'Molecular Weight'!$D$6+U847*'Molecular Weight'!$C$8/'Molecular Weight'!$D$8+V847*'Molecular Weight'!$C$9/'Molecular Weight'!$D$9+W847*'Molecular Weight'!$C$10/'Molecular Weight'!$D$10+X847*'Molecular Weight'!$C$11/'Molecular Weight'!$D$11+Y847*'Molecular Weight'!$C$12/'Molecular Weight'!$D$12)</f>
        <v>4.40311989220214</v>
      </c>
      <c r="AH847" s="19">
        <f>P847*AG847*'Molecular Weight'!$B$2/'Molecular Weight'!$D$2</f>
        <v>2.99797645523158</v>
      </c>
      <c r="AI847" s="19">
        <f>Q847*AG847*'Molecular Weight'!$B$3/'Molecular Weight'!$D$3</f>
        <v>0.01658747293558</v>
      </c>
      <c r="AJ847" s="19">
        <f>AG847*R847*'Molecular Weight'!$B$4/'Molecular Weight'!$D$4</f>
        <v>1.91878602442454</v>
      </c>
      <c r="AK847" s="19">
        <f>S847*AG847*'Molecular Weight'!$B$5/'Molecular Weight'!$D$5</f>
        <v>0.00787978558246584</v>
      </c>
      <c r="AL847" s="19">
        <f>T847*AG847*'Molecular Weight'!$B$6/'Molecular Weight'!$D$6</f>
        <v>0.811917166091339</v>
      </c>
      <c r="AM847" s="19">
        <f>U847*AG847*'Molecular Weight'!$B$8/'Molecular Weight'!$D$8</f>
        <v>0.026503132139418</v>
      </c>
      <c r="AN847" s="19">
        <f>V847*AG847*'Molecular Weight'!$B$9/'Molecular Weight'!$D$9</f>
        <v>1.60795819983968</v>
      </c>
      <c r="AO847" s="19">
        <f>W847*AG847*'Molecular Weight'!$B$10/'Molecular Weight'!$D$10</f>
        <v>0.625685849161178</v>
      </c>
      <c r="AP847" s="19">
        <f>X847*AG847*'Molecular Weight'!$B$11/'Molecular Weight'!$D$11</f>
        <v>0.0176181628471464</v>
      </c>
      <c r="AQ847" s="19">
        <f>Y847*AG847*'Molecular Weight'!$B$12/'Molecular Weight'!$D$12</f>
        <v>0</v>
      </c>
      <c r="AR847" s="19">
        <f t="shared" si="158"/>
        <v>8.03091224825292</v>
      </c>
      <c r="AS847" s="19">
        <f t="shared" si="159"/>
        <v>0.0923797863974141</v>
      </c>
      <c r="AT847" s="19">
        <f t="shared" si="160"/>
        <v>0.113779816778774</v>
      </c>
      <c r="AU847" s="19">
        <f t="shared" si="161"/>
        <v>0.719537379693925</v>
      </c>
      <c r="AV847" s="19">
        <f t="shared" si="162"/>
        <v>3.01456392816716</v>
      </c>
      <c r="AW847" s="19">
        <f t="shared" si="163"/>
        <v>3.07206434723161</v>
      </c>
      <c r="AX847" s="36"/>
    </row>
    <row r="848" s="25" customFormat="1" spans="1:50">
      <c r="A848" s="37" t="s">
        <v>1849</v>
      </c>
      <c r="B848" s="35" t="s">
        <v>2629</v>
      </c>
      <c r="C848" s="35" t="s">
        <v>2595</v>
      </c>
      <c r="D848" s="35" t="s">
        <v>1852</v>
      </c>
      <c r="E848" s="35" t="s">
        <v>2635</v>
      </c>
      <c r="F848" s="35" t="s">
        <v>2634</v>
      </c>
      <c r="G848" s="32" t="s">
        <v>1917</v>
      </c>
      <c r="H848" s="32"/>
      <c r="I848" s="33">
        <f t="shared" si="164"/>
        <v>5.23003149032593</v>
      </c>
      <c r="J848" s="33">
        <f t="shared" si="165"/>
        <v>1182.86779785156</v>
      </c>
      <c r="K848" s="33">
        <f t="shared" si="166"/>
        <v>-7.28630352020264</v>
      </c>
      <c r="L848" s="34">
        <f t="shared" si="156"/>
        <v>-10.1187947021638</v>
      </c>
      <c r="M848" s="33">
        <f t="shared" si="157"/>
        <v>2.83249118196119</v>
      </c>
      <c r="N848" s="33">
        <f t="shared" si="167"/>
        <v>2.83249187469482</v>
      </c>
      <c r="O848" s="32"/>
      <c r="P848" s="35">
        <v>40.987</v>
      </c>
      <c r="Q848" s="35">
        <v>0.291</v>
      </c>
      <c r="R848" s="35">
        <v>22.153</v>
      </c>
      <c r="S848" s="35">
        <v>0.137</v>
      </c>
      <c r="T848" s="35">
        <v>13.141</v>
      </c>
      <c r="U848" s="35">
        <v>0.415</v>
      </c>
      <c r="V848" s="35">
        <v>14.541</v>
      </c>
      <c r="W848" s="35">
        <v>8.006</v>
      </c>
      <c r="X848" s="35">
        <v>0.116</v>
      </c>
      <c r="Y848" s="32"/>
      <c r="Z848" s="32">
        <v>99.787</v>
      </c>
      <c r="AA848" s="35">
        <v>5.23003149032593</v>
      </c>
      <c r="AB848" s="35">
        <v>1182.86779785156</v>
      </c>
      <c r="AC848" s="35">
        <v>-7.28630352020264</v>
      </c>
      <c r="AD848" s="35">
        <v>2.83249187469482</v>
      </c>
      <c r="AE848" s="35" t="s">
        <v>1695</v>
      </c>
      <c r="AF848" s="19">
        <v>12</v>
      </c>
      <c r="AG848" s="19">
        <f>AF848/(P848*'Molecular Weight'!$C$2/'Molecular Weight'!$D$2+Q848*'Molecular Weight'!$C$3/'Molecular Weight'!$D$3+R848*'Molecular Weight'!$C$4/'Molecular Weight'!$D$4+S848*'Molecular Weight'!$C$5/'Molecular Weight'!$D$5+T848*'Molecular Weight'!$C$6/'Molecular Weight'!$D$6+U848*'Molecular Weight'!$C$8/'Molecular Weight'!$D$8+V848*'Molecular Weight'!$C$9/'Molecular Weight'!$D$9+W848*'Molecular Weight'!$C$10/'Molecular Weight'!$D$10+X848*'Molecular Weight'!$C$11/'Molecular Weight'!$D$11+Y848*'Molecular Weight'!$C$12/'Molecular Weight'!$D$12)</f>
        <v>4.41105448221098</v>
      </c>
      <c r="AH848" s="19">
        <f>P848*AG848*'Molecular Weight'!$B$2/'Molecular Weight'!$D$2</f>
        <v>3.00925249770941</v>
      </c>
      <c r="AI848" s="19">
        <f>Q848*AG848*'Molecular Weight'!$B$3/'Molecular Weight'!$D$3</f>
        <v>0.0160652922944105</v>
      </c>
      <c r="AJ848" s="19">
        <f>AG848*R848*'Molecular Weight'!$B$4/'Molecular Weight'!$D$4</f>
        <v>1.91679266269949</v>
      </c>
      <c r="AK848" s="19">
        <f>S848*AG848*'Molecular Weight'!$B$5/'Molecular Weight'!$D$5</f>
        <v>0.00795202926591097</v>
      </c>
      <c r="AL848" s="19">
        <f>T848*AG848*'Molecular Weight'!$B$6/'Molecular Weight'!$D$6</f>
        <v>0.806871755995747</v>
      </c>
      <c r="AM848" s="19">
        <f>U848*AG848*'Molecular Weight'!$B$8/'Molecular Weight'!$D$8</f>
        <v>0.0258047309010087</v>
      </c>
      <c r="AN848" s="19">
        <f>V848*AG848*'Molecular Weight'!$B$9/'Molecular Weight'!$D$9</f>
        <v>1.59159164332084</v>
      </c>
      <c r="AO848" s="19">
        <f>W848*AG848*'Molecular Weight'!$B$10/'Molecular Weight'!$D$10</f>
        <v>0.629723648084542</v>
      </c>
      <c r="AP848" s="19">
        <f>X848*AG848*'Molecular Weight'!$B$11/'Molecular Weight'!$D$11</f>
        <v>0.016511207484236</v>
      </c>
      <c r="AQ848" s="19">
        <f>Y848*AG848*'Molecular Weight'!$B$12/'Molecular Weight'!$D$12</f>
        <v>0</v>
      </c>
      <c r="AR848" s="19">
        <f t="shared" si="158"/>
        <v>8.0205654677556</v>
      </c>
      <c r="AS848" s="19">
        <f t="shared" si="159"/>
        <v>0.0615382080127089</v>
      </c>
      <c r="AT848" s="19">
        <f t="shared" si="160"/>
        <v>0.0762676442141237</v>
      </c>
      <c r="AU848" s="19">
        <f t="shared" si="161"/>
        <v>0.745333547983038</v>
      </c>
      <c r="AV848" s="19">
        <f t="shared" si="162"/>
        <v>3.02531779000382</v>
      </c>
      <c r="AW848" s="19">
        <f t="shared" si="163"/>
        <v>3.05399177830214</v>
      </c>
      <c r="AX848" s="36"/>
    </row>
    <row r="849" s="25" customFormat="1" spans="1:50">
      <c r="A849" s="37" t="s">
        <v>1849</v>
      </c>
      <c r="B849" s="35" t="s">
        <v>2629</v>
      </c>
      <c r="C849" s="35" t="s">
        <v>2595</v>
      </c>
      <c r="D849" s="35" t="s">
        <v>1852</v>
      </c>
      <c r="E849" s="35" t="s">
        <v>2636</v>
      </c>
      <c r="F849" s="35" t="s">
        <v>2634</v>
      </c>
      <c r="G849" s="32" t="s">
        <v>1917</v>
      </c>
      <c r="H849" s="32"/>
      <c r="I849" s="33">
        <f t="shared" si="164"/>
        <v>4.30636978149414</v>
      </c>
      <c r="J849" s="33">
        <f t="shared" si="165"/>
        <v>1209.994140625</v>
      </c>
      <c r="K849" s="33">
        <f t="shared" si="166"/>
        <v>-7.15929174423218</v>
      </c>
      <c r="L849" s="34">
        <f t="shared" si="156"/>
        <v>-10.1616871303426</v>
      </c>
      <c r="M849" s="33">
        <f t="shared" si="157"/>
        <v>3.00239538611043</v>
      </c>
      <c r="N849" s="33">
        <f t="shared" si="167"/>
        <v>3.00239324569702</v>
      </c>
      <c r="O849" s="32"/>
      <c r="P849" s="35">
        <v>40.972</v>
      </c>
      <c r="Q849" s="35">
        <v>0.287</v>
      </c>
      <c r="R849" s="35">
        <v>22.265</v>
      </c>
      <c r="S849" s="35">
        <v>0.114</v>
      </c>
      <c r="T849" s="35">
        <v>13.165</v>
      </c>
      <c r="U849" s="35">
        <v>0.418</v>
      </c>
      <c r="V849" s="35">
        <v>14.601</v>
      </c>
      <c r="W849" s="35">
        <v>7.799</v>
      </c>
      <c r="X849" s="35">
        <v>0.097</v>
      </c>
      <c r="Y849" s="32"/>
      <c r="Z849" s="32">
        <v>99.718</v>
      </c>
      <c r="AA849" s="35">
        <v>4.30636978149414</v>
      </c>
      <c r="AB849" s="35">
        <v>1209.994140625</v>
      </c>
      <c r="AC849" s="35">
        <v>-7.15929174423218</v>
      </c>
      <c r="AD849" s="35">
        <v>3.00239324569702</v>
      </c>
      <c r="AE849" s="35" t="s">
        <v>1695</v>
      </c>
      <c r="AF849" s="19">
        <v>12</v>
      </c>
      <c r="AG849" s="19">
        <f>AF849/(P849*'Molecular Weight'!$C$2/'Molecular Weight'!$D$2+Q849*'Molecular Weight'!$C$3/'Molecular Weight'!$D$3+R849*'Molecular Weight'!$C$4/'Molecular Weight'!$D$4+S849*'Molecular Weight'!$C$5/'Molecular Weight'!$D$5+T849*'Molecular Weight'!$C$6/'Molecular Weight'!$D$6+U849*'Molecular Weight'!$C$8/'Molecular Weight'!$D$8+V849*'Molecular Weight'!$C$9/'Molecular Weight'!$D$9+W849*'Molecular Weight'!$C$10/'Molecular Weight'!$D$10+X849*'Molecular Weight'!$C$11/'Molecular Weight'!$D$11+Y849*'Molecular Weight'!$C$12/'Molecular Weight'!$D$12)</f>
        <v>4.41087699554806</v>
      </c>
      <c r="AH849" s="19">
        <f>P849*AG849*'Molecular Weight'!$B$2/'Molecular Weight'!$D$2</f>
        <v>3.00803016414106</v>
      </c>
      <c r="AI849" s="19">
        <f>Q849*AG849*'Molecular Weight'!$B$3/'Molecular Weight'!$D$3</f>
        <v>0.0158438260040337</v>
      </c>
      <c r="AJ849" s="19">
        <f>AG849*R849*'Molecular Weight'!$B$4/'Molecular Weight'!$D$4</f>
        <v>1.92640596912275</v>
      </c>
      <c r="AK849" s="19">
        <f>S849*AG849*'Molecular Weight'!$B$5/'Molecular Weight'!$D$5</f>
        <v>0.00661675080587511</v>
      </c>
      <c r="AL849" s="19">
        <f>T849*AG849*'Molecular Weight'!$B$6/'Molecular Weight'!$D$6</f>
        <v>0.808312856993182</v>
      </c>
      <c r="AM849" s="19">
        <f>U849*AG849*'Molecular Weight'!$B$8/'Molecular Weight'!$D$8</f>
        <v>0.0259902253191301</v>
      </c>
      <c r="AN849" s="19">
        <f>V849*AG849*'Molecular Weight'!$B$9/'Molecular Weight'!$D$9</f>
        <v>1.59809466531011</v>
      </c>
      <c r="AO849" s="19">
        <f>W849*AG849*'Molecular Weight'!$B$10/'Molecular Weight'!$D$10</f>
        <v>0.613417077180445</v>
      </c>
      <c r="AP849" s="19">
        <f>X849*AG849*'Molecular Weight'!$B$11/'Molecular Weight'!$D$11</f>
        <v>0.0138062300280143</v>
      </c>
      <c r="AQ849" s="19">
        <f>Y849*AG849*'Molecular Weight'!$B$12/'Molecular Weight'!$D$12</f>
        <v>0</v>
      </c>
      <c r="AR849" s="19">
        <f t="shared" si="158"/>
        <v>8.0165177649046</v>
      </c>
      <c r="AS849" s="19">
        <f t="shared" si="159"/>
        <v>0.0494511918187026</v>
      </c>
      <c r="AT849" s="19">
        <f t="shared" si="160"/>
        <v>0.0611782818878504</v>
      </c>
      <c r="AU849" s="19">
        <f t="shared" si="161"/>
        <v>0.75886166517448</v>
      </c>
      <c r="AV849" s="19">
        <f t="shared" si="162"/>
        <v>3.0238739901451</v>
      </c>
      <c r="AW849" s="19">
        <f t="shared" si="163"/>
        <v>3.04581482480286</v>
      </c>
      <c r="AX849" s="36"/>
    </row>
    <row r="850" s="25" customFormat="1" spans="1:50">
      <c r="A850" s="37" t="s">
        <v>1849</v>
      </c>
      <c r="B850" s="35" t="s">
        <v>2629</v>
      </c>
      <c r="C850" s="35" t="s">
        <v>2595</v>
      </c>
      <c r="D850" s="35" t="s">
        <v>1852</v>
      </c>
      <c r="E850" s="35" t="s">
        <v>2637</v>
      </c>
      <c r="F850" s="35" t="s">
        <v>2634</v>
      </c>
      <c r="G850" s="32" t="s">
        <v>1917</v>
      </c>
      <c r="H850" s="32"/>
      <c r="I850" s="33">
        <f t="shared" si="164"/>
        <v>2.54991340637207</v>
      </c>
      <c r="J850" s="33">
        <f t="shared" si="165"/>
        <v>1257.5751953125</v>
      </c>
      <c r="K850" s="33">
        <f t="shared" si="166"/>
        <v>-7.36315965652466</v>
      </c>
      <c r="L850" s="34">
        <f t="shared" si="156"/>
        <v>-10.2898596081187</v>
      </c>
      <c r="M850" s="33">
        <f t="shared" si="157"/>
        <v>2.92669995159401</v>
      </c>
      <c r="N850" s="33">
        <f t="shared" si="167"/>
        <v>2.92669916152954</v>
      </c>
      <c r="O850" s="32"/>
      <c r="P850" s="35">
        <v>41.061</v>
      </c>
      <c r="Q850" s="35">
        <v>0.294</v>
      </c>
      <c r="R850" s="35">
        <v>22.359</v>
      </c>
      <c r="S850" s="35">
        <v>0.14</v>
      </c>
      <c r="T850" s="35">
        <v>13.224</v>
      </c>
      <c r="U850" s="35">
        <v>0.414</v>
      </c>
      <c r="V850" s="35">
        <v>14.579</v>
      </c>
      <c r="W850" s="35">
        <v>7.718</v>
      </c>
      <c r="X850" s="35">
        <v>0.052</v>
      </c>
      <c r="Y850" s="32"/>
      <c r="Z850" s="32">
        <v>99.841</v>
      </c>
      <c r="AA850" s="35">
        <v>2.54991340637207</v>
      </c>
      <c r="AB850" s="35">
        <v>1257.5751953125</v>
      </c>
      <c r="AC850" s="35">
        <v>-7.36315965652466</v>
      </c>
      <c r="AD850" s="35">
        <v>2.92669916152954</v>
      </c>
      <c r="AE850" s="35" t="s">
        <v>1695</v>
      </c>
      <c r="AF850" s="19">
        <v>12</v>
      </c>
      <c r="AG850" s="19">
        <f>AF850/(P850*'Molecular Weight'!$C$2/'Molecular Weight'!$D$2+Q850*'Molecular Weight'!$C$3/'Molecular Weight'!$D$3+R850*'Molecular Weight'!$C$4/'Molecular Weight'!$D$4+S850*'Molecular Weight'!$C$5/'Molecular Weight'!$D$5+T850*'Molecular Weight'!$C$6/'Molecular Weight'!$D$6+U850*'Molecular Weight'!$C$8/'Molecular Weight'!$D$8+V850*'Molecular Weight'!$C$9/'Molecular Weight'!$D$9+W850*'Molecular Weight'!$C$10/'Molecular Weight'!$D$10+X850*'Molecular Weight'!$C$11/'Molecular Weight'!$D$11+Y850*'Molecular Weight'!$C$12/'Molecular Weight'!$D$12)</f>
        <v>4.40364887333027</v>
      </c>
      <c r="AH850" s="19">
        <f>P850*AG850*'Molecular Weight'!$B$2/'Molecular Weight'!$D$2</f>
        <v>3.0096242740981</v>
      </c>
      <c r="AI850" s="19">
        <f>Q850*AG850*'Molecular Weight'!$B$3/'Molecular Weight'!$D$3</f>
        <v>0.0162036641897259</v>
      </c>
      <c r="AJ850" s="19">
        <f>AG850*R850*'Molecular Weight'!$B$4/'Molecular Weight'!$D$4</f>
        <v>1.93136887325993</v>
      </c>
      <c r="AK850" s="19">
        <f>S850*AG850*'Molecular Weight'!$B$5/'Molecular Weight'!$D$5</f>
        <v>0.0081125184849824</v>
      </c>
      <c r="AL850" s="19">
        <f>T850*AG850*'Molecular Weight'!$B$6/'Molecular Weight'!$D$6</f>
        <v>0.810604853854669</v>
      </c>
      <c r="AM850" s="19">
        <f>U850*AG850*'Molecular Weight'!$B$8/'Molecular Weight'!$D$8</f>
        <v>0.0256993323027732</v>
      </c>
      <c r="AN850" s="19">
        <f>V850*AG850*'Molecular Weight'!$B$9/'Molecular Weight'!$D$9</f>
        <v>1.59307188397722</v>
      </c>
      <c r="AO850" s="19">
        <f>W850*AG850*'Molecular Weight'!$B$10/'Molecular Weight'!$D$10</f>
        <v>0.606051390947985</v>
      </c>
      <c r="AP850" s="19">
        <f>X850*AG850*'Molecular Weight'!$B$11/'Molecular Weight'!$D$11</f>
        <v>0.0073891494486342</v>
      </c>
      <c r="AQ850" s="19">
        <f>Y850*AG850*'Molecular Weight'!$B$12/'Molecular Weight'!$D$12</f>
        <v>0</v>
      </c>
      <c r="AR850" s="19">
        <f t="shared" si="158"/>
        <v>8.00812594056403</v>
      </c>
      <c r="AS850" s="19">
        <f t="shared" si="159"/>
        <v>0.0243530852266964</v>
      </c>
      <c r="AT850" s="19">
        <f t="shared" si="160"/>
        <v>0.0300431031357513</v>
      </c>
      <c r="AU850" s="19">
        <f t="shared" si="161"/>
        <v>0.786251768627973</v>
      </c>
      <c r="AV850" s="19">
        <f t="shared" si="162"/>
        <v>3.02582793828783</v>
      </c>
      <c r="AW850" s="19">
        <f t="shared" si="163"/>
        <v>3.03542746108265</v>
      </c>
      <c r="AX850" s="36"/>
    </row>
    <row r="851" s="25" customFormat="1" spans="1:50">
      <c r="A851" s="37" t="s">
        <v>1849</v>
      </c>
      <c r="B851" s="35" t="s">
        <v>2629</v>
      </c>
      <c r="C851" s="35" t="s">
        <v>2595</v>
      </c>
      <c r="D851" s="35" t="s">
        <v>1852</v>
      </c>
      <c r="E851" s="35" t="s">
        <v>2638</v>
      </c>
      <c r="F851" s="35" t="s">
        <v>2634</v>
      </c>
      <c r="G851" s="32" t="s">
        <v>1917</v>
      </c>
      <c r="H851" s="32"/>
      <c r="I851" s="33">
        <f t="shared" si="164"/>
        <v>4.63422727584839</v>
      </c>
      <c r="J851" s="33">
        <f t="shared" si="165"/>
        <v>1214.3720703125</v>
      </c>
      <c r="K851" s="33">
        <f t="shared" si="166"/>
        <v>-7.14257574081421</v>
      </c>
      <c r="L851" s="34">
        <f t="shared" si="156"/>
        <v>-9.98739616465078</v>
      </c>
      <c r="M851" s="33">
        <f t="shared" si="157"/>
        <v>2.84482042383657</v>
      </c>
      <c r="N851" s="33">
        <f t="shared" si="167"/>
        <v>2.84482049942017</v>
      </c>
      <c r="O851" s="32"/>
      <c r="P851" s="35">
        <v>41.068</v>
      </c>
      <c r="Q851" s="35">
        <v>0.273</v>
      </c>
      <c r="R851" s="35">
        <v>22.413</v>
      </c>
      <c r="S851" s="35">
        <v>0.132</v>
      </c>
      <c r="T851" s="35">
        <v>13.269</v>
      </c>
      <c r="U851" s="35">
        <v>0.403</v>
      </c>
      <c r="V851" s="35">
        <v>14.517</v>
      </c>
      <c r="W851" s="35">
        <v>7.906</v>
      </c>
      <c r="X851" s="35">
        <v>0.102</v>
      </c>
      <c r="Y851" s="32"/>
      <c r="Z851" s="32">
        <v>100.083</v>
      </c>
      <c r="AA851" s="35">
        <v>4.63422727584839</v>
      </c>
      <c r="AB851" s="35">
        <v>1214.3720703125</v>
      </c>
      <c r="AC851" s="35">
        <v>-7.14257574081421</v>
      </c>
      <c r="AD851" s="35">
        <v>2.84482049942017</v>
      </c>
      <c r="AE851" s="35" t="s">
        <v>1695</v>
      </c>
      <c r="AF851" s="19">
        <v>12</v>
      </c>
      <c r="AG851" s="19">
        <f>AF851/(P851*'Molecular Weight'!$C$2/'Molecular Weight'!$D$2+Q851*'Molecular Weight'!$C$3/'Molecular Weight'!$D$3+R851*'Molecular Weight'!$C$4/'Molecular Weight'!$D$4+S851*'Molecular Weight'!$C$5/'Molecular Weight'!$D$5+T851*'Molecular Weight'!$C$6/'Molecular Weight'!$D$6+U851*'Molecular Weight'!$C$8/'Molecular Weight'!$D$8+V851*'Molecular Weight'!$C$9/'Molecular Weight'!$D$9+W851*'Molecular Weight'!$C$10/'Molecular Weight'!$D$10+X851*'Molecular Weight'!$C$11/'Molecular Weight'!$D$11+Y851*'Molecular Weight'!$C$12/'Molecular Weight'!$D$12)</f>
        <v>4.39682333475926</v>
      </c>
      <c r="AH851" s="19">
        <f>P851*AG851*'Molecular Weight'!$B$2/'Molecular Weight'!$D$2</f>
        <v>3.00547171624323</v>
      </c>
      <c r="AI851" s="19">
        <f>Q851*AG851*'Molecular Weight'!$B$3/'Molecular Weight'!$D$3</f>
        <v>0.0150229383027444</v>
      </c>
      <c r="AJ851" s="19">
        <f>AG851*R851*'Molecular Weight'!$B$4/'Molecular Weight'!$D$4</f>
        <v>1.93303258928912</v>
      </c>
      <c r="AK851" s="19">
        <f>S851*AG851*'Molecular Weight'!$B$5/'Molecular Weight'!$D$5</f>
        <v>0.00763709033736722</v>
      </c>
      <c r="AL851" s="19">
        <f>T851*AG851*'Molecular Weight'!$B$6/'Molecular Weight'!$D$6</f>
        <v>0.812102572785643</v>
      </c>
      <c r="AM851" s="19">
        <f>U851*AG851*'Molecular Weight'!$B$8/'Molecular Weight'!$D$8</f>
        <v>0.0249777248929797</v>
      </c>
      <c r="AN851" s="19">
        <f>V851*AG851*'Molecular Weight'!$B$9/'Molecular Weight'!$D$9</f>
        <v>1.58383832135732</v>
      </c>
      <c r="AO851" s="19">
        <f>W851*AG851*'Molecular Weight'!$B$10/'Molecular Weight'!$D$10</f>
        <v>0.61985173474691</v>
      </c>
      <c r="AP851" s="19">
        <f>X851*AG851*'Molecular Weight'!$B$11/'Molecular Weight'!$D$11</f>
        <v>0.0144716353709404</v>
      </c>
      <c r="AQ851" s="19">
        <f>Y851*AG851*'Molecular Weight'!$B$12/'Molecular Weight'!$D$12</f>
        <v>0</v>
      </c>
      <c r="AR851" s="19">
        <f t="shared" si="158"/>
        <v>8.01640632332625</v>
      </c>
      <c r="AS851" s="19">
        <f t="shared" si="159"/>
        <v>0.0491182387654625</v>
      </c>
      <c r="AT851" s="19">
        <f t="shared" si="160"/>
        <v>0.0604828015714555</v>
      </c>
      <c r="AU851" s="19">
        <f t="shared" si="161"/>
        <v>0.76298433402018</v>
      </c>
      <c r="AV851" s="19">
        <f t="shared" si="162"/>
        <v>3.02049465454597</v>
      </c>
      <c r="AW851" s="19">
        <f t="shared" si="163"/>
        <v>3.04077035378286</v>
      </c>
      <c r="AX851" s="36"/>
    </row>
    <row r="852" s="25" customFormat="1" spans="1:50">
      <c r="A852" s="37" t="s">
        <v>1849</v>
      </c>
      <c r="B852" s="35" t="s">
        <v>2629</v>
      </c>
      <c r="C852" s="35" t="s">
        <v>2595</v>
      </c>
      <c r="D852" s="35" t="s">
        <v>1852</v>
      </c>
      <c r="E852" s="35" t="s">
        <v>2639</v>
      </c>
      <c r="F852" s="35" t="s">
        <v>2634</v>
      </c>
      <c r="G852" s="32" t="s">
        <v>1917</v>
      </c>
      <c r="H852" s="32"/>
      <c r="I852" s="33">
        <f t="shared" si="164"/>
        <v>4.06593751907349</v>
      </c>
      <c r="J852" s="33">
        <f t="shared" si="165"/>
        <v>1209.86560058594</v>
      </c>
      <c r="K852" s="33">
        <f t="shared" si="166"/>
        <v>-7.18647623062134</v>
      </c>
      <c r="L852" s="34">
        <f t="shared" si="156"/>
        <v>-10.2549471039307</v>
      </c>
      <c r="M852" s="33">
        <f t="shared" si="157"/>
        <v>3.06847087330937</v>
      </c>
      <c r="N852" s="33">
        <f t="shared" si="167"/>
        <v>3.06846952438354</v>
      </c>
      <c r="O852" s="32"/>
      <c r="P852" s="35">
        <v>40.787</v>
      </c>
      <c r="Q852" s="35">
        <v>0.276</v>
      </c>
      <c r="R852" s="35">
        <v>22.334</v>
      </c>
      <c r="S852" s="35">
        <v>0.139</v>
      </c>
      <c r="T852" s="35">
        <v>13.233</v>
      </c>
      <c r="U852" s="35">
        <v>0.418</v>
      </c>
      <c r="V852" s="35">
        <v>14.644</v>
      </c>
      <c r="W852" s="35">
        <v>7.85</v>
      </c>
      <c r="X852" s="35">
        <v>0.092</v>
      </c>
      <c r="Y852" s="32"/>
      <c r="Z852" s="32">
        <v>99.773</v>
      </c>
      <c r="AA852" s="35">
        <v>4.06593751907349</v>
      </c>
      <c r="AB852" s="35">
        <v>1209.86560058594</v>
      </c>
      <c r="AC852" s="35">
        <v>-7.18647623062134</v>
      </c>
      <c r="AD852" s="35">
        <v>3.06846952438354</v>
      </c>
      <c r="AE852" s="35" t="s">
        <v>1695</v>
      </c>
      <c r="AF852" s="19">
        <v>12</v>
      </c>
      <c r="AG852" s="19">
        <f>AF852/(P852*'Molecular Weight'!$C$2/'Molecular Weight'!$D$2+Q852*'Molecular Weight'!$C$3/'Molecular Weight'!$D$3+R852*'Molecular Weight'!$C$4/'Molecular Weight'!$D$4+S852*'Molecular Weight'!$C$5/'Molecular Weight'!$D$5+T852*'Molecular Weight'!$C$6/'Molecular Weight'!$D$6+U852*'Molecular Weight'!$C$8/'Molecular Weight'!$D$8+V852*'Molecular Weight'!$C$9/'Molecular Weight'!$D$9+W852*'Molecular Weight'!$C$10/'Molecular Weight'!$D$10+X852*'Molecular Weight'!$C$11/'Molecular Weight'!$D$11+Y852*'Molecular Weight'!$C$12/'Molecular Weight'!$D$12)</f>
        <v>4.41260899961698</v>
      </c>
      <c r="AH852" s="19">
        <f>P852*AG852*'Molecular Weight'!$B$2/'Molecular Weight'!$D$2</f>
        <v>2.9956238892706</v>
      </c>
      <c r="AI852" s="19">
        <f>Q852*AG852*'Molecular Weight'!$B$3/'Molecular Weight'!$D$3</f>
        <v>0.0152425542414804</v>
      </c>
      <c r="AJ852" s="19">
        <f>AG852*R852*'Molecular Weight'!$B$4/'Molecular Weight'!$D$4</f>
        <v>1.93313474690949</v>
      </c>
      <c r="AK852" s="19">
        <f>S852*AG852*'Molecular Weight'!$B$5/'Molecular Weight'!$D$5</f>
        <v>0.00807096060197066</v>
      </c>
      <c r="AL852" s="19">
        <f>T852*AG852*'Molecular Weight'!$B$6/'Molecular Weight'!$D$6</f>
        <v>0.812807000166085</v>
      </c>
      <c r="AM852" s="19">
        <f>U852*AG852*'Molecular Weight'!$B$8/'Molecular Weight'!$D$8</f>
        <v>0.0260004308125162</v>
      </c>
      <c r="AN852" s="19">
        <f>V852*AG852*'Molecular Weight'!$B$9/'Molecular Weight'!$D$9</f>
        <v>1.60343042656057</v>
      </c>
      <c r="AO852" s="19">
        <f>W852*AG852*'Molecular Weight'!$B$10/'Molecular Weight'!$D$10</f>
        <v>0.617670838926414</v>
      </c>
      <c r="AP852" s="19">
        <f>X852*AG852*'Molecular Weight'!$B$11/'Molecular Weight'!$D$11</f>
        <v>0.0130997104861169</v>
      </c>
      <c r="AQ852" s="19">
        <f>Y852*AG852*'Molecular Weight'!$B$12/'Molecular Weight'!$D$12</f>
        <v>0</v>
      </c>
      <c r="AR852" s="19">
        <f t="shared" si="158"/>
        <v>8.02508055797525</v>
      </c>
      <c r="AS852" s="19">
        <f t="shared" si="159"/>
        <v>0.0750065232438955</v>
      </c>
      <c r="AT852" s="19">
        <f t="shared" si="160"/>
        <v>0.0922808529313466</v>
      </c>
      <c r="AU852" s="19">
        <f t="shared" si="161"/>
        <v>0.737800476922189</v>
      </c>
      <c r="AV852" s="19">
        <f t="shared" si="162"/>
        <v>3.01086644351208</v>
      </c>
      <c r="AW852" s="19">
        <f t="shared" si="163"/>
        <v>3.05990869646559</v>
      </c>
      <c r="AX852" s="36"/>
    </row>
    <row r="853" s="25" customFormat="1" spans="1:50">
      <c r="A853" s="37" t="s">
        <v>1849</v>
      </c>
      <c r="B853" s="35" t="s">
        <v>2629</v>
      </c>
      <c r="C853" s="35" t="s">
        <v>2595</v>
      </c>
      <c r="D853" s="35" t="s">
        <v>1852</v>
      </c>
      <c r="E853" s="35" t="s">
        <v>2640</v>
      </c>
      <c r="F853" s="35" t="s">
        <v>2634</v>
      </c>
      <c r="G853" s="32" t="s">
        <v>1917</v>
      </c>
      <c r="H853" s="32"/>
      <c r="I853" s="33">
        <f t="shared" si="164"/>
        <v>4.72399234771729</v>
      </c>
      <c r="J853" s="33">
        <f t="shared" si="165"/>
        <v>1215.57556152344</v>
      </c>
      <c r="K853" s="33">
        <f t="shared" si="166"/>
        <v>-7.29208040237427</v>
      </c>
      <c r="L853" s="34">
        <f t="shared" si="156"/>
        <v>-9.93984670740599</v>
      </c>
      <c r="M853" s="33">
        <f t="shared" si="157"/>
        <v>2.64776630503173</v>
      </c>
      <c r="N853" s="33">
        <f t="shared" si="167"/>
        <v>2.64776563644409</v>
      </c>
      <c r="O853" s="32"/>
      <c r="P853" s="35">
        <v>41.188</v>
      </c>
      <c r="Q853" s="35">
        <v>0.255</v>
      </c>
      <c r="R853" s="35">
        <v>22.16</v>
      </c>
      <c r="S853" s="35">
        <v>0.149</v>
      </c>
      <c r="T853" s="35">
        <v>13.201</v>
      </c>
      <c r="U853" s="35">
        <v>0.441</v>
      </c>
      <c r="V853" s="35">
        <v>14.386</v>
      </c>
      <c r="W853" s="35">
        <v>7.927</v>
      </c>
      <c r="X853" s="35">
        <v>0.099</v>
      </c>
      <c r="Y853" s="32"/>
      <c r="Z853" s="32">
        <v>99.806</v>
      </c>
      <c r="AA853" s="35">
        <v>4.72399234771729</v>
      </c>
      <c r="AB853" s="35">
        <v>1215.57556152344</v>
      </c>
      <c r="AC853" s="35">
        <v>-7.29208040237427</v>
      </c>
      <c r="AD853" s="35">
        <v>2.64776563644409</v>
      </c>
      <c r="AE853" s="35" t="s">
        <v>1695</v>
      </c>
      <c r="AF853" s="19">
        <v>12</v>
      </c>
      <c r="AG853" s="19">
        <f>AF853/(P853*'Molecular Weight'!$C$2/'Molecular Weight'!$D$2+Q853*'Molecular Weight'!$C$3/'Molecular Weight'!$D$3+R853*'Molecular Weight'!$C$4/'Molecular Weight'!$D$4+S853*'Molecular Weight'!$C$5/'Molecular Weight'!$D$5+T853*'Molecular Weight'!$C$6/'Molecular Weight'!$D$6+U853*'Molecular Weight'!$C$8/'Molecular Weight'!$D$8+V853*'Molecular Weight'!$C$9/'Molecular Weight'!$D$9+W853*'Molecular Weight'!$C$10/'Molecular Weight'!$D$10+X853*'Molecular Weight'!$C$11/'Molecular Weight'!$D$11+Y853*'Molecular Weight'!$C$12/'Molecular Weight'!$D$12)</f>
        <v>4.4079672444925</v>
      </c>
      <c r="AH853" s="19">
        <f>P853*AG853*'Molecular Weight'!$B$2/'Molecular Weight'!$D$2</f>
        <v>3.02189338991606</v>
      </c>
      <c r="AI853" s="19">
        <f>Q853*AG853*'Molecular Weight'!$B$3/'Molecular Weight'!$D$3</f>
        <v>0.0140679805675292</v>
      </c>
      <c r="AJ853" s="19">
        <f>AG853*R853*'Molecular Weight'!$B$4/'Molecular Weight'!$D$4</f>
        <v>1.91605637775507</v>
      </c>
      <c r="AK853" s="19">
        <f>S853*AG853*'Molecular Weight'!$B$5/'Molecular Weight'!$D$5</f>
        <v>0.00864250436777922</v>
      </c>
      <c r="AL853" s="19">
        <f>T853*AG853*'Molecular Weight'!$B$6/'Molecular Weight'!$D$6</f>
        <v>0.80998852442296</v>
      </c>
      <c r="AM853" s="19">
        <f>U853*AG853*'Molecular Weight'!$B$8/'Molecular Weight'!$D$8</f>
        <v>0.0274022209588552</v>
      </c>
      <c r="AN853" s="19">
        <f>V853*AG853*'Molecular Weight'!$B$9/'Molecular Weight'!$D$9</f>
        <v>1.57352398956003</v>
      </c>
      <c r="AO853" s="19">
        <f>W853*AG853*'Molecular Weight'!$B$10/'Molecular Weight'!$D$10</f>
        <v>0.623073401339016</v>
      </c>
      <c r="AP853" s="19">
        <f>X853*AG853*'Molecular Weight'!$B$11/'Molecular Weight'!$D$11</f>
        <v>0.0140815991353584</v>
      </c>
      <c r="AQ853" s="19">
        <f>Y853*AG853*'Molecular Weight'!$B$12/'Molecular Weight'!$D$12</f>
        <v>0</v>
      </c>
      <c r="AR853" s="19">
        <f t="shared" si="158"/>
        <v>8.00872998802266</v>
      </c>
      <c r="AS853" s="19">
        <f t="shared" si="159"/>
        <v>0.0261614154625294</v>
      </c>
      <c r="AT853" s="19">
        <f t="shared" si="160"/>
        <v>0.0322985013660124</v>
      </c>
      <c r="AU853" s="19">
        <f t="shared" si="161"/>
        <v>0.783827108960431</v>
      </c>
      <c r="AV853" s="19">
        <f t="shared" si="162"/>
        <v>3.03596137048359</v>
      </c>
      <c r="AW853" s="19">
        <f t="shared" si="163"/>
        <v>3.03398813628086</v>
      </c>
      <c r="AX853" s="36"/>
    </row>
    <row r="854" s="25" customFormat="1" spans="1:50">
      <c r="A854" s="37" t="s">
        <v>1849</v>
      </c>
      <c r="B854" s="35" t="s">
        <v>2629</v>
      </c>
      <c r="C854" s="35" t="s">
        <v>2595</v>
      </c>
      <c r="D854" s="35" t="s">
        <v>1852</v>
      </c>
      <c r="E854" s="35" t="s">
        <v>2641</v>
      </c>
      <c r="F854" s="35" t="s">
        <v>2634</v>
      </c>
      <c r="G854" s="32" t="s">
        <v>1917</v>
      </c>
      <c r="H854" s="32"/>
      <c r="I854" s="33">
        <f t="shared" si="164"/>
        <v>2.92528581619263</v>
      </c>
      <c r="J854" s="33">
        <f t="shared" si="165"/>
        <v>1252.06103515625</v>
      </c>
      <c r="K854" s="33">
        <f t="shared" si="166"/>
        <v>-7.59195470809937</v>
      </c>
      <c r="L854" s="34">
        <f t="shared" si="156"/>
        <v>-10.2106225842136</v>
      </c>
      <c r="M854" s="33">
        <f t="shared" si="157"/>
        <v>2.61866787611424</v>
      </c>
      <c r="N854" s="33">
        <f t="shared" si="167"/>
        <v>2.6186671257019</v>
      </c>
      <c r="O854" s="32"/>
      <c r="P854" s="35">
        <v>41.009</v>
      </c>
      <c r="Q854" s="35">
        <v>0.274</v>
      </c>
      <c r="R854" s="35">
        <v>22.117</v>
      </c>
      <c r="S854" s="35">
        <v>0.16</v>
      </c>
      <c r="T854" s="35">
        <v>13.011</v>
      </c>
      <c r="U854" s="35">
        <v>0.415</v>
      </c>
      <c r="V854" s="35">
        <v>14.263</v>
      </c>
      <c r="W854" s="35">
        <v>7.96</v>
      </c>
      <c r="X854" s="35">
        <v>0.049</v>
      </c>
      <c r="Y854" s="32"/>
      <c r="Z854" s="32">
        <v>99.258</v>
      </c>
      <c r="AA854" s="35">
        <v>2.92528581619263</v>
      </c>
      <c r="AB854" s="35">
        <v>1252.06103515625</v>
      </c>
      <c r="AC854" s="35">
        <v>-7.59195470809937</v>
      </c>
      <c r="AD854" s="35">
        <v>2.6186671257019</v>
      </c>
      <c r="AE854" s="35" t="s">
        <v>1695</v>
      </c>
      <c r="AF854" s="19">
        <v>12</v>
      </c>
      <c r="AG854" s="19">
        <f>AF854/(P854*'Molecular Weight'!$C$2/'Molecular Weight'!$D$2+Q854*'Molecular Weight'!$C$3/'Molecular Weight'!$D$3+R854*'Molecular Weight'!$C$4/'Molecular Weight'!$D$4+S854*'Molecular Weight'!$C$5/'Molecular Weight'!$D$5+T854*'Molecular Weight'!$C$6/'Molecular Weight'!$D$6+U854*'Molecular Weight'!$C$8/'Molecular Weight'!$D$8+V854*'Molecular Weight'!$C$9/'Molecular Weight'!$D$9+W854*'Molecular Weight'!$C$10/'Molecular Weight'!$D$10+X854*'Molecular Weight'!$C$11/'Molecular Weight'!$D$11+Y854*'Molecular Weight'!$C$12/'Molecular Weight'!$D$12)</f>
        <v>4.4288116908437</v>
      </c>
      <c r="AH854" s="19">
        <f>P854*AG854*'Molecular Weight'!$B$2/'Molecular Weight'!$D$2</f>
        <v>3.02298832606207</v>
      </c>
      <c r="AI854" s="19">
        <f>Q854*AG854*'Molecular Weight'!$B$3/'Molecular Weight'!$D$3</f>
        <v>0.0151876646219171</v>
      </c>
      <c r="AJ854" s="19">
        <f>AG854*R854*'Molecular Weight'!$B$4/'Molecular Weight'!$D$4</f>
        <v>1.92138148619832</v>
      </c>
      <c r="AK854" s="19">
        <f>S854*AG854*'Molecular Weight'!$B$5/'Molecular Weight'!$D$5</f>
        <v>0.00932442753516669</v>
      </c>
      <c r="AL854" s="19">
        <f>T854*AG854*'Molecular Weight'!$B$6/'Molecular Weight'!$D$6</f>
        <v>0.802105636269034</v>
      </c>
      <c r="AM854" s="19">
        <f>U854*AG854*'Molecular Weight'!$B$8/'Molecular Weight'!$D$8</f>
        <v>0.0259086108218232</v>
      </c>
      <c r="AN854" s="19">
        <f>V854*AG854*'Molecular Weight'!$B$9/'Molecular Weight'!$D$9</f>
        <v>1.56744767112912</v>
      </c>
      <c r="AO854" s="19">
        <f>W854*AG854*'Molecular Weight'!$B$10/'Molecular Weight'!$D$10</f>
        <v>0.628625910469256</v>
      </c>
      <c r="AP854" s="19">
        <f>X854*AG854*'Molecular Weight'!$B$11/'Molecular Weight'!$D$11</f>
        <v>0.00700263868510298</v>
      </c>
      <c r="AQ854" s="19">
        <f>Y854*AG854*'Molecular Weight'!$B$12/'Molecular Weight'!$D$12</f>
        <v>0</v>
      </c>
      <c r="AR854" s="19">
        <f t="shared" si="158"/>
        <v>7.99997237179182</v>
      </c>
      <c r="AS854" s="19">
        <f t="shared" si="159"/>
        <v>0</v>
      </c>
      <c r="AT854" s="19">
        <f t="shared" si="160"/>
        <v>0</v>
      </c>
      <c r="AU854" s="19">
        <f t="shared" si="161"/>
        <v>0.802105636269034</v>
      </c>
      <c r="AV854" s="19">
        <f t="shared" si="162"/>
        <v>3.03817599068399</v>
      </c>
      <c r="AW854" s="19">
        <f t="shared" si="163"/>
        <v>3.02408782868924</v>
      </c>
      <c r="AX854" s="36"/>
    </row>
    <row r="855" s="25" customFormat="1" spans="1:50">
      <c r="A855" s="37" t="s">
        <v>1849</v>
      </c>
      <c r="B855" s="35" t="s">
        <v>2629</v>
      </c>
      <c r="C855" s="35" t="s">
        <v>2595</v>
      </c>
      <c r="D855" s="35" t="s">
        <v>1852</v>
      </c>
      <c r="E855" s="35" t="s">
        <v>2642</v>
      </c>
      <c r="F855" s="35" t="s">
        <v>2634</v>
      </c>
      <c r="G855" s="32" t="s">
        <v>1917</v>
      </c>
      <c r="H855" s="32"/>
      <c r="I855" s="33">
        <f t="shared" si="164"/>
        <v>4.93839263916016</v>
      </c>
      <c r="J855" s="33">
        <f t="shared" si="165"/>
        <v>1204.69458007812</v>
      </c>
      <c r="K855" s="33">
        <f t="shared" si="166"/>
        <v>-7.32299041748047</v>
      </c>
      <c r="L855" s="34">
        <f t="shared" si="156"/>
        <v>-9.9808294402056</v>
      </c>
      <c r="M855" s="33">
        <f t="shared" si="157"/>
        <v>2.65783902272513</v>
      </c>
      <c r="N855" s="33">
        <f t="shared" si="167"/>
        <v>2.65783882141113</v>
      </c>
      <c r="O855" s="32"/>
      <c r="P855" s="35">
        <v>41.141</v>
      </c>
      <c r="Q855" s="35">
        <v>0.326</v>
      </c>
      <c r="R855" s="35">
        <v>21.996</v>
      </c>
      <c r="S855" s="35">
        <v>0.127</v>
      </c>
      <c r="T855" s="35">
        <v>12.773</v>
      </c>
      <c r="U855" s="35">
        <v>0.427</v>
      </c>
      <c r="V855" s="35">
        <v>14.388</v>
      </c>
      <c r="W855" s="35">
        <v>8.006</v>
      </c>
      <c r="X855" s="35">
        <v>0.117</v>
      </c>
      <c r="Y855" s="32"/>
      <c r="Z855" s="32">
        <v>99.301</v>
      </c>
      <c r="AA855" s="35">
        <v>4.93839263916016</v>
      </c>
      <c r="AB855" s="35">
        <v>1204.69458007812</v>
      </c>
      <c r="AC855" s="35">
        <v>-7.32299041748047</v>
      </c>
      <c r="AD855" s="35">
        <v>2.65783882141113</v>
      </c>
      <c r="AE855" s="35" t="s">
        <v>1695</v>
      </c>
      <c r="AF855" s="19">
        <v>12</v>
      </c>
      <c r="AG855" s="19">
        <f>AF855/(P855*'Molecular Weight'!$C$2/'Molecular Weight'!$D$2+Q855*'Molecular Weight'!$C$3/'Molecular Weight'!$D$3+R855*'Molecular Weight'!$C$4/'Molecular Weight'!$D$4+S855*'Molecular Weight'!$C$5/'Molecular Weight'!$D$5+T855*'Molecular Weight'!$C$6/'Molecular Weight'!$D$6+U855*'Molecular Weight'!$C$8/'Molecular Weight'!$D$8+V855*'Molecular Weight'!$C$9/'Molecular Weight'!$D$9+W855*'Molecular Weight'!$C$10/'Molecular Weight'!$D$10+X855*'Molecular Weight'!$C$11/'Molecular Weight'!$D$11+Y855*'Molecular Weight'!$C$12/'Molecular Weight'!$D$12)</f>
        <v>4.42332720031493</v>
      </c>
      <c r="AH855" s="19">
        <f>P855*AG855*'Molecular Weight'!$B$2/'Molecular Weight'!$D$2</f>
        <v>3.02896312164042</v>
      </c>
      <c r="AI855" s="19">
        <f>Q855*AG855*'Molecular Weight'!$B$3/'Molecular Weight'!$D$3</f>
        <v>0.0180476178636128</v>
      </c>
      <c r="AJ855" s="19">
        <f>AG855*R855*'Molecular Weight'!$B$4/'Molecular Weight'!$D$4</f>
        <v>1.90850343464353</v>
      </c>
      <c r="AK855" s="19">
        <f>S855*AG855*'Molecular Weight'!$B$5/'Molecular Weight'!$D$5</f>
        <v>0.00739209888071578</v>
      </c>
      <c r="AL855" s="19">
        <f>T855*AG855*'Molecular Weight'!$B$6/'Molecular Weight'!$D$6</f>
        <v>0.786458217283164</v>
      </c>
      <c r="AM855" s="19">
        <f>U855*AG855*'Molecular Weight'!$B$8/'Molecular Weight'!$D$8</f>
        <v>0.0266247633850363</v>
      </c>
      <c r="AN855" s="19">
        <f>V855*AG855*'Molecular Weight'!$B$9/'Molecular Weight'!$D$9</f>
        <v>1.57922659449457</v>
      </c>
      <c r="AO855" s="19">
        <f>W855*AG855*'Molecular Weight'!$B$10/'Molecular Weight'!$D$10</f>
        <v>0.631475705522848</v>
      </c>
      <c r="AP855" s="19">
        <f>X855*AG855*'Molecular Weight'!$B$11/'Molecular Weight'!$D$11</f>
        <v>0.0166998800399111</v>
      </c>
      <c r="AQ855" s="19">
        <f>Y855*AG855*'Molecular Weight'!$B$12/'Molecular Weight'!$D$12</f>
        <v>0</v>
      </c>
      <c r="AR855" s="19">
        <f t="shared" si="158"/>
        <v>8.0033914337538</v>
      </c>
      <c r="AS855" s="19">
        <f t="shared" si="159"/>
        <v>0.0101699899055294</v>
      </c>
      <c r="AT855" s="19">
        <f t="shared" si="160"/>
        <v>0.0129313798012841</v>
      </c>
      <c r="AU855" s="19">
        <f t="shared" si="161"/>
        <v>0.776288227377635</v>
      </c>
      <c r="AV855" s="19">
        <f t="shared" si="162"/>
        <v>3.04701073950403</v>
      </c>
      <c r="AW855" s="19">
        <f t="shared" si="163"/>
        <v>3.02378528068562</v>
      </c>
      <c r="AX855" s="36"/>
    </row>
    <row r="856" s="25" customFormat="1" spans="1:50">
      <c r="A856" s="37" t="s">
        <v>1849</v>
      </c>
      <c r="B856" s="35" t="s">
        <v>2629</v>
      </c>
      <c r="C856" s="35" t="s">
        <v>2595</v>
      </c>
      <c r="D856" s="35" t="s">
        <v>1852</v>
      </c>
      <c r="E856" s="35" t="s">
        <v>2643</v>
      </c>
      <c r="F856" s="35" t="s">
        <v>1962</v>
      </c>
      <c r="G856" s="32" t="s">
        <v>1917</v>
      </c>
      <c r="H856" s="32"/>
      <c r="I856" s="33">
        <f t="shared" si="164"/>
        <v>4.65988636016846</v>
      </c>
      <c r="J856" s="33">
        <f t="shared" si="165"/>
        <v>1166.48364257812</v>
      </c>
      <c r="K856" s="33">
        <f t="shared" si="166"/>
        <v>-7.6340970993042</v>
      </c>
      <c r="L856" s="34">
        <f t="shared" si="156"/>
        <v>-10.5338168853514</v>
      </c>
      <c r="M856" s="33">
        <f t="shared" si="157"/>
        <v>2.89971978604717</v>
      </c>
      <c r="N856" s="33">
        <f t="shared" si="167"/>
        <v>2.89972019195557</v>
      </c>
      <c r="O856" s="32"/>
      <c r="P856" s="35">
        <v>40.592</v>
      </c>
      <c r="Q856" s="35">
        <v>0.474</v>
      </c>
      <c r="R856" s="35">
        <v>22.051</v>
      </c>
      <c r="S856" s="35">
        <v>0.101</v>
      </c>
      <c r="T856" s="35">
        <v>16.699</v>
      </c>
      <c r="U856" s="35">
        <v>0.484</v>
      </c>
      <c r="V856" s="35">
        <v>11.433</v>
      </c>
      <c r="W856" s="35">
        <v>8.117</v>
      </c>
      <c r="X856" s="35">
        <v>0.201</v>
      </c>
      <c r="Y856" s="32"/>
      <c r="Z856" s="32">
        <v>100.152</v>
      </c>
      <c r="AA856" s="35">
        <v>4.65988636016846</v>
      </c>
      <c r="AB856" s="35">
        <v>1166.48364257812</v>
      </c>
      <c r="AC856" s="35">
        <v>-7.6340970993042</v>
      </c>
      <c r="AD856" s="35">
        <v>2.89972019195557</v>
      </c>
      <c r="AE856" s="35" t="s">
        <v>1695</v>
      </c>
      <c r="AF856" s="19">
        <v>12</v>
      </c>
      <c r="AG856" s="19">
        <f>AF856/(P856*'Molecular Weight'!$C$2/'Molecular Weight'!$D$2+Q856*'Molecular Weight'!$C$3/'Molecular Weight'!$D$3+R856*'Molecular Weight'!$C$4/'Molecular Weight'!$D$4+S856*'Molecular Weight'!$C$5/'Molecular Weight'!$D$5+T856*'Molecular Weight'!$C$6/'Molecular Weight'!$D$6+U856*'Molecular Weight'!$C$8/'Molecular Weight'!$D$8+V856*'Molecular Weight'!$C$9/'Molecular Weight'!$D$9+W856*'Molecular Weight'!$C$10/'Molecular Weight'!$D$10+X856*'Molecular Weight'!$C$11/'Molecular Weight'!$D$11+Y856*'Molecular Weight'!$C$12/'Molecular Weight'!$D$12)</f>
        <v>4.46946300054679</v>
      </c>
      <c r="AH856" s="19">
        <f>P856*AG856*'Molecular Weight'!$B$2/'Molecular Weight'!$D$2</f>
        <v>3.01971441608182</v>
      </c>
      <c r="AI856" s="19">
        <f>Q856*AG856*'Molecular Weight'!$B$3/'Molecular Weight'!$D$3</f>
        <v>0.0265147116678245</v>
      </c>
      <c r="AJ856" s="19">
        <f>AG856*R856*'Molecular Weight'!$B$4/'Molecular Weight'!$D$4</f>
        <v>1.93323124019336</v>
      </c>
      <c r="AK856" s="19">
        <f>S856*AG856*'Molecular Weight'!$B$5/'Molecular Weight'!$D$5</f>
        <v>0.00594007188703502</v>
      </c>
      <c r="AL856" s="19">
        <f>T856*AG856*'Molecular Weight'!$B$6/'Molecular Weight'!$D$6</f>
        <v>1.03891373393835</v>
      </c>
      <c r="AM856" s="19">
        <f>U856*AG856*'Molecular Weight'!$B$8/'Molecular Weight'!$D$8</f>
        <v>0.0304936579118219</v>
      </c>
      <c r="AN856" s="19">
        <f>V856*AG856*'Molecular Weight'!$B$9/'Molecular Weight'!$D$9</f>
        <v>1.26797445372832</v>
      </c>
      <c r="AO856" s="19">
        <f>W856*AG856*'Molecular Weight'!$B$10/'Molecular Weight'!$D$10</f>
        <v>0.64690854449783</v>
      </c>
      <c r="AP856" s="19">
        <f>X856*AG856*'Molecular Weight'!$B$11/'Molecular Weight'!$D$11</f>
        <v>0.0289887726076123</v>
      </c>
      <c r="AQ856" s="19">
        <f>Y856*AG856*'Molecular Weight'!$B$12/'Molecular Weight'!$D$12</f>
        <v>0</v>
      </c>
      <c r="AR856" s="19">
        <f t="shared" si="158"/>
        <v>7.99867960251397</v>
      </c>
      <c r="AS856" s="19">
        <f t="shared" si="159"/>
        <v>0</v>
      </c>
      <c r="AT856" s="19">
        <f t="shared" si="160"/>
        <v>0</v>
      </c>
      <c r="AU856" s="19">
        <f t="shared" si="161"/>
        <v>1.03891373393835</v>
      </c>
      <c r="AV856" s="19">
        <f t="shared" si="162"/>
        <v>3.04622912774964</v>
      </c>
      <c r="AW856" s="19">
        <f t="shared" si="163"/>
        <v>2.98429039007633</v>
      </c>
      <c r="AX856" s="36"/>
    </row>
    <row r="857" s="25" customFormat="1" spans="1:50">
      <c r="A857" s="37" t="s">
        <v>1849</v>
      </c>
      <c r="B857" s="35" t="s">
        <v>2629</v>
      </c>
      <c r="C857" s="35" t="s">
        <v>2595</v>
      </c>
      <c r="D857" s="35" t="s">
        <v>1852</v>
      </c>
      <c r="E857" s="35" t="s">
        <v>2644</v>
      </c>
      <c r="F857" s="35" t="s">
        <v>1962</v>
      </c>
      <c r="G857" s="32" t="s">
        <v>1917</v>
      </c>
      <c r="H857" s="32"/>
      <c r="I857" s="33">
        <f t="shared" si="164"/>
        <v>4.65303421020508</v>
      </c>
      <c r="J857" s="33">
        <f t="shared" si="165"/>
        <v>1142.025390625</v>
      </c>
      <c r="K857" s="33">
        <f t="shared" si="166"/>
        <v>-7.97067642211914</v>
      </c>
      <c r="L857" s="34">
        <f t="shared" si="156"/>
        <v>-10.8353210709493</v>
      </c>
      <c r="M857" s="33">
        <f t="shared" si="157"/>
        <v>2.86464464883013</v>
      </c>
      <c r="N857" s="33">
        <f t="shared" si="167"/>
        <v>2.86464405059814</v>
      </c>
      <c r="O857" s="32"/>
      <c r="P857" s="35">
        <v>40.238</v>
      </c>
      <c r="Q857" s="35">
        <v>0.483</v>
      </c>
      <c r="R857" s="35">
        <v>21.485</v>
      </c>
      <c r="S857" s="35">
        <v>0.091</v>
      </c>
      <c r="T857" s="35">
        <v>16.624</v>
      </c>
      <c r="U857" s="35">
        <v>0.537</v>
      </c>
      <c r="V857" s="35">
        <v>11.213</v>
      </c>
      <c r="W857" s="35">
        <v>8.418</v>
      </c>
      <c r="X857" s="35">
        <v>0.18</v>
      </c>
      <c r="Y857" s="32"/>
      <c r="Z857" s="32">
        <v>99.269</v>
      </c>
      <c r="AA857" s="35">
        <v>4.65303421020508</v>
      </c>
      <c r="AB857" s="35">
        <v>1142.025390625</v>
      </c>
      <c r="AC857" s="35">
        <v>-7.97067642211914</v>
      </c>
      <c r="AD857" s="35">
        <v>2.86464405059814</v>
      </c>
      <c r="AE857" s="35" t="s">
        <v>1695</v>
      </c>
      <c r="AF857" s="19">
        <v>12</v>
      </c>
      <c r="AG857" s="19">
        <f>AF857/(P857*'Molecular Weight'!$C$2/'Molecular Weight'!$D$2+Q857*'Molecular Weight'!$C$3/'Molecular Weight'!$D$3+R857*'Molecular Weight'!$C$4/'Molecular Weight'!$D$4+S857*'Molecular Weight'!$C$5/'Molecular Weight'!$D$5+T857*'Molecular Weight'!$C$6/'Molecular Weight'!$D$6+U857*'Molecular Weight'!$C$8/'Molecular Weight'!$D$8+V857*'Molecular Weight'!$C$9/'Molecular Weight'!$D$9+W857*'Molecular Weight'!$C$10/'Molecular Weight'!$D$10+X857*'Molecular Weight'!$C$11/'Molecular Weight'!$D$11+Y857*'Molecular Weight'!$C$12/'Molecular Weight'!$D$12)</f>
        <v>4.51849945803395</v>
      </c>
      <c r="AH857" s="19">
        <f>P857*AG857*'Molecular Weight'!$B$2/'Molecular Weight'!$D$2</f>
        <v>3.02622139135103</v>
      </c>
      <c r="AI857" s="19">
        <f>Q857*AG857*'Molecular Weight'!$B$3/'Molecular Weight'!$D$3</f>
        <v>0.0273145837075144</v>
      </c>
      <c r="AJ857" s="19">
        <f>AG857*R857*'Molecular Weight'!$B$4/'Molecular Weight'!$D$4</f>
        <v>1.90427541890662</v>
      </c>
      <c r="AK857" s="19">
        <f>S857*AG857*'Molecular Weight'!$B$5/'Molecular Weight'!$D$5</f>
        <v>0.00541066452636475</v>
      </c>
      <c r="AL857" s="19">
        <f>T857*AG857*'Molecular Weight'!$B$6/'Molecular Weight'!$D$6</f>
        <v>1.04559486345151</v>
      </c>
      <c r="AM857" s="19">
        <f>U857*AG857*'Molecular Weight'!$B$8/'Molecular Weight'!$D$8</f>
        <v>0.0342040345216272</v>
      </c>
      <c r="AN857" s="19">
        <f>V857*AG857*'Molecular Weight'!$B$9/'Molecular Weight'!$D$9</f>
        <v>1.25721921644999</v>
      </c>
      <c r="AO857" s="19">
        <f>W857*AG857*'Molecular Weight'!$B$10/'Molecular Weight'!$D$10</f>
        <v>0.678258353026565</v>
      </c>
      <c r="AP857" s="19">
        <f>X857*AG857*'Molecular Weight'!$B$11/'Molecular Weight'!$D$11</f>
        <v>0.026244914567477</v>
      </c>
      <c r="AQ857" s="19">
        <f>Y857*AG857*'Molecular Weight'!$B$12/'Molecular Weight'!$D$12</f>
        <v>0</v>
      </c>
      <c r="AR857" s="19">
        <f t="shared" si="158"/>
        <v>8.0047434405087</v>
      </c>
      <c r="AS857" s="19">
        <f t="shared" si="159"/>
        <v>0.0142218889405825</v>
      </c>
      <c r="AT857" s="19">
        <f t="shared" si="160"/>
        <v>0.0136017203581472</v>
      </c>
      <c r="AU857" s="19">
        <f t="shared" si="161"/>
        <v>1.03137297451093</v>
      </c>
      <c r="AV857" s="19">
        <f t="shared" si="162"/>
        <v>3.05353597505855</v>
      </c>
      <c r="AW857" s="19">
        <f t="shared" si="163"/>
        <v>3.01527646744969</v>
      </c>
      <c r="AX857" s="36"/>
    </row>
    <row r="858" s="25" customFormat="1" spans="1:50">
      <c r="A858" s="37" t="s">
        <v>1849</v>
      </c>
      <c r="B858" s="35" t="s">
        <v>2629</v>
      </c>
      <c r="C858" s="35" t="s">
        <v>2595</v>
      </c>
      <c r="D858" s="35" t="s">
        <v>1852</v>
      </c>
      <c r="E858" s="35" t="s">
        <v>2645</v>
      </c>
      <c r="F858" s="35" t="s">
        <v>2646</v>
      </c>
      <c r="G858" s="32" t="s">
        <v>1917</v>
      </c>
      <c r="H858" s="32"/>
      <c r="I858" s="33">
        <f t="shared" si="164"/>
        <v>6.56938409805298</v>
      </c>
      <c r="J858" s="33">
        <f t="shared" si="165"/>
        <v>1191.35485839844</v>
      </c>
      <c r="K858" s="33">
        <f t="shared" si="166"/>
        <v>-7.32236671447754</v>
      </c>
      <c r="L858" s="34">
        <f t="shared" si="156"/>
        <v>-9.50908419788959</v>
      </c>
      <c r="M858" s="33">
        <f t="shared" si="157"/>
        <v>2.18671748341205</v>
      </c>
      <c r="N858" s="33">
        <f t="shared" si="167"/>
        <v>2.18671607971191</v>
      </c>
      <c r="O858" s="32"/>
      <c r="P858" s="35">
        <v>39.967</v>
      </c>
      <c r="Q858" s="35">
        <v>0.809</v>
      </c>
      <c r="R858" s="35">
        <v>21.548</v>
      </c>
      <c r="S858" s="35">
        <v>0.043</v>
      </c>
      <c r="T858" s="35">
        <v>17.152</v>
      </c>
      <c r="U858" s="35">
        <v>0.517</v>
      </c>
      <c r="V858" s="35">
        <v>8.574</v>
      </c>
      <c r="W858" s="35">
        <v>11.211</v>
      </c>
      <c r="X858" s="35">
        <v>0.315</v>
      </c>
      <c r="Y858" s="32"/>
      <c r="Z858" s="32">
        <v>100.136</v>
      </c>
      <c r="AA858" s="35">
        <v>6.56938409805298</v>
      </c>
      <c r="AB858" s="35">
        <v>1191.35485839844</v>
      </c>
      <c r="AC858" s="35">
        <v>-7.32236671447754</v>
      </c>
      <c r="AD858" s="35">
        <v>2.18671607971191</v>
      </c>
      <c r="AE858" s="35" t="s">
        <v>1695</v>
      </c>
      <c r="AF858" s="19">
        <v>12</v>
      </c>
      <c r="AG858" s="19">
        <f>AF858/(P858*'Molecular Weight'!$C$2/'Molecular Weight'!$D$2+Q858*'Molecular Weight'!$C$3/'Molecular Weight'!$D$3+R858*'Molecular Weight'!$C$4/'Molecular Weight'!$D$4+S858*'Molecular Weight'!$C$5/'Molecular Weight'!$D$5+T858*'Molecular Weight'!$C$6/'Molecular Weight'!$D$6+U858*'Molecular Weight'!$C$8/'Molecular Weight'!$D$8+V858*'Molecular Weight'!$C$9/'Molecular Weight'!$D$9+W858*'Molecular Weight'!$C$10/'Molecular Weight'!$D$10+X858*'Molecular Weight'!$C$11/'Molecular Weight'!$D$11+Y858*'Molecular Weight'!$C$12/'Molecular Weight'!$D$12)</f>
        <v>4.52939598284699</v>
      </c>
      <c r="AH858" s="19">
        <f>P858*AG858*'Molecular Weight'!$B$2/'Molecular Weight'!$D$2</f>
        <v>3.01308870250409</v>
      </c>
      <c r="AI858" s="19">
        <f>Q858*AG858*'Molecular Weight'!$B$3/'Molecular Weight'!$D$3</f>
        <v>0.0458608429302029</v>
      </c>
      <c r="AJ858" s="19">
        <f>AG858*R858*'Molecular Weight'!$B$4/'Molecular Weight'!$D$4</f>
        <v>1.91446497917589</v>
      </c>
      <c r="AK858" s="19">
        <f>S858*AG858*'Molecular Weight'!$B$5/'Molecular Weight'!$D$5</f>
        <v>0.00256285317800408</v>
      </c>
      <c r="AL858" s="19">
        <f>T858*AG858*'Molecular Weight'!$B$6/'Molecular Weight'!$D$6</f>
        <v>1.08140590058173</v>
      </c>
      <c r="AM858" s="19">
        <f>U858*AG858*'Molecular Weight'!$B$8/'Molecular Weight'!$D$8</f>
        <v>0.0330095534695784</v>
      </c>
      <c r="AN858" s="19">
        <f>V858*AG858*'Molecular Weight'!$B$9/'Molecular Weight'!$D$9</f>
        <v>0.963648663943674</v>
      </c>
      <c r="AO858" s="19">
        <f>W858*AG858*'Molecular Weight'!$B$10/'Molecular Weight'!$D$10</f>
        <v>0.905475363118716</v>
      </c>
      <c r="AP858" s="19">
        <f>X858*AG858*'Molecular Weight'!$B$11/'Molecular Weight'!$D$11</f>
        <v>0.0460393589737593</v>
      </c>
      <c r="AQ858" s="19">
        <f>Y858*AG858*'Molecular Weight'!$B$12/'Molecular Weight'!$D$12</f>
        <v>0</v>
      </c>
      <c r="AR858" s="19">
        <f t="shared" si="158"/>
        <v>8.00555621787564</v>
      </c>
      <c r="AS858" s="19">
        <f t="shared" si="159"/>
        <v>0.0166570848278695</v>
      </c>
      <c r="AT858" s="19">
        <f t="shared" si="160"/>
        <v>0.0154031754579007</v>
      </c>
      <c r="AU858" s="19">
        <f t="shared" si="161"/>
        <v>1.06474881575386</v>
      </c>
      <c r="AV858" s="19">
        <f t="shared" si="162"/>
        <v>3.05894954543429</v>
      </c>
      <c r="AW858" s="19">
        <f t="shared" si="163"/>
        <v>2.9835394811137</v>
      </c>
      <c r="AX858" s="36"/>
    </row>
    <row r="859" s="25" customFormat="1" spans="1:50">
      <c r="A859" s="37" t="s">
        <v>1849</v>
      </c>
      <c r="B859" s="35" t="s">
        <v>2629</v>
      </c>
      <c r="C859" s="35" t="s">
        <v>2595</v>
      </c>
      <c r="D859" s="35" t="s">
        <v>1852</v>
      </c>
      <c r="E859" s="35" t="s">
        <v>2647</v>
      </c>
      <c r="F859" s="35" t="s">
        <v>2646</v>
      </c>
      <c r="G859" s="32" t="s">
        <v>1917</v>
      </c>
      <c r="H859" s="32"/>
      <c r="I859" s="33">
        <f t="shared" si="164"/>
        <v>6.82844400405884</v>
      </c>
      <c r="J859" s="33">
        <f t="shared" si="165"/>
        <v>1157.90222167969</v>
      </c>
      <c r="K859" s="33">
        <f t="shared" si="166"/>
        <v>-7.46541929244995</v>
      </c>
      <c r="L859" s="34">
        <f t="shared" si="156"/>
        <v>-9.7885653093923</v>
      </c>
      <c r="M859" s="33">
        <f t="shared" si="157"/>
        <v>2.32314601694235</v>
      </c>
      <c r="N859" s="33">
        <f t="shared" si="167"/>
        <v>2.32314538955689</v>
      </c>
      <c r="O859" s="32"/>
      <c r="P859" s="35">
        <v>39.934</v>
      </c>
      <c r="Q859" s="35">
        <v>0.775</v>
      </c>
      <c r="R859" s="35">
        <v>21.368</v>
      </c>
      <c r="S859" s="35">
        <v>0.046</v>
      </c>
      <c r="T859" s="35">
        <v>17.323</v>
      </c>
      <c r="U859" s="35">
        <v>0.566</v>
      </c>
      <c r="V859" s="35">
        <v>8.384</v>
      </c>
      <c r="W859" s="35">
        <v>11.394</v>
      </c>
      <c r="X859" s="35">
        <v>0.304</v>
      </c>
      <c r="Y859" s="32"/>
      <c r="Z859" s="32">
        <v>100.094</v>
      </c>
      <c r="AA859" s="35">
        <v>6.82844400405884</v>
      </c>
      <c r="AB859" s="35">
        <v>1157.90222167969</v>
      </c>
      <c r="AC859" s="35">
        <v>-7.46541929244995</v>
      </c>
      <c r="AD859" s="35">
        <v>2.32314538955689</v>
      </c>
      <c r="AE859" s="35" t="s">
        <v>1695</v>
      </c>
      <c r="AF859" s="19">
        <v>12</v>
      </c>
      <c r="AG859" s="19">
        <f>AF859/(P859*'Molecular Weight'!$C$2/'Molecular Weight'!$D$2+Q859*'Molecular Weight'!$C$3/'Molecular Weight'!$D$3+R859*'Molecular Weight'!$C$4/'Molecular Weight'!$D$4+S859*'Molecular Weight'!$C$5/'Molecular Weight'!$D$5+T859*'Molecular Weight'!$C$6/'Molecular Weight'!$D$6+U859*'Molecular Weight'!$C$8/'Molecular Weight'!$D$8+V859*'Molecular Weight'!$C$9/'Molecular Weight'!$D$9+W859*'Molecular Weight'!$C$10/'Molecular Weight'!$D$10+X859*'Molecular Weight'!$C$11/'Molecular Weight'!$D$11+Y859*'Molecular Weight'!$C$12/'Molecular Weight'!$D$12)</f>
        <v>4.53923820664811</v>
      </c>
      <c r="AH859" s="19">
        <f>P859*AG859*'Molecular Weight'!$B$2/'Molecular Weight'!$D$2</f>
        <v>3.01714278535761</v>
      </c>
      <c r="AI859" s="19">
        <f>Q859*AG859*'Molecular Weight'!$B$3/'Molecular Weight'!$D$3</f>
        <v>0.0440289062597282</v>
      </c>
      <c r="AJ859" s="19">
        <f>AG859*R859*'Molecular Weight'!$B$4/'Molecular Weight'!$D$4</f>
        <v>1.9025979207465</v>
      </c>
      <c r="AK859" s="19">
        <f>S859*AG859*'Molecular Weight'!$B$5/'Molecular Weight'!$D$5</f>
        <v>0.00274761441549856</v>
      </c>
      <c r="AL859" s="19">
        <f>T859*AG859*'Molecular Weight'!$B$6/'Molecular Weight'!$D$6</f>
        <v>1.09456046010252</v>
      </c>
      <c r="AM859" s="19">
        <f>U859*AG859*'Molecular Weight'!$B$8/'Molecular Weight'!$D$8</f>
        <v>0.0362166454040433</v>
      </c>
      <c r="AN859" s="19">
        <f>V859*AG859*'Molecular Weight'!$B$9/'Molecular Weight'!$D$9</f>
        <v>0.944341764876867</v>
      </c>
      <c r="AO859" s="19">
        <f>W859*AG859*'Molecular Weight'!$B$10/'Molecular Weight'!$D$10</f>
        <v>0.922255351757285</v>
      </c>
      <c r="AP859" s="19">
        <f>X859*AG859*'Molecular Weight'!$B$11/'Molecular Weight'!$D$11</f>
        <v>0.0445281837631825</v>
      </c>
      <c r="AQ859" s="19">
        <f>Y859*AG859*'Molecular Weight'!$B$12/'Molecular Weight'!$D$12</f>
        <v>0</v>
      </c>
      <c r="AR859" s="19">
        <f t="shared" si="158"/>
        <v>8.00841963268324</v>
      </c>
      <c r="AS859" s="19">
        <f t="shared" si="159"/>
        <v>0.0252323421681329</v>
      </c>
      <c r="AT859" s="19">
        <f t="shared" si="160"/>
        <v>0.0230524882707434</v>
      </c>
      <c r="AU859" s="19">
        <f t="shared" si="161"/>
        <v>1.06932811793439</v>
      </c>
      <c r="AV859" s="19">
        <f t="shared" si="162"/>
        <v>3.06117169161734</v>
      </c>
      <c r="AW859" s="19">
        <f t="shared" si="163"/>
        <v>2.99737422214072</v>
      </c>
      <c r="AX859" s="36"/>
    </row>
    <row r="860" s="25" customFormat="1" spans="1:50">
      <c r="A860" s="37" t="s">
        <v>1849</v>
      </c>
      <c r="B860" s="35" t="s">
        <v>2629</v>
      </c>
      <c r="C860" s="35" t="s">
        <v>2595</v>
      </c>
      <c r="D860" s="35" t="s">
        <v>1852</v>
      </c>
      <c r="E860" s="35" t="s">
        <v>2648</v>
      </c>
      <c r="F860" s="35" t="s">
        <v>2646</v>
      </c>
      <c r="G860" s="32" t="s">
        <v>1917</v>
      </c>
      <c r="H860" s="32"/>
      <c r="I860" s="33">
        <f t="shared" si="164"/>
        <v>6.55430507659912</v>
      </c>
      <c r="J860" s="33">
        <f t="shared" si="165"/>
        <v>1104.96801757812</v>
      </c>
      <c r="K860" s="33">
        <f t="shared" si="166"/>
        <v>-7.90444135665894</v>
      </c>
      <c r="L860" s="34">
        <f t="shared" si="156"/>
        <v>-10.53546781769</v>
      </c>
      <c r="M860" s="33">
        <f t="shared" si="157"/>
        <v>2.63102646103111</v>
      </c>
      <c r="N860" s="33">
        <f t="shared" si="167"/>
        <v>2.63102674484253</v>
      </c>
      <c r="O860" s="32"/>
      <c r="P860" s="35">
        <v>39.946</v>
      </c>
      <c r="Q860" s="35">
        <v>0.774</v>
      </c>
      <c r="R860" s="35">
        <v>21.358</v>
      </c>
      <c r="S860" s="35">
        <v>0.068</v>
      </c>
      <c r="T860" s="35">
        <v>17.221</v>
      </c>
      <c r="U860" s="35">
        <v>0.569</v>
      </c>
      <c r="V860" s="35">
        <v>8.435</v>
      </c>
      <c r="W860" s="35">
        <v>11.403</v>
      </c>
      <c r="X860" s="35">
        <v>0.266</v>
      </c>
      <c r="Y860" s="32"/>
      <c r="Z860" s="32">
        <v>100.04</v>
      </c>
      <c r="AA860" s="35">
        <v>6.55430507659912</v>
      </c>
      <c r="AB860" s="35">
        <v>1104.96801757812</v>
      </c>
      <c r="AC860" s="35">
        <v>-7.90444135665894</v>
      </c>
      <c r="AD860" s="35">
        <v>2.63102674484253</v>
      </c>
      <c r="AE860" s="35" t="s">
        <v>1695</v>
      </c>
      <c r="AF860" s="19">
        <v>12</v>
      </c>
      <c r="AG860" s="19">
        <f>AF860/(P860*'Molecular Weight'!$C$2/'Molecular Weight'!$D$2+Q860*'Molecular Weight'!$C$3/'Molecular Weight'!$D$3+R860*'Molecular Weight'!$C$4/'Molecular Weight'!$D$4+S860*'Molecular Weight'!$C$5/'Molecular Weight'!$D$5+T860*'Molecular Weight'!$C$6/'Molecular Weight'!$D$6+U860*'Molecular Weight'!$C$8/'Molecular Weight'!$D$8+V860*'Molecular Weight'!$C$9/'Molecular Weight'!$D$9+W860*'Molecular Weight'!$C$10/'Molecular Weight'!$D$10+X860*'Molecular Weight'!$C$11/'Molecular Weight'!$D$11+Y860*'Molecular Weight'!$C$12/'Molecular Weight'!$D$12)</f>
        <v>4.53932440061541</v>
      </c>
      <c r="AH860" s="19">
        <f>P860*AG860*'Molecular Weight'!$B$2/'Molecular Weight'!$D$2</f>
        <v>3.01810673280598</v>
      </c>
      <c r="AI860" s="19">
        <f>Q860*AG860*'Molecular Weight'!$B$3/'Molecular Weight'!$D$3</f>
        <v>0.0439729297381268</v>
      </c>
      <c r="AJ860" s="19">
        <f>AG860*R860*'Molecular Weight'!$B$4/'Molecular Weight'!$D$4</f>
        <v>1.90174363570702</v>
      </c>
      <c r="AK860" s="19">
        <f>S860*AG860*'Molecular Weight'!$B$5/'Molecular Weight'!$D$5</f>
        <v>0.00406176800107702</v>
      </c>
      <c r="AL860" s="19">
        <f>T860*AG860*'Molecular Weight'!$B$6/'Molecular Weight'!$D$6</f>
        <v>1.08813621245821</v>
      </c>
      <c r="AM860" s="19">
        <f>U860*AG860*'Molecular Weight'!$B$8/'Molecular Weight'!$D$8</f>
        <v>0.0364092977720633</v>
      </c>
      <c r="AN860" s="19">
        <f>V860*AG860*'Molecular Weight'!$B$9/'Molecular Weight'!$D$9</f>
        <v>0.950104251096551</v>
      </c>
      <c r="AO860" s="19">
        <f>W860*AG860*'Molecular Weight'!$B$10/'Molecular Weight'!$D$10</f>
        <v>0.923001357707161</v>
      </c>
      <c r="AP860" s="19">
        <f>X860*AG860*'Molecular Weight'!$B$11/'Molecular Weight'!$D$11</f>
        <v>0.0389629006312907</v>
      </c>
      <c r="AQ860" s="19">
        <f>Y860*AG860*'Molecular Weight'!$B$12/'Molecular Weight'!$D$12</f>
        <v>0</v>
      </c>
      <c r="AR860" s="19">
        <f t="shared" si="158"/>
        <v>8.00449908591749</v>
      </c>
      <c r="AS860" s="19">
        <f t="shared" si="159"/>
        <v>0.0134896713536596</v>
      </c>
      <c r="AT860" s="19">
        <f t="shared" si="160"/>
        <v>0.0123970429429833</v>
      </c>
      <c r="AU860" s="19">
        <f t="shared" si="161"/>
        <v>1.07464654110455</v>
      </c>
      <c r="AV860" s="19">
        <f t="shared" si="162"/>
        <v>3.06207966254411</v>
      </c>
      <c r="AW860" s="19">
        <f t="shared" si="163"/>
        <v>2.99765111903399</v>
      </c>
      <c r="AX860" s="36"/>
    </row>
    <row r="861" s="25" customFormat="1" spans="1:50">
      <c r="A861" s="37" t="s">
        <v>1849</v>
      </c>
      <c r="B861" s="35" t="s">
        <v>2629</v>
      </c>
      <c r="C861" s="35" t="s">
        <v>2595</v>
      </c>
      <c r="D861" s="35" t="s">
        <v>1852</v>
      </c>
      <c r="E861" s="35" t="s">
        <v>2649</v>
      </c>
      <c r="F861" s="35" t="s">
        <v>2646</v>
      </c>
      <c r="G861" s="32" t="s">
        <v>1917</v>
      </c>
      <c r="H861" s="32"/>
      <c r="I861" s="33">
        <f t="shared" si="164"/>
        <v>6.73634052276611</v>
      </c>
      <c r="J861" s="33">
        <f t="shared" si="165"/>
        <v>1213.43481445312</v>
      </c>
      <c r="K861" s="33">
        <f t="shared" si="166"/>
        <v>-7.22460174560547</v>
      </c>
      <c r="L861" s="34">
        <f t="shared" si="156"/>
        <v>-9.20504890361607</v>
      </c>
      <c r="M861" s="33">
        <f t="shared" si="157"/>
        <v>1.9804471580106</v>
      </c>
      <c r="N861" s="33">
        <f t="shared" si="167"/>
        <v>1.98044681549072</v>
      </c>
      <c r="O861" s="32"/>
      <c r="P861" s="35">
        <v>39.957</v>
      </c>
      <c r="Q861" s="35">
        <v>0.807</v>
      </c>
      <c r="R861" s="35">
        <v>21.561</v>
      </c>
      <c r="S861" s="35">
        <v>0.037</v>
      </c>
      <c r="T861" s="35">
        <v>17.229</v>
      </c>
      <c r="U861" s="35">
        <v>0.527</v>
      </c>
      <c r="V861" s="35">
        <v>8.496</v>
      </c>
      <c r="W861" s="35">
        <v>11.275</v>
      </c>
      <c r="X861" s="35">
        <v>0.361</v>
      </c>
      <c r="Y861" s="32"/>
      <c r="Z861" s="32">
        <v>100.25</v>
      </c>
      <c r="AA861" s="35">
        <v>6.73634052276611</v>
      </c>
      <c r="AB861" s="35">
        <v>1213.43481445312</v>
      </c>
      <c r="AC861" s="35">
        <v>-7.22460174560547</v>
      </c>
      <c r="AD861" s="35">
        <v>1.98044681549072</v>
      </c>
      <c r="AE861" s="35" t="s">
        <v>1695</v>
      </c>
      <c r="AF861" s="19">
        <v>12</v>
      </c>
      <c r="AG861" s="19">
        <f>AF861/(P861*'Molecular Weight'!$C$2/'Molecular Weight'!$D$2+Q861*'Molecular Weight'!$C$3/'Molecular Weight'!$D$3+R861*'Molecular Weight'!$C$4/'Molecular Weight'!$D$4+S861*'Molecular Weight'!$C$5/'Molecular Weight'!$D$5+T861*'Molecular Weight'!$C$6/'Molecular Weight'!$D$6+U861*'Molecular Weight'!$C$8/'Molecular Weight'!$D$8+V861*'Molecular Weight'!$C$9/'Molecular Weight'!$D$9+W861*'Molecular Weight'!$C$10/'Molecular Weight'!$D$10+X861*'Molecular Weight'!$C$11/'Molecular Weight'!$D$11+Y861*'Molecular Weight'!$C$12/'Molecular Weight'!$D$12)</f>
        <v>4.5276155500094</v>
      </c>
      <c r="AH861" s="19">
        <f>P861*AG861*'Molecular Weight'!$B$2/'Molecular Weight'!$D$2</f>
        <v>3.0111507079182</v>
      </c>
      <c r="AI861" s="19">
        <f>Q861*AG861*'Molecular Weight'!$B$3/'Molecular Weight'!$D$3</f>
        <v>0.045729483715364</v>
      </c>
      <c r="AJ861" s="19">
        <f>AG861*R861*'Molecular Weight'!$B$4/'Molecular Weight'!$D$4</f>
        <v>1.91486698457734</v>
      </c>
      <c r="AK861" s="19">
        <f>S861*AG861*'Molecular Weight'!$B$5/'Molecular Weight'!$D$5</f>
        <v>0.00220437891111715</v>
      </c>
      <c r="AL861" s="19">
        <f>T861*AG861*'Molecular Weight'!$B$6/'Molecular Weight'!$D$6</f>
        <v>1.08583363462015</v>
      </c>
      <c r="AM861" s="19">
        <f>U861*AG861*'Molecular Weight'!$B$8/'Molecular Weight'!$D$8</f>
        <v>0.0336348096258099</v>
      </c>
      <c r="AN861" s="19">
        <f>V861*AG861*'Molecular Weight'!$B$9/'Molecular Weight'!$D$9</f>
        <v>0.954506742255083</v>
      </c>
      <c r="AO861" s="19">
        <f>W861*AG861*'Molecular Weight'!$B$10/'Molecular Weight'!$D$10</f>
        <v>0.910286471582667</v>
      </c>
      <c r="AP861" s="19">
        <f>X861*AG861*'Molecular Weight'!$B$11/'Molecular Weight'!$D$11</f>
        <v>0.0527418268329588</v>
      </c>
      <c r="AQ861" s="19">
        <f>Y861*AG861*'Molecular Weight'!$B$12/'Molecular Weight'!$D$12</f>
        <v>0</v>
      </c>
      <c r="AR861" s="19">
        <f t="shared" si="158"/>
        <v>8.01095504003869</v>
      </c>
      <c r="AS861" s="19">
        <f t="shared" si="159"/>
        <v>0.0328201768221748</v>
      </c>
      <c r="AT861" s="19">
        <f t="shared" si="160"/>
        <v>0.0302257876121657</v>
      </c>
      <c r="AU861" s="19">
        <f t="shared" si="161"/>
        <v>1.05301345779798</v>
      </c>
      <c r="AV861" s="19">
        <f t="shared" si="162"/>
        <v>3.05688019163356</v>
      </c>
      <c r="AW861" s="19">
        <f t="shared" si="163"/>
        <v>2.98426165808371</v>
      </c>
      <c r="AX861" s="36"/>
    </row>
    <row r="862" s="25" customFormat="1" spans="1:50">
      <c r="A862" s="37" t="s">
        <v>1849</v>
      </c>
      <c r="B862" s="35" t="s">
        <v>2629</v>
      </c>
      <c r="C862" s="35" t="s">
        <v>2595</v>
      </c>
      <c r="D862" s="35" t="s">
        <v>1852</v>
      </c>
      <c r="E862" s="35" t="s">
        <v>2650</v>
      </c>
      <c r="F862" s="35" t="s">
        <v>2646</v>
      </c>
      <c r="G862" s="32" t="s">
        <v>1917</v>
      </c>
      <c r="H862" s="32"/>
      <c r="I862" s="33">
        <f t="shared" si="164"/>
        <v>6.66953182220459</v>
      </c>
      <c r="J862" s="33">
        <f t="shared" si="165"/>
        <v>1224.36608886719</v>
      </c>
      <c r="K862" s="33">
        <f t="shared" si="166"/>
        <v>-7.19808387756348</v>
      </c>
      <c r="L862" s="34">
        <f t="shared" si="156"/>
        <v>-9.11349038476922</v>
      </c>
      <c r="M862" s="33">
        <f t="shared" si="157"/>
        <v>1.91540650720575</v>
      </c>
      <c r="N862" s="33">
        <f t="shared" si="167"/>
        <v>1.91540622711182</v>
      </c>
      <c r="O862" s="32"/>
      <c r="P862" s="35">
        <v>39.933</v>
      </c>
      <c r="Q862" s="35">
        <v>0.826</v>
      </c>
      <c r="R862" s="35">
        <v>21.568</v>
      </c>
      <c r="S862" s="35">
        <v>0.036</v>
      </c>
      <c r="T862" s="35">
        <v>17.196</v>
      </c>
      <c r="U862" s="35">
        <v>0.507</v>
      </c>
      <c r="V862" s="35">
        <v>8.628</v>
      </c>
      <c r="W862" s="35">
        <v>11.221</v>
      </c>
      <c r="X862" s="35">
        <v>0.37</v>
      </c>
      <c r="Y862" s="32"/>
      <c r="Z862" s="32">
        <v>100.285</v>
      </c>
      <c r="AA862" s="35">
        <v>6.66953182220459</v>
      </c>
      <c r="AB862" s="35">
        <v>1224.36608886719</v>
      </c>
      <c r="AC862" s="35">
        <v>-7.19808387756348</v>
      </c>
      <c r="AD862" s="35">
        <v>1.91540622711182</v>
      </c>
      <c r="AE862" s="35" t="s">
        <v>1695</v>
      </c>
      <c r="AF862" s="19">
        <v>12</v>
      </c>
      <c r="AG862" s="19">
        <f>AF862/(P862*'Molecular Weight'!$C$2/'Molecular Weight'!$D$2+Q862*'Molecular Weight'!$C$3/'Molecular Weight'!$D$3+R862*'Molecular Weight'!$C$4/'Molecular Weight'!$D$4+S862*'Molecular Weight'!$C$5/'Molecular Weight'!$D$5+T862*'Molecular Weight'!$C$6/'Molecular Weight'!$D$6+U862*'Molecular Weight'!$C$8/'Molecular Weight'!$D$8+V862*'Molecular Weight'!$C$9/'Molecular Weight'!$D$9+W862*'Molecular Weight'!$C$10/'Molecular Weight'!$D$10+X862*'Molecular Weight'!$C$11/'Molecular Weight'!$D$11+Y862*'Molecular Weight'!$C$12/'Molecular Weight'!$D$12)</f>
        <v>4.52491921880398</v>
      </c>
      <c r="AH862" s="19">
        <f>P862*AG862*'Molecular Weight'!$B$2/'Molecular Weight'!$D$2</f>
        <v>3.00754991951563</v>
      </c>
      <c r="AI862" s="19">
        <f>Q862*AG862*'Molecular Weight'!$B$3/'Molecular Weight'!$D$3</f>
        <v>0.0467782637638559</v>
      </c>
      <c r="AJ862" s="19">
        <f>AG862*R862*'Molecular Weight'!$B$4/'Molecular Weight'!$D$4</f>
        <v>1.9143479347031</v>
      </c>
      <c r="AK862" s="19">
        <f>S862*AG862*'Molecular Weight'!$B$5/'Molecular Weight'!$D$5</f>
        <v>0.00214352380915775</v>
      </c>
      <c r="AL862" s="19">
        <f>T862*AG862*'Molecular Weight'!$B$6/'Molecular Weight'!$D$6</f>
        <v>1.08310844775269</v>
      </c>
      <c r="AM862" s="19">
        <f>U862*AG862*'Molecular Weight'!$B$8/'Molecular Weight'!$D$8</f>
        <v>0.0323390758941869</v>
      </c>
      <c r="AN862" s="19">
        <f>V862*AG862*'Molecular Weight'!$B$9/'Molecular Weight'!$D$9</f>
        <v>0.968759380144931</v>
      </c>
      <c r="AO862" s="19">
        <f>W862*AG862*'Molecular Weight'!$B$10/'Molecular Weight'!$D$10</f>
        <v>0.905387278070603</v>
      </c>
      <c r="AP862" s="19">
        <f>X862*AG862*'Molecular Weight'!$B$11/'Molecular Weight'!$D$11</f>
        <v>0.0540245276204412</v>
      </c>
      <c r="AQ862" s="19">
        <f>Y862*AG862*'Molecular Weight'!$B$12/'Molecular Weight'!$D$12</f>
        <v>0</v>
      </c>
      <c r="AR862" s="19">
        <f t="shared" si="158"/>
        <v>8.0144383512746</v>
      </c>
      <c r="AS862" s="19">
        <f t="shared" si="159"/>
        <v>0.0432370199136098</v>
      </c>
      <c r="AT862" s="19">
        <f t="shared" si="160"/>
        <v>0.0399193820372476</v>
      </c>
      <c r="AU862" s="19">
        <f t="shared" si="161"/>
        <v>1.03987142783908</v>
      </c>
      <c r="AV862" s="19">
        <f t="shared" si="162"/>
        <v>3.05432818327949</v>
      </c>
      <c r="AW862" s="19">
        <f t="shared" si="163"/>
        <v>2.98959418186241</v>
      </c>
      <c r="AX862" s="36"/>
    </row>
    <row r="863" s="25" customFormat="1" spans="1:50">
      <c r="A863" s="37" t="s">
        <v>1849</v>
      </c>
      <c r="B863" s="35" t="s">
        <v>2629</v>
      </c>
      <c r="C863" s="35" t="s">
        <v>2595</v>
      </c>
      <c r="D863" s="35" t="s">
        <v>1852</v>
      </c>
      <c r="E863" s="35" t="s">
        <v>2651</v>
      </c>
      <c r="F863" s="35" t="s">
        <v>2646</v>
      </c>
      <c r="G863" s="32" t="s">
        <v>1917</v>
      </c>
      <c r="H863" s="32"/>
      <c r="I863" s="33">
        <f t="shared" si="164"/>
        <v>7.92437696456909</v>
      </c>
      <c r="J863" s="33">
        <f t="shared" si="165"/>
        <v>1213.65563964844</v>
      </c>
      <c r="K863" s="33">
        <f t="shared" si="166"/>
        <v>-7.10479497909546</v>
      </c>
      <c r="L863" s="34">
        <f t="shared" si="156"/>
        <v>-8.75940840506056</v>
      </c>
      <c r="M863" s="33">
        <f t="shared" si="157"/>
        <v>1.6546134259651</v>
      </c>
      <c r="N863" s="33">
        <f t="shared" si="167"/>
        <v>1.65461397171021</v>
      </c>
      <c r="O863" s="32"/>
      <c r="P863" s="35">
        <v>40.19</v>
      </c>
      <c r="Q863" s="35">
        <v>0.84</v>
      </c>
      <c r="R863" s="35">
        <v>21.259</v>
      </c>
      <c r="S863" s="35">
        <v>0.018</v>
      </c>
      <c r="T863" s="35">
        <v>17.079</v>
      </c>
      <c r="U863" s="35">
        <v>0.557</v>
      </c>
      <c r="V863" s="35">
        <v>8.448</v>
      </c>
      <c r="W863" s="35">
        <v>11.423</v>
      </c>
      <c r="X863" s="35">
        <v>0.396</v>
      </c>
      <c r="Y863" s="32"/>
      <c r="Z863" s="32">
        <v>100.21</v>
      </c>
      <c r="AA863" s="35">
        <v>7.92437696456909</v>
      </c>
      <c r="AB863" s="35">
        <v>1213.65563964844</v>
      </c>
      <c r="AC863" s="35">
        <v>-7.10479497909546</v>
      </c>
      <c r="AD863" s="35">
        <v>1.65461397171021</v>
      </c>
      <c r="AE863" s="35" t="s">
        <v>1695</v>
      </c>
      <c r="AF863" s="19">
        <v>12</v>
      </c>
      <c r="AG863" s="19">
        <f>AF863/(P863*'Molecular Weight'!$C$2/'Molecular Weight'!$D$2+Q863*'Molecular Weight'!$C$3/'Molecular Weight'!$D$3+R863*'Molecular Weight'!$C$4/'Molecular Weight'!$D$4+S863*'Molecular Weight'!$C$5/'Molecular Weight'!$D$5+T863*'Molecular Weight'!$C$6/'Molecular Weight'!$D$6+U863*'Molecular Weight'!$C$8/'Molecular Weight'!$D$8+V863*'Molecular Weight'!$C$9/'Molecular Weight'!$D$9+W863*'Molecular Weight'!$C$10/'Molecular Weight'!$D$10+X863*'Molecular Weight'!$C$11/'Molecular Weight'!$D$11+Y863*'Molecular Weight'!$C$12/'Molecular Weight'!$D$12)</f>
        <v>4.5281808328025</v>
      </c>
      <c r="AH863" s="19">
        <f>P863*AG863*'Molecular Weight'!$B$2/'Molecular Weight'!$D$2</f>
        <v>3.02908767760207</v>
      </c>
      <c r="AI863" s="19">
        <f>Q863*AG863*'Molecular Weight'!$B$3/'Molecular Weight'!$D$3</f>
        <v>0.0476054055013028</v>
      </c>
      <c r="AJ863" s="19">
        <f>AG863*R863*'Molecular Weight'!$B$4/'Molecular Weight'!$D$4</f>
        <v>1.88828160699389</v>
      </c>
      <c r="AK863" s="19">
        <f>S863*AG863*'Molecular Weight'!$B$5/'Molecular Weight'!$D$5</f>
        <v>0.00107253444292973</v>
      </c>
      <c r="AL863" s="19">
        <f>T863*AG863*'Molecular Weight'!$B$6/'Molecular Weight'!$D$6</f>
        <v>1.07651448278722</v>
      </c>
      <c r="AM863" s="19">
        <f>U863*AG863*'Molecular Weight'!$B$8/'Molecular Weight'!$D$8</f>
        <v>0.0355539431050323</v>
      </c>
      <c r="AN863" s="19">
        <f>V863*AG863*'Molecular Weight'!$B$9/'Molecular Weight'!$D$9</f>
        <v>0.949232547779541</v>
      </c>
      <c r="AO863" s="19">
        <f>W863*AG863*'Molecular Weight'!$B$10/'Molecular Weight'!$D$10</f>
        <v>0.922350386110965</v>
      </c>
      <c r="AP863" s="19">
        <f>X863*AG863*'Molecular Weight'!$B$11/'Molecular Weight'!$D$11</f>
        <v>0.057862523710545</v>
      </c>
      <c r="AQ863" s="19">
        <f>Y863*AG863*'Molecular Weight'!$B$12/'Molecular Weight'!$D$12</f>
        <v>0</v>
      </c>
      <c r="AR863" s="19">
        <f t="shared" si="158"/>
        <v>8.00756110803349</v>
      </c>
      <c r="AS863" s="19">
        <f t="shared" si="159"/>
        <v>0.0226619054610415</v>
      </c>
      <c r="AT863" s="19">
        <f t="shared" si="160"/>
        <v>0.0210511849337756</v>
      </c>
      <c r="AU863" s="19">
        <f t="shared" si="161"/>
        <v>1.05385257732618</v>
      </c>
      <c r="AV863" s="19">
        <f t="shared" si="162"/>
        <v>3.07669308310337</v>
      </c>
      <c r="AW863" s="19">
        <f t="shared" si="163"/>
        <v>2.98365135978276</v>
      </c>
      <c r="AX863" s="36"/>
    </row>
    <row r="864" s="25" customFormat="1" spans="1:50">
      <c r="A864" s="37" t="s">
        <v>1849</v>
      </c>
      <c r="B864" s="35" t="s">
        <v>2629</v>
      </c>
      <c r="C864" s="35" t="s">
        <v>2595</v>
      </c>
      <c r="D864" s="35" t="s">
        <v>1852</v>
      </c>
      <c r="E864" s="35" t="s">
        <v>2652</v>
      </c>
      <c r="F864" s="35" t="s">
        <v>2646</v>
      </c>
      <c r="G864" s="32" t="s">
        <v>1917</v>
      </c>
      <c r="H864" s="32"/>
      <c r="I864" s="33">
        <f t="shared" si="164"/>
        <v>7.9161434173584</v>
      </c>
      <c r="J864" s="33">
        <f t="shared" si="165"/>
        <v>1209.05590820312</v>
      </c>
      <c r="K864" s="33">
        <f t="shared" si="166"/>
        <v>-7.22063064575195</v>
      </c>
      <c r="L864" s="34">
        <f t="shared" si="156"/>
        <v>-8.81061621006094</v>
      </c>
      <c r="M864" s="33">
        <f t="shared" si="157"/>
        <v>1.58998556430899</v>
      </c>
      <c r="N864" s="33">
        <f t="shared" si="167"/>
        <v>1.58998680114746</v>
      </c>
      <c r="O864" s="32"/>
      <c r="P864" s="35">
        <v>39.74</v>
      </c>
      <c r="Q864" s="35">
        <v>0.798</v>
      </c>
      <c r="R864" s="35">
        <v>20.908</v>
      </c>
      <c r="S864" s="35">
        <v>0.039</v>
      </c>
      <c r="T864" s="35">
        <v>16.784</v>
      </c>
      <c r="U864" s="35">
        <v>0.528</v>
      </c>
      <c r="V864" s="35">
        <v>8.436</v>
      </c>
      <c r="W864" s="35">
        <v>11.322</v>
      </c>
      <c r="X864" s="35">
        <v>0.359</v>
      </c>
      <c r="Y864" s="32"/>
      <c r="Z864" s="32">
        <v>98.914</v>
      </c>
      <c r="AA864" s="35">
        <v>7.9161434173584</v>
      </c>
      <c r="AB864" s="35">
        <v>1209.05590820312</v>
      </c>
      <c r="AC864" s="35">
        <v>-7.22063064575195</v>
      </c>
      <c r="AD864" s="35">
        <v>1.58998680114746</v>
      </c>
      <c r="AE864" s="35" t="s">
        <v>1695</v>
      </c>
      <c r="AF864" s="19">
        <v>12</v>
      </c>
      <c r="AG864" s="19">
        <f>AF864/(P864*'Molecular Weight'!$C$2/'Molecular Weight'!$D$2+Q864*'Molecular Weight'!$C$3/'Molecular Weight'!$D$3+R864*'Molecular Weight'!$C$4/'Molecular Weight'!$D$4+S864*'Molecular Weight'!$C$5/'Molecular Weight'!$D$5+T864*'Molecular Weight'!$C$6/'Molecular Weight'!$D$6+U864*'Molecular Weight'!$C$8/'Molecular Weight'!$D$8+V864*'Molecular Weight'!$C$9/'Molecular Weight'!$D$9+W864*'Molecular Weight'!$C$10/'Molecular Weight'!$D$10+X864*'Molecular Weight'!$C$11/'Molecular Weight'!$D$11+Y864*'Molecular Weight'!$C$12/'Molecular Weight'!$D$12)</f>
        <v>4.58555111026018</v>
      </c>
      <c r="AH864" s="19">
        <f>P864*AG864*'Molecular Weight'!$B$2/'Molecular Weight'!$D$2</f>
        <v>3.03311919310485</v>
      </c>
      <c r="AI864" s="19">
        <f>Q864*AG864*'Molecular Weight'!$B$3/'Molecular Weight'!$D$3</f>
        <v>0.0457981199748138</v>
      </c>
      <c r="AJ864" s="19">
        <f>AG864*R864*'Molecular Weight'!$B$4/'Molecular Weight'!$D$4</f>
        <v>1.88063363305845</v>
      </c>
      <c r="AK864" s="19">
        <f>S864*AG864*'Molecular Weight'!$B$5/'Molecular Weight'!$D$5</f>
        <v>0.00235326657411865</v>
      </c>
      <c r="AL864" s="19">
        <f>T864*AG864*'Molecular Weight'!$B$6/'Molecular Weight'!$D$6</f>
        <v>1.07132363355522</v>
      </c>
      <c r="AM864" s="19">
        <f>U864*AG864*'Molecular Weight'!$B$8/'Molecular Weight'!$D$8</f>
        <v>0.0341298419258158</v>
      </c>
      <c r="AN864" s="19">
        <f>V864*AG864*'Molecular Weight'!$B$9/'Molecular Weight'!$D$9</f>
        <v>0.959893527696151</v>
      </c>
      <c r="AO864" s="19">
        <f>W864*AG864*'Molecular Weight'!$B$10/'Molecular Weight'!$D$10</f>
        <v>0.925777633209089</v>
      </c>
      <c r="AP864" s="19">
        <f>X864*AG864*'Molecular Weight'!$B$11/'Molecular Weight'!$D$11</f>
        <v>0.0531207760110811</v>
      </c>
      <c r="AQ864" s="19">
        <f>Y864*AG864*'Molecular Weight'!$B$12/'Molecular Weight'!$D$12</f>
        <v>0</v>
      </c>
      <c r="AR864" s="19">
        <f t="shared" si="158"/>
        <v>8.00614962510959</v>
      </c>
      <c r="AS864" s="19">
        <f t="shared" si="159"/>
        <v>0.0184347045135542</v>
      </c>
      <c r="AT864" s="19">
        <f t="shared" si="160"/>
        <v>0.0172074095410162</v>
      </c>
      <c r="AU864" s="19">
        <f t="shared" si="161"/>
        <v>1.05288892904166</v>
      </c>
      <c r="AV864" s="19">
        <f t="shared" si="162"/>
        <v>3.07891731307967</v>
      </c>
      <c r="AW864" s="19">
        <f t="shared" si="163"/>
        <v>2.99112463638627</v>
      </c>
      <c r="AX864" s="36"/>
    </row>
    <row r="865" s="25" customFormat="1" spans="1:50">
      <c r="A865" s="37" t="s">
        <v>1849</v>
      </c>
      <c r="B865" s="35" t="s">
        <v>2629</v>
      </c>
      <c r="C865" s="35" t="s">
        <v>2595</v>
      </c>
      <c r="D865" s="35" t="s">
        <v>1852</v>
      </c>
      <c r="E865" s="35" t="s">
        <v>2653</v>
      </c>
      <c r="F865" s="35" t="s">
        <v>2646</v>
      </c>
      <c r="G865" s="32" t="s">
        <v>1917</v>
      </c>
      <c r="H865" s="32"/>
      <c r="I865" s="33">
        <f t="shared" si="164"/>
        <v>7.86772441864014</v>
      </c>
      <c r="J865" s="33">
        <f t="shared" si="165"/>
        <v>1197.16137695312</v>
      </c>
      <c r="K865" s="33">
        <f t="shared" si="166"/>
        <v>-7.15293979644775</v>
      </c>
      <c r="L865" s="34">
        <f t="shared" si="156"/>
        <v>-8.95474270502542</v>
      </c>
      <c r="M865" s="33">
        <f t="shared" si="157"/>
        <v>1.80180290857767</v>
      </c>
      <c r="N865" s="33">
        <f t="shared" si="167"/>
        <v>1.80180263519287</v>
      </c>
      <c r="O865" s="32"/>
      <c r="P865" s="35">
        <v>40.106</v>
      </c>
      <c r="Q865" s="35">
        <v>0.784</v>
      </c>
      <c r="R865" s="35">
        <v>21.128</v>
      </c>
      <c r="S865" s="35">
        <v>0.022</v>
      </c>
      <c r="T865" s="35">
        <v>16.933</v>
      </c>
      <c r="U865" s="35">
        <v>0.556</v>
      </c>
      <c r="V865" s="35">
        <v>8.598</v>
      </c>
      <c r="W865" s="35">
        <v>11.408</v>
      </c>
      <c r="X865" s="35">
        <v>0.337</v>
      </c>
      <c r="Y865" s="32"/>
      <c r="Z865" s="32">
        <v>99.872</v>
      </c>
      <c r="AA865" s="35">
        <v>7.86772441864014</v>
      </c>
      <c r="AB865" s="35">
        <v>1197.16137695312</v>
      </c>
      <c r="AC865" s="35">
        <v>-7.15293979644775</v>
      </c>
      <c r="AD865" s="35">
        <v>1.80180263519287</v>
      </c>
      <c r="AE865" s="35" t="s">
        <v>1695</v>
      </c>
      <c r="AF865" s="19">
        <v>12</v>
      </c>
      <c r="AG865" s="19">
        <f>AF865/(P865*'Molecular Weight'!$C$2/'Molecular Weight'!$D$2+Q865*'Molecular Weight'!$C$3/'Molecular Weight'!$D$3+R865*'Molecular Weight'!$C$4/'Molecular Weight'!$D$4+S865*'Molecular Weight'!$C$5/'Molecular Weight'!$D$5+T865*'Molecular Weight'!$C$6/'Molecular Weight'!$D$6+U865*'Molecular Weight'!$C$8/'Molecular Weight'!$D$8+V865*'Molecular Weight'!$C$9/'Molecular Weight'!$D$9+W865*'Molecular Weight'!$C$10/'Molecular Weight'!$D$10+X865*'Molecular Weight'!$C$11/'Molecular Weight'!$D$11+Y865*'Molecular Weight'!$C$12/'Molecular Weight'!$D$12)</f>
        <v>4.54106206787179</v>
      </c>
      <c r="AH865" s="19">
        <f>P865*AG865*'Molecular Weight'!$B$2/'Molecular Weight'!$D$2</f>
        <v>3.03135544763759</v>
      </c>
      <c r="AI865" s="19">
        <f>Q865*AG865*'Molecular Weight'!$B$3/'Molecular Weight'!$D$3</f>
        <v>0.0445581058975155</v>
      </c>
      <c r="AJ865" s="19">
        <f>AG865*R865*'Molecular Weight'!$B$4/'Molecular Weight'!$D$4</f>
        <v>1.88198429521372</v>
      </c>
      <c r="AK865" s="19">
        <f>S865*AG865*'Molecular Weight'!$B$5/'Molecular Weight'!$D$5</f>
        <v>0.00131460445415066</v>
      </c>
      <c r="AL865" s="19">
        <f>T865*AG865*'Molecular Weight'!$B$6/'Molecular Weight'!$D$6</f>
        <v>1.07034805115915</v>
      </c>
      <c r="AM865" s="19">
        <f>U865*AG865*'Molecular Weight'!$B$8/'Molecular Weight'!$D$8</f>
        <v>0.0355910700554936</v>
      </c>
      <c r="AN865" s="19">
        <f>V865*AG865*'Molecular Weight'!$B$9/'Molecular Weight'!$D$9</f>
        <v>0.968835028773243</v>
      </c>
      <c r="AO865" s="19">
        <f>W865*AG865*'Molecular Weight'!$B$10/'Molecular Weight'!$D$10</f>
        <v>0.923759559027843</v>
      </c>
      <c r="AP865" s="19">
        <f>X865*AG865*'Molecular Weight'!$B$11/'Molecular Weight'!$D$11</f>
        <v>0.0493816688245497</v>
      </c>
      <c r="AQ865" s="19">
        <f>Y865*AG865*'Molecular Weight'!$B$12/'Molecular Weight'!$D$12</f>
        <v>0</v>
      </c>
      <c r="AR865" s="19">
        <f t="shared" si="158"/>
        <v>8.00712783104324</v>
      </c>
      <c r="AS865" s="19">
        <f t="shared" si="159"/>
        <v>0.02136445784899</v>
      </c>
      <c r="AT865" s="19">
        <f t="shared" si="160"/>
        <v>0.0199602903241176</v>
      </c>
      <c r="AU865" s="19">
        <f t="shared" si="161"/>
        <v>1.04898359331016</v>
      </c>
      <c r="AV865" s="19">
        <f t="shared" si="162"/>
        <v>3.0759135535351</v>
      </c>
      <c r="AW865" s="19">
        <f t="shared" si="163"/>
        <v>2.99853370901572</v>
      </c>
      <c r="AX865" s="36"/>
    </row>
    <row r="866" s="25" customFormat="1" spans="1:50">
      <c r="A866" s="37" t="s">
        <v>1849</v>
      </c>
      <c r="B866" s="35" t="s">
        <v>2629</v>
      </c>
      <c r="C866" s="35" t="s">
        <v>2595</v>
      </c>
      <c r="D866" s="35" t="s">
        <v>1852</v>
      </c>
      <c r="E866" s="35" t="s">
        <v>2654</v>
      </c>
      <c r="F866" s="35" t="s">
        <v>2646</v>
      </c>
      <c r="G866" s="32" t="s">
        <v>1917</v>
      </c>
      <c r="H866" s="32"/>
      <c r="I866" s="33">
        <f t="shared" si="164"/>
        <v>7.81499910354614</v>
      </c>
      <c r="J866" s="33">
        <f t="shared" si="165"/>
        <v>1158.66918945312</v>
      </c>
      <c r="K866" s="33">
        <f t="shared" si="166"/>
        <v>-7.28486633300781</v>
      </c>
      <c r="L866" s="34">
        <f t="shared" si="156"/>
        <v>-9.39769666578078</v>
      </c>
      <c r="M866" s="33">
        <f t="shared" si="157"/>
        <v>2.11283033277297</v>
      </c>
      <c r="N866" s="33">
        <f t="shared" si="167"/>
        <v>2.11283111572266</v>
      </c>
      <c r="O866" s="32"/>
      <c r="P866" s="35">
        <v>40.082</v>
      </c>
      <c r="Q866" s="35">
        <v>0.78</v>
      </c>
      <c r="R866" s="35">
        <v>21.275</v>
      </c>
      <c r="S866" s="35">
        <v>0.035</v>
      </c>
      <c r="T866" s="35">
        <v>16.787</v>
      </c>
      <c r="U866" s="35">
        <v>0.556</v>
      </c>
      <c r="V866" s="35">
        <v>8.234</v>
      </c>
      <c r="W866" s="35">
        <v>11.536</v>
      </c>
      <c r="X866" s="35">
        <v>0.309</v>
      </c>
      <c r="Y866" s="32"/>
      <c r="Z866" s="32">
        <v>99.594</v>
      </c>
      <c r="AA866" s="35">
        <v>7.81499910354614</v>
      </c>
      <c r="AB866" s="35">
        <v>1158.66918945312</v>
      </c>
      <c r="AC866" s="35">
        <v>-7.28486633300781</v>
      </c>
      <c r="AD866" s="35">
        <v>2.11283111572266</v>
      </c>
      <c r="AE866" s="35" t="s">
        <v>1695</v>
      </c>
      <c r="AF866" s="19">
        <v>12</v>
      </c>
      <c r="AG866" s="19">
        <f>AF866/(P866*'Molecular Weight'!$C$2/'Molecular Weight'!$D$2+Q866*'Molecular Weight'!$C$3/'Molecular Weight'!$D$3+R866*'Molecular Weight'!$C$4/'Molecular Weight'!$D$4+S866*'Molecular Weight'!$C$5/'Molecular Weight'!$D$5+T866*'Molecular Weight'!$C$6/'Molecular Weight'!$D$6+U866*'Molecular Weight'!$C$8/'Molecular Weight'!$D$8+V866*'Molecular Weight'!$C$9/'Molecular Weight'!$D$9+W866*'Molecular Weight'!$C$10/'Molecular Weight'!$D$10+X866*'Molecular Weight'!$C$11/'Molecular Weight'!$D$11+Y866*'Molecular Weight'!$C$12/'Molecular Weight'!$D$12)</f>
        <v>4.55062135695386</v>
      </c>
      <c r="AH866" s="19">
        <f>P866*AG866*'Molecular Weight'!$B$2/'Molecular Weight'!$D$2</f>
        <v>3.03591886200773</v>
      </c>
      <c r="AI866" s="19">
        <f>Q866*AG866*'Molecular Weight'!$B$3/'Molecular Weight'!$D$3</f>
        <v>0.0444240883407261</v>
      </c>
      <c r="AJ866" s="19">
        <f>AG866*R866*'Molecular Weight'!$B$4/'Molecular Weight'!$D$4</f>
        <v>1.89906766122388</v>
      </c>
      <c r="AK866" s="19">
        <f>S866*AG866*'Molecular Weight'!$B$5/'Molecular Weight'!$D$5</f>
        <v>0.00209581877088473</v>
      </c>
      <c r="AL866" s="19">
        <f>T866*AG866*'Molecular Weight'!$B$6/'Molecular Weight'!$D$6</f>
        <v>1.06335301669243</v>
      </c>
      <c r="AM866" s="19">
        <f>U866*AG866*'Molecular Weight'!$B$8/'Molecular Weight'!$D$8</f>
        <v>0.0356659920280004</v>
      </c>
      <c r="AN866" s="19">
        <f>V866*AG866*'Molecular Weight'!$B$9/'Molecular Weight'!$D$9</f>
        <v>0.92977211546298</v>
      </c>
      <c r="AO866" s="19">
        <f>W866*AG866*'Molecular Weight'!$B$10/'Molecular Weight'!$D$10</f>
        <v>0.936090727065259</v>
      </c>
      <c r="AP866" s="19">
        <f>X866*AG866*'Molecular Weight'!$B$11/'Molecular Weight'!$D$11</f>
        <v>0.0453740561245158</v>
      </c>
      <c r="AQ866" s="19">
        <f>Y866*AG866*'Molecular Weight'!$B$12/'Molecular Weight'!$D$12</f>
        <v>0</v>
      </c>
      <c r="AR866" s="19">
        <f t="shared" si="158"/>
        <v>7.99176233771642</v>
      </c>
      <c r="AS866" s="19">
        <f t="shared" si="159"/>
        <v>0</v>
      </c>
      <c r="AT866" s="19">
        <f t="shared" si="160"/>
        <v>0</v>
      </c>
      <c r="AU866" s="19">
        <f t="shared" si="161"/>
        <v>1.06335301669243</v>
      </c>
      <c r="AV866" s="19">
        <f t="shared" si="162"/>
        <v>3.08034295034846</v>
      </c>
      <c r="AW866" s="19">
        <f t="shared" si="163"/>
        <v>2.96488185124867</v>
      </c>
      <c r="AX866" s="36"/>
    </row>
    <row r="867" s="25" customFormat="1" spans="1:50">
      <c r="A867" s="37" t="s">
        <v>1849</v>
      </c>
      <c r="B867" s="35" t="s">
        <v>2629</v>
      </c>
      <c r="C867" s="35" t="s">
        <v>2595</v>
      </c>
      <c r="D867" s="35" t="s">
        <v>1852</v>
      </c>
      <c r="E867" s="35" t="s">
        <v>2655</v>
      </c>
      <c r="F867" s="35" t="s">
        <v>2646</v>
      </c>
      <c r="G867" s="32" t="s">
        <v>1917</v>
      </c>
      <c r="H867" s="32"/>
      <c r="I867" s="33">
        <f t="shared" si="164"/>
        <v>7.0702543258667</v>
      </c>
      <c r="J867" s="33">
        <f t="shared" si="165"/>
        <v>1173.67980957031</v>
      </c>
      <c r="K867" s="33">
        <f t="shared" si="166"/>
        <v>-7.46587657928467</v>
      </c>
      <c r="L867" s="34">
        <f t="shared" si="156"/>
        <v>-9.51517130259052</v>
      </c>
      <c r="M867" s="33">
        <f t="shared" si="157"/>
        <v>2.04929472330585</v>
      </c>
      <c r="N867" s="33">
        <f t="shared" si="167"/>
        <v>2.04929542541504</v>
      </c>
      <c r="O867" s="32"/>
      <c r="P867" s="35">
        <v>40.046</v>
      </c>
      <c r="Q867" s="35">
        <v>0.83</v>
      </c>
      <c r="R867" s="35">
        <v>21.276</v>
      </c>
      <c r="S867" s="35">
        <v>0.053</v>
      </c>
      <c r="T867" s="35">
        <v>17.094</v>
      </c>
      <c r="U867" s="35">
        <v>0.529</v>
      </c>
      <c r="V867" s="35">
        <v>8.26</v>
      </c>
      <c r="W867" s="35">
        <v>11.612</v>
      </c>
      <c r="X867" s="35">
        <v>0.326</v>
      </c>
      <c r="Y867" s="32"/>
      <c r="Z867" s="32">
        <v>100.026</v>
      </c>
      <c r="AA867" s="35">
        <v>7.0702543258667</v>
      </c>
      <c r="AB867" s="35">
        <v>1173.67980957031</v>
      </c>
      <c r="AC867" s="35">
        <v>-7.46587657928467</v>
      </c>
      <c r="AD867" s="35">
        <v>2.04929542541504</v>
      </c>
      <c r="AE867" s="35" t="s">
        <v>1695</v>
      </c>
      <c r="AF867" s="19">
        <v>12</v>
      </c>
      <c r="AG867" s="19">
        <f>AF867/(P867*'Molecular Weight'!$C$2/'Molecular Weight'!$D$2+Q867*'Molecular Weight'!$C$3/'Molecular Weight'!$D$3+R867*'Molecular Weight'!$C$4/'Molecular Weight'!$D$4+S867*'Molecular Weight'!$C$5/'Molecular Weight'!$D$5+T867*'Molecular Weight'!$C$6/'Molecular Weight'!$D$6+U867*'Molecular Weight'!$C$8/'Molecular Weight'!$D$8+V867*'Molecular Weight'!$C$9/'Molecular Weight'!$D$9+W867*'Molecular Weight'!$C$10/'Molecular Weight'!$D$10+X867*'Molecular Weight'!$C$11/'Molecular Weight'!$D$11+Y867*'Molecular Weight'!$C$12/'Molecular Weight'!$D$12)</f>
        <v>4.53925119890778</v>
      </c>
      <c r="AH867" s="19">
        <f>P867*AG867*'Molecular Weight'!$B$2/'Molecular Weight'!$D$2</f>
        <v>3.0256134073146</v>
      </c>
      <c r="AI867" s="19">
        <f>Q867*AG867*'Molecular Weight'!$B$3/'Molecular Weight'!$D$3</f>
        <v>0.0471536732802686</v>
      </c>
      <c r="AJ867" s="19">
        <f>AG867*R867*'Molecular Weight'!$B$4/'Molecular Weight'!$D$4</f>
        <v>1.89441170082311</v>
      </c>
      <c r="AK867" s="19">
        <f>S867*AG867*'Molecular Weight'!$B$5/'Molecular Weight'!$D$5</f>
        <v>0.00316573871362738</v>
      </c>
      <c r="AL867" s="19">
        <f>T867*AG867*'Molecular Weight'!$B$6/'Molecular Weight'!$D$6</f>
        <v>1.08009409791383</v>
      </c>
      <c r="AM867" s="19">
        <f>U867*AG867*'Molecular Weight'!$B$8/'Molecular Weight'!$D$8</f>
        <v>0.0338492230648748</v>
      </c>
      <c r="AN867" s="19">
        <f>V867*AG867*'Molecular Weight'!$B$9/'Molecular Weight'!$D$9</f>
        <v>0.930377541016831</v>
      </c>
      <c r="AO867" s="19">
        <f>W867*AG867*'Molecular Weight'!$B$10/'Molecular Weight'!$D$10</f>
        <v>0.939903440116212</v>
      </c>
      <c r="AP867" s="19">
        <f>X867*AG867*'Molecular Weight'!$B$11/'Molecular Weight'!$D$11</f>
        <v>0.0477507547868324</v>
      </c>
      <c r="AQ867" s="19">
        <f>Y867*AG867*'Molecular Weight'!$B$12/'Molecular Weight'!$D$12</f>
        <v>0</v>
      </c>
      <c r="AR867" s="19">
        <f t="shared" si="158"/>
        <v>8.00231957703018</v>
      </c>
      <c r="AS867" s="19">
        <f t="shared" si="159"/>
        <v>0.0069567140112925</v>
      </c>
      <c r="AT867" s="19">
        <f t="shared" si="160"/>
        <v>0.00644084068668571</v>
      </c>
      <c r="AU867" s="19">
        <f t="shared" si="161"/>
        <v>1.07313738390254</v>
      </c>
      <c r="AV867" s="19">
        <f t="shared" si="162"/>
        <v>3.07276708059487</v>
      </c>
      <c r="AW867" s="19">
        <f t="shared" si="163"/>
        <v>2.98422430211175</v>
      </c>
      <c r="AX867" s="36"/>
    </row>
    <row r="868" s="25" customFormat="1" spans="1:50">
      <c r="A868" s="37" t="s">
        <v>1849</v>
      </c>
      <c r="B868" s="35" t="s">
        <v>2629</v>
      </c>
      <c r="C868" s="35" t="s">
        <v>2595</v>
      </c>
      <c r="D868" s="35" t="s">
        <v>1852</v>
      </c>
      <c r="E868" s="35" t="s">
        <v>2656</v>
      </c>
      <c r="F868" s="35" t="s">
        <v>2646</v>
      </c>
      <c r="G868" s="32" t="s">
        <v>1917</v>
      </c>
      <c r="H868" s="32"/>
      <c r="I868" s="33">
        <f t="shared" si="164"/>
        <v>7.09061813354492</v>
      </c>
      <c r="J868" s="33">
        <f t="shared" si="165"/>
        <v>1119.84362792969</v>
      </c>
      <c r="K868" s="33">
        <f t="shared" si="166"/>
        <v>-7.6029896736145</v>
      </c>
      <c r="L868" s="34">
        <f t="shared" si="156"/>
        <v>-10.136506153611</v>
      </c>
      <c r="M868" s="33">
        <f t="shared" si="157"/>
        <v>2.5335164799965</v>
      </c>
      <c r="N868" s="33">
        <f t="shared" si="167"/>
        <v>2.53351545333862</v>
      </c>
      <c r="O868" s="32"/>
      <c r="P868" s="35">
        <v>39.959</v>
      </c>
      <c r="Q868" s="35">
        <v>0.76</v>
      </c>
      <c r="R868" s="35">
        <v>21.325</v>
      </c>
      <c r="S868" s="35">
        <v>0.045</v>
      </c>
      <c r="T868" s="35">
        <v>16.978</v>
      </c>
      <c r="U868" s="35">
        <v>0.529</v>
      </c>
      <c r="V868" s="35">
        <v>8.43</v>
      </c>
      <c r="W868" s="35">
        <v>11.235</v>
      </c>
      <c r="X868" s="35">
        <v>0.265</v>
      </c>
      <c r="Y868" s="32"/>
      <c r="Z868" s="32">
        <v>99.526</v>
      </c>
      <c r="AA868" s="35">
        <v>7.09061813354492</v>
      </c>
      <c r="AB868" s="35">
        <v>1119.84362792969</v>
      </c>
      <c r="AC868" s="35">
        <v>-7.6029896736145</v>
      </c>
      <c r="AD868" s="35">
        <v>2.53351545333862</v>
      </c>
      <c r="AE868" s="35" t="s">
        <v>1695</v>
      </c>
      <c r="AF868" s="19">
        <v>12</v>
      </c>
      <c r="AG868" s="19">
        <f>AF868/(P868*'Molecular Weight'!$C$2/'Molecular Weight'!$D$2+Q868*'Molecular Weight'!$C$3/'Molecular Weight'!$D$3+R868*'Molecular Weight'!$C$4/'Molecular Weight'!$D$4+S868*'Molecular Weight'!$C$5/'Molecular Weight'!$D$5+T868*'Molecular Weight'!$C$6/'Molecular Weight'!$D$6+U868*'Molecular Weight'!$C$8/'Molecular Weight'!$D$8+V868*'Molecular Weight'!$C$9/'Molecular Weight'!$D$9+W868*'Molecular Weight'!$C$10/'Molecular Weight'!$D$10+X868*'Molecular Weight'!$C$11/'Molecular Weight'!$D$11+Y868*'Molecular Weight'!$C$12/'Molecular Weight'!$D$12)</f>
        <v>4.55383727896766</v>
      </c>
      <c r="AH868" s="19">
        <f>P868*AG868*'Molecular Weight'!$B$2/'Molecular Weight'!$D$2</f>
        <v>3.02874140862631</v>
      </c>
      <c r="AI868" s="19">
        <f>Q868*AG868*'Molecular Weight'!$B$3/'Molecular Weight'!$D$3</f>
        <v>0.0433155986485034</v>
      </c>
      <c r="AJ868" s="19">
        <f>AG868*R868*'Molecular Weight'!$B$4/'Molecular Weight'!$D$4</f>
        <v>1.90487602930532</v>
      </c>
      <c r="AK868" s="19">
        <f>S868*AG868*'Molecular Weight'!$B$5/'Molecular Weight'!$D$5</f>
        <v>0.00269652842362714</v>
      </c>
      <c r="AL868" s="19">
        <f>T868*AG868*'Molecular Weight'!$B$6/'Molecular Weight'!$D$6</f>
        <v>1.0762117110567</v>
      </c>
      <c r="AM868" s="19">
        <f>U868*AG868*'Molecular Weight'!$B$8/'Molecular Weight'!$D$8</f>
        <v>0.0339579915502382</v>
      </c>
      <c r="AN868" s="19">
        <f>V868*AG868*'Molecular Weight'!$B$9/'Molecular Weight'!$D$9</f>
        <v>0.952576879942864</v>
      </c>
      <c r="AO868" s="19">
        <f>W868*AG868*'Molecular Weight'!$B$10/'Molecular Weight'!$D$10</f>
        <v>0.912310303659089</v>
      </c>
      <c r="AP868" s="19">
        <f>X868*AG868*'Molecular Weight'!$B$11/'Molecular Weight'!$D$11</f>
        <v>0.0389405252961094</v>
      </c>
      <c r="AQ868" s="19">
        <f>Y868*AG868*'Molecular Weight'!$B$12/'Molecular Weight'!$D$12</f>
        <v>0</v>
      </c>
      <c r="AR868" s="19">
        <f t="shared" si="158"/>
        <v>7.99362697650876</v>
      </c>
      <c r="AS868" s="19">
        <f t="shared" si="159"/>
        <v>0</v>
      </c>
      <c r="AT868" s="19">
        <f t="shared" si="160"/>
        <v>0</v>
      </c>
      <c r="AU868" s="19">
        <f t="shared" si="161"/>
        <v>1.0762117110567</v>
      </c>
      <c r="AV868" s="19">
        <f t="shared" si="162"/>
        <v>3.07205700727482</v>
      </c>
      <c r="AW868" s="19">
        <f t="shared" si="163"/>
        <v>2.97505688620889</v>
      </c>
      <c r="AX868" s="36"/>
    </row>
    <row r="869" s="25" customFormat="1" spans="1:50">
      <c r="A869" s="37" t="s">
        <v>1849</v>
      </c>
      <c r="B869" s="35" t="s">
        <v>2629</v>
      </c>
      <c r="C869" s="35" t="s">
        <v>2595</v>
      </c>
      <c r="D869" s="35" t="s">
        <v>1852</v>
      </c>
      <c r="E869" s="35" t="s">
        <v>2657</v>
      </c>
      <c r="F869" s="35" t="s">
        <v>1963</v>
      </c>
      <c r="G869" s="32" t="s">
        <v>1917</v>
      </c>
      <c r="H869" s="32"/>
      <c r="I869" s="33">
        <f t="shared" si="164"/>
        <v>5.72236061096191</v>
      </c>
      <c r="J869" s="33">
        <f t="shared" si="165"/>
        <v>997.788940429688</v>
      </c>
      <c r="K869" s="33">
        <f t="shared" si="166"/>
        <v>-8.24332618713379</v>
      </c>
      <c r="L869" s="34">
        <f t="shared" si="156"/>
        <v>-12.3625837497481</v>
      </c>
      <c r="M869" s="33">
        <f t="shared" si="157"/>
        <v>4.11925756261428</v>
      </c>
      <c r="N869" s="33">
        <f t="shared" si="167"/>
        <v>4.11925792694092</v>
      </c>
      <c r="O869" s="32"/>
      <c r="P869" s="35">
        <v>39.997</v>
      </c>
      <c r="Q869" s="35">
        <v>0.568</v>
      </c>
      <c r="R869" s="35">
        <v>21.863</v>
      </c>
      <c r="S869" s="35">
        <v>0.025</v>
      </c>
      <c r="T869" s="35">
        <v>13.876</v>
      </c>
      <c r="U869" s="35">
        <v>0.381</v>
      </c>
      <c r="V869" s="35">
        <v>9.182</v>
      </c>
      <c r="W869" s="35">
        <v>13.438</v>
      </c>
      <c r="X869" s="35">
        <v>0.219</v>
      </c>
      <c r="Y869" s="32"/>
      <c r="Z869" s="32">
        <v>99.549</v>
      </c>
      <c r="AA869" s="35">
        <v>5.72236061096191</v>
      </c>
      <c r="AB869" s="35">
        <v>997.788940429688</v>
      </c>
      <c r="AC869" s="35">
        <v>-8.24332618713379</v>
      </c>
      <c r="AD869" s="35">
        <v>4.11925792694092</v>
      </c>
      <c r="AE869" s="35" t="s">
        <v>1695</v>
      </c>
      <c r="AF869" s="19">
        <v>12</v>
      </c>
      <c r="AG869" s="19">
        <f>AF869/(P869*'Molecular Weight'!$C$2/'Molecular Weight'!$D$2+Q869*'Molecular Weight'!$C$3/'Molecular Weight'!$D$3+R869*'Molecular Weight'!$C$4/'Molecular Weight'!$D$4+S869*'Molecular Weight'!$C$5/'Molecular Weight'!$D$5+T869*'Molecular Weight'!$C$6/'Molecular Weight'!$D$6+U869*'Molecular Weight'!$C$8/'Molecular Weight'!$D$8+V869*'Molecular Weight'!$C$9/'Molecular Weight'!$D$9+W869*'Molecular Weight'!$C$10/'Molecular Weight'!$D$10+X869*'Molecular Weight'!$C$11/'Molecular Weight'!$D$11+Y869*'Molecular Weight'!$C$12/'Molecular Weight'!$D$12)</f>
        <v>4.51302622662366</v>
      </c>
      <c r="AH869" s="19">
        <f>P869*AG869*'Molecular Weight'!$B$2/'Molecular Weight'!$D$2</f>
        <v>3.00445256302041</v>
      </c>
      <c r="AI869" s="19">
        <f>Q869*AG869*'Molecular Weight'!$B$3/'Molecular Weight'!$D$3</f>
        <v>0.0320825894458353</v>
      </c>
      <c r="AJ869" s="19">
        <f>AG869*R869*'Molecular Weight'!$B$4/'Molecular Weight'!$D$4</f>
        <v>1.9354313925593</v>
      </c>
      <c r="AK869" s="19">
        <f>S869*AG869*'Molecular Weight'!$B$5/'Molecular Weight'!$D$5</f>
        <v>0.00148464577492718</v>
      </c>
      <c r="AL869" s="19">
        <f>T869*AG869*'Molecular Weight'!$B$6/'Molecular Weight'!$D$6</f>
        <v>0.87169754900654</v>
      </c>
      <c r="AM869" s="19">
        <f>U869*AG869*'Molecular Weight'!$B$8/'Molecular Weight'!$D$8</f>
        <v>0.0242382716710405</v>
      </c>
      <c r="AN869" s="19">
        <f>V869*AG869*'Molecular Weight'!$B$9/'Molecular Weight'!$D$9</f>
        <v>1.02825327079053</v>
      </c>
      <c r="AO869" s="19">
        <f>W869*AG869*'Molecular Weight'!$B$10/'Molecular Weight'!$D$10</f>
        <v>1.08142022884038</v>
      </c>
      <c r="AP869" s="19">
        <f>X869*AG869*'Molecular Weight'!$B$11/'Molecular Weight'!$D$11</f>
        <v>0.0318926345153463</v>
      </c>
      <c r="AQ869" s="19">
        <f>Y869*AG869*'Molecular Weight'!$B$12/'Molecular Weight'!$D$12</f>
        <v>0</v>
      </c>
      <c r="AR869" s="19">
        <f t="shared" si="158"/>
        <v>8.01095314562432</v>
      </c>
      <c r="AS869" s="19">
        <f t="shared" si="159"/>
        <v>0.0328145091108345</v>
      </c>
      <c r="AT869" s="19">
        <f t="shared" si="160"/>
        <v>0.0376443746437427</v>
      </c>
      <c r="AU869" s="19">
        <f t="shared" si="161"/>
        <v>0.838883039895706</v>
      </c>
      <c r="AV869" s="19">
        <f t="shared" si="162"/>
        <v>3.03653515246625</v>
      </c>
      <c r="AW869" s="19">
        <f t="shared" si="163"/>
        <v>3.0056093203085</v>
      </c>
      <c r="AX869" s="36"/>
    </row>
    <row r="870" s="25" customFormat="1" spans="1:50">
      <c r="A870" s="37" t="s">
        <v>1849</v>
      </c>
      <c r="B870" s="35" t="s">
        <v>2629</v>
      </c>
      <c r="C870" s="35" t="s">
        <v>2595</v>
      </c>
      <c r="D870" s="35" t="s">
        <v>1852</v>
      </c>
      <c r="E870" s="35" t="s">
        <v>2658</v>
      </c>
      <c r="F870" s="35" t="s">
        <v>1963</v>
      </c>
      <c r="G870" s="32" t="s">
        <v>1917</v>
      </c>
      <c r="H870" s="32"/>
      <c r="I870" s="33">
        <f t="shared" si="164"/>
        <v>7.82587671279907</v>
      </c>
      <c r="J870" s="33">
        <f t="shared" si="165"/>
        <v>979.203247070313</v>
      </c>
      <c r="K870" s="33">
        <f t="shared" si="166"/>
        <v>-8.01573657989502</v>
      </c>
      <c r="L870" s="34">
        <f t="shared" si="156"/>
        <v>-11.715480562698</v>
      </c>
      <c r="M870" s="33">
        <f t="shared" si="157"/>
        <v>3.69974398280294</v>
      </c>
      <c r="N870" s="33">
        <f t="shared" si="167"/>
        <v>3.69974422454834</v>
      </c>
      <c r="O870" s="32"/>
      <c r="P870" s="35">
        <v>40.55</v>
      </c>
      <c r="Q870" s="35">
        <v>0.546</v>
      </c>
      <c r="R870" s="35">
        <v>21.775</v>
      </c>
      <c r="S870" s="35">
        <v>0.024</v>
      </c>
      <c r="T870" s="35">
        <v>13.55</v>
      </c>
      <c r="U870" s="35">
        <v>0.395</v>
      </c>
      <c r="V870" s="35">
        <v>8.987</v>
      </c>
      <c r="W870" s="35">
        <v>13.549</v>
      </c>
      <c r="X870" s="35">
        <v>0.205</v>
      </c>
      <c r="Y870" s="32"/>
      <c r="Z870" s="32">
        <v>99.581</v>
      </c>
      <c r="AA870" s="35">
        <v>7.82587671279907</v>
      </c>
      <c r="AB870" s="35">
        <v>979.203247070313</v>
      </c>
      <c r="AC870" s="35">
        <v>-8.01573657989502</v>
      </c>
      <c r="AD870" s="35">
        <v>3.69974422454834</v>
      </c>
      <c r="AE870" s="35" t="s">
        <v>1695</v>
      </c>
      <c r="AF870" s="19">
        <v>12</v>
      </c>
      <c r="AG870" s="19">
        <f>AF870/(P870*'Molecular Weight'!$C$2/'Molecular Weight'!$D$2+Q870*'Molecular Weight'!$C$3/'Molecular Weight'!$D$3+R870*'Molecular Weight'!$C$4/'Molecular Weight'!$D$4+S870*'Molecular Weight'!$C$5/'Molecular Weight'!$D$5+T870*'Molecular Weight'!$C$6/'Molecular Weight'!$D$6+U870*'Molecular Weight'!$C$8/'Molecular Weight'!$D$8+V870*'Molecular Weight'!$C$9/'Molecular Weight'!$D$9+W870*'Molecular Weight'!$C$10/'Molecular Weight'!$D$10+X870*'Molecular Weight'!$C$11/'Molecular Weight'!$D$11+Y870*'Molecular Weight'!$C$12/'Molecular Weight'!$D$12)</f>
        <v>4.49978677684148</v>
      </c>
      <c r="AH870" s="19">
        <f>P870*AG870*'Molecular Weight'!$B$2/'Molecular Weight'!$D$2</f>
        <v>3.03705648803132</v>
      </c>
      <c r="AI870" s="19">
        <f>Q870*AG870*'Molecular Weight'!$B$3/'Molecular Weight'!$D$3</f>
        <v>0.030749481603948</v>
      </c>
      <c r="AJ870" s="19">
        <f>AG870*R870*'Molecular Weight'!$B$4/'Molecular Weight'!$D$4</f>
        <v>1.92198621156774</v>
      </c>
      <c r="AK870" s="19">
        <f>S870*AG870*'Molecular Weight'!$B$5/'Molecular Weight'!$D$5</f>
        <v>0.0014210787899756</v>
      </c>
      <c r="AL870" s="19">
        <f>T870*AG870*'Molecular Weight'!$B$6/'Molecular Weight'!$D$6</f>
        <v>0.848720919072968</v>
      </c>
      <c r="AM870" s="19">
        <f>U870*AG870*'Molecular Weight'!$B$8/'Molecular Weight'!$D$8</f>
        <v>0.0250551984332166</v>
      </c>
      <c r="AN870" s="19">
        <f>V870*AG870*'Molecular Weight'!$B$9/'Molecular Weight'!$D$9</f>
        <v>1.00346361695966</v>
      </c>
      <c r="AO870" s="19">
        <f>W870*AG870*'Molecular Weight'!$B$10/'Molecular Weight'!$D$10</f>
        <v>1.08715426247192</v>
      </c>
      <c r="AP870" s="19">
        <f>X870*AG870*'Molecular Weight'!$B$11/'Molecular Weight'!$D$11</f>
        <v>0.0297662565102453</v>
      </c>
      <c r="AQ870" s="19">
        <f>Y870*AG870*'Molecular Weight'!$B$12/'Molecular Weight'!$D$12</f>
        <v>0</v>
      </c>
      <c r="AR870" s="19">
        <f t="shared" si="158"/>
        <v>7.985373513441</v>
      </c>
      <c r="AS870" s="19">
        <f t="shared" si="159"/>
        <v>0</v>
      </c>
      <c r="AT870" s="19">
        <f t="shared" si="160"/>
        <v>0</v>
      </c>
      <c r="AU870" s="19">
        <f t="shared" si="161"/>
        <v>0.848720919072968</v>
      </c>
      <c r="AV870" s="19">
        <f t="shared" si="162"/>
        <v>3.06780596963527</v>
      </c>
      <c r="AW870" s="19">
        <f t="shared" si="163"/>
        <v>2.96439399693776</v>
      </c>
      <c r="AX870" s="36"/>
    </row>
    <row r="871" s="25" customFormat="1" spans="1:50">
      <c r="A871" s="37" t="s">
        <v>1849</v>
      </c>
      <c r="B871" s="35" t="s">
        <v>2629</v>
      </c>
      <c r="C871" s="35" t="s">
        <v>2595</v>
      </c>
      <c r="D871" s="35" t="s">
        <v>1852</v>
      </c>
      <c r="E871" s="35" t="s">
        <v>2659</v>
      </c>
      <c r="F871" s="35" t="s">
        <v>1963</v>
      </c>
      <c r="G871" s="32" t="s">
        <v>1917</v>
      </c>
      <c r="H871" s="32"/>
      <c r="I871" s="33">
        <f t="shared" si="164"/>
        <v>7.82924461364746</v>
      </c>
      <c r="J871" s="33">
        <f t="shared" si="165"/>
        <v>951.525390625</v>
      </c>
      <c r="K871" s="33">
        <f t="shared" si="166"/>
        <v>-8.05217552185059</v>
      </c>
      <c r="L871" s="34">
        <f t="shared" si="156"/>
        <v>-12.1336529991374</v>
      </c>
      <c r="M871" s="33">
        <f t="shared" si="157"/>
        <v>4.08147747728681</v>
      </c>
      <c r="N871" s="33">
        <f t="shared" si="167"/>
        <v>4.08147621154785</v>
      </c>
      <c r="O871" s="32"/>
      <c r="P871" s="35">
        <v>40.213</v>
      </c>
      <c r="Q871" s="35">
        <v>0.506</v>
      </c>
      <c r="R871" s="35">
        <v>21.579</v>
      </c>
      <c r="S871" s="35">
        <v>0.01</v>
      </c>
      <c r="T871" s="35">
        <v>13.491</v>
      </c>
      <c r="U871" s="35">
        <v>0.418</v>
      </c>
      <c r="V871" s="35">
        <v>9.025</v>
      </c>
      <c r="W871" s="35">
        <v>13.608</v>
      </c>
      <c r="X871" s="35">
        <v>0.204</v>
      </c>
      <c r="Y871" s="32"/>
      <c r="Z871" s="32">
        <v>99.054</v>
      </c>
      <c r="AA871" s="35">
        <v>7.82924461364746</v>
      </c>
      <c r="AB871" s="35">
        <v>951.525390625</v>
      </c>
      <c r="AC871" s="35">
        <v>-8.05217552185059</v>
      </c>
      <c r="AD871" s="35">
        <v>4.08147621154785</v>
      </c>
      <c r="AE871" s="35" t="s">
        <v>1695</v>
      </c>
      <c r="AF871" s="19">
        <v>12</v>
      </c>
      <c r="AG871" s="19">
        <f>AF871/(P871*'Molecular Weight'!$C$2/'Molecular Weight'!$D$2+Q871*'Molecular Weight'!$C$3/'Molecular Weight'!$D$3+R871*'Molecular Weight'!$C$4/'Molecular Weight'!$D$4+S871*'Molecular Weight'!$C$5/'Molecular Weight'!$D$5+T871*'Molecular Weight'!$C$6/'Molecular Weight'!$D$6+U871*'Molecular Weight'!$C$8/'Molecular Weight'!$D$8+V871*'Molecular Weight'!$C$9/'Molecular Weight'!$D$9+W871*'Molecular Weight'!$C$10/'Molecular Weight'!$D$10+X871*'Molecular Weight'!$C$11/'Molecular Weight'!$D$11+Y871*'Molecular Weight'!$C$12/'Molecular Weight'!$D$12)</f>
        <v>4.5282815367219</v>
      </c>
      <c r="AH871" s="19">
        <f>P871*AG871*'Molecular Weight'!$B$2/'Molecular Weight'!$D$2</f>
        <v>3.03088857250662</v>
      </c>
      <c r="AI871" s="19">
        <f>Q871*AG871*'Molecular Weight'!$B$3/'Molecular Weight'!$D$3</f>
        <v>0.0286772272538333</v>
      </c>
      <c r="AJ871" s="19">
        <f>AG871*R871*'Molecular Weight'!$B$4/'Molecular Weight'!$D$4</f>
        <v>1.91674749472189</v>
      </c>
      <c r="AK871" s="19">
        <f>S871*AG871*'Molecular Weight'!$B$5/'Molecular Weight'!$D$5</f>
        <v>0.000595865719681808</v>
      </c>
      <c r="AL871" s="19">
        <f>T871*AG871*'Molecular Weight'!$B$6/'Molecular Weight'!$D$6</f>
        <v>0.850376478450935</v>
      </c>
      <c r="AM871" s="19">
        <f>U871*AG871*'Molecular Weight'!$B$8/'Molecular Weight'!$D$8</f>
        <v>0.0266820084909748</v>
      </c>
      <c r="AN871" s="19">
        <f>V871*AG871*'Molecular Weight'!$B$9/'Molecular Weight'!$D$9</f>
        <v>1.01408786275224</v>
      </c>
      <c r="AO871" s="19">
        <f>W871*AG871*'Molecular Weight'!$B$10/'Molecular Weight'!$D$10</f>
        <v>1.0988026952873</v>
      </c>
      <c r="AP871" s="19">
        <f>X871*AG871*'Molecular Weight'!$B$11/'Molecular Weight'!$D$11</f>
        <v>0.0298086296705798</v>
      </c>
      <c r="AQ871" s="19">
        <f>Y871*AG871*'Molecular Weight'!$B$12/'Molecular Weight'!$D$12</f>
        <v>0</v>
      </c>
      <c r="AR871" s="19">
        <f t="shared" si="158"/>
        <v>7.99666683485405</v>
      </c>
      <c r="AS871" s="19">
        <f t="shared" si="159"/>
        <v>0</v>
      </c>
      <c r="AT871" s="19">
        <f t="shared" si="160"/>
        <v>0</v>
      </c>
      <c r="AU871" s="19">
        <f t="shared" si="161"/>
        <v>0.850376478450935</v>
      </c>
      <c r="AV871" s="19">
        <f t="shared" si="162"/>
        <v>3.05956579976045</v>
      </c>
      <c r="AW871" s="19">
        <f t="shared" si="163"/>
        <v>2.98994904498144</v>
      </c>
      <c r="AX871" s="36"/>
    </row>
    <row r="872" s="25" customFormat="1" spans="1:50">
      <c r="A872" s="37" t="s">
        <v>1849</v>
      </c>
      <c r="B872" s="35" t="s">
        <v>2629</v>
      </c>
      <c r="C872" s="35" t="s">
        <v>2595</v>
      </c>
      <c r="D872" s="35" t="s">
        <v>1852</v>
      </c>
      <c r="E872" s="35" t="s">
        <v>2660</v>
      </c>
      <c r="F872" s="35" t="s">
        <v>1962</v>
      </c>
      <c r="G872" s="32" t="s">
        <v>1917</v>
      </c>
      <c r="H872" s="32"/>
      <c r="I872" s="33">
        <f t="shared" si="164"/>
        <v>7.1904935836792</v>
      </c>
      <c r="J872" s="33">
        <f t="shared" si="165"/>
        <v>1032.62084960937</v>
      </c>
      <c r="K872" s="33">
        <f t="shared" si="166"/>
        <v>-7.26280498504639</v>
      </c>
      <c r="L872" s="34">
        <f t="shared" si="156"/>
        <v>-11.2254179340808</v>
      </c>
      <c r="M872" s="33">
        <f t="shared" si="157"/>
        <v>3.9626129490344</v>
      </c>
      <c r="N872" s="33">
        <f t="shared" si="167"/>
        <v>3.96261119842529</v>
      </c>
      <c r="O872" s="32"/>
      <c r="P872" s="35">
        <v>39.967</v>
      </c>
      <c r="Q872" s="35">
        <v>0.399</v>
      </c>
      <c r="R872" s="35">
        <v>21.259</v>
      </c>
      <c r="S872" s="35">
        <v>0.041</v>
      </c>
      <c r="T872" s="35">
        <v>18.611</v>
      </c>
      <c r="U872" s="35">
        <v>0.355</v>
      </c>
      <c r="V872" s="35">
        <v>14.391</v>
      </c>
      <c r="W872" s="35">
        <v>3.795</v>
      </c>
      <c r="X872" s="35">
        <v>0.233</v>
      </c>
      <c r="Y872" s="32"/>
      <c r="Z872" s="32">
        <v>99.051</v>
      </c>
      <c r="AA872" s="35">
        <v>7.1904935836792</v>
      </c>
      <c r="AB872" s="35">
        <v>1032.62084960937</v>
      </c>
      <c r="AC872" s="35">
        <v>-7.26280498504639</v>
      </c>
      <c r="AD872" s="35">
        <v>3.96261119842529</v>
      </c>
      <c r="AE872" s="35" t="s">
        <v>1695</v>
      </c>
      <c r="AF872" s="19">
        <v>12</v>
      </c>
      <c r="AG872" s="19">
        <f>AF872/(P872*'Molecular Weight'!$C$2/'Molecular Weight'!$D$2+Q872*'Molecular Weight'!$C$3/'Molecular Weight'!$D$3+R872*'Molecular Weight'!$C$4/'Molecular Weight'!$D$4+S872*'Molecular Weight'!$C$5/'Molecular Weight'!$D$5+T872*'Molecular Weight'!$C$6/'Molecular Weight'!$D$6+U872*'Molecular Weight'!$C$8/'Molecular Weight'!$D$8+V872*'Molecular Weight'!$C$9/'Molecular Weight'!$D$9+W872*'Molecular Weight'!$C$10/'Molecular Weight'!$D$10+X872*'Molecular Weight'!$C$11/'Molecular Weight'!$D$11+Y872*'Molecular Weight'!$C$12/'Molecular Weight'!$D$12)</f>
        <v>4.51236488174675</v>
      </c>
      <c r="AH872" s="19">
        <f>P872*AG872*'Molecular Weight'!$B$2/'Molecular Weight'!$D$2</f>
        <v>3.00175910833509</v>
      </c>
      <c r="AI872" s="19">
        <f>Q872*AG872*'Molecular Weight'!$B$3/'Molecular Weight'!$D$3</f>
        <v>0.022533586831251</v>
      </c>
      <c r="AJ872" s="19">
        <f>AG872*R872*'Molecular Weight'!$B$4/'Molecular Weight'!$D$4</f>
        <v>1.8816862499226</v>
      </c>
      <c r="AK872" s="19">
        <f>S872*AG872*'Molecular Weight'!$B$5/'Molecular Weight'!$D$5</f>
        <v>0.00243446226924951</v>
      </c>
      <c r="AL872" s="19">
        <f>T872*AG872*'Molecular Weight'!$B$6/'Molecular Weight'!$D$6</f>
        <v>1.16898138661176</v>
      </c>
      <c r="AM872" s="19">
        <f>U872*AG872*'Molecular Weight'!$B$8/'Molecular Weight'!$D$8</f>
        <v>0.0225809068652396</v>
      </c>
      <c r="AN872" s="19">
        <f>V872*AG872*'Molecular Weight'!$B$9/'Molecular Weight'!$D$9</f>
        <v>1.61135094325602</v>
      </c>
      <c r="AO872" s="19">
        <f>W872*AG872*'Molecular Weight'!$B$10/'Molecular Weight'!$D$10</f>
        <v>0.305357074290815</v>
      </c>
      <c r="AP872" s="19">
        <f>X872*AG872*'Molecular Weight'!$B$11/'Molecular Weight'!$D$11</f>
        <v>0.0339264607114228</v>
      </c>
      <c r="AQ872" s="19">
        <f>Y872*AG872*'Molecular Weight'!$B$12/'Molecular Weight'!$D$12</f>
        <v>0</v>
      </c>
      <c r="AR872" s="19">
        <f t="shared" si="158"/>
        <v>8.05061017909344</v>
      </c>
      <c r="AS872" s="19">
        <f t="shared" si="159"/>
        <v>0.15087605426443</v>
      </c>
      <c r="AT872" s="19">
        <f t="shared" si="160"/>
        <v>0.129066258874949</v>
      </c>
      <c r="AU872" s="19">
        <f t="shared" si="161"/>
        <v>1.01810533234733</v>
      </c>
      <c r="AV872" s="19">
        <f t="shared" si="162"/>
        <v>3.02429269516634</v>
      </c>
      <c r="AW872" s="19">
        <f t="shared" si="163"/>
        <v>3.10827031102383</v>
      </c>
      <c r="AX872" s="36"/>
    </row>
    <row r="873" s="25" customFormat="1" spans="1:50">
      <c r="A873" s="37" t="s">
        <v>1849</v>
      </c>
      <c r="B873" s="35" t="s">
        <v>2629</v>
      </c>
      <c r="C873" s="35" t="s">
        <v>2595</v>
      </c>
      <c r="D873" s="35" t="s">
        <v>1852</v>
      </c>
      <c r="E873" s="35" t="s">
        <v>2661</v>
      </c>
      <c r="F873" s="35" t="s">
        <v>1962</v>
      </c>
      <c r="G873" s="32" t="s">
        <v>1917</v>
      </c>
      <c r="H873" s="32"/>
      <c r="I873" s="33">
        <f t="shared" si="164"/>
        <v>6.45243644714355</v>
      </c>
      <c r="J873" s="33">
        <f t="shared" si="165"/>
        <v>1017.38775634766</v>
      </c>
      <c r="K873" s="33">
        <f t="shared" si="166"/>
        <v>-7.84794616699219</v>
      </c>
      <c r="L873" s="34">
        <f t="shared" si="156"/>
        <v>-11.7558367700515</v>
      </c>
      <c r="M873" s="33">
        <f t="shared" si="157"/>
        <v>3.90789060305931</v>
      </c>
      <c r="N873" s="33">
        <f t="shared" si="167"/>
        <v>3.90789222717285</v>
      </c>
      <c r="O873" s="32"/>
      <c r="P873" s="35">
        <v>39.81</v>
      </c>
      <c r="Q873" s="35">
        <v>0.386</v>
      </c>
      <c r="R873" s="35">
        <v>21.411</v>
      </c>
      <c r="S873" s="35">
        <v>0.066</v>
      </c>
      <c r="T873" s="35">
        <v>18.591</v>
      </c>
      <c r="U873" s="35">
        <v>0.353</v>
      </c>
      <c r="V873" s="35">
        <v>14.177</v>
      </c>
      <c r="W873" s="35">
        <v>3.713</v>
      </c>
      <c r="X873" s="35">
        <v>0.186</v>
      </c>
      <c r="Y873" s="32"/>
      <c r="Z873" s="32">
        <v>98.693</v>
      </c>
      <c r="AA873" s="35">
        <v>6.45243644714355</v>
      </c>
      <c r="AB873" s="35">
        <v>1017.38775634766</v>
      </c>
      <c r="AC873" s="35">
        <v>-7.84794616699219</v>
      </c>
      <c r="AD873" s="35">
        <v>3.90789222717285</v>
      </c>
      <c r="AE873" s="35" t="s">
        <v>1695</v>
      </c>
      <c r="AF873" s="19">
        <v>12</v>
      </c>
      <c r="AG873" s="19">
        <f>AF873/(P873*'Molecular Weight'!$C$2/'Molecular Weight'!$D$2+Q873*'Molecular Weight'!$C$3/'Molecular Weight'!$D$3+R873*'Molecular Weight'!$C$4/'Molecular Weight'!$D$4+S873*'Molecular Weight'!$C$5/'Molecular Weight'!$D$5+T873*'Molecular Weight'!$C$6/'Molecular Weight'!$D$6+U873*'Molecular Weight'!$C$8/'Molecular Weight'!$D$8+V873*'Molecular Weight'!$C$9/'Molecular Weight'!$D$9+W873*'Molecular Weight'!$C$10/'Molecular Weight'!$D$10+X873*'Molecular Weight'!$C$11/'Molecular Weight'!$D$11+Y873*'Molecular Weight'!$C$12/'Molecular Weight'!$D$12)</f>
        <v>4.52670274294471</v>
      </c>
      <c r="AH873" s="19">
        <f>P873*AG873*'Molecular Weight'!$B$2/'Molecular Weight'!$D$2</f>
        <v>2.99946797930474</v>
      </c>
      <c r="AI873" s="19">
        <f>Q873*AG873*'Molecular Weight'!$B$3/'Molecular Weight'!$D$3</f>
        <v>0.0218686765804337</v>
      </c>
      <c r="AJ873" s="19">
        <f>AG873*R873*'Molecular Weight'!$B$4/'Molecular Weight'!$D$4</f>
        <v>1.90116187581775</v>
      </c>
      <c r="AK873" s="19">
        <f>S873*AG873*'Molecular Weight'!$B$5/'Molecular Weight'!$D$5</f>
        <v>0.00393134260193895</v>
      </c>
      <c r="AL873" s="19">
        <f>T873*AG873*'Molecular Weight'!$B$6/'Molecular Weight'!$D$6</f>
        <v>1.17143556088648</v>
      </c>
      <c r="AM873" s="19">
        <f>U873*AG873*'Molecular Weight'!$B$8/'Molecular Weight'!$D$8</f>
        <v>0.0225250362032631</v>
      </c>
      <c r="AN873" s="19">
        <f>V873*AG873*'Molecular Weight'!$B$9/'Molecular Weight'!$D$9</f>
        <v>1.59243336939769</v>
      </c>
      <c r="AO873" s="19">
        <f>W873*AG873*'Molecular Weight'!$B$10/'Molecular Weight'!$D$10</f>
        <v>0.299708403790187</v>
      </c>
      <c r="AP873" s="19">
        <f>X873*AG873*'Molecular Weight'!$B$11/'Molecular Weight'!$D$11</f>
        <v>0.0271689806449731</v>
      </c>
      <c r="AQ873" s="19">
        <f>Y873*AG873*'Molecular Weight'!$B$12/'Molecular Weight'!$D$12</f>
        <v>0</v>
      </c>
      <c r="AR873" s="19">
        <f t="shared" si="158"/>
        <v>8.03970122522747</v>
      </c>
      <c r="AS873" s="19">
        <f t="shared" si="159"/>
        <v>0.118515524242298</v>
      </c>
      <c r="AT873" s="19">
        <f t="shared" si="160"/>
        <v>0.10117118533828</v>
      </c>
      <c r="AU873" s="19">
        <f t="shared" si="161"/>
        <v>1.05292003664419</v>
      </c>
      <c r="AV873" s="19">
        <f t="shared" si="162"/>
        <v>3.02133665588517</v>
      </c>
      <c r="AW873" s="19">
        <f t="shared" si="163"/>
        <v>3.08610237027763</v>
      </c>
      <c r="AX873" s="36"/>
    </row>
    <row r="874" s="25" customFormat="1" spans="1:50">
      <c r="A874" s="37" t="s">
        <v>1849</v>
      </c>
      <c r="B874" s="35" t="s">
        <v>2629</v>
      </c>
      <c r="C874" s="35" t="s">
        <v>2595</v>
      </c>
      <c r="D874" s="35" t="s">
        <v>1852</v>
      </c>
      <c r="E874" s="35" t="s">
        <v>2662</v>
      </c>
      <c r="F874" s="35" t="s">
        <v>1962</v>
      </c>
      <c r="G874" s="32" t="s">
        <v>1917</v>
      </c>
      <c r="H874" s="32"/>
      <c r="I874" s="33">
        <f t="shared" si="164"/>
        <v>4.61476850509644</v>
      </c>
      <c r="J874" s="33">
        <f t="shared" si="165"/>
        <v>1020.63293457031</v>
      </c>
      <c r="K874" s="33">
        <f t="shared" si="166"/>
        <v>-8.6337776184082</v>
      </c>
      <c r="L874" s="34">
        <f t="shared" si="156"/>
        <v>-12.5045465191122</v>
      </c>
      <c r="M874" s="33">
        <f t="shared" si="157"/>
        <v>3.87076890070395</v>
      </c>
      <c r="N874" s="33">
        <f t="shared" si="167"/>
        <v>3.87077045440674</v>
      </c>
      <c r="O874" s="32"/>
      <c r="P874" s="35">
        <v>39.17</v>
      </c>
      <c r="Q874" s="35">
        <v>0.515</v>
      </c>
      <c r="R874" s="35">
        <v>21.764</v>
      </c>
      <c r="S874" s="35">
        <v>0.056</v>
      </c>
      <c r="T874" s="35">
        <v>16.923</v>
      </c>
      <c r="U874" s="35">
        <v>0.417</v>
      </c>
      <c r="V874" s="35">
        <v>8.939</v>
      </c>
      <c r="W874" s="35">
        <v>11.361</v>
      </c>
      <c r="X874" s="35">
        <v>0.197</v>
      </c>
      <c r="Y874" s="32"/>
      <c r="Z874" s="32">
        <v>99.342</v>
      </c>
      <c r="AA874" s="35">
        <v>4.61476850509644</v>
      </c>
      <c r="AB874" s="35">
        <v>1020.63293457031</v>
      </c>
      <c r="AC874" s="35">
        <v>-8.6337776184082</v>
      </c>
      <c r="AD874" s="35">
        <v>3.87077045440674</v>
      </c>
      <c r="AE874" s="35" t="s">
        <v>1695</v>
      </c>
      <c r="AF874" s="19">
        <v>12</v>
      </c>
      <c r="AG874" s="19">
        <f>AF874/(P874*'Molecular Weight'!$C$2/'Molecular Weight'!$D$2+Q874*'Molecular Weight'!$C$3/'Molecular Weight'!$D$3+R874*'Molecular Weight'!$C$4/'Molecular Weight'!$D$4+S874*'Molecular Weight'!$C$5/'Molecular Weight'!$D$5+T874*'Molecular Weight'!$C$6/'Molecular Weight'!$D$6+U874*'Molecular Weight'!$C$8/'Molecular Weight'!$D$8+V874*'Molecular Weight'!$C$9/'Molecular Weight'!$D$9+W874*'Molecular Weight'!$C$10/'Molecular Weight'!$D$10+X874*'Molecular Weight'!$C$11/'Molecular Weight'!$D$11+Y874*'Molecular Weight'!$C$12/'Molecular Weight'!$D$12)</f>
        <v>4.56740556498291</v>
      </c>
      <c r="AH874" s="19">
        <f>P874*AG874*'Molecular Weight'!$B$2/'Molecular Weight'!$D$2</f>
        <v>2.97778422071206</v>
      </c>
      <c r="AI874" s="19">
        <f>Q874*AG874*'Molecular Weight'!$B$3/'Molecular Weight'!$D$3</f>
        <v>0.0294394726654093</v>
      </c>
      <c r="AJ874" s="19">
        <f>AG874*R874*'Molecular Weight'!$B$4/'Molecular Weight'!$D$4</f>
        <v>1.94988259545485</v>
      </c>
      <c r="AK874" s="19">
        <f>S874*AG874*'Molecular Weight'!$B$5/'Molecular Weight'!$D$5</f>
        <v>0.0033656781582873</v>
      </c>
      <c r="AL874" s="19">
        <f>T874*AG874*'Molecular Weight'!$B$6/'Molecular Weight'!$D$6</f>
        <v>1.07592155312091</v>
      </c>
      <c r="AM874" s="19">
        <f>U874*AG874*'Molecular Weight'!$B$8/'Molecular Weight'!$D$8</f>
        <v>0.0268481550690425</v>
      </c>
      <c r="AN874" s="19">
        <f>V874*AG874*'Molecular Weight'!$B$9/'Molecular Weight'!$D$9</f>
        <v>1.01310268847102</v>
      </c>
      <c r="AO874" s="19">
        <f>W874*AG874*'Molecular Weight'!$B$10/'Molecular Weight'!$D$10</f>
        <v>0.925290560338282</v>
      </c>
      <c r="AP874" s="19">
        <f>X874*AG874*'Molecular Weight'!$B$11/'Molecular Weight'!$D$11</f>
        <v>0.0290344916521986</v>
      </c>
      <c r="AQ874" s="19">
        <f>Y874*AG874*'Molecular Weight'!$B$12/'Molecular Weight'!$D$12</f>
        <v>0</v>
      </c>
      <c r="AR874" s="19">
        <f t="shared" si="158"/>
        <v>8.03066941564206</v>
      </c>
      <c r="AS874" s="19">
        <f t="shared" si="159"/>
        <v>0.0916568641184146</v>
      </c>
      <c r="AT874" s="19">
        <f t="shared" si="160"/>
        <v>0.0851891700213154</v>
      </c>
      <c r="AU874" s="19">
        <f t="shared" si="161"/>
        <v>0.984264689002491</v>
      </c>
      <c r="AV874" s="19">
        <f t="shared" si="162"/>
        <v>3.00722369337747</v>
      </c>
      <c r="AW874" s="19">
        <f t="shared" si="163"/>
        <v>3.04116295699925</v>
      </c>
      <c r="AX874" s="36"/>
    </row>
    <row r="875" s="25" customFormat="1" spans="1:50">
      <c r="A875" s="37" t="s">
        <v>1849</v>
      </c>
      <c r="B875" s="35" t="s">
        <v>2629</v>
      </c>
      <c r="C875" s="35" t="s">
        <v>2595</v>
      </c>
      <c r="D875" s="35" t="s">
        <v>1852</v>
      </c>
      <c r="E875" s="35" t="s">
        <v>2663</v>
      </c>
      <c r="F875" s="35" t="s">
        <v>1962</v>
      </c>
      <c r="G875" s="32" t="s">
        <v>1917</v>
      </c>
      <c r="H875" s="32"/>
      <c r="I875" s="33">
        <f t="shared" si="164"/>
        <v>6.05733919143677</v>
      </c>
      <c r="J875" s="33">
        <f t="shared" si="165"/>
        <v>971.220275878906</v>
      </c>
      <c r="K875" s="33">
        <f t="shared" si="166"/>
        <v>-8.70019912719727</v>
      </c>
      <c r="L875" s="34">
        <f t="shared" si="156"/>
        <v>-12.621958203356</v>
      </c>
      <c r="M875" s="33">
        <f t="shared" si="157"/>
        <v>3.92175907615874</v>
      </c>
      <c r="N875" s="33">
        <f t="shared" si="167"/>
        <v>3.92175769805908</v>
      </c>
      <c r="O875" s="32"/>
      <c r="P875" s="35">
        <v>40.072</v>
      </c>
      <c r="Q875" s="35">
        <v>0.493</v>
      </c>
      <c r="R875" s="35">
        <v>21.8</v>
      </c>
      <c r="S875" s="35">
        <v>0.032</v>
      </c>
      <c r="T875" s="35">
        <v>16.273</v>
      </c>
      <c r="U875" s="35">
        <v>0.406</v>
      </c>
      <c r="V875" s="35">
        <v>8.611</v>
      </c>
      <c r="W875" s="35">
        <v>11.469</v>
      </c>
      <c r="X875" s="35">
        <v>0.19</v>
      </c>
      <c r="Y875" s="32"/>
      <c r="Z875" s="32">
        <v>99.346</v>
      </c>
      <c r="AA875" s="35">
        <v>6.05733919143677</v>
      </c>
      <c r="AB875" s="35">
        <v>971.220275878906</v>
      </c>
      <c r="AC875" s="35">
        <v>-8.70019912719727</v>
      </c>
      <c r="AD875" s="35">
        <v>3.92175769805908</v>
      </c>
      <c r="AE875" s="35" t="s">
        <v>1695</v>
      </c>
      <c r="AF875" s="19">
        <v>12</v>
      </c>
      <c r="AG875" s="19">
        <f>AF875/(P875*'Molecular Weight'!$C$2/'Molecular Weight'!$D$2+Q875*'Molecular Weight'!$C$3/'Molecular Weight'!$D$3+R875*'Molecular Weight'!$C$4/'Molecular Weight'!$D$4+S875*'Molecular Weight'!$C$5/'Molecular Weight'!$D$5+T875*'Molecular Weight'!$C$6/'Molecular Weight'!$D$6+U875*'Molecular Weight'!$C$8/'Molecular Weight'!$D$8+V875*'Molecular Weight'!$C$9/'Molecular Weight'!$D$9+W875*'Molecular Weight'!$C$10/'Molecular Weight'!$D$10+X875*'Molecular Weight'!$C$11/'Molecular Weight'!$D$11+Y875*'Molecular Weight'!$C$12/'Molecular Weight'!$D$12)</f>
        <v>4.54228085933429</v>
      </c>
      <c r="AH875" s="19">
        <f>P875*AG875*'Molecular Weight'!$B$2/'Molecular Weight'!$D$2</f>
        <v>3.02959851190486</v>
      </c>
      <c r="AI875" s="19">
        <f>Q875*AG875*'Molecular Weight'!$B$3/'Molecular Weight'!$D$3</f>
        <v>0.0280268393448286</v>
      </c>
      <c r="AJ875" s="19">
        <f>AG875*R875*'Molecular Weight'!$B$4/'Molecular Weight'!$D$4</f>
        <v>1.94236411795778</v>
      </c>
      <c r="AK875" s="19">
        <f>S875*AG875*'Molecular Weight'!$B$5/'Molecular Weight'!$D$5</f>
        <v>0.00191266514242644</v>
      </c>
      <c r="AL875" s="19">
        <f>T875*AG875*'Molecular Weight'!$B$6/'Molecular Weight'!$D$6</f>
        <v>1.02890501703712</v>
      </c>
      <c r="AM875" s="19">
        <f>U875*AG875*'Molecular Weight'!$B$8/'Molecular Weight'!$D$8</f>
        <v>0.0259961379882961</v>
      </c>
      <c r="AN875" s="19">
        <f>V875*AG875*'Molecular Weight'!$B$9/'Molecular Weight'!$D$9</f>
        <v>0.97056030967066</v>
      </c>
      <c r="AO875" s="19">
        <f>W875*AG875*'Molecular Weight'!$B$10/'Molecular Weight'!$D$10</f>
        <v>0.928948273461216</v>
      </c>
      <c r="AP875" s="19">
        <f>X875*AG875*'Molecular Weight'!$B$11/'Molecular Weight'!$D$11</f>
        <v>0.0278487693860444</v>
      </c>
      <c r="AQ875" s="19">
        <f>Y875*AG875*'Molecular Weight'!$B$12/'Molecular Weight'!$D$12</f>
        <v>0</v>
      </c>
      <c r="AR875" s="19">
        <f t="shared" si="158"/>
        <v>7.98416064189323</v>
      </c>
      <c r="AS875" s="19">
        <f t="shared" si="159"/>
        <v>0</v>
      </c>
      <c r="AT875" s="19">
        <f t="shared" si="160"/>
        <v>0</v>
      </c>
      <c r="AU875" s="19">
        <f t="shared" si="161"/>
        <v>1.02890501703712</v>
      </c>
      <c r="AV875" s="19">
        <f t="shared" si="162"/>
        <v>3.05762535124969</v>
      </c>
      <c r="AW875" s="19">
        <f t="shared" si="163"/>
        <v>2.9544097381573</v>
      </c>
      <c r="AX875" s="36"/>
    </row>
    <row r="876" s="25" customFormat="1" spans="1:50">
      <c r="A876" s="37" t="s">
        <v>1849</v>
      </c>
      <c r="B876" s="35" t="s">
        <v>2629</v>
      </c>
      <c r="C876" s="35" t="s">
        <v>2595</v>
      </c>
      <c r="D876" s="35" t="s">
        <v>1852</v>
      </c>
      <c r="E876" s="35" t="s">
        <v>2664</v>
      </c>
      <c r="F876" s="35" t="s">
        <v>1962</v>
      </c>
      <c r="G876" s="32" t="s">
        <v>1917</v>
      </c>
      <c r="H876" s="32"/>
      <c r="I876" s="33">
        <f t="shared" si="164"/>
        <v>8.49188423156738</v>
      </c>
      <c r="J876" s="33">
        <f t="shared" si="165"/>
        <v>1137.775390625</v>
      </c>
      <c r="K876" s="33">
        <f t="shared" si="166"/>
        <v>-6.89589071273804</v>
      </c>
      <c r="L876" s="34">
        <f t="shared" si="156"/>
        <v>-9.37277863373075</v>
      </c>
      <c r="M876" s="33">
        <f t="shared" si="157"/>
        <v>2.47688792099271</v>
      </c>
      <c r="N876" s="33">
        <f t="shared" si="167"/>
        <v>2.47688817977905</v>
      </c>
      <c r="O876" s="32"/>
      <c r="P876" s="35">
        <v>40.627</v>
      </c>
      <c r="Q876" s="35">
        <v>0.583</v>
      </c>
      <c r="R876" s="35">
        <v>21.99</v>
      </c>
      <c r="S876" s="35">
        <v>0.056</v>
      </c>
      <c r="T876" s="35">
        <v>13.283</v>
      </c>
      <c r="U876" s="35">
        <v>0.237</v>
      </c>
      <c r="V876" s="35">
        <v>9.629</v>
      </c>
      <c r="W876" s="35">
        <v>13.319</v>
      </c>
      <c r="X876" s="35">
        <v>0.294</v>
      </c>
      <c r="Y876" s="32"/>
      <c r="Z876" s="32">
        <v>100.018</v>
      </c>
      <c r="AA876" s="35">
        <v>8.49188423156738</v>
      </c>
      <c r="AB876" s="35">
        <v>1137.775390625</v>
      </c>
      <c r="AC876" s="35">
        <v>-6.89589071273804</v>
      </c>
      <c r="AD876" s="35">
        <v>2.47688817977905</v>
      </c>
      <c r="AE876" s="35" t="s">
        <v>1695</v>
      </c>
      <c r="AF876" s="19">
        <v>12</v>
      </c>
      <c r="AG876" s="19">
        <f>AF876/(P876*'Molecular Weight'!$C$2/'Molecular Weight'!$D$2+Q876*'Molecular Weight'!$C$3/'Molecular Weight'!$D$3+R876*'Molecular Weight'!$C$4/'Molecular Weight'!$D$4+S876*'Molecular Weight'!$C$5/'Molecular Weight'!$D$5+T876*'Molecular Weight'!$C$6/'Molecular Weight'!$D$6+U876*'Molecular Weight'!$C$8/'Molecular Weight'!$D$8+V876*'Molecular Weight'!$C$9/'Molecular Weight'!$D$9+W876*'Molecular Weight'!$C$10/'Molecular Weight'!$D$10+X876*'Molecular Weight'!$C$11/'Molecular Weight'!$D$11+Y876*'Molecular Weight'!$C$12/'Molecular Weight'!$D$12)</f>
        <v>4.4700038901012</v>
      </c>
      <c r="AH876" s="19">
        <f>P876*AG876*'Molecular Weight'!$B$2/'Molecular Weight'!$D$2</f>
        <v>3.0226838888672</v>
      </c>
      <c r="AI876" s="19">
        <f>Q876*AG876*'Molecular Weight'!$B$3/'Molecular Weight'!$D$3</f>
        <v>0.0326159232531789</v>
      </c>
      <c r="AJ876" s="19">
        <f>AG876*R876*'Molecular Weight'!$B$4/'Molecular Weight'!$D$4</f>
        <v>1.92811662501619</v>
      </c>
      <c r="AK876" s="19">
        <f>S876*AG876*'Molecular Weight'!$B$5/'Molecular Weight'!$D$5</f>
        <v>0.0032939037811128</v>
      </c>
      <c r="AL876" s="19">
        <f>T876*AG876*'Molecular Weight'!$B$6/'Molecular Weight'!$D$6</f>
        <v>0.826490279401645</v>
      </c>
      <c r="AM876" s="19">
        <f>U876*AG876*'Molecular Weight'!$B$8/'Molecular Weight'!$D$8</f>
        <v>0.0149336188603606</v>
      </c>
      <c r="AN876" s="19">
        <f>V876*AG876*'Molecular Weight'!$B$9/'Molecular Weight'!$D$9</f>
        <v>1.06803145056537</v>
      </c>
      <c r="AO876" s="19">
        <f>W876*AG876*'Molecular Weight'!$B$10/'Molecular Weight'!$D$10</f>
        <v>1.06162592389903</v>
      </c>
      <c r="AP876" s="19">
        <f>X876*AG876*'Molecular Weight'!$B$11/'Molecular Weight'!$D$11</f>
        <v>0.0424066196737577</v>
      </c>
      <c r="AQ876" s="19">
        <f>Y876*AG876*'Molecular Weight'!$B$12/'Molecular Weight'!$D$12</f>
        <v>0</v>
      </c>
      <c r="AR876" s="19">
        <f t="shared" si="158"/>
        <v>8.00019823331785</v>
      </c>
      <c r="AS876" s="19">
        <f t="shared" si="159"/>
        <v>0.000594685217741642</v>
      </c>
      <c r="AT876" s="19">
        <f t="shared" si="160"/>
        <v>0.000719530807031604</v>
      </c>
      <c r="AU876" s="19">
        <f t="shared" si="161"/>
        <v>0.825895594183903</v>
      </c>
      <c r="AV876" s="19">
        <f t="shared" si="162"/>
        <v>3.05529981212038</v>
      </c>
      <c r="AW876" s="19">
        <f t="shared" si="163"/>
        <v>2.97108127272641</v>
      </c>
      <c r="AX876" s="36"/>
    </row>
    <row r="877" s="25" customFormat="1" spans="1:50">
      <c r="A877" s="37" t="s">
        <v>1849</v>
      </c>
      <c r="B877" s="35" t="s">
        <v>2629</v>
      </c>
      <c r="C877" s="35" t="s">
        <v>2595</v>
      </c>
      <c r="D877" s="35" t="s">
        <v>1852</v>
      </c>
      <c r="E877" s="35" t="s">
        <v>2665</v>
      </c>
      <c r="F877" s="35" t="s">
        <v>1962</v>
      </c>
      <c r="G877" s="32" t="s">
        <v>1917</v>
      </c>
      <c r="H877" s="32"/>
      <c r="I877" s="33">
        <f t="shared" si="164"/>
        <v>7.7668890953064</v>
      </c>
      <c r="J877" s="33">
        <f t="shared" si="165"/>
        <v>1128.65832519531</v>
      </c>
      <c r="K877" s="33">
        <f t="shared" si="166"/>
        <v>-6.9911584854126</v>
      </c>
      <c r="L877" s="34">
        <f t="shared" si="156"/>
        <v>-9.76296933852938</v>
      </c>
      <c r="M877" s="33">
        <f t="shared" si="157"/>
        <v>2.77181085311678</v>
      </c>
      <c r="N877" s="33">
        <f t="shared" si="167"/>
        <v>2.77180957794189</v>
      </c>
      <c r="O877" s="32"/>
      <c r="P877" s="35">
        <v>40.599</v>
      </c>
      <c r="Q877" s="35">
        <v>0.567</v>
      </c>
      <c r="R877" s="35">
        <v>22.188</v>
      </c>
      <c r="S877" s="35">
        <v>0.051</v>
      </c>
      <c r="T877" s="35">
        <v>12.899</v>
      </c>
      <c r="U877" s="35">
        <v>0.226</v>
      </c>
      <c r="V877" s="35">
        <v>9.734</v>
      </c>
      <c r="W877" s="35">
        <v>13.321</v>
      </c>
      <c r="X877" s="35">
        <v>0.27</v>
      </c>
      <c r="Y877" s="32"/>
      <c r="Z877" s="32">
        <v>99.855</v>
      </c>
      <c r="AA877" s="35">
        <v>7.7668890953064</v>
      </c>
      <c r="AB877" s="35">
        <v>1128.65832519531</v>
      </c>
      <c r="AC877" s="35">
        <v>-6.9911584854126</v>
      </c>
      <c r="AD877" s="35">
        <v>2.77180957794189</v>
      </c>
      <c r="AE877" s="35" t="s">
        <v>1695</v>
      </c>
      <c r="AF877" s="19">
        <v>12</v>
      </c>
      <c r="AG877" s="19">
        <f>AF877/(P877*'Molecular Weight'!$C$2/'Molecular Weight'!$D$2+Q877*'Molecular Weight'!$C$3/'Molecular Weight'!$D$3+R877*'Molecular Weight'!$C$4/'Molecular Weight'!$D$4+S877*'Molecular Weight'!$C$5/'Molecular Weight'!$D$5+T877*'Molecular Weight'!$C$6/'Molecular Weight'!$D$6+U877*'Molecular Weight'!$C$8/'Molecular Weight'!$D$8+V877*'Molecular Weight'!$C$9/'Molecular Weight'!$D$9+W877*'Molecular Weight'!$C$10/'Molecular Weight'!$D$10+X877*'Molecular Weight'!$C$11/'Molecular Weight'!$D$11+Y877*'Molecular Weight'!$C$12/'Molecular Weight'!$D$12)</f>
        <v>4.46809293042069</v>
      </c>
      <c r="AH877" s="19">
        <f>P877*AG877*'Molecular Weight'!$B$2/'Molecular Weight'!$D$2</f>
        <v>3.01930933558837</v>
      </c>
      <c r="AI877" s="19">
        <f>Q877*AG877*'Molecular Weight'!$B$3/'Molecular Weight'!$D$3</f>
        <v>0.0317072426977288</v>
      </c>
      <c r="AJ877" s="19">
        <f>AG877*R877*'Molecular Weight'!$B$4/'Molecular Weight'!$D$4</f>
        <v>1.9446458599485</v>
      </c>
      <c r="AK877" s="19">
        <f>S877*AG877*'Molecular Weight'!$B$5/'Molecular Weight'!$D$5</f>
        <v>0.0029985227903343</v>
      </c>
      <c r="AL877" s="19">
        <f>T877*AG877*'Molecular Weight'!$B$6/'Molecular Weight'!$D$6</f>
        <v>0.802254046624394</v>
      </c>
      <c r="AM877" s="19">
        <f>U877*AG877*'Molecular Weight'!$B$8/'Molecular Weight'!$D$8</f>
        <v>0.014234409392093</v>
      </c>
      <c r="AN877" s="19">
        <f>V877*AG877*'Molecular Weight'!$B$9/'Molecular Weight'!$D$9</f>
        <v>1.07921629242469</v>
      </c>
      <c r="AO877" s="19">
        <f>W877*AG877*'Molecular Weight'!$B$10/'Molecular Weight'!$D$10</f>
        <v>1.0613314180837</v>
      </c>
      <c r="AP877" s="19">
        <f>X877*AG877*'Molecular Weight'!$B$11/'Molecular Weight'!$D$11</f>
        <v>0.0389282055893381</v>
      </c>
      <c r="AQ877" s="19">
        <f>Y877*AG877*'Molecular Weight'!$B$12/'Molecular Weight'!$D$12</f>
        <v>0</v>
      </c>
      <c r="AR877" s="19">
        <f t="shared" si="158"/>
        <v>7.99462533313915</v>
      </c>
      <c r="AS877" s="19">
        <f t="shared" si="159"/>
        <v>0</v>
      </c>
      <c r="AT877" s="19">
        <f t="shared" si="160"/>
        <v>0</v>
      </c>
      <c r="AU877" s="19">
        <f t="shared" si="161"/>
        <v>0.802254046624394</v>
      </c>
      <c r="AV877" s="19">
        <f t="shared" si="162"/>
        <v>3.0510165782861</v>
      </c>
      <c r="AW877" s="19">
        <f t="shared" si="163"/>
        <v>2.95703616652488</v>
      </c>
      <c r="AX877" s="36"/>
    </row>
    <row r="878" s="25" customFormat="1" spans="1:50">
      <c r="A878" s="37" t="s">
        <v>1849</v>
      </c>
      <c r="B878" s="35" t="s">
        <v>2629</v>
      </c>
      <c r="C878" s="35" t="s">
        <v>2595</v>
      </c>
      <c r="D878" s="35" t="s">
        <v>1852</v>
      </c>
      <c r="E878" s="35" t="s">
        <v>2666</v>
      </c>
      <c r="F878" s="35" t="s">
        <v>1962</v>
      </c>
      <c r="G878" s="32" t="s">
        <v>1917</v>
      </c>
      <c r="H878" s="32"/>
      <c r="I878" s="33">
        <f t="shared" si="164"/>
        <v>6.53586578369141</v>
      </c>
      <c r="J878" s="33">
        <f t="shared" si="165"/>
        <v>1107.1025390625</v>
      </c>
      <c r="K878" s="33">
        <f t="shared" si="166"/>
        <v>-7.63002061843872</v>
      </c>
      <c r="L878" s="34">
        <f t="shared" si="156"/>
        <v>-10.5161246240249</v>
      </c>
      <c r="M878" s="33">
        <f t="shared" si="157"/>
        <v>2.8861040055862</v>
      </c>
      <c r="N878" s="33">
        <f t="shared" si="167"/>
        <v>2.88610410690308</v>
      </c>
      <c r="O878" s="32"/>
      <c r="P878" s="35">
        <v>40.162</v>
      </c>
      <c r="Q878" s="35">
        <v>0.579</v>
      </c>
      <c r="R878" s="35">
        <v>21.871</v>
      </c>
      <c r="S878" s="35">
        <v>0.044</v>
      </c>
      <c r="T878" s="35">
        <v>18.788</v>
      </c>
      <c r="U878" s="35">
        <v>0.321</v>
      </c>
      <c r="V878" s="35">
        <v>9.351</v>
      </c>
      <c r="W878" s="35">
        <v>9.604</v>
      </c>
      <c r="X878" s="35">
        <v>0.255</v>
      </c>
      <c r="Y878" s="32"/>
      <c r="Z878" s="32">
        <v>100.975</v>
      </c>
      <c r="AA878" s="35">
        <v>6.53586578369141</v>
      </c>
      <c r="AB878" s="35">
        <v>1107.1025390625</v>
      </c>
      <c r="AC878" s="35">
        <v>-7.63002061843872</v>
      </c>
      <c r="AD878" s="35">
        <v>2.88610410690308</v>
      </c>
      <c r="AE878" s="35" t="s">
        <v>1695</v>
      </c>
      <c r="AF878" s="19">
        <v>12</v>
      </c>
      <c r="AG878" s="19">
        <f>AF878/(P878*'Molecular Weight'!$C$2/'Molecular Weight'!$D$2+Q878*'Molecular Weight'!$C$3/'Molecular Weight'!$D$3+R878*'Molecular Weight'!$C$4/'Molecular Weight'!$D$4+S878*'Molecular Weight'!$C$5/'Molecular Weight'!$D$5+T878*'Molecular Weight'!$C$6/'Molecular Weight'!$D$6+U878*'Molecular Weight'!$C$8/'Molecular Weight'!$D$8+V878*'Molecular Weight'!$C$9/'Molecular Weight'!$D$9+W878*'Molecular Weight'!$C$10/'Molecular Weight'!$D$10+X878*'Molecular Weight'!$C$11/'Molecular Weight'!$D$11+Y878*'Molecular Weight'!$C$12/'Molecular Weight'!$D$12)</f>
        <v>4.49558711773094</v>
      </c>
      <c r="AH878" s="19">
        <f>P878*AG878*'Molecular Weight'!$B$2/'Molecular Weight'!$D$2</f>
        <v>3.00518924471222</v>
      </c>
      <c r="AI878" s="19">
        <f>Q878*AG878*'Molecular Weight'!$B$3/'Molecular Weight'!$D$3</f>
        <v>0.0325775336816798</v>
      </c>
      <c r="AJ878" s="19">
        <f>AG878*R878*'Molecular Weight'!$B$4/'Molecular Weight'!$D$4</f>
        <v>1.92865801984883</v>
      </c>
      <c r="AK878" s="19">
        <f>S878*AG878*'Molecular Weight'!$B$5/'Molecular Weight'!$D$5</f>
        <v>0.00260287957339511</v>
      </c>
      <c r="AL878" s="19">
        <f>T878*AG878*'Molecular Weight'!$B$6/'Molecular Weight'!$D$6</f>
        <v>1.17571117438654</v>
      </c>
      <c r="AM878" s="19">
        <f>U878*AG878*'Molecular Weight'!$B$8/'Molecular Weight'!$D$8</f>
        <v>0.0203423099068457</v>
      </c>
      <c r="AN878" s="19">
        <f>V878*AG878*'Molecular Weight'!$B$9/'Molecular Weight'!$D$9</f>
        <v>1.04313238555588</v>
      </c>
      <c r="AO878" s="19">
        <f>W878*AG878*'Molecular Weight'!$B$10/'Molecular Weight'!$D$10</f>
        <v>0.769893343057916</v>
      </c>
      <c r="AP878" s="19">
        <f>X878*AG878*'Molecular Weight'!$B$11/'Molecular Weight'!$D$11</f>
        <v>0.0369917623433814</v>
      </c>
      <c r="AQ878" s="19">
        <f>Y878*AG878*'Molecular Weight'!$B$12/'Molecular Weight'!$D$12</f>
        <v>0</v>
      </c>
      <c r="AR878" s="19">
        <f t="shared" si="158"/>
        <v>8.01509865306668</v>
      </c>
      <c r="AS878" s="19">
        <f t="shared" si="159"/>
        <v>0.0452106317445917</v>
      </c>
      <c r="AT878" s="19">
        <f t="shared" si="160"/>
        <v>0.0384538590170173</v>
      </c>
      <c r="AU878" s="19">
        <f t="shared" si="161"/>
        <v>1.13050054264195</v>
      </c>
      <c r="AV878" s="19">
        <f t="shared" si="162"/>
        <v>3.03776677839389</v>
      </c>
      <c r="AW878" s="19">
        <f t="shared" si="163"/>
        <v>3.00907921290718</v>
      </c>
      <c r="AX878" s="36"/>
    </row>
    <row r="879" s="25" customFormat="1" spans="1:50">
      <c r="A879" s="37" t="s">
        <v>1849</v>
      </c>
      <c r="B879" s="35" t="s">
        <v>2629</v>
      </c>
      <c r="C879" s="35" t="s">
        <v>2595</v>
      </c>
      <c r="D879" s="35" t="s">
        <v>1852</v>
      </c>
      <c r="E879" s="35" t="s">
        <v>2667</v>
      </c>
      <c r="F879" s="35" t="s">
        <v>1962</v>
      </c>
      <c r="G879" s="32" t="s">
        <v>1917</v>
      </c>
      <c r="H879" s="32"/>
      <c r="I879" s="33">
        <f t="shared" si="164"/>
        <v>5.03776741027832</v>
      </c>
      <c r="J879" s="33">
        <f t="shared" si="165"/>
        <v>1137.91967773437</v>
      </c>
      <c r="K879" s="33">
        <f t="shared" si="166"/>
        <v>-7.76914072036743</v>
      </c>
      <c r="L879" s="34">
        <f t="shared" si="156"/>
        <v>-10.7328981300233</v>
      </c>
      <c r="M879" s="33">
        <f t="shared" si="157"/>
        <v>2.96375740965587</v>
      </c>
      <c r="N879" s="33">
        <f t="shared" si="167"/>
        <v>2.96375703811645</v>
      </c>
      <c r="O879" s="32"/>
      <c r="P879" s="35">
        <v>40.254</v>
      </c>
      <c r="Q879" s="35">
        <v>0.577</v>
      </c>
      <c r="R879" s="35">
        <v>21.723</v>
      </c>
      <c r="S879" s="35">
        <v>0.048</v>
      </c>
      <c r="T879" s="35">
        <v>18.58</v>
      </c>
      <c r="U879" s="35">
        <v>0.364</v>
      </c>
      <c r="V879" s="35">
        <v>10.211</v>
      </c>
      <c r="W879" s="35">
        <v>8.228</v>
      </c>
      <c r="X879" s="35">
        <v>0.255</v>
      </c>
      <c r="Y879" s="32"/>
      <c r="Z879" s="32">
        <v>100.24</v>
      </c>
      <c r="AA879" s="35">
        <v>5.03776741027832</v>
      </c>
      <c r="AB879" s="35">
        <v>1137.91967773437</v>
      </c>
      <c r="AC879" s="35">
        <v>-7.76914072036743</v>
      </c>
      <c r="AD879" s="35">
        <v>2.96375703811645</v>
      </c>
      <c r="AE879" s="35" t="s">
        <v>1695</v>
      </c>
      <c r="AF879" s="19">
        <v>12</v>
      </c>
      <c r="AG879" s="19">
        <f>AF879/(P879*'Molecular Weight'!$C$2/'Molecular Weight'!$D$2+Q879*'Molecular Weight'!$C$3/'Molecular Weight'!$D$3+R879*'Molecular Weight'!$C$4/'Molecular Weight'!$D$4+S879*'Molecular Weight'!$C$5/'Molecular Weight'!$D$5+T879*'Molecular Weight'!$C$6/'Molecular Weight'!$D$6+U879*'Molecular Weight'!$C$8/'Molecular Weight'!$D$8+V879*'Molecular Weight'!$C$9/'Molecular Weight'!$D$9+W879*'Molecular Weight'!$C$10/'Molecular Weight'!$D$10+X879*'Molecular Weight'!$C$11/'Molecular Weight'!$D$11+Y879*'Molecular Weight'!$C$12/'Molecular Weight'!$D$12)</f>
        <v>4.5069821669676</v>
      </c>
      <c r="AH879" s="19">
        <f>P879*AG879*'Molecular Weight'!$B$2/'Molecular Weight'!$D$2</f>
        <v>3.01970805840735</v>
      </c>
      <c r="AI879" s="19">
        <f>Q879*AG879*'Molecular Weight'!$B$3/'Molecular Weight'!$D$3</f>
        <v>0.0325472929954981</v>
      </c>
      <c r="AJ879" s="19">
        <f>AG879*R879*'Molecular Weight'!$B$4/'Molecular Weight'!$D$4</f>
        <v>1.92046240904349</v>
      </c>
      <c r="AK879" s="19">
        <f>S879*AG879*'Molecular Weight'!$B$5/'Molecular Weight'!$D$5</f>
        <v>0.00284670233587005</v>
      </c>
      <c r="AL879" s="19">
        <f>T879*AG879*'Molecular Weight'!$B$6/'Molecular Weight'!$D$6</f>
        <v>1.16564210275971</v>
      </c>
      <c r="AM879" s="19">
        <f>U879*AG879*'Molecular Weight'!$B$8/'Molecular Weight'!$D$8</f>
        <v>0.0231257613303666</v>
      </c>
      <c r="AN879" s="19">
        <f>V879*AG879*'Molecular Weight'!$B$9/'Molecular Weight'!$D$9</f>
        <v>1.14195520860809</v>
      </c>
      <c r="AO879" s="19">
        <f>W879*AG879*'Molecular Weight'!$B$10/'Molecular Weight'!$D$10</f>
        <v>0.661259794397457</v>
      </c>
      <c r="AP879" s="19">
        <f>X879*AG879*'Molecular Weight'!$B$11/'Molecular Weight'!$D$11</f>
        <v>0.0370855260592687</v>
      </c>
      <c r="AQ879" s="19">
        <f>Y879*AG879*'Molecular Weight'!$B$12/'Molecular Weight'!$D$12</f>
        <v>0</v>
      </c>
      <c r="AR879" s="19">
        <f t="shared" si="158"/>
        <v>8.00463285593711</v>
      </c>
      <c r="AS879" s="19">
        <f t="shared" si="159"/>
        <v>0.0138905237119102</v>
      </c>
      <c r="AT879" s="19">
        <f t="shared" si="160"/>
        <v>0.011916628336454</v>
      </c>
      <c r="AU879" s="19">
        <f t="shared" si="161"/>
        <v>1.1517515790478</v>
      </c>
      <c r="AV879" s="19">
        <f t="shared" si="162"/>
        <v>3.05225535140285</v>
      </c>
      <c r="AW879" s="19">
        <f t="shared" si="163"/>
        <v>2.99198286709563</v>
      </c>
      <c r="AX879" s="36"/>
    </row>
    <row r="880" s="25" customFormat="1" spans="1:50">
      <c r="A880" s="37" t="s">
        <v>1849</v>
      </c>
      <c r="B880" s="35" t="s">
        <v>2629</v>
      </c>
      <c r="C880" s="35" t="s">
        <v>2595</v>
      </c>
      <c r="D880" s="35" t="s">
        <v>1852</v>
      </c>
      <c r="E880" s="35" t="s">
        <v>2668</v>
      </c>
      <c r="F880" s="35" t="s">
        <v>1962</v>
      </c>
      <c r="G880" s="32" t="s">
        <v>1917</v>
      </c>
      <c r="H880" s="32"/>
      <c r="I880" s="33">
        <f t="shared" si="164"/>
        <v>7.14170551300049</v>
      </c>
      <c r="J880" s="33">
        <f t="shared" si="165"/>
        <v>1151.3662109375</v>
      </c>
      <c r="K880" s="33">
        <f t="shared" si="166"/>
        <v>-7.39566040039062</v>
      </c>
      <c r="L880" s="34">
        <f t="shared" si="156"/>
        <v>-9.7423472494092</v>
      </c>
      <c r="M880" s="33">
        <f t="shared" si="157"/>
        <v>2.34668684901858</v>
      </c>
      <c r="N880" s="33">
        <f t="shared" si="167"/>
        <v>2.34668636322021</v>
      </c>
      <c r="O880" s="32"/>
      <c r="P880" s="35">
        <v>40.124</v>
      </c>
      <c r="Q880" s="35">
        <v>0.746</v>
      </c>
      <c r="R880" s="35">
        <v>21.204</v>
      </c>
      <c r="S880" s="35">
        <v>0.03</v>
      </c>
      <c r="T880" s="35">
        <v>18.164</v>
      </c>
      <c r="U880" s="35">
        <v>0.51</v>
      </c>
      <c r="V880" s="35">
        <v>9.347</v>
      </c>
      <c r="W880" s="35">
        <v>9.971</v>
      </c>
      <c r="X880" s="35">
        <v>0.258</v>
      </c>
      <c r="Y880" s="32"/>
      <c r="Z880" s="32">
        <v>100.354</v>
      </c>
      <c r="AA880" s="35">
        <v>7.14170551300049</v>
      </c>
      <c r="AB880" s="35">
        <v>1151.3662109375</v>
      </c>
      <c r="AC880" s="35">
        <v>-7.39566040039062</v>
      </c>
      <c r="AD880" s="35">
        <v>2.34668636322021</v>
      </c>
      <c r="AE880" s="35" t="s">
        <v>1695</v>
      </c>
      <c r="AF880" s="19">
        <v>12</v>
      </c>
      <c r="AG880" s="19">
        <f>AF880/(P880*'Molecular Weight'!$C$2/'Molecular Weight'!$D$2+Q880*'Molecular Weight'!$C$3/'Molecular Weight'!$D$3+R880*'Molecular Weight'!$C$4/'Molecular Weight'!$D$4+S880*'Molecular Weight'!$C$5/'Molecular Weight'!$D$5+T880*'Molecular Weight'!$C$6/'Molecular Weight'!$D$6+U880*'Molecular Weight'!$C$8/'Molecular Weight'!$D$8+V880*'Molecular Weight'!$C$9/'Molecular Weight'!$D$9+W880*'Molecular Weight'!$C$10/'Molecular Weight'!$D$10+X880*'Molecular Weight'!$C$11/'Molecular Weight'!$D$11+Y880*'Molecular Weight'!$C$12/'Molecular Weight'!$D$12)</f>
        <v>4.52357438098612</v>
      </c>
      <c r="AH880" s="19">
        <f>P880*AG880*'Molecular Weight'!$B$2/'Molecular Weight'!$D$2</f>
        <v>3.02103692514459</v>
      </c>
      <c r="AI880" s="19">
        <f>Q880*AG880*'Molecular Weight'!$B$3/'Molecular Weight'!$D$3</f>
        <v>0.0422351250089567</v>
      </c>
      <c r="AJ880" s="19">
        <f>AG880*R880*'Molecular Weight'!$B$4/'Molecular Weight'!$D$4</f>
        <v>1.88148040750156</v>
      </c>
      <c r="AK880" s="19">
        <f>S880*AG880*'Molecular Weight'!$B$5/'Molecular Weight'!$D$5</f>
        <v>0.00178573894900432</v>
      </c>
      <c r="AL880" s="19">
        <f>T880*AG880*'Molecular Weight'!$B$6/'Molecular Weight'!$D$6</f>
        <v>1.14373893452438</v>
      </c>
      <c r="AM880" s="19">
        <f>U880*AG880*'Molecular Weight'!$B$8/'Molecular Weight'!$D$8</f>
        <v>0.0325207630998438</v>
      </c>
      <c r="AN880" s="19">
        <f>V880*AG880*'Molecular Weight'!$B$9/'Molecular Weight'!$D$9</f>
        <v>1.04917741288033</v>
      </c>
      <c r="AO880" s="19">
        <f>W880*AG880*'Molecular Weight'!$B$10/'Molecular Weight'!$D$10</f>
        <v>0.804289589030181</v>
      </c>
      <c r="AP880" s="19">
        <f>X880*AG880*'Molecular Weight'!$B$11/'Molecular Weight'!$D$11</f>
        <v>0.0376599609646472</v>
      </c>
      <c r="AQ880" s="19">
        <f>Y880*AG880*'Molecular Weight'!$B$12/'Molecular Weight'!$D$12</f>
        <v>0</v>
      </c>
      <c r="AR880" s="19">
        <f t="shared" si="158"/>
        <v>8.0139248571035</v>
      </c>
      <c r="AS880" s="19">
        <f t="shared" si="159"/>
        <v>0.0417019845385376</v>
      </c>
      <c r="AT880" s="19">
        <f t="shared" si="160"/>
        <v>0.0364611042605444</v>
      </c>
      <c r="AU880" s="19">
        <f t="shared" si="161"/>
        <v>1.10203694998585</v>
      </c>
      <c r="AV880" s="19">
        <f t="shared" si="162"/>
        <v>3.06327205015355</v>
      </c>
      <c r="AW880" s="19">
        <f t="shared" si="163"/>
        <v>3.02972669953474</v>
      </c>
      <c r="AX880" s="36"/>
    </row>
    <row r="881" s="25" customFormat="1" spans="1:50">
      <c r="A881" s="37" t="s">
        <v>1849</v>
      </c>
      <c r="B881" s="35" t="s">
        <v>2629</v>
      </c>
      <c r="C881" s="35" t="s">
        <v>2595</v>
      </c>
      <c r="D881" s="35" t="s">
        <v>1852</v>
      </c>
      <c r="E881" s="35" t="s">
        <v>2669</v>
      </c>
      <c r="F881" s="35" t="s">
        <v>1962</v>
      </c>
      <c r="G881" s="32" t="s">
        <v>1917</v>
      </c>
      <c r="H881" s="32"/>
      <c r="I881" s="33">
        <f t="shared" si="164"/>
        <v>6.25104331970215</v>
      </c>
      <c r="J881" s="33">
        <f t="shared" si="165"/>
        <v>1103.84423828125</v>
      </c>
      <c r="K881" s="33">
        <f t="shared" si="166"/>
        <v>-7.8776330947876</v>
      </c>
      <c r="L881" s="34">
        <f t="shared" si="156"/>
        <v>-10.6723556511781</v>
      </c>
      <c r="M881" s="33">
        <f t="shared" si="157"/>
        <v>2.79472255639047</v>
      </c>
      <c r="N881" s="33">
        <f t="shared" si="167"/>
        <v>2.79472255706787</v>
      </c>
      <c r="O881" s="32"/>
      <c r="P881" s="35">
        <v>39.627</v>
      </c>
      <c r="Q881" s="35">
        <v>0.73</v>
      </c>
      <c r="R881" s="35">
        <v>21.007</v>
      </c>
      <c r="S881" s="35">
        <v>0.031</v>
      </c>
      <c r="T881" s="35">
        <v>17.773</v>
      </c>
      <c r="U881" s="35">
        <v>0.491</v>
      </c>
      <c r="V881" s="35">
        <v>9.421</v>
      </c>
      <c r="W881" s="35">
        <v>9.883</v>
      </c>
      <c r="X881" s="35">
        <v>0.211</v>
      </c>
      <c r="Y881" s="32"/>
      <c r="Z881" s="32">
        <v>99.174</v>
      </c>
      <c r="AA881" s="35">
        <v>6.25104331970215</v>
      </c>
      <c r="AB881" s="35">
        <v>1103.84423828125</v>
      </c>
      <c r="AC881" s="35">
        <v>-7.8776330947876</v>
      </c>
      <c r="AD881" s="35">
        <v>2.79472255706787</v>
      </c>
      <c r="AE881" s="35" t="s">
        <v>1695</v>
      </c>
      <c r="AF881" s="19">
        <v>12</v>
      </c>
      <c r="AG881" s="19">
        <f>AF881/(P881*'Molecular Weight'!$C$2/'Molecular Weight'!$D$2+Q881*'Molecular Weight'!$C$3/'Molecular Weight'!$D$3+R881*'Molecular Weight'!$C$4/'Molecular Weight'!$D$4+S881*'Molecular Weight'!$C$5/'Molecular Weight'!$D$5+T881*'Molecular Weight'!$C$6/'Molecular Weight'!$D$6+U881*'Molecular Weight'!$C$8/'Molecular Weight'!$D$8+V881*'Molecular Weight'!$C$9/'Molecular Weight'!$D$9+W881*'Molecular Weight'!$C$10/'Molecular Weight'!$D$10+X881*'Molecular Weight'!$C$11/'Molecular Weight'!$D$11+Y881*'Molecular Weight'!$C$12/'Molecular Weight'!$D$12)</f>
        <v>4.57343921794844</v>
      </c>
      <c r="AH881" s="19">
        <f>P881*AG881*'Molecular Weight'!$B$2/'Molecular Weight'!$D$2</f>
        <v>3.01650592359592</v>
      </c>
      <c r="AI881" s="19">
        <f>Q881*AG881*'Molecular Weight'!$B$3/'Molecular Weight'!$D$3</f>
        <v>0.0417848639437091</v>
      </c>
      <c r="AJ881" s="19">
        <f>AG881*R881*'Molecular Weight'!$B$4/'Molecular Weight'!$D$4</f>
        <v>1.88454761968307</v>
      </c>
      <c r="AK881" s="19">
        <f>S881*AG881*'Molecular Weight'!$B$5/'Molecular Weight'!$D$5</f>
        <v>0.00186560452340814</v>
      </c>
      <c r="AL881" s="19">
        <f>T881*AG881*'Molecular Weight'!$B$6/'Molecular Weight'!$D$6</f>
        <v>1.13145511164529</v>
      </c>
      <c r="AM881" s="19">
        <f>U881*AG881*'Molecular Weight'!$B$8/'Molecular Weight'!$D$8</f>
        <v>0.0316543368482194</v>
      </c>
      <c r="AN881" s="19">
        <f>V881*AG881*'Molecular Weight'!$B$9/'Molecular Weight'!$D$9</f>
        <v>1.06914071643405</v>
      </c>
      <c r="AO881" s="19">
        <f>W881*AG881*'Molecular Weight'!$B$10/'Molecular Weight'!$D$10</f>
        <v>0.805978954903431</v>
      </c>
      <c r="AP881" s="19">
        <f>X881*AG881*'Molecular Weight'!$B$11/'Molecular Weight'!$D$11</f>
        <v>0.0311389375600878</v>
      </c>
      <c r="AQ881" s="19">
        <f>Y881*AG881*'Molecular Weight'!$B$12/'Molecular Weight'!$D$12</f>
        <v>0</v>
      </c>
      <c r="AR881" s="19">
        <f t="shared" si="158"/>
        <v>8.01407206913718</v>
      </c>
      <c r="AS881" s="19">
        <f t="shared" si="159"/>
        <v>0.0421420791301577</v>
      </c>
      <c r="AT881" s="19">
        <f t="shared" si="160"/>
        <v>0.0372459134228289</v>
      </c>
      <c r="AU881" s="19">
        <f t="shared" si="161"/>
        <v>1.08931303251513</v>
      </c>
      <c r="AV881" s="19">
        <f t="shared" si="162"/>
        <v>3.05829078753963</v>
      </c>
      <c r="AW881" s="19">
        <f t="shared" si="163"/>
        <v>3.03822911983099</v>
      </c>
      <c r="AX881" s="36"/>
    </row>
    <row r="882" s="25" customFormat="1" spans="1:50">
      <c r="A882" s="37" t="s">
        <v>1849</v>
      </c>
      <c r="B882" s="35" t="s">
        <v>2629</v>
      </c>
      <c r="C882" s="35" t="s">
        <v>2595</v>
      </c>
      <c r="D882" s="35" t="s">
        <v>1852</v>
      </c>
      <c r="E882" s="35" t="s">
        <v>2670</v>
      </c>
      <c r="F882" s="35" t="s">
        <v>1963</v>
      </c>
      <c r="G882" s="32" t="s">
        <v>1917</v>
      </c>
      <c r="H882" s="32"/>
      <c r="I882" s="33">
        <f t="shared" si="164"/>
        <v>5.57023763656616</v>
      </c>
      <c r="J882" s="33">
        <f t="shared" si="165"/>
        <v>1093.60998535156</v>
      </c>
      <c r="K882" s="33">
        <f t="shared" si="166"/>
        <v>-6.93564558029175</v>
      </c>
      <c r="L882" s="34">
        <f t="shared" si="156"/>
        <v>-11.0815739516873</v>
      </c>
      <c r="M882" s="33">
        <f t="shared" si="157"/>
        <v>4.14592837139553</v>
      </c>
      <c r="N882" s="33">
        <f t="shared" si="167"/>
        <v>4.14592790603638</v>
      </c>
      <c r="O882" s="32"/>
      <c r="P882" s="35">
        <v>41.14</v>
      </c>
      <c r="Q882" s="35">
        <v>0.429</v>
      </c>
      <c r="R882" s="35">
        <v>22.479</v>
      </c>
      <c r="S882" s="35">
        <v>0.118</v>
      </c>
      <c r="T882" s="35">
        <v>17.209</v>
      </c>
      <c r="U882" s="35">
        <v>0.326</v>
      </c>
      <c r="V882" s="35">
        <v>14.16</v>
      </c>
      <c r="W882" s="35">
        <v>4.783</v>
      </c>
      <c r="X882" s="35">
        <v>0.232</v>
      </c>
      <c r="Y882" s="32"/>
      <c r="Z882" s="32">
        <v>100.876</v>
      </c>
      <c r="AA882" s="35">
        <v>5.57023763656616</v>
      </c>
      <c r="AB882" s="35">
        <v>1093.60998535156</v>
      </c>
      <c r="AC882" s="35">
        <v>-6.93564558029175</v>
      </c>
      <c r="AD882" s="35">
        <v>4.14592790603638</v>
      </c>
      <c r="AE882" s="35" t="s">
        <v>1695</v>
      </c>
      <c r="AF882" s="19">
        <v>12</v>
      </c>
      <c r="AG882" s="19">
        <f>AF882/(P882*'Molecular Weight'!$C$2/'Molecular Weight'!$D$2+Q882*'Molecular Weight'!$C$3/'Molecular Weight'!$D$3+R882*'Molecular Weight'!$C$4/'Molecular Weight'!$D$4+S882*'Molecular Weight'!$C$5/'Molecular Weight'!$D$5+T882*'Molecular Weight'!$C$6/'Molecular Weight'!$D$6+U882*'Molecular Weight'!$C$8/'Molecular Weight'!$D$8+V882*'Molecular Weight'!$C$9/'Molecular Weight'!$D$9+W882*'Molecular Weight'!$C$10/'Molecular Weight'!$D$10+X882*'Molecular Weight'!$C$11/'Molecular Weight'!$D$11+Y882*'Molecular Weight'!$C$12/'Molecular Weight'!$D$12)</f>
        <v>4.39798912398727</v>
      </c>
      <c r="AH882" s="19">
        <f>P882*AG882*'Molecular Weight'!$B$2/'Molecular Weight'!$D$2</f>
        <v>3.01153915713775</v>
      </c>
      <c r="AI882" s="19">
        <f>Q882*AG882*'Molecular Weight'!$B$3/'Molecular Weight'!$D$3</f>
        <v>0.0236137338446876</v>
      </c>
      <c r="AJ882" s="19">
        <f>AG882*R882*'Molecular Weight'!$B$4/'Molecular Weight'!$D$4</f>
        <v>1.93923886853883</v>
      </c>
      <c r="AK882" s="19">
        <f>S882*AG882*'Molecular Weight'!$B$5/'Molecular Weight'!$D$5</f>
        <v>0.00682890606790575</v>
      </c>
      <c r="AL882" s="19">
        <f>T882*AG882*'Molecular Weight'!$B$6/'Molecular Weight'!$D$6</f>
        <v>1.05352164302195</v>
      </c>
      <c r="AM882" s="19">
        <f>U882*AG882*'Molecular Weight'!$B$8/'Molecular Weight'!$D$8</f>
        <v>0.020210663298842</v>
      </c>
      <c r="AN882" s="19">
        <f>V882*AG882*'Molecular Weight'!$B$9/'Molecular Weight'!$D$9</f>
        <v>1.54529841180297</v>
      </c>
      <c r="AO882" s="19">
        <f>W882*AG882*'Molecular Weight'!$B$10/'Molecular Weight'!$D$10</f>
        <v>0.375099536020526</v>
      </c>
      <c r="AP882" s="19">
        <f>X882*AG882*'Molecular Weight'!$B$11/'Molecular Weight'!$D$11</f>
        <v>0.0329246039614407</v>
      </c>
      <c r="AQ882" s="19">
        <f>Y882*AG882*'Molecular Weight'!$B$12/'Molecular Weight'!$D$12</f>
        <v>0</v>
      </c>
      <c r="AR882" s="19">
        <f t="shared" si="158"/>
        <v>8.00827552369491</v>
      </c>
      <c r="AS882" s="19">
        <f t="shared" si="159"/>
        <v>0.0248009160137155</v>
      </c>
      <c r="AT882" s="19">
        <f t="shared" si="160"/>
        <v>0.023540964894253</v>
      </c>
      <c r="AU882" s="19">
        <f t="shared" si="161"/>
        <v>1.02872072700823</v>
      </c>
      <c r="AV882" s="19">
        <f t="shared" si="162"/>
        <v>3.03515289098244</v>
      </c>
      <c r="AW882" s="19">
        <f t="shared" si="163"/>
        <v>2.99413025414429</v>
      </c>
      <c r="AX882" s="36"/>
    </row>
    <row r="883" s="25" customFormat="1" spans="1:50">
      <c r="A883" s="37" t="s">
        <v>1849</v>
      </c>
      <c r="B883" s="35" t="s">
        <v>2629</v>
      </c>
      <c r="C883" s="35" t="s">
        <v>2595</v>
      </c>
      <c r="D883" s="35" t="s">
        <v>1852</v>
      </c>
      <c r="E883" s="35" t="s">
        <v>2671</v>
      </c>
      <c r="F883" s="35" t="s">
        <v>1963</v>
      </c>
      <c r="G883" s="32" t="s">
        <v>1917</v>
      </c>
      <c r="H883" s="32"/>
      <c r="I883" s="33">
        <f t="shared" si="164"/>
        <v>5.65633821487427</v>
      </c>
      <c r="J883" s="33">
        <f t="shared" si="165"/>
        <v>1102.05541992187</v>
      </c>
      <c r="K883" s="33">
        <f t="shared" si="166"/>
        <v>-6.87926769256592</v>
      </c>
      <c r="L883" s="34">
        <f t="shared" si="156"/>
        <v>-10.936811659593</v>
      </c>
      <c r="M883" s="33">
        <f t="shared" si="157"/>
        <v>4.05754396702712</v>
      </c>
      <c r="N883" s="33">
        <f t="shared" si="167"/>
        <v>4.05754375457764</v>
      </c>
      <c r="O883" s="32"/>
      <c r="P883" s="35">
        <v>40.734</v>
      </c>
      <c r="Q883" s="35">
        <v>0.398</v>
      </c>
      <c r="R883" s="35">
        <v>22.063</v>
      </c>
      <c r="S883" s="35">
        <v>0.096</v>
      </c>
      <c r="T883" s="35">
        <v>17.127</v>
      </c>
      <c r="U883" s="35">
        <v>0.304</v>
      </c>
      <c r="V883" s="35">
        <v>14.089</v>
      </c>
      <c r="W883" s="35">
        <v>4.747</v>
      </c>
      <c r="X883" s="35">
        <v>0.178</v>
      </c>
      <c r="Y883" s="32"/>
      <c r="Z883" s="32">
        <v>99.736</v>
      </c>
      <c r="AA883" s="35">
        <v>5.65633821487427</v>
      </c>
      <c r="AB883" s="35">
        <v>1102.05541992187</v>
      </c>
      <c r="AC883" s="35">
        <v>-6.87926769256592</v>
      </c>
      <c r="AD883" s="35">
        <v>4.05754375457764</v>
      </c>
      <c r="AE883" s="35" t="s">
        <v>1695</v>
      </c>
      <c r="AF883" s="19">
        <v>12</v>
      </c>
      <c r="AG883" s="19">
        <f>AF883/(P883*'Molecular Weight'!$C$2/'Molecular Weight'!$D$2+Q883*'Molecular Weight'!$C$3/'Molecular Weight'!$D$3+R883*'Molecular Weight'!$C$4/'Molecular Weight'!$D$4+S883*'Molecular Weight'!$C$5/'Molecular Weight'!$D$5+T883*'Molecular Weight'!$C$6/'Molecular Weight'!$D$6+U883*'Molecular Weight'!$C$8/'Molecular Weight'!$D$8+V883*'Molecular Weight'!$C$9/'Molecular Weight'!$D$9+W883*'Molecular Weight'!$C$10/'Molecular Weight'!$D$10+X883*'Molecular Weight'!$C$11/'Molecular Weight'!$D$11+Y883*'Molecular Weight'!$C$12/'Molecular Weight'!$D$12)</f>
        <v>4.4496726950046</v>
      </c>
      <c r="AH883" s="19">
        <f>P883*AG883*'Molecular Weight'!$B$2/'Molecular Weight'!$D$2</f>
        <v>3.01686031222233</v>
      </c>
      <c r="AI883" s="19">
        <f>Q883*AG883*'Molecular Weight'!$B$3/'Molecular Weight'!$D$3</f>
        <v>0.0221648276922632</v>
      </c>
      <c r="AJ883" s="19">
        <f>AG883*R883*'Molecular Weight'!$B$4/'Molecular Weight'!$D$4</f>
        <v>1.92571849097463</v>
      </c>
      <c r="AK883" s="19">
        <f>S883*AG883*'Molecular Weight'!$B$5/'Molecular Weight'!$D$5</f>
        <v>0.00562100899691351</v>
      </c>
      <c r="AL883" s="19">
        <f>T883*AG883*'Molecular Weight'!$B$6/'Molecular Weight'!$D$6</f>
        <v>1.06082327738508</v>
      </c>
      <c r="AM883" s="19">
        <f>U883*AG883*'Molecular Weight'!$B$8/'Molecular Weight'!$D$8</f>
        <v>0.0190682337085058</v>
      </c>
      <c r="AN883" s="19">
        <f>V883*AG883*'Molecular Weight'!$B$9/'Molecular Weight'!$D$9</f>
        <v>1.55561882381935</v>
      </c>
      <c r="AO883" s="19">
        <f>W883*AG883*'Molecular Weight'!$B$10/'Molecular Weight'!$D$10</f>
        <v>0.376651146276513</v>
      </c>
      <c r="AP883" s="19">
        <f>X883*AG883*'Molecular Weight'!$B$11/'Molecular Weight'!$D$11</f>
        <v>0.0255579780481065</v>
      </c>
      <c r="AQ883" s="19">
        <f>Y883*AG883*'Molecular Weight'!$B$12/'Molecular Weight'!$D$12</f>
        <v>0</v>
      </c>
      <c r="AR883" s="19">
        <f t="shared" si="158"/>
        <v>8.00808409912369</v>
      </c>
      <c r="AS883" s="19">
        <f t="shared" si="159"/>
        <v>0.0242278148639468</v>
      </c>
      <c r="AT883" s="19">
        <f t="shared" si="160"/>
        <v>0.0228386908361101</v>
      </c>
      <c r="AU883" s="19">
        <f t="shared" si="161"/>
        <v>1.03659546252113</v>
      </c>
      <c r="AV883" s="19">
        <f t="shared" si="162"/>
        <v>3.03902513991459</v>
      </c>
      <c r="AW883" s="19">
        <f t="shared" si="163"/>
        <v>3.01216148118945</v>
      </c>
      <c r="AX883" s="36"/>
    </row>
    <row r="884" s="25" customFormat="1" spans="1:50">
      <c r="A884" s="37" t="s">
        <v>1849</v>
      </c>
      <c r="B884" s="35" t="s">
        <v>2629</v>
      </c>
      <c r="C884" s="35" t="s">
        <v>2595</v>
      </c>
      <c r="D884" s="35" t="s">
        <v>1852</v>
      </c>
      <c r="E884" s="35" t="s">
        <v>2672</v>
      </c>
      <c r="F884" s="35" t="s">
        <v>1963</v>
      </c>
      <c r="G884" s="32" t="s">
        <v>1917</v>
      </c>
      <c r="H884" s="32"/>
      <c r="I884" s="33">
        <f t="shared" si="164"/>
        <v>5.46758270263672</v>
      </c>
      <c r="J884" s="33">
        <f t="shared" si="165"/>
        <v>1114.5615234375</v>
      </c>
      <c r="K884" s="33">
        <f t="shared" si="166"/>
        <v>-6.92077922821045</v>
      </c>
      <c r="L884" s="34">
        <f t="shared" si="156"/>
        <v>-10.8534386984345</v>
      </c>
      <c r="M884" s="33">
        <f t="shared" si="157"/>
        <v>3.93265947022405</v>
      </c>
      <c r="N884" s="33">
        <f t="shared" si="167"/>
        <v>3.9326581954956</v>
      </c>
      <c r="O884" s="32"/>
      <c r="P884" s="35">
        <v>41.192</v>
      </c>
      <c r="Q884" s="35">
        <v>0.402</v>
      </c>
      <c r="R884" s="35">
        <v>22.311</v>
      </c>
      <c r="S884" s="35">
        <v>0.088</v>
      </c>
      <c r="T884" s="35">
        <v>17.154</v>
      </c>
      <c r="U884" s="35">
        <v>0.34</v>
      </c>
      <c r="V884" s="35">
        <v>14.107</v>
      </c>
      <c r="W884" s="35">
        <v>4.817</v>
      </c>
      <c r="X884" s="35">
        <v>0.168</v>
      </c>
      <c r="Y884" s="32"/>
      <c r="Z884" s="32">
        <v>100.579</v>
      </c>
      <c r="AA884" s="35">
        <v>5.46758270263672</v>
      </c>
      <c r="AB884" s="35">
        <v>1114.5615234375</v>
      </c>
      <c r="AC884" s="35">
        <v>-6.92077922821045</v>
      </c>
      <c r="AD884" s="35">
        <v>3.9326581954956</v>
      </c>
      <c r="AE884" s="35" t="s">
        <v>1695</v>
      </c>
      <c r="AF884" s="19">
        <v>12</v>
      </c>
      <c r="AG884" s="19">
        <f>AF884/(P884*'Molecular Weight'!$C$2/'Molecular Weight'!$D$2+Q884*'Molecular Weight'!$C$3/'Molecular Weight'!$D$3+R884*'Molecular Weight'!$C$4/'Molecular Weight'!$D$4+S884*'Molecular Weight'!$C$5/'Molecular Weight'!$D$5+T884*'Molecular Weight'!$C$6/'Molecular Weight'!$D$6+U884*'Molecular Weight'!$C$8/'Molecular Weight'!$D$8+V884*'Molecular Weight'!$C$9/'Molecular Weight'!$D$9+W884*'Molecular Weight'!$C$10/'Molecular Weight'!$D$10+X884*'Molecular Weight'!$C$11/'Molecular Weight'!$D$11+Y884*'Molecular Weight'!$C$12/'Molecular Weight'!$D$12)</f>
        <v>4.40896057773261</v>
      </c>
      <c r="AH884" s="19">
        <f>P884*AG884*'Molecular Weight'!$B$2/'Molecular Weight'!$D$2</f>
        <v>3.02286791141747</v>
      </c>
      <c r="AI884" s="19">
        <f>Q884*AG884*'Molecular Weight'!$B$3/'Molecular Weight'!$D$3</f>
        <v>0.0221827553472905</v>
      </c>
      <c r="AJ884" s="19">
        <f>AG884*R884*'Molecular Weight'!$B$4/'Molecular Weight'!$D$4</f>
        <v>1.92954726264795</v>
      </c>
      <c r="AK884" s="19">
        <f>S884*AG884*'Molecular Weight'!$B$5/'Molecular Weight'!$D$5</f>
        <v>0.00510544813264649</v>
      </c>
      <c r="AL884" s="19">
        <f>T884*AG884*'Molecular Weight'!$B$6/'Molecular Weight'!$D$6</f>
        <v>1.05277435621416</v>
      </c>
      <c r="AM884" s="19">
        <f>U884*AG884*'Molecular Weight'!$B$8/'Molecular Weight'!$D$8</f>
        <v>0.0211311896874695</v>
      </c>
      <c r="AN884" s="19">
        <f>V884*AG884*'Molecular Weight'!$B$9/'Molecular Weight'!$D$9</f>
        <v>1.54335500918298</v>
      </c>
      <c r="AO884" s="19">
        <f>W884*AG884*'Molecular Weight'!$B$10/'Molecular Weight'!$D$10</f>
        <v>0.378708329225</v>
      </c>
      <c r="AP884" s="19">
        <f>X884*AG884*'Molecular Weight'!$B$11/'Molecular Weight'!$D$11</f>
        <v>0.0239014319799638</v>
      </c>
      <c r="AQ884" s="19">
        <f>Y884*AG884*'Molecular Weight'!$B$12/'Molecular Weight'!$D$12</f>
        <v>0</v>
      </c>
      <c r="AR884" s="19">
        <f t="shared" si="158"/>
        <v>7.99957369383492</v>
      </c>
      <c r="AS884" s="19">
        <f t="shared" si="159"/>
        <v>0</v>
      </c>
      <c r="AT884" s="19">
        <f t="shared" si="160"/>
        <v>0</v>
      </c>
      <c r="AU884" s="19">
        <f t="shared" si="161"/>
        <v>1.05277435621416</v>
      </c>
      <c r="AV884" s="19">
        <f t="shared" si="162"/>
        <v>3.04505066676476</v>
      </c>
      <c r="AW884" s="19">
        <f t="shared" si="163"/>
        <v>2.9959688843096</v>
      </c>
      <c r="AX884" s="36"/>
    </row>
    <row r="885" s="25" customFormat="1" spans="1:50">
      <c r="A885" s="37" t="s">
        <v>1849</v>
      </c>
      <c r="B885" s="35" t="s">
        <v>2629</v>
      </c>
      <c r="C885" s="35" t="s">
        <v>2595</v>
      </c>
      <c r="D885" s="35" t="s">
        <v>1852</v>
      </c>
      <c r="E885" s="35" t="s">
        <v>2673</v>
      </c>
      <c r="F885" s="35" t="s">
        <v>2674</v>
      </c>
      <c r="G885" s="32" t="s">
        <v>1917</v>
      </c>
      <c r="H885" s="32"/>
      <c r="I885" s="33">
        <f t="shared" si="164"/>
        <v>5.13492774963379</v>
      </c>
      <c r="J885" s="33">
        <f t="shared" si="165"/>
        <v>1136.82373046875</v>
      </c>
      <c r="K885" s="33">
        <f t="shared" si="166"/>
        <v>-7.63653182983398</v>
      </c>
      <c r="L885" s="34">
        <f t="shared" si="156"/>
        <v>-10.7077346195317</v>
      </c>
      <c r="M885" s="33">
        <f t="shared" si="157"/>
        <v>3.07120278969774</v>
      </c>
      <c r="N885" s="33">
        <f t="shared" si="167"/>
        <v>3.07120418548584</v>
      </c>
      <c r="O885" s="32"/>
      <c r="P885" s="35">
        <v>40.06</v>
      </c>
      <c r="Q885" s="35">
        <v>0.432</v>
      </c>
      <c r="R885" s="35">
        <v>21.416</v>
      </c>
      <c r="S885" s="35">
        <v>0.044</v>
      </c>
      <c r="T885" s="35">
        <v>17.534</v>
      </c>
      <c r="U885" s="35">
        <v>0.795</v>
      </c>
      <c r="V885" s="35">
        <v>10.948</v>
      </c>
      <c r="W885" s="35">
        <v>7.938</v>
      </c>
      <c r="X885" s="35">
        <v>0.225</v>
      </c>
      <c r="Y885" s="32"/>
      <c r="Z885" s="32">
        <v>99.392</v>
      </c>
      <c r="AA885" s="35">
        <v>5.13492774963379</v>
      </c>
      <c r="AB885" s="35">
        <v>1136.82373046875</v>
      </c>
      <c r="AC885" s="35">
        <v>-7.63653182983398</v>
      </c>
      <c r="AD885" s="35">
        <v>3.07120418548584</v>
      </c>
      <c r="AE885" s="35" t="s">
        <v>1695</v>
      </c>
      <c r="AF885" s="19">
        <v>12</v>
      </c>
      <c r="AG885" s="19">
        <f>AF885/(P885*'Molecular Weight'!$C$2/'Molecular Weight'!$D$2+Q885*'Molecular Weight'!$C$3/'Molecular Weight'!$D$3+R885*'Molecular Weight'!$C$4/'Molecular Weight'!$D$4+S885*'Molecular Weight'!$C$5/'Molecular Weight'!$D$5+T885*'Molecular Weight'!$C$6/'Molecular Weight'!$D$6+U885*'Molecular Weight'!$C$8/'Molecular Weight'!$D$8+V885*'Molecular Weight'!$C$9/'Molecular Weight'!$D$9+W885*'Molecular Weight'!$C$10/'Molecular Weight'!$D$10+X885*'Molecular Weight'!$C$11/'Molecular Weight'!$D$11+Y885*'Molecular Weight'!$C$12/'Molecular Weight'!$D$12)</f>
        <v>4.53260521082309</v>
      </c>
      <c r="AH885" s="19">
        <f>P885*AG885*'Molecular Weight'!$B$2/'Molecular Weight'!$D$2</f>
        <v>3.02223975941366</v>
      </c>
      <c r="AI885" s="19">
        <f>Q885*AG885*'Molecular Weight'!$B$3/'Molecular Weight'!$D$3</f>
        <v>0.0245067015153388</v>
      </c>
      <c r="AJ885" s="19">
        <f>AG885*R885*'Molecular Weight'!$B$4/'Molecular Weight'!$D$4</f>
        <v>1.90408539025083</v>
      </c>
      <c r="AK885" s="19">
        <f>S885*AG885*'Molecular Weight'!$B$5/'Molecular Weight'!$D$5</f>
        <v>0.00262431251103646</v>
      </c>
      <c r="AL885" s="19">
        <f>T885*AG885*'Molecular Weight'!$B$6/'Molecular Weight'!$D$6</f>
        <v>1.10627366044783</v>
      </c>
      <c r="AM885" s="19">
        <f>U885*AG885*'Molecular Weight'!$B$8/'Molecular Weight'!$D$8</f>
        <v>0.0507953360953532</v>
      </c>
      <c r="AN885" s="19">
        <f>V885*AG885*'Molecular Weight'!$B$9/'Molecular Weight'!$D$9</f>
        <v>1.23133900367472</v>
      </c>
      <c r="AO885" s="19">
        <f>W885*AG885*'Molecular Weight'!$B$10/'Molecular Weight'!$D$10</f>
        <v>0.641580245426421</v>
      </c>
      <c r="AP885" s="19">
        <f>X885*AG885*'Molecular Weight'!$B$11/'Molecular Weight'!$D$11</f>
        <v>0.0329085567097514</v>
      </c>
      <c r="AQ885" s="19">
        <f>Y885*AG885*'Molecular Weight'!$B$12/'Molecular Weight'!$D$12</f>
        <v>0</v>
      </c>
      <c r="AR885" s="19">
        <f t="shared" si="158"/>
        <v>8.01635296604494</v>
      </c>
      <c r="AS885" s="19">
        <f t="shared" si="159"/>
        <v>0.0489588203938869</v>
      </c>
      <c r="AT885" s="19">
        <f t="shared" si="160"/>
        <v>0.0442556142700423</v>
      </c>
      <c r="AU885" s="19">
        <f t="shared" si="161"/>
        <v>1.05731484005394</v>
      </c>
      <c r="AV885" s="19">
        <f t="shared" si="162"/>
        <v>3.046746460929</v>
      </c>
      <c r="AW885" s="19">
        <f t="shared" si="163"/>
        <v>3.02998824564432</v>
      </c>
      <c r="AX885" s="36"/>
    </row>
    <row r="886" s="25" customFormat="1" spans="1:50">
      <c r="A886" s="37" t="s">
        <v>1849</v>
      </c>
      <c r="B886" s="35" t="s">
        <v>2629</v>
      </c>
      <c r="C886" s="35" t="s">
        <v>2595</v>
      </c>
      <c r="D886" s="35" t="s">
        <v>1852</v>
      </c>
      <c r="E886" s="35" t="s">
        <v>2675</v>
      </c>
      <c r="F886" s="35" t="s">
        <v>2674</v>
      </c>
      <c r="G886" s="32" t="s">
        <v>1917</v>
      </c>
      <c r="H886" s="32"/>
      <c r="I886" s="33">
        <f t="shared" si="164"/>
        <v>4.62150859832764</v>
      </c>
      <c r="J886" s="33">
        <f t="shared" si="165"/>
        <v>1116.0546875</v>
      </c>
      <c r="K886" s="33">
        <f t="shared" si="166"/>
        <v>-8.03359031677246</v>
      </c>
      <c r="L886" s="34">
        <f t="shared" si="156"/>
        <v>-11.1770900734543</v>
      </c>
      <c r="M886" s="33">
        <f t="shared" si="157"/>
        <v>3.14349975668182</v>
      </c>
      <c r="N886" s="33">
        <f t="shared" si="167"/>
        <v>3.14350128173828</v>
      </c>
      <c r="O886" s="32"/>
      <c r="P886" s="35">
        <v>40.272</v>
      </c>
      <c r="Q886" s="35">
        <v>0.457</v>
      </c>
      <c r="R886" s="35">
        <v>21.174</v>
      </c>
      <c r="S886" s="35">
        <v>0.068</v>
      </c>
      <c r="T886" s="35">
        <v>17.45</v>
      </c>
      <c r="U886" s="35">
        <v>0.747</v>
      </c>
      <c r="V886" s="35">
        <v>10.72</v>
      </c>
      <c r="W886" s="35">
        <v>7.883</v>
      </c>
      <c r="X886" s="35">
        <v>0.173</v>
      </c>
      <c r="Y886" s="32"/>
      <c r="Z886" s="32">
        <v>98.944</v>
      </c>
      <c r="AA886" s="35">
        <v>4.62150859832764</v>
      </c>
      <c r="AB886" s="35">
        <v>1116.0546875</v>
      </c>
      <c r="AC886" s="35">
        <v>-8.03359031677246</v>
      </c>
      <c r="AD886" s="35">
        <v>3.14350128173828</v>
      </c>
      <c r="AE886" s="35" t="s">
        <v>1695</v>
      </c>
      <c r="AF886" s="19">
        <v>12</v>
      </c>
      <c r="AG886" s="19">
        <f>AF886/(P886*'Molecular Weight'!$C$2/'Molecular Weight'!$D$2+Q886*'Molecular Weight'!$C$3/'Molecular Weight'!$D$3+R886*'Molecular Weight'!$C$4/'Molecular Weight'!$D$4+S886*'Molecular Weight'!$C$5/'Molecular Weight'!$D$5+T886*'Molecular Weight'!$C$6/'Molecular Weight'!$D$6+U886*'Molecular Weight'!$C$8/'Molecular Weight'!$D$8+V886*'Molecular Weight'!$C$9/'Molecular Weight'!$D$9+W886*'Molecular Weight'!$C$10/'Molecular Weight'!$D$10+X886*'Molecular Weight'!$C$11/'Molecular Weight'!$D$11+Y886*'Molecular Weight'!$C$12/'Molecular Weight'!$D$12)</f>
        <v>4.54683722909353</v>
      </c>
      <c r="AH886" s="19">
        <f>P886*AG886*'Molecular Weight'!$B$2/'Molecular Weight'!$D$2</f>
        <v>3.04777345023393</v>
      </c>
      <c r="AI886" s="19">
        <f>Q886*AG886*'Molecular Weight'!$B$3/'Molecular Weight'!$D$3</f>
        <v>0.0260063155656538</v>
      </c>
      <c r="AJ886" s="19">
        <f>AG886*R886*'Molecular Weight'!$B$4/'Molecular Weight'!$D$4</f>
        <v>1.88848041366862</v>
      </c>
      <c r="AK886" s="19">
        <f>S886*AG886*'Molecular Weight'!$B$5/'Molecular Weight'!$D$5</f>
        <v>0.00406849044777103</v>
      </c>
      <c r="AL886" s="19">
        <f>T886*AG886*'Molecular Weight'!$B$6/'Molecular Weight'!$D$6</f>
        <v>1.10443081358132</v>
      </c>
      <c r="AM886" s="19">
        <f>U886*AG886*'Molecular Weight'!$B$8/'Molecular Weight'!$D$8</f>
        <v>0.0478783113917799</v>
      </c>
      <c r="AN886" s="19">
        <f>V886*AG886*'Molecular Weight'!$B$9/'Molecular Weight'!$D$9</f>
        <v>1.20948126788791</v>
      </c>
      <c r="AO886" s="19">
        <f>W886*AG886*'Molecular Weight'!$B$10/'Molecular Weight'!$D$10</f>
        <v>0.639135482827109</v>
      </c>
      <c r="AP886" s="19">
        <f>X886*AG886*'Molecular Weight'!$B$11/'Molecular Weight'!$D$11</f>
        <v>0.0253824730762562</v>
      </c>
      <c r="AQ886" s="19">
        <f>Y886*AG886*'Molecular Weight'!$B$12/'Molecular Weight'!$D$12</f>
        <v>0</v>
      </c>
      <c r="AR886" s="19">
        <f t="shared" si="158"/>
        <v>7.99263701868035</v>
      </c>
      <c r="AS886" s="19">
        <f t="shared" si="159"/>
        <v>0</v>
      </c>
      <c r="AT886" s="19">
        <f t="shared" si="160"/>
        <v>0</v>
      </c>
      <c r="AU886" s="19">
        <f t="shared" si="161"/>
        <v>1.10443081358132</v>
      </c>
      <c r="AV886" s="19">
        <f t="shared" si="162"/>
        <v>3.07377976579958</v>
      </c>
      <c r="AW886" s="19">
        <f t="shared" si="163"/>
        <v>3.00092587568811</v>
      </c>
      <c r="AX886" s="36"/>
    </row>
    <row r="887" s="25" customFormat="1" spans="1:50">
      <c r="A887" s="37" t="s">
        <v>1849</v>
      </c>
      <c r="B887" s="35" t="s">
        <v>2629</v>
      </c>
      <c r="C887" s="35" t="s">
        <v>2595</v>
      </c>
      <c r="D887" s="35" t="s">
        <v>1852</v>
      </c>
      <c r="E887" s="35" t="s">
        <v>2676</v>
      </c>
      <c r="F887" s="35" t="s">
        <v>2674</v>
      </c>
      <c r="G887" s="32" t="s">
        <v>1917</v>
      </c>
      <c r="H887" s="32"/>
      <c r="I887" s="33">
        <f t="shared" si="164"/>
        <v>4.97722911834717</v>
      </c>
      <c r="J887" s="33">
        <f t="shared" si="165"/>
        <v>1119.60107421875</v>
      </c>
      <c r="K887" s="33">
        <f t="shared" si="166"/>
        <v>-7.7205810546875</v>
      </c>
      <c r="L887" s="34">
        <f t="shared" si="156"/>
        <v>-10.9874909815911</v>
      </c>
      <c r="M887" s="33">
        <f t="shared" si="157"/>
        <v>3.26690992690358</v>
      </c>
      <c r="N887" s="33">
        <f t="shared" si="167"/>
        <v>3.26690864562988</v>
      </c>
      <c r="O887" s="32"/>
      <c r="P887" s="35">
        <v>39.682</v>
      </c>
      <c r="Q887" s="35">
        <v>0.448</v>
      </c>
      <c r="R887" s="35">
        <v>21.015</v>
      </c>
      <c r="S887" s="35">
        <v>0.032</v>
      </c>
      <c r="T887" s="35">
        <v>17.558</v>
      </c>
      <c r="U887" s="35">
        <v>0.782</v>
      </c>
      <c r="V887" s="35">
        <v>11.159</v>
      </c>
      <c r="W887" s="35">
        <v>7.978</v>
      </c>
      <c r="X887" s="35">
        <v>0.224</v>
      </c>
      <c r="Y887" s="32"/>
      <c r="Z887" s="32">
        <v>98.878</v>
      </c>
      <c r="AA887" s="35">
        <v>4.97722911834717</v>
      </c>
      <c r="AB887" s="35">
        <v>1119.60107421875</v>
      </c>
      <c r="AC887" s="35">
        <v>-7.7205810546875</v>
      </c>
      <c r="AD887" s="35">
        <v>3.26690864562988</v>
      </c>
      <c r="AE887" s="35" t="s">
        <v>1695</v>
      </c>
      <c r="AF887" s="19">
        <v>12</v>
      </c>
      <c r="AG887" s="19">
        <f>AF887/(P887*'Molecular Weight'!$C$2/'Molecular Weight'!$D$2+Q887*'Molecular Weight'!$C$3/'Molecular Weight'!$D$3+R887*'Molecular Weight'!$C$4/'Molecular Weight'!$D$4+S887*'Molecular Weight'!$C$5/'Molecular Weight'!$D$5+T887*'Molecular Weight'!$C$6/'Molecular Weight'!$D$6+U887*'Molecular Weight'!$C$8/'Molecular Weight'!$D$8+V887*'Molecular Weight'!$C$9/'Molecular Weight'!$D$9+W887*'Molecular Weight'!$C$10/'Molecular Weight'!$D$10+X887*'Molecular Weight'!$C$11/'Molecular Weight'!$D$11+Y887*'Molecular Weight'!$C$12/'Molecular Weight'!$D$12)</f>
        <v>4.56386661367204</v>
      </c>
      <c r="AH887" s="19">
        <f>P887*AG887*'Molecular Weight'!$B$2/'Molecular Weight'!$D$2</f>
        <v>3.01437008927653</v>
      </c>
      <c r="AI887" s="19">
        <f>Q887*AG887*'Molecular Weight'!$B$3/'Molecular Weight'!$D$3</f>
        <v>0.0255896400866717</v>
      </c>
      <c r="AJ887" s="19">
        <f>AG887*R887*'Molecular Weight'!$B$4/'Molecular Weight'!$D$4</f>
        <v>1.88131927984146</v>
      </c>
      <c r="AK887" s="19">
        <f>S887*AG887*'Molecular Weight'!$B$5/'Molecular Weight'!$D$5</f>
        <v>0.00192175447907764</v>
      </c>
      <c r="AL887" s="19">
        <f>T887*AG887*'Molecular Weight'!$B$6/'Molecular Weight'!$D$6</f>
        <v>1.11542831295732</v>
      </c>
      <c r="AM887" s="19">
        <f>U887*AG887*'Molecular Weight'!$B$8/'Molecular Weight'!$D$8</f>
        <v>0.0503093274864891</v>
      </c>
      <c r="AN887" s="19">
        <f>V887*AG887*'Molecular Weight'!$B$9/'Molecular Weight'!$D$9</f>
        <v>1.26372673801405</v>
      </c>
      <c r="AO887" s="19">
        <f>W887*AG887*'Molecular Weight'!$B$10/'Molecular Weight'!$D$10</f>
        <v>0.649260482237438</v>
      </c>
      <c r="AP887" s="19">
        <f>X887*AG887*'Molecular Weight'!$B$11/'Molecular Weight'!$D$11</f>
        <v>0.0329882581949834</v>
      </c>
      <c r="AQ887" s="19">
        <f>Y887*AG887*'Molecular Weight'!$B$12/'Molecular Weight'!$D$12</f>
        <v>0</v>
      </c>
      <c r="AR887" s="19">
        <f t="shared" si="158"/>
        <v>8.03491388257402</v>
      </c>
      <c r="AS887" s="19">
        <f t="shared" si="159"/>
        <v>0.104286516821766</v>
      </c>
      <c r="AT887" s="19">
        <f t="shared" si="160"/>
        <v>0.0934945936106578</v>
      </c>
      <c r="AU887" s="19">
        <f t="shared" si="161"/>
        <v>1.01114179613555</v>
      </c>
      <c r="AV887" s="19">
        <f t="shared" si="162"/>
        <v>3.0399597293632</v>
      </c>
      <c r="AW887" s="19">
        <f t="shared" si="163"/>
        <v>3.07872486069529</v>
      </c>
      <c r="AX887" s="36"/>
    </row>
    <row r="888" s="25" customFormat="1" spans="1:50">
      <c r="A888" s="37" t="s">
        <v>1849</v>
      </c>
      <c r="B888" s="35" t="s">
        <v>2629</v>
      </c>
      <c r="C888" s="35" t="s">
        <v>2595</v>
      </c>
      <c r="D888" s="35" t="s">
        <v>1852</v>
      </c>
      <c r="E888" s="35" t="s">
        <v>2677</v>
      </c>
      <c r="F888" s="35" t="s">
        <v>2674</v>
      </c>
      <c r="G888" s="32" t="s">
        <v>1917</v>
      </c>
      <c r="H888" s="32"/>
      <c r="I888" s="33">
        <f t="shared" si="164"/>
        <v>4.80229187011719</v>
      </c>
      <c r="J888" s="33">
        <f t="shared" si="165"/>
        <v>1102.60363769531</v>
      </c>
      <c r="K888" s="33">
        <f t="shared" si="166"/>
        <v>-7.97730827331543</v>
      </c>
      <c r="L888" s="34">
        <f t="shared" si="156"/>
        <v>-11.2784714729445</v>
      </c>
      <c r="M888" s="33">
        <f t="shared" si="157"/>
        <v>3.30116319962909</v>
      </c>
      <c r="N888" s="33">
        <f t="shared" si="167"/>
        <v>3.30116271972656</v>
      </c>
      <c r="O888" s="32"/>
      <c r="P888" s="35">
        <v>39.94</v>
      </c>
      <c r="Q888" s="35">
        <v>0.422</v>
      </c>
      <c r="R888" s="35">
        <v>20.912</v>
      </c>
      <c r="S888" s="35">
        <v>0.048</v>
      </c>
      <c r="T888" s="35">
        <v>17.908</v>
      </c>
      <c r="U888" s="35">
        <v>0.79</v>
      </c>
      <c r="V888" s="35">
        <v>10.825</v>
      </c>
      <c r="W888" s="35">
        <v>7.959</v>
      </c>
      <c r="X888" s="35">
        <v>0.192</v>
      </c>
      <c r="Y888" s="32"/>
      <c r="Z888" s="32">
        <v>98.996</v>
      </c>
      <c r="AA888" s="35">
        <v>4.80229187011719</v>
      </c>
      <c r="AB888" s="35">
        <v>1102.60363769531</v>
      </c>
      <c r="AC888" s="35">
        <v>-7.97730827331543</v>
      </c>
      <c r="AD888" s="35">
        <v>3.30116271972656</v>
      </c>
      <c r="AE888" s="35" t="s">
        <v>1695</v>
      </c>
      <c r="AF888" s="19">
        <v>12</v>
      </c>
      <c r="AG888" s="19">
        <f>AF888/(P888*'Molecular Weight'!$C$2/'Molecular Weight'!$D$2+Q888*'Molecular Weight'!$C$3/'Molecular Weight'!$D$3+R888*'Molecular Weight'!$C$4/'Molecular Weight'!$D$4+S888*'Molecular Weight'!$C$5/'Molecular Weight'!$D$5+T888*'Molecular Weight'!$C$6/'Molecular Weight'!$D$6+U888*'Molecular Weight'!$C$8/'Molecular Weight'!$D$8+V888*'Molecular Weight'!$C$9/'Molecular Weight'!$D$9+W888*'Molecular Weight'!$C$10/'Molecular Weight'!$D$10+X888*'Molecular Weight'!$C$11/'Molecular Weight'!$D$11+Y888*'Molecular Weight'!$C$12/'Molecular Weight'!$D$12)</f>
        <v>4.56201929237427</v>
      </c>
      <c r="AH888" s="19">
        <f>P888*AG888*'Molecular Weight'!$B$2/'Molecular Weight'!$D$2</f>
        <v>3.03274052159501</v>
      </c>
      <c r="AI888" s="19">
        <f>Q888*AG888*'Molecular Weight'!$B$3/'Molecular Weight'!$D$3</f>
        <v>0.0240947702300618</v>
      </c>
      <c r="AJ888" s="19">
        <f>AG888*R888*'Molecular Weight'!$B$4/'Molecular Weight'!$D$4</f>
        <v>1.87134067167773</v>
      </c>
      <c r="AK888" s="19">
        <f>S888*AG888*'Molecular Weight'!$B$5/'Molecular Weight'!$D$5</f>
        <v>0.00288146491261221</v>
      </c>
      <c r="AL888" s="19">
        <f>T888*AG888*'Molecular Weight'!$B$6/'Molecular Weight'!$D$6</f>
        <v>1.13720269331624</v>
      </c>
      <c r="AM888" s="19">
        <f>U888*AG888*'Molecular Weight'!$B$8/'Molecular Weight'!$D$8</f>
        <v>0.050803428826835</v>
      </c>
      <c r="AN888" s="19">
        <f>V888*AG888*'Molecular Weight'!$B$9/'Molecular Weight'!$D$9</f>
        <v>1.22540592654966</v>
      </c>
      <c r="AO888" s="19">
        <f>W888*AG888*'Molecular Weight'!$B$10/'Molecular Weight'!$D$10</f>
        <v>0.647452060413816</v>
      </c>
      <c r="AP888" s="19">
        <f>X888*AG888*'Molecular Weight'!$B$11/'Molecular Weight'!$D$11</f>
        <v>0.0282642047155811</v>
      </c>
      <c r="AQ888" s="19">
        <f>Y888*AG888*'Molecular Weight'!$B$12/'Molecular Weight'!$D$12</f>
        <v>0</v>
      </c>
      <c r="AR888" s="19">
        <f t="shared" si="158"/>
        <v>8.02018574223755</v>
      </c>
      <c r="AS888" s="19">
        <f t="shared" si="159"/>
        <v>0.0604048122164746</v>
      </c>
      <c r="AT888" s="19">
        <f t="shared" si="160"/>
        <v>0.0531170147340454</v>
      </c>
      <c r="AU888" s="19">
        <f t="shared" si="161"/>
        <v>1.07679788109976</v>
      </c>
      <c r="AV888" s="19">
        <f t="shared" si="162"/>
        <v>3.05683529182507</v>
      </c>
      <c r="AW888" s="19">
        <f t="shared" si="163"/>
        <v>3.06086410910655</v>
      </c>
      <c r="AX888" s="36"/>
    </row>
    <row r="889" s="25" customFormat="1" spans="1:50">
      <c r="A889" s="37" t="s">
        <v>1849</v>
      </c>
      <c r="B889" s="35" t="s">
        <v>2629</v>
      </c>
      <c r="C889" s="35" t="s">
        <v>2595</v>
      </c>
      <c r="D889" s="35" t="s">
        <v>1852</v>
      </c>
      <c r="E889" s="35" t="s">
        <v>2678</v>
      </c>
      <c r="F889" s="35" t="s">
        <v>2674</v>
      </c>
      <c r="G889" s="32" t="s">
        <v>1917</v>
      </c>
      <c r="H889" s="32"/>
      <c r="I889" s="33">
        <f t="shared" si="164"/>
        <v>4.47176647186279</v>
      </c>
      <c r="J889" s="33">
        <f t="shared" si="165"/>
        <v>1128.08544921875</v>
      </c>
      <c r="K889" s="33">
        <f t="shared" si="166"/>
        <v>-7.98716735839844</v>
      </c>
      <c r="L889" s="34">
        <f t="shared" si="156"/>
        <v>-11.0833737749311</v>
      </c>
      <c r="M889" s="33">
        <f t="shared" si="157"/>
        <v>3.09620641653262</v>
      </c>
      <c r="N889" s="33">
        <f t="shared" si="167"/>
        <v>3.09620475769043</v>
      </c>
      <c r="O889" s="32"/>
      <c r="P889" s="35">
        <v>40.632</v>
      </c>
      <c r="Q889" s="35">
        <v>0.649</v>
      </c>
      <c r="R889" s="35">
        <v>21.834</v>
      </c>
      <c r="S889" s="35">
        <v>0.08</v>
      </c>
      <c r="T889" s="35">
        <v>17.665</v>
      </c>
      <c r="U889" s="35">
        <v>0.809</v>
      </c>
      <c r="V889" s="35">
        <v>10.525</v>
      </c>
      <c r="W889" s="35">
        <v>7.786</v>
      </c>
      <c r="X889" s="35">
        <v>0.191</v>
      </c>
      <c r="Y889" s="32"/>
      <c r="Z889" s="32">
        <v>100.171</v>
      </c>
      <c r="AA889" s="35">
        <v>4.47176647186279</v>
      </c>
      <c r="AB889" s="35">
        <v>1128.08544921875</v>
      </c>
      <c r="AC889" s="35">
        <v>-7.98716735839844</v>
      </c>
      <c r="AD889" s="35">
        <v>3.09620475769043</v>
      </c>
      <c r="AE889" s="35" t="s">
        <v>1695</v>
      </c>
      <c r="AF889" s="19">
        <v>12</v>
      </c>
      <c r="AG889" s="19">
        <f>AF889/(P889*'Molecular Weight'!$C$2/'Molecular Weight'!$D$2+Q889*'Molecular Weight'!$C$3/'Molecular Weight'!$D$3+R889*'Molecular Weight'!$C$4/'Molecular Weight'!$D$4+S889*'Molecular Weight'!$C$5/'Molecular Weight'!$D$5+T889*'Molecular Weight'!$C$6/'Molecular Weight'!$D$6+U889*'Molecular Weight'!$C$8/'Molecular Weight'!$D$8+V889*'Molecular Weight'!$C$9/'Molecular Weight'!$D$9+W889*'Molecular Weight'!$C$10/'Molecular Weight'!$D$10+X889*'Molecular Weight'!$C$11/'Molecular Weight'!$D$11+Y889*'Molecular Weight'!$C$12/'Molecular Weight'!$D$12)</f>
        <v>4.48894783572299</v>
      </c>
      <c r="AH889" s="19">
        <f>P889*AG889*'Molecular Weight'!$B$2/'Molecular Weight'!$D$2</f>
        <v>3.03586765081719</v>
      </c>
      <c r="AI889" s="19">
        <f>Q889*AG889*'Molecular Weight'!$B$3/'Molecular Weight'!$D$3</f>
        <v>0.0364621670260854</v>
      </c>
      <c r="AJ889" s="19">
        <f>AG889*R889*'Molecular Weight'!$B$4/'Molecular Weight'!$D$4</f>
        <v>1.92255172705327</v>
      </c>
      <c r="AK889" s="19">
        <f>S889*AG889*'Molecular Weight'!$B$5/'Molecular Weight'!$D$5</f>
        <v>0.00472551913754641</v>
      </c>
      <c r="AL889" s="19">
        <f>T889*AG889*'Molecular Weight'!$B$6/'Molecular Weight'!$D$6</f>
        <v>1.10380377948283</v>
      </c>
      <c r="AM889" s="19">
        <f>U889*AG889*'Molecular Weight'!$B$8/'Molecular Weight'!$D$8</f>
        <v>0.051191976305327</v>
      </c>
      <c r="AN889" s="19">
        <f>V889*AG889*'Molecular Weight'!$B$9/'Molecular Weight'!$D$9</f>
        <v>1.17236168662492</v>
      </c>
      <c r="AO889" s="19">
        <f>W889*AG889*'Molecular Weight'!$B$10/'Molecular Weight'!$D$10</f>
        <v>0.623233734824166</v>
      </c>
      <c r="AP889" s="19">
        <f>X889*AG889*'Molecular Weight'!$B$11/'Molecular Weight'!$D$11</f>
        <v>0.0276666355799642</v>
      </c>
      <c r="AQ889" s="19">
        <f>Y889*AG889*'Molecular Weight'!$B$12/'Molecular Weight'!$D$12</f>
        <v>0</v>
      </c>
      <c r="AR889" s="19">
        <f t="shared" si="158"/>
        <v>7.9778648768513</v>
      </c>
      <c r="AS889" s="19">
        <f t="shared" si="159"/>
        <v>0</v>
      </c>
      <c r="AT889" s="19">
        <f t="shared" si="160"/>
        <v>0</v>
      </c>
      <c r="AU889" s="19">
        <f t="shared" si="161"/>
        <v>1.10380377948283</v>
      </c>
      <c r="AV889" s="19">
        <f t="shared" si="162"/>
        <v>3.07232981784327</v>
      </c>
      <c r="AW889" s="19">
        <f t="shared" si="163"/>
        <v>2.95059117723725</v>
      </c>
      <c r="AX889" s="36"/>
    </row>
    <row r="890" s="25" customFormat="1" spans="1:50">
      <c r="A890" s="37" t="s">
        <v>1849</v>
      </c>
      <c r="B890" s="35" t="s">
        <v>2629</v>
      </c>
      <c r="C890" s="35" t="s">
        <v>2595</v>
      </c>
      <c r="D890" s="35" t="s">
        <v>1852</v>
      </c>
      <c r="E890" s="35" t="s">
        <v>2679</v>
      </c>
      <c r="F890" s="35" t="s">
        <v>2674</v>
      </c>
      <c r="G890" s="32" t="s">
        <v>1917</v>
      </c>
      <c r="H890" s="32"/>
      <c r="I890" s="33">
        <f t="shared" si="164"/>
        <v>4.34609985351562</v>
      </c>
      <c r="J890" s="33">
        <f t="shared" si="165"/>
        <v>1132.75708007812</v>
      </c>
      <c r="K890" s="33">
        <f t="shared" si="166"/>
        <v>-7.9873571395874</v>
      </c>
      <c r="L890" s="34">
        <f t="shared" si="156"/>
        <v>-11.0745848181622</v>
      </c>
      <c r="M890" s="33">
        <f t="shared" si="157"/>
        <v>3.08722767857483</v>
      </c>
      <c r="N890" s="33">
        <f t="shared" si="167"/>
        <v>3.0872278213501</v>
      </c>
      <c r="O890" s="32"/>
      <c r="P890" s="35">
        <v>40.567</v>
      </c>
      <c r="Q890" s="35">
        <v>0.654</v>
      </c>
      <c r="R890" s="35">
        <v>21.872</v>
      </c>
      <c r="S890" s="35">
        <v>0.079</v>
      </c>
      <c r="T890" s="35">
        <v>17.236</v>
      </c>
      <c r="U890" s="35">
        <v>0.784</v>
      </c>
      <c r="V890" s="35">
        <v>10.82</v>
      </c>
      <c r="W890" s="35">
        <v>7.843</v>
      </c>
      <c r="X890" s="35">
        <v>0.172</v>
      </c>
      <c r="Y890" s="32"/>
      <c r="Z890" s="32">
        <v>100.027</v>
      </c>
      <c r="AA890" s="35">
        <v>4.34609985351562</v>
      </c>
      <c r="AB890" s="35">
        <v>1132.75708007812</v>
      </c>
      <c r="AC890" s="35">
        <v>-7.9873571395874</v>
      </c>
      <c r="AD890" s="35">
        <v>3.0872278213501</v>
      </c>
      <c r="AE890" s="35" t="s">
        <v>1695</v>
      </c>
      <c r="AF890" s="19">
        <v>12</v>
      </c>
      <c r="AG890" s="19">
        <f>AF890/(P890*'Molecular Weight'!$C$2/'Molecular Weight'!$D$2+Q890*'Molecular Weight'!$C$3/'Molecular Weight'!$D$3+R890*'Molecular Weight'!$C$4/'Molecular Weight'!$D$4+S890*'Molecular Weight'!$C$5/'Molecular Weight'!$D$5+T890*'Molecular Weight'!$C$6/'Molecular Weight'!$D$6+U890*'Molecular Weight'!$C$8/'Molecular Weight'!$D$8+V890*'Molecular Weight'!$C$9/'Molecular Weight'!$D$9+W890*'Molecular Weight'!$C$10/'Molecular Weight'!$D$10+X890*'Molecular Weight'!$C$11/'Molecular Weight'!$D$11+Y890*'Molecular Weight'!$C$12/'Molecular Weight'!$D$12)</f>
        <v>4.48766248804399</v>
      </c>
      <c r="AH890" s="19">
        <f>P890*AG890*'Molecular Weight'!$B$2/'Molecular Weight'!$D$2</f>
        <v>3.03014321159255</v>
      </c>
      <c r="AI890" s="19">
        <f>Q890*AG890*'Molecular Weight'!$B$3/'Molecular Weight'!$D$3</f>
        <v>0.0367325565354289</v>
      </c>
      <c r="AJ890" s="19">
        <f>AG890*R890*'Molecular Weight'!$B$4/'Molecular Weight'!$D$4</f>
        <v>1.9253462914574</v>
      </c>
      <c r="AK890" s="19">
        <f>S890*AG890*'Molecular Weight'!$B$5/'Molecular Weight'!$D$5</f>
        <v>0.00466511397533358</v>
      </c>
      <c r="AL890" s="19">
        <f>T890*AG890*'Molecular Weight'!$B$6/'Molecular Weight'!$D$6</f>
        <v>1.07668917934196</v>
      </c>
      <c r="AM890" s="19">
        <f>U890*AG890*'Molecular Weight'!$B$8/'Molecular Weight'!$D$8</f>
        <v>0.0495958188698406</v>
      </c>
      <c r="AN890" s="19">
        <f>V890*AG890*'Molecular Weight'!$B$9/'Molecular Weight'!$D$9</f>
        <v>1.20487613202571</v>
      </c>
      <c r="AO890" s="19">
        <f>W890*AG890*'Molecular Weight'!$B$10/'Molecular Weight'!$D$10</f>
        <v>0.627616563725554</v>
      </c>
      <c r="AP890" s="19">
        <f>X890*AG890*'Molecular Weight'!$B$11/'Molecular Weight'!$D$11</f>
        <v>0.0249073232637485</v>
      </c>
      <c r="AQ890" s="19">
        <f>Y890*AG890*'Molecular Weight'!$B$12/'Molecular Weight'!$D$12</f>
        <v>0</v>
      </c>
      <c r="AR890" s="19">
        <f t="shared" si="158"/>
        <v>7.98057219078752</v>
      </c>
      <c r="AS890" s="19">
        <f t="shared" si="159"/>
        <v>0</v>
      </c>
      <c r="AT890" s="19">
        <f t="shared" si="160"/>
        <v>0</v>
      </c>
      <c r="AU890" s="19">
        <f t="shared" si="161"/>
        <v>1.07668917934196</v>
      </c>
      <c r="AV890" s="19">
        <f t="shared" si="162"/>
        <v>3.06687576812798</v>
      </c>
      <c r="AW890" s="19">
        <f t="shared" si="163"/>
        <v>2.95877769396306</v>
      </c>
      <c r="AX890" s="36"/>
    </row>
    <row r="891" s="25" customFormat="1" spans="1:50">
      <c r="A891" s="37" t="s">
        <v>1849</v>
      </c>
      <c r="B891" s="35" t="s">
        <v>2629</v>
      </c>
      <c r="C891" s="35" t="s">
        <v>2595</v>
      </c>
      <c r="D891" s="35" t="s">
        <v>1852</v>
      </c>
      <c r="E891" s="35" t="s">
        <v>2680</v>
      </c>
      <c r="F891" s="35" t="s">
        <v>1962</v>
      </c>
      <c r="G891" s="32" t="s">
        <v>1917</v>
      </c>
      <c r="H891" s="32"/>
      <c r="I891" s="33">
        <f t="shared" si="164"/>
        <v>5.99304246902466</v>
      </c>
      <c r="J891" s="33">
        <f t="shared" si="165"/>
        <v>1143.18725585937</v>
      </c>
      <c r="K891" s="33">
        <f t="shared" si="166"/>
        <v>-6.76781272888184</v>
      </c>
      <c r="L891" s="34">
        <f t="shared" si="156"/>
        <v>-10.289497654765</v>
      </c>
      <c r="M891" s="33">
        <f t="shared" si="157"/>
        <v>3.52168492588315</v>
      </c>
      <c r="N891" s="33">
        <f t="shared" si="167"/>
        <v>3.52168369293213</v>
      </c>
      <c r="O891" s="32"/>
      <c r="P891" s="35">
        <v>40.764</v>
      </c>
      <c r="Q891" s="35">
        <v>0.322</v>
      </c>
      <c r="R891" s="35">
        <v>21.639</v>
      </c>
      <c r="S891" s="35">
        <v>0.156</v>
      </c>
      <c r="T891" s="35">
        <v>15.259</v>
      </c>
      <c r="U891" s="35">
        <v>0.442</v>
      </c>
      <c r="V891" s="35">
        <v>15.222</v>
      </c>
      <c r="W891" s="35">
        <v>5.001</v>
      </c>
      <c r="X891" s="35">
        <v>0.122</v>
      </c>
      <c r="Y891" s="32"/>
      <c r="Z891" s="32">
        <v>98.927</v>
      </c>
      <c r="AA891" s="35">
        <v>5.99304246902466</v>
      </c>
      <c r="AB891" s="35">
        <v>1143.18725585937</v>
      </c>
      <c r="AC891" s="35">
        <v>-6.76781272888184</v>
      </c>
      <c r="AD891" s="35">
        <v>3.52168369293213</v>
      </c>
      <c r="AE891" s="35" t="s">
        <v>1695</v>
      </c>
      <c r="AF891" s="19">
        <v>12</v>
      </c>
      <c r="AG891" s="19">
        <f>AF891/(P891*'Molecular Weight'!$C$2/'Molecular Weight'!$D$2+Q891*'Molecular Weight'!$C$3/'Molecular Weight'!$D$3+R891*'Molecular Weight'!$C$4/'Molecular Weight'!$D$4+S891*'Molecular Weight'!$C$5/'Molecular Weight'!$D$5+T891*'Molecular Weight'!$C$6/'Molecular Weight'!$D$6+U891*'Molecular Weight'!$C$8/'Molecular Weight'!$D$8+V891*'Molecular Weight'!$C$9/'Molecular Weight'!$D$9+W891*'Molecular Weight'!$C$10/'Molecular Weight'!$D$10+X891*'Molecular Weight'!$C$11/'Molecular Weight'!$D$11+Y891*'Molecular Weight'!$C$12/'Molecular Weight'!$D$12)</f>
        <v>4.45712973721401</v>
      </c>
      <c r="AH891" s="19">
        <f>P891*AG891*'Molecular Weight'!$B$2/'Molecular Weight'!$D$2</f>
        <v>3.02414175445726</v>
      </c>
      <c r="AI891" s="19">
        <f>Q891*AG891*'Molecular Weight'!$B$3/'Molecular Weight'!$D$3</f>
        <v>0.0179624001925271</v>
      </c>
      <c r="AJ891" s="19">
        <f>AG891*R891*'Molecular Weight'!$B$4/'Molecular Weight'!$D$4</f>
        <v>1.89187584118427</v>
      </c>
      <c r="AK891" s="19">
        <f>S891*AG891*'Molecular Weight'!$B$5/'Molecular Weight'!$D$5</f>
        <v>0.00914944718738583</v>
      </c>
      <c r="AL891" s="19">
        <f>T891*AG891*'Molecular Weight'!$B$6/'Molecular Weight'!$D$6</f>
        <v>0.946705771995387</v>
      </c>
      <c r="AM891" s="19">
        <f>U891*AG891*'Molecular Weight'!$B$8/'Molecular Weight'!$D$8</f>
        <v>0.0277706701980349</v>
      </c>
      <c r="AN891" s="19">
        <f>V891*AG891*'Molecular Weight'!$B$9/'Molecular Weight'!$D$9</f>
        <v>1.68353421488515</v>
      </c>
      <c r="AO891" s="19">
        <f>W891*AG891*'Molecular Weight'!$B$10/'Molecular Weight'!$D$10</f>
        <v>0.397469789868176</v>
      </c>
      <c r="AP891" s="19">
        <f>X891*AG891*'Molecular Weight'!$B$11/'Molecular Weight'!$D$11</f>
        <v>0.0175466223923882</v>
      </c>
      <c r="AQ891" s="19">
        <f>Y891*AG891*'Molecular Weight'!$B$12/'Molecular Weight'!$D$12</f>
        <v>0</v>
      </c>
      <c r="AR891" s="19">
        <f t="shared" si="158"/>
        <v>8.01615651236058</v>
      </c>
      <c r="AS891" s="19">
        <f t="shared" si="159"/>
        <v>0.0483718470386645</v>
      </c>
      <c r="AT891" s="19">
        <f t="shared" si="160"/>
        <v>0.0510949108683581</v>
      </c>
      <c r="AU891" s="19">
        <f t="shared" si="161"/>
        <v>0.898333924956723</v>
      </c>
      <c r="AV891" s="19">
        <f t="shared" si="162"/>
        <v>3.04210415464978</v>
      </c>
      <c r="AW891" s="19">
        <f t="shared" si="163"/>
        <v>3.05548044694675</v>
      </c>
      <c r="AX891" s="36"/>
    </row>
    <row r="892" s="25" customFormat="1" spans="1:50">
      <c r="A892" s="37" t="s">
        <v>1849</v>
      </c>
      <c r="B892" s="35" t="s">
        <v>2629</v>
      </c>
      <c r="C892" s="35" t="s">
        <v>2595</v>
      </c>
      <c r="D892" s="35" t="s">
        <v>1852</v>
      </c>
      <c r="E892" s="35" t="s">
        <v>2681</v>
      </c>
      <c r="F892" s="35" t="s">
        <v>1962</v>
      </c>
      <c r="G892" s="32" t="s">
        <v>1917</v>
      </c>
      <c r="H892" s="32"/>
      <c r="I892" s="33">
        <f t="shared" si="164"/>
        <v>2.22499537467956</v>
      </c>
      <c r="J892" s="33">
        <f t="shared" si="165"/>
        <v>1279.39331054687</v>
      </c>
      <c r="K892" s="33">
        <f t="shared" si="166"/>
        <v>-6.77028846740723</v>
      </c>
      <c r="L892" s="34">
        <f t="shared" si="156"/>
        <v>-10.1708919336038</v>
      </c>
      <c r="M892" s="33">
        <f t="shared" si="157"/>
        <v>3.40060346619654</v>
      </c>
      <c r="N892" s="33">
        <f t="shared" si="167"/>
        <v>3.40060424804687</v>
      </c>
      <c r="O892" s="32"/>
      <c r="P892" s="35">
        <v>40.618</v>
      </c>
      <c r="Q892" s="35">
        <v>0.331</v>
      </c>
      <c r="R892" s="35">
        <v>21.607</v>
      </c>
      <c r="S892" s="35">
        <v>0.162</v>
      </c>
      <c r="T892" s="35">
        <v>15.35</v>
      </c>
      <c r="U892" s="35">
        <v>0.434</v>
      </c>
      <c r="V892" s="35">
        <v>15.243</v>
      </c>
      <c r="W892" s="35">
        <v>5.072</v>
      </c>
      <c r="X892" s="35">
        <v>0.042</v>
      </c>
      <c r="Y892" s="32"/>
      <c r="Z892" s="32">
        <v>98.859</v>
      </c>
      <c r="AA892" s="35">
        <v>2.22499537467956</v>
      </c>
      <c r="AB892" s="35">
        <v>1279.39331054687</v>
      </c>
      <c r="AC892" s="35">
        <v>-6.77028846740723</v>
      </c>
      <c r="AD892" s="35">
        <v>3.40060424804687</v>
      </c>
      <c r="AE892" s="35" t="s">
        <v>1695</v>
      </c>
      <c r="AF892" s="19">
        <v>12</v>
      </c>
      <c r="AG892" s="19">
        <f>AF892/(P892*'Molecular Weight'!$C$2/'Molecular Weight'!$D$2+Q892*'Molecular Weight'!$C$3/'Molecular Weight'!$D$3+R892*'Molecular Weight'!$C$4/'Molecular Weight'!$D$4+S892*'Molecular Weight'!$C$5/'Molecular Weight'!$D$5+T892*'Molecular Weight'!$C$6/'Molecular Weight'!$D$6+U892*'Molecular Weight'!$C$8/'Molecular Weight'!$D$8+V892*'Molecular Weight'!$C$9/'Molecular Weight'!$D$9+W892*'Molecular Weight'!$C$10/'Molecular Weight'!$D$10+X892*'Molecular Weight'!$C$11/'Molecular Weight'!$D$11+Y892*'Molecular Weight'!$C$12/'Molecular Weight'!$D$12)</f>
        <v>4.46344229396605</v>
      </c>
      <c r="AH892" s="19">
        <f>P892*AG892*'Molecular Weight'!$B$2/'Molecular Weight'!$D$2</f>
        <v>3.01757821398657</v>
      </c>
      <c r="AI892" s="19">
        <f>Q892*AG892*'Molecular Weight'!$B$3/'Molecular Weight'!$D$3</f>
        <v>0.0184906057484701</v>
      </c>
      <c r="AJ892" s="19">
        <f>AG892*R892*'Molecular Weight'!$B$4/'Molecular Weight'!$D$4</f>
        <v>1.89175358269369</v>
      </c>
      <c r="AK892" s="19">
        <f>S892*AG892*'Molecular Weight'!$B$5/'Molecular Weight'!$D$5</f>
        <v>0.00951480560066453</v>
      </c>
      <c r="AL892" s="19">
        <f>T892*AG892*'Molecular Weight'!$B$6/'Molecular Weight'!$D$6</f>
        <v>0.953700434470754</v>
      </c>
      <c r="AM892" s="19">
        <f>U892*AG892*'Molecular Weight'!$B$8/'Molecular Weight'!$D$8</f>
        <v>0.0273066528838634</v>
      </c>
      <c r="AN892" s="19">
        <f>V892*AG892*'Molecular Weight'!$B$9/'Molecular Weight'!$D$9</f>
        <v>1.6882444388815</v>
      </c>
      <c r="AO892" s="19">
        <f>W892*AG892*'Molecular Weight'!$B$10/'Molecular Weight'!$D$10</f>
        <v>0.403683653976388</v>
      </c>
      <c r="AP892" s="19">
        <f>X892*AG892*'Molecular Weight'!$B$11/'Molecular Weight'!$D$11</f>
        <v>0.0060491957517449</v>
      </c>
      <c r="AQ892" s="19">
        <f>Y892*AG892*'Molecular Weight'!$B$12/'Molecular Weight'!$D$12</f>
        <v>0</v>
      </c>
      <c r="AR892" s="19">
        <f t="shared" si="158"/>
        <v>8.01632158399365</v>
      </c>
      <c r="AS892" s="19">
        <f t="shared" si="159"/>
        <v>0.0488650575882419</v>
      </c>
      <c r="AT892" s="19">
        <f t="shared" si="160"/>
        <v>0.0512373234005698</v>
      </c>
      <c r="AU892" s="19">
        <f t="shared" si="161"/>
        <v>0.904835376882512</v>
      </c>
      <c r="AV892" s="19">
        <f t="shared" si="162"/>
        <v>3.03606881973504</v>
      </c>
      <c r="AW892" s="19">
        <f t="shared" si="163"/>
        <v>3.07293518021251</v>
      </c>
      <c r="AX892" s="36"/>
    </row>
    <row r="893" s="25" customFormat="1" spans="1:50">
      <c r="A893" s="37" t="s">
        <v>1849</v>
      </c>
      <c r="B893" s="35" t="s">
        <v>2629</v>
      </c>
      <c r="C893" s="35" t="s">
        <v>2595</v>
      </c>
      <c r="D893" s="35" t="s">
        <v>1852</v>
      </c>
      <c r="E893" s="35" t="s">
        <v>2682</v>
      </c>
      <c r="F893" s="35" t="s">
        <v>2683</v>
      </c>
      <c r="G893" s="32" t="s">
        <v>1917</v>
      </c>
      <c r="H893" s="32"/>
      <c r="I893" s="33">
        <f t="shared" si="164"/>
        <v>7.31833648681641</v>
      </c>
      <c r="J893" s="33">
        <f t="shared" si="165"/>
        <v>1080.95385742187</v>
      </c>
      <c r="K893" s="33">
        <f t="shared" si="166"/>
        <v>-7.8181095123291</v>
      </c>
      <c r="L893" s="34">
        <f t="shared" si="156"/>
        <v>-10.5294281272255</v>
      </c>
      <c r="M893" s="33">
        <f t="shared" si="157"/>
        <v>2.7113186148964</v>
      </c>
      <c r="N893" s="33">
        <f t="shared" si="167"/>
        <v>2.71131706237793</v>
      </c>
      <c r="O893" s="32"/>
      <c r="P893" s="35">
        <v>39.406</v>
      </c>
      <c r="Q893" s="35">
        <v>0.532</v>
      </c>
      <c r="R893" s="35">
        <v>21.218</v>
      </c>
      <c r="S893" s="35">
        <v>0.04</v>
      </c>
      <c r="T893" s="35">
        <v>20.814</v>
      </c>
      <c r="U893" s="35">
        <v>0.574</v>
      </c>
      <c r="V893" s="35">
        <v>7.98</v>
      </c>
      <c r="W893" s="35">
        <v>9.181</v>
      </c>
      <c r="X893" s="35">
        <v>0.326</v>
      </c>
      <c r="Y893" s="32"/>
      <c r="Z893" s="32">
        <v>100.071</v>
      </c>
      <c r="AA893" s="35">
        <v>7.31833648681641</v>
      </c>
      <c r="AB893" s="35">
        <v>1080.95385742187</v>
      </c>
      <c r="AC893" s="35">
        <v>-7.8181095123291</v>
      </c>
      <c r="AD893" s="35">
        <v>2.71131706237793</v>
      </c>
      <c r="AE893" s="35" t="s">
        <v>1695</v>
      </c>
      <c r="AF893" s="19">
        <v>12</v>
      </c>
      <c r="AG893" s="19">
        <f>AF893/(P893*'Molecular Weight'!$C$2/'Molecular Weight'!$D$2+Q893*'Molecular Weight'!$C$3/'Molecular Weight'!$D$3+R893*'Molecular Weight'!$C$4/'Molecular Weight'!$D$4+S893*'Molecular Weight'!$C$5/'Molecular Weight'!$D$5+T893*'Molecular Weight'!$C$6/'Molecular Weight'!$D$6+U893*'Molecular Weight'!$C$8/'Molecular Weight'!$D$8+V893*'Molecular Weight'!$C$9/'Molecular Weight'!$D$9+W893*'Molecular Weight'!$C$10/'Molecular Weight'!$D$10+X893*'Molecular Weight'!$C$11/'Molecular Weight'!$D$11+Y893*'Molecular Weight'!$C$12/'Molecular Weight'!$D$12)</f>
        <v>4.58891043764758</v>
      </c>
      <c r="AH893" s="19">
        <f>P893*AG893*'Molecular Weight'!$B$2/'Molecular Weight'!$D$2</f>
        <v>3.00983030469275</v>
      </c>
      <c r="AI893" s="19">
        <f>Q893*AG893*'Molecular Weight'!$B$3/'Molecular Weight'!$D$3</f>
        <v>0.0305544474696935</v>
      </c>
      <c r="AJ893" s="19">
        <f>AG893*R893*'Molecular Weight'!$B$4/'Molecular Weight'!$D$4</f>
        <v>1.90991568587694</v>
      </c>
      <c r="AK893" s="19">
        <f>S893*AG893*'Molecular Weight'!$B$5/'Molecular Weight'!$D$5</f>
        <v>0.00241537492605965</v>
      </c>
      <c r="AL893" s="19">
        <f>T893*AG893*'Molecular Weight'!$B$6/'Molecular Weight'!$D$6</f>
        <v>1.32953204133069</v>
      </c>
      <c r="AM893" s="19">
        <f>U893*AG893*'Molecular Weight'!$B$8/'Molecular Weight'!$D$8</f>
        <v>0.0371304566000805</v>
      </c>
      <c r="AN893" s="19">
        <f>V893*AG893*'Molecular Weight'!$B$9/'Molecular Weight'!$D$9</f>
        <v>0.908672587901432</v>
      </c>
      <c r="AO893" s="19">
        <f>W893*AG893*'Molecular Weight'!$B$10/'Molecular Weight'!$D$10</f>
        <v>0.751262245507177</v>
      </c>
      <c r="AP893" s="19">
        <f>X893*AG893*'Molecular Weight'!$B$11/'Molecular Weight'!$D$11</f>
        <v>0.0482731462624431</v>
      </c>
      <c r="AQ893" s="19">
        <f>Y893*AG893*'Molecular Weight'!$B$12/'Molecular Weight'!$D$12</f>
        <v>0</v>
      </c>
      <c r="AR893" s="19">
        <f t="shared" si="158"/>
        <v>8.02758629056727</v>
      </c>
      <c r="AS893" s="19">
        <f t="shared" si="159"/>
        <v>0.0824744760940801</v>
      </c>
      <c r="AT893" s="19">
        <f t="shared" si="160"/>
        <v>0.0620327104050337</v>
      </c>
      <c r="AU893" s="19">
        <f t="shared" si="161"/>
        <v>1.24705756523661</v>
      </c>
      <c r="AV893" s="19">
        <f t="shared" si="162"/>
        <v>3.04038475216245</v>
      </c>
      <c r="AW893" s="19">
        <f t="shared" si="163"/>
        <v>3.02659733133938</v>
      </c>
      <c r="AX893" s="36"/>
    </row>
    <row r="894" s="25" customFormat="1" spans="1:50">
      <c r="A894" s="37" t="s">
        <v>1849</v>
      </c>
      <c r="B894" s="35" t="s">
        <v>2629</v>
      </c>
      <c r="C894" s="35" t="s">
        <v>2595</v>
      </c>
      <c r="D894" s="35" t="s">
        <v>1852</v>
      </c>
      <c r="E894" s="35" t="s">
        <v>2684</v>
      </c>
      <c r="F894" s="35" t="s">
        <v>2683</v>
      </c>
      <c r="G894" s="32" t="s">
        <v>1917</v>
      </c>
      <c r="H894" s="32"/>
      <c r="I894" s="33">
        <f t="shared" si="164"/>
        <v>6.38835573196411</v>
      </c>
      <c r="J894" s="33">
        <f t="shared" si="165"/>
        <v>1024.14721679687</v>
      </c>
      <c r="K894" s="33">
        <f t="shared" si="166"/>
        <v>-8.45553398132324</v>
      </c>
      <c r="L894" s="34">
        <f t="shared" si="156"/>
        <v>-11.6865678395009</v>
      </c>
      <c r="M894" s="33">
        <f t="shared" si="157"/>
        <v>3.23103385817765</v>
      </c>
      <c r="N894" s="33">
        <f t="shared" si="167"/>
        <v>3.23103141784668</v>
      </c>
      <c r="O894" s="32"/>
      <c r="P894" s="35">
        <v>39.669</v>
      </c>
      <c r="Q894" s="35">
        <v>0.487</v>
      </c>
      <c r="R894" s="35">
        <v>21.399</v>
      </c>
      <c r="S894" s="35">
        <v>0.03</v>
      </c>
      <c r="T894" s="35">
        <v>20.563</v>
      </c>
      <c r="U894" s="35">
        <v>0.562</v>
      </c>
      <c r="V894" s="35">
        <v>7.856</v>
      </c>
      <c r="W894" s="35">
        <v>9.032</v>
      </c>
      <c r="X894" s="35">
        <v>0.264</v>
      </c>
      <c r="Y894" s="32"/>
      <c r="Z894" s="32">
        <v>99.862</v>
      </c>
      <c r="AA894" s="35">
        <v>6.38835573196411</v>
      </c>
      <c r="AB894" s="35">
        <v>1024.14721679687</v>
      </c>
      <c r="AC894" s="35">
        <v>-8.45553398132324</v>
      </c>
      <c r="AD894" s="35">
        <v>3.23103141784668</v>
      </c>
      <c r="AE894" s="35" t="s">
        <v>1695</v>
      </c>
      <c r="AF894" s="19">
        <v>12</v>
      </c>
      <c r="AG894" s="19">
        <f>AF894/(P894*'Molecular Weight'!$C$2/'Molecular Weight'!$D$2+Q894*'Molecular Weight'!$C$3/'Molecular Weight'!$D$3+R894*'Molecular Weight'!$C$4/'Molecular Weight'!$D$4+S894*'Molecular Weight'!$C$5/'Molecular Weight'!$D$5+T894*'Molecular Weight'!$C$6/'Molecular Weight'!$D$6+U894*'Molecular Weight'!$C$8/'Molecular Weight'!$D$8+V894*'Molecular Weight'!$C$9/'Molecular Weight'!$D$9+W894*'Molecular Weight'!$C$10/'Molecular Weight'!$D$10+X894*'Molecular Weight'!$C$11/'Molecular Weight'!$D$11+Y894*'Molecular Weight'!$C$12/'Molecular Weight'!$D$12)</f>
        <v>4.58477340250429</v>
      </c>
      <c r="AH894" s="19">
        <f>P894*AG894*'Molecular Weight'!$B$2/'Molecular Weight'!$D$2</f>
        <v>3.02718668615084</v>
      </c>
      <c r="AI894" s="19">
        <f>Q894*AG894*'Molecular Weight'!$B$3/'Molecular Weight'!$D$3</f>
        <v>0.0279447390115092</v>
      </c>
      <c r="AJ894" s="19">
        <f>AG894*R894*'Molecular Weight'!$B$4/'Molecular Weight'!$D$4</f>
        <v>1.92447167595507</v>
      </c>
      <c r="AK894" s="19">
        <f>S894*AG894*'Molecular Weight'!$B$5/'Molecular Weight'!$D$5</f>
        <v>0.00180989804691267</v>
      </c>
      <c r="AL894" s="19">
        <f>T894*AG894*'Molecular Weight'!$B$6/'Molecular Weight'!$D$6</f>
        <v>1.3123148033922</v>
      </c>
      <c r="AM894" s="19">
        <f>U894*AG894*'Molecular Weight'!$B$8/'Molecular Weight'!$D$8</f>
        <v>0.0363214357514436</v>
      </c>
      <c r="AN894" s="19">
        <f>V894*AG894*'Molecular Weight'!$B$9/'Molecular Weight'!$D$9</f>
        <v>0.893746398264856</v>
      </c>
      <c r="AO894" s="19">
        <f>W894*AG894*'Molecular Weight'!$B$10/'Molecular Weight'!$D$10</f>
        <v>0.738403590788494</v>
      </c>
      <c r="AP894" s="19">
        <f>X894*AG894*'Molecular Weight'!$B$11/'Molecular Weight'!$D$11</f>
        <v>0.0390571209506658</v>
      </c>
      <c r="AQ894" s="19">
        <f>Y894*AG894*'Molecular Weight'!$B$12/'Molecular Weight'!$D$12</f>
        <v>0</v>
      </c>
      <c r="AR894" s="19">
        <f t="shared" si="158"/>
        <v>8.00125634831199</v>
      </c>
      <c r="AS894" s="19">
        <f t="shared" si="159"/>
        <v>0.00376845312475549</v>
      </c>
      <c r="AT894" s="19">
        <f t="shared" si="160"/>
        <v>0.00287160757084689</v>
      </c>
      <c r="AU894" s="19">
        <f t="shared" si="161"/>
        <v>1.30854635026745</v>
      </c>
      <c r="AV894" s="19">
        <f t="shared" si="162"/>
        <v>3.05513142516235</v>
      </c>
      <c r="AW894" s="19">
        <f t="shared" si="163"/>
        <v>2.98078622819699</v>
      </c>
      <c r="AX894" s="36"/>
    </row>
    <row r="895" s="25" customFormat="1" spans="1:50">
      <c r="A895" s="37" t="s">
        <v>1849</v>
      </c>
      <c r="B895" s="35" t="s">
        <v>2629</v>
      </c>
      <c r="C895" s="35" t="s">
        <v>2595</v>
      </c>
      <c r="D895" s="35" t="s">
        <v>1852</v>
      </c>
      <c r="E895" s="35" t="s">
        <v>2685</v>
      </c>
      <c r="F895" s="35" t="s">
        <v>2683</v>
      </c>
      <c r="G895" s="32" t="s">
        <v>1917</v>
      </c>
      <c r="H895" s="32"/>
      <c r="I895" s="33">
        <f t="shared" si="164"/>
        <v>7.21383428573608</v>
      </c>
      <c r="J895" s="33">
        <f t="shared" si="165"/>
        <v>1062.255859375</v>
      </c>
      <c r="K895" s="33">
        <f t="shared" si="166"/>
        <v>-7.99879264831543</v>
      </c>
      <c r="L895" s="34">
        <f t="shared" si="156"/>
        <v>-10.8154539531561</v>
      </c>
      <c r="M895" s="33">
        <f t="shared" si="157"/>
        <v>2.81666130484064</v>
      </c>
      <c r="N895" s="33">
        <f t="shared" si="167"/>
        <v>2.81665992736816</v>
      </c>
      <c r="O895" s="32"/>
      <c r="P895" s="35">
        <v>39.489</v>
      </c>
      <c r="Q895" s="35">
        <v>0.479</v>
      </c>
      <c r="R895" s="35">
        <v>21.241</v>
      </c>
      <c r="S895" s="35">
        <v>0.052</v>
      </c>
      <c r="T895" s="35">
        <v>20.799</v>
      </c>
      <c r="U895" s="35">
        <v>0.573</v>
      </c>
      <c r="V895" s="35">
        <v>7.866</v>
      </c>
      <c r="W895" s="35">
        <v>9.148</v>
      </c>
      <c r="X895" s="35">
        <v>0.306</v>
      </c>
      <c r="Y895" s="32"/>
      <c r="Z895" s="32">
        <v>99.953</v>
      </c>
      <c r="AA895" s="35">
        <v>7.21383428573608</v>
      </c>
      <c r="AB895" s="35">
        <v>1062.255859375</v>
      </c>
      <c r="AC895" s="35">
        <v>-7.99879264831543</v>
      </c>
      <c r="AD895" s="35">
        <v>2.81665992736816</v>
      </c>
      <c r="AE895" s="35" t="s">
        <v>1695</v>
      </c>
      <c r="AF895" s="19">
        <v>12</v>
      </c>
      <c r="AG895" s="19">
        <f>AF895/(P895*'Molecular Weight'!$C$2/'Molecular Weight'!$D$2+Q895*'Molecular Weight'!$C$3/'Molecular Weight'!$D$3+R895*'Molecular Weight'!$C$4/'Molecular Weight'!$D$4+S895*'Molecular Weight'!$C$5/'Molecular Weight'!$D$5+T895*'Molecular Weight'!$C$6/'Molecular Weight'!$D$6+U895*'Molecular Weight'!$C$8/'Molecular Weight'!$D$8+V895*'Molecular Weight'!$C$9/'Molecular Weight'!$D$9+W895*'Molecular Weight'!$C$10/'Molecular Weight'!$D$10+X895*'Molecular Weight'!$C$11/'Molecular Weight'!$D$11+Y895*'Molecular Weight'!$C$12/'Molecular Weight'!$D$12)</f>
        <v>4.59174255027975</v>
      </c>
      <c r="AH895" s="19">
        <f>P895*AG895*'Molecular Weight'!$B$2/'Molecular Weight'!$D$2</f>
        <v>3.01803131770967</v>
      </c>
      <c r="AI895" s="19">
        <f>Q895*AG895*'Molecular Weight'!$B$3/'Molecular Weight'!$D$3</f>
        <v>0.0275274678546183</v>
      </c>
      <c r="AJ895" s="19">
        <f>AG895*R895*'Molecular Weight'!$B$4/'Molecular Weight'!$D$4</f>
        <v>1.91316601629055</v>
      </c>
      <c r="AK895" s="19">
        <f>S895*AG895*'Molecular Weight'!$B$5/'Molecular Weight'!$D$5</f>
        <v>0.00314192529264487</v>
      </c>
      <c r="AL895" s="19">
        <f>T895*AG895*'Molecular Weight'!$B$6/'Molecular Weight'!$D$6</f>
        <v>1.32939383774037</v>
      </c>
      <c r="AM895" s="19">
        <f>U895*AG895*'Molecular Weight'!$B$8/'Molecular Weight'!$D$8</f>
        <v>0.0370886450706272</v>
      </c>
      <c r="AN895" s="19">
        <f>V895*AG895*'Molecular Weight'!$B$9/'Molecular Weight'!$D$9</f>
        <v>0.896244339962792</v>
      </c>
      <c r="AO895" s="19">
        <f>W895*AG895*'Molecular Weight'!$B$10/'Molecular Weight'!$D$10</f>
        <v>0.749023909592709</v>
      </c>
      <c r="AP895" s="19">
        <f>X895*AG895*'Molecular Weight'!$B$11/'Molecular Weight'!$D$11</f>
        <v>0.0453395682602647</v>
      </c>
      <c r="AQ895" s="19">
        <f>Y895*AG895*'Molecular Weight'!$B$12/'Molecular Weight'!$D$12</f>
        <v>0</v>
      </c>
      <c r="AR895" s="19">
        <f t="shared" si="158"/>
        <v>8.01895702777425</v>
      </c>
      <c r="AS895" s="19">
        <f t="shared" si="159"/>
        <v>0.0567366385685961</v>
      </c>
      <c r="AT895" s="19">
        <f t="shared" si="160"/>
        <v>0.0426785779788431</v>
      </c>
      <c r="AU895" s="19">
        <f t="shared" si="161"/>
        <v>1.27265719917178</v>
      </c>
      <c r="AV895" s="19">
        <f t="shared" si="162"/>
        <v>3.04555878556429</v>
      </c>
      <c r="AW895" s="19">
        <f t="shared" si="163"/>
        <v>3.0117507323665</v>
      </c>
      <c r="AX895" s="36"/>
    </row>
    <row r="896" s="25" customFormat="1" spans="1:50">
      <c r="A896" s="37" t="s">
        <v>1849</v>
      </c>
      <c r="B896" s="35" t="s">
        <v>2629</v>
      </c>
      <c r="C896" s="35" t="s">
        <v>2595</v>
      </c>
      <c r="D896" s="35" t="s">
        <v>1852</v>
      </c>
      <c r="E896" s="35" t="s">
        <v>2686</v>
      </c>
      <c r="F896" s="35" t="s">
        <v>1962</v>
      </c>
      <c r="G896" s="32" t="s">
        <v>1917</v>
      </c>
      <c r="H896" s="32"/>
      <c r="I896" s="33">
        <f t="shared" si="164"/>
        <v>6.37008428573608</v>
      </c>
      <c r="J896" s="33">
        <f t="shared" si="165"/>
        <v>1195.20068359375</v>
      </c>
      <c r="K896" s="33">
        <f t="shared" si="166"/>
        <v>-6.80878210067749</v>
      </c>
      <c r="L896" s="34">
        <f t="shared" si="156"/>
        <v>-9.54220164360538</v>
      </c>
      <c r="M896" s="33">
        <f t="shared" si="157"/>
        <v>2.73341954292789</v>
      </c>
      <c r="N896" s="33">
        <f t="shared" si="167"/>
        <v>2.73341989517212</v>
      </c>
      <c r="O896" s="32"/>
      <c r="P896" s="35">
        <v>41.139</v>
      </c>
      <c r="Q896" s="35">
        <v>0.217</v>
      </c>
      <c r="R896" s="35">
        <v>22.264</v>
      </c>
      <c r="S896" s="35">
        <v>0.069</v>
      </c>
      <c r="T896" s="35">
        <v>15.628</v>
      </c>
      <c r="U896" s="35">
        <v>0.301</v>
      </c>
      <c r="V896" s="35">
        <v>12.49</v>
      </c>
      <c r="W896" s="35">
        <v>7.538</v>
      </c>
      <c r="X896" s="35">
        <v>0.174</v>
      </c>
      <c r="Y896" s="32"/>
      <c r="Z896" s="32">
        <v>99.82</v>
      </c>
      <c r="AA896" s="35">
        <v>6.37008428573608</v>
      </c>
      <c r="AB896" s="35">
        <v>1195.20068359375</v>
      </c>
      <c r="AC896" s="35">
        <v>-6.80878210067749</v>
      </c>
      <c r="AD896" s="35">
        <v>2.73341989517212</v>
      </c>
      <c r="AE896" s="35" t="s">
        <v>1695</v>
      </c>
      <c r="AF896" s="19">
        <v>12</v>
      </c>
      <c r="AG896" s="19">
        <f>AF896/(P896*'Molecular Weight'!$C$2/'Molecular Weight'!$D$2+Q896*'Molecular Weight'!$C$3/'Molecular Weight'!$D$3+R896*'Molecular Weight'!$C$4/'Molecular Weight'!$D$4+S896*'Molecular Weight'!$C$5/'Molecular Weight'!$D$5+T896*'Molecular Weight'!$C$6/'Molecular Weight'!$D$6+U896*'Molecular Weight'!$C$8/'Molecular Weight'!$D$8+V896*'Molecular Weight'!$C$9/'Molecular Weight'!$D$9+W896*'Molecular Weight'!$C$10/'Molecular Weight'!$D$10+X896*'Molecular Weight'!$C$11/'Molecular Weight'!$D$11+Y896*'Molecular Weight'!$C$12/'Molecular Weight'!$D$12)</f>
        <v>4.44398652568256</v>
      </c>
      <c r="AH896" s="19">
        <f>P896*AG896*'Molecular Weight'!$B$2/'Molecular Weight'!$D$2</f>
        <v>3.04296207856283</v>
      </c>
      <c r="AI896" s="19">
        <f>Q896*AG896*'Molecular Weight'!$B$3/'Molecular Weight'!$D$3</f>
        <v>0.0120694002011654</v>
      </c>
      <c r="AJ896" s="19">
        <f>AG896*R896*'Molecular Weight'!$B$4/'Molecular Weight'!$D$4</f>
        <v>1.94077905076102</v>
      </c>
      <c r="AK896" s="19">
        <f>S896*AG896*'Molecular Weight'!$B$5/'Molecular Weight'!$D$5</f>
        <v>0.00403493743367454</v>
      </c>
      <c r="AL896" s="19">
        <f>T896*AG896*'Molecular Weight'!$B$6/'Molecular Weight'!$D$6</f>
        <v>0.966740275937738</v>
      </c>
      <c r="AM896" s="19">
        <f>U896*AG896*'Molecular Weight'!$B$8/'Molecular Weight'!$D$8</f>
        <v>0.0188559338064625</v>
      </c>
      <c r="AN896" s="19">
        <f>V896*AG896*'Molecular Weight'!$B$9/'Molecular Weight'!$D$9</f>
        <v>1.37730500510608</v>
      </c>
      <c r="AO896" s="19">
        <f>W896*AG896*'Molecular Weight'!$B$10/'Molecular Weight'!$D$10</f>
        <v>0.597338987706761</v>
      </c>
      <c r="AP896" s="19">
        <f>X896*AG896*'Molecular Weight'!$B$11/'Molecular Weight'!$D$11</f>
        <v>0.0249517152458459</v>
      </c>
      <c r="AQ896" s="19">
        <f>Y896*AG896*'Molecular Weight'!$B$12/'Molecular Weight'!$D$12</f>
        <v>0</v>
      </c>
      <c r="AR896" s="19">
        <f t="shared" si="158"/>
        <v>7.98503738476158</v>
      </c>
      <c r="AS896" s="19">
        <f t="shared" si="159"/>
        <v>0</v>
      </c>
      <c r="AT896" s="19">
        <f t="shared" si="160"/>
        <v>0</v>
      </c>
      <c r="AU896" s="19">
        <f t="shared" si="161"/>
        <v>0.966740275937738</v>
      </c>
      <c r="AV896" s="19">
        <f t="shared" si="162"/>
        <v>3.055031478764</v>
      </c>
      <c r="AW896" s="19">
        <f t="shared" si="163"/>
        <v>2.96024020255705</v>
      </c>
      <c r="AX896" s="36"/>
    </row>
    <row r="897" s="25" customFormat="1" spans="1:50">
      <c r="A897" s="37" t="s">
        <v>1849</v>
      </c>
      <c r="B897" s="35" t="s">
        <v>2629</v>
      </c>
      <c r="C897" s="35" t="s">
        <v>2595</v>
      </c>
      <c r="D897" s="35" t="s">
        <v>1852</v>
      </c>
      <c r="E897" s="35" t="s">
        <v>2687</v>
      </c>
      <c r="F897" s="35" t="s">
        <v>1962</v>
      </c>
      <c r="G897" s="32" t="s">
        <v>1917</v>
      </c>
      <c r="H897" s="32"/>
      <c r="I897" s="33">
        <f t="shared" si="164"/>
        <v>5.2600564956665</v>
      </c>
      <c r="J897" s="33">
        <f t="shared" si="165"/>
        <v>1184.15405273437</v>
      </c>
      <c r="K897" s="33">
        <f t="shared" si="166"/>
        <v>-7.15736722946167</v>
      </c>
      <c r="L897" s="34">
        <f t="shared" si="156"/>
        <v>-10.0923260037549</v>
      </c>
      <c r="M897" s="33">
        <f t="shared" si="157"/>
        <v>2.9349587742932</v>
      </c>
      <c r="N897" s="33">
        <f t="shared" si="167"/>
        <v>2.93495798110962</v>
      </c>
      <c r="O897" s="32"/>
      <c r="P897" s="35">
        <v>41.055</v>
      </c>
      <c r="Q897" s="35">
        <v>0.232</v>
      </c>
      <c r="R897" s="35">
        <v>22.381</v>
      </c>
      <c r="S897" s="35">
        <v>0.083</v>
      </c>
      <c r="T897" s="35">
        <v>15.833</v>
      </c>
      <c r="U897" s="35">
        <v>0.291</v>
      </c>
      <c r="V897" s="35">
        <v>12.431</v>
      </c>
      <c r="W897" s="35">
        <v>7.498</v>
      </c>
      <c r="X897" s="35">
        <v>0.132</v>
      </c>
      <c r="Y897" s="32"/>
      <c r="Z897" s="32">
        <v>99.936</v>
      </c>
      <c r="AA897" s="35">
        <v>5.2600564956665</v>
      </c>
      <c r="AB897" s="35">
        <v>1184.15405273437</v>
      </c>
      <c r="AC897" s="35">
        <v>-7.15736722946167</v>
      </c>
      <c r="AD897" s="35">
        <v>2.93495798110962</v>
      </c>
      <c r="AE897" s="35" t="s">
        <v>1695</v>
      </c>
      <c r="AF897" s="19">
        <v>12</v>
      </c>
      <c r="AG897" s="19">
        <f>AF897/(P897*'Molecular Weight'!$C$2/'Molecular Weight'!$D$2+Q897*'Molecular Weight'!$C$3/'Molecular Weight'!$D$3+R897*'Molecular Weight'!$C$4/'Molecular Weight'!$D$4+S897*'Molecular Weight'!$C$5/'Molecular Weight'!$D$5+T897*'Molecular Weight'!$C$6/'Molecular Weight'!$D$6+U897*'Molecular Weight'!$C$8/'Molecular Weight'!$D$8+V897*'Molecular Weight'!$C$9/'Molecular Weight'!$D$9+W897*'Molecular Weight'!$C$10/'Molecular Weight'!$D$10+X897*'Molecular Weight'!$C$11/'Molecular Weight'!$D$11+Y897*'Molecular Weight'!$C$12/'Molecular Weight'!$D$12)</f>
        <v>4.44208529048954</v>
      </c>
      <c r="AH897" s="19">
        <f>P897*AG897*'Molecular Weight'!$B$2/'Molecular Weight'!$D$2</f>
        <v>3.03544959389228</v>
      </c>
      <c r="AI897" s="19">
        <f>Q897*AG897*'Molecular Weight'!$B$3/'Molecular Weight'!$D$3</f>
        <v>0.0128981700549884</v>
      </c>
      <c r="AJ897" s="19">
        <f>AG897*R897*'Molecular Weight'!$B$4/'Molecular Weight'!$D$4</f>
        <v>1.95014340695265</v>
      </c>
      <c r="AK897" s="19">
        <f>S897*AG897*'Molecular Weight'!$B$5/'Molecular Weight'!$D$5</f>
        <v>0.00485154390566</v>
      </c>
      <c r="AL897" s="19">
        <f>T897*AG897*'Molecular Weight'!$B$6/'Molecular Weight'!$D$6</f>
        <v>0.979002455516715</v>
      </c>
      <c r="AM897" s="19">
        <f>U897*AG897*'Molecular Weight'!$B$8/'Molecular Weight'!$D$8</f>
        <v>0.0182216918456788</v>
      </c>
      <c r="AN897" s="19">
        <f>V897*AG897*'Molecular Weight'!$B$9/'Molecular Weight'!$D$9</f>
        <v>1.37021246268177</v>
      </c>
      <c r="AO897" s="19">
        <f>W897*AG897*'Molecular Weight'!$B$10/'Molecular Weight'!$D$10</f>
        <v>0.593915041157107</v>
      </c>
      <c r="AP897" s="19">
        <f>X897*AG897*'Molecular Weight'!$B$11/'Molecular Weight'!$D$11</f>
        <v>0.0189207892334501</v>
      </c>
      <c r="AQ897" s="19">
        <f>Y897*AG897*'Molecular Weight'!$B$12/'Molecular Weight'!$D$12</f>
        <v>0</v>
      </c>
      <c r="AR897" s="19">
        <f t="shared" si="158"/>
        <v>7.9836151552403</v>
      </c>
      <c r="AS897" s="19">
        <f t="shared" si="159"/>
        <v>0</v>
      </c>
      <c r="AT897" s="19">
        <f t="shared" si="160"/>
        <v>0</v>
      </c>
      <c r="AU897" s="19">
        <f t="shared" si="161"/>
        <v>0.979002455516715</v>
      </c>
      <c r="AV897" s="19">
        <f t="shared" si="162"/>
        <v>3.04834776394726</v>
      </c>
      <c r="AW897" s="19">
        <f t="shared" si="163"/>
        <v>2.96135165120127</v>
      </c>
      <c r="AX897" s="36"/>
    </row>
    <row r="898" s="25" customFormat="1" spans="1:50">
      <c r="A898" s="37" t="s">
        <v>1849</v>
      </c>
      <c r="B898" s="35" t="s">
        <v>2629</v>
      </c>
      <c r="C898" s="35" t="s">
        <v>2595</v>
      </c>
      <c r="D898" s="35" t="s">
        <v>1852</v>
      </c>
      <c r="E898" s="35" t="s">
        <v>2688</v>
      </c>
      <c r="F898" s="35" t="s">
        <v>1962</v>
      </c>
      <c r="G898" s="32" t="s">
        <v>1917</v>
      </c>
      <c r="H898" s="32"/>
      <c r="I898" s="33">
        <f t="shared" si="164"/>
        <v>6.8562536239624</v>
      </c>
      <c r="J898" s="33">
        <f t="shared" si="165"/>
        <v>1177.47204589844</v>
      </c>
      <c r="K898" s="33">
        <f t="shared" si="166"/>
        <v>-7.03475427627563</v>
      </c>
      <c r="L898" s="34">
        <f t="shared" ref="L898:L949" si="168">IF(I898&lt;=(-18.64+0.04359*(J898+273.15)-0.000005069*(J898+273.15)^2),(6.844864+0.1175691*I898+0.001143873*I898^2)+(0.0005791364-0.0002891434*I898-0.0000002737171*I898^2)*(J898+273.15)+(-0.00007971469+0.00003198005*I898+0.0000000001059554*I898^3+0.0000002014461*SQRT(I898))*(J898+273.15)*LN(J898+273.15)+(-27690.02+528.5977*I898-2.919275*I898^2)/(J898+273.15),(8.463095-0.003000307*I898+0.00007213445*I898^2)+(0.001148738-0.00009352312*I898+0.0000005161592*I898^2)*(J898+273.15)+(-0.0007448624-0.000006329325*I898-0.0000000001407339*I898^3+0.0001830014*SQRT(I898))*(J898+273.15)*LN(J898+273.15)+(-27820.82+528.5977*I898-0.8473231*I898^2)/(J898+273.15))</f>
        <v>-9.55462369646968</v>
      </c>
      <c r="M898" s="33">
        <f t="shared" ref="M898:M949" si="169">K898-L898</f>
        <v>2.51986942019404</v>
      </c>
      <c r="N898" s="33">
        <f t="shared" si="167"/>
        <v>2.51986932754517</v>
      </c>
      <c r="O898" s="32"/>
      <c r="P898" s="35">
        <v>40.178</v>
      </c>
      <c r="Q898" s="35">
        <v>0.325</v>
      </c>
      <c r="R898" s="35">
        <v>21.68</v>
      </c>
      <c r="S898" s="35">
        <v>0.056</v>
      </c>
      <c r="T898" s="35">
        <v>15.772</v>
      </c>
      <c r="U898" s="35">
        <v>0.338</v>
      </c>
      <c r="V898" s="35">
        <v>10.947</v>
      </c>
      <c r="W898" s="35">
        <v>9.59</v>
      </c>
      <c r="X898" s="35">
        <v>0.221</v>
      </c>
      <c r="Y898" s="32"/>
      <c r="Z898" s="32">
        <v>99.107</v>
      </c>
      <c r="AA898" s="35">
        <v>6.8562536239624</v>
      </c>
      <c r="AB898" s="35">
        <v>1177.47204589844</v>
      </c>
      <c r="AC898" s="35">
        <v>-7.03475427627563</v>
      </c>
      <c r="AD898" s="35">
        <v>2.51986932754517</v>
      </c>
      <c r="AE898" s="35" t="s">
        <v>1695</v>
      </c>
      <c r="AF898" s="19">
        <v>12</v>
      </c>
      <c r="AG898" s="19">
        <f>AF898/(P898*'Molecular Weight'!$C$2/'Molecular Weight'!$D$2+Q898*'Molecular Weight'!$C$3/'Molecular Weight'!$D$3+R898*'Molecular Weight'!$C$4/'Molecular Weight'!$D$4+S898*'Molecular Weight'!$C$5/'Molecular Weight'!$D$5+T898*'Molecular Weight'!$C$6/'Molecular Weight'!$D$6+U898*'Molecular Weight'!$C$8/'Molecular Weight'!$D$8+V898*'Molecular Weight'!$C$9/'Molecular Weight'!$D$9+W898*'Molecular Weight'!$C$10/'Molecular Weight'!$D$10+X898*'Molecular Weight'!$C$11/'Molecular Weight'!$D$11+Y898*'Molecular Weight'!$C$12/'Molecular Weight'!$D$12)</f>
        <v>4.51953878386624</v>
      </c>
      <c r="AH898" s="19">
        <f>P898*AG898*'Molecular Weight'!$B$2/'Molecular Weight'!$D$2</f>
        <v>3.02240394903758</v>
      </c>
      <c r="AI898" s="19">
        <f>Q898*AG898*'Molecular Weight'!$B$3/'Molecular Weight'!$D$3</f>
        <v>0.0183836058167275</v>
      </c>
      <c r="AJ898" s="19">
        <f>AG898*R898*'Molecular Weight'!$B$4/'Molecular Weight'!$D$4</f>
        <v>1.92200080098509</v>
      </c>
      <c r="AK898" s="19">
        <f>S898*AG898*'Molecular Weight'!$B$5/'Molecular Weight'!$D$5</f>
        <v>0.00333040557795262</v>
      </c>
      <c r="AL898" s="19">
        <f>T898*AG898*'Molecular Weight'!$B$6/'Molecular Weight'!$D$6</f>
        <v>0.992235045923418</v>
      </c>
      <c r="AM898" s="19">
        <f>U898*AG898*'Molecular Weight'!$B$8/'Molecular Weight'!$D$8</f>
        <v>0.0215337483640653</v>
      </c>
      <c r="AN898" s="19">
        <f>V898*AG898*'Molecular Weight'!$B$9/'Molecular Weight'!$D$9</f>
        <v>1.2276771976919</v>
      </c>
      <c r="AO898" s="19">
        <f>W898*AG898*'Molecular Weight'!$B$10/'Molecular Weight'!$D$10</f>
        <v>0.772866921135472</v>
      </c>
      <c r="AP898" s="19">
        <f>X898*AG898*'Molecular Weight'!$B$11/'Molecular Weight'!$D$11</f>
        <v>0.0322303346639058</v>
      </c>
      <c r="AQ898" s="19">
        <f>Y898*AG898*'Molecular Weight'!$B$12/'Molecular Weight'!$D$12</f>
        <v>0</v>
      </c>
      <c r="AR898" s="19">
        <f t="shared" ref="AR898:AR949" si="170">SUM(AH898:AQ898)</f>
        <v>8.01266200919612</v>
      </c>
      <c r="AS898" s="19">
        <f t="shared" ref="AS898:AS949" si="171">IF(IF(2*12*(1-8/AR898)&lt;0,0,2*12*(1-8/AR898))&lt;AL898,IF(2*12*(1-8/AR898)&lt;0,0,2*12*(1-8/AR898)),AL898)</f>
        <v>0.0379260001679977</v>
      </c>
      <c r="AT898" s="19">
        <f t="shared" ref="AT898:AT949" si="172">AS898/AL898</f>
        <v>0.0382227984425828</v>
      </c>
      <c r="AU898" s="19">
        <f t="shared" ref="AU898:AU949" si="173">AL898-AS898</f>
        <v>0.95430904575542</v>
      </c>
      <c r="AV898" s="19">
        <f t="shared" ref="AV898:AV949" si="174">SUM(AH898,AI898)</f>
        <v>3.04078755485431</v>
      </c>
      <c r="AW898" s="19">
        <f t="shared" ref="AW898:AW949" si="175">SUM(AN898,AO898,AM898,AL898)</f>
        <v>3.01431291311486</v>
      </c>
      <c r="AX898" s="36"/>
    </row>
    <row r="899" s="25" customFormat="1" spans="1:50">
      <c r="A899" s="37" t="s">
        <v>1849</v>
      </c>
      <c r="B899" s="35" t="s">
        <v>2629</v>
      </c>
      <c r="C899" s="35" t="s">
        <v>2595</v>
      </c>
      <c r="D899" s="35" t="s">
        <v>1852</v>
      </c>
      <c r="E899" s="35" t="s">
        <v>2689</v>
      </c>
      <c r="F899" s="35" t="s">
        <v>1962</v>
      </c>
      <c r="G899" s="32" t="s">
        <v>1917</v>
      </c>
      <c r="H899" s="32"/>
      <c r="I899" s="33">
        <f t="shared" ref="I899:I949" si="176">AA899</f>
        <v>5.05198812484741</v>
      </c>
      <c r="J899" s="33">
        <f t="shared" ref="J899:J949" si="177">AB899</f>
        <v>1201.52734375</v>
      </c>
      <c r="K899" s="33">
        <f t="shared" ref="K899:K949" si="178">AC899</f>
        <v>-7.48799562454224</v>
      </c>
      <c r="L899" s="34">
        <f t="shared" si="168"/>
        <v>-9.97335658174739</v>
      </c>
      <c r="M899" s="33">
        <f t="shared" si="169"/>
        <v>2.48536095720515</v>
      </c>
      <c r="N899" s="33">
        <f t="shared" ref="N899:N949" si="179">AD899</f>
        <v>2.48536062240601</v>
      </c>
      <c r="O899" s="32"/>
      <c r="P899" s="35">
        <v>40.48</v>
      </c>
      <c r="Q899" s="35">
        <v>0.562</v>
      </c>
      <c r="R899" s="35">
        <v>21.992</v>
      </c>
      <c r="S899" s="35">
        <v>0.104</v>
      </c>
      <c r="T899" s="35">
        <v>15.356</v>
      </c>
      <c r="U899" s="35">
        <v>0.315</v>
      </c>
      <c r="V899" s="35">
        <v>10.808</v>
      </c>
      <c r="W899" s="35">
        <v>9.487</v>
      </c>
      <c r="X899" s="35">
        <v>0.195</v>
      </c>
      <c r="Y899" s="32"/>
      <c r="Z899" s="32">
        <v>99.299</v>
      </c>
      <c r="AA899" s="35">
        <v>5.05198812484741</v>
      </c>
      <c r="AB899" s="35">
        <v>1201.52734375</v>
      </c>
      <c r="AC899" s="35">
        <v>-7.48799562454224</v>
      </c>
      <c r="AD899" s="35">
        <v>2.48536062240601</v>
      </c>
      <c r="AE899" s="35" t="s">
        <v>1695</v>
      </c>
      <c r="AF899" s="19">
        <v>12</v>
      </c>
      <c r="AG899" s="19">
        <f>AF899/(P899*'Molecular Weight'!$C$2/'Molecular Weight'!$D$2+Q899*'Molecular Weight'!$C$3/'Molecular Weight'!$D$3+R899*'Molecular Weight'!$C$4/'Molecular Weight'!$D$4+S899*'Molecular Weight'!$C$5/'Molecular Weight'!$D$5+T899*'Molecular Weight'!$C$6/'Molecular Weight'!$D$6+U899*'Molecular Weight'!$C$8/'Molecular Weight'!$D$8+V899*'Molecular Weight'!$C$9/'Molecular Weight'!$D$9+W899*'Molecular Weight'!$C$10/'Molecular Weight'!$D$10+X899*'Molecular Weight'!$C$11/'Molecular Weight'!$D$11+Y899*'Molecular Weight'!$C$12/'Molecular Weight'!$D$12)</f>
        <v>4.49533965392167</v>
      </c>
      <c r="AH899" s="19">
        <f>P899*AG899*'Molecular Weight'!$B$2/'Molecular Weight'!$D$2</f>
        <v>3.02881739665029</v>
      </c>
      <c r="AI899" s="19">
        <f>Q899*AG899*'Molecular Weight'!$B$3/'Molecular Weight'!$D$3</f>
        <v>0.0316192851752688</v>
      </c>
      <c r="AJ899" s="19">
        <f>AG899*R899*'Molecular Weight'!$B$4/'Molecular Weight'!$D$4</f>
        <v>1.93922145290399</v>
      </c>
      <c r="AK899" s="19">
        <f>S899*AG899*'Molecular Weight'!$B$5/'Molecular Weight'!$D$5</f>
        <v>0.00615192215287655</v>
      </c>
      <c r="AL899" s="19">
        <f>T899*AG899*'Molecular Weight'!$B$6/'Molecular Weight'!$D$6</f>
        <v>0.960891365891164</v>
      </c>
      <c r="AM899" s="19">
        <f>U899*AG899*'Molecular Weight'!$B$8/'Molecular Weight'!$D$8</f>
        <v>0.0199609809837232</v>
      </c>
      <c r="AN899" s="19">
        <f>V899*AG899*'Molecular Weight'!$B$9/'Molecular Weight'!$D$9</f>
        <v>1.20559878361254</v>
      </c>
      <c r="AO899" s="19">
        <f>W899*AG899*'Molecular Weight'!$B$10/'Molecular Weight'!$D$10</f>
        <v>0.76047231270961</v>
      </c>
      <c r="AP899" s="19">
        <f>X899*AG899*'Molecular Weight'!$B$11/'Molecular Weight'!$D$11</f>
        <v>0.0282862611330986</v>
      </c>
      <c r="AQ899" s="19">
        <f>Y899*AG899*'Molecular Weight'!$B$12/'Molecular Weight'!$D$12</f>
        <v>0</v>
      </c>
      <c r="AR899" s="19">
        <f t="shared" si="170"/>
        <v>7.98101976121256</v>
      </c>
      <c r="AS899" s="19">
        <f t="shared" si="171"/>
        <v>0</v>
      </c>
      <c r="AT899" s="19">
        <f t="shared" si="172"/>
        <v>0</v>
      </c>
      <c r="AU899" s="19">
        <f t="shared" si="173"/>
        <v>0.960891365891164</v>
      </c>
      <c r="AV899" s="19">
        <f t="shared" si="174"/>
        <v>3.06043668182556</v>
      </c>
      <c r="AW899" s="19">
        <f t="shared" si="175"/>
        <v>2.94692344319704</v>
      </c>
      <c r="AX899" s="36"/>
    </row>
    <row r="900" s="25" customFormat="1" spans="1:50">
      <c r="A900" s="37" t="s">
        <v>1849</v>
      </c>
      <c r="B900" s="35" t="s">
        <v>2629</v>
      </c>
      <c r="C900" s="35" t="s">
        <v>2595</v>
      </c>
      <c r="D900" s="35" t="s">
        <v>1852</v>
      </c>
      <c r="E900" s="35" t="s">
        <v>2690</v>
      </c>
      <c r="F900" s="35" t="s">
        <v>1963</v>
      </c>
      <c r="G900" s="32" t="s">
        <v>1917</v>
      </c>
      <c r="H900" s="32"/>
      <c r="I900" s="33">
        <f t="shared" si="176"/>
        <v>6.93803977966309</v>
      </c>
      <c r="J900" s="33">
        <f t="shared" si="177"/>
        <v>1147.28002929687</v>
      </c>
      <c r="K900" s="33">
        <f t="shared" si="178"/>
        <v>-6.86309337615967</v>
      </c>
      <c r="L900" s="34">
        <f t="shared" si="168"/>
        <v>-9.86948089362622</v>
      </c>
      <c r="M900" s="33">
        <f t="shared" si="169"/>
        <v>3.00638751746655</v>
      </c>
      <c r="N900" s="33">
        <f t="shared" si="179"/>
        <v>3.00638771057129</v>
      </c>
      <c r="O900" s="32"/>
      <c r="P900" s="35">
        <v>39.943</v>
      </c>
      <c r="Q900" s="35">
        <v>0.279</v>
      </c>
      <c r="R900" s="35">
        <v>21.908</v>
      </c>
      <c r="S900" s="35">
        <v>0.034</v>
      </c>
      <c r="T900" s="35">
        <v>17.454</v>
      </c>
      <c r="U900" s="35">
        <v>0.315</v>
      </c>
      <c r="V900" s="35">
        <v>11.615</v>
      </c>
      <c r="W900" s="35">
        <v>7.554</v>
      </c>
      <c r="X900" s="35">
        <v>0.222</v>
      </c>
      <c r="Y900" s="32"/>
      <c r="Z900" s="32">
        <v>99.324</v>
      </c>
      <c r="AA900" s="35">
        <v>6.93803977966309</v>
      </c>
      <c r="AB900" s="35">
        <v>1147.28002929687</v>
      </c>
      <c r="AC900" s="35">
        <v>-6.86309337615967</v>
      </c>
      <c r="AD900" s="35">
        <v>3.00638771057129</v>
      </c>
      <c r="AE900" s="35" t="s">
        <v>1695</v>
      </c>
      <c r="AF900" s="19">
        <v>12</v>
      </c>
      <c r="AG900" s="19">
        <f>AF900/(P900*'Molecular Weight'!$C$2/'Molecular Weight'!$D$2+Q900*'Molecular Weight'!$C$3/'Molecular Weight'!$D$3+R900*'Molecular Weight'!$C$4/'Molecular Weight'!$D$4+S900*'Molecular Weight'!$C$5/'Molecular Weight'!$D$5+T900*'Molecular Weight'!$C$6/'Molecular Weight'!$D$6+U900*'Molecular Weight'!$C$8/'Molecular Weight'!$D$8+V900*'Molecular Weight'!$C$9/'Molecular Weight'!$D$9+W900*'Molecular Weight'!$C$10/'Molecular Weight'!$D$10+X900*'Molecular Weight'!$C$11/'Molecular Weight'!$D$11+Y900*'Molecular Weight'!$C$12/'Molecular Weight'!$D$12)</f>
        <v>4.51838943168398</v>
      </c>
      <c r="AH900" s="19">
        <f>P900*AG900*'Molecular Weight'!$B$2/'Molecular Weight'!$D$2</f>
        <v>3.00396186867099</v>
      </c>
      <c r="AI900" s="19">
        <f>Q900*AG900*'Molecular Weight'!$B$3/'Molecular Weight'!$D$3</f>
        <v>0.0157776051494347</v>
      </c>
      <c r="AJ900" s="19">
        <f>AG900*R900*'Molecular Weight'!$B$4/'Molecular Weight'!$D$4</f>
        <v>1.94171980520464</v>
      </c>
      <c r="AK900" s="19">
        <f>S900*AG900*'Molecular Weight'!$B$5/'Molecular Weight'!$D$5</f>
        <v>0.00202151774034154</v>
      </c>
      <c r="AL900" s="19">
        <f>T900*AG900*'Molecular Weight'!$B$6/'Molecular Weight'!$D$6</f>
        <v>1.09777239895062</v>
      </c>
      <c r="AM900" s="19">
        <f>U900*AG900*'Molecular Weight'!$B$8/'Molecular Weight'!$D$8</f>
        <v>0.0200633305748584</v>
      </c>
      <c r="AN900" s="19">
        <f>V900*AG900*'Molecular Weight'!$B$9/'Molecular Weight'!$D$9</f>
        <v>1.30226037838733</v>
      </c>
      <c r="AO900" s="19">
        <f>W900*AG900*'Molecular Weight'!$B$10/'Molecular Weight'!$D$10</f>
        <v>0.608628990138031</v>
      </c>
      <c r="AP900" s="19">
        <f>X900*AG900*'Molecular Weight'!$B$11/'Molecular Weight'!$D$11</f>
        <v>0.0323679397816665</v>
      </c>
      <c r="AQ900" s="19">
        <f>Y900*AG900*'Molecular Weight'!$B$12/'Molecular Weight'!$D$12</f>
        <v>0</v>
      </c>
      <c r="AR900" s="19">
        <f t="shared" si="170"/>
        <v>8.02457383459792</v>
      </c>
      <c r="AS900" s="19">
        <f t="shared" si="171"/>
        <v>0.0734957447593274</v>
      </c>
      <c r="AT900" s="19">
        <f t="shared" si="172"/>
        <v>0.0669498931013237</v>
      </c>
      <c r="AU900" s="19">
        <f t="shared" si="173"/>
        <v>1.02427665419129</v>
      </c>
      <c r="AV900" s="19">
        <f t="shared" si="174"/>
        <v>3.01973947382043</v>
      </c>
      <c r="AW900" s="19">
        <f t="shared" si="175"/>
        <v>3.02872509805084</v>
      </c>
      <c r="AX900" s="36"/>
    </row>
    <row r="901" s="25" customFormat="1" spans="1:50">
      <c r="A901" s="37" t="s">
        <v>1849</v>
      </c>
      <c r="B901" s="35" t="s">
        <v>2629</v>
      </c>
      <c r="C901" s="35" t="s">
        <v>2595</v>
      </c>
      <c r="D901" s="35" t="s">
        <v>1852</v>
      </c>
      <c r="E901" s="35" t="s">
        <v>2691</v>
      </c>
      <c r="F901" s="35" t="s">
        <v>1963</v>
      </c>
      <c r="G901" s="32" t="s">
        <v>1917</v>
      </c>
      <c r="H901" s="32"/>
      <c r="I901" s="33">
        <f t="shared" si="176"/>
        <v>6.722412109375</v>
      </c>
      <c r="J901" s="33">
        <f t="shared" si="177"/>
        <v>1139.18212890625</v>
      </c>
      <c r="K901" s="33">
        <f t="shared" si="178"/>
        <v>-7.00266647338867</v>
      </c>
      <c r="L901" s="34">
        <f t="shared" si="168"/>
        <v>-10.0497956040325</v>
      </c>
      <c r="M901" s="33">
        <f t="shared" si="169"/>
        <v>3.04712913064387</v>
      </c>
      <c r="N901" s="33">
        <f t="shared" si="179"/>
        <v>3.04712867736816</v>
      </c>
      <c r="O901" s="32"/>
      <c r="P901" s="35">
        <v>39.796</v>
      </c>
      <c r="Q901" s="35">
        <v>0.311</v>
      </c>
      <c r="R901" s="35">
        <v>21.561</v>
      </c>
      <c r="S901" s="35">
        <v>0.033</v>
      </c>
      <c r="T901" s="35">
        <v>17.71</v>
      </c>
      <c r="U901" s="35">
        <v>0.307</v>
      </c>
      <c r="V901" s="35">
        <v>11.451</v>
      </c>
      <c r="W901" s="35">
        <v>7.531</v>
      </c>
      <c r="X901" s="35">
        <v>0.218</v>
      </c>
      <c r="Y901" s="32"/>
      <c r="Z901" s="32">
        <v>98.918</v>
      </c>
      <c r="AA901" s="35">
        <v>6.722412109375</v>
      </c>
      <c r="AB901" s="35">
        <v>1139.18212890625</v>
      </c>
      <c r="AC901" s="35">
        <v>-7.00266647338867</v>
      </c>
      <c r="AD901" s="35">
        <v>3.04712867736816</v>
      </c>
      <c r="AE901" s="35" t="s">
        <v>1695</v>
      </c>
      <c r="AF901" s="19">
        <v>12</v>
      </c>
      <c r="AG901" s="19">
        <f>AF901/(P901*'Molecular Weight'!$C$2/'Molecular Weight'!$D$2+Q901*'Molecular Weight'!$C$3/'Molecular Weight'!$D$3+R901*'Molecular Weight'!$C$4/'Molecular Weight'!$D$4+S901*'Molecular Weight'!$C$5/'Molecular Weight'!$D$5+T901*'Molecular Weight'!$C$6/'Molecular Weight'!$D$6+U901*'Molecular Weight'!$C$8/'Molecular Weight'!$D$8+V901*'Molecular Weight'!$C$9/'Molecular Weight'!$D$9+W901*'Molecular Weight'!$C$10/'Molecular Weight'!$D$10+X901*'Molecular Weight'!$C$11/'Molecular Weight'!$D$11+Y901*'Molecular Weight'!$C$12/'Molecular Weight'!$D$12)</f>
        <v>4.54476932239035</v>
      </c>
      <c r="AH901" s="19">
        <f>P901*AG901*'Molecular Weight'!$B$2/'Molecular Weight'!$D$2</f>
        <v>3.01038015901875</v>
      </c>
      <c r="AI901" s="19">
        <f>Q901*AG901*'Molecular Weight'!$B$3/'Molecular Weight'!$D$3</f>
        <v>0.0176899031196921</v>
      </c>
      <c r="AJ901" s="19">
        <f>AG901*R901*'Molecular Weight'!$B$4/'Molecular Weight'!$D$4</f>
        <v>1.92212183915375</v>
      </c>
      <c r="AK901" s="19">
        <f>S901*AG901*'Molecular Weight'!$B$5/'Molecular Weight'!$D$5</f>
        <v>0.00197351651607187</v>
      </c>
      <c r="AL901" s="19">
        <f>T901*AG901*'Molecular Weight'!$B$6/'Molecular Weight'!$D$6</f>
        <v>1.12037673579528</v>
      </c>
      <c r="AM901" s="19">
        <f>U901*AG901*'Molecular Weight'!$B$8/'Molecular Weight'!$D$8</f>
        <v>0.0196679473072151</v>
      </c>
      <c r="AN901" s="19">
        <f>V901*AG901*'Molecular Weight'!$B$9/'Molecular Weight'!$D$9</f>
        <v>1.2913685734663</v>
      </c>
      <c r="AO901" s="19">
        <f>W901*AG901*'Molecular Weight'!$B$10/'Molecular Weight'!$D$10</f>
        <v>0.610318433789617</v>
      </c>
      <c r="AP901" s="19">
        <f>X901*AG901*'Molecular Weight'!$B$11/'Molecular Weight'!$D$11</f>
        <v>0.031970303719945</v>
      </c>
      <c r="AQ901" s="19">
        <f>Y901*AG901*'Molecular Weight'!$B$12/'Molecular Weight'!$D$12</f>
        <v>0</v>
      </c>
      <c r="AR901" s="19">
        <f t="shared" si="170"/>
        <v>8.02586741188662</v>
      </c>
      <c r="AS901" s="19">
        <f t="shared" si="171"/>
        <v>0.0773521232557917</v>
      </c>
      <c r="AT901" s="19">
        <f t="shared" si="172"/>
        <v>0.0690411722989629</v>
      </c>
      <c r="AU901" s="19">
        <f t="shared" si="173"/>
        <v>1.04302461253949</v>
      </c>
      <c r="AV901" s="19">
        <f t="shared" si="174"/>
        <v>3.02807006213844</v>
      </c>
      <c r="AW901" s="19">
        <f t="shared" si="175"/>
        <v>3.04173169035841</v>
      </c>
      <c r="AX901" s="36"/>
    </row>
    <row r="902" s="25" customFormat="1" spans="1:50">
      <c r="A902" s="37" t="s">
        <v>1849</v>
      </c>
      <c r="B902" s="35" t="s">
        <v>2629</v>
      </c>
      <c r="C902" s="35" t="s">
        <v>2595</v>
      </c>
      <c r="D902" s="35" t="s">
        <v>1852</v>
      </c>
      <c r="E902" s="35" t="s">
        <v>2692</v>
      </c>
      <c r="F902" s="35" t="s">
        <v>1963</v>
      </c>
      <c r="G902" s="32" t="s">
        <v>1917</v>
      </c>
      <c r="H902" s="32"/>
      <c r="I902" s="33">
        <f t="shared" si="176"/>
        <v>4.68911409378052</v>
      </c>
      <c r="J902" s="33">
        <f t="shared" si="177"/>
        <v>1180.2021484375</v>
      </c>
      <c r="K902" s="33">
        <f t="shared" si="178"/>
        <v>-7.2539005279541</v>
      </c>
      <c r="L902" s="34">
        <f t="shared" si="168"/>
        <v>-10.3593496669629</v>
      </c>
      <c r="M902" s="33">
        <f t="shared" si="169"/>
        <v>3.10544913900878</v>
      </c>
      <c r="N902" s="33">
        <f t="shared" si="179"/>
        <v>3.10544967651367</v>
      </c>
      <c r="O902" s="32"/>
      <c r="P902" s="35">
        <v>40.749</v>
      </c>
      <c r="Q902" s="35">
        <v>0.466</v>
      </c>
      <c r="R902" s="35">
        <v>22.18</v>
      </c>
      <c r="S902" s="35">
        <v>0.07</v>
      </c>
      <c r="T902" s="35">
        <v>16.83</v>
      </c>
      <c r="U902" s="35">
        <v>0.321</v>
      </c>
      <c r="V902" s="35">
        <v>11.712</v>
      </c>
      <c r="W902" s="35">
        <v>7.333</v>
      </c>
      <c r="X902" s="35">
        <v>0.219</v>
      </c>
      <c r="Y902" s="32"/>
      <c r="Z902" s="32">
        <v>99.88</v>
      </c>
      <c r="AA902" s="35">
        <v>4.68911409378052</v>
      </c>
      <c r="AB902" s="35">
        <v>1180.2021484375</v>
      </c>
      <c r="AC902" s="35">
        <v>-7.2539005279541</v>
      </c>
      <c r="AD902" s="35">
        <v>3.10544967651367</v>
      </c>
      <c r="AE902" s="35" t="s">
        <v>1695</v>
      </c>
      <c r="AF902" s="19">
        <v>12</v>
      </c>
      <c r="AG902" s="19">
        <f>AF902/(P902*'Molecular Weight'!$C$2/'Molecular Weight'!$D$2+Q902*'Molecular Weight'!$C$3/'Molecular Weight'!$D$3+R902*'Molecular Weight'!$C$4/'Molecular Weight'!$D$4+S902*'Molecular Weight'!$C$5/'Molecular Weight'!$D$5+T902*'Molecular Weight'!$C$6/'Molecular Weight'!$D$6+U902*'Molecular Weight'!$C$8/'Molecular Weight'!$D$8+V902*'Molecular Weight'!$C$9/'Molecular Weight'!$D$9+W902*'Molecular Weight'!$C$10/'Molecular Weight'!$D$10+X902*'Molecular Weight'!$C$11/'Molecular Weight'!$D$11+Y902*'Molecular Weight'!$C$12/'Molecular Weight'!$D$12)</f>
        <v>4.46785037402472</v>
      </c>
      <c r="AH902" s="19">
        <f>P902*AG902*'Molecular Weight'!$B$2/'Molecular Weight'!$D$2</f>
        <v>3.03030018127719</v>
      </c>
      <c r="AI902" s="19">
        <f>Q902*AG902*'Molecular Weight'!$B$3/'Molecular Weight'!$D$3</f>
        <v>0.0260578006795434</v>
      </c>
      <c r="AJ902" s="19">
        <f>AG902*R902*'Molecular Weight'!$B$4/'Molecular Weight'!$D$4</f>
        <v>1.94383917802802</v>
      </c>
      <c r="AK902" s="19">
        <f>S902*AG902*'Molecular Weight'!$B$5/'Molecular Weight'!$D$5</f>
        <v>0.0041153960942395</v>
      </c>
      <c r="AL902" s="19">
        <f>T902*AG902*'Molecular Weight'!$B$6/'Molecular Weight'!$D$6</f>
        <v>1.0466859938034</v>
      </c>
      <c r="AM902" s="19">
        <f>U902*AG902*'Molecular Weight'!$B$8/'Molecular Weight'!$D$8</f>
        <v>0.0202168025100358</v>
      </c>
      <c r="AN902" s="19">
        <f>V902*AG902*'Molecular Weight'!$B$9/'Molecular Weight'!$D$9</f>
        <v>1.2984482278059</v>
      </c>
      <c r="AO902" s="19">
        <f>W902*AG902*'Molecular Weight'!$B$10/'Molecular Weight'!$D$10</f>
        <v>0.584214457787505</v>
      </c>
      <c r="AP902" s="19">
        <f>X902*AG902*'Molecular Weight'!$B$11/'Molecular Weight'!$D$11</f>
        <v>0.0315733859926239</v>
      </c>
      <c r="AQ902" s="19">
        <f>Y902*AG902*'Molecular Weight'!$B$12/'Molecular Weight'!$D$12</f>
        <v>0</v>
      </c>
      <c r="AR902" s="19">
        <f t="shared" si="170"/>
        <v>7.98545142397845</v>
      </c>
      <c r="AS902" s="19">
        <f t="shared" si="171"/>
        <v>0</v>
      </c>
      <c r="AT902" s="19">
        <f t="shared" si="172"/>
        <v>0</v>
      </c>
      <c r="AU902" s="19">
        <f t="shared" si="173"/>
        <v>1.0466859938034</v>
      </c>
      <c r="AV902" s="19">
        <f t="shared" si="174"/>
        <v>3.05635798195673</v>
      </c>
      <c r="AW902" s="19">
        <f t="shared" si="175"/>
        <v>2.94956548190683</v>
      </c>
      <c r="AX902" s="36"/>
    </row>
    <row r="903" s="25" customFormat="1" spans="1:50">
      <c r="A903" s="37" t="s">
        <v>1849</v>
      </c>
      <c r="B903" s="35" t="s">
        <v>2629</v>
      </c>
      <c r="C903" s="35" t="s">
        <v>2595</v>
      </c>
      <c r="D903" s="35" t="s">
        <v>1852</v>
      </c>
      <c r="E903" s="35" t="s">
        <v>2693</v>
      </c>
      <c r="F903" s="35" t="s">
        <v>1962</v>
      </c>
      <c r="G903" s="32" t="s">
        <v>1917</v>
      </c>
      <c r="H903" s="32"/>
      <c r="I903" s="33">
        <f t="shared" si="176"/>
        <v>6.94846200942993</v>
      </c>
      <c r="J903" s="33">
        <f t="shared" si="177"/>
        <v>1033.48095703125</v>
      </c>
      <c r="K903" s="33">
        <f t="shared" si="178"/>
        <v>-7.44667720794678</v>
      </c>
      <c r="L903" s="34">
        <f t="shared" si="168"/>
        <v>-11.3162034771637</v>
      </c>
      <c r="M903" s="33">
        <f t="shared" si="169"/>
        <v>3.86952626921688</v>
      </c>
      <c r="N903" s="33">
        <f t="shared" si="179"/>
        <v>3.86952495574951</v>
      </c>
      <c r="O903" s="32"/>
      <c r="P903" s="35">
        <v>40.199</v>
      </c>
      <c r="Q903" s="35">
        <v>0.326</v>
      </c>
      <c r="R903" s="35">
        <v>21.99</v>
      </c>
      <c r="S903" s="35">
        <v>0.039</v>
      </c>
      <c r="T903" s="35">
        <v>11.957</v>
      </c>
      <c r="U903" s="35">
        <v>0.305</v>
      </c>
      <c r="V903" s="35">
        <v>10.371</v>
      </c>
      <c r="W903" s="35">
        <v>13.475</v>
      </c>
      <c r="X903" s="35">
        <v>0.18</v>
      </c>
      <c r="Y903" s="32"/>
      <c r="Z903" s="32">
        <v>98.842</v>
      </c>
      <c r="AA903" s="35">
        <v>6.94846200942993</v>
      </c>
      <c r="AB903" s="35">
        <v>1033.48095703125</v>
      </c>
      <c r="AC903" s="35">
        <v>-7.44667720794678</v>
      </c>
      <c r="AD903" s="35">
        <v>3.86952495574951</v>
      </c>
      <c r="AE903" s="35" t="s">
        <v>1695</v>
      </c>
      <c r="AF903" s="19">
        <v>12</v>
      </c>
      <c r="AG903" s="19">
        <f>AF903/(P903*'Molecular Weight'!$C$2/'Molecular Weight'!$D$2+Q903*'Molecular Weight'!$C$3/'Molecular Weight'!$D$3+R903*'Molecular Weight'!$C$4/'Molecular Weight'!$D$4+S903*'Molecular Weight'!$C$5/'Molecular Weight'!$D$5+T903*'Molecular Weight'!$C$6/'Molecular Weight'!$D$6+U903*'Molecular Weight'!$C$8/'Molecular Weight'!$D$8+V903*'Molecular Weight'!$C$9/'Molecular Weight'!$D$9+W903*'Molecular Weight'!$C$10/'Molecular Weight'!$D$10+X903*'Molecular Weight'!$C$11/'Molecular Weight'!$D$11+Y903*'Molecular Weight'!$C$12/'Molecular Weight'!$D$12)</f>
        <v>4.50213786809503</v>
      </c>
      <c r="AH903" s="19">
        <f>P903*AG903*'Molecular Weight'!$B$2/'Molecular Weight'!$D$2</f>
        <v>3.01234088148389</v>
      </c>
      <c r="AI903" s="19">
        <f>Q903*AG903*'Molecular Weight'!$B$3/'Molecular Weight'!$D$3</f>
        <v>0.0183691732790861</v>
      </c>
      <c r="AJ903" s="19">
        <f>AG903*R903*'Molecular Weight'!$B$4/'Molecular Weight'!$D$4</f>
        <v>1.94197747586131</v>
      </c>
      <c r="AK903" s="19">
        <f>S903*AG903*'Molecular Weight'!$B$5/'Molecular Weight'!$D$5</f>
        <v>0.00231045959412733</v>
      </c>
      <c r="AL903" s="19">
        <f>T903*AG903*'Molecular Weight'!$B$6/'Molecular Weight'!$D$6</f>
        <v>0.749332718385472</v>
      </c>
      <c r="AM903" s="19">
        <f>U903*AG903*'Molecular Weight'!$B$8/'Molecular Weight'!$D$8</f>
        <v>0.0193565273437974</v>
      </c>
      <c r="AN903" s="19">
        <f>V903*AG903*'Molecular Weight'!$B$9/'Molecular Weight'!$D$9</f>
        <v>1.15860227866039</v>
      </c>
      <c r="AO903" s="19">
        <f>W903*AG903*'Molecular Weight'!$B$10/'Molecular Weight'!$D$10</f>
        <v>1.0817815223356</v>
      </c>
      <c r="AP903" s="19">
        <f>X903*AG903*'Molecular Weight'!$B$11/'Molecular Weight'!$D$11</f>
        <v>0.0261498811312393</v>
      </c>
      <c r="AQ903" s="19">
        <f>Y903*AG903*'Molecular Weight'!$B$12/'Molecular Weight'!$D$12</f>
        <v>0</v>
      </c>
      <c r="AR903" s="19">
        <f t="shared" si="170"/>
        <v>8.01022091807492</v>
      </c>
      <c r="AS903" s="19">
        <f t="shared" si="171"/>
        <v>0.0306236290243271</v>
      </c>
      <c r="AT903" s="19">
        <f t="shared" si="172"/>
        <v>0.0408678658664598</v>
      </c>
      <c r="AU903" s="19">
        <f t="shared" si="173"/>
        <v>0.718709089361145</v>
      </c>
      <c r="AV903" s="19">
        <f t="shared" si="174"/>
        <v>3.03071005476298</v>
      </c>
      <c r="AW903" s="19">
        <f t="shared" si="175"/>
        <v>3.00907304672526</v>
      </c>
      <c r="AX903" s="36"/>
    </row>
    <row r="904" s="25" customFormat="1" spans="1:50">
      <c r="A904" s="37" t="s">
        <v>1849</v>
      </c>
      <c r="B904" s="35" t="s">
        <v>2629</v>
      </c>
      <c r="C904" s="35" t="s">
        <v>2595</v>
      </c>
      <c r="D904" s="35" t="s">
        <v>1852</v>
      </c>
      <c r="E904" s="35" t="s">
        <v>2694</v>
      </c>
      <c r="F904" s="35" t="s">
        <v>1962</v>
      </c>
      <c r="G904" s="32" t="s">
        <v>1917</v>
      </c>
      <c r="H904" s="32"/>
      <c r="I904" s="33">
        <f t="shared" si="176"/>
        <v>7.97546195983887</v>
      </c>
      <c r="J904" s="33">
        <f t="shared" si="177"/>
        <v>1131.23461914062</v>
      </c>
      <c r="K904" s="33">
        <f t="shared" si="178"/>
        <v>-6.98244953155518</v>
      </c>
      <c r="L904" s="34">
        <f t="shared" si="168"/>
        <v>-9.65060730960466</v>
      </c>
      <c r="M904" s="33">
        <f t="shared" si="169"/>
        <v>2.66815777804948</v>
      </c>
      <c r="N904" s="33">
        <f t="shared" si="179"/>
        <v>2.66815757751465</v>
      </c>
      <c r="O904" s="32"/>
      <c r="P904" s="35">
        <v>40.768</v>
      </c>
      <c r="Q904" s="35">
        <v>0.508</v>
      </c>
      <c r="R904" s="35">
        <v>21.983</v>
      </c>
      <c r="S904" s="35">
        <v>0.078</v>
      </c>
      <c r="T904" s="35">
        <v>11.427</v>
      </c>
      <c r="U904" s="35">
        <v>0.302</v>
      </c>
      <c r="V904" s="35">
        <v>10.79</v>
      </c>
      <c r="W904" s="35">
        <v>13.323</v>
      </c>
      <c r="X904" s="35">
        <v>0.205</v>
      </c>
      <c r="Y904" s="32"/>
      <c r="Z904" s="32">
        <v>99.384</v>
      </c>
      <c r="AA904" s="35">
        <v>7.97546195983887</v>
      </c>
      <c r="AB904" s="35">
        <v>1131.23461914062</v>
      </c>
      <c r="AC904" s="35">
        <v>-6.98244953155518</v>
      </c>
      <c r="AD904" s="35">
        <v>2.66815757751465</v>
      </c>
      <c r="AE904" s="35" t="s">
        <v>1695</v>
      </c>
      <c r="AF904" s="19">
        <v>12</v>
      </c>
      <c r="AG904" s="19">
        <f>AF904/(P904*'Molecular Weight'!$C$2/'Molecular Weight'!$D$2+Q904*'Molecular Weight'!$C$3/'Molecular Weight'!$D$3+R904*'Molecular Weight'!$C$4/'Molecular Weight'!$D$4+S904*'Molecular Weight'!$C$5/'Molecular Weight'!$D$5+T904*'Molecular Weight'!$C$6/'Molecular Weight'!$D$6+U904*'Molecular Weight'!$C$8/'Molecular Weight'!$D$8+V904*'Molecular Weight'!$C$9/'Molecular Weight'!$D$9+W904*'Molecular Weight'!$C$10/'Molecular Weight'!$D$10+X904*'Molecular Weight'!$C$11/'Molecular Weight'!$D$11+Y904*'Molecular Weight'!$C$12/'Molecular Weight'!$D$12)</f>
        <v>4.46074850729519</v>
      </c>
      <c r="AH904" s="19">
        <f>P904*AG904*'Molecular Weight'!$B$2/'Molecular Weight'!$D$2</f>
        <v>3.02689406034305</v>
      </c>
      <c r="AI904" s="19">
        <f>Q904*AG904*'Molecular Weight'!$B$3/'Molecular Weight'!$D$3</f>
        <v>0.0283612045269832</v>
      </c>
      <c r="AJ904" s="19">
        <f>AG904*R904*'Molecular Weight'!$B$4/'Molecular Weight'!$D$4</f>
        <v>1.92351185633327</v>
      </c>
      <c r="AK904" s="19">
        <f>S904*AG904*'Molecular Weight'!$B$5/'Molecular Weight'!$D$5</f>
        <v>0.00457843783892394</v>
      </c>
      <c r="AL904" s="19">
        <f>T904*AG904*'Molecular Weight'!$B$6/'Molecular Weight'!$D$6</f>
        <v>0.70953470480042</v>
      </c>
      <c r="AM904" s="19">
        <f>U904*AG904*'Molecular Weight'!$B$8/'Molecular Weight'!$D$8</f>
        <v>0.0189899358500585</v>
      </c>
      <c r="AN904" s="19">
        <f>V904*AG904*'Molecular Weight'!$B$9/'Molecular Weight'!$D$9</f>
        <v>1.19432943905</v>
      </c>
      <c r="AO904" s="19">
        <f>W904*AG904*'Molecular Weight'!$B$10/'Molecular Weight'!$D$10</f>
        <v>1.05974594084689</v>
      </c>
      <c r="AP904" s="19">
        <f>X904*AG904*'Molecular Weight'!$B$11/'Molecular Weight'!$D$11</f>
        <v>0.0295080169085355</v>
      </c>
      <c r="AQ904" s="19">
        <f>Y904*AG904*'Molecular Weight'!$B$12/'Molecular Weight'!$D$12</f>
        <v>0</v>
      </c>
      <c r="AR904" s="19">
        <f t="shared" si="170"/>
        <v>7.99545359649814</v>
      </c>
      <c r="AS904" s="19">
        <f t="shared" si="171"/>
        <v>0</v>
      </c>
      <c r="AT904" s="19">
        <f t="shared" si="172"/>
        <v>0</v>
      </c>
      <c r="AU904" s="19">
        <f t="shared" si="173"/>
        <v>0.70953470480042</v>
      </c>
      <c r="AV904" s="19">
        <f t="shared" si="174"/>
        <v>3.05525526487003</v>
      </c>
      <c r="AW904" s="19">
        <f t="shared" si="175"/>
        <v>2.98260002054738</v>
      </c>
      <c r="AX904" s="36"/>
    </row>
    <row r="905" s="25" customFormat="1" spans="1:50">
      <c r="A905" s="37" t="s">
        <v>1849</v>
      </c>
      <c r="B905" s="35" t="s">
        <v>2629</v>
      </c>
      <c r="C905" s="35" t="s">
        <v>2595</v>
      </c>
      <c r="D905" s="35" t="s">
        <v>1852</v>
      </c>
      <c r="E905" s="35" t="s">
        <v>2695</v>
      </c>
      <c r="F905" s="35" t="s">
        <v>1962</v>
      </c>
      <c r="G905" s="32" t="s">
        <v>1917</v>
      </c>
      <c r="H905" s="32"/>
      <c r="I905" s="33">
        <f t="shared" si="176"/>
        <v>4.47120904922485</v>
      </c>
      <c r="J905" s="33">
        <f t="shared" si="177"/>
        <v>1042.78039550781</v>
      </c>
      <c r="K905" s="33">
        <f t="shared" si="178"/>
        <v>-8.50233173370361</v>
      </c>
      <c r="L905" s="34">
        <f t="shared" si="168"/>
        <v>-12.2412662604472</v>
      </c>
      <c r="M905" s="33">
        <f t="shared" si="169"/>
        <v>3.73893452674358</v>
      </c>
      <c r="N905" s="33">
        <f t="shared" si="179"/>
        <v>3.7389326095581</v>
      </c>
      <c r="O905" s="32"/>
      <c r="P905" s="35">
        <v>39.884</v>
      </c>
      <c r="Q905" s="35">
        <v>0.548</v>
      </c>
      <c r="R905" s="35">
        <v>21.606</v>
      </c>
      <c r="S905" s="35">
        <v>0.051</v>
      </c>
      <c r="T905" s="35">
        <v>19.88</v>
      </c>
      <c r="U905" s="35">
        <v>0.375</v>
      </c>
      <c r="V905" s="35">
        <v>9.773</v>
      </c>
      <c r="W905" s="35">
        <v>7.752</v>
      </c>
      <c r="X905" s="35">
        <v>0.215</v>
      </c>
      <c r="Y905" s="32"/>
      <c r="Z905" s="32">
        <v>100.084</v>
      </c>
      <c r="AA905" s="35">
        <v>4.47120904922485</v>
      </c>
      <c r="AB905" s="35">
        <v>1042.78039550781</v>
      </c>
      <c r="AC905" s="35">
        <v>-8.50233173370361</v>
      </c>
      <c r="AD905" s="35">
        <v>3.7389326095581</v>
      </c>
      <c r="AE905" s="35" t="s">
        <v>1695</v>
      </c>
      <c r="AF905" s="19">
        <v>12</v>
      </c>
      <c r="AG905" s="19">
        <f>AF905/(P905*'Molecular Weight'!$C$2/'Molecular Weight'!$D$2+Q905*'Molecular Weight'!$C$3/'Molecular Weight'!$D$3+R905*'Molecular Weight'!$C$4/'Molecular Weight'!$D$4+S905*'Molecular Weight'!$C$5/'Molecular Weight'!$D$5+T905*'Molecular Weight'!$C$6/'Molecular Weight'!$D$6+U905*'Molecular Weight'!$C$8/'Molecular Weight'!$D$8+V905*'Molecular Weight'!$C$9/'Molecular Weight'!$D$9+W905*'Molecular Weight'!$C$10/'Molecular Weight'!$D$10+X905*'Molecular Weight'!$C$11/'Molecular Weight'!$D$11+Y905*'Molecular Weight'!$C$12/'Molecular Weight'!$D$12)</f>
        <v>4.53796267057835</v>
      </c>
      <c r="AH905" s="19">
        <f>P905*AG905*'Molecular Weight'!$B$2/'Molecular Weight'!$D$2</f>
        <v>3.01251836140724</v>
      </c>
      <c r="AI905" s="19">
        <f>Q905*AG905*'Molecular Weight'!$B$3/'Molecular Weight'!$D$3</f>
        <v>0.0311239492299992</v>
      </c>
      <c r="AJ905" s="19">
        <f>AG905*R905*'Molecular Weight'!$B$4/'Molecular Weight'!$D$4</f>
        <v>1.92324875363899</v>
      </c>
      <c r="AK905" s="19">
        <f>S905*AG905*'Molecular Weight'!$B$5/'Molecular Weight'!$D$5</f>
        <v>0.00304541214816101</v>
      </c>
      <c r="AL905" s="19">
        <f>T905*AG905*'Molecular Weight'!$B$6/'Molecular Weight'!$D$6</f>
        <v>1.25577252075581</v>
      </c>
      <c r="AM905" s="19">
        <f>U905*AG905*'Molecular Weight'!$B$8/'Molecular Weight'!$D$8</f>
        <v>0.023988384571002</v>
      </c>
      <c r="AN905" s="19">
        <f>V905*AG905*'Molecular Weight'!$B$9/'Molecular Weight'!$D$9</f>
        <v>1.10048409874844</v>
      </c>
      <c r="AO905" s="19">
        <f>W905*AG905*'Molecular Weight'!$B$10/'Molecular Weight'!$D$10</f>
        <v>0.627287564592072</v>
      </c>
      <c r="AP905" s="19">
        <f>X905*AG905*'Molecular Weight'!$B$11/'Molecular Weight'!$D$11</f>
        <v>0.0314831227548999</v>
      </c>
      <c r="AQ905" s="19">
        <f>Y905*AG905*'Molecular Weight'!$B$12/'Molecular Weight'!$D$12</f>
        <v>0</v>
      </c>
      <c r="AR905" s="19">
        <f t="shared" si="170"/>
        <v>8.00895216784663</v>
      </c>
      <c r="AS905" s="19">
        <f t="shared" si="171"/>
        <v>0.0268264841412824</v>
      </c>
      <c r="AT905" s="19">
        <f t="shared" si="172"/>
        <v>0.021362534772728</v>
      </c>
      <c r="AU905" s="19">
        <f t="shared" si="173"/>
        <v>1.22894603661453</v>
      </c>
      <c r="AV905" s="19">
        <f t="shared" si="174"/>
        <v>3.04364231063724</v>
      </c>
      <c r="AW905" s="19">
        <f t="shared" si="175"/>
        <v>3.00753256866733</v>
      </c>
      <c r="AX905" s="36"/>
    </row>
    <row r="906" s="25" customFormat="1" spans="1:50">
      <c r="A906" s="37" t="s">
        <v>1849</v>
      </c>
      <c r="B906" s="35" t="s">
        <v>2629</v>
      </c>
      <c r="C906" s="35" t="s">
        <v>2595</v>
      </c>
      <c r="D906" s="35" t="s">
        <v>1852</v>
      </c>
      <c r="E906" s="35" t="s">
        <v>2696</v>
      </c>
      <c r="F906" s="35" t="s">
        <v>1962</v>
      </c>
      <c r="G906" s="32" t="s">
        <v>1917</v>
      </c>
      <c r="H906" s="32"/>
      <c r="I906" s="33">
        <f t="shared" si="176"/>
        <v>4.64803314208984</v>
      </c>
      <c r="J906" s="33">
        <f t="shared" si="177"/>
        <v>1065.18115234375</v>
      </c>
      <c r="K906" s="33">
        <f t="shared" si="178"/>
        <v>-8.21419239044189</v>
      </c>
      <c r="L906" s="34">
        <f t="shared" si="168"/>
        <v>-11.8482907008908</v>
      </c>
      <c r="M906" s="33">
        <f t="shared" si="169"/>
        <v>3.63409831044894</v>
      </c>
      <c r="N906" s="33">
        <f t="shared" si="179"/>
        <v>3.63409805297852</v>
      </c>
      <c r="O906" s="32"/>
      <c r="P906" s="35">
        <v>40.157</v>
      </c>
      <c r="Q906" s="35">
        <v>0.525</v>
      </c>
      <c r="R906" s="35">
        <v>21.773</v>
      </c>
      <c r="S906" s="35">
        <v>0.059</v>
      </c>
      <c r="T906" s="35">
        <v>19.781</v>
      </c>
      <c r="U906" s="35">
        <v>0.421</v>
      </c>
      <c r="V906" s="35">
        <v>9.691</v>
      </c>
      <c r="W906" s="35">
        <v>7.4</v>
      </c>
      <c r="X906" s="35">
        <v>0.218</v>
      </c>
      <c r="Y906" s="32"/>
      <c r="Z906" s="32">
        <v>100.025</v>
      </c>
      <c r="AA906" s="35">
        <v>4.64803314208984</v>
      </c>
      <c r="AB906" s="35">
        <v>1065.18115234375</v>
      </c>
      <c r="AC906" s="35">
        <v>-8.21419239044189</v>
      </c>
      <c r="AD906" s="35">
        <v>3.63409805297852</v>
      </c>
      <c r="AE906" s="35" t="s">
        <v>1695</v>
      </c>
      <c r="AF906" s="19">
        <v>12</v>
      </c>
      <c r="AG906" s="19">
        <f>AF906/(P906*'Molecular Weight'!$C$2/'Molecular Weight'!$D$2+Q906*'Molecular Weight'!$C$3/'Molecular Weight'!$D$3+R906*'Molecular Weight'!$C$4/'Molecular Weight'!$D$4+S906*'Molecular Weight'!$C$5/'Molecular Weight'!$D$5+T906*'Molecular Weight'!$C$6/'Molecular Weight'!$D$6+U906*'Molecular Weight'!$C$8/'Molecular Weight'!$D$8+V906*'Molecular Weight'!$C$9/'Molecular Weight'!$D$9+W906*'Molecular Weight'!$C$10/'Molecular Weight'!$D$10+X906*'Molecular Weight'!$C$11/'Molecular Weight'!$D$11+Y906*'Molecular Weight'!$C$12/'Molecular Weight'!$D$12)</f>
        <v>4.53009766325879</v>
      </c>
      <c r="AH906" s="19">
        <f>P906*AG906*'Molecular Weight'!$B$2/'Molecular Weight'!$D$2</f>
        <v>3.02788168880631</v>
      </c>
      <c r="AI906" s="19">
        <f>Q906*AG906*'Molecular Weight'!$B$3/'Molecular Weight'!$D$3</f>
        <v>0.0297659733818631</v>
      </c>
      <c r="AJ906" s="19">
        <f>AG906*R906*'Molecular Weight'!$B$4/'Molecular Weight'!$D$4</f>
        <v>1.93475512793515</v>
      </c>
      <c r="AK906" s="19">
        <f>S906*AG906*'Molecular Weight'!$B$5/'Molecular Weight'!$D$5</f>
        <v>0.00351701772659081</v>
      </c>
      <c r="AL906" s="19">
        <f>T906*AG906*'Molecular Weight'!$B$6/'Molecular Weight'!$D$6</f>
        <v>1.24735331120437</v>
      </c>
      <c r="AM906" s="19">
        <f>U906*AG906*'Molecular Weight'!$B$8/'Molecular Weight'!$D$8</f>
        <v>0.0268842841307013</v>
      </c>
      <c r="AN906" s="19">
        <f>V906*AG906*'Molecular Weight'!$B$9/'Molecular Weight'!$D$9</f>
        <v>1.08935921723675</v>
      </c>
      <c r="AO906" s="19">
        <f>W906*AG906*'Molecular Weight'!$B$10/'Molecular Weight'!$D$10</f>
        <v>0.597766096792351</v>
      </c>
      <c r="AP906" s="19">
        <f>X906*AG906*'Molecular Weight'!$B$11/'Molecular Weight'!$D$11</f>
        <v>0.031867095533734</v>
      </c>
      <c r="AQ906" s="19">
        <f>Y906*AG906*'Molecular Weight'!$B$12/'Molecular Weight'!$D$12</f>
        <v>0</v>
      </c>
      <c r="AR906" s="19">
        <f t="shared" si="170"/>
        <v>7.98914981274782</v>
      </c>
      <c r="AS906" s="19">
        <f t="shared" si="171"/>
        <v>0</v>
      </c>
      <c r="AT906" s="19">
        <f t="shared" si="172"/>
        <v>0</v>
      </c>
      <c r="AU906" s="19">
        <f t="shared" si="173"/>
        <v>1.24735331120437</v>
      </c>
      <c r="AV906" s="19">
        <f t="shared" si="174"/>
        <v>3.05764766218818</v>
      </c>
      <c r="AW906" s="19">
        <f t="shared" si="175"/>
        <v>2.96136290936417</v>
      </c>
      <c r="AX906" s="36"/>
    </row>
    <row r="907" s="25" customFormat="1" spans="1:50">
      <c r="A907" s="37" t="s">
        <v>1849</v>
      </c>
      <c r="B907" s="35" t="s">
        <v>2629</v>
      </c>
      <c r="C907" s="35" t="s">
        <v>2595</v>
      </c>
      <c r="D907" s="35" t="s">
        <v>1852</v>
      </c>
      <c r="E907" s="35" t="s">
        <v>2697</v>
      </c>
      <c r="F907" s="35" t="s">
        <v>1963</v>
      </c>
      <c r="G907" s="32" t="s">
        <v>1917</v>
      </c>
      <c r="H907" s="32"/>
      <c r="I907" s="33">
        <f t="shared" si="176"/>
        <v>6.52799034118652</v>
      </c>
      <c r="J907" s="33">
        <f t="shared" si="177"/>
        <v>1081.349609375</v>
      </c>
      <c r="K907" s="33">
        <f t="shared" si="178"/>
        <v>-8.00956916809082</v>
      </c>
      <c r="L907" s="34">
        <f t="shared" si="168"/>
        <v>-10.8483517257171</v>
      </c>
      <c r="M907" s="33">
        <f t="shared" si="169"/>
        <v>2.83878255762629</v>
      </c>
      <c r="N907" s="33">
        <f t="shared" si="179"/>
        <v>2.83878231048584</v>
      </c>
      <c r="O907" s="32"/>
      <c r="P907" s="35">
        <v>39.158</v>
      </c>
      <c r="Q907" s="35">
        <v>0.777</v>
      </c>
      <c r="R907" s="35">
        <v>20.996</v>
      </c>
      <c r="S907" s="35">
        <v>0.015</v>
      </c>
      <c r="T907" s="35">
        <v>19.228</v>
      </c>
      <c r="U907" s="35">
        <v>0.499</v>
      </c>
      <c r="V907" s="35">
        <v>7.906</v>
      </c>
      <c r="W907" s="35">
        <v>10.622</v>
      </c>
      <c r="X907" s="35">
        <v>0.277</v>
      </c>
      <c r="Y907" s="32"/>
      <c r="Z907" s="32">
        <v>99.478</v>
      </c>
      <c r="AA907" s="35">
        <v>6.52799034118652</v>
      </c>
      <c r="AB907" s="35">
        <v>1081.349609375</v>
      </c>
      <c r="AC907" s="35">
        <v>-8.00956916809082</v>
      </c>
      <c r="AD907" s="35">
        <v>2.83878231048584</v>
      </c>
      <c r="AE907" s="35" t="s">
        <v>1695</v>
      </c>
      <c r="AF907" s="19">
        <v>12</v>
      </c>
      <c r="AG907" s="19">
        <f>AF907/(P907*'Molecular Weight'!$C$2/'Molecular Weight'!$D$2+Q907*'Molecular Weight'!$C$3/'Molecular Weight'!$D$3+R907*'Molecular Weight'!$C$4/'Molecular Weight'!$D$4+S907*'Molecular Weight'!$C$5/'Molecular Weight'!$D$5+T907*'Molecular Weight'!$C$6/'Molecular Weight'!$D$6+U907*'Molecular Weight'!$C$8/'Molecular Weight'!$D$8+V907*'Molecular Weight'!$C$9/'Molecular Weight'!$D$9+W907*'Molecular Weight'!$C$10/'Molecular Weight'!$D$10+X907*'Molecular Weight'!$C$11/'Molecular Weight'!$D$11+Y907*'Molecular Weight'!$C$12/'Molecular Weight'!$D$12)</f>
        <v>4.60513647385414</v>
      </c>
      <c r="AH907" s="19">
        <f>P907*AG907*'Molecular Weight'!$B$2/'Molecular Weight'!$D$2</f>
        <v>3.00146361589847</v>
      </c>
      <c r="AI907" s="19">
        <f>Q907*AG907*'Molecular Weight'!$B$3/'Molecular Weight'!$D$3</f>
        <v>0.0447833672113225</v>
      </c>
      <c r="AJ907" s="19">
        <f>AG907*R907*'Molecular Weight'!$B$4/'Molecular Weight'!$D$4</f>
        <v>1.89661524921619</v>
      </c>
      <c r="AK907" s="19">
        <f>S907*AG907*'Molecular Weight'!$B$5/'Molecular Weight'!$D$5</f>
        <v>0.000908968315123522</v>
      </c>
      <c r="AL907" s="19">
        <f>T907*AG907*'Molecular Weight'!$B$6/'Molecular Weight'!$D$6</f>
        <v>1.23256631569136</v>
      </c>
      <c r="AM907" s="19">
        <f>U907*AG907*'Molecular Weight'!$B$8/'Molecular Weight'!$D$8</f>
        <v>0.0323930518812125</v>
      </c>
      <c r="AN907" s="19">
        <f>V907*AG907*'Molecular Weight'!$B$9/'Molecular Weight'!$D$9</f>
        <v>0.903429502786372</v>
      </c>
      <c r="AO907" s="19">
        <f>W907*AG907*'Molecular Weight'!$B$10/'Molecular Weight'!$D$10</f>
        <v>0.872249636684712</v>
      </c>
      <c r="AP907" s="19">
        <f>X907*AG907*'Molecular Weight'!$B$11/'Molecular Weight'!$D$11</f>
        <v>0.041162400879561</v>
      </c>
      <c r="AQ907" s="19">
        <f>Y907*AG907*'Molecular Weight'!$B$12/'Molecular Weight'!$D$12</f>
        <v>0</v>
      </c>
      <c r="AR907" s="19">
        <f t="shared" si="170"/>
        <v>8.02557210856433</v>
      </c>
      <c r="AS907" s="19">
        <f t="shared" si="171"/>
        <v>0.0764718822834984</v>
      </c>
      <c r="AT907" s="19">
        <f t="shared" si="172"/>
        <v>0.0620428136887746</v>
      </c>
      <c r="AU907" s="19">
        <f t="shared" si="173"/>
        <v>1.15609443340786</v>
      </c>
      <c r="AV907" s="19">
        <f t="shared" si="174"/>
        <v>3.0462469831098</v>
      </c>
      <c r="AW907" s="19">
        <f t="shared" si="175"/>
        <v>3.04063850704366</v>
      </c>
      <c r="AX907" s="36"/>
    </row>
    <row r="908" s="25" customFormat="1" spans="1:50">
      <c r="A908" s="37" t="s">
        <v>1849</v>
      </c>
      <c r="B908" s="35" t="s">
        <v>2629</v>
      </c>
      <c r="C908" s="35" t="s">
        <v>2595</v>
      </c>
      <c r="D908" s="35" t="s">
        <v>1852</v>
      </c>
      <c r="E908" s="35" t="s">
        <v>2698</v>
      </c>
      <c r="F908" s="35" t="s">
        <v>1963</v>
      </c>
      <c r="G908" s="32" t="s">
        <v>1917</v>
      </c>
      <c r="H908" s="32"/>
      <c r="I908" s="33">
        <f t="shared" si="176"/>
        <v>6.48859405517578</v>
      </c>
      <c r="J908" s="33">
        <f t="shared" si="177"/>
        <v>1065.96801757812</v>
      </c>
      <c r="K908" s="33">
        <f t="shared" si="178"/>
        <v>-8.13155078887939</v>
      </c>
      <c r="L908" s="34">
        <f t="shared" si="168"/>
        <v>-11.0673887013655</v>
      </c>
      <c r="M908" s="33">
        <f t="shared" si="169"/>
        <v>2.93583791248612</v>
      </c>
      <c r="N908" s="33">
        <f t="shared" si="179"/>
        <v>2.93583679199219</v>
      </c>
      <c r="O908" s="32"/>
      <c r="P908" s="35">
        <v>39.137</v>
      </c>
      <c r="Q908" s="35">
        <v>0.723</v>
      </c>
      <c r="R908" s="35">
        <v>21.051</v>
      </c>
      <c r="S908" s="35">
        <v>0.038</v>
      </c>
      <c r="T908" s="35">
        <v>19.136</v>
      </c>
      <c r="U908" s="35">
        <v>0.511</v>
      </c>
      <c r="V908" s="35">
        <v>7.976</v>
      </c>
      <c r="W908" s="35">
        <v>10.514</v>
      </c>
      <c r="X908" s="35">
        <v>0.265</v>
      </c>
      <c r="Y908" s="32"/>
      <c r="Z908" s="32">
        <v>99.351</v>
      </c>
      <c r="AA908" s="35">
        <v>6.48859405517578</v>
      </c>
      <c r="AB908" s="35">
        <v>1065.96801757812</v>
      </c>
      <c r="AC908" s="35">
        <v>-8.13155078887939</v>
      </c>
      <c r="AD908" s="35">
        <v>2.93583679199219</v>
      </c>
      <c r="AE908" s="35" t="s">
        <v>1695</v>
      </c>
      <c r="AF908" s="19">
        <v>12</v>
      </c>
      <c r="AG908" s="19">
        <f>AF908/(P908*'Molecular Weight'!$C$2/'Molecular Weight'!$D$2+Q908*'Molecular Weight'!$C$3/'Molecular Weight'!$D$3+R908*'Molecular Weight'!$C$4/'Molecular Weight'!$D$4+S908*'Molecular Weight'!$C$5/'Molecular Weight'!$D$5+T908*'Molecular Weight'!$C$6/'Molecular Weight'!$D$6+U908*'Molecular Weight'!$C$8/'Molecular Weight'!$D$8+V908*'Molecular Weight'!$C$9/'Molecular Weight'!$D$9+W908*'Molecular Weight'!$C$10/'Molecular Weight'!$D$10+X908*'Molecular Weight'!$C$11/'Molecular Weight'!$D$11+Y908*'Molecular Weight'!$C$12/'Molecular Weight'!$D$12)</f>
        <v>4.60774012022694</v>
      </c>
      <c r="AH908" s="19">
        <f>P908*AG908*'Molecular Weight'!$B$2/'Molecular Weight'!$D$2</f>
        <v>3.00155001806461</v>
      </c>
      <c r="AI908" s="19">
        <f>Q908*AG908*'Molecular Weight'!$B$3/'Molecular Weight'!$D$3</f>
        <v>0.0416945695484866</v>
      </c>
      <c r="AJ908" s="19">
        <f>AG908*R908*'Molecular Weight'!$B$4/'Molecular Weight'!$D$4</f>
        <v>1.90265863614942</v>
      </c>
      <c r="AK908" s="19">
        <f>S908*AG908*'Molecular Weight'!$B$5/'Molecular Weight'!$D$5</f>
        <v>0.00230402164048455</v>
      </c>
      <c r="AL908" s="19">
        <f>T908*AG908*'Molecular Weight'!$B$6/'Molecular Weight'!$D$6</f>
        <v>1.22736240173528</v>
      </c>
      <c r="AM908" s="19">
        <f>U908*AG908*'Molecular Weight'!$B$8/'Molecular Weight'!$D$8</f>
        <v>0.0331907978775862</v>
      </c>
      <c r="AN908" s="19">
        <f>V908*AG908*'Molecular Weight'!$B$9/'Molecular Weight'!$D$9</f>
        <v>0.911943801462284</v>
      </c>
      <c r="AO908" s="19">
        <f>W908*AG908*'Molecular Weight'!$B$10/'Molecular Weight'!$D$10</f>
        <v>0.863869108845685</v>
      </c>
      <c r="AP908" s="19">
        <f>X908*AG908*'Molecular Weight'!$B$11/'Molecular Weight'!$D$11</f>
        <v>0.039401456336242</v>
      </c>
      <c r="AQ908" s="19">
        <f>Y908*AG908*'Molecular Weight'!$B$12/'Molecular Weight'!$D$12</f>
        <v>0</v>
      </c>
      <c r="AR908" s="19">
        <f t="shared" si="170"/>
        <v>8.02397481166008</v>
      </c>
      <c r="AS908" s="19">
        <f t="shared" si="171"/>
        <v>0.071709532164248</v>
      </c>
      <c r="AT908" s="19">
        <f t="shared" si="172"/>
        <v>0.0584257201156422</v>
      </c>
      <c r="AU908" s="19">
        <f t="shared" si="173"/>
        <v>1.15565286957103</v>
      </c>
      <c r="AV908" s="19">
        <f t="shared" si="174"/>
        <v>3.0432445876131</v>
      </c>
      <c r="AW908" s="19">
        <f t="shared" si="175"/>
        <v>3.03636610992084</v>
      </c>
      <c r="AX908" s="36"/>
    </row>
    <row r="909" s="25" customFormat="1" spans="1:50">
      <c r="A909" s="37" t="s">
        <v>1849</v>
      </c>
      <c r="B909" s="35" t="s">
        <v>2629</v>
      </c>
      <c r="C909" s="35" t="s">
        <v>2595</v>
      </c>
      <c r="D909" s="35" t="s">
        <v>1852</v>
      </c>
      <c r="E909" s="35" t="s">
        <v>2699</v>
      </c>
      <c r="F909" s="35" t="s">
        <v>1963</v>
      </c>
      <c r="G909" s="32" t="s">
        <v>1917</v>
      </c>
      <c r="H909" s="32"/>
      <c r="I909" s="33">
        <f t="shared" si="176"/>
        <v>5.4787425994873</v>
      </c>
      <c r="J909" s="33">
        <f t="shared" si="177"/>
        <v>911.31689453125</v>
      </c>
      <c r="K909" s="33">
        <f t="shared" si="178"/>
        <v>-10.174503326416</v>
      </c>
      <c r="L909" s="34">
        <f t="shared" si="168"/>
        <v>-13.8787809594677</v>
      </c>
      <c r="M909" s="33">
        <f t="shared" si="169"/>
        <v>3.70427763305172</v>
      </c>
      <c r="N909" s="33">
        <f t="shared" si="179"/>
        <v>3.70427703857422</v>
      </c>
      <c r="O909" s="32"/>
      <c r="P909" s="35">
        <v>40.252</v>
      </c>
      <c r="Q909" s="35">
        <v>0.727</v>
      </c>
      <c r="R909" s="35">
        <v>21.614</v>
      </c>
      <c r="S909" s="35">
        <v>0.027</v>
      </c>
      <c r="T909" s="35">
        <v>19.377</v>
      </c>
      <c r="U909" s="35">
        <v>0.549</v>
      </c>
      <c r="V909" s="35">
        <v>7.595</v>
      </c>
      <c r="W909" s="35">
        <v>10.072</v>
      </c>
      <c r="X909" s="35">
        <v>0.169</v>
      </c>
      <c r="Y909" s="32"/>
      <c r="Z909" s="32">
        <v>100.382</v>
      </c>
      <c r="AA909" s="35">
        <v>5.4787425994873</v>
      </c>
      <c r="AB909" s="35">
        <v>911.31689453125</v>
      </c>
      <c r="AC909" s="35">
        <v>-10.174503326416</v>
      </c>
      <c r="AD909" s="35">
        <v>3.70427703857422</v>
      </c>
      <c r="AE909" s="35" t="s">
        <v>1695</v>
      </c>
      <c r="AF909" s="19">
        <v>12</v>
      </c>
      <c r="AG909" s="19">
        <f>AF909/(P909*'Molecular Weight'!$C$2/'Molecular Weight'!$D$2+Q909*'Molecular Weight'!$C$3/'Molecular Weight'!$D$3+R909*'Molecular Weight'!$C$4/'Molecular Weight'!$D$4+S909*'Molecular Weight'!$C$5/'Molecular Weight'!$D$5+T909*'Molecular Weight'!$C$6/'Molecular Weight'!$D$6+U909*'Molecular Weight'!$C$8/'Molecular Weight'!$D$8+V909*'Molecular Weight'!$C$9/'Molecular Weight'!$D$9+W909*'Molecular Weight'!$C$10/'Molecular Weight'!$D$10+X909*'Molecular Weight'!$C$11/'Molecular Weight'!$D$11+Y909*'Molecular Weight'!$C$12/'Molecular Weight'!$D$12)</f>
        <v>4.54049301083212</v>
      </c>
      <c r="AH909" s="19">
        <f>P909*AG909*'Molecular Weight'!$B$2/'Molecular Weight'!$D$2</f>
        <v>3.04200939866868</v>
      </c>
      <c r="AI909" s="19">
        <f>Q909*AG909*'Molecular Weight'!$B$3/'Molecular Weight'!$D$3</f>
        <v>0.0413133719508755</v>
      </c>
      <c r="AJ909" s="19">
        <f>AG909*R909*'Molecular Weight'!$B$4/'Molecular Weight'!$D$4</f>
        <v>1.92503365900599</v>
      </c>
      <c r="AK909" s="19">
        <f>S909*AG909*'Molecular Weight'!$B$5/'Molecular Weight'!$D$5</f>
        <v>0.00161317601542822</v>
      </c>
      <c r="AL909" s="19">
        <f>T909*AG909*'Molecular Weight'!$B$6/'Molecular Weight'!$D$6</f>
        <v>1.22468169642113</v>
      </c>
      <c r="AM909" s="19">
        <f>U909*AG909*'Molecular Weight'!$B$8/'Molecular Weight'!$D$8</f>
        <v>0.0351385771489545</v>
      </c>
      <c r="AN909" s="19">
        <f>V909*AG909*'Molecular Weight'!$B$9/'Molecular Weight'!$D$9</f>
        <v>0.855708298195284</v>
      </c>
      <c r="AO909" s="19">
        <f>W909*AG909*'Molecular Weight'!$B$10/'Molecular Weight'!$D$10</f>
        <v>0.815475135611646</v>
      </c>
      <c r="AP909" s="19">
        <f>X909*AG909*'Molecular Weight'!$B$11/'Molecular Weight'!$D$11</f>
        <v>0.024760997703473</v>
      </c>
      <c r="AQ909" s="19">
        <f>Y909*AG909*'Molecular Weight'!$B$12/'Molecular Weight'!$D$12</f>
        <v>0</v>
      </c>
      <c r="AR909" s="19">
        <f t="shared" si="170"/>
        <v>7.96573431072147</v>
      </c>
      <c r="AS909" s="19">
        <f t="shared" si="171"/>
        <v>0</v>
      </c>
      <c r="AT909" s="19">
        <f t="shared" si="172"/>
        <v>0</v>
      </c>
      <c r="AU909" s="19">
        <f t="shared" si="173"/>
        <v>1.22468169642113</v>
      </c>
      <c r="AV909" s="19">
        <f t="shared" si="174"/>
        <v>3.08332277061956</v>
      </c>
      <c r="AW909" s="19">
        <f t="shared" si="175"/>
        <v>2.93100370737702</v>
      </c>
      <c r="AX909" s="36"/>
    </row>
    <row r="910" s="25" customFormat="1" spans="1:50">
      <c r="A910" s="37" t="s">
        <v>1849</v>
      </c>
      <c r="B910" s="35" t="s">
        <v>2629</v>
      </c>
      <c r="C910" s="35" t="s">
        <v>2595</v>
      </c>
      <c r="D910" s="35" t="s">
        <v>1852</v>
      </c>
      <c r="E910" s="35" t="s">
        <v>2700</v>
      </c>
      <c r="F910" s="35" t="s">
        <v>1962</v>
      </c>
      <c r="G910" s="32" t="s">
        <v>1917</v>
      </c>
      <c r="H910" s="32"/>
      <c r="I910" s="33">
        <f t="shared" si="176"/>
        <v>5.4450535774231</v>
      </c>
      <c r="J910" s="33">
        <f t="shared" si="177"/>
        <v>1050.86303710937</v>
      </c>
      <c r="K910" s="33">
        <f t="shared" si="178"/>
        <v>-8.6528148651123</v>
      </c>
      <c r="L910" s="34">
        <f t="shared" si="168"/>
        <v>-11.7114700453639</v>
      </c>
      <c r="M910" s="33">
        <f t="shared" si="169"/>
        <v>3.05865518025156</v>
      </c>
      <c r="N910" s="33">
        <f t="shared" si="179"/>
        <v>3.05865669250488</v>
      </c>
      <c r="O910" s="32"/>
      <c r="P910" s="35">
        <v>39.598</v>
      </c>
      <c r="Q910" s="35">
        <v>0.667</v>
      </c>
      <c r="R910" s="35">
        <v>21.275</v>
      </c>
      <c r="S910" s="35">
        <v>0.193</v>
      </c>
      <c r="T910" s="35">
        <v>19.16</v>
      </c>
      <c r="U910" s="35">
        <v>0.485</v>
      </c>
      <c r="V910" s="35">
        <v>9.052</v>
      </c>
      <c r="W910" s="35">
        <v>8.526</v>
      </c>
      <c r="X910" s="35">
        <v>0.227</v>
      </c>
      <c r="Y910" s="32"/>
      <c r="Z910" s="32">
        <v>99.183</v>
      </c>
      <c r="AA910" s="35">
        <v>5.4450535774231</v>
      </c>
      <c r="AB910" s="35">
        <v>1050.86303710937</v>
      </c>
      <c r="AC910" s="35">
        <v>-8.6528148651123</v>
      </c>
      <c r="AD910" s="35">
        <v>3.05865669250488</v>
      </c>
      <c r="AE910" s="35" t="s">
        <v>1695</v>
      </c>
      <c r="AF910" s="19">
        <v>12</v>
      </c>
      <c r="AG910" s="19">
        <f>AF910/(P910*'Molecular Weight'!$C$2/'Molecular Weight'!$D$2+Q910*'Molecular Weight'!$C$3/'Molecular Weight'!$D$3+R910*'Molecular Weight'!$C$4/'Molecular Weight'!$D$4+S910*'Molecular Weight'!$C$5/'Molecular Weight'!$D$5+T910*'Molecular Weight'!$C$6/'Molecular Weight'!$D$6+U910*'Molecular Weight'!$C$8/'Molecular Weight'!$D$8+V910*'Molecular Weight'!$C$9/'Molecular Weight'!$D$9+W910*'Molecular Weight'!$C$10/'Molecular Weight'!$D$10+X910*'Molecular Weight'!$C$11/'Molecular Weight'!$D$11+Y910*'Molecular Weight'!$C$12/'Molecular Weight'!$D$12)</f>
        <v>4.58275348981316</v>
      </c>
      <c r="AH910" s="19">
        <f>P910*AG910*'Molecular Weight'!$B$2/'Molecular Weight'!$D$2</f>
        <v>3.02043729510022</v>
      </c>
      <c r="AI910" s="19">
        <f>Q910*AG910*'Molecular Weight'!$B$3/'Molecular Weight'!$D$3</f>
        <v>0.0382565278811687</v>
      </c>
      <c r="AJ910" s="19">
        <f>AG910*R910*'Molecular Weight'!$B$4/'Molecular Weight'!$D$4</f>
        <v>1.91247705954835</v>
      </c>
      <c r="AK910" s="19">
        <f>S910*AG910*'Molecular Weight'!$B$5/'Molecular Weight'!$D$5</f>
        <v>0.0116385475825244</v>
      </c>
      <c r="AL910" s="19">
        <f>T910*AG910*'Molecular Weight'!$B$6/'Molecular Weight'!$D$6</f>
        <v>1.22223770691565</v>
      </c>
      <c r="AM910" s="19">
        <f>U910*AG910*'Molecular Weight'!$B$8/'Molecular Weight'!$D$8</f>
        <v>0.0313312016148771</v>
      </c>
      <c r="AN910" s="19">
        <f>V910*AG910*'Molecular Weight'!$B$9/'Molecular Weight'!$D$9</f>
        <v>1.02935693771188</v>
      </c>
      <c r="AO910" s="19">
        <f>W910*AG910*'Molecular Weight'!$B$10/'Molecular Weight'!$D$10</f>
        <v>0.696728891835716</v>
      </c>
      <c r="AP910" s="19">
        <f>X910*AG910*'Molecular Weight'!$B$11/'Molecular Weight'!$D$11</f>
        <v>0.0335684105255756</v>
      </c>
      <c r="AQ910" s="19">
        <f>Y910*AG910*'Molecular Weight'!$B$12/'Molecular Weight'!$D$12</f>
        <v>0</v>
      </c>
      <c r="AR910" s="19">
        <f t="shared" si="170"/>
        <v>7.99603257871596</v>
      </c>
      <c r="AS910" s="19">
        <f t="shared" si="171"/>
        <v>0</v>
      </c>
      <c r="AT910" s="19">
        <f t="shared" si="172"/>
        <v>0</v>
      </c>
      <c r="AU910" s="19">
        <f t="shared" si="173"/>
        <v>1.22223770691565</v>
      </c>
      <c r="AV910" s="19">
        <f t="shared" si="174"/>
        <v>3.05869382298139</v>
      </c>
      <c r="AW910" s="19">
        <f t="shared" si="175"/>
        <v>2.97965473807812</v>
      </c>
      <c r="AX910" s="36"/>
    </row>
    <row r="911" s="25" customFormat="1" spans="1:50">
      <c r="A911" s="37" t="s">
        <v>1849</v>
      </c>
      <c r="B911" s="35" t="s">
        <v>2629</v>
      </c>
      <c r="C911" s="35" t="s">
        <v>2595</v>
      </c>
      <c r="D911" s="35" t="s">
        <v>1852</v>
      </c>
      <c r="E911" s="35" t="s">
        <v>2701</v>
      </c>
      <c r="F911" s="35" t="s">
        <v>1962</v>
      </c>
      <c r="G911" s="32" t="s">
        <v>1917</v>
      </c>
      <c r="H911" s="32"/>
      <c r="I911" s="33">
        <f t="shared" si="176"/>
        <v>7.65216541290283</v>
      </c>
      <c r="J911" s="33">
        <f t="shared" si="177"/>
        <v>1111.38891601562</v>
      </c>
      <c r="K911" s="33">
        <f t="shared" si="178"/>
        <v>-7.30316257476807</v>
      </c>
      <c r="L911" s="34">
        <f t="shared" si="168"/>
        <v>-10.0151961693551</v>
      </c>
      <c r="M911" s="33">
        <f t="shared" si="169"/>
        <v>2.71203359458699</v>
      </c>
      <c r="N911" s="33">
        <f t="shared" si="179"/>
        <v>2.71203136444092</v>
      </c>
      <c r="O911" s="32"/>
      <c r="P911" s="35">
        <v>39.76</v>
      </c>
      <c r="Q911" s="35">
        <v>0.435</v>
      </c>
      <c r="R911" s="35">
        <v>21.542</v>
      </c>
      <c r="S911" s="35">
        <v>0.029</v>
      </c>
      <c r="T911" s="35">
        <v>19.724</v>
      </c>
      <c r="U911" s="35">
        <v>0.485</v>
      </c>
      <c r="V911" s="35">
        <v>7.96</v>
      </c>
      <c r="W911" s="35">
        <v>9.681</v>
      </c>
      <c r="X911" s="35">
        <v>0.276</v>
      </c>
      <c r="Y911" s="32"/>
      <c r="Z911" s="32">
        <v>99.892</v>
      </c>
      <c r="AA911" s="35">
        <v>7.65216541290283</v>
      </c>
      <c r="AB911" s="35">
        <v>1111.38891601562</v>
      </c>
      <c r="AC911" s="35">
        <v>-7.30316257476807</v>
      </c>
      <c r="AD911" s="35">
        <v>2.71203136444092</v>
      </c>
      <c r="AE911" s="35" t="s">
        <v>1695</v>
      </c>
      <c r="AF911" s="19">
        <v>12</v>
      </c>
      <c r="AG911" s="19">
        <f>AF911/(P911*'Molecular Weight'!$C$2/'Molecular Weight'!$D$2+Q911*'Molecular Weight'!$C$3/'Molecular Weight'!$D$3+R911*'Molecular Weight'!$C$4/'Molecular Weight'!$D$4+S911*'Molecular Weight'!$C$5/'Molecular Weight'!$D$5+T911*'Molecular Weight'!$C$6/'Molecular Weight'!$D$6+U911*'Molecular Weight'!$C$8/'Molecular Weight'!$D$8+V911*'Molecular Weight'!$C$9/'Molecular Weight'!$D$9+W911*'Molecular Weight'!$C$10/'Molecular Weight'!$D$10+X911*'Molecular Weight'!$C$11/'Molecular Weight'!$D$11+Y911*'Molecular Weight'!$C$12/'Molecular Weight'!$D$12)</f>
        <v>4.57167628175377</v>
      </c>
      <c r="AH911" s="19">
        <f>P911*AG911*'Molecular Weight'!$B$2/'Molecular Weight'!$D$2</f>
        <v>3.02546353133372</v>
      </c>
      <c r="AI911" s="19">
        <f>Q911*AG911*'Molecular Weight'!$B$3/'Molecular Weight'!$D$3</f>
        <v>0.0248896017842664</v>
      </c>
      <c r="AJ911" s="19">
        <f>AG911*R911*'Molecular Weight'!$B$4/'Molecular Weight'!$D$4</f>
        <v>1.9317977728823</v>
      </c>
      <c r="AK911" s="19">
        <f>S911*AG911*'Molecular Weight'!$B$5/'Molecular Weight'!$D$5</f>
        <v>0.00174457019765589</v>
      </c>
      <c r="AL911" s="19">
        <f>T911*AG911*'Molecular Weight'!$B$6/'Molecular Weight'!$D$6</f>
        <v>1.25517459606502</v>
      </c>
      <c r="AM911" s="19">
        <f>U911*AG911*'Molecular Weight'!$B$8/'Molecular Weight'!$D$8</f>
        <v>0.0312554693635548</v>
      </c>
      <c r="AN911" s="19">
        <f>V911*AG911*'Molecular Weight'!$B$9/'Molecular Weight'!$D$9</f>
        <v>0.902991146470471</v>
      </c>
      <c r="AO911" s="19">
        <f>W911*AG911*'Molecular Weight'!$B$10/'Molecular Weight'!$D$10</f>
        <v>0.789201107055246</v>
      </c>
      <c r="AP911" s="19">
        <f>X911*AG911*'Molecular Weight'!$B$11/'Molecular Weight'!$D$11</f>
        <v>0.0407158003796076</v>
      </c>
      <c r="AQ911" s="19">
        <f>Y911*AG911*'Molecular Weight'!$B$12/'Molecular Weight'!$D$12</f>
        <v>0</v>
      </c>
      <c r="AR911" s="19">
        <f t="shared" si="170"/>
        <v>8.00323359553184</v>
      </c>
      <c r="AS911" s="19">
        <f t="shared" si="171"/>
        <v>0.00969686712725437</v>
      </c>
      <c r="AT911" s="19">
        <f t="shared" si="172"/>
        <v>0.00772551257622173</v>
      </c>
      <c r="AU911" s="19">
        <f t="shared" si="173"/>
        <v>1.24547772893777</v>
      </c>
      <c r="AV911" s="19">
        <f t="shared" si="174"/>
        <v>3.05035313311798</v>
      </c>
      <c r="AW911" s="19">
        <f t="shared" si="175"/>
        <v>2.9786223189543</v>
      </c>
      <c r="AX911" s="36"/>
    </row>
    <row r="912" s="25" customFormat="1" spans="1:50">
      <c r="A912" s="37" t="s">
        <v>1849</v>
      </c>
      <c r="B912" s="35" t="s">
        <v>2629</v>
      </c>
      <c r="C912" s="35" t="s">
        <v>2595</v>
      </c>
      <c r="D912" s="35" t="s">
        <v>1852</v>
      </c>
      <c r="E912" s="35" t="s">
        <v>2702</v>
      </c>
      <c r="F912" s="35" t="s">
        <v>1962</v>
      </c>
      <c r="G912" s="32" t="s">
        <v>1917</v>
      </c>
      <c r="H912" s="32"/>
      <c r="I912" s="33">
        <f t="shared" si="176"/>
        <v>6.93861961364746</v>
      </c>
      <c r="J912" s="33">
        <f t="shared" si="177"/>
        <v>1030.79833984375</v>
      </c>
      <c r="K912" s="33">
        <f t="shared" si="178"/>
        <v>-8.24738693237305</v>
      </c>
      <c r="L912" s="34">
        <f t="shared" si="168"/>
        <v>-11.3576929698534</v>
      </c>
      <c r="M912" s="33">
        <f t="shared" si="169"/>
        <v>3.11030603748033</v>
      </c>
      <c r="N912" s="33">
        <f t="shared" si="179"/>
        <v>3.11030578613281</v>
      </c>
      <c r="O912" s="32"/>
      <c r="P912" s="35">
        <v>40.229</v>
      </c>
      <c r="Q912" s="35">
        <v>0.645</v>
      </c>
      <c r="R912" s="35">
        <v>21.744</v>
      </c>
      <c r="S912" s="35">
        <v>0.045</v>
      </c>
      <c r="T912" s="35">
        <v>19.327</v>
      </c>
      <c r="U912" s="35">
        <v>0.473</v>
      </c>
      <c r="V912" s="35">
        <v>7.946</v>
      </c>
      <c r="W912" s="35">
        <v>9.757</v>
      </c>
      <c r="X912" s="35">
        <v>0.253</v>
      </c>
      <c r="Y912" s="32"/>
      <c r="Z912" s="32">
        <v>100.419</v>
      </c>
      <c r="AA912" s="35">
        <v>6.93861961364746</v>
      </c>
      <c r="AB912" s="35">
        <v>1030.79833984375</v>
      </c>
      <c r="AC912" s="35">
        <v>-8.24738693237305</v>
      </c>
      <c r="AD912" s="35">
        <v>3.11030578613281</v>
      </c>
      <c r="AE912" s="35" t="s">
        <v>1695</v>
      </c>
      <c r="AF912" s="19">
        <v>12</v>
      </c>
      <c r="AG912" s="19">
        <f>AF912/(P912*'Molecular Weight'!$C$2/'Molecular Weight'!$D$2+Q912*'Molecular Weight'!$C$3/'Molecular Weight'!$D$3+R912*'Molecular Weight'!$C$4/'Molecular Weight'!$D$4+S912*'Molecular Weight'!$C$5/'Molecular Weight'!$D$5+T912*'Molecular Weight'!$C$6/'Molecular Weight'!$D$6+U912*'Molecular Weight'!$C$8/'Molecular Weight'!$D$8+V912*'Molecular Weight'!$C$9/'Molecular Weight'!$D$9+W912*'Molecular Weight'!$C$10/'Molecular Weight'!$D$10+X912*'Molecular Weight'!$C$11/'Molecular Weight'!$D$11+Y912*'Molecular Weight'!$C$12/'Molecular Weight'!$D$12)</f>
        <v>4.53355812621274</v>
      </c>
      <c r="AH912" s="19">
        <f>P912*AG912*'Molecular Weight'!$B$2/'Molecular Weight'!$D$2</f>
        <v>3.03562766077584</v>
      </c>
      <c r="AI912" s="19">
        <f>Q912*AG912*'Molecular Weight'!$B$3/'Molecular Weight'!$D$3</f>
        <v>0.0365975593417674</v>
      </c>
      <c r="AJ912" s="19">
        <f>AG912*R912*'Molecular Weight'!$B$4/'Molecular Weight'!$D$4</f>
        <v>1.93365413684523</v>
      </c>
      <c r="AK912" s="19">
        <f>S912*AG912*'Molecular Weight'!$B$5/'Molecular Weight'!$D$5</f>
        <v>0.00268452024053652</v>
      </c>
      <c r="AL912" s="19">
        <f>T912*AG912*'Molecular Weight'!$B$6/'Molecular Weight'!$D$6</f>
        <v>1.21965587284679</v>
      </c>
      <c r="AM912" s="19">
        <f>U912*AG912*'Molecular Weight'!$B$8/'Molecular Weight'!$D$8</f>
        <v>0.0302279813038994</v>
      </c>
      <c r="AN912" s="19">
        <f>V912*AG912*'Molecular Weight'!$B$9/'Molecular Weight'!$D$9</f>
        <v>0.89388716801207</v>
      </c>
      <c r="AO912" s="19">
        <f>W912*AG912*'Molecular Weight'!$B$10/'Molecular Weight'!$D$10</f>
        <v>0.788764740325565</v>
      </c>
      <c r="AP912" s="19">
        <f>X912*AG912*'Molecular Weight'!$B$11/'Molecular Weight'!$D$11</f>
        <v>0.037011623295638</v>
      </c>
      <c r="AQ912" s="19">
        <f>Y912*AG912*'Molecular Weight'!$B$12/'Molecular Weight'!$D$12</f>
        <v>0</v>
      </c>
      <c r="AR912" s="19">
        <f t="shared" si="170"/>
        <v>7.97811126298733</v>
      </c>
      <c r="AS912" s="19">
        <f t="shared" si="171"/>
        <v>0</v>
      </c>
      <c r="AT912" s="19">
        <f t="shared" si="172"/>
        <v>0</v>
      </c>
      <c r="AU912" s="19">
        <f t="shared" si="173"/>
        <v>1.21965587284679</v>
      </c>
      <c r="AV912" s="19">
        <f t="shared" si="174"/>
        <v>3.0722252201176</v>
      </c>
      <c r="AW912" s="19">
        <f t="shared" si="175"/>
        <v>2.93253576248833</v>
      </c>
      <c r="AX912" s="36"/>
    </row>
    <row r="913" s="25" customFormat="1" spans="1:50">
      <c r="A913" s="37" t="s">
        <v>1849</v>
      </c>
      <c r="B913" s="35" t="s">
        <v>2629</v>
      </c>
      <c r="C913" s="35" t="s">
        <v>2595</v>
      </c>
      <c r="D913" s="35" t="s">
        <v>1852</v>
      </c>
      <c r="E913" s="35" t="s">
        <v>1706</v>
      </c>
      <c r="F913" s="35" t="s">
        <v>1963</v>
      </c>
      <c r="G913" s="32" t="s">
        <v>1917</v>
      </c>
      <c r="H913" s="32"/>
      <c r="I913" s="33">
        <f t="shared" si="176"/>
        <v>5.85490226745605</v>
      </c>
      <c r="J913" s="33">
        <f t="shared" si="177"/>
        <v>1085.31408691406</v>
      </c>
      <c r="K913" s="33">
        <f t="shared" si="178"/>
        <v>-8.10898208618164</v>
      </c>
      <c r="L913" s="34">
        <f t="shared" si="168"/>
        <v>-11.0733544859532</v>
      </c>
      <c r="M913" s="33">
        <f t="shared" si="169"/>
        <v>2.96437239977153</v>
      </c>
      <c r="N913" s="33">
        <f t="shared" si="179"/>
        <v>2.96437263488769</v>
      </c>
      <c r="O913" s="32"/>
      <c r="P913" s="35">
        <v>39.766</v>
      </c>
      <c r="Q913" s="35">
        <v>0.74</v>
      </c>
      <c r="R913" s="35">
        <v>21.359</v>
      </c>
      <c r="S913" s="35">
        <v>0.046</v>
      </c>
      <c r="T913" s="35">
        <v>17.352</v>
      </c>
      <c r="U913" s="35">
        <v>0.515</v>
      </c>
      <c r="V913" s="35">
        <v>9.449</v>
      </c>
      <c r="W913" s="35">
        <v>10.756</v>
      </c>
      <c r="X913" s="35">
        <v>0.208</v>
      </c>
      <c r="Y913" s="32"/>
      <c r="Z913" s="32">
        <v>100.191</v>
      </c>
      <c r="AA913" s="35">
        <v>5.85490226745605</v>
      </c>
      <c r="AB913" s="35">
        <v>1085.31408691406</v>
      </c>
      <c r="AC913" s="35">
        <v>-8.10898208618164</v>
      </c>
      <c r="AD913" s="35">
        <v>2.96437263488769</v>
      </c>
      <c r="AE913" s="35" t="s">
        <v>1695</v>
      </c>
      <c r="AF913" s="19">
        <v>12</v>
      </c>
      <c r="AG913" s="19">
        <f>AF913/(P913*'Molecular Weight'!$C$2/'Molecular Weight'!$D$2+Q913*'Molecular Weight'!$C$3/'Molecular Weight'!$D$3+R913*'Molecular Weight'!$C$4/'Molecular Weight'!$D$4+S913*'Molecular Weight'!$C$5/'Molecular Weight'!$D$5+T913*'Molecular Weight'!$C$6/'Molecular Weight'!$D$6+U913*'Molecular Weight'!$C$8/'Molecular Weight'!$D$8+V913*'Molecular Weight'!$C$9/'Molecular Weight'!$D$9+W913*'Molecular Weight'!$C$10/'Molecular Weight'!$D$10+X913*'Molecular Weight'!$C$11/'Molecular Weight'!$D$11+Y913*'Molecular Weight'!$C$12/'Molecular Weight'!$D$12)</f>
        <v>4.52818567354623</v>
      </c>
      <c r="AH913" s="19">
        <f>P913*AG913*'Molecular Weight'!$B$2/'Molecular Weight'!$D$2</f>
        <v>2.99713434577629</v>
      </c>
      <c r="AI913" s="19">
        <f>Q913*AG913*'Molecular Weight'!$B$3/'Molecular Weight'!$D$3</f>
        <v>0.041938140155497</v>
      </c>
      <c r="AJ913" s="19">
        <f>AG913*R913*'Molecular Weight'!$B$4/'Molecular Weight'!$D$4</f>
        <v>1.89716590430118</v>
      </c>
      <c r="AK913" s="19">
        <f>S913*AG913*'Molecular Weight'!$B$5/'Molecular Weight'!$D$5</f>
        <v>0.00274092428427037</v>
      </c>
      <c r="AL913" s="19">
        <f>T913*AG913*'Molecular Weight'!$B$6/'Molecular Weight'!$D$6</f>
        <v>1.09372324342113</v>
      </c>
      <c r="AM913" s="19">
        <f>U913*AG913*'Molecular Weight'!$B$8/'Molecular Weight'!$D$8</f>
        <v>0.0328730705085468</v>
      </c>
      <c r="AN913" s="19">
        <f>V913*AG913*'Molecular Weight'!$B$9/'Molecular Weight'!$D$9</f>
        <v>1.06170785184462</v>
      </c>
      <c r="AO913" s="19">
        <f>W913*AG913*'Molecular Weight'!$B$10/'Molecular Weight'!$D$10</f>
        <v>0.868494384890572</v>
      </c>
      <c r="AP913" s="19">
        <f>X913*AG913*'Molecular Weight'!$B$11/'Molecular Weight'!$D$11</f>
        <v>0.0303924691867575</v>
      </c>
      <c r="AQ913" s="19">
        <f>Y913*AG913*'Molecular Weight'!$B$12/'Molecular Weight'!$D$12</f>
        <v>0</v>
      </c>
      <c r="AR913" s="19">
        <f t="shared" si="170"/>
        <v>8.02617033436887</v>
      </c>
      <c r="AS913" s="19">
        <f t="shared" si="171"/>
        <v>0.0782550081404727</v>
      </c>
      <c r="AT913" s="19">
        <f t="shared" si="172"/>
        <v>0.0715491863331837</v>
      </c>
      <c r="AU913" s="19">
        <f t="shared" si="173"/>
        <v>1.01546823528066</v>
      </c>
      <c r="AV913" s="19">
        <f t="shared" si="174"/>
        <v>3.03907248593179</v>
      </c>
      <c r="AW913" s="19">
        <f t="shared" si="175"/>
        <v>3.05679855066488</v>
      </c>
      <c r="AX913" s="36"/>
    </row>
    <row r="914" s="25" customFormat="1" spans="1:50">
      <c r="A914" s="37" t="s">
        <v>1849</v>
      </c>
      <c r="B914" s="35" t="s">
        <v>2629</v>
      </c>
      <c r="C914" s="35" t="s">
        <v>2595</v>
      </c>
      <c r="D914" s="35" t="s">
        <v>1852</v>
      </c>
      <c r="E914" s="35" t="s">
        <v>2703</v>
      </c>
      <c r="F914" s="35" t="s">
        <v>1963</v>
      </c>
      <c r="G914" s="32" t="s">
        <v>1917</v>
      </c>
      <c r="H914" s="32"/>
      <c r="I914" s="33">
        <f t="shared" si="176"/>
        <v>6.7405309677124</v>
      </c>
      <c r="J914" s="33">
        <f t="shared" si="177"/>
        <v>1124.33911132812</v>
      </c>
      <c r="K914" s="33">
        <f t="shared" si="178"/>
        <v>-7.64306592941284</v>
      </c>
      <c r="L914" s="34">
        <f t="shared" si="168"/>
        <v>-10.2212789801596</v>
      </c>
      <c r="M914" s="33">
        <f t="shared" si="169"/>
        <v>2.57821305074673</v>
      </c>
      <c r="N914" s="33">
        <f t="shared" si="179"/>
        <v>2.57821226119995</v>
      </c>
      <c r="O914" s="32"/>
      <c r="P914" s="35">
        <v>39.79</v>
      </c>
      <c r="Q914" s="35">
        <v>0.755</v>
      </c>
      <c r="R914" s="35">
        <v>21.078</v>
      </c>
      <c r="S914" s="35">
        <v>0.037</v>
      </c>
      <c r="T914" s="35">
        <v>16.981</v>
      </c>
      <c r="U914" s="35">
        <v>0.501</v>
      </c>
      <c r="V914" s="35">
        <v>9.337</v>
      </c>
      <c r="W914" s="35">
        <v>10.639</v>
      </c>
      <c r="X914" s="35">
        <v>0.228</v>
      </c>
      <c r="Y914" s="32"/>
      <c r="Z914" s="32">
        <v>99.346</v>
      </c>
      <c r="AA914" s="35">
        <v>6.7405309677124</v>
      </c>
      <c r="AB914" s="35">
        <v>1124.33911132812</v>
      </c>
      <c r="AC914" s="35">
        <v>-7.64306592941284</v>
      </c>
      <c r="AD914" s="35">
        <v>2.57821226119995</v>
      </c>
      <c r="AE914" s="35" t="s">
        <v>1695</v>
      </c>
      <c r="AF914" s="19">
        <v>12</v>
      </c>
      <c r="AG914" s="19">
        <f>AF914/(P914*'Molecular Weight'!$C$2/'Molecular Weight'!$D$2+Q914*'Molecular Weight'!$C$3/'Molecular Weight'!$D$3+R914*'Molecular Weight'!$C$4/'Molecular Weight'!$D$4+S914*'Molecular Weight'!$C$5/'Molecular Weight'!$D$5+T914*'Molecular Weight'!$C$6/'Molecular Weight'!$D$6+U914*'Molecular Weight'!$C$8/'Molecular Weight'!$D$8+V914*'Molecular Weight'!$C$9/'Molecular Weight'!$D$9+W914*'Molecular Weight'!$C$10/'Molecular Weight'!$D$10+X914*'Molecular Weight'!$C$11/'Molecular Weight'!$D$11+Y914*'Molecular Weight'!$C$12/'Molecular Weight'!$D$12)</f>
        <v>4.55772511079329</v>
      </c>
      <c r="AH914" s="19">
        <f>P914*AG914*'Molecular Weight'!$B$2/'Molecular Weight'!$D$2</f>
        <v>3.01850669371613</v>
      </c>
      <c r="AI914" s="19">
        <f>Q914*AG914*'Molecular Weight'!$B$3/'Molecular Weight'!$D$3</f>
        <v>0.0430673649392858</v>
      </c>
      <c r="AJ914" s="19">
        <f>AG914*R914*'Molecular Weight'!$B$4/'Molecular Weight'!$D$4</f>
        <v>1.88441996636526</v>
      </c>
      <c r="AK914" s="19">
        <f>S914*AG914*'Molecular Weight'!$B$5/'Molecular Weight'!$D$5</f>
        <v>0.00221903847752289</v>
      </c>
      <c r="AL914" s="19">
        <f>T914*AG914*'Molecular Weight'!$B$6/'Molecular Weight'!$D$6</f>
        <v>1.0773208533739</v>
      </c>
      <c r="AM914" s="19">
        <f>U914*AG914*'Molecular Weight'!$B$8/'Molecular Weight'!$D$8</f>
        <v>0.0321880501904065</v>
      </c>
      <c r="AN914" s="19">
        <f>V914*AG914*'Molecular Weight'!$B$9/'Molecular Weight'!$D$9</f>
        <v>1.0559672297637</v>
      </c>
      <c r="AO914" s="19">
        <f>W914*AG914*'Molecular Weight'!$B$10/'Molecular Weight'!$D$10</f>
        <v>0.864651167149249</v>
      </c>
      <c r="AP914" s="19">
        <f>X914*AG914*'Molecular Weight'!$B$11/'Molecular Weight'!$D$11</f>
        <v>0.0335321498954783</v>
      </c>
      <c r="AQ914" s="19">
        <f>Y914*AG914*'Molecular Weight'!$B$12/'Molecular Weight'!$D$12</f>
        <v>0</v>
      </c>
      <c r="AR914" s="19">
        <f t="shared" si="170"/>
        <v>8.01187251387093</v>
      </c>
      <c r="AS914" s="19">
        <f t="shared" si="171"/>
        <v>0.0355647612226733</v>
      </c>
      <c r="AT914" s="19">
        <f t="shared" si="172"/>
        <v>0.0330122276119443</v>
      </c>
      <c r="AU914" s="19">
        <f t="shared" si="173"/>
        <v>1.04175609215123</v>
      </c>
      <c r="AV914" s="19">
        <f t="shared" si="174"/>
        <v>3.06157405865542</v>
      </c>
      <c r="AW914" s="19">
        <f t="shared" si="175"/>
        <v>3.03012730047725</v>
      </c>
      <c r="AX914" s="36"/>
    </row>
    <row r="915" s="25" customFormat="1" spans="1:50">
      <c r="A915" s="37" t="s">
        <v>1849</v>
      </c>
      <c r="B915" s="35" t="s">
        <v>2629</v>
      </c>
      <c r="C915" s="35" t="s">
        <v>2595</v>
      </c>
      <c r="D915" s="35" t="s">
        <v>1852</v>
      </c>
      <c r="E915" s="35" t="s">
        <v>2704</v>
      </c>
      <c r="F915" s="35" t="s">
        <v>1963</v>
      </c>
      <c r="G915" s="32" t="s">
        <v>1917</v>
      </c>
      <c r="H915" s="32"/>
      <c r="I915" s="33">
        <f t="shared" si="176"/>
        <v>6.27861738204956</v>
      </c>
      <c r="J915" s="33">
        <f t="shared" si="177"/>
        <v>1045.568359375</v>
      </c>
      <c r="K915" s="33">
        <f t="shared" si="178"/>
        <v>-8.39226341247559</v>
      </c>
      <c r="L915" s="34">
        <f t="shared" si="168"/>
        <v>-11.4324914581351</v>
      </c>
      <c r="M915" s="33">
        <f t="shared" si="169"/>
        <v>3.04022804565952</v>
      </c>
      <c r="N915" s="33">
        <f t="shared" si="179"/>
        <v>3.04022598266602</v>
      </c>
      <c r="O915" s="32"/>
      <c r="P915" s="35">
        <v>40.3</v>
      </c>
      <c r="Q915" s="35">
        <v>0.697</v>
      </c>
      <c r="R915" s="35">
        <v>21.196</v>
      </c>
      <c r="S915" s="35">
        <v>0.034</v>
      </c>
      <c r="T915" s="35">
        <v>17.22</v>
      </c>
      <c r="U915" s="35">
        <v>0.54</v>
      </c>
      <c r="V915" s="35">
        <v>9.151</v>
      </c>
      <c r="W915" s="35">
        <v>10.173</v>
      </c>
      <c r="X915" s="35">
        <v>0.187</v>
      </c>
      <c r="Y915" s="32"/>
      <c r="Z915" s="32">
        <v>99.498</v>
      </c>
      <c r="AA915" s="35">
        <v>6.27861738204956</v>
      </c>
      <c r="AB915" s="35">
        <v>1045.568359375</v>
      </c>
      <c r="AC915" s="35">
        <v>-8.39226341247559</v>
      </c>
      <c r="AD915" s="35">
        <v>3.04022598266602</v>
      </c>
      <c r="AE915" s="35" t="s">
        <v>1695</v>
      </c>
      <c r="AF915" s="19">
        <v>12</v>
      </c>
      <c r="AG915" s="19">
        <f>AF915/(P915*'Molecular Weight'!$C$2/'Molecular Weight'!$D$2+Q915*'Molecular Weight'!$C$3/'Molecular Weight'!$D$3+R915*'Molecular Weight'!$C$4/'Molecular Weight'!$D$4+S915*'Molecular Weight'!$C$5/'Molecular Weight'!$D$5+T915*'Molecular Weight'!$C$6/'Molecular Weight'!$D$6+U915*'Molecular Weight'!$C$8/'Molecular Weight'!$D$8+V915*'Molecular Weight'!$C$9/'Molecular Weight'!$D$9+W915*'Molecular Weight'!$C$10/'Molecular Weight'!$D$10+X915*'Molecular Weight'!$C$11/'Molecular Weight'!$D$11+Y915*'Molecular Weight'!$C$12/'Molecular Weight'!$D$12)</f>
        <v>4.54180582645771</v>
      </c>
      <c r="AH915" s="19">
        <f>P915*AG915*'Molecular Weight'!$B$2/'Molecular Weight'!$D$2</f>
        <v>3.04651755669517</v>
      </c>
      <c r="AI915" s="19">
        <f>Q915*AG915*'Molecular Weight'!$B$3/'Molecular Weight'!$D$3</f>
        <v>0.0396200082733545</v>
      </c>
      <c r="AJ915" s="19">
        <f>AG915*R915*'Molecular Weight'!$B$4/'Molecular Weight'!$D$4</f>
        <v>1.88835065315021</v>
      </c>
      <c r="AK915" s="19">
        <f>S915*AG915*'Molecular Weight'!$B$5/'Molecular Weight'!$D$5</f>
        <v>0.002031994185138</v>
      </c>
      <c r="AL915" s="19">
        <f>T915*AG915*'Molecular Weight'!$B$6/'Molecular Weight'!$D$6</f>
        <v>1.08866782198778</v>
      </c>
      <c r="AM915" s="19">
        <f>U915*AG915*'Molecular Weight'!$B$8/'Molecular Weight'!$D$8</f>
        <v>0.0345725281405013</v>
      </c>
      <c r="AN915" s="19">
        <f>V915*AG915*'Molecular Weight'!$B$9/'Molecular Weight'!$D$9</f>
        <v>1.03131675230557</v>
      </c>
      <c r="AO915" s="19">
        <f>W915*AG915*'Molecular Weight'!$B$10/'Molecular Weight'!$D$10</f>
        <v>0.823890703861525</v>
      </c>
      <c r="AP915" s="19">
        <f>X915*AG915*'Molecular Weight'!$B$11/'Molecular Weight'!$D$11</f>
        <v>0.0274061855291253</v>
      </c>
      <c r="AQ915" s="19">
        <f>Y915*AG915*'Molecular Weight'!$B$12/'Molecular Weight'!$D$12</f>
        <v>0</v>
      </c>
      <c r="AR915" s="19">
        <f t="shared" si="170"/>
        <v>7.98237420412837</v>
      </c>
      <c r="AS915" s="19">
        <f t="shared" si="171"/>
        <v>0</v>
      </c>
      <c r="AT915" s="19">
        <f t="shared" si="172"/>
        <v>0</v>
      </c>
      <c r="AU915" s="19">
        <f t="shared" si="173"/>
        <v>1.08866782198778</v>
      </c>
      <c r="AV915" s="19">
        <f t="shared" si="174"/>
        <v>3.08613756496852</v>
      </c>
      <c r="AW915" s="19">
        <f t="shared" si="175"/>
        <v>2.97844780629537</v>
      </c>
      <c r="AX915" s="36"/>
    </row>
    <row r="916" s="25" customFormat="1" spans="1:50">
      <c r="A916" s="37" t="s">
        <v>1849</v>
      </c>
      <c r="B916" s="35" t="s">
        <v>2629</v>
      </c>
      <c r="C916" s="35" t="s">
        <v>2595</v>
      </c>
      <c r="D916" s="35" t="s">
        <v>1852</v>
      </c>
      <c r="E916" s="35" t="s">
        <v>2705</v>
      </c>
      <c r="F916" s="35" t="s">
        <v>2706</v>
      </c>
      <c r="G916" s="32" t="s">
        <v>1917</v>
      </c>
      <c r="H916" s="32"/>
      <c r="I916" s="33">
        <f t="shared" si="176"/>
        <v>6.01018667221069</v>
      </c>
      <c r="J916" s="33">
        <f t="shared" si="177"/>
        <v>1049.48095703125</v>
      </c>
      <c r="K916" s="33">
        <f t="shared" si="178"/>
        <v>-8.47590923309326</v>
      </c>
      <c r="L916" s="34">
        <f t="shared" si="168"/>
        <v>-11.4917690912637</v>
      </c>
      <c r="M916" s="33">
        <f t="shared" si="169"/>
        <v>3.01585985817043</v>
      </c>
      <c r="N916" s="33">
        <f t="shared" si="179"/>
        <v>3.01585960388184</v>
      </c>
      <c r="O916" s="32"/>
      <c r="P916" s="35">
        <v>39.35</v>
      </c>
      <c r="Q916" s="35">
        <v>0.605</v>
      </c>
      <c r="R916" s="35">
        <v>21.287</v>
      </c>
      <c r="S916" s="35">
        <v>0.112</v>
      </c>
      <c r="T916" s="35">
        <v>20.586</v>
      </c>
      <c r="U916" s="35">
        <v>0.42</v>
      </c>
      <c r="V916" s="35">
        <v>8.619</v>
      </c>
      <c r="W916" s="35">
        <v>8.541</v>
      </c>
      <c r="X916" s="35">
        <v>0.308</v>
      </c>
      <c r="Y916" s="32"/>
      <c r="Z916" s="32">
        <v>99.828</v>
      </c>
      <c r="AA916" s="35">
        <v>6.01018667221069</v>
      </c>
      <c r="AB916" s="35">
        <v>1049.48095703125</v>
      </c>
      <c r="AC916" s="35">
        <v>-8.47590923309326</v>
      </c>
      <c r="AD916" s="35">
        <v>3.01585960388184</v>
      </c>
      <c r="AE916" s="35" t="s">
        <v>1695</v>
      </c>
      <c r="AF916" s="19">
        <v>12</v>
      </c>
      <c r="AG916" s="19">
        <f>AF916/(P916*'Molecular Weight'!$C$2/'Molecular Weight'!$D$2+Q916*'Molecular Weight'!$C$3/'Molecular Weight'!$D$3+R916*'Molecular Weight'!$C$4/'Molecular Weight'!$D$4+S916*'Molecular Weight'!$C$5/'Molecular Weight'!$D$5+T916*'Molecular Weight'!$C$6/'Molecular Weight'!$D$6+U916*'Molecular Weight'!$C$8/'Molecular Weight'!$D$8+V916*'Molecular Weight'!$C$9/'Molecular Weight'!$D$9+W916*'Molecular Weight'!$C$10/'Molecular Weight'!$D$10+X916*'Molecular Weight'!$C$11/'Molecular Weight'!$D$11+Y916*'Molecular Weight'!$C$12/'Molecular Weight'!$D$12)</f>
        <v>4.58501224062909</v>
      </c>
      <c r="AH916" s="19">
        <f>P916*AG916*'Molecular Weight'!$B$2/'Molecular Weight'!$D$2</f>
        <v>3.0029998613308</v>
      </c>
      <c r="AI916" s="19">
        <f>Q916*AG916*'Molecular Weight'!$B$3/'Molecular Weight'!$D$3</f>
        <v>0.0347175520097697</v>
      </c>
      <c r="AJ916" s="19">
        <f>AG916*R916*'Molecular Weight'!$B$4/'Molecular Weight'!$D$4</f>
        <v>1.91449893225326</v>
      </c>
      <c r="AK916" s="19">
        <f>S916*AG916*'Molecular Weight'!$B$5/'Molecular Weight'!$D$5</f>
        <v>0.00675730470360495</v>
      </c>
      <c r="AL916" s="19">
        <f>T916*AG916*'Molecular Weight'!$B$6/'Molecular Weight'!$D$6</f>
        <v>1.31385108554552</v>
      </c>
      <c r="AM916" s="19">
        <f>U916*AG916*'Molecular Weight'!$B$8/'Molecular Weight'!$D$8</f>
        <v>0.0271455475199354</v>
      </c>
      <c r="AN916" s="19">
        <f>V916*AG916*'Molecular Weight'!$B$9/'Molecular Weight'!$D$9</f>
        <v>0.980601005011963</v>
      </c>
      <c r="AO916" s="19">
        <f>W916*AG916*'Molecular Weight'!$B$10/'Molecular Weight'!$D$10</f>
        <v>0.698298672382544</v>
      </c>
      <c r="AP916" s="19">
        <f>X916*AG916*'Molecular Weight'!$B$11/'Molecular Weight'!$D$11</f>
        <v>0.0455690148471687</v>
      </c>
      <c r="AQ916" s="19">
        <f>Y916*AG916*'Molecular Weight'!$B$12/'Molecular Weight'!$D$12</f>
        <v>0</v>
      </c>
      <c r="AR916" s="19">
        <f t="shared" si="170"/>
        <v>8.02443897560457</v>
      </c>
      <c r="AS916" s="19">
        <f t="shared" si="171"/>
        <v>0.0730936351180365</v>
      </c>
      <c r="AT916" s="19">
        <f t="shared" si="172"/>
        <v>0.055633120010467</v>
      </c>
      <c r="AU916" s="19">
        <f t="shared" si="173"/>
        <v>1.24075745042749</v>
      </c>
      <c r="AV916" s="19">
        <f t="shared" si="174"/>
        <v>3.03771741334057</v>
      </c>
      <c r="AW916" s="19">
        <f t="shared" si="175"/>
        <v>3.01989631045997</v>
      </c>
      <c r="AX916" s="36"/>
    </row>
    <row r="917" s="25" customFormat="1" spans="1:50">
      <c r="A917" s="37" t="s">
        <v>1849</v>
      </c>
      <c r="B917" s="35" t="s">
        <v>2629</v>
      </c>
      <c r="C917" s="35" t="s">
        <v>2595</v>
      </c>
      <c r="D917" s="35" t="s">
        <v>1852</v>
      </c>
      <c r="E917" s="35" t="s">
        <v>2707</v>
      </c>
      <c r="F917" s="35" t="s">
        <v>2706</v>
      </c>
      <c r="G917" s="32" t="s">
        <v>1917</v>
      </c>
      <c r="H917" s="32"/>
      <c r="I917" s="33">
        <f t="shared" si="176"/>
        <v>5.33990097045898</v>
      </c>
      <c r="J917" s="33">
        <f t="shared" si="177"/>
        <v>1040.52563476562</v>
      </c>
      <c r="K917" s="33">
        <f t="shared" si="178"/>
        <v>-8.61413192749023</v>
      </c>
      <c r="L917" s="34">
        <f t="shared" si="168"/>
        <v>-11.9019820751484</v>
      </c>
      <c r="M917" s="33">
        <f t="shared" si="169"/>
        <v>3.28785014765821</v>
      </c>
      <c r="N917" s="33">
        <f t="shared" si="179"/>
        <v>3.28784942626953</v>
      </c>
      <c r="O917" s="32"/>
      <c r="P917" s="35">
        <v>39.519</v>
      </c>
      <c r="Q917" s="35">
        <v>0.617</v>
      </c>
      <c r="R917" s="35">
        <v>21.444</v>
      </c>
      <c r="S917" s="35">
        <v>0.077</v>
      </c>
      <c r="T917" s="35">
        <v>19.978</v>
      </c>
      <c r="U917" s="35">
        <v>0.433</v>
      </c>
      <c r="V917" s="35">
        <v>8.913</v>
      </c>
      <c r="W917" s="35">
        <v>8.653</v>
      </c>
      <c r="X917" s="35">
        <v>0.266</v>
      </c>
      <c r="Y917" s="32"/>
      <c r="Z917" s="32">
        <v>99.9</v>
      </c>
      <c r="AA917" s="35">
        <v>5.33990097045898</v>
      </c>
      <c r="AB917" s="35">
        <v>1040.52563476562</v>
      </c>
      <c r="AC917" s="35">
        <v>-8.61413192749023</v>
      </c>
      <c r="AD917" s="35">
        <v>3.28784942626953</v>
      </c>
      <c r="AE917" s="35" t="s">
        <v>1695</v>
      </c>
      <c r="AF917" s="19">
        <v>12</v>
      </c>
      <c r="AG917" s="19">
        <f>AF917/(P917*'Molecular Weight'!$C$2/'Molecular Weight'!$D$2+Q917*'Molecular Weight'!$C$3/'Molecular Weight'!$D$3+R917*'Molecular Weight'!$C$4/'Molecular Weight'!$D$4+S917*'Molecular Weight'!$C$5/'Molecular Weight'!$D$5+T917*'Molecular Weight'!$C$6/'Molecular Weight'!$D$6+U917*'Molecular Weight'!$C$8/'Molecular Weight'!$D$8+V917*'Molecular Weight'!$C$9/'Molecular Weight'!$D$9+W917*'Molecular Weight'!$C$10/'Molecular Weight'!$D$10+X917*'Molecular Weight'!$C$11/'Molecular Weight'!$D$11+Y917*'Molecular Weight'!$C$12/'Molecular Weight'!$D$12)</f>
        <v>4.56723065413763</v>
      </c>
      <c r="AH917" s="19">
        <f>P917*AG917*'Molecular Weight'!$B$2/'Molecular Weight'!$D$2</f>
        <v>3.00420086918883</v>
      </c>
      <c r="AI917" s="19">
        <f>Q917*AG917*'Molecular Weight'!$B$3/'Molecular Weight'!$D$3</f>
        <v>0.0352688524856435</v>
      </c>
      <c r="AJ917" s="19">
        <f>AG917*R917*'Molecular Weight'!$B$4/'Molecular Weight'!$D$4</f>
        <v>1.92113954780948</v>
      </c>
      <c r="AK917" s="19">
        <f>S917*AG917*'Molecular Weight'!$B$5/'Molecular Weight'!$D$5</f>
        <v>0.00462763024368179</v>
      </c>
      <c r="AL917" s="19">
        <f>T917*AG917*'Molecular Weight'!$B$6/'Molecular Weight'!$D$6</f>
        <v>1.27010208808966</v>
      </c>
      <c r="AM917" s="19">
        <f>U917*AG917*'Molecular Weight'!$B$8/'Molecular Weight'!$D$8</f>
        <v>0.0278772324956526</v>
      </c>
      <c r="AN917" s="19">
        <f>V917*AG917*'Molecular Weight'!$B$9/'Molecular Weight'!$D$9</f>
        <v>1.01011729082701</v>
      </c>
      <c r="AO917" s="19">
        <f>W917*AG917*'Molecular Weight'!$B$10/'Molecular Weight'!$D$10</f>
        <v>0.704711962379688</v>
      </c>
      <c r="AP917" s="19">
        <f>X917*AG917*'Molecular Weight'!$B$11/'Molecular Weight'!$D$11</f>
        <v>0.0392024315585869</v>
      </c>
      <c r="AQ917" s="19">
        <f>Y917*AG917*'Molecular Weight'!$B$12/'Molecular Weight'!$D$12</f>
        <v>0</v>
      </c>
      <c r="AR917" s="19">
        <f t="shared" si="170"/>
        <v>8.01724790507824</v>
      </c>
      <c r="AS917" s="19">
        <f t="shared" si="171"/>
        <v>0.0516323964007137</v>
      </c>
      <c r="AT917" s="19">
        <f t="shared" si="172"/>
        <v>0.0406521624402437</v>
      </c>
      <c r="AU917" s="19">
        <f t="shared" si="173"/>
        <v>1.21846969168895</v>
      </c>
      <c r="AV917" s="19">
        <f t="shared" si="174"/>
        <v>3.03946972167447</v>
      </c>
      <c r="AW917" s="19">
        <f t="shared" si="175"/>
        <v>3.01280857379202</v>
      </c>
      <c r="AX917" s="36"/>
    </row>
    <row r="918" s="25" customFormat="1" spans="1:50">
      <c r="A918" s="37" t="s">
        <v>1849</v>
      </c>
      <c r="B918" s="35" t="s">
        <v>2629</v>
      </c>
      <c r="C918" s="35" t="s">
        <v>2595</v>
      </c>
      <c r="D918" s="35" t="s">
        <v>1852</v>
      </c>
      <c r="E918" s="35" t="s">
        <v>2708</v>
      </c>
      <c r="F918" s="35" t="s">
        <v>1963</v>
      </c>
      <c r="G918" s="32" t="s">
        <v>1917</v>
      </c>
      <c r="H918" s="32"/>
      <c r="I918" s="33">
        <f t="shared" si="176"/>
        <v>6.69063091278076</v>
      </c>
      <c r="J918" s="33">
        <f t="shared" si="177"/>
        <v>1122.04772949219</v>
      </c>
      <c r="K918" s="33">
        <f t="shared" si="178"/>
        <v>-8.03808879852295</v>
      </c>
      <c r="L918" s="34">
        <f t="shared" si="168"/>
        <v>-10.269096151371</v>
      </c>
      <c r="M918" s="33">
        <f t="shared" si="169"/>
        <v>2.23100735284805</v>
      </c>
      <c r="N918" s="33">
        <f t="shared" si="179"/>
        <v>2.23100566864014</v>
      </c>
      <c r="O918" s="32"/>
      <c r="P918" s="35">
        <v>38.621</v>
      </c>
      <c r="Q918" s="35">
        <v>0.758</v>
      </c>
      <c r="R918" s="35">
        <v>20.702</v>
      </c>
      <c r="S918" s="35">
        <v>0.098</v>
      </c>
      <c r="T918" s="35">
        <v>17.319</v>
      </c>
      <c r="U918" s="35">
        <v>0.37</v>
      </c>
      <c r="V918" s="35">
        <v>8.528</v>
      </c>
      <c r="W918" s="35">
        <v>11.782</v>
      </c>
      <c r="X918" s="35">
        <v>0.363</v>
      </c>
      <c r="Y918" s="32"/>
      <c r="Z918" s="32">
        <v>98.541</v>
      </c>
      <c r="AA918" s="35">
        <v>6.69063091278076</v>
      </c>
      <c r="AB918" s="35">
        <v>1122.04772949219</v>
      </c>
      <c r="AC918" s="35">
        <v>-8.03808879852295</v>
      </c>
      <c r="AD918" s="35">
        <v>2.23100566864014</v>
      </c>
      <c r="AE918" s="35" t="s">
        <v>1695</v>
      </c>
      <c r="AF918" s="19">
        <v>12</v>
      </c>
      <c r="AG918" s="19">
        <f>AF918/(P918*'Molecular Weight'!$C$2/'Molecular Weight'!$D$2+Q918*'Molecular Weight'!$C$3/'Molecular Weight'!$D$3+R918*'Molecular Weight'!$C$4/'Molecular Weight'!$D$4+S918*'Molecular Weight'!$C$5/'Molecular Weight'!$D$5+T918*'Molecular Weight'!$C$6/'Molecular Weight'!$D$6+U918*'Molecular Weight'!$C$8/'Molecular Weight'!$D$8+V918*'Molecular Weight'!$C$9/'Molecular Weight'!$D$9+W918*'Molecular Weight'!$C$10/'Molecular Weight'!$D$10+X918*'Molecular Weight'!$C$11/'Molecular Weight'!$D$11+Y918*'Molecular Weight'!$C$12/'Molecular Weight'!$D$12)</f>
        <v>4.63403273372187</v>
      </c>
      <c r="AH918" s="19">
        <f>P918*AG918*'Molecular Weight'!$B$2/'Molecular Weight'!$D$2</f>
        <v>2.97887779975154</v>
      </c>
      <c r="AI918" s="19">
        <f>Q918*AG918*'Molecular Weight'!$B$3/'Molecular Weight'!$D$3</f>
        <v>0.0439624131684753</v>
      </c>
      <c r="AJ918" s="19">
        <f>AG918*R918*'Molecular Weight'!$B$4/'Molecular Weight'!$D$4</f>
        <v>1.88179179390958</v>
      </c>
      <c r="AK918" s="19">
        <f>S918*AG918*'Molecular Weight'!$B$5/'Molecular Weight'!$D$5</f>
        <v>0.00597585641035257</v>
      </c>
      <c r="AL918" s="19">
        <f>T918*AG918*'Molecular Weight'!$B$6/'Molecular Weight'!$D$6</f>
        <v>1.11716053612652</v>
      </c>
      <c r="AM918" s="19">
        <f>U918*AG918*'Molecular Weight'!$B$8/'Molecular Weight'!$D$8</f>
        <v>0.0241696096909655</v>
      </c>
      <c r="AN918" s="19">
        <f>V918*AG918*'Molecular Weight'!$B$9/'Molecular Weight'!$D$9</f>
        <v>0.980621120426306</v>
      </c>
      <c r="AO918" s="19">
        <f>W918*AG918*'Molecular Weight'!$B$10/'Molecular Weight'!$D$10</f>
        <v>0.973576563279442</v>
      </c>
      <c r="AP918" s="19">
        <f>X918*AG918*'Molecular Weight'!$B$11/'Molecular Weight'!$D$11</f>
        <v>0.0542805383136831</v>
      </c>
      <c r="AQ918" s="19">
        <f>Y918*AG918*'Molecular Weight'!$B$12/'Molecular Weight'!$D$12</f>
        <v>0</v>
      </c>
      <c r="AR918" s="19">
        <f t="shared" si="170"/>
        <v>8.06041623107686</v>
      </c>
      <c r="AS918" s="19">
        <f t="shared" si="171"/>
        <v>0.179890157564603</v>
      </c>
      <c r="AT918" s="19">
        <f t="shared" si="172"/>
        <v>0.161024447022027</v>
      </c>
      <c r="AU918" s="19">
        <f t="shared" si="173"/>
        <v>0.937270378561916</v>
      </c>
      <c r="AV918" s="19">
        <f t="shared" si="174"/>
        <v>3.02284021292002</v>
      </c>
      <c r="AW918" s="19">
        <f t="shared" si="175"/>
        <v>3.09552782952323</v>
      </c>
      <c r="AX918" s="36"/>
    </row>
    <row r="919" s="25" customFormat="1" spans="1:50">
      <c r="A919" s="37" t="s">
        <v>1849</v>
      </c>
      <c r="B919" s="35" t="s">
        <v>2629</v>
      </c>
      <c r="C919" s="35" t="s">
        <v>2595</v>
      </c>
      <c r="D919" s="35" t="s">
        <v>1852</v>
      </c>
      <c r="E919" s="35" t="s">
        <v>2709</v>
      </c>
      <c r="F919" s="35" t="s">
        <v>1963</v>
      </c>
      <c r="G919" s="32" t="s">
        <v>1917</v>
      </c>
      <c r="H919" s="32"/>
      <c r="I919" s="33">
        <f t="shared" si="176"/>
        <v>6.85941505432129</v>
      </c>
      <c r="J919" s="33">
        <f t="shared" si="177"/>
        <v>1124.00109863281</v>
      </c>
      <c r="K919" s="33">
        <f t="shared" si="178"/>
        <v>-7.90316390991211</v>
      </c>
      <c r="L919" s="34">
        <f t="shared" si="168"/>
        <v>-10.1780758360153</v>
      </c>
      <c r="M919" s="33">
        <f t="shared" si="169"/>
        <v>2.27491192610318</v>
      </c>
      <c r="N919" s="33">
        <f t="shared" si="179"/>
        <v>2.27491188049316</v>
      </c>
      <c r="O919" s="32"/>
      <c r="P919" s="35">
        <v>39.105</v>
      </c>
      <c r="Q919" s="35">
        <v>0.785</v>
      </c>
      <c r="R919" s="35">
        <v>20.797</v>
      </c>
      <c r="S919" s="35">
        <v>0.093</v>
      </c>
      <c r="T919" s="35">
        <v>16.777</v>
      </c>
      <c r="U919" s="35">
        <v>0.362</v>
      </c>
      <c r="V919" s="35">
        <v>8.153</v>
      </c>
      <c r="W919" s="35">
        <v>11.711</v>
      </c>
      <c r="X919" s="35">
        <v>0.294</v>
      </c>
      <c r="Y919" s="32"/>
      <c r="Z919" s="32">
        <v>98.077</v>
      </c>
      <c r="AA919" s="35">
        <v>6.85941505432129</v>
      </c>
      <c r="AB919" s="35">
        <v>1124.00109863281</v>
      </c>
      <c r="AC919" s="35">
        <v>-7.90316390991211</v>
      </c>
      <c r="AD919" s="35">
        <v>2.27491188049316</v>
      </c>
      <c r="AE919" s="35" t="s">
        <v>1695</v>
      </c>
      <c r="AF919" s="19">
        <v>12</v>
      </c>
      <c r="AG919" s="19">
        <f>AF919/(P919*'Molecular Weight'!$C$2/'Molecular Weight'!$D$2+Q919*'Molecular Weight'!$C$3/'Molecular Weight'!$D$3+R919*'Molecular Weight'!$C$4/'Molecular Weight'!$D$4+S919*'Molecular Weight'!$C$5/'Molecular Weight'!$D$5+T919*'Molecular Weight'!$C$6/'Molecular Weight'!$D$6+U919*'Molecular Weight'!$C$8/'Molecular Weight'!$D$8+V919*'Molecular Weight'!$C$9/'Molecular Weight'!$D$9+W919*'Molecular Weight'!$C$10/'Molecular Weight'!$D$10+X919*'Molecular Weight'!$C$11/'Molecular Weight'!$D$11+Y919*'Molecular Weight'!$C$12/'Molecular Weight'!$D$12)</f>
        <v>4.63377795165498</v>
      </c>
      <c r="AH919" s="19">
        <f>P919*AG919*'Molecular Weight'!$B$2/'Molecular Weight'!$D$2</f>
        <v>3.01604338880606</v>
      </c>
      <c r="AI919" s="19">
        <f>Q919*AG919*'Molecular Weight'!$B$3/'Molecular Weight'!$D$3</f>
        <v>0.0455258534674488</v>
      </c>
      <c r="AJ919" s="19">
        <f>AG919*R919*'Molecular Weight'!$B$4/'Molecular Weight'!$D$4</f>
        <v>1.8903232652132</v>
      </c>
      <c r="AK919" s="19">
        <f>S919*AG919*'Molecular Weight'!$B$5/'Molecular Weight'!$D$5</f>
        <v>0.00567065398386622</v>
      </c>
      <c r="AL919" s="19">
        <f>T919*AG919*'Molecular Weight'!$B$6/'Molecular Weight'!$D$6</f>
        <v>1.08213937492923</v>
      </c>
      <c r="AM919" s="19">
        <f>U919*AG919*'Molecular Weight'!$B$8/'Molecular Weight'!$D$8</f>
        <v>0.023645723407092</v>
      </c>
      <c r="AN919" s="19">
        <f>V919*AG919*'Molecular Weight'!$B$9/'Molecular Weight'!$D$9</f>
        <v>0.937448924065585</v>
      </c>
      <c r="AO919" s="19">
        <f>W919*AG919*'Molecular Weight'!$B$10/'Molecular Weight'!$D$10</f>
        <v>0.967656447785869</v>
      </c>
      <c r="AP919" s="19">
        <f>X919*AG919*'Molecular Weight'!$B$11/'Molecular Weight'!$D$11</f>
        <v>0.0439603329392244</v>
      </c>
      <c r="AQ919" s="19">
        <f>Y919*AG919*'Molecular Weight'!$B$12/'Molecular Weight'!$D$12</f>
        <v>0</v>
      </c>
      <c r="AR919" s="19">
        <f t="shared" si="170"/>
        <v>8.01241396459757</v>
      </c>
      <c r="AS919" s="19">
        <f t="shared" si="171"/>
        <v>0.0371841933851709</v>
      </c>
      <c r="AT919" s="19">
        <f t="shared" si="172"/>
        <v>0.0343617414231903</v>
      </c>
      <c r="AU919" s="19">
        <f t="shared" si="173"/>
        <v>1.04495518154406</v>
      </c>
      <c r="AV919" s="19">
        <f t="shared" si="174"/>
        <v>3.06156924227351</v>
      </c>
      <c r="AW919" s="19">
        <f t="shared" si="175"/>
        <v>3.01089047018777</v>
      </c>
      <c r="AX919" s="36"/>
    </row>
    <row r="920" s="25" customFormat="1" spans="1:50">
      <c r="A920" s="37" t="s">
        <v>1849</v>
      </c>
      <c r="B920" s="35" t="s">
        <v>2629</v>
      </c>
      <c r="C920" s="35" t="s">
        <v>2595</v>
      </c>
      <c r="D920" s="35" t="s">
        <v>1852</v>
      </c>
      <c r="E920" s="35" t="s">
        <v>2710</v>
      </c>
      <c r="F920" s="35" t="s">
        <v>1963</v>
      </c>
      <c r="G920" s="32" t="s">
        <v>1917</v>
      </c>
      <c r="H920" s="32"/>
      <c r="I920" s="33">
        <f t="shared" si="176"/>
        <v>5.97469329833984</v>
      </c>
      <c r="J920" s="33">
        <f t="shared" si="177"/>
        <v>1147.96594238281</v>
      </c>
      <c r="K920" s="33">
        <f t="shared" si="178"/>
        <v>-7.81494808197021</v>
      </c>
      <c r="L920" s="34">
        <f t="shared" si="168"/>
        <v>-10.2393724289816</v>
      </c>
      <c r="M920" s="33">
        <f t="shared" si="169"/>
        <v>2.42442434701135</v>
      </c>
      <c r="N920" s="33">
        <f t="shared" si="179"/>
        <v>2.42442417144775</v>
      </c>
      <c r="O920" s="32"/>
      <c r="P920" s="35">
        <v>39.138</v>
      </c>
      <c r="Q920" s="35">
        <v>0.736</v>
      </c>
      <c r="R920" s="35">
        <v>21.323</v>
      </c>
      <c r="S920" s="35">
        <v>0.092</v>
      </c>
      <c r="T920" s="35">
        <v>15.965</v>
      </c>
      <c r="U920" s="35">
        <v>0.375</v>
      </c>
      <c r="V920" s="35">
        <v>9.021</v>
      </c>
      <c r="W920" s="35">
        <v>12.13</v>
      </c>
      <c r="X920" s="35">
        <v>0.303</v>
      </c>
      <c r="Y920" s="32"/>
      <c r="Z920" s="32">
        <v>99.083</v>
      </c>
      <c r="AA920" s="35">
        <v>5.97469329833984</v>
      </c>
      <c r="AB920" s="35">
        <v>1147.96594238281</v>
      </c>
      <c r="AC920" s="35">
        <v>-7.81494808197021</v>
      </c>
      <c r="AD920" s="35">
        <v>2.42442417144775</v>
      </c>
      <c r="AE920" s="35" t="s">
        <v>1695</v>
      </c>
      <c r="AF920" s="19">
        <v>12</v>
      </c>
      <c r="AG920" s="19">
        <f>AF920/(P920*'Molecular Weight'!$C$2/'Molecular Weight'!$D$2+Q920*'Molecular Weight'!$C$3/'Molecular Weight'!$D$3+R920*'Molecular Weight'!$C$4/'Molecular Weight'!$D$4+S920*'Molecular Weight'!$C$5/'Molecular Weight'!$D$5+T920*'Molecular Weight'!$C$6/'Molecular Weight'!$D$6+U920*'Molecular Weight'!$C$8/'Molecular Weight'!$D$8+V920*'Molecular Weight'!$C$9/'Molecular Weight'!$D$9+W920*'Molecular Weight'!$C$10/'Molecular Weight'!$D$10+X920*'Molecular Weight'!$C$11/'Molecular Weight'!$D$11+Y920*'Molecular Weight'!$C$12/'Molecular Weight'!$D$12)</f>
        <v>4.57483753386592</v>
      </c>
      <c r="AH920" s="19">
        <f>P920*AG920*'Molecular Weight'!$B$2/'Molecular Weight'!$D$2</f>
        <v>2.98019293276372</v>
      </c>
      <c r="AI920" s="19">
        <f>Q920*AG920*'Molecular Weight'!$B$3/'Molecular Weight'!$D$3</f>
        <v>0.0421411817888025</v>
      </c>
      <c r="AJ920" s="19">
        <f>AG920*R920*'Molecular Weight'!$B$4/'Molecular Weight'!$D$4</f>
        <v>1.91348098734058</v>
      </c>
      <c r="AK920" s="19">
        <f>S920*AG920*'Molecular Weight'!$B$5/'Molecular Weight'!$D$5</f>
        <v>0.00553832558873169</v>
      </c>
      <c r="AL920" s="19">
        <f>T920*AG920*'Molecular Weight'!$B$6/'Molecular Weight'!$D$6</f>
        <v>1.01666594137207</v>
      </c>
      <c r="AM920" s="19">
        <f>U920*AG920*'Molecular Weight'!$B$8/'Molecular Weight'!$D$8</f>
        <v>0.0241833108993476</v>
      </c>
      <c r="AN920" s="19">
        <f>V920*AG920*'Molecular Weight'!$B$9/'Molecular Weight'!$D$9</f>
        <v>1.02405978642691</v>
      </c>
      <c r="AO920" s="19">
        <f>W920*AG920*'Molecular Weight'!$B$10/'Molecular Weight'!$D$10</f>
        <v>0.98952887456836</v>
      </c>
      <c r="AP920" s="19">
        <f>X920*AG920*'Molecular Weight'!$B$11/'Molecular Weight'!$D$11</f>
        <v>0.0447297764685826</v>
      </c>
      <c r="AQ920" s="19">
        <f>Y920*AG920*'Molecular Weight'!$B$12/'Molecular Weight'!$D$12</f>
        <v>0</v>
      </c>
      <c r="AR920" s="19">
        <f t="shared" si="170"/>
        <v>8.04052111721711</v>
      </c>
      <c r="AS920" s="19">
        <f t="shared" si="171"/>
        <v>0.120950719366702</v>
      </c>
      <c r="AT920" s="19">
        <f t="shared" si="172"/>
        <v>0.118968005560872</v>
      </c>
      <c r="AU920" s="19">
        <f t="shared" si="173"/>
        <v>0.895715222005366</v>
      </c>
      <c r="AV920" s="19">
        <f t="shared" si="174"/>
        <v>3.02233411455252</v>
      </c>
      <c r="AW920" s="19">
        <f t="shared" si="175"/>
        <v>3.05443791326668</v>
      </c>
      <c r="AX920" s="36"/>
    </row>
    <row r="921" s="25" customFormat="1" spans="1:50">
      <c r="A921" s="37" t="s">
        <v>1849</v>
      </c>
      <c r="B921" s="35" t="s">
        <v>2629</v>
      </c>
      <c r="C921" s="35" t="s">
        <v>2595</v>
      </c>
      <c r="D921" s="35" t="s">
        <v>1852</v>
      </c>
      <c r="E921" s="35" t="s">
        <v>2711</v>
      </c>
      <c r="F921" s="35" t="s">
        <v>1962</v>
      </c>
      <c r="G921" s="32" t="s">
        <v>1917</v>
      </c>
      <c r="H921" s="32"/>
      <c r="I921" s="33">
        <f t="shared" si="176"/>
        <v>4.06375885009766</v>
      </c>
      <c r="J921" s="33">
        <f t="shared" si="177"/>
        <v>1152.02160644531</v>
      </c>
      <c r="K921" s="33">
        <f t="shared" si="178"/>
        <v>-7.3128833770752</v>
      </c>
      <c r="L921" s="34">
        <f t="shared" si="168"/>
        <v>-10.9456735398318</v>
      </c>
      <c r="M921" s="33">
        <f t="shared" si="169"/>
        <v>3.63279016275657</v>
      </c>
      <c r="N921" s="33">
        <f t="shared" si="179"/>
        <v>3.63278865814209</v>
      </c>
      <c r="O921" s="32"/>
      <c r="P921" s="35">
        <v>40.066</v>
      </c>
      <c r="Q921" s="35">
        <v>0.578</v>
      </c>
      <c r="R921" s="35">
        <v>21.691</v>
      </c>
      <c r="S921" s="35">
        <v>0.237</v>
      </c>
      <c r="T921" s="35">
        <v>15.515</v>
      </c>
      <c r="U921" s="35">
        <v>0.304</v>
      </c>
      <c r="V921" s="35">
        <v>13.993</v>
      </c>
      <c r="W921" s="35">
        <v>6.231</v>
      </c>
      <c r="X921" s="35">
        <v>0.173</v>
      </c>
      <c r="Y921" s="32"/>
      <c r="Z921" s="32">
        <v>98.788</v>
      </c>
      <c r="AA921" s="35">
        <v>4.06375885009766</v>
      </c>
      <c r="AB921" s="35">
        <v>1152.02160644531</v>
      </c>
      <c r="AC921" s="35">
        <v>-7.3128833770752</v>
      </c>
      <c r="AD921" s="35">
        <v>3.63278865814209</v>
      </c>
      <c r="AE921" s="35" t="s">
        <v>1695</v>
      </c>
      <c r="AF921" s="19">
        <v>12</v>
      </c>
      <c r="AG921" s="19">
        <f>AF921/(P921*'Molecular Weight'!$C$2/'Molecular Weight'!$D$2+Q921*'Molecular Weight'!$C$3/'Molecular Weight'!$D$3+R921*'Molecular Weight'!$C$4/'Molecular Weight'!$D$4+S921*'Molecular Weight'!$C$5/'Molecular Weight'!$D$5+T921*'Molecular Weight'!$C$6/'Molecular Weight'!$D$6+U921*'Molecular Weight'!$C$8/'Molecular Weight'!$D$8+V921*'Molecular Weight'!$C$9/'Molecular Weight'!$D$9+W921*'Molecular Weight'!$C$10/'Molecular Weight'!$D$10+X921*'Molecular Weight'!$C$11/'Molecular Weight'!$D$11+Y921*'Molecular Weight'!$C$12/'Molecular Weight'!$D$12)</f>
        <v>4.49018709067013</v>
      </c>
      <c r="AH921" s="19">
        <f>P921*AG921*'Molecular Weight'!$B$2/'Molecular Weight'!$D$2</f>
        <v>2.99440472661101</v>
      </c>
      <c r="AI921" s="19">
        <f>Q921*AG921*'Molecular Weight'!$B$3/'Molecular Weight'!$D$3</f>
        <v>0.0324822044856988</v>
      </c>
      <c r="AJ921" s="19">
        <f>AG921*R921*'Molecular Weight'!$B$4/'Molecular Weight'!$D$4</f>
        <v>1.91048741043009</v>
      </c>
      <c r="AK921" s="19">
        <f>S921*AG921*'Molecular Weight'!$B$5/'Molecular Weight'!$D$5</f>
        <v>0.0140032152179594</v>
      </c>
      <c r="AL921" s="19">
        <f>T921*AG921*'Molecular Weight'!$B$6/'Molecular Weight'!$D$6</f>
        <v>0.969727905230333</v>
      </c>
      <c r="AM921" s="19">
        <f>U921*AG921*'Molecular Weight'!$B$8/'Molecular Weight'!$D$8</f>
        <v>0.0192418505154175</v>
      </c>
      <c r="AN921" s="19">
        <f>V921*AG921*'Molecular Weight'!$B$9/'Molecular Weight'!$D$9</f>
        <v>1.55908654986966</v>
      </c>
      <c r="AO921" s="19">
        <f>W921*AG921*'Molecular Weight'!$B$10/'Molecular Weight'!$D$10</f>
        <v>0.498900780348887</v>
      </c>
      <c r="AP921" s="19">
        <f>X921*AG921*'Molecular Weight'!$B$11/'Molecular Weight'!$D$11</f>
        <v>0.0250662267404302</v>
      </c>
      <c r="AQ921" s="19">
        <f>Y921*AG921*'Molecular Weight'!$B$12/'Molecular Weight'!$D$12</f>
        <v>0</v>
      </c>
      <c r="AR921" s="19">
        <f t="shared" si="170"/>
        <v>8.02340086944948</v>
      </c>
      <c r="AS921" s="19">
        <f t="shared" si="171"/>
        <v>0.0699978570092474</v>
      </c>
      <c r="AT921" s="19">
        <f t="shared" si="172"/>
        <v>0.0721829872397261</v>
      </c>
      <c r="AU921" s="19">
        <f t="shared" si="173"/>
        <v>0.899730048221085</v>
      </c>
      <c r="AV921" s="19">
        <f t="shared" si="174"/>
        <v>3.02688693109671</v>
      </c>
      <c r="AW921" s="19">
        <f t="shared" si="175"/>
        <v>3.04695708596429</v>
      </c>
      <c r="AX921" s="36"/>
    </row>
    <row r="922" s="25" customFormat="1" spans="1:50">
      <c r="A922" s="37" t="s">
        <v>1849</v>
      </c>
      <c r="B922" s="35" t="s">
        <v>2629</v>
      </c>
      <c r="C922" s="35" t="s">
        <v>2595</v>
      </c>
      <c r="D922" s="35" t="s">
        <v>1852</v>
      </c>
      <c r="E922" s="35" t="s">
        <v>2712</v>
      </c>
      <c r="F922" s="35" t="s">
        <v>1962</v>
      </c>
      <c r="G922" s="32" t="s">
        <v>1917</v>
      </c>
      <c r="H922" s="32"/>
      <c r="I922" s="33">
        <f t="shared" si="176"/>
        <v>4.15511322021484</v>
      </c>
      <c r="J922" s="33">
        <f t="shared" si="177"/>
        <v>1156.77685546875</v>
      </c>
      <c r="K922" s="33">
        <f t="shared" si="178"/>
        <v>-7.00283861160278</v>
      </c>
      <c r="L922" s="34">
        <f t="shared" si="168"/>
        <v>-10.8506491788057</v>
      </c>
      <c r="M922" s="33">
        <f t="shared" si="169"/>
        <v>3.84781056720294</v>
      </c>
      <c r="N922" s="33">
        <f t="shared" si="179"/>
        <v>3.8478102684021</v>
      </c>
      <c r="O922" s="32"/>
      <c r="P922" s="35">
        <v>40.05</v>
      </c>
      <c r="Q922" s="35">
        <v>0.555</v>
      </c>
      <c r="R922" s="35">
        <v>21.56</v>
      </c>
      <c r="S922" s="35">
        <v>0.184</v>
      </c>
      <c r="T922" s="35">
        <v>14.93</v>
      </c>
      <c r="U922" s="35">
        <v>0.308</v>
      </c>
      <c r="V922" s="35">
        <v>14.277</v>
      </c>
      <c r="W922" s="35">
        <v>6.267</v>
      </c>
      <c r="X922" s="35">
        <v>0.214</v>
      </c>
      <c r="Y922" s="32"/>
      <c r="Z922" s="32">
        <v>98.345</v>
      </c>
      <c r="AA922" s="35">
        <v>4.15511322021484</v>
      </c>
      <c r="AB922" s="35">
        <v>1156.77685546875</v>
      </c>
      <c r="AC922" s="35">
        <v>-7.00283861160278</v>
      </c>
      <c r="AD922" s="35">
        <v>3.8478102684021</v>
      </c>
      <c r="AE922" s="35" t="s">
        <v>1695</v>
      </c>
      <c r="AF922" s="19">
        <v>12</v>
      </c>
      <c r="AG922" s="19">
        <f>AF922/(P922*'Molecular Weight'!$C$2/'Molecular Weight'!$D$2+Q922*'Molecular Weight'!$C$3/'Molecular Weight'!$D$3+R922*'Molecular Weight'!$C$4/'Molecular Weight'!$D$4+S922*'Molecular Weight'!$C$5/'Molecular Weight'!$D$5+T922*'Molecular Weight'!$C$6/'Molecular Weight'!$D$6+U922*'Molecular Weight'!$C$8/'Molecular Weight'!$D$8+V922*'Molecular Weight'!$C$9/'Molecular Weight'!$D$9+W922*'Molecular Weight'!$C$10/'Molecular Weight'!$D$10+X922*'Molecular Weight'!$C$11/'Molecular Weight'!$D$11+Y922*'Molecular Weight'!$C$12/'Molecular Weight'!$D$12)</f>
        <v>4.49986039950598</v>
      </c>
      <c r="AH922" s="19">
        <f>P922*AG922*'Molecular Weight'!$B$2/'Molecular Weight'!$D$2</f>
        <v>2.99965727363872</v>
      </c>
      <c r="AI922" s="19">
        <f>Q922*AG922*'Molecular Weight'!$B$3/'Molecular Weight'!$D$3</f>
        <v>0.0312568525873069</v>
      </c>
      <c r="AJ922" s="19">
        <f>AG922*R922*'Molecular Weight'!$B$4/'Molecular Weight'!$D$4</f>
        <v>1.90304021603274</v>
      </c>
      <c r="AK922" s="19">
        <f>S922*AG922*'Molecular Weight'!$B$5/'Molecular Weight'!$D$5</f>
        <v>0.0108951156458859</v>
      </c>
      <c r="AL922" s="19">
        <f>T922*AG922*'Molecular Weight'!$B$6/'Molecular Weight'!$D$6</f>
        <v>0.935174217213589</v>
      </c>
      <c r="AM922" s="19">
        <f>U922*AG922*'Molecular Weight'!$B$8/'Molecular Weight'!$D$8</f>
        <v>0.019537031337015</v>
      </c>
      <c r="AN922" s="19">
        <f>V922*AG922*'Molecular Weight'!$B$9/'Molecular Weight'!$D$9</f>
        <v>1.59415649934856</v>
      </c>
      <c r="AO922" s="19">
        <f>W922*AG922*'Molecular Weight'!$B$10/'Molecular Weight'!$D$10</f>
        <v>0.502864214046076</v>
      </c>
      <c r="AP922" s="19">
        <f>X922*AG922*'Molecular Weight'!$B$11/'Molecular Weight'!$D$11</f>
        <v>0.0310735761695476</v>
      </c>
      <c r="AQ922" s="19">
        <f>Y922*AG922*'Molecular Weight'!$B$12/'Molecular Weight'!$D$12</f>
        <v>0</v>
      </c>
      <c r="AR922" s="19">
        <f t="shared" si="170"/>
        <v>8.02765499601944</v>
      </c>
      <c r="AS922" s="19">
        <f t="shared" si="171"/>
        <v>0.0826791765211157</v>
      </c>
      <c r="AT922" s="19">
        <f t="shared" si="172"/>
        <v>0.0884104533671421</v>
      </c>
      <c r="AU922" s="19">
        <f t="shared" si="173"/>
        <v>0.852495040692473</v>
      </c>
      <c r="AV922" s="19">
        <f t="shared" si="174"/>
        <v>3.03091412622603</v>
      </c>
      <c r="AW922" s="19">
        <f t="shared" si="175"/>
        <v>3.05173196194524</v>
      </c>
      <c r="AX922" s="36"/>
    </row>
    <row r="923" s="25" customFormat="1" spans="1:50">
      <c r="A923" s="37" t="s">
        <v>1849</v>
      </c>
      <c r="B923" s="35" t="s">
        <v>2629</v>
      </c>
      <c r="C923" s="35" t="s">
        <v>2595</v>
      </c>
      <c r="D923" s="35" t="s">
        <v>1852</v>
      </c>
      <c r="E923" s="35" t="s">
        <v>2713</v>
      </c>
      <c r="F923" s="35" t="s">
        <v>2377</v>
      </c>
      <c r="G923" s="32" t="s">
        <v>1917</v>
      </c>
      <c r="H923" s="32"/>
      <c r="I923" s="33">
        <f t="shared" si="176"/>
        <v>4.83772802352905</v>
      </c>
      <c r="J923" s="33">
        <f t="shared" si="177"/>
        <v>1158.6015625</v>
      </c>
      <c r="K923" s="33">
        <f t="shared" si="178"/>
        <v>-7.12670278549194</v>
      </c>
      <c r="L923" s="34">
        <f t="shared" si="168"/>
        <v>-10.5589309444754</v>
      </c>
      <c r="M923" s="33">
        <f t="shared" si="169"/>
        <v>3.43222815898346</v>
      </c>
      <c r="N923" s="33">
        <f t="shared" si="179"/>
        <v>3.43222856521606</v>
      </c>
      <c r="O923" s="32"/>
      <c r="P923" s="35">
        <v>39.988</v>
      </c>
      <c r="Q923" s="35">
        <v>0.437</v>
      </c>
      <c r="R923" s="35">
        <v>21.547</v>
      </c>
      <c r="S923" s="35">
        <v>0.068</v>
      </c>
      <c r="T923" s="35">
        <v>13.452</v>
      </c>
      <c r="U923" s="35">
        <v>0.32</v>
      </c>
      <c r="V923" s="35">
        <v>14.027</v>
      </c>
      <c r="W923" s="35">
        <v>8.322</v>
      </c>
      <c r="X923" s="35">
        <v>0.21</v>
      </c>
      <c r="Y923" s="32"/>
      <c r="Z923" s="32">
        <v>98.371</v>
      </c>
      <c r="AA923" s="35">
        <v>4.83772802352905</v>
      </c>
      <c r="AB923" s="35">
        <v>1158.6015625</v>
      </c>
      <c r="AC923" s="35">
        <v>-7.12670278549194</v>
      </c>
      <c r="AD923" s="35">
        <v>3.43222856521606</v>
      </c>
      <c r="AE923" s="35" t="s">
        <v>1695</v>
      </c>
      <c r="AF923" s="19">
        <v>12</v>
      </c>
      <c r="AG923" s="19">
        <f>AF923/(P923*'Molecular Weight'!$C$2/'Molecular Weight'!$D$2+Q923*'Molecular Weight'!$C$3/'Molecular Weight'!$D$3+R923*'Molecular Weight'!$C$4/'Molecular Weight'!$D$4+S923*'Molecular Weight'!$C$5/'Molecular Weight'!$D$5+T923*'Molecular Weight'!$C$6/'Molecular Weight'!$D$6+U923*'Molecular Weight'!$C$8/'Molecular Weight'!$D$8+V923*'Molecular Weight'!$C$9/'Molecular Weight'!$D$9+W923*'Molecular Weight'!$C$10/'Molecular Weight'!$D$10+X923*'Molecular Weight'!$C$11/'Molecular Weight'!$D$11+Y923*'Molecular Weight'!$C$12/'Molecular Weight'!$D$12)</f>
        <v>4.49601306375498</v>
      </c>
      <c r="AH923" s="19">
        <f>P923*AG923*'Molecular Weight'!$B$2/'Molecular Weight'!$D$2</f>
        <v>2.99245290268698</v>
      </c>
      <c r="AI923" s="19">
        <f>Q923*AG923*'Molecular Weight'!$B$3/'Molecular Weight'!$D$3</f>
        <v>0.0245902091221643</v>
      </c>
      <c r="AJ923" s="19">
        <f>AG923*R923*'Molecular Weight'!$B$4/'Molecular Weight'!$D$4</f>
        <v>1.90026664348232</v>
      </c>
      <c r="AK923" s="19">
        <f>S923*AG923*'Molecular Weight'!$B$5/'Molecular Weight'!$D$5</f>
        <v>0.00402301320264936</v>
      </c>
      <c r="AL923" s="19">
        <f>T923*AG923*'Molecular Weight'!$B$6/'Molecular Weight'!$D$6</f>
        <v>0.841875942840088</v>
      </c>
      <c r="AM923" s="19">
        <f>U923*AG923*'Molecular Weight'!$B$8/'Molecular Weight'!$D$8</f>
        <v>0.0202808596053227</v>
      </c>
      <c r="AN923" s="19">
        <f>V923*AG923*'Molecular Weight'!$B$9/'Molecular Weight'!$D$9</f>
        <v>1.56490261154568</v>
      </c>
      <c r="AO923" s="19">
        <f>W923*AG923*'Molecular Weight'!$B$10/'Molecular Weight'!$D$10</f>
        <v>0.667186532035822</v>
      </c>
      <c r="AP923" s="19">
        <f>X923*AG923*'Molecular Weight'!$B$11/'Molecular Weight'!$D$11</f>
        <v>0.0304666906546804</v>
      </c>
      <c r="AQ923" s="19">
        <f>Y923*AG923*'Molecular Weight'!$B$12/'Molecular Weight'!$D$12</f>
        <v>0</v>
      </c>
      <c r="AR923" s="19">
        <f t="shared" si="170"/>
        <v>8.04604540517571</v>
      </c>
      <c r="AS923" s="19">
        <f t="shared" si="171"/>
        <v>0.137345698236572</v>
      </c>
      <c r="AT923" s="19">
        <f t="shared" si="172"/>
        <v>0.163142443259791</v>
      </c>
      <c r="AU923" s="19">
        <f t="shared" si="173"/>
        <v>0.704530244603516</v>
      </c>
      <c r="AV923" s="19">
        <f t="shared" si="174"/>
        <v>3.01704311180915</v>
      </c>
      <c r="AW923" s="19">
        <f t="shared" si="175"/>
        <v>3.09424594602692</v>
      </c>
      <c r="AX923" s="36"/>
    </row>
    <row r="924" s="25" customFormat="1" spans="1:50">
      <c r="A924" s="37" t="s">
        <v>1849</v>
      </c>
      <c r="B924" s="35" t="s">
        <v>2629</v>
      </c>
      <c r="C924" s="35" t="s">
        <v>2595</v>
      </c>
      <c r="D924" s="35" t="s">
        <v>1852</v>
      </c>
      <c r="E924" s="35" t="s">
        <v>2714</v>
      </c>
      <c r="F924" s="35" t="s">
        <v>2377</v>
      </c>
      <c r="G924" s="32" t="s">
        <v>1917</v>
      </c>
      <c r="H924" s="32"/>
      <c r="I924" s="33">
        <f t="shared" si="176"/>
        <v>3.94599604606628</v>
      </c>
      <c r="J924" s="33">
        <f t="shared" si="177"/>
        <v>1148.8232421875</v>
      </c>
      <c r="K924" s="33">
        <f t="shared" si="178"/>
        <v>-7.1648416519165</v>
      </c>
      <c r="L924" s="34">
        <f t="shared" si="168"/>
        <v>-11.032402638751</v>
      </c>
      <c r="M924" s="33">
        <f t="shared" si="169"/>
        <v>3.86756098683446</v>
      </c>
      <c r="N924" s="33">
        <f t="shared" si="179"/>
        <v>3.86756038665771</v>
      </c>
      <c r="O924" s="32"/>
      <c r="P924" s="35">
        <v>40.554</v>
      </c>
      <c r="Q924" s="35">
        <v>0.427</v>
      </c>
      <c r="R924" s="35">
        <v>21.999</v>
      </c>
      <c r="S924" s="35">
        <v>0.054</v>
      </c>
      <c r="T924" s="35">
        <v>13.371</v>
      </c>
      <c r="U924" s="35">
        <v>0.343</v>
      </c>
      <c r="V924" s="35">
        <v>14.234</v>
      </c>
      <c r="W924" s="35">
        <v>8.306</v>
      </c>
      <c r="X924" s="35">
        <v>0.156</v>
      </c>
      <c r="Y924" s="32"/>
      <c r="Z924" s="32">
        <v>99.444</v>
      </c>
      <c r="AA924" s="35">
        <v>3.94599604606628</v>
      </c>
      <c r="AB924" s="35">
        <v>1148.8232421875</v>
      </c>
      <c r="AC924" s="35">
        <v>-7.1648416519165</v>
      </c>
      <c r="AD924" s="35">
        <v>3.86756038665771</v>
      </c>
      <c r="AE924" s="35" t="s">
        <v>1695</v>
      </c>
      <c r="AF924" s="19">
        <v>12</v>
      </c>
      <c r="AG924" s="19">
        <f>AF924/(P924*'Molecular Weight'!$C$2/'Molecular Weight'!$D$2+Q924*'Molecular Weight'!$C$3/'Molecular Weight'!$D$3+R924*'Molecular Weight'!$C$4/'Molecular Weight'!$D$4+S924*'Molecular Weight'!$C$5/'Molecular Weight'!$D$5+T924*'Molecular Weight'!$C$6/'Molecular Weight'!$D$6+U924*'Molecular Weight'!$C$8/'Molecular Weight'!$D$8+V924*'Molecular Weight'!$C$9/'Molecular Weight'!$D$9+W924*'Molecular Weight'!$C$10/'Molecular Weight'!$D$10+X924*'Molecular Weight'!$C$11/'Molecular Weight'!$D$11+Y924*'Molecular Weight'!$C$12/'Molecular Weight'!$D$12)</f>
        <v>4.43816156185779</v>
      </c>
      <c r="AH924" s="19">
        <f>P924*AG924*'Molecular Weight'!$B$2/'Molecular Weight'!$D$2</f>
        <v>2.99575905425401</v>
      </c>
      <c r="AI924" s="19">
        <f>Q924*AG924*'Molecular Weight'!$B$3/'Molecular Weight'!$D$3</f>
        <v>0.0237183352554853</v>
      </c>
      <c r="AJ924" s="19">
        <f>AG924*R924*'Molecular Weight'!$B$4/'Molecular Weight'!$D$4</f>
        <v>1.91516508825636</v>
      </c>
      <c r="AK924" s="19">
        <f>S924*AG924*'Molecular Weight'!$B$5/'Molecular Weight'!$D$5</f>
        <v>0.0031536380596134</v>
      </c>
      <c r="AL924" s="19">
        <f>T924*AG924*'Molecular Weight'!$B$6/'Molecular Weight'!$D$6</f>
        <v>0.826039229448781</v>
      </c>
      <c r="AM924" s="19">
        <f>U924*AG924*'Molecular Weight'!$B$8/'Molecular Weight'!$D$8</f>
        <v>0.0214588302187372</v>
      </c>
      <c r="AN924" s="19">
        <f>V924*AG924*'Molecular Weight'!$B$9/'Molecular Weight'!$D$9</f>
        <v>1.56756306877131</v>
      </c>
      <c r="AO924" s="19">
        <f>W924*AG924*'Molecular Weight'!$B$10/'Molecular Weight'!$D$10</f>
        <v>0.657335412496269</v>
      </c>
      <c r="AP924" s="19">
        <f>X924*AG924*'Molecular Weight'!$B$11/'Molecular Weight'!$D$11</f>
        <v>0.0223411811439114</v>
      </c>
      <c r="AQ924" s="19">
        <f>Y924*AG924*'Molecular Weight'!$B$12/'Molecular Weight'!$D$12</f>
        <v>0</v>
      </c>
      <c r="AR924" s="19">
        <f t="shared" si="170"/>
        <v>8.03253383790447</v>
      </c>
      <c r="AS924" s="19">
        <f t="shared" si="171"/>
        <v>0.0972062023595619</v>
      </c>
      <c r="AT924" s="19">
        <f t="shared" si="172"/>
        <v>0.117677464815355</v>
      </c>
      <c r="AU924" s="19">
        <f t="shared" si="173"/>
        <v>0.728833027089219</v>
      </c>
      <c r="AV924" s="19">
        <f t="shared" si="174"/>
        <v>3.01947738950949</v>
      </c>
      <c r="AW924" s="19">
        <f t="shared" si="175"/>
        <v>3.0723965409351</v>
      </c>
      <c r="AX924" s="36"/>
    </row>
    <row r="925" s="25" customFormat="1" spans="1:50">
      <c r="A925" s="37" t="s">
        <v>1849</v>
      </c>
      <c r="B925" s="35" t="s">
        <v>2629</v>
      </c>
      <c r="C925" s="35" t="s">
        <v>2595</v>
      </c>
      <c r="D925" s="35" t="s">
        <v>1852</v>
      </c>
      <c r="E925" s="35" t="s">
        <v>2715</v>
      </c>
      <c r="F925" s="35" t="s">
        <v>2377</v>
      </c>
      <c r="G925" s="32" t="s">
        <v>1917</v>
      </c>
      <c r="H925" s="32"/>
      <c r="I925" s="33">
        <f t="shared" si="176"/>
        <v>5.82466793060303</v>
      </c>
      <c r="J925" s="33">
        <f t="shared" si="177"/>
        <v>1333.58374023437</v>
      </c>
      <c r="K925" s="33">
        <f t="shared" si="178"/>
        <v>-6.54453134536743</v>
      </c>
      <c r="L925" s="34">
        <f t="shared" si="168"/>
        <v>-8.33116803573803</v>
      </c>
      <c r="M925" s="33">
        <f t="shared" si="169"/>
        <v>1.7866366903706</v>
      </c>
      <c r="N925" s="33">
        <f t="shared" si="179"/>
        <v>1.7866358757019</v>
      </c>
      <c r="O925" s="32"/>
      <c r="P925" s="35">
        <v>41.817</v>
      </c>
      <c r="Q925" s="35">
        <v>0.366</v>
      </c>
      <c r="R925" s="35">
        <v>22.752</v>
      </c>
      <c r="S925" s="35">
        <v>0.032</v>
      </c>
      <c r="T925" s="35">
        <v>12.766</v>
      </c>
      <c r="U925" s="35">
        <v>0.312</v>
      </c>
      <c r="V925" s="35">
        <v>12.936</v>
      </c>
      <c r="W925" s="35">
        <v>8.883</v>
      </c>
      <c r="X925" s="35">
        <v>0.195</v>
      </c>
      <c r="Y925" s="32"/>
      <c r="Z925" s="32">
        <v>100.059</v>
      </c>
      <c r="AA925" s="35">
        <v>5.82466793060303</v>
      </c>
      <c r="AB925" s="35">
        <v>1333.58374023437</v>
      </c>
      <c r="AC925" s="35">
        <v>-6.54453134536743</v>
      </c>
      <c r="AD925" s="35">
        <v>1.7866358757019</v>
      </c>
      <c r="AE925" s="35" t="s">
        <v>1695</v>
      </c>
      <c r="AF925" s="19">
        <v>12</v>
      </c>
      <c r="AG925" s="19">
        <f>AF925/(P925*'Molecular Weight'!$C$2/'Molecular Weight'!$D$2+Q925*'Molecular Weight'!$C$3/'Molecular Weight'!$D$3+R925*'Molecular Weight'!$C$4/'Molecular Weight'!$D$4+S925*'Molecular Weight'!$C$5/'Molecular Weight'!$D$5+T925*'Molecular Weight'!$C$6/'Molecular Weight'!$D$6+U925*'Molecular Weight'!$C$8/'Molecular Weight'!$D$8+V925*'Molecular Weight'!$C$9/'Molecular Weight'!$D$9+W925*'Molecular Weight'!$C$10/'Molecular Weight'!$D$10+X925*'Molecular Weight'!$C$11/'Molecular Weight'!$D$11+Y925*'Molecular Weight'!$C$12/'Molecular Weight'!$D$12)</f>
        <v>4.38610600851713</v>
      </c>
      <c r="AH925" s="19">
        <f>P925*AG925*'Molecular Weight'!$B$2/'Molecular Weight'!$D$2</f>
        <v>3.05282614777232</v>
      </c>
      <c r="AI925" s="19">
        <f>Q925*AG925*'Molecular Weight'!$B$3/'Molecular Weight'!$D$3</f>
        <v>0.020091549425748</v>
      </c>
      <c r="AJ925" s="19">
        <f>AG925*R925*'Molecular Weight'!$B$4/'Molecular Weight'!$D$4</f>
        <v>1.95748693420521</v>
      </c>
      <c r="AK925" s="19">
        <f>S925*AG925*'Molecular Weight'!$B$5/'Molecular Weight'!$D$5</f>
        <v>0.00184690298404564</v>
      </c>
      <c r="AL925" s="19">
        <f>T925*AG925*'Molecular Weight'!$B$6/'Molecular Weight'!$D$6</f>
        <v>0.779412991435546</v>
      </c>
      <c r="AM925" s="19">
        <f>U925*AG925*'Molecular Weight'!$B$8/'Molecular Weight'!$D$8</f>
        <v>0.0192904577763933</v>
      </c>
      <c r="AN925" s="19">
        <f>V925*AG925*'Molecular Weight'!$B$9/'Molecular Weight'!$D$9</f>
        <v>1.40790737782078</v>
      </c>
      <c r="AO925" s="19">
        <f>W925*AG925*'Molecular Weight'!$B$10/'Molecular Weight'!$D$10</f>
        <v>0.69475356051458</v>
      </c>
      <c r="AP925" s="19">
        <f>X925*AG925*'Molecular Weight'!$B$11/'Molecular Weight'!$D$11</f>
        <v>0.0275989245453643</v>
      </c>
      <c r="AQ925" s="19">
        <f>Y925*AG925*'Molecular Weight'!$B$12/'Molecular Weight'!$D$12</f>
        <v>0</v>
      </c>
      <c r="AR925" s="19">
        <f t="shared" si="170"/>
        <v>7.96121484647999</v>
      </c>
      <c r="AS925" s="19">
        <f t="shared" si="171"/>
        <v>0</v>
      </c>
      <c r="AT925" s="19">
        <f t="shared" si="172"/>
        <v>0</v>
      </c>
      <c r="AU925" s="19">
        <f t="shared" si="173"/>
        <v>0.779412991435546</v>
      </c>
      <c r="AV925" s="19">
        <f t="shared" si="174"/>
        <v>3.07291769719806</v>
      </c>
      <c r="AW925" s="19">
        <f t="shared" si="175"/>
        <v>2.9013643875473</v>
      </c>
      <c r="AX925" s="36"/>
    </row>
    <row r="926" s="25" customFormat="1" spans="1:50">
      <c r="A926" s="37" t="s">
        <v>1849</v>
      </c>
      <c r="B926" s="35" t="s">
        <v>2629</v>
      </c>
      <c r="C926" s="35" t="s">
        <v>2595</v>
      </c>
      <c r="D926" s="35" t="s">
        <v>1852</v>
      </c>
      <c r="E926" s="35" t="s">
        <v>2716</v>
      </c>
      <c r="F926" s="35" t="s">
        <v>2377</v>
      </c>
      <c r="G926" s="32" t="s">
        <v>1917</v>
      </c>
      <c r="H926" s="32"/>
      <c r="I926" s="33">
        <f t="shared" si="176"/>
        <v>5.00982427597046</v>
      </c>
      <c r="J926" s="33">
        <f t="shared" si="177"/>
        <v>1345.41284179687</v>
      </c>
      <c r="K926" s="33">
        <f t="shared" si="178"/>
        <v>-6.71195650100708</v>
      </c>
      <c r="L926" s="34">
        <f t="shared" si="168"/>
        <v>-8.50434477464488</v>
      </c>
      <c r="M926" s="33">
        <f t="shared" si="169"/>
        <v>1.7923882736378</v>
      </c>
      <c r="N926" s="33">
        <f t="shared" si="179"/>
        <v>1.79238843917847</v>
      </c>
      <c r="O926" s="32"/>
      <c r="P926" s="35">
        <v>41.597</v>
      </c>
      <c r="Q926" s="35">
        <v>0.414</v>
      </c>
      <c r="R926" s="35">
        <v>22.527</v>
      </c>
      <c r="S926" s="35">
        <v>0.062</v>
      </c>
      <c r="T926" s="35">
        <v>12.891</v>
      </c>
      <c r="U926" s="35">
        <v>0.299</v>
      </c>
      <c r="V926" s="35">
        <v>13.075</v>
      </c>
      <c r="W926" s="35">
        <v>8.965</v>
      </c>
      <c r="X926" s="35">
        <v>0.167</v>
      </c>
      <c r="Y926" s="32"/>
      <c r="Z926" s="32">
        <v>99.997</v>
      </c>
      <c r="AA926" s="35">
        <v>5.00982427597046</v>
      </c>
      <c r="AB926" s="35">
        <v>1345.41284179687</v>
      </c>
      <c r="AC926" s="35">
        <v>-6.71195650100708</v>
      </c>
      <c r="AD926" s="35">
        <v>1.79238843917847</v>
      </c>
      <c r="AE926" s="35" t="s">
        <v>1695</v>
      </c>
      <c r="AF926" s="19">
        <v>12</v>
      </c>
      <c r="AG926" s="19">
        <f>AF926/(P926*'Molecular Weight'!$C$2/'Molecular Weight'!$D$2+Q926*'Molecular Weight'!$C$3/'Molecular Weight'!$D$3+R926*'Molecular Weight'!$C$4/'Molecular Weight'!$D$4+S926*'Molecular Weight'!$C$5/'Molecular Weight'!$D$5+T926*'Molecular Weight'!$C$6/'Molecular Weight'!$D$6+U926*'Molecular Weight'!$C$8/'Molecular Weight'!$D$8+V926*'Molecular Weight'!$C$9/'Molecular Weight'!$D$9+W926*'Molecular Weight'!$C$10/'Molecular Weight'!$D$10+X926*'Molecular Weight'!$C$11/'Molecular Weight'!$D$11+Y926*'Molecular Weight'!$C$12/'Molecular Weight'!$D$12)</f>
        <v>4.3959616855576</v>
      </c>
      <c r="AH926" s="19">
        <f>P926*AG926*'Molecular Weight'!$B$2/'Molecular Weight'!$D$2</f>
        <v>3.04358885209952</v>
      </c>
      <c r="AI926" s="19">
        <f>Q926*AG926*'Molecular Weight'!$B$3/'Molecular Weight'!$D$3</f>
        <v>0.0227775736898729</v>
      </c>
      <c r="AJ926" s="19">
        <f>AG926*R926*'Molecular Weight'!$B$4/'Molecular Weight'!$D$4</f>
        <v>1.94248389349855</v>
      </c>
      <c r="AK926" s="19">
        <f>S926*AG926*'Molecular Weight'!$B$5/'Molecular Weight'!$D$5</f>
        <v>0.0035864152181666</v>
      </c>
      <c r="AL926" s="19">
        <f>T926*AG926*'Molecular Weight'!$B$6/'Molecular Weight'!$D$6</f>
        <v>0.788813225062959</v>
      </c>
      <c r="AM926" s="19">
        <f>U926*AG926*'Molecular Weight'!$B$8/'Molecular Weight'!$D$8</f>
        <v>0.0185282287000525</v>
      </c>
      <c r="AN926" s="19">
        <f>V926*AG926*'Molecular Weight'!$B$9/'Molecular Weight'!$D$9</f>
        <v>1.4262332267659</v>
      </c>
      <c r="AO926" s="19">
        <f>W926*AG926*'Molecular Weight'!$B$10/'Molecular Weight'!$D$10</f>
        <v>0.702742448484733</v>
      </c>
      <c r="AP926" s="19">
        <f>X926*AG926*'Molecular Weight'!$B$11/'Molecular Weight'!$D$11</f>
        <v>0.0236891126649925</v>
      </c>
      <c r="AQ926" s="19">
        <f>Y926*AG926*'Molecular Weight'!$B$12/'Molecular Weight'!$D$12</f>
        <v>0</v>
      </c>
      <c r="AR926" s="19">
        <f t="shared" si="170"/>
        <v>7.97244297618474</v>
      </c>
      <c r="AS926" s="19">
        <f t="shared" si="171"/>
        <v>0</v>
      </c>
      <c r="AT926" s="19">
        <f t="shared" si="172"/>
        <v>0</v>
      </c>
      <c r="AU926" s="19">
        <f t="shared" si="173"/>
        <v>0.788813225062959</v>
      </c>
      <c r="AV926" s="19">
        <f t="shared" si="174"/>
        <v>3.0663664257894</v>
      </c>
      <c r="AW926" s="19">
        <f t="shared" si="175"/>
        <v>2.93631712901364</v>
      </c>
      <c r="AX926" s="36"/>
    </row>
    <row r="927" s="25" customFormat="1" spans="1:50">
      <c r="A927" s="37" t="s">
        <v>1849</v>
      </c>
      <c r="B927" s="35" t="s">
        <v>2629</v>
      </c>
      <c r="C927" s="35" t="s">
        <v>2595</v>
      </c>
      <c r="D927" s="35" t="s">
        <v>1852</v>
      </c>
      <c r="E927" s="35" t="s">
        <v>2717</v>
      </c>
      <c r="F927" s="35" t="s">
        <v>1962</v>
      </c>
      <c r="G927" s="32" t="s">
        <v>1917</v>
      </c>
      <c r="H927" s="32"/>
      <c r="I927" s="33">
        <f t="shared" si="176"/>
        <v>6.72960996627808</v>
      </c>
      <c r="J927" s="33">
        <f t="shared" si="177"/>
        <v>1155.58251953125</v>
      </c>
      <c r="K927" s="33">
        <f t="shared" si="178"/>
        <v>-7.13210916519165</v>
      </c>
      <c r="L927" s="34">
        <f t="shared" si="168"/>
        <v>-9.85393126509169</v>
      </c>
      <c r="M927" s="33">
        <f t="shared" si="169"/>
        <v>2.72182209990004</v>
      </c>
      <c r="N927" s="33">
        <f t="shared" si="179"/>
        <v>2.7218222618103</v>
      </c>
      <c r="O927" s="32"/>
      <c r="P927" s="35">
        <v>40.071</v>
      </c>
      <c r="Q927" s="35">
        <v>0.566</v>
      </c>
      <c r="R927" s="35">
        <v>21.96</v>
      </c>
      <c r="S927" s="35">
        <v>0.024</v>
      </c>
      <c r="T927" s="35">
        <v>16.03</v>
      </c>
      <c r="U927" s="35">
        <v>0.374</v>
      </c>
      <c r="V927" s="35">
        <v>8.796</v>
      </c>
      <c r="W927" s="35">
        <v>11.231</v>
      </c>
      <c r="X927" s="35">
        <v>0.26</v>
      </c>
      <c r="Y927" s="32"/>
      <c r="Z927" s="32">
        <v>99.312</v>
      </c>
      <c r="AA927" s="35">
        <v>6.72960996627808</v>
      </c>
      <c r="AB927" s="35">
        <v>1155.58251953125</v>
      </c>
      <c r="AC927" s="35">
        <v>-7.13210916519165</v>
      </c>
      <c r="AD927" s="35">
        <v>2.7218222618103</v>
      </c>
      <c r="AE927" s="35" t="s">
        <v>1695</v>
      </c>
      <c r="AF927" s="19">
        <v>12</v>
      </c>
      <c r="AG927" s="19">
        <f>AF927/(P927*'Molecular Weight'!$C$2/'Molecular Weight'!$D$2+Q927*'Molecular Weight'!$C$3/'Molecular Weight'!$D$3+R927*'Molecular Weight'!$C$4/'Molecular Weight'!$D$4+S927*'Molecular Weight'!$C$5/'Molecular Weight'!$D$5+T927*'Molecular Weight'!$C$6/'Molecular Weight'!$D$6+U927*'Molecular Weight'!$C$8/'Molecular Weight'!$D$8+V927*'Molecular Weight'!$C$9/'Molecular Weight'!$D$9+W927*'Molecular Weight'!$C$10/'Molecular Weight'!$D$10+X927*'Molecular Weight'!$C$11/'Molecular Weight'!$D$11+Y927*'Molecular Weight'!$C$12/'Molecular Weight'!$D$12)</f>
        <v>4.53543739411326</v>
      </c>
      <c r="AH927" s="19">
        <f>P927*AG927*'Molecular Weight'!$B$2/'Molecular Weight'!$D$2</f>
        <v>3.02495858554448</v>
      </c>
      <c r="AI927" s="19">
        <f>Q927*AG927*'Molecular Weight'!$B$3/'Molecular Weight'!$D$3</f>
        <v>0.0321283800383993</v>
      </c>
      <c r="AJ927" s="19">
        <f>AG927*R927*'Molecular Weight'!$B$4/'Molecular Weight'!$D$4</f>
        <v>1.95367212975142</v>
      </c>
      <c r="AK927" s="19">
        <f>S927*AG927*'Molecular Weight'!$B$5/'Molecular Weight'!$D$5</f>
        <v>0.00143233762035289</v>
      </c>
      <c r="AL927" s="19">
        <f>T927*AG927*'Molecular Weight'!$B$6/'Molecular Weight'!$D$6</f>
        <v>1.01201366129782</v>
      </c>
      <c r="AM927" s="19">
        <f>U927*AG927*'Molecular Weight'!$B$8/'Molecular Weight'!$D$8</f>
        <v>0.0239111021341748</v>
      </c>
      <c r="AN927" s="19">
        <f>V927*AG927*'Molecular Weight'!$B$9/'Molecular Weight'!$D$9</f>
        <v>0.9899182957474</v>
      </c>
      <c r="AO927" s="19">
        <f>W927*AG927*'Molecular Weight'!$B$10/'Molecular Weight'!$D$10</f>
        <v>0.908300595101391</v>
      </c>
      <c r="AP927" s="19">
        <f>X927*AG927*'Molecular Weight'!$B$11/'Molecular Weight'!$D$11</f>
        <v>0.0380514269915924</v>
      </c>
      <c r="AQ927" s="19">
        <f>Y927*AG927*'Molecular Weight'!$B$12/'Molecular Weight'!$D$12</f>
        <v>0</v>
      </c>
      <c r="AR927" s="19">
        <f t="shared" si="170"/>
        <v>7.98438651422703</v>
      </c>
      <c r="AS927" s="19">
        <f t="shared" si="171"/>
        <v>0</v>
      </c>
      <c r="AT927" s="19">
        <f t="shared" si="172"/>
        <v>0</v>
      </c>
      <c r="AU927" s="19">
        <f t="shared" si="173"/>
        <v>1.01201366129782</v>
      </c>
      <c r="AV927" s="19">
        <f t="shared" si="174"/>
        <v>3.05708696558288</v>
      </c>
      <c r="AW927" s="19">
        <f t="shared" si="175"/>
        <v>2.93414365428079</v>
      </c>
      <c r="AX927" s="36"/>
    </row>
    <row r="928" s="25" customFormat="1" spans="1:50">
      <c r="A928" s="37" t="s">
        <v>1849</v>
      </c>
      <c r="B928" s="35" t="s">
        <v>2629</v>
      </c>
      <c r="C928" s="35" t="s">
        <v>2595</v>
      </c>
      <c r="D928" s="35" t="s">
        <v>1852</v>
      </c>
      <c r="E928" s="35" t="s">
        <v>2718</v>
      </c>
      <c r="F928" s="35" t="s">
        <v>1962</v>
      </c>
      <c r="G928" s="32" t="s">
        <v>1917</v>
      </c>
      <c r="H928" s="32"/>
      <c r="I928" s="33">
        <f t="shared" si="176"/>
        <v>7.55403232574463</v>
      </c>
      <c r="J928" s="33">
        <f t="shared" si="177"/>
        <v>1137.07495117187</v>
      </c>
      <c r="K928" s="33">
        <f t="shared" si="178"/>
        <v>-7.14291191101074</v>
      </c>
      <c r="L928" s="34">
        <f t="shared" si="168"/>
        <v>-9.74769051746347</v>
      </c>
      <c r="M928" s="33">
        <f t="shared" si="169"/>
        <v>2.60477860645273</v>
      </c>
      <c r="N928" s="33">
        <f t="shared" si="179"/>
        <v>2.60477828979492</v>
      </c>
      <c r="O928" s="32"/>
      <c r="P928" s="35">
        <v>40.319</v>
      </c>
      <c r="Q928" s="35">
        <v>0.503</v>
      </c>
      <c r="R928" s="35">
        <v>21.853</v>
      </c>
      <c r="S928" s="35">
        <v>0.035</v>
      </c>
      <c r="T928" s="35">
        <v>16.309</v>
      </c>
      <c r="U928" s="35">
        <v>0.385</v>
      </c>
      <c r="V928" s="35">
        <v>8.704</v>
      </c>
      <c r="W928" s="35">
        <v>10.849</v>
      </c>
      <c r="X928" s="35">
        <v>0.252</v>
      </c>
      <c r="Y928" s="32"/>
      <c r="Z928" s="32">
        <v>99.209</v>
      </c>
      <c r="AA928" s="35">
        <v>7.55403232574463</v>
      </c>
      <c r="AB928" s="35">
        <v>1137.07495117187</v>
      </c>
      <c r="AC928" s="35">
        <v>-7.14291191101074</v>
      </c>
      <c r="AD928" s="35">
        <v>2.60477828979492</v>
      </c>
      <c r="AE928" s="35" t="s">
        <v>1695</v>
      </c>
      <c r="AF928" s="19">
        <v>12</v>
      </c>
      <c r="AG928" s="19">
        <f>AF928/(P928*'Molecular Weight'!$C$2/'Molecular Weight'!$D$2+Q928*'Molecular Weight'!$C$3/'Molecular Weight'!$D$3+R928*'Molecular Weight'!$C$4/'Molecular Weight'!$D$4+S928*'Molecular Weight'!$C$5/'Molecular Weight'!$D$5+T928*'Molecular Weight'!$C$6/'Molecular Weight'!$D$6+U928*'Molecular Weight'!$C$8/'Molecular Weight'!$D$8+V928*'Molecular Weight'!$C$9/'Molecular Weight'!$D$9+W928*'Molecular Weight'!$C$10/'Molecular Weight'!$D$10+X928*'Molecular Weight'!$C$11/'Molecular Weight'!$D$11+Y928*'Molecular Weight'!$C$12/'Molecular Weight'!$D$12)</f>
        <v>4.53790277682004</v>
      </c>
      <c r="AH928" s="19">
        <f>P928*AG928*'Molecular Weight'!$B$2/'Molecular Weight'!$D$2</f>
        <v>3.04533458819253</v>
      </c>
      <c r="AI928" s="19">
        <f>Q928*AG928*'Molecular Weight'!$B$3/'Molecular Weight'!$D$3</f>
        <v>0.0285677734260385</v>
      </c>
      <c r="AJ928" s="19">
        <f>AG928*R928*'Molecular Weight'!$B$4/'Molecular Weight'!$D$4</f>
        <v>1.94520967794916</v>
      </c>
      <c r="AK928" s="19">
        <f>S928*AG928*'Molecular Weight'!$B$5/'Molecular Weight'!$D$5</f>
        <v>0.00208996114466348</v>
      </c>
      <c r="AL928" s="19">
        <f>T928*AG928*'Molecular Weight'!$B$6/'Molecular Weight'!$D$6</f>
        <v>1.03018731051166</v>
      </c>
      <c r="AM928" s="19">
        <f>U928*AG928*'Molecular Weight'!$B$8/'Molecular Weight'!$D$8</f>
        <v>0.0246277497755246</v>
      </c>
      <c r="AN928" s="19">
        <f>V928*AG928*'Molecular Weight'!$B$9/'Molecular Weight'!$D$9</f>
        <v>0.980096917355871</v>
      </c>
      <c r="AO928" s="19">
        <f>W928*AG928*'Molecular Weight'!$B$10/'Molecular Weight'!$D$10</f>
        <v>0.877883509731109</v>
      </c>
      <c r="AP928" s="19">
        <f>X928*AG928*'Molecular Weight'!$B$11/'Molecular Weight'!$D$11</f>
        <v>0.0369006614959229</v>
      </c>
      <c r="AQ928" s="19">
        <f>Y928*AG928*'Molecular Weight'!$B$12/'Molecular Weight'!$D$12</f>
        <v>0</v>
      </c>
      <c r="AR928" s="19">
        <f t="shared" si="170"/>
        <v>7.97089814958248</v>
      </c>
      <c r="AS928" s="19">
        <f t="shared" si="171"/>
        <v>0</v>
      </c>
      <c r="AT928" s="19">
        <f t="shared" si="172"/>
        <v>0</v>
      </c>
      <c r="AU928" s="19">
        <f t="shared" si="173"/>
        <v>1.03018731051166</v>
      </c>
      <c r="AV928" s="19">
        <f t="shared" si="174"/>
        <v>3.07390236161857</v>
      </c>
      <c r="AW928" s="19">
        <f t="shared" si="175"/>
        <v>2.91279548737417</v>
      </c>
      <c r="AX928" s="36"/>
    </row>
    <row r="929" s="25" customFormat="1" spans="1:50">
      <c r="A929" s="37" t="s">
        <v>1849</v>
      </c>
      <c r="B929" s="35" t="s">
        <v>2629</v>
      </c>
      <c r="C929" s="35" t="s">
        <v>2595</v>
      </c>
      <c r="D929" s="35" t="s">
        <v>1852</v>
      </c>
      <c r="E929" s="35" t="s">
        <v>2719</v>
      </c>
      <c r="F929" s="35" t="s">
        <v>1963</v>
      </c>
      <c r="G929" s="32" t="s">
        <v>1917</v>
      </c>
      <c r="H929" s="32"/>
      <c r="I929" s="33">
        <f t="shared" si="176"/>
        <v>6.81769275665283</v>
      </c>
      <c r="J929" s="33">
        <f t="shared" si="177"/>
        <v>1077.53552246094</v>
      </c>
      <c r="K929" s="33">
        <f t="shared" si="178"/>
        <v>-8.12423515319824</v>
      </c>
      <c r="L929" s="34">
        <f t="shared" si="168"/>
        <v>-10.7788818904766</v>
      </c>
      <c r="M929" s="33">
        <f t="shared" si="169"/>
        <v>2.65464673727837</v>
      </c>
      <c r="N929" s="33">
        <f t="shared" si="179"/>
        <v>2.6546459197998</v>
      </c>
      <c r="O929" s="32"/>
      <c r="P929" s="35">
        <v>39.041</v>
      </c>
      <c r="Q929" s="35">
        <v>0.895</v>
      </c>
      <c r="R929" s="35">
        <v>20.703</v>
      </c>
      <c r="S929" s="35">
        <v>0.02</v>
      </c>
      <c r="T929" s="35">
        <v>19.978</v>
      </c>
      <c r="U929" s="35">
        <v>0.468</v>
      </c>
      <c r="V929" s="35">
        <v>7.643</v>
      </c>
      <c r="W929" s="35">
        <v>10.495</v>
      </c>
      <c r="X929" s="35">
        <v>0.303</v>
      </c>
      <c r="Y929" s="32"/>
      <c r="Z929" s="32">
        <v>99.546</v>
      </c>
      <c r="AA929" s="35">
        <v>6.81769275665283</v>
      </c>
      <c r="AB929" s="35">
        <v>1077.53552246094</v>
      </c>
      <c r="AC929" s="35">
        <v>-8.12423515319824</v>
      </c>
      <c r="AD929" s="35">
        <v>2.6546459197998</v>
      </c>
      <c r="AE929" s="35" t="s">
        <v>1695</v>
      </c>
      <c r="AF929" s="19">
        <v>12</v>
      </c>
      <c r="AG929" s="19">
        <f>AF929/(P929*'Molecular Weight'!$C$2/'Molecular Weight'!$D$2+Q929*'Molecular Weight'!$C$3/'Molecular Weight'!$D$3+R929*'Molecular Weight'!$C$4/'Molecular Weight'!$D$4+S929*'Molecular Weight'!$C$5/'Molecular Weight'!$D$5+T929*'Molecular Weight'!$C$6/'Molecular Weight'!$D$6+U929*'Molecular Weight'!$C$8/'Molecular Weight'!$D$8+V929*'Molecular Weight'!$C$9/'Molecular Weight'!$D$9+W929*'Molecular Weight'!$C$10/'Molecular Weight'!$D$10+X929*'Molecular Weight'!$C$11/'Molecular Weight'!$D$11+Y929*'Molecular Weight'!$C$12/'Molecular Weight'!$D$12)</f>
        <v>4.61901906198142</v>
      </c>
      <c r="AH929" s="19">
        <f>P929*AG929*'Molecular Weight'!$B$2/'Molecular Weight'!$D$2</f>
        <v>3.00151669771665</v>
      </c>
      <c r="AI929" s="19">
        <f>Q929*AG929*'Molecular Weight'!$B$3/'Molecular Weight'!$D$3</f>
        <v>0.051739950694285</v>
      </c>
      <c r="AJ929" s="19">
        <f>AG929*R929*'Molecular Weight'!$B$4/'Molecular Weight'!$D$4</f>
        <v>1.87578563437037</v>
      </c>
      <c r="AK929" s="19">
        <f>S929*AG929*'Molecular Weight'!$B$5/'Molecular Weight'!$D$5</f>
        <v>0.00121561130652843</v>
      </c>
      <c r="AL929" s="19">
        <f>T929*AG929*'Molecular Weight'!$B$6/'Molecular Weight'!$D$6</f>
        <v>1.28450393680769</v>
      </c>
      <c r="AM929" s="19">
        <f>U929*AG929*'Molecular Weight'!$B$8/'Molecular Weight'!$D$8</f>
        <v>0.0304722430364717</v>
      </c>
      <c r="AN929" s="19">
        <f>V929*AG929*'Molecular Weight'!$B$9/'Molecular Weight'!$D$9</f>
        <v>0.876008999769826</v>
      </c>
      <c r="AO929" s="19">
        <f>W929*AG929*'Molecular Weight'!$B$10/'Molecular Weight'!$D$10</f>
        <v>0.864418777737072</v>
      </c>
      <c r="AP929" s="19">
        <f>X929*AG929*'Molecular Weight'!$B$11/'Molecular Weight'!$D$11</f>
        <v>0.0451617546234388</v>
      </c>
      <c r="AQ929" s="19">
        <f>Y929*AG929*'Molecular Weight'!$B$12/'Molecular Weight'!$D$12</f>
        <v>0</v>
      </c>
      <c r="AR929" s="19">
        <f t="shared" si="170"/>
        <v>8.03082360606234</v>
      </c>
      <c r="AS929" s="19">
        <f t="shared" si="171"/>
        <v>0.0921159001596834</v>
      </c>
      <c r="AT929" s="19">
        <f t="shared" si="172"/>
        <v>0.0717132096835872</v>
      </c>
      <c r="AU929" s="19">
        <f t="shared" si="173"/>
        <v>1.19238803664801</v>
      </c>
      <c r="AV929" s="19">
        <f t="shared" si="174"/>
        <v>3.05325664841094</v>
      </c>
      <c r="AW929" s="19">
        <f t="shared" si="175"/>
        <v>3.05540395735106</v>
      </c>
      <c r="AX929" s="36"/>
    </row>
    <row r="930" s="25" customFormat="1" spans="1:50">
      <c r="A930" s="37" t="s">
        <v>1849</v>
      </c>
      <c r="B930" s="35" t="s">
        <v>2629</v>
      </c>
      <c r="C930" s="35" t="s">
        <v>2595</v>
      </c>
      <c r="D930" s="35" t="s">
        <v>1852</v>
      </c>
      <c r="E930" s="35" t="s">
        <v>2720</v>
      </c>
      <c r="F930" s="35" t="s">
        <v>1963</v>
      </c>
      <c r="G930" s="32" t="s">
        <v>1917</v>
      </c>
      <c r="H930" s="32"/>
      <c r="I930" s="33">
        <f t="shared" si="176"/>
        <v>6.40053033828735</v>
      </c>
      <c r="J930" s="33">
        <f t="shared" si="177"/>
        <v>1002.83972167969</v>
      </c>
      <c r="K930" s="33">
        <f t="shared" si="178"/>
        <v>-8.77911186218262</v>
      </c>
      <c r="L930" s="34">
        <f t="shared" si="168"/>
        <v>-11.9902487454446</v>
      </c>
      <c r="M930" s="33">
        <f t="shared" si="169"/>
        <v>3.211136883262</v>
      </c>
      <c r="N930" s="33">
        <f t="shared" si="179"/>
        <v>3.21113681793213</v>
      </c>
      <c r="O930" s="32"/>
      <c r="P930" s="35">
        <v>39.895</v>
      </c>
      <c r="Q930" s="35">
        <v>0.849</v>
      </c>
      <c r="R930" s="35">
        <v>21.168</v>
      </c>
      <c r="S930" s="35">
        <v>0.058</v>
      </c>
      <c r="T930" s="35">
        <v>19.749</v>
      </c>
      <c r="U930" s="35">
        <v>0.5</v>
      </c>
      <c r="V930" s="35">
        <v>7.762</v>
      </c>
      <c r="W930" s="35">
        <v>10.415</v>
      </c>
      <c r="X930" s="35">
        <v>0.24</v>
      </c>
      <c r="Y930" s="32"/>
      <c r="Z930" s="32">
        <v>100.636</v>
      </c>
      <c r="AA930" s="35">
        <v>6.40053033828735</v>
      </c>
      <c r="AB930" s="35">
        <v>1002.83972167969</v>
      </c>
      <c r="AC930" s="35">
        <v>-8.77911186218262</v>
      </c>
      <c r="AD930" s="35">
        <v>3.21113681793213</v>
      </c>
      <c r="AE930" s="35" t="s">
        <v>1695</v>
      </c>
      <c r="AF930" s="19">
        <v>12</v>
      </c>
      <c r="AG930" s="19">
        <f>AF930/(P930*'Molecular Weight'!$C$2/'Molecular Weight'!$D$2+Q930*'Molecular Weight'!$C$3/'Molecular Weight'!$D$3+R930*'Molecular Weight'!$C$4/'Molecular Weight'!$D$4+S930*'Molecular Weight'!$C$5/'Molecular Weight'!$D$5+T930*'Molecular Weight'!$C$6/'Molecular Weight'!$D$6+U930*'Molecular Weight'!$C$8/'Molecular Weight'!$D$8+V930*'Molecular Weight'!$C$9/'Molecular Weight'!$D$9+W930*'Molecular Weight'!$C$10/'Molecular Weight'!$D$10+X930*'Molecular Weight'!$C$11/'Molecular Weight'!$D$11+Y930*'Molecular Weight'!$C$12/'Molecular Weight'!$D$12)</f>
        <v>4.54987219015157</v>
      </c>
      <c r="AH930" s="19">
        <f>P930*AG930*'Molecular Weight'!$B$2/'Molecular Weight'!$D$2</f>
        <v>3.02125750709216</v>
      </c>
      <c r="AI930" s="19">
        <f>Q930*AG930*'Molecular Weight'!$B$3/'Molecular Weight'!$D$3</f>
        <v>0.0483459510568046</v>
      </c>
      <c r="AJ930" s="19">
        <f>AG930*R930*'Molecular Weight'!$B$4/'Molecular Weight'!$D$4</f>
        <v>1.88920546334108</v>
      </c>
      <c r="AK930" s="19">
        <f>S930*AG930*'Molecular Weight'!$B$5/'Molecular Weight'!$D$5</f>
        <v>0.00347249933586145</v>
      </c>
      <c r="AL930" s="19">
        <f>T930*AG930*'Molecular Weight'!$B$6/'Molecular Weight'!$D$6</f>
        <v>1.25077151842015</v>
      </c>
      <c r="AM930" s="19">
        <f>U930*AG930*'Molecular Weight'!$B$8/'Molecular Weight'!$D$8</f>
        <v>0.032068453553366</v>
      </c>
      <c r="AN930" s="19">
        <f>V930*AG930*'Molecular Weight'!$B$9/'Molecular Weight'!$D$9</f>
        <v>0.876330221835149</v>
      </c>
      <c r="AO930" s="19">
        <f>W930*AG930*'Molecular Weight'!$B$10/'Molecular Weight'!$D$10</f>
        <v>0.84498785414459</v>
      </c>
      <c r="AP930" s="19">
        <f>X930*AG930*'Molecular Weight'!$B$11/'Molecular Weight'!$D$11</f>
        <v>0.0352361834668079</v>
      </c>
      <c r="AQ930" s="19">
        <f>Y930*AG930*'Molecular Weight'!$B$12/'Molecular Weight'!$D$12</f>
        <v>0</v>
      </c>
      <c r="AR930" s="19">
        <f t="shared" si="170"/>
        <v>8.00167565224597</v>
      </c>
      <c r="AS930" s="19">
        <f t="shared" si="171"/>
        <v>0.00502590402948755</v>
      </c>
      <c r="AT930" s="19">
        <f t="shared" si="172"/>
        <v>0.00401824310473249</v>
      </c>
      <c r="AU930" s="19">
        <f t="shared" si="173"/>
        <v>1.24574561439066</v>
      </c>
      <c r="AV930" s="19">
        <f t="shared" si="174"/>
        <v>3.06960345814896</v>
      </c>
      <c r="AW930" s="19">
        <f t="shared" si="175"/>
        <v>3.00415804795325</v>
      </c>
      <c r="AX930" s="36"/>
    </row>
    <row r="931" s="25" customFormat="1" spans="1:50">
      <c r="A931" s="37" t="s">
        <v>1849</v>
      </c>
      <c r="B931" s="35" t="s">
        <v>2629</v>
      </c>
      <c r="C931" s="35" t="s">
        <v>2595</v>
      </c>
      <c r="D931" s="35" t="s">
        <v>1852</v>
      </c>
      <c r="E931" s="35" t="s">
        <v>2721</v>
      </c>
      <c r="F931" s="35" t="s">
        <v>1963</v>
      </c>
      <c r="G931" s="32" t="s">
        <v>1917</v>
      </c>
      <c r="H931" s="32"/>
      <c r="I931" s="33">
        <f t="shared" si="176"/>
        <v>6.65328931808472</v>
      </c>
      <c r="J931" s="33">
        <f t="shared" si="177"/>
        <v>1068.56701660156</v>
      </c>
      <c r="K931" s="33">
        <f t="shared" si="178"/>
        <v>-8.16322708129883</v>
      </c>
      <c r="L931" s="34">
        <f t="shared" si="168"/>
        <v>-10.9644797398956</v>
      </c>
      <c r="M931" s="33">
        <f t="shared" si="169"/>
        <v>2.80125265859678</v>
      </c>
      <c r="N931" s="33">
        <f t="shared" si="179"/>
        <v>2.80125141143799</v>
      </c>
      <c r="O931" s="32"/>
      <c r="P931" s="35">
        <v>39.517</v>
      </c>
      <c r="Q931" s="35">
        <v>0.888</v>
      </c>
      <c r="R931" s="35">
        <v>21.167</v>
      </c>
      <c r="S931" s="35">
        <v>0.028</v>
      </c>
      <c r="T931" s="35">
        <v>19.697</v>
      </c>
      <c r="U931" s="35">
        <v>0.478</v>
      </c>
      <c r="V931" s="35">
        <v>7.852</v>
      </c>
      <c r="W931" s="35">
        <v>10.22</v>
      </c>
      <c r="X931" s="35">
        <v>0.283</v>
      </c>
      <c r="Y931" s="32"/>
      <c r="Z931" s="32">
        <v>100.13</v>
      </c>
      <c r="AA931" s="35">
        <v>6.65328931808472</v>
      </c>
      <c r="AB931" s="35">
        <v>1068.56701660156</v>
      </c>
      <c r="AC931" s="35">
        <v>-8.16322708129883</v>
      </c>
      <c r="AD931" s="35">
        <v>2.80125141143799</v>
      </c>
      <c r="AE931" s="35" t="s">
        <v>1695</v>
      </c>
      <c r="AF931" s="19">
        <v>12</v>
      </c>
      <c r="AG931" s="19">
        <f>AF931/(P931*'Molecular Weight'!$C$2/'Molecular Weight'!$D$2+Q931*'Molecular Weight'!$C$3/'Molecular Weight'!$D$3+R931*'Molecular Weight'!$C$4/'Molecular Weight'!$D$4+S931*'Molecular Weight'!$C$5/'Molecular Weight'!$D$5+T931*'Molecular Weight'!$C$6/'Molecular Weight'!$D$6+U931*'Molecular Weight'!$C$8/'Molecular Weight'!$D$8+V931*'Molecular Weight'!$C$9/'Molecular Weight'!$D$9+W931*'Molecular Weight'!$C$10/'Molecular Weight'!$D$10+X931*'Molecular Weight'!$C$11/'Molecular Weight'!$D$11+Y931*'Molecular Weight'!$C$12/'Molecular Weight'!$D$12)</f>
        <v>4.57382604223891</v>
      </c>
      <c r="AH931" s="19">
        <f>P931*AG931*'Molecular Weight'!$B$2/'Molecular Weight'!$D$2</f>
        <v>3.00838687934678</v>
      </c>
      <c r="AI931" s="19">
        <f>Q931*AG931*'Molecular Weight'!$B$3/'Molecular Weight'!$D$3</f>
        <v>0.0508330103317665</v>
      </c>
      <c r="AJ931" s="19">
        <f>AG931*R931*'Molecular Weight'!$B$4/'Molecular Weight'!$D$4</f>
        <v>1.89906190341449</v>
      </c>
      <c r="AK931" s="19">
        <f>S931*AG931*'Molecular Weight'!$B$5/'Molecular Weight'!$D$5</f>
        <v>0.00168520467376392</v>
      </c>
      <c r="AL931" s="19">
        <f>T931*AG931*'Molecular Weight'!$B$6/'Molecular Weight'!$D$6</f>
        <v>1.25404581784493</v>
      </c>
      <c r="AM931" s="19">
        <f>U931*AG931*'Molecular Weight'!$B$8/'Molecular Weight'!$D$8</f>
        <v>0.0308188447729095</v>
      </c>
      <c r="AN931" s="19">
        <f>V931*AG931*'Molecular Weight'!$B$9/'Molecular Weight'!$D$9</f>
        <v>0.891158364358806</v>
      </c>
      <c r="AO931" s="19">
        <f>W931*AG931*'Molecular Weight'!$B$10/'Molecular Weight'!$D$10</f>
        <v>0.833532492005735</v>
      </c>
      <c r="AP931" s="19">
        <f>X931*AG931*'Molecular Weight'!$B$11/'Molecular Weight'!$D$11</f>
        <v>0.0417680790562636</v>
      </c>
      <c r="AQ931" s="19">
        <f>Y931*AG931*'Molecular Weight'!$B$12/'Molecular Weight'!$D$12</f>
        <v>0</v>
      </c>
      <c r="AR931" s="19">
        <f t="shared" si="170"/>
        <v>8.01129059580545</v>
      </c>
      <c r="AS931" s="19">
        <f t="shared" si="171"/>
        <v>0.0338240507057339</v>
      </c>
      <c r="AT931" s="19">
        <f t="shared" si="172"/>
        <v>0.0269719417141077</v>
      </c>
      <c r="AU931" s="19">
        <f t="shared" si="173"/>
        <v>1.2202217671392</v>
      </c>
      <c r="AV931" s="19">
        <f t="shared" si="174"/>
        <v>3.05921988967855</v>
      </c>
      <c r="AW931" s="19">
        <f t="shared" si="175"/>
        <v>3.00955551898238</v>
      </c>
      <c r="AX931" s="36"/>
    </row>
    <row r="932" s="25" customFormat="1" spans="1:50">
      <c r="A932" s="37" t="s">
        <v>1849</v>
      </c>
      <c r="B932" s="35" t="s">
        <v>2629</v>
      </c>
      <c r="C932" s="35" t="s">
        <v>2595</v>
      </c>
      <c r="D932" s="35" t="s">
        <v>1852</v>
      </c>
      <c r="E932" s="35" t="s">
        <v>2722</v>
      </c>
      <c r="F932" s="35" t="s">
        <v>1962</v>
      </c>
      <c r="G932" s="32" t="s">
        <v>1917</v>
      </c>
      <c r="H932" s="32"/>
      <c r="I932" s="33">
        <f t="shared" si="176"/>
        <v>5.96846437454224</v>
      </c>
      <c r="J932" s="33">
        <f t="shared" si="177"/>
        <v>1119.13732910156</v>
      </c>
      <c r="K932" s="33">
        <f t="shared" si="178"/>
        <v>-7.49743938446045</v>
      </c>
      <c r="L932" s="34">
        <f t="shared" si="168"/>
        <v>-10.5940404642457</v>
      </c>
      <c r="M932" s="33">
        <f t="shared" si="169"/>
        <v>3.09660107978522</v>
      </c>
      <c r="N932" s="33">
        <f t="shared" si="179"/>
        <v>3.09660053253174</v>
      </c>
      <c r="O932" s="32"/>
      <c r="P932" s="35">
        <v>39.229</v>
      </c>
      <c r="Q932" s="35">
        <v>0.436</v>
      </c>
      <c r="R932" s="35">
        <v>21.737</v>
      </c>
      <c r="S932" s="35">
        <v>0.039</v>
      </c>
      <c r="T932" s="35">
        <v>17.827</v>
      </c>
      <c r="U932" s="35">
        <v>0.355</v>
      </c>
      <c r="V932" s="35">
        <v>9.064</v>
      </c>
      <c r="W932" s="35">
        <v>10.561</v>
      </c>
      <c r="X932" s="35">
        <v>0.22</v>
      </c>
      <c r="Y932" s="32"/>
      <c r="Z932" s="32">
        <v>99.468</v>
      </c>
      <c r="AA932" s="35">
        <v>5.96846437454224</v>
      </c>
      <c r="AB932" s="35">
        <v>1119.13732910156</v>
      </c>
      <c r="AC932" s="35">
        <v>-7.49743938446045</v>
      </c>
      <c r="AD932" s="35">
        <v>3.09660053253174</v>
      </c>
      <c r="AE932" s="35" t="s">
        <v>1695</v>
      </c>
      <c r="AF932" s="19">
        <v>12</v>
      </c>
      <c r="AG932" s="19">
        <f>AF932/(P932*'Molecular Weight'!$C$2/'Molecular Weight'!$D$2+Q932*'Molecular Weight'!$C$3/'Molecular Weight'!$D$3+R932*'Molecular Weight'!$C$4/'Molecular Weight'!$D$4+S932*'Molecular Weight'!$C$5/'Molecular Weight'!$D$5+T932*'Molecular Weight'!$C$6/'Molecular Weight'!$D$6+U932*'Molecular Weight'!$C$8/'Molecular Weight'!$D$8+V932*'Molecular Weight'!$C$9/'Molecular Weight'!$D$9+W932*'Molecular Weight'!$C$10/'Molecular Weight'!$D$10+X932*'Molecular Weight'!$C$11/'Molecular Weight'!$D$11+Y932*'Molecular Weight'!$C$12/'Molecular Weight'!$D$12)</f>
        <v>4.56779913031899</v>
      </c>
      <c r="AH932" s="19">
        <f>P932*AG932*'Molecular Weight'!$B$2/'Molecular Weight'!$D$2</f>
        <v>2.98252649938887</v>
      </c>
      <c r="AI932" s="19">
        <f>Q932*AG932*'Molecular Weight'!$B$3/'Molecular Weight'!$D$3</f>
        <v>0.0249256623381612</v>
      </c>
      <c r="AJ932" s="19">
        <f>AG932*R932*'Molecular Weight'!$B$4/'Molecular Weight'!$D$4</f>
        <v>1.94763141811973</v>
      </c>
      <c r="AK932" s="19">
        <f>S932*AG932*'Molecular Weight'!$B$5/'Molecular Weight'!$D$5</f>
        <v>0.00234415640611146</v>
      </c>
      <c r="AL932" s="19">
        <f>T932*AG932*'Molecular Weight'!$B$6/'Molecular Weight'!$D$6</f>
        <v>1.13349325022545</v>
      </c>
      <c r="AM932" s="19">
        <f>U932*AG932*'Molecular Weight'!$B$8/'Molecular Weight'!$D$8</f>
        <v>0.0228583125354277</v>
      </c>
      <c r="AN932" s="19">
        <f>V932*AG932*'Molecular Weight'!$B$9/'Molecular Weight'!$D$9</f>
        <v>1.02735809720127</v>
      </c>
      <c r="AO932" s="19">
        <f>W932*AG932*'Molecular Weight'!$B$10/'Molecular Weight'!$D$10</f>
        <v>0.860209105123018</v>
      </c>
      <c r="AP932" s="19">
        <f>X932*AG932*'Molecular Weight'!$B$11/'Molecular Weight'!$D$11</f>
        <v>0.0324270993439877</v>
      </c>
      <c r="AQ932" s="19">
        <f>Y932*AG932*'Molecular Weight'!$B$12/'Molecular Weight'!$D$12</f>
        <v>0</v>
      </c>
      <c r="AR932" s="19">
        <f t="shared" si="170"/>
        <v>8.03377360068204</v>
      </c>
      <c r="AS932" s="19">
        <f t="shared" si="171"/>
        <v>0.100894854231402</v>
      </c>
      <c r="AT932" s="19">
        <f t="shared" si="172"/>
        <v>0.0890123114639934</v>
      </c>
      <c r="AU932" s="19">
        <f t="shared" si="173"/>
        <v>1.03259839599405</v>
      </c>
      <c r="AV932" s="19">
        <f t="shared" si="174"/>
        <v>3.00745216172704</v>
      </c>
      <c r="AW932" s="19">
        <f t="shared" si="175"/>
        <v>3.04391876508517</v>
      </c>
      <c r="AX932" s="36"/>
    </row>
    <row r="933" s="25" customFormat="1" spans="1:50">
      <c r="A933" s="37" t="s">
        <v>1849</v>
      </c>
      <c r="B933" s="35" t="s">
        <v>2629</v>
      </c>
      <c r="C933" s="35" t="s">
        <v>2595</v>
      </c>
      <c r="D933" s="35" t="s">
        <v>1852</v>
      </c>
      <c r="E933" s="35" t="s">
        <v>2723</v>
      </c>
      <c r="F933" s="35" t="s">
        <v>1962</v>
      </c>
      <c r="G933" s="32" t="s">
        <v>1917</v>
      </c>
      <c r="H933" s="32"/>
      <c r="I933" s="33">
        <f t="shared" si="176"/>
        <v>6.05402994155884</v>
      </c>
      <c r="J933" s="33">
        <f t="shared" si="177"/>
        <v>1078.85693359375</v>
      </c>
      <c r="K933" s="33">
        <f t="shared" si="178"/>
        <v>-7.82143545150757</v>
      </c>
      <c r="L933" s="34">
        <f t="shared" si="168"/>
        <v>-11.0763437888328</v>
      </c>
      <c r="M933" s="33">
        <f t="shared" si="169"/>
        <v>3.25490833732526</v>
      </c>
      <c r="N933" s="33">
        <f t="shared" si="179"/>
        <v>3.2549090385437</v>
      </c>
      <c r="O933" s="32"/>
      <c r="P933" s="35">
        <v>39.375</v>
      </c>
      <c r="Q933" s="35">
        <v>0.471</v>
      </c>
      <c r="R933" s="35">
        <v>21.514</v>
      </c>
      <c r="S933" s="35">
        <v>0.027</v>
      </c>
      <c r="T933" s="35">
        <v>17.482</v>
      </c>
      <c r="U933" s="35">
        <v>0.357</v>
      </c>
      <c r="V933" s="35">
        <v>8.991</v>
      </c>
      <c r="W933" s="35">
        <v>10.529</v>
      </c>
      <c r="X933" s="35">
        <v>0.208</v>
      </c>
      <c r="Y933" s="32"/>
      <c r="Z933" s="32">
        <v>98.954</v>
      </c>
      <c r="AA933" s="35">
        <v>6.05402994155884</v>
      </c>
      <c r="AB933" s="35">
        <v>1078.85693359375</v>
      </c>
      <c r="AC933" s="35">
        <v>-7.82143545150757</v>
      </c>
      <c r="AD933" s="35">
        <v>3.2549090385437</v>
      </c>
      <c r="AE933" s="35" t="s">
        <v>1695</v>
      </c>
      <c r="AF933" s="19">
        <v>12</v>
      </c>
      <c r="AG933" s="19">
        <f>AF933/(P933*'Molecular Weight'!$C$2/'Molecular Weight'!$D$2+Q933*'Molecular Weight'!$C$3/'Molecular Weight'!$D$3+R933*'Molecular Weight'!$C$4/'Molecular Weight'!$D$4+S933*'Molecular Weight'!$C$5/'Molecular Weight'!$D$5+T933*'Molecular Weight'!$C$6/'Molecular Weight'!$D$6+U933*'Molecular Weight'!$C$8/'Molecular Weight'!$D$8+V933*'Molecular Weight'!$C$9/'Molecular Weight'!$D$9+W933*'Molecular Weight'!$C$10/'Molecular Weight'!$D$10+X933*'Molecular Weight'!$C$11/'Molecular Weight'!$D$11+Y933*'Molecular Weight'!$C$12/'Molecular Weight'!$D$12)</f>
        <v>4.58247190628789</v>
      </c>
      <c r="AH933" s="19">
        <f>P933*AG933*'Molecular Weight'!$B$2/'Molecular Weight'!$D$2</f>
        <v>3.00324286468185</v>
      </c>
      <c r="AI933" s="19">
        <f>Q933*AG933*'Molecular Weight'!$B$3/'Molecular Weight'!$D$3</f>
        <v>0.0270130696853767</v>
      </c>
      <c r="AJ933" s="19">
        <f>AG933*R933*'Molecular Weight'!$B$4/'Molecular Weight'!$D$4</f>
        <v>1.93384269501525</v>
      </c>
      <c r="AK933" s="19">
        <f>S933*AG933*'Molecular Weight'!$B$5/'Molecular Weight'!$D$5</f>
        <v>0.00162809055161225</v>
      </c>
      <c r="AL933" s="19">
        <f>T933*AG933*'Molecular Weight'!$B$6/'Molecular Weight'!$D$6</f>
        <v>1.11512769857635</v>
      </c>
      <c r="AM933" s="19">
        <f>U933*AG933*'Molecular Weight'!$B$8/'Molecular Weight'!$D$8</f>
        <v>0.0230609313581164</v>
      </c>
      <c r="AN933" s="19">
        <f>V933*AG933*'Molecular Weight'!$B$9/'Molecular Weight'!$D$9</f>
        <v>1.02235744192145</v>
      </c>
      <c r="AO933" s="19">
        <f>W933*AG933*'Molecular Weight'!$B$10/'Molecular Weight'!$D$10</f>
        <v>0.860357466143102</v>
      </c>
      <c r="AP933" s="19">
        <f>X933*AG933*'Molecular Weight'!$B$11/'Molecular Weight'!$D$11</f>
        <v>0.0307568298324582</v>
      </c>
      <c r="AQ933" s="19">
        <f>Y933*AG933*'Molecular Weight'!$B$12/'Molecular Weight'!$D$12</f>
        <v>0</v>
      </c>
      <c r="AR933" s="19">
        <f t="shared" si="170"/>
        <v>8.01738708776557</v>
      </c>
      <c r="AS933" s="19">
        <f t="shared" si="171"/>
        <v>0.0520481425937858</v>
      </c>
      <c r="AT933" s="19">
        <f t="shared" si="172"/>
        <v>0.0466746029716903</v>
      </c>
      <c r="AU933" s="19">
        <f t="shared" si="173"/>
        <v>1.06307955598256</v>
      </c>
      <c r="AV933" s="19">
        <f t="shared" si="174"/>
        <v>3.03025593436723</v>
      </c>
      <c r="AW933" s="19">
        <f t="shared" si="175"/>
        <v>3.02090353799902</v>
      </c>
      <c r="AX933" s="36"/>
    </row>
    <row r="934" s="25" customFormat="1" spans="1:50">
      <c r="A934" s="37" t="s">
        <v>1849</v>
      </c>
      <c r="B934" s="35" t="s">
        <v>2629</v>
      </c>
      <c r="C934" s="35" t="s">
        <v>2595</v>
      </c>
      <c r="D934" s="35" t="s">
        <v>1852</v>
      </c>
      <c r="E934" s="35" t="s">
        <v>2724</v>
      </c>
      <c r="F934" s="35" t="s">
        <v>2377</v>
      </c>
      <c r="G934" s="32" t="s">
        <v>1917</v>
      </c>
      <c r="H934" s="32"/>
      <c r="I934" s="33">
        <f t="shared" si="176"/>
        <v>5.54838132858276</v>
      </c>
      <c r="J934" s="33">
        <f t="shared" si="177"/>
        <v>1016.56201171875</v>
      </c>
      <c r="K934" s="33">
        <f t="shared" si="178"/>
        <v>-8.7381420135498</v>
      </c>
      <c r="L934" s="34">
        <f t="shared" si="168"/>
        <v>-12.1589411705341</v>
      </c>
      <c r="M934" s="33">
        <f t="shared" si="169"/>
        <v>3.42079915698433</v>
      </c>
      <c r="N934" s="33">
        <f t="shared" si="179"/>
        <v>3.42079925537109</v>
      </c>
      <c r="O934" s="32"/>
      <c r="P934" s="35">
        <v>39.412</v>
      </c>
      <c r="Q934" s="35">
        <v>0.594</v>
      </c>
      <c r="R934" s="35">
        <v>21.399</v>
      </c>
      <c r="S934" s="35">
        <v>0.058</v>
      </c>
      <c r="T934" s="35">
        <v>20.137</v>
      </c>
      <c r="U934" s="35">
        <v>0.363</v>
      </c>
      <c r="V934" s="35">
        <v>8.645</v>
      </c>
      <c r="W934" s="35">
        <v>9.101</v>
      </c>
      <c r="X934" s="35">
        <v>0.244</v>
      </c>
      <c r="Y934" s="32"/>
      <c r="Z934" s="32">
        <v>99.953</v>
      </c>
      <c r="AA934" s="35">
        <v>5.54838132858276</v>
      </c>
      <c r="AB934" s="35">
        <v>1016.56201171875</v>
      </c>
      <c r="AC934" s="35">
        <v>-8.7381420135498</v>
      </c>
      <c r="AD934" s="35">
        <v>3.42079925537109</v>
      </c>
      <c r="AE934" s="35" t="s">
        <v>1695</v>
      </c>
      <c r="AF934" s="19">
        <v>12</v>
      </c>
      <c r="AG934" s="19">
        <f>AF934/(P934*'Molecular Weight'!$C$2/'Molecular Weight'!$D$2+Q934*'Molecular Weight'!$C$3/'Molecular Weight'!$D$3+R934*'Molecular Weight'!$C$4/'Molecular Weight'!$D$4+S934*'Molecular Weight'!$C$5/'Molecular Weight'!$D$5+T934*'Molecular Weight'!$C$6/'Molecular Weight'!$D$6+U934*'Molecular Weight'!$C$8/'Molecular Weight'!$D$8+V934*'Molecular Weight'!$C$9/'Molecular Weight'!$D$9+W934*'Molecular Weight'!$C$10/'Molecular Weight'!$D$10+X934*'Molecular Weight'!$C$11/'Molecular Weight'!$D$11+Y934*'Molecular Weight'!$C$12/'Molecular Weight'!$D$12)</f>
        <v>4.57354365544553</v>
      </c>
      <c r="AH934" s="19">
        <f>P934*AG934*'Molecular Weight'!$B$2/'Molecular Weight'!$D$2</f>
        <v>3.00020809834253</v>
      </c>
      <c r="AI934" s="19">
        <f>Q934*AG934*'Molecular Weight'!$B$3/'Molecular Weight'!$D$3</f>
        <v>0.0340010629703961</v>
      </c>
      <c r="AJ934" s="19">
        <f>AG934*R934*'Molecular Weight'!$B$4/'Molecular Weight'!$D$4</f>
        <v>1.91975795768692</v>
      </c>
      <c r="AK934" s="19">
        <f>S934*AG934*'Molecular Weight'!$B$5/'Molecular Weight'!$D$5</f>
        <v>0.00349056559004988</v>
      </c>
      <c r="AL934" s="19">
        <f>T934*AG934*'Molecular Weight'!$B$6/'Molecular Weight'!$D$6</f>
        <v>1.28198007502376</v>
      </c>
      <c r="AM934" s="19">
        <f>U934*AG934*'Molecular Weight'!$B$8/'Molecular Weight'!$D$8</f>
        <v>0.0234028241743266</v>
      </c>
      <c r="AN934" s="19">
        <f>V934*AG934*'Molecular Weight'!$B$9/'Molecular Weight'!$D$9</f>
        <v>0.981098880926219</v>
      </c>
      <c r="AO934" s="19">
        <f>W934*AG934*'Molecular Weight'!$B$10/'Molecular Weight'!$D$10</f>
        <v>0.742222197008021</v>
      </c>
      <c r="AP934" s="19">
        <f>X934*AG934*'Molecular Weight'!$B$11/'Molecular Weight'!$D$11</f>
        <v>0.0360098306527496</v>
      </c>
      <c r="AQ934" s="19">
        <f>Y934*AG934*'Molecular Weight'!$B$12/'Molecular Weight'!$D$12</f>
        <v>0</v>
      </c>
      <c r="AR934" s="19">
        <f t="shared" si="170"/>
        <v>8.02217149237497</v>
      </c>
      <c r="AS934" s="19">
        <f t="shared" si="171"/>
        <v>0.0663306459485389</v>
      </c>
      <c r="AT934" s="19">
        <f t="shared" si="172"/>
        <v>0.0517407775993006</v>
      </c>
      <c r="AU934" s="19">
        <f t="shared" si="173"/>
        <v>1.21564942907522</v>
      </c>
      <c r="AV934" s="19">
        <f t="shared" si="174"/>
        <v>3.03420916131293</v>
      </c>
      <c r="AW934" s="19">
        <f t="shared" si="175"/>
        <v>3.02870397713232</v>
      </c>
      <c r="AX934" s="36"/>
    </row>
    <row r="935" s="25" customFormat="1" spans="1:50">
      <c r="A935" s="37" t="s">
        <v>1849</v>
      </c>
      <c r="B935" s="35" t="s">
        <v>2629</v>
      </c>
      <c r="C935" s="35" t="s">
        <v>2595</v>
      </c>
      <c r="D935" s="35" t="s">
        <v>1852</v>
      </c>
      <c r="E935" s="35" t="s">
        <v>2725</v>
      </c>
      <c r="F935" s="35" t="s">
        <v>2377</v>
      </c>
      <c r="G935" s="32" t="s">
        <v>1917</v>
      </c>
      <c r="H935" s="32"/>
      <c r="I935" s="33">
        <f t="shared" si="176"/>
        <v>5.5045690536499</v>
      </c>
      <c r="J935" s="33">
        <f t="shared" si="177"/>
        <v>1049.51928710937</v>
      </c>
      <c r="K935" s="33">
        <f t="shared" si="178"/>
        <v>-8.40961074829102</v>
      </c>
      <c r="L935" s="34">
        <f t="shared" si="168"/>
        <v>-11.7050549595916</v>
      </c>
      <c r="M935" s="33">
        <f t="shared" si="169"/>
        <v>3.29544421130061</v>
      </c>
      <c r="N935" s="33">
        <f t="shared" si="179"/>
        <v>3.29544258117676</v>
      </c>
      <c r="O935" s="32"/>
      <c r="P935" s="35">
        <v>39.565</v>
      </c>
      <c r="Q935" s="35">
        <v>0.557</v>
      </c>
      <c r="R935" s="35">
        <v>21.676</v>
      </c>
      <c r="S935" s="35">
        <v>0.062</v>
      </c>
      <c r="T935" s="35">
        <v>19.666</v>
      </c>
      <c r="U935" s="35">
        <v>0.347</v>
      </c>
      <c r="V935" s="35">
        <v>8.687</v>
      </c>
      <c r="W935" s="35">
        <v>8.978</v>
      </c>
      <c r="X935" s="35">
        <v>0.264</v>
      </c>
      <c r="Y935" s="32"/>
      <c r="Z935" s="32">
        <v>99.802</v>
      </c>
      <c r="AA935" s="35">
        <v>5.5045690536499</v>
      </c>
      <c r="AB935" s="35">
        <v>1049.51928710937</v>
      </c>
      <c r="AC935" s="35">
        <v>-8.40961074829102</v>
      </c>
      <c r="AD935" s="35">
        <v>3.29544258117676</v>
      </c>
      <c r="AE935" s="35" t="s">
        <v>1695</v>
      </c>
      <c r="AF935" s="19">
        <v>12</v>
      </c>
      <c r="AG935" s="19">
        <f>AF935/(P935*'Molecular Weight'!$C$2/'Molecular Weight'!$D$2+Q935*'Molecular Weight'!$C$3/'Molecular Weight'!$D$3+R935*'Molecular Weight'!$C$4/'Molecular Weight'!$D$4+S935*'Molecular Weight'!$C$5/'Molecular Weight'!$D$5+T935*'Molecular Weight'!$C$6/'Molecular Weight'!$D$6+U935*'Molecular Weight'!$C$8/'Molecular Weight'!$D$8+V935*'Molecular Weight'!$C$9/'Molecular Weight'!$D$9+W935*'Molecular Weight'!$C$10/'Molecular Weight'!$D$10+X935*'Molecular Weight'!$C$11/'Molecular Weight'!$D$11+Y935*'Molecular Weight'!$C$12/'Molecular Weight'!$D$12)</f>
        <v>4.56521623567081</v>
      </c>
      <c r="AH935" s="19">
        <f>P935*AG935*'Molecular Weight'!$B$2/'Molecular Weight'!$D$2</f>
        <v>3.00637117783481</v>
      </c>
      <c r="AI935" s="19">
        <f>Q935*AG935*'Molecular Weight'!$B$3/'Molecular Weight'!$D$3</f>
        <v>0.0318250994151269</v>
      </c>
      <c r="AJ935" s="19">
        <f>AG935*R935*'Molecular Weight'!$B$4/'Molecular Weight'!$D$4</f>
        <v>1.94106761719106</v>
      </c>
      <c r="AK935" s="19">
        <f>S935*AG935*'Molecular Weight'!$B$5/'Molecular Weight'!$D$5</f>
        <v>0.00372450038307244</v>
      </c>
      <c r="AL935" s="19">
        <f>T935*AG935*'Molecular Weight'!$B$6/'Molecular Weight'!$D$6</f>
        <v>1.24971523511556</v>
      </c>
      <c r="AM935" s="19">
        <f>U935*AG935*'Molecular Weight'!$B$8/'Molecular Weight'!$D$8</f>
        <v>0.0223305615136421</v>
      </c>
      <c r="AN935" s="19">
        <f>V935*AG935*'Molecular Weight'!$B$9/'Molecular Weight'!$D$9</f>
        <v>0.984070308666807</v>
      </c>
      <c r="AO935" s="19">
        <f>W935*AG935*'Molecular Weight'!$B$10/'Molecular Weight'!$D$10</f>
        <v>0.730857905917485</v>
      </c>
      <c r="AP935" s="19">
        <f>X935*AG935*'Molecular Weight'!$B$11/'Molecular Weight'!$D$11</f>
        <v>0.0388905158508259</v>
      </c>
      <c r="AQ935" s="19">
        <f>Y935*AG935*'Molecular Weight'!$B$12/'Molecular Weight'!$D$12</f>
        <v>0</v>
      </c>
      <c r="AR935" s="19">
        <f t="shared" si="170"/>
        <v>8.0088529218884</v>
      </c>
      <c r="AS935" s="19">
        <f t="shared" si="171"/>
        <v>0.0265294078183143</v>
      </c>
      <c r="AT935" s="19">
        <f t="shared" si="172"/>
        <v>0.0212283623283676</v>
      </c>
      <c r="AU935" s="19">
        <f t="shared" si="173"/>
        <v>1.22318582729725</v>
      </c>
      <c r="AV935" s="19">
        <f t="shared" si="174"/>
        <v>3.03819627724994</v>
      </c>
      <c r="AW935" s="19">
        <f t="shared" si="175"/>
        <v>2.9869740112135</v>
      </c>
      <c r="AX935" s="36"/>
    </row>
    <row r="936" s="25" customFormat="1" spans="1:50">
      <c r="A936" s="37" t="s">
        <v>1849</v>
      </c>
      <c r="B936" s="35" t="s">
        <v>2629</v>
      </c>
      <c r="C936" s="35" t="s">
        <v>2595</v>
      </c>
      <c r="D936" s="35" t="s">
        <v>1852</v>
      </c>
      <c r="E936" s="35" t="s">
        <v>2726</v>
      </c>
      <c r="F936" s="35" t="s">
        <v>2377</v>
      </c>
      <c r="G936" s="32" t="s">
        <v>1917</v>
      </c>
      <c r="H936" s="32"/>
      <c r="I936" s="33">
        <f t="shared" si="176"/>
        <v>5.90231895446777</v>
      </c>
      <c r="J936" s="33">
        <f t="shared" si="177"/>
        <v>1062.484375</v>
      </c>
      <c r="K936" s="33">
        <f t="shared" si="178"/>
        <v>-8.25297546386719</v>
      </c>
      <c r="L936" s="34">
        <f t="shared" si="168"/>
        <v>-11.3588325507825</v>
      </c>
      <c r="M936" s="33">
        <f t="shared" si="169"/>
        <v>3.10585708691535</v>
      </c>
      <c r="N936" s="33">
        <f t="shared" si="179"/>
        <v>3.10585498809814</v>
      </c>
      <c r="O936" s="32"/>
      <c r="P936" s="35">
        <v>39.601</v>
      </c>
      <c r="Q936" s="35">
        <v>0.576</v>
      </c>
      <c r="R936" s="35">
        <v>21.552</v>
      </c>
      <c r="S936" s="35">
        <v>0.059</v>
      </c>
      <c r="T936" s="35">
        <v>19.695</v>
      </c>
      <c r="U936" s="35">
        <v>0.338</v>
      </c>
      <c r="V936" s="35">
        <v>8.594</v>
      </c>
      <c r="W936" s="35">
        <v>8.991</v>
      </c>
      <c r="X936" s="35">
        <v>0.275</v>
      </c>
      <c r="Y936" s="32"/>
      <c r="Z936" s="32">
        <v>99.681</v>
      </c>
      <c r="AA936" s="35">
        <v>5.90231895446777</v>
      </c>
      <c r="AB936" s="35">
        <v>1062.484375</v>
      </c>
      <c r="AC936" s="35">
        <v>-8.25297546386719</v>
      </c>
      <c r="AD936" s="35">
        <v>3.10585498809814</v>
      </c>
      <c r="AE936" s="35" t="s">
        <v>1695</v>
      </c>
      <c r="AF936" s="19">
        <v>12</v>
      </c>
      <c r="AG936" s="19">
        <f>AF936/(P936*'Molecular Weight'!$C$2/'Molecular Weight'!$D$2+Q936*'Molecular Weight'!$C$3/'Molecular Weight'!$D$3+R936*'Molecular Weight'!$C$4/'Molecular Weight'!$D$4+S936*'Molecular Weight'!$C$5/'Molecular Weight'!$D$5+T936*'Molecular Weight'!$C$6/'Molecular Weight'!$D$6+U936*'Molecular Weight'!$C$8/'Molecular Weight'!$D$8+V936*'Molecular Weight'!$C$9/'Molecular Weight'!$D$9+W936*'Molecular Weight'!$C$10/'Molecular Weight'!$D$10+X936*'Molecular Weight'!$C$11/'Molecular Weight'!$D$11+Y936*'Molecular Weight'!$C$12/'Molecular Weight'!$D$12)</f>
        <v>4.57157348662401</v>
      </c>
      <c r="AH936" s="19">
        <f>P936*AG936*'Molecular Weight'!$B$2/'Molecular Weight'!$D$2</f>
        <v>3.01329696477692</v>
      </c>
      <c r="AI936" s="19">
        <f>Q936*AG936*'Molecular Weight'!$B$3/'Molecular Weight'!$D$3</f>
        <v>0.0329565247596424</v>
      </c>
      <c r="AJ936" s="19">
        <f>AG936*R936*'Molecular Weight'!$B$4/'Molecular Weight'!$D$4</f>
        <v>1.93265107461202</v>
      </c>
      <c r="AK936" s="19">
        <f>S936*AG936*'Molecular Weight'!$B$5/'Molecular Weight'!$D$5</f>
        <v>0.00354921818160164</v>
      </c>
      <c r="AL936" s="19">
        <f>T936*AG936*'Molecular Weight'!$B$6/'Molecular Weight'!$D$6</f>
        <v>1.25330094402923</v>
      </c>
      <c r="AM936" s="19">
        <f>U936*AG936*'Molecular Weight'!$B$8/'Molecular Weight'!$D$8</f>
        <v>0.0217816723777687</v>
      </c>
      <c r="AN936" s="19">
        <f>V936*AG936*'Molecular Weight'!$B$9/'Molecular Weight'!$D$9</f>
        <v>0.974890881986271</v>
      </c>
      <c r="AO936" s="19">
        <f>W936*AG936*'Molecular Weight'!$B$10/'Molecular Weight'!$D$10</f>
        <v>0.732935399754573</v>
      </c>
      <c r="AP936" s="19">
        <f>X936*AG936*'Molecular Weight'!$B$11/'Molecular Weight'!$D$11</f>
        <v>0.0405673671772056</v>
      </c>
      <c r="AQ936" s="19">
        <f>Y936*AG936*'Molecular Weight'!$B$12/'Molecular Weight'!$D$12</f>
        <v>0</v>
      </c>
      <c r="AR936" s="19">
        <f t="shared" si="170"/>
        <v>8.00593004765523</v>
      </c>
      <c r="AS936" s="19">
        <f t="shared" si="171"/>
        <v>0.0177769656839715</v>
      </c>
      <c r="AT936" s="19">
        <f t="shared" si="172"/>
        <v>0.0141841157693701</v>
      </c>
      <c r="AU936" s="19">
        <f t="shared" si="173"/>
        <v>1.23552397834526</v>
      </c>
      <c r="AV936" s="19">
        <f t="shared" si="174"/>
        <v>3.04625348953656</v>
      </c>
      <c r="AW936" s="19">
        <f t="shared" si="175"/>
        <v>2.98290889814784</v>
      </c>
      <c r="AX936" s="36"/>
    </row>
    <row r="937" s="25" customFormat="1" spans="1:50">
      <c r="A937" s="37" t="s">
        <v>1849</v>
      </c>
      <c r="B937" s="35" t="s">
        <v>2629</v>
      </c>
      <c r="C937" s="35" t="s">
        <v>2595</v>
      </c>
      <c r="D937" s="35" t="s">
        <v>1852</v>
      </c>
      <c r="E937" s="35" t="s">
        <v>2727</v>
      </c>
      <c r="F937" s="35" t="s">
        <v>2377</v>
      </c>
      <c r="G937" s="32" t="s">
        <v>1917</v>
      </c>
      <c r="H937" s="32"/>
      <c r="I937" s="33">
        <f t="shared" si="176"/>
        <v>5.97590351104736</v>
      </c>
      <c r="J937" s="33">
        <f t="shared" si="177"/>
        <v>1022.2333984375</v>
      </c>
      <c r="K937" s="33">
        <f t="shared" si="178"/>
        <v>-8.55111026763916</v>
      </c>
      <c r="L937" s="34">
        <f t="shared" si="168"/>
        <v>-11.8913984862004</v>
      </c>
      <c r="M937" s="33">
        <f t="shared" si="169"/>
        <v>3.34028821856128</v>
      </c>
      <c r="N937" s="33">
        <f t="shared" si="179"/>
        <v>3.34028720855713</v>
      </c>
      <c r="O937" s="32"/>
      <c r="P937" s="35">
        <v>39.355</v>
      </c>
      <c r="Q937" s="35">
        <v>0.569</v>
      </c>
      <c r="R937" s="35">
        <v>21.321</v>
      </c>
      <c r="S937" s="35">
        <v>0.056</v>
      </c>
      <c r="T937" s="35">
        <v>19.496</v>
      </c>
      <c r="U937" s="35">
        <v>0.345</v>
      </c>
      <c r="V937" s="35">
        <v>8.192</v>
      </c>
      <c r="W937" s="35">
        <v>9.149</v>
      </c>
      <c r="X937" s="35">
        <v>0.234</v>
      </c>
      <c r="Y937" s="32"/>
      <c r="Z937" s="32">
        <v>98.717</v>
      </c>
      <c r="AA937" s="35">
        <v>5.97590351104736</v>
      </c>
      <c r="AB937" s="35">
        <v>1022.2333984375</v>
      </c>
      <c r="AC937" s="35">
        <v>-8.55111026763916</v>
      </c>
      <c r="AD937" s="35">
        <v>3.34028720855713</v>
      </c>
      <c r="AE937" s="35" t="s">
        <v>1695</v>
      </c>
      <c r="AF937" s="19">
        <v>12</v>
      </c>
      <c r="AG937" s="19">
        <f>AF937/(P937*'Molecular Weight'!$C$2/'Molecular Weight'!$D$2+Q937*'Molecular Weight'!$C$3/'Molecular Weight'!$D$3+R937*'Molecular Weight'!$C$4/'Molecular Weight'!$D$4+S937*'Molecular Weight'!$C$5/'Molecular Weight'!$D$5+T937*'Molecular Weight'!$C$6/'Molecular Weight'!$D$6+U937*'Molecular Weight'!$C$8/'Molecular Weight'!$D$8+V937*'Molecular Weight'!$C$9/'Molecular Weight'!$D$9+W937*'Molecular Weight'!$C$10/'Molecular Weight'!$D$10+X937*'Molecular Weight'!$C$11/'Molecular Weight'!$D$11+Y937*'Molecular Weight'!$C$12/'Molecular Weight'!$D$12)</f>
        <v>4.61679480438484</v>
      </c>
      <c r="AH937" s="19">
        <f>P937*AG937*'Molecular Weight'!$B$2/'Molecular Weight'!$D$2</f>
        <v>3.0242003915873</v>
      </c>
      <c r="AI937" s="19">
        <f>Q937*AG937*'Molecular Weight'!$B$3/'Molecular Weight'!$D$3</f>
        <v>0.0328780506094489</v>
      </c>
      <c r="AJ937" s="19">
        <f>AG937*R937*'Molecular Weight'!$B$4/'Molecular Weight'!$D$4</f>
        <v>1.93084900008413</v>
      </c>
      <c r="AK937" s="19">
        <f>S937*AG937*'Molecular Weight'!$B$5/'Molecular Weight'!$D$5</f>
        <v>0.00340207262379829</v>
      </c>
      <c r="AL937" s="19">
        <f>T937*AG937*'Molecular Weight'!$B$6/'Molecular Weight'!$D$6</f>
        <v>1.25290968132359</v>
      </c>
      <c r="AM937" s="19">
        <f>U937*AG937*'Molecular Weight'!$B$8/'Molecular Weight'!$D$8</f>
        <v>0.0224526953413133</v>
      </c>
      <c r="AN937" s="19">
        <f>V937*AG937*'Molecular Weight'!$B$9/'Molecular Weight'!$D$9</f>
        <v>0.938480968672967</v>
      </c>
      <c r="AO937" s="19">
        <f>W937*AG937*'Molecular Weight'!$B$10/'Molecular Weight'!$D$10</f>
        <v>0.753192861364423</v>
      </c>
      <c r="AP937" s="19">
        <f>X937*AG937*'Molecular Weight'!$B$11/'Molecular Weight'!$D$11</f>
        <v>0.0348605996846096</v>
      </c>
      <c r="AQ937" s="19">
        <f>Y937*AG937*'Molecular Weight'!$B$12/'Molecular Weight'!$D$12</f>
        <v>0</v>
      </c>
      <c r="AR937" s="19">
        <f t="shared" si="170"/>
        <v>7.99322632129159</v>
      </c>
      <c r="AS937" s="19">
        <f t="shared" si="171"/>
        <v>0</v>
      </c>
      <c r="AT937" s="19">
        <f t="shared" si="172"/>
        <v>0</v>
      </c>
      <c r="AU937" s="19">
        <f t="shared" si="173"/>
        <v>1.25290968132359</v>
      </c>
      <c r="AV937" s="19">
        <f t="shared" si="174"/>
        <v>3.05707844219675</v>
      </c>
      <c r="AW937" s="19">
        <f t="shared" si="175"/>
        <v>2.96703620670229</v>
      </c>
      <c r="AX937" s="36"/>
    </row>
    <row r="938" s="25" customFormat="1" spans="1:50">
      <c r="A938" s="37" t="s">
        <v>1849</v>
      </c>
      <c r="B938" s="35" t="s">
        <v>2629</v>
      </c>
      <c r="C938" s="35" t="s">
        <v>2595</v>
      </c>
      <c r="D938" s="35" t="s">
        <v>1852</v>
      </c>
      <c r="E938" s="35" t="s">
        <v>2728</v>
      </c>
      <c r="F938" s="35" t="s">
        <v>1962</v>
      </c>
      <c r="G938" s="32" t="s">
        <v>1917</v>
      </c>
      <c r="H938" s="32"/>
      <c r="I938" s="33">
        <f t="shared" si="176"/>
        <v>6.33615064620972</v>
      </c>
      <c r="J938" s="33">
        <f t="shared" si="177"/>
        <v>988.777526855469</v>
      </c>
      <c r="K938" s="33">
        <f t="shared" si="178"/>
        <v>-11.4983367919922</v>
      </c>
      <c r="L938" s="34">
        <f t="shared" si="168"/>
        <v>-12.2282927501274</v>
      </c>
      <c r="M938" s="33">
        <f t="shared" si="169"/>
        <v>0.729955958135177</v>
      </c>
      <c r="N938" s="33">
        <f t="shared" si="179"/>
        <v>0.72995662689209</v>
      </c>
      <c r="O938" s="32"/>
      <c r="P938" s="35">
        <v>41.009</v>
      </c>
      <c r="Q938" s="35">
        <v>0.415</v>
      </c>
      <c r="R938" s="35">
        <v>22.111</v>
      </c>
      <c r="S938" s="35">
        <v>0.132</v>
      </c>
      <c r="T938" s="35">
        <v>16.013</v>
      </c>
      <c r="U938" s="35">
        <v>0.29</v>
      </c>
      <c r="V938" s="35">
        <v>16.91</v>
      </c>
      <c r="W938" s="35">
        <v>2.703</v>
      </c>
      <c r="X938" s="35">
        <v>0.162</v>
      </c>
      <c r="Y938" s="32"/>
      <c r="Z938" s="32">
        <v>99.745</v>
      </c>
      <c r="AA938" s="35">
        <v>6.33615064620972</v>
      </c>
      <c r="AB938" s="35">
        <v>988.777526855469</v>
      </c>
      <c r="AC938" s="35">
        <v>-11.4983367919922</v>
      </c>
      <c r="AD938" s="35">
        <v>0.72995662689209</v>
      </c>
      <c r="AE938" s="35" t="s">
        <v>1695</v>
      </c>
      <c r="AF938" s="19">
        <v>12</v>
      </c>
      <c r="AG938" s="19">
        <f>AF938/(P938*'Molecular Weight'!$C$2/'Molecular Weight'!$D$2+Q938*'Molecular Weight'!$C$3/'Molecular Weight'!$D$3+R938*'Molecular Weight'!$C$4/'Molecular Weight'!$D$4+S938*'Molecular Weight'!$C$5/'Molecular Weight'!$D$5+T938*'Molecular Weight'!$C$6/'Molecular Weight'!$D$6+U938*'Molecular Weight'!$C$8/'Molecular Weight'!$D$8+V938*'Molecular Weight'!$C$9/'Molecular Weight'!$D$9+W938*'Molecular Weight'!$C$10/'Molecular Weight'!$D$10+X938*'Molecular Weight'!$C$11/'Molecular Weight'!$D$11+Y938*'Molecular Weight'!$C$12/'Molecular Weight'!$D$12)</f>
        <v>4.40185996547773</v>
      </c>
      <c r="AH938" s="19">
        <f>P938*AG938*'Molecular Weight'!$B$2/'Molecular Weight'!$D$2</f>
        <v>3.00459179967171</v>
      </c>
      <c r="AI938" s="19">
        <f>Q938*AG938*'Molecular Weight'!$B$3/'Molecular Weight'!$D$3</f>
        <v>0.0228632276054225</v>
      </c>
      <c r="AJ938" s="19">
        <f>AG938*R938*'Molecular Weight'!$B$4/'Molecular Weight'!$D$4</f>
        <v>1.90917076690228</v>
      </c>
      <c r="AK938" s="19">
        <f>S938*AG938*'Molecular Weight'!$B$5/'Molecular Weight'!$D$5</f>
        <v>0.00764583874522087</v>
      </c>
      <c r="AL938" s="19">
        <f>T938*AG938*'Molecular Weight'!$B$6/'Molecular Weight'!$D$6</f>
        <v>0.981166253162512</v>
      </c>
      <c r="AM938" s="19">
        <f>U938*AG938*'Molecular Weight'!$B$8/'Molecular Weight'!$D$8</f>
        <v>0.017994634761609</v>
      </c>
      <c r="AN938" s="19">
        <f>V938*AG938*'Molecular Weight'!$B$9/'Molecular Weight'!$D$9</f>
        <v>1.84703354878979</v>
      </c>
      <c r="AO938" s="19">
        <f>W938*AG938*'Molecular Weight'!$B$10/'Molecular Weight'!$D$10</f>
        <v>0.212165254755462</v>
      </c>
      <c r="AP938" s="19">
        <f>X938*AG938*'Molecular Weight'!$B$11/'Molecular Weight'!$D$11</f>
        <v>0.0230106910102418</v>
      </c>
      <c r="AQ938" s="19">
        <f>Y938*AG938*'Molecular Weight'!$B$12/'Molecular Weight'!$D$12</f>
        <v>0</v>
      </c>
      <c r="AR938" s="19">
        <f t="shared" si="170"/>
        <v>8.02564201540424</v>
      </c>
      <c r="AS938" s="19">
        <f t="shared" si="171"/>
        <v>0.0766802666404232</v>
      </c>
      <c r="AT938" s="19">
        <f t="shared" si="172"/>
        <v>0.078152164725668</v>
      </c>
      <c r="AU938" s="19">
        <f t="shared" si="173"/>
        <v>0.904485986522089</v>
      </c>
      <c r="AV938" s="19">
        <f t="shared" si="174"/>
        <v>3.02745502727713</v>
      </c>
      <c r="AW938" s="19">
        <f t="shared" si="175"/>
        <v>3.05835969146937</v>
      </c>
      <c r="AX938" s="36"/>
    </row>
    <row r="939" s="25" customFormat="1" spans="1:50">
      <c r="A939" s="37" t="s">
        <v>1849</v>
      </c>
      <c r="B939" s="35" t="s">
        <v>2629</v>
      </c>
      <c r="C939" s="35" t="s">
        <v>2595</v>
      </c>
      <c r="D939" s="35" t="s">
        <v>1852</v>
      </c>
      <c r="E939" s="35" t="s">
        <v>2729</v>
      </c>
      <c r="F939" s="35" t="s">
        <v>1962</v>
      </c>
      <c r="G939" s="32" t="s">
        <v>1917</v>
      </c>
      <c r="H939" s="32"/>
      <c r="I939" s="33">
        <f t="shared" si="176"/>
        <v>6.17897653579712</v>
      </c>
      <c r="J939" s="33">
        <f t="shared" si="177"/>
        <v>978.200805664063</v>
      </c>
      <c r="K939" s="33">
        <f t="shared" si="178"/>
        <v>-11.8786773681641</v>
      </c>
      <c r="L939" s="34">
        <f t="shared" si="168"/>
        <v>-12.4592887161011</v>
      </c>
      <c r="M939" s="33">
        <f t="shared" si="169"/>
        <v>0.580611347937019</v>
      </c>
      <c r="N939" s="33">
        <f t="shared" si="179"/>
        <v>0.580611228942871</v>
      </c>
      <c r="O939" s="32"/>
      <c r="P939" s="35">
        <v>40.98</v>
      </c>
      <c r="Q939" s="35">
        <v>0.395</v>
      </c>
      <c r="R939" s="35">
        <v>22.1</v>
      </c>
      <c r="S939" s="35">
        <v>0.126</v>
      </c>
      <c r="T939" s="35">
        <v>15.981</v>
      </c>
      <c r="U939" s="35">
        <v>0.286</v>
      </c>
      <c r="V939" s="35">
        <v>16.878</v>
      </c>
      <c r="W939" s="35">
        <v>2.749</v>
      </c>
      <c r="X939" s="35">
        <v>0.138</v>
      </c>
      <c r="Y939" s="32"/>
      <c r="Z939" s="32">
        <v>99.633</v>
      </c>
      <c r="AA939" s="35">
        <v>6.17897653579712</v>
      </c>
      <c r="AB939" s="35">
        <v>978.200805664063</v>
      </c>
      <c r="AC939" s="35">
        <v>-11.8786773681641</v>
      </c>
      <c r="AD939" s="35">
        <v>0.580611228942871</v>
      </c>
      <c r="AE939" s="35" t="s">
        <v>1695</v>
      </c>
      <c r="AF939" s="19">
        <v>12</v>
      </c>
      <c r="AG939" s="19">
        <f>AF939/(P939*'Molecular Weight'!$C$2/'Molecular Weight'!$D$2+Q939*'Molecular Weight'!$C$3/'Molecular Weight'!$D$3+R939*'Molecular Weight'!$C$4/'Molecular Weight'!$D$4+S939*'Molecular Weight'!$C$5/'Molecular Weight'!$D$5+T939*'Molecular Weight'!$C$6/'Molecular Weight'!$D$6+U939*'Molecular Weight'!$C$8/'Molecular Weight'!$D$8+V939*'Molecular Weight'!$C$9/'Molecular Weight'!$D$9+W939*'Molecular Weight'!$C$10/'Molecular Weight'!$D$10+X939*'Molecular Weight'!$C$11/'Molecular Weight'!$D$11+Y939*'Molecular Weight'!$C$12/'Molecular Weight'!$D$12)</f>
        <v>4.40633871570257</v>
      </c>
      <c r="AH939" s="19">
        <f>P939*AG939*'Molecular Weight'!$B$2/'Molecular Weight'!$D$2</f>
        <v>3.00552198018461</v>
      </c>
      <c r="AI939" s="19">
        <f>Q939*AG939*'Molecular Weight'!$B$3/'Molecular Weight'!$D$3</f>
        <v>0.021783526817303</v>
      </c>
      <c r="AJ939" s="19">
        <f>AG939*R939*'Molecular Weight'!$B$4/'Molecular Weight'!$D$4</f>
        <v>1.91016252681496</v>
      </c>
      <c r="AK939" s="19">
        <f>S939*AG939*'Molecular Weight'!$B$5/'Molecular Weight'!$D$5</f>
        <v>0.00730572640540198</v>
      </c>
      <c r="AL939" s="19">
        <f>T939*AG939*'Molecular Weight'!$B$6/'Molecular Weight'!$D$6</f>
        <v>0.980201823714403</v>
      </c>
      <c r="AM939" s="19">
        <f>U939*AG939*'Molecular Weight'!$B$8/'Molecular Weight'!$D$8</f>
        <v>0.0177644893246537</v>
      </c>
      <c r="AN939" s="19">
        <f>V939*AG939*'Molecular Weight'!$B$9/'Molecular Weight'!$D$9</f>
        <v>1.84541401597092</v>
      </c>
      <c r="AO939" s="19">
        <f>W939*AG939*'Molecular Weight'!$B$10/'Molecular Weight'!$D$10</f>
        <v>0.215995455232995</v>
      </c>
      <c r="AP939" s="19">
        <f>X939*AG939*'Molecular Weight'!$B$11/'Molecular Weight'!$D$11</f>
        <v>0.0196216438453357</v>
      </c>
      <c r="AQ939" s="19">
        <f>Y939*AG939*'Molecular Weight'!$B$12/'Molecular Weight'!$D$12</f>
        <v>0</v>
      </c>
      <c r="AR939" s="19">
        <f t="shared" si="170"/>
        <v>8.02377118831058</v>
      </c>
      <c r="AS939" s="19">
        <f t="shared" si="171"/>
        <v>0.0711022916861044</v>
      </c>
      <c r="AT939" s="19">
        <f t="shared" si="172"/>
        <v>0.0725384201150202</v>
      </c>
      <c r="AU939" s="19">
        <f t="shared" si="173"/>
        <v>0.909099532028299</v>
      </c>
      <c r="AV939" s="19">
        <f t="shared" si="174"/>
        <v>3.02730550700191</v>
      </c>
      <c r="AW939" s="19">
        <f t="shared" si="175"/>
        <v>3.05937578424297</v>
      </c>
      <c r="AX939" s="36"/>
    </row>
    <row r="940" s="25" customFormat="1" spans="1:50">
      <c r="A940" s="37" t="s">
        <v>1849</v>
      </c>
      <c r="B940" s="35" t="s">
        <v>2629</v>
      </c>
      <c r="C940" s="35" t="s">
        <v>2595</v>
      </c>
      <c r="D940" s="35" t="s">
        <v>1852</v>
      </c>
      <c r="E940" s="35" t="s">
        <v>2730</v>
      </c>
      <c r="F940" s="35" t="s">
        <v>1859</v>
      </c>
      <c r="G940" s="32" t="s">
        <v>1917</v>
      </c>
      <c r="H940" s="32"/>
      <c r="I940" s="33">
        <f t="shared" si="176"/>
        <v>7.97760772705078</v>
      </c>
      <c r="J940" s="33">
        <f t="shared" si="177"/>
        <v>1065.8876953125</v>
      </c>
      <c r="K940" s="33">
        <f t="shared" si="178"/>
        <v>-7.50236797332764</v>
      </c>
      <c r="L940" s="34">
        <f t="shared" si="168"/>
        <v>-10.4524649598253</v>
      </c>
      <c r="M940" s="33">
        <f t="shared" si="169"/>
        <v>2.95009698649767</v>
      </c>
      <c r="N940" s="33">
        <f t="shared" si="179"/>
        <v>2.95009613037109</v>
      </c>
      <c r="O940" s="32"/>
      <c r="P940" s="35">
        <v>40.134</v>
      </c>
      <c r="Q940" s="35">
        <v>0.329</v>
      </c>
      <c r="R940" s="35">
        <v>21.257</v>
      </c>
      <c r="S940" s="35">
        <v>0.041</v>
      </c>
      <c r="T940" s="35">
        <v>15.837</v>
      </c>
      <c r="U940" s="35">
        <v>0.286</v>
      </c>
      <c r="V940" s="35">
        <v>9.121</v>
      </c>
      <c r="W940" s="35">
        <v>12.041</v>
      </c>
      <c r="X940" s="35">
        <v>0.209</v>
      </c>
      <c r="Y940" s="32"/>
      <c r="Z940" s="32">
        <v>99.255</v>
      </c>
      <c r="AA940" s="35">
        <v>7.97760772705078</v>
      </c>
      <c r="AB940" s="35">
        <v>1065.8876953125</v>
      </c>
      <c r="AC940" s="35">
        <v>-7.50236797332764</v>
      </c>
      <c r="AD940" s="35">
        <v>2.95009613037109</v>
      </c>
      <c r="AE940" s="35" t="s">
        <v>1695</v>
      </c>
      <c r="AF940" s="19">
        <v>12</v>
      </c>
      <c r="AG940" s="19">
        <f>AF940/(P940*'Molecular Weight'!$C$2/'Molecular Weight'!$D$2+Q940*'Molecular Weight'!$C$3/'Molecular Weight'!$D$3+R940*'Molecular Weight'!$C$4/'Molecular Weight'!$D$4+S940*'Molecular Weight'!$C$5/'Molecular Weight'!$D$5+T940*'Molecular Weight'!$C$6/'Molecular Weight'!$D$6+U940*'Molecular Weight'!$C$8/'Molecular Weight'!$D$8+V940*'Molecular Weight'!$C$9/'Molecular Weight'!$D$9+W940*'Molecular Weight'!$C$10/'Molecular Weight'!$D$10+X940*'Molecular Weight'!$C$11/'Molecular Weight'!$D$11+Y940*'Molecular Weight'!$C$12/'Molecular Weight'!$D$12)</f>
        <v>4.54647943705822</v>
      </c>
      <c r="AH940" s="19">
        <f>P940*AG940*'Molecular Weight'!$B$2/'Molecular Weight'!$D$2</f>
        <v>3.0370906412599</v>
      </c>
      <c r="AI940" s="19">
        <f>Q940*AG940*'Molecular Weight'!$B$3/'Molecular Weight'!$D$3</f>
        <v>0.0187207976820044</v>
      </c>
      <c r="AJ940" s="19">
        <f>AG940*R940*'Molecular Weight'!$B$4/'Molecular Weight'!$D$4</f>
        <v>1.89573388374944</v>
      </c>
      <c r="AK940" s="19">
        <f>S940*AG940*'Molecular Weight'!$B$5/'Molecular Weight'!$D$5</f>
        <v>0.00245286738495147</v>
      </c>
      <c r="AL940" s="19">
        <f>T940*AG940*'Molecular Weight'!$B$6/'Molecular Weight'!$D$6</f>
        <v>1.00226329126797</v>
      </c>
      <c r="AM940" s="19">
        <f>U940*AG940*'Molecular Weight'!$B$8/'Molecular Weight'!$D$8</f>
        <v>0.0183294772906492</v>
      </c>
      <c r="AN940" s="19">
        <f>V940*AG940*'Molecular Weight'!$B$9/'Molecular Weight'!$D$9</f>
        <v>1.02899352221856</v>
      </c>
      <c r="AO940" s="19">
        <f>W940*AG940*'Molecular Weight'!$B$10/'Molecular Weight'!$D$10</f>
        <v>0.976179723637983</v>
      </c>
      <c r="AP940" s="19">
        <f>X940*AG940*'Molecular Weight'!$B$11/'Molecular Weight'!$D$11</f>
        <v>0.030661961998876</v>
      </c>
      <c r="AQ940" s="19">
        <f>Y940*AG940*'Molecular Weight'!$B$12/'Molecular Weight'!$D$12</f>
        <v>0</v>
      </c>
      <c r="AR940" s="19">
        <f t="shared" si="170"/>
        <v>8.01042616649034</v>
      </c>
      <c r="AS940" s="19">
        <f t="shared" si="171"/>
        <v>0.0312377881734802</v>
      </c>
      <c r="AT940" s="19">
        <f t="shared" si="172"/>
        <v>0.0311672476141085</v>
      </c>
      <c r="AU940" s="19">
        <f t="shared" si="173"/>
        <v>0.971025503094491</v>
      </c>
      <c r="AV940" s="19">
        <f t="shared" si="174"/>
        <v>3.0558114389419</v>
      </c>
      <c r="AW940" s="19">
        <f t="shared" si="175"/>
        <v>3.02576601441516</v>
      </c>
      <c r="AX940" s="36"/>
    </row>
    <row r="941" s="25" customFormat="1" spans="1:50">
      <c r="A941" s="37" t="s">
        <v>1849</v>
      </c>
      <c r="B941" s="35" t="s">
        <v>2629</v>
      </c>
      <c r="C941" s="35" t="s">
        <v>2595</v>
      </c>
      <c r="D941" s="35" t="s">
        <v>1852</v>
      </c>
      <c r="E941" s="35" t="s">
        <v>2731</v>
      </c>
      <c r="F941" s="35" t="s">
        <v>1962</v>
      </c>
      <c r="G941" s="32" t="s">
        <v>1917</v>
      </c>
      <c r="H941" s="32"/>
      <c r="I941" s="33">
        <f t="shared" si="176"/>
        <v>5.47389078140259</v>
      </c>
      <c r="J941" s="33">
        <f t="shared" si="177"/>
        <v>1043.54809570312</v>
      </c>
      <c r="K941" s="33">
        <f t="shared" si="178"/>
        <v>-8.44415473937988</v>
      </c>
      <c r="L941" s="34">
        <f t="shared" si="168"/>
        <v>-11.8020122726413</v>
      </c>
      <c r="M941" s="33">
        <f t="shared" si="169"/>
        <v>3.35785753326139</v>
      </c>
      <c r="N941" s="33">
        <f t="shared" si="179"/>
        <v>3.35785675048828</v>
      </c>
      <c r="O941" s="32"/>
      <c r="P941" s="35">
        <v>38.975</v>
      </c>
      <c r="Q941" s="35">
        <v>0.634</v>
      </c>
      <c r="R941" s="35">
        <v>21.295</v>
      </c>
      <c r="S941" s="35">
        <v>0.028</v>
      </c>
      <c r="T941" s="35">
        <v>19.103</v>
      </c>
      <c r="U941" s="35">
        <v>0.366</v>
      </c>
      <c r="V941" s="35">
        <v>7.502</v>
      </c>
      <c r="W941" s="35">
        <v>11.274</v>
      </c>
      <c r="X941" s="35">
        <v>0.277</v>
      </c>
      <c r="Y941" s="32"/>
      <c r="Z941" s="32">
        <v>99.454</v>
      </c>
      <c r="AA941" s="35">
        <v>5.47389078140259</v>
      </c>
      <c r="AB941" s="35">
        <v>1043.54809570312</v>
      </c>
      <c r="AC941" s="35">
        <v>-8.44415473937988</v>
      </c>
      <c r="AD941" s="35">
        <v>3.35785675048828</v>
      </c>
      <c r="AE941" s="35" t="s">
        <v>1695</v>
      </c>
      <c r="AF941" s="19">
        <v>12</v>
      </c>
      <c r="AG941" s="19">
        <f>AF941/(P941*'Molecular Weight'!$C$2/'Molecular Weight'!$D$2+Q941*'Molecular Weight'!$C$3/'Molecular Weight'!$D$3+R941*'Molecular Weight'!$C$4/'Molecular Weight'!$D$4+S941*'Molecular Weight'!$C$5/'Molecular Weight'!$D$5+T941*'Molecular Weight'!$C$6/'Molecular Weight'!$D$6+U941*'Molecular Weight'!$C$8/'Molecular Weight'!$D$8+V941*'Molecular Weight'!$C$9/'Molecular Weight'!$D$9+W941*'Molecular Weight'!$C$10/'Molecular Weight'!$D$10+X941*'Molecular Weight'!$C$11/'Molecular Weight'!$D$11+Y941*'Molecular Weight'!$C$12/'Molecular Weight'!$D$12)</f>
        <v>4.60979008278081</v>
      </c>
      <c r="AH941" s="19">
        <f>P941*AG941*'Molecular Weight'!$B$2/'Molecular Weight'!$D$2</f>
        <v>2.99045553389451</v>
      </c>
      <c r="AI941" s="19">
        <f>Q941*AG941*'Molecular Weight'!$B$3/'Molecular Weight'!$D$3</f>
        <v>0.0365783092926538</v>
      </c>
      <c r="AJ941" s="19">
        <f>AG941*R941*'Molecular Weight'!$B$4/'Molecular Weight'!$D$4</f>
        <v>1.92556845454722</v>
      </c>
      <c r="AK941" s="19">
        <f>S941*AG941*'Molecular Weight'!$B$5/'Molecular Weight'!$D$5</f>
        <v>0.00169845545519919</v>
      </c>
      <c r="AL941" s="19">
        <f>T941*AG941*'Molecular Weight'!$B$6/'Molecular Weight'!$D$6</f>
        <v>1.22579092359914</v>
      </c>
      <c r="AM941" s="19">
        <f>U941*AG941*'Molecular Weight'!$B$8/'Molecular Weight'!$D$8</f>
        <v>0.0237832417577922</v>
      </c>
      <c r="AN941" s="19">
        <f>V941*AG941*'Molecular Weight'!$B$9/'Molecular Weight'!$D$9</f>
        <v>0.858130153871505</v>
      </c>
      <c r="AO941" s="19">
        <f>W941*AG941*'Molecular Weight'!$B$10/'Molecular Weight'!$D$10</f>
        <v>0.926725631121093</v>
      </c>
      <c r="AP941" s="19">
        <f>X941*AG941*'Molecular Weight'!$B$11/'Molecular Weight'!$D$11</f>
        <v>0.0412039965450237</v>
      </c>
      <c r="AQ941" s="19">
        <f>Y941*AG941*'Molecular Weight'!$B$12/'Molecular Weight'!$D$12</f>
        <v>0</v>
      </c>
      <c r="AR941" s="19">
        <f t="shared" si="170"/>
        <v>8.02993470008414</v>
      </c>
      <c r="AS941" s="19">
        <f t="shared" si="171"/>
        <v>0.0894693205925723</v>
      </c>
      <c r="AT941" s="19">
        <f t="shared" si="172"/>
        <v>0.0729890545525291</v>
      </c>
      <c r="AU941" s="19">
        <f t="shared" si="173"/>
        <v>1.13632160300656</v>
      </c>
      <c r="AV941" s="19">
        <f t="shared" si="174"/>
        <v>3.02703384318716</v>
      </c>
      <c r="AW941" s="19">
        <f t="shared" si="175"/>
        <v>3.03442995034953</v>
      </c>
      <c r="AX941" s="36"/>
    </row>
    <row r="942" s="25" customFormat="1" spans="1:50">
      <c r="A942" s="37" t="s">
        <v>1849</v>
      </c>
      <c r="B942" s="35" t="s">
        <v>2629</v>
      </c>
      <c r="C942" s="35" t="s">
        <v>2595</v>
      </c>
      <c r="D942" s="35" t="s">
        <v>1852</v>
      </c>
      <c r="E942" s="35" t="s">
        <v>2732</v>
      </c>
      <c r="F942" s="35" t="s">
        <v>1962</v>
      </c>
      <c r="G942" s="32" t="s">
        <v>1917</v>
      </c>
      <c r="H942" s="32"/>
      <c r="I942" s="33">
        <f t="shared" si="176"/>
        <v>6.1793966293335</v>
      </c>
      <c r="J942" s="33">
        <f t="shared" si="177"/>
        <v>1097.96618652344</v>
      </c>
      <c r="K942" s="33">
        <f t="shared" si="178"/>
        <v>-7.81069755554199</v>
      </c>
      <c r="L942" s="34">
        <f t="shared" si="168"/>
        <v>-10.7763452325189</v>
      </c>
      <c r="M942" s="33">
        <f t="shared" si="169"/>
        <v>2.96564767697687</v>
      </c>
      <c r="N942" s="33">
        <f t="shared" si="179"/>
        <v>2.96564865112305</v>
      </c>
      <c r="O942" s="32"/>
      <c r="P942" s="35">
        <v>39.121</v>
      </c>
      <c r="Q942" s="35">
        <v>0.644</v>
      </c>
      <c r="R942" s="35">
        <v>21.524</v>
      </c>
      <c r="S942" s="35">
        <v>0.024</v>
      </c>
      <c r="T942" s="35">
        <v>19.007</v>
      </c>
      <c r="U942" s="35">
        <v>0.392</v>
      </c>
      <c r="V942" s="35">
        <v>7.529</v>
      </c>
      <c r="W942" s="35">
        <v>11.372</v>
      </c>
      <c r="X942" s="35">
        <v>0.325</v>
      </c>
      <c r="Y942" s="32"/>
      <c r="Z942" s="32">
        <v>99.938</v>
      </c>
      <c r="AA942" s="35">
        <v>6.1793966293335</v>
      </c>
      <c r="AB942" s="35">
        <v>1097.96618652344</v>
      </c>
      <c r="AC942" s="35">
        <v>-7.81069755554199</v>
      </c>
      <c r="AD942" s="35">
        <v>2.96564865112305</v>
      </c>
      <c r="AE942" s="35" t="s">
        <v>1695</v>
      </c>
      <c r="AF942" s="19">
        <v>12</v>
      </c>
      <c r="AG942" s="19">
        <f>AF942/(P942*'Molecular Weight'!$C$2/'Molecular Weight'!$D$2+Q942*'Molecular Weight'!$C$3/'Molecular Weight'!$D$3+R942*'Molecular Weight'!$C$4/'Molecular Weight'!$D$4+S942*'Molecular Weight'!$C$5/'Molecular Weight'!$D$5+T942*'Molecular Weight'!$C$6/'Molecular Weight'!$D$6+U942*'Molecular Weight'!$C$8/'Molecular Weight'!$D$8+V942*'Molecular Weight'!$C$9/'Molecular Weight'!$D$9+W942*'Molecular Weight'!$C$10/'Molecular Weight'!$D$10+X942*'Molecular Weight'!$C$11/'Molecular Weight'!$D$11+Y942*'Molecular Weight'!$C$12/'Molecular Weight'!$D$12)</f>
        <v>4.58514554374786</v>
      </c>
      <c r="AH942" s="19">
        <f>P942*AG942*'Molecular Weight'!$B$2/'Molecular Weight'!$D$2</f>
        <v>2.98561049961651</v>
      </c>
      <c r="AI942" s="19">
        <f>Q942*AG942*'Molecular Weight'!$B$3/'Molecular Weight'!$D$3</f>
        <v>0.0369566173989189</v>
      </c>
      <c r="AJ942" s="19">
        <f>AG942*R942*'Molecular Weight'!$B$4/'Molecular Weight'!$D$4</f>
        <v>1.93587039395114</v>
      </c>
      <c r="AK942" s="19">
        <f>S942*AG942*'Molecular Weight'!$B$5/'Molecular Weight'!$D$5</f>
        <v>0.00144803596354956</v>
      </c>
      <c r="AL942" s="19">
        <f>T942*AG942*'Molecular Weight'!$B$6/'Molecular Weight'!$D$6</f>
        <v>1.21311054217728</v>
      </c>
      <c r="AM942" s="19">
        <f>U942*AG942*'Molecular Weight'!$B$8/'Molecular Weight'!$D$8</f>
        <v>0.0253365809578399</v>
      </c>
      <c r="AN942" s="19">
        <f>V942*AG942*'Molecular Weight'!$B$9/'Molecular Weight'!$D$9</f>
        <v>0.856614411882819</v>
      </c>
      <c r="AO942" s="19">
        <f>W942*AG942*'Molecular Weight'!$B$10/'Molecular Weight'!$D$10</f>
        <v>0.929783793215061</v>
      </c>
      <c r="AP942" s="19">
        <f>X942*AG942*'Molecular Weight'!$B$11/'Molecular Weight'!$D$11</f>
        <v>0.0480855857282367</v>
      </c>
      <c r="AQ942" s="19">
        <f>Y942*AG942*'Molecular Weight'!$B$12/'Molecular Weight'!$D$12</f>
        <v>0</v>
      </c>
      <c r="AR942" s="19">
        <f t="shared" si="170"/>
        <v>8.03281646089135</v>
      </c>
      <c r="AS942" s="19">
        <f t="shared" si="171"/>
        <v>0.098047187462436</v>
      </c>
      <c r="AT942" s="19">
        <f t="shared" si="172"/>
        <v>0.0808229621733087</v>
      </c>
      <c r="AU942" s="19">
        <f t="shared" si="173"/>
        <v>1.11506335471484</v>
      </c>
      <c r="AV942" s="19">
        <f t="shared" si="174"/>
        <v>3.02256711701543</v>
      </c>
      <c r="AW942" s="19">
        <f t="shared" si="175"/>
        <v>3.024845328233</v>
      </c>
      <c r="AX942" s="36"/>
    </row>
    <row r="943" s="25" customFormat="1" spans="1:50">
      <c r="A943" s="37" t="s">
        <v>1849</v>
      </c>
      <c r="B943" s="35" t="s">
        <v>2629</v>
      </c>
      <c r="C943" s="35" t="s">
        <v>2595</v>
      </c>
      <c r="D943" s="35" t="s">
        <v>1852</v>
      </c>
      <c r="E943" s="35" t="s">
        <v>2733</v>
      </c>
      <c r="F943" s="35" t="s">
        <v>1962</v>
      </c>
      <c r="G943" s="32" t="s">
        <v>1917</v>
      </c>
      <c r="H943" s="32"/>
      <c r="I943" s="33">
        <f t="shared" si="176"/>
        <v>5.80746650695801</v>
      </c>
      <c r="J943" s="33">
        <f t="shared" si="177"/>
        <v>1153.90893554687</v>
      </c>
      <c r="K943" s="33">
        <f t="shared" si="178"/>
        <v>-7.370285987854</v>
      </c>
      <c r="L943" s="34">
        <f t="shared" si="168"/>
        <v>-10.2341470257144</v>
      </c>
      <c r="M943" s="33">
        <f t="shared" si="169"/>
        <v>2.86386103786039</v>
      </c>
      <c r="N943" s="33">
        <f t="shared" si="179"/>
        <v>2.86386203765869</v>
      </c>
      <c r="O943" s="32"/>
      <c r="P943" s="35">
        <v>40.725</v>
      </c>
      <c r="Q943" s="35">
        <v>0.334</v>
      </c>
      <c r="R943" s="35">
        <v>22.165</v>
      </c>
      <c r="S943" s="35">
        <v>0.053</v>
      </c>
      <c r="T943" s="35">
        <v>18.926</v>
      </c>
      <c r="U943" s="35">
        <v>0.534</v>
      </c>
      <c r="V943" s="35">
        <v>10.137</v>
      </c>
      <c r="W943" s="35">
        <v>7.721</v>
      </c>
      <c r="X943" s="35">
        <v>0.168</v>
      </c>
      <c r="Y943" s="32"/>
      <c r="Z943" s="32">
        <v>100.763</v>
      </c>
      <c r="AA943" s="35">
        <v>5.80746650695801</v>
      </c>
      <c r="AB943" s="35">
        <v>1153.90893554687</v>
      </c>
      <c r="AC943" s="35">
        <v>-7.370285987854</v>
      </c>
      <c r="AD943" s="35">
        <v>2.86386203765869</v>
      </c>
      <c r="AE943" s="35" t="s">
        <v>1695</v>
      </c>
      <c r="AF943" s="19">
        <v>12</v>
      </c>
      <c r="AG943" s="19">
        <f>AF943/(P943*'Molecular Weight'!$C$2/'Molecular Weight'!$D$2+Q943*'Molecular Weight'!$C$3/'Molecular Weight'!$D$3+R943*'Molecular Weight'!$C$4/'Molecular Weight'!$D$4+S943*'Molecular Weight'!$C$5/'Molecular Weight'!$D$5+T943*'Molecular Weight'!$C$6/'Molecular Weight'!$D$6+U943*'Molecular Weight'!$C$8/'Molecular Weight'!$D$8+V943*'Molecular Weight'!$C$9/'Molecular Weight'!$D$9+W943*'Molecular Weight'!$C$10/'Molecular Weight'!$D$10+X943*'Molecular Weight'!$C$11/'Molecular Weight'!$D$11+Y943*'Molecular Weight'!$C$12/'Molecular Weight'!$D$12)</f>
        <v>4.47733149773907</v>
      </c>
      <c r="AH943" s="19">
        <f>P943*AG943*'Molecular Weight'!$B$2/'Molecular Weight'!$D$2</f>
        <v>3.03494216453768</v>
      </c>
      <c r="AI943" s="19">
        <f>Q943*AG943*'Molecular Weight'!$B$3/'Molecular Weight'!$D$3</f>
        <v>0.0187162543209618</v>
      </c>
      <c r="AJ943" s="19">
        <f>AG943*R943*'Molecular Weight'!$B$4/'Molecular Weight'!$D$4</f>
        <v>1.94664677613547</v>
      </c>
      <c r="AK943" s="19">
        <f>S943*AG943*'Molecular Weight'!$B$5/'Molecular Weight'!$D$5</f>
        <v>0.00312255502835937</v>
      </c>
      <c r="AL943" s="19">
        <f>T943*AG943*'Molecular Weight'!$B$6/'Molecular Weight'!$D$6</f>
        <v>1.17953752681249</v>
      </c>
      <c r="AM943" s="19">
        <f>U943*AG943*'Molecular Weight'!$B$8/'Molecular Weight'!$D$8</f>
        <v>0.0337030592020392</v>
      </c>
      <c r="AN943" s="19">
        <f>V943*AG943*'Molecular Weight'!$B$9/'Molecular Weight'!$D$9</f>
        <v>1.12622107673898</v>
      </c>
      <c r="AO943" s="19">
        <f>W943*AG943*'Molecular Weight'!$B$10/'Molecular Weight'!$D$10</f>
        <v>0.616431463873811</v>
      </c>
      <c r="AP943" s="19">
        <f>X943*AG943*'Molecular Weight'!$B$11/'Molecular Weight'!$D$11</f>
        <v>0.0242720778193018</v>
      </c>
      <c r="AQ943" s="19">
        <f>Y943*AG943*'Molecular Weight'!$B$12/'Molecular Weight'!$D$12</f>
        <v>0</v>
      </c>
      <c r="AR943" s="19">
        <f t="shared" si="170"/>
        <v>7.9835929544691</v>
      </c>
      <c r="AS943" s="19">
        <f t="shared" si="171"/>
        <v>0</v>
      </c>
      <c r="AT943" s="19">
        <f t="shared" si="172"/>
        <v>0</v>
      </c>
      <c r="AU943" s="19">
        <f t="shared" si="173"/>
        <v>1.17953752681249</v>
      </c>
      <c r="AV943" s="19">
        <f t="shared" si="174"/>
        <v>3.05365841885864</v>
      </c>
      <c r="AW943" s="19">
        <f t="shared" si="175"/>
        <v>2.95589312662733</v>
      </c>
      <c r="AX943" s="36"/>
    </row>
    <row r="944" s="25" customFormat="1" spans="1:50">
      <c r="A944" s="37" t="s">
        <v>1849</v>
      </c>
      <c r="B944" s="35" t="s">
        <v>2629</v>
      </c>
      <c r="C944" s="35" t="s">
        <v>2595</v>
      </c>
      <c r="D944" s="35" t="s">
        <v>1852</v>
      </c>
      <c r="E944" s="35" t="s">
        <v>2734</v>
      </c>
      <c r="F944" s="35" t="s">
        <v>2683</v>
      </c>
      <c r="G944" s="32" t="s">
        <v>1917</v>
      </c>
      <c r="H944" s="32"/>
      <c r="I944" s="33">
        <f t="shared" si="176"/>
        <v>6.4836950302124</v>
      </c>
      <c r="J944" s="33">
        <f t="shared" si="177"/>
        <v>1099.63427734375</v>
      </c>
      <c r="K944" s="33">
        <f t="shared" si="178"/>
        <v>-7.12598037719727</v>
      </c>
      <c r="L944" s="34">
        <f t="shared" si="168"/>
        <v>-10.631406922516</v>
      </c>
      <c r="M944" s="33">
        <f t="shared" si="169"/>
        <v>3.50542654531869</v>
      </c>
      <c r="N944" s="33">
        <f t="shared" si="179"/>
        <v>3.50542640686035</v>
      </c>
      <c r="O944" s="32"/>
      <c r="P944" s="35">
        <v>41.211</v>
      </c>
      <c r="Q944" s="35">
        <v>0.226</v>
      </c>
      <c r="R944" s="35">
        <v>22.484</v>
      </c>
      <c r="S944" s="35">
        <v>0.073</v>
      </c>
      <c r="T944" s="35">
        <v>10.943</v>
      </c>
      <c r="U944" s="35">
        <v>0.484</v>
      </c>
      <c r="V944" s="35">
        <v>11.185</v>
      </c>
      <c r="W944" s="35">
        <v>13.741</v>
      </c>
      <c r="X944" s="35">
        <v>0.143</v>
      </c>
      <c r="Y944" s="32"/>
      <c r="Z944" s="32">
        <v>100.49</v>
      </c>
      <c r="AA944" s="35">
        <v>6.4836950302124</v>
      </c>
      <c r="AB944" s="35">
        <v>1099.63427734375</v>
      </c>
      <c r="AC944" s="35">
        <v>-7.12598037719727</v>
      </c>
      <c r="AD944" s="35">
        <v>3.50542640686035</v>
      </c>
      <c r="AE944" s="35" t="s">
        <v>1695</v>
      </c>
      <c r="AF944" s="19">
        <v>12</v>
      </c>
      <c r="AG944" s="19">
        <f>AF944/(P944*'Molecular Weight'!$C$2/'Molecular Weight'!$D$2+Q944*'Molecular Weight'!$C$3/'Molecular Weight'!$D$3+R944*'Molecular Weight'!$C$4/'Molecular Weight'!$D$4+S944*'Molecular Weight'!$C$5/'Molecular Weight'!$D$5+T944*'Molecular Weight'!$C$6/'Molecular Weight'!$D$6+U944*'Molecular Weight'!$C$8/'Molecular Weight'!$D$8+V944*'Molecular Weight'!$C$9/'Molecular Weight'!$D$9+W944*'Molecular Weight'!$C$10/'Molecular Weight'!$D$10+X944*'Molecular Weight'!$C$11/'Molecular Weight'!$D$11+Y944*'Molecular Weight'!$C$12/'Molecular Weight'!$D$12)</f>
        <v>4.40440480504205</v>
      </c>
      <c r="AH944" s="19">
        <f>P944*AG944*'Molecular Weight'!$B$2/'Molecular Weight'!$D$2</f>
        <v>3.02113725733335</v>
      </c>
      <c r="AI944" s="19">
        <f>Q944*AG944*'Molecular Weight'!$B$3/'Molecular Weight'!$D$3</f>
        <v>0.0124580160943617</v>
      </c>
      <c r="AJ944" s="19">
        <f>AG944*R944*'Molecular Weight'!$B$4/'Molecular Weight'!$D$4</f>
        <v>1.94249975748461</v>
      </c>
      <c r="AK944" s="19">
        <f>S944*AG944*'Molecular Weight'!$B$5/'Molecular Weight'!$D$5</f>
        <v>0.00423082506438673</v>
      </c>
      <c r="AL944" s="19">
        <f>T944*AG944*'Molecular Weight'!$B$6/'Molecular Weight'!$D$6</f>
        <v>0.670899245289186</v>
      </c>
      <c r="AM944" s="19">
        <f>U944*AG944*'Molecular Weight'!$B$8/'Molecular Weight'!$D$8</f>
        <v>0.0300497875055026</v>
      </c>
      <c r="AN944" s="19">
        <f>V944*AG944*'Molecular Weight'!$B$9/'Molecular Weight'!$D$9</f>
        <v>1.22241359167234</v>
      </c>
      <c r="AO944" s="19">
        <f>W944*AG944*'Molecular Weight'!$B$10/'Molecular Weight'!$D$10</f>
        <v>1.07918913027965</v>
      </c>
      <c r="AP944" s="19">
        <f>X944*AG944*'Molecular Weight'!$B$11/'Molecular Weight'!$D$11</f>
        <v>0.0203236491487903</v>
      </c>
      <c r="AQ944" s="19">
        <f>Y944*AG944*'Molecular Weight'!$B$12/'Molecular Weight'!$D$12</f>
        <v>0</v>
      </c>
      <c r="AR944" s="19">
        <f t="shared" si="170"/>
        <v>8.00320125987218</v>
      </c>
      <c r="AS944" s="19">
        <f t="shared" si="171"/>
        <v>0.00959993812945559</v>
      </c>
      <c r="AT944" s="19">
        <f t="shared" si="172"/>
        <v>0.0143090608565487</v>
      </c>
      <c r="AU944" s="19">
        <f t="shared" si="173"/>
        <v>0.661299307159731</v>
      </c>
      <c r="AV944" s="19">
        <f t="shared" si="174"/>
        <v>3.03359527342772</v>
      </c>
      <c r="AW944" s="19">
        <f t="shared" si="175"/>
        <v>3.00255175474668</v>
      </c>
      <c r="AX944" s="36"/>
    </row>
    <row r="945" s="25" customFormat="1" spans="1:50">
      <c r="A945" s="37" t="s">
        <v>1849</v>
      </c>
      <c r="B945" s="35" t="s">
        <v>2629</v>
      </c>
      <c r="C945" s="35" t="s">
        <v>2595</v>
      </c>
      <c r="D945" s="35" t="s">
        <v>1852</v>
      </c>
      <c r="E945" s="35" t="s">
        <v>2735</v>
      </c>
      <c r="F945" s="35" t="s">
        <v>2683</v>
      </c>
      <c r="G945" s="32" t="s">
        <v>1917</v>
      </c>
      <c r="H945" s="32"/>
      <c r="I945" s="33">
        <f t="shared" si="176"/>
        <v>7.07274723052979</v>
      </c>
      <c r="J945" s="33">
        <f t="shared" si="177"/>
        <v>1125.52075195312</v>
      </c>
      <c r="K945" s="33">
        <f t="shared" si="178"/>
        <v>-6.77745819091797</v>
      </c>
      <c r="L945" s="34">
        <f t="shared" si="168"/>
        <v>-10.0749306135843</v>
      </c>
      <c r="M945" s="33">
        <f t="shared" si="169"/>
        <v>3.29747242266635</v>
      </c>
      <c r="N945" s="33">
        <f t="shared" si="179"/>
        <v>3.29747104644775</v>
      </c>
      <c r="O945" s="32"/>
      <c r="P945" s="35">
        <v>41.008</v>
      </c>
      <c r="Q945" s="35">
        <v>0.246</v>
      </c>
      <c r="R945" s="35">
        <v>22.518</v>
      </c>
      <c r="S945" s="35">
        <v>0.06</v>
      </c>
      <c r="T945" s="35">
        <v>10.85</v>
      </c>
      <c r="U945" s="35">
        <v>0.478</v>
      </c>
      <c r="V945" s="35">
        <v>11.435</v>
      </c>
      <c r="W945" s="35">
        <v>13.703</v>
      </c>
      <c r="X945" s="35">
        <v>0.209</v>
      </c>
      <c r="Y945" s="32"/>
      <c r="Z945" s="32">
        <v>100.507</v>
      </c>
      <c r="AA945" s="35">
        <v>7.07274723052979</v>
      </c>
      <c r="AB945" s="35">
        <v>1125.52075195312</v>
      </c>
      <c r="AC945" s="35">
        <v>-6.77745819091797</v>
      </c>
      <c r="AD945" s="35">
        <v>3.29747104644775</v>
      </c>
      <c r="AE945" s="35" t="s">
        <v>1695</v>
      </c>
      <c r="AF945" s="19">
        <v>12</v>
      </c>
      <c r="AG945" s="19">
        <f>AF945/(P945*'Molecular Weight'!$C$2/'Molecular Weight'!$D$2+Q945*'Molecular Weight'!$C$3/'Molecular Weight'!$D$3+R945*'Molecular Weight'!$C$4/'Molecular Weight'!$D$4+S945*'Molecular Weight'!$C$5/'Molecular Weight'!$D$5+T945*'Molecular Weight'!$C$6/'Molecular Weight'!$D$6+U945*'Molecular Weight'!$C$8/'Molecular Weight'!$D$8+V945*'Molecular Weight'!$C$9/'Molecular Weight'!$D$9+W945*'Molecular Weight'!$C$10/'Molecular Weight'!$D$10+X945*'Molecular Weight'!$C$11/'Molecular Weight'!$D$11+Y945*'Molecular Weight'!$C$12/'Molecular Weight'!$D$12)</f>
        <v>4.40489245708428</v>
      </c>
      <c r="AH945" s="19">
        <f>P945*AG945*'Molecular Weight'!$B$2/'Molecular Weight'!$D$2</f>
        <v>3.00658838016166</v>
      </c>
      <c r="AI945" s="19">
        <f>Q945*AG945*'Molecular Weight'!$B$3/'Molecular Weight'!$D$3</f>
        <v>0.0135619968015361</v>
      </c>
      <c r="AJ945" s="19">
        <f>AG945*R945*'Molecular Weight'!$B$4/'Molecular Weight'!$D$4</f>
        <v>1.9456525764736</v>
      </c>
      <c r="AK945" s="19">
        <f>S945*AG945*'Molecular Weight'!$B$5/'Molecular Weight'!$D$5</f>
        <v>0.00347777547766375</v>
      </c>
      <c r="AL945" s="19">
        <f>T945*AG945*'Molecular Weight'!$B$6/'Molecular Weight'!$D$6</f>
        <v>0.665271202106967</v>
      </c>
      <c r="AM945" s="19">
        <f>U945*AG945*'Molecular Weight'!$B$8/'Molecular Weight'!$D$8</f>
        <v>0.0296805553212051</v>
      </c>
      <c r="AN945" s="19">
        <f>V945*AG945*'Molecular Weight'!$B$9/'Molecular Weight'!$D$9</f>
        <v>1.24987457187987</v>
      </c>
      <c r="AO945" s="19">
        <f>W945*AG945*'Molecular Weight'!$B$10/'Molecular Weight'!$D$10</f>
        <v>1.07632384699404</v>
      </c>
      <c r="AP945" s="19">
        <f>X945*AG945*'Molecular Weight'!$B$11/'Molecular Weight'!$D$11</f>
        <v>0.0297070836892745</v>
      </c>
      <c r="AQ945" s="19">
        <f>Y945*AG945*'Molecular Weight'!$B$12/'Molecular Weight'!$D$12</f>
        <v>0</v>
      </c>
      <c r="AR945" s="19">
        <f t="shared" si="170"/>
        <v>8.02013798890581</v>
      </c>
      <c r="AS945" s="19">
        <f t="shared" si="171"/>
        <v>0.0602622715978276</v>
      </c>
      <c r="AT945" s="19">
        <f t="shared" si="172"/>
        <v>0.0905830154784578</v>
      </c>
      <c r="AU945" s="19">
        <f t="shared" si="173"/>
        <v>0.605008930509139</v>
      </c>
      <c r="AV945" s="19">
        <f t="shared" si="174"/>
        <v>3.02015037696319</v>
      </c>
      <c r="AW945" s="19">
        <f t="shared" si="175"/>
        <v>3.02115017630209</v>
      </c>
      <c r="AX945" s="36"/>
    </row>
    <row r="946" s="25" customFormat="1" spans="1:50">
      <c r="A946" s="37" t="s">
        <v>1849</v>
      </c>
      <c r="B946" s="35" t="s">
        <v>2629</v>
      </c>
      <c r="C946" s="35" t="s">
        <v>2595</v>
      </c>
      <c r="D946" s="35" t="s">
        <v>1852</v>
      </c>
      <c r="E946" s="35" t="s">
        <v>2736</v>
      </c>
      <c r="F946" s="35" t="s">
        <v>2683</v>
      </c>
      <c r="G946" s="32" t="s">
        <v>1917</v>
      </c>
      <c r="H946" s="32"/>
      <c r="I946" s="33">
        <f t="shared" si="176"/>
        <v>6.26305866241455</v>
      </c>
      <c r="J946" s="33">
        <f t="shared" si="177"/>
        <v>1087.37548828125</v>
      </c>
      <c r="K946" s="33">
        <f t="shared" si="178"/>
        <v>-7.2850341796875</v>
      </c>
      <c r="L946" s="34">
        <f t="shared" si="168"/>
        <v>-10.8787403821246</v>
      </c>
      <c r="M946" s="33">
        <f t="shared" si="169"/>
        <v>3.59370620243705</v>
      </c>
      <c r="N946" s="33">
        <f t="shared" si="179"/>
        <v>3.59370517730713</v>
      </c>
      <c r="O946" s="32"/>
      <c r="P946" s="35">
        <v>41.385</v>
      </c>
      <c r="Q946" s="35">
        <v>0.233</v>
      </c>
      <c r="R946" s="35">
        <v>22.496</v>
      </c>
      <c r="S946" s="35">
        <v>0.073</v>
      </c>
      <c r="T946" s="35">
        <v>10.646</v>
      </c>
      <c r="U946" s="35">
        <v>0.498</v>
      </c>
      <c r="V946" s="35">
        <v>11.08</v>
      </c>
      <c r="W946" s="35">
        <v>13.877</v>
      </c>
      <c r="X946" s="35">
        <v>0.128</v>
      </c>
      <c r="Y946" s="32"/>
      <c r="Z946" s="32">
        <v>100.416</v>
      </c>
      <c r="AA946" s="35">
        <v>6.26305866241455</v>
      </c>
      <c r="AB946" s="35">
        <v>1087.37548828125</v>
      </c>
      <c r="AC946" s="35">
        <v>-7.2850341796875</v>
      </c>
      <c r="AD946" s="35">
        <v>3.59370517730713</v>
      </c>
      <c r="AE946" s="35" t="s">
        <v>1695</v>
      </c>
      <c r="AF946" s="19">
        <v>12</v>
      </c>
      <c r="AG946" s="19">
        <f>AF946/(P946*'Molecular Weight'!$C$2/'Molecular Weight'!$D$2+Q946*'Molecular Weight'!$C$3/'Molecular Weight'!$D$3+R946*'Molecular Weight'!$C$4/'Molecular Weight'!$D$4+S946*'Molecular Weight'!$C$5/'Molecular Weight'!$D$5+T946*'Molecular Weight'!$C$6/'Molecular Weight'!$D$6+U946*'Molecular Weight'!$C$8/'Molecular Weight'!$D$8+V946*'Molecular Weight'!$C$9/'Molecular Weight'!$D$9+W946*'Molecular Weight'!$C$10/'Molecular Weight'!$D$10+X946*'Molecular Weight'!$C$11/'Molecular Weight'!$D$11+Y946*'Molecular Weight'!$C$12/'Molecular Weight'!$D$12)</f>
        <v>4.4012363990532</v>
      </c>
      <c r="AH946" s="19">
        <f>P946*AG946*'Molecular Weight'!$B$2/'Molecular Weight'!$D$2</f>
        <v>3.03171052554621</v>
      </c>
      <c r="AI946" s="19">
        <f>Q946*AG946*'Molecular Weight'!$B$3/'Molecular Weight'!$D$3</f>
        <v>0.0128346443176395</v>
      </c>
      <c r="AJ946" s="19">
        <f>AG946*R946*'Molecular Weight'!$B$4/'Molecular Weight'!$D$4</f>
        <v>1.94213836863673</v>
      </c>
      <c r="AK946" s="19">
        <f>S946*AG946*'Molecular Weight'!$B$5/'Molecular Weight'!$D$5</f>
        <v>0.0042277815268226</v>
      </c>
      <c r="AL946" s="19">
        <f>T946*AG946*'Molecular Weight'!$B$6/'Molecular Weight'!$D$6</f>
        <v>0.652221084414259</v>
      </c>
      <c r="AM946" s="19">
        <f>U946*AG946*'Molecular Weight'!$B$8/'Molecular Weight'!$D$8</f>
        <v>0.030896753971363</v>
      </c>
      <c r="AN946" s="19">
        <f>V946*AG946*'Molecular Weight'!$B$9/'Molecular Weight'!$D$9</f>
        <v>1.21006698018634</v>
      </c>
      <c r="AO946" s="19">
        <f>W946*AG946*'Molecular Weight'!$B$10/'Molecular Weight'!$D$10</f>
        <v>1.08908626087128</v>
      </c>
      <c r="AP946" s="19">
        <f>X946*AG946*'Molecular Weight'!$B$11/'Molecular Weight'!$D$11</f>
        <v>0.018178711167435</v>
      </c>
      <c r="AQ946" s="19">
        <f>Y946*AG946*'Molecular Weight'!$B$12/'Molecular Weight'!$D$12</f>
        <v>0</v>
      </c>
      <c r="AR946" s="19">
        <f t="shared" si="170"/>
        <v>7.99136111063808</v>
      </c>
      <c r="AS946" s="19">
        <f t="shared" si="171"/>
        <v>0</v>
      </c>
      <c r="AT946" s="19">
        <f t="shared" si="172"/>
        <v>0</v>
      </c>
      <c r="AU946" s="19">
        <f t="shared" si="173"/>
        <v>0.652221084414259</v>
      </c>
      <c r="AV946" s="19">
        <f t="shared" si="174"/>
        <v>3.04454516986385</v>
      </c>
      <c r="AW946" s="19">
        <f t="shared" si="175"/>
        <v>2.98227107944324</v>
      </c>
      <c r="AX946" s="36"/>
    </row>
    <row r="947" s="25" customFormat="1" spans="1:50">
      <c r="A947" s="37" t="s">
        <v>1849</v>
      </c>
      <c r="B947" s="35" t="s">
        <v>2629</v>
      </c>
      <c r="C947" s="35" t="s">
        <v>2595</v>
      </c>
      <c r="D947" s="35" t="s">
        <v>1852</v>
      </c>
      <c r="E947" s="35" t="s">
        <v>2737</v>
      </c>
      <c r="F947" s="35" t="s">
        <v>2683</v>
      </c>
      <c r="G947" s="32" t="s">
        <v>1917</v>
      </c>
      <c r="H947" s="32"/>
      <c r="I947" s="33">
        <f t="shared" si="176"/>
        <v>5.49148511886597</v>
      </c>
      <c r="J947" s="33">
        <f t="shared" si="177"/>
        <v>1085.35192871094</v>
      </c>
      <c r="K947" s="33">
        <f t="shared" si="178"/>
        <v>-8.00610733032227</v>
      </c>
      <c r="L947" s="34">
        <f t="shared" si="168"/>
        <v>-11.2226506323709</v>
      </c>
      <c r="M947" s="33">
        <f t="shared" si="169"/>
        <v>3.21654330204859</v>
      </c>
      <c r="N947" s="33">
        <f t="shared" si="179"/>
        <v>3.21654319763184</v>
      </c>
      <c r="O947" s="32"/>
      <c r="P947" s="35">
        <v>40.797</v>
      </c>
      <c r="Q947" s="35">
        <v>0.418</v>
      </c>
      <c r="R947" s="35">
        <v>22.44</v>
      </c>
      <c r="S947" s="35">
        <v>0.102</v>
      </c>
      <c r="T947" s="35">
        <v>12.511</v>
      </c>
      <c r="U947" s="35">
        <v>0.337</v>
      </c>
      <c r="V947" s="35">
        <v>11.641</v>
      </c>
      <c r="W947" s="35">
        <v>11.954</v>
      </c>
      <c r="X947" s="35">
        <v>0.166</v>
      </c>
      <c r="Y947" s="32"/>
      <c r="Z947" s="32">
        <v>100.366</v>
      </c>
      <c r="AA947" s="35">
        <v>5.49148511886597</v>
      </c>
      <c r="AB947" s="35">
        <v>1085.35192871094</v>
      </c>
      <c r="AC947" s="35">
        <v>-8.00610733032227</v>
      </c>
      <c r="AD947" s="35">
        <v>3.21654319763184</v>
      </c>
      <c r="AE947" s="35" t="s">
        <v>1695</v>
      </c>
      <c r="AF947" s="19">
        <v>12</v>
      </c>
      <c r="AG947" s="19">
        <f>AF947/(P947*'Molecular Weight'!$C$2/'Molecular Weight'!$D$2+Q947*'Molecular Weight'!$C$3/'Molecular Weight'!$D$3+R947*'Molecular Weight'!$C$4/'Molecular Weight'!$D$4+S947*'Molecular Weight'!$C$5/'Molecular Weight'!$D$5+T947*'Molecular Weight'!$C$6/'Molecular Weight'!$D$6+U947*'Molecular Weight'!$C$8/'Molecular Weight'!$D$8+V947*'Molecular Weight'!$C$9/'Molecular Weight'!$D$9+W947*'Molecular Weight'!$C$10/'Molecular Weight'!$D$10+X947*'Molecular Weight'!$C$11/'Molecular Weight'!$D$11+Y947*'Molecular Weight'!$C$12/'Molecular Weight'!$D$12)</f>
        <v>4.42082983076309</v>
      </c>
      <c r="AH947" s="19">
        <f>P947*AG947*'Molecular Weight'!$B$2/'Molecular Weight'!$D$2</f>
        <v>3.00194065588618</v>
      </c>
      <c r="AI947" s="19">
        <f>Q947*AG947*'Molecular Weight'!$B$3/'Molecular Weight'!$D$3</f>
        <v>0.0231277455476717</v>
      </c>
      <c r="AJ947" s="19">
        <f>AG947*R947*'Molecular Weight'!$B$4/'Molecular Weight'!$D$4</f>
        <v>1.94592823464739</v>
      </c>
      <c r="AK947" s="19">
        <f>S947*AG947*'Molecular Weight'!$B$5/'Molecular Weight'!$D$5</f>
        <v>0.00593360935242891</v>
      </c>
      <c r="AL947" s="19">
        <f>T947*AG947*'Molecular Weight'!$B$6/'Molecular Weight'!$D$6</f>
        <v>0.769891453405861</v>
      </c>
      <c r="AM947" s="19">
        <f>U947*AG947*'Molecular Weight'!$B$8/'Molecular Weight'!$D$8</f>
        <v>0.0210011228216403</v>
      </c>
      <c r="AN947" s="19">
        <f>V947*AG947*'Molecular Weight'!$B$9/'Molecular Weight'!$D$9</f>
        <v>1.27699454242961</v>
      </c>
      <c r="AO947" s="19">
        <f>W947*AG947*'Molecular Weight'!$B$10/'Molecular Weight'!$D$10</f>
        <v>0.942343077691548</v>
      </c>
      <c r="AP947" s="19">
        <f>X947*AG947*'Molecular Weight'!$B$11/'Molecular Weight'!$D$11</f>
        <v>0.0236804695678178</v>
      </c>
      <c r="AQ947" s="19">
        <f>Y947*AG947*'Molecular Weight'!$B$12/'Molecular Weight'!$D$12</f>
        <v>0</v>
      </c>
      <c r="AR947" s="19">
        <f t="shared" si="170"/>
        <v>8.01084091135015</v>
      </c>
      <c r="AS947" s="19">
        <f t="shared" si="171"/>
        <v>0.0324787216826197</v>
      </c>
      <c r="AT947" s="19">
        <f t="shared" si="172"/>
        <v>0.0421861049878391</v>
      </c>
      <c r="AU947" s="19">
        <f t="shared" si="173"/>
        <v>0.737412731723241</v>
      </c>
      <c r="AV947" s="19">
        <f t="shared" si="174"/>
        <v>3.02506840143385</v>
      </c>
      <c r="AW947" s="19">
        <f t="shared" si="175"/>
        <v>3.01023019634866</v>
      </c>
      <c r="AX947" s="36"/>
    </row>
    <row r="948" s="25" customFormat="1" spans="1:50">
      <c r="A948" s="37" t="s">
        <v>1849</v>
      </c>
      <c r="B948" s="35" t="s">
        <v>2629</v>
      </c>
      <c r="C948" s="35" t="s">
        <v>2595</v>
      </c>
      <c r="D948" s="35" t="s">
        <v>1852</v>
      </c>
      <c r="E948" s="35" t="s">
        <v>2738</v>
      </c>
      <c r="F948" s="35" t="s">
        <v>2683</v>
      </c>
      <c r="G948" s="32" t="s">
        <v>1917</v>
      </c>
      <c r="H948" s="32"/>
      <c r="I948" s="33">
        <f t="shared" si="176"/>
        <v>5.80913543701172</v>
      </c>
      <c r="J948" s="33">
        <f t="shared" si="177"/>
        <v>1081.64404296875</v>
      </c>
      <c r="K948" s="33">
        <f t="shared" si="178"/>
        <v>-7.98814392089844</v>
      </c>
      <c r="L948" s="34">
        <f t="shared" si="168"/>
        <v>-11.1406285322383</v>
      </c>
      <c r="M948" s="33">
        <f t="shared" si="169"/>
        <v>3.15248461133987</v>
      </c>
      <c r="N948" s="33">
        <f t="shared" si="179"/>
        <v>3.15248489379883</v>
      </c>
      <c r="O948" s="32"/>
      <c r="P948" s="35">
        <v>40.727</v>
      </c>
      <c r="Q948" s="35">
        <v>0.394</v>
      </c>
      <c r="R948" s="35">
        <v>22.232</v>
      </c>
      <c r="S948" s="35">
        <v>0.108</v>
      </c>
      <c r="T948" s="35">
        <v>12.493</v>
      </c>
      <c r="U948" s="35">
        <v>0.318</v>
      </c>
      <c r="V948" s="35">
        <v>11.451</v>
      </c>
      <c r="W948" s="35">
        <v>11.926</v>
      </c>
      <c r="X948" s="35">
        <v>0.165</v>
      </c>
      <c r="Y948" s="32"/>
      <c r="Z948" s="32">
        <v>99.814</v>
      </c>
      <c r="AA948" s="35">
        <v>5.80913543701172</v>
      </c>
      <c r="AB948" s="35">
        <v>1081.64404296875</v>
      </c>
      <c r="AC948" s="35">
        <v>-7.98814392089844</v>
      </c>
      <c r="AD948" s="35">
        <v>3.15248489379883</v>
      </c>
      <c r="AE948" s="35" t="s">
        <v>1695</v>
      </c>
      <c r="AF948" s="19">
        <v>12</v>
      </c>
      <c r="AG948" s="19">
        <f>AF948/(P948*'Molecular Weight'!$C$2/'Molecular Weight'!$D$2+Q948*'Molecular Weight'!$C$3/'Molecular Weight'!$D$3+R948*'Molecular Weight'!$C$4/'Molecular Weight'!$D$4+S948*'Molecular Weight'!$C$5/'Molecular Weight'!$D$5+T948*'Molecular Weight'!$C$6/'Molecular Weight'!$D$6+U948*'Molecular Weight'!$C$8/'Molecular Weight'!$D$8+V948*'Molecular Weight'!$C$9/'Molecular Weight'!$D$9+W948*'Molecular Weight'!$C$10/'Molecular Weight'!$D$10+X948*'Molecular Weight'!$C$11/'Molecular Weight'!$D$11+Y948*'Molecular Weight'!$C$12/'Molecular Weight'!$D$12)</f>
        <v>4.44487006003636</v>
      </c>
      <c r="AH948" s="19">
        <f>P948*AG948*'Molecular Weight'!$B$2/'Molecular Weight'!$D$2</f>
        <v>3.01308626722871</v>
      </c>
      <c r="AI948" s="19">
        <f>Q948*AG948*'Molecular Weight'!$B$3/'Molecular Weight'!$D$3</f>
        <v>0.0219183830244596</v>
      </c>
      <c r="AJ948" s="19">
        <f>AG948*R948*'Molecular Weight'!$B$4/'Molecular Weight'!$D$4</f>
        <v>1.93837487592641</v>
      </c>
      <c r="AK948" s="19">
        <f>S948*AG948*'Molecular Weight'!$B$5/'Molecular Weight'!$D$5</f>
        <v>0.00631680987543821</v>
      </c>
      <c r="AL948" s="19">
        <f>T948*AG948*'Molecular Weight'!$B$6/'Molecular Weight'!$D$6</f>
        <v>0.772964388363506</v>
      </c>
      <c r="AM948" s="19">
        <f>U948*AG948*'Molecular Weight'!$B$8/'Molecular Weight'!$D$8</f>
        <v>0.0199248474639352</v>
      </c>
      <c r="AN948" s="19">
        <f>V948*AG948*'Molecular Weight'!$B$9/'Molecular Weight'!$D$9</f>
        <v>1.26298280539644</v>
      </c>
      <c r="AO948" s="19">
        <f>W948*AG948*'Molecular Weight'!$B$10/'Molecular Weight'!$D$10</f>
        <v>0.945248222824423</v>
      </c>
      <c r="AP948" s="19">
        <f>X948*AG948*'Molecular Weight'!$B$11/'Molecular Weight'!$D$11</f>
        <v>0.0236658134851888</v>
      </c>
      <c r="AQ948" s="19">
        <f>Y948*AG948*'Molecular Weight'!$B$12/'Molecular Weight'!$D$12</f>
        <v>0</v>
      </c>
      <c r="AR948" s="19">
        <f t="shared" si="170"/>
        <v>8.0044824135885</v>
      </c>
      <c r="AS948" s="19">
        <f t="shared" si="171"/>
        <v>0.0134397104729045</v>
      </c>
      <c r="AT948" s="19">
        <f t="shared" si="172"/>
        <v>0.0173872311263376</v>
      </c>
      <c r="AU948" s="19">
        <f t="shared" si="173"/>
        <v>0.759524677890601</v>
      </c>
      <c r="AV948" s="19">
        <f t="shared" si="174"/>
        <v>3.03500465025317</v>
      </c>
      <c r="AW948" s="19">
        <f t="shared" si="175"/>
        <v>3.0011202640483</v>
      </c>
      <c r="AX948" s="36"/>
    </row>
    <row r="949" s="25" customFormat="1" spans="1:50">
      <c r="A949" s="37" t="s">
        <v>1849</v>
      </c>
      <c r="B949" s="35" t="s">
        <v>2629</v>
      </c>
      <c r="C949" s="35" t="s">
        <v>2595</v>
      </c>
      <c r="D949" s="35" t="s">
        <v>1852</v>
      </c>
      <c r="E949" s="35" t="s">
        <v>2739</v>
      </c>
      <c r="F949" s="35" t="s">
        <v>2683</v>
      </c>
      <c r="G949" s="32" t="s">
        <v>1917</v>
      </c>
      <c r="H949" s="32"/>
      <c r="I949" s="33">
        <f t="shared" si="176"/>
        <v>6.3459005355835</v>
      </c>
      <c r="J949" s="33">
        <f t="shared" si="177"/>
        <v>1090.60668945312</v>
      </c>
      <c r="K949" s="33">
        <f t="shared" si="178"/>
        <v>-7.75920486450195</v>
      </c>
      <c r="L949" s="34">
        <f t="shared" si="168"/>
        <v>-10.8030103096446</v>
      </c>
      <c r="M949" s="33">
        <f t="shared" si="169"/>
        <v>3.04380544514265</v>
      </c>
      <c r="N949" s="33">
        <f t="shared" si="179"/>
        <v>3.04380512237549</v>
      </c>
      <c r="O949" s="32"/>
      <c r="P949" s="35">
        <v>40.769</v>
      </c>
      <c r="Q949" s="35">
        <v>0.418</v>
      </c>
      <c r="R949" s="35">
        <v>22.119</v>
      </c>
      <c r="S949" s="35">
        <v>0.089</v>
      </c>
      <c r="T949" s="35">
        <v>12.544</v>
      </c>
      <c r="U949" s="35">
        <v>0.335</v>
      </c>
      <c r="V949" s="35">
        <v>11.326</v>
      </c>
      <c r="W949" s="35">
        <v>12.128</v>
      </c>
      <c r="X949" s="35">
        <v>0.188</v>
      </c>
      <c r="Y949" s="32"/>
      <c r="Z949" s="32">
        <v>99.916</v>
      </c>
      <c r="AA949" s="35">
        <v>6.3459005355835</v>
      </c>
      <c r="AB949" s="35">
        <v>1090.60668945312</v>
      </c>
      <c r="AC949" s="35">
        <v>-7.75920486450195</v>
      </c>
      <c r="AD949" s="35">
        <v>3.04380512237549</v>
      </c>
      <c r="AE949" s="35" t="s">
        <v>1695</v>
      </c>
      <c r="AF949" s="19">
        <v>12</v>
      </c>
      <c r="AG949" s="19">
        <f>AF949/(P949*'Molecular Weight'!$C$2/'Molecular Weight'!$D$2+Q949*'Molecular Weight'!$C$3/'Molecular Weight'!$D$3+R949*'Molecular Weight'!$C$4/'Molecular Weight'!$D$4+S949*'Molecular Weight'!$C$5/'Molecular Weight'!$D$5+T949*'Molecular Weight'!$C$6/'Molecular Weight'!$D$6+U949*'Molecular Weight'!$C$8/'Molecular Weight'!$D$8+V949*'Molecular Weight'!$C$9/'Molecular Weight'!$D$9+W949*'Molecular Weight'!$C$10/'Molecular Weight'!$D$10+X949*'Molecular Weight'!$C$11/'Molecular Weight'!$D$11+Y949*'Molecular Weight'!$C$12/'Molecular Weight'!$D$12)</f>
        <v>4.44467262114629</v>
      </c>
      <c r="AH949" s="19">
        <f>P949*AG949*'Molecular Weight'!$B$2/'Molecular Weight'!$D$2</f>
        <v>3.01605955545128</v>
      </c>
      <c r="AI949" s="19">
        <f>Q949*AG949*'Molecular Weight'!$B$3/'Molecular Weight'!$D$3</f>
        <v>0.0232524800455463</v>
      </c>
      <c r="AJ949" s="19">
        <f>AG949*R949*'Molecular Weight'!$B$4/'Molecular Weight'!$D$4</f>
        <v>1.92843691069311</v>
      </c>
      <c r="AK949" s="19">
        <f>S949*AG949*'Molecular Weight'!$B$5/'Molecular Weight'!$D$5</f>
        <v>0.00520528802265965</v>
      </c>
      <c r="AL949" s="19">
        <f>T949*AG949*'Molecular Weight'!$B$6/'Molecular Weight'!$D$6</f>
        <v>0.776085375273651</v>
      </c>
      <c r="AM949" s="19">
        <f>U949*AG949*'Molecular Weight'!$B$8/'Molecular Weight'!$D$8</f>
        <v>0.02098907989969</v>
      </c>
      <c r="AN949" s="19">
        <f>V949*AG949*'Molecular Weight'!$B$9/'Molecular Weight'!$D$9</f>
        <v>1.24914049893556</v>
      </c>
      <c r="AO949" s="19">
        <f>W949*AG949*'Molecular Weight'!$B$10/'Molecular Weight'!$D$10</f>
        <v>0.961215933474718</v>
      </c>
      <c r="AP949" s="19">
        <f>X949*AG949*'Molecular Weight'!$B$11/'Molecular Weight'!$D$11</f>
        <v>0.0269634866981446</v>
      </c>
      <c r="AQ949" s="19">
        <f>Y949*AG949*'Molecular Weight'!$B$12/'Molecular Weight'!$D$12</f>
        <v>0</v>
      </c>
      <c r="AR949" s="19">
        <f t="shared" si="170"/>
        <v>8.00734860849436</v>
      </c>
      <c r="AS949" s="19">
        <f t="shared" si="171"/>
        <v>0.0220255933003193</v>
      </c>
      <c r="AT949" s="19">
        <f t="shared" si="172"/>
        <v>0.0283803741212788</v>
      </c>
      <c r="AU949" s="19">
        <f t="shared" si="173"/>
        <v>0.754059781973331</v>
      </c>
      <c r="AV949" s="19">
        <f t="shared" si="174"/>
        <v>3.03931203549683</v>
      </c>
      <c r="AW949" s="19">
        <f t="shared" si="175"/>
        <v>3.00743088758361</v>
      </c>
      <c r="AX949" s="36"/>
    </row>
    <row r="955" spans="1:50">
      <c r="P955" s="26"/>
      <c r="Q955" s="26"/>
      <c r="R955" s="26"/>
      <c r="S955" s="26"/>
      <c r="T955" s="26"/>
      <c r="U955" s="26"/>
    </row>
    <row r="956" spans="1:50">
      <c r="P956" s="26"/>
      <c r="Q956" s="26"/>
      <c r="R956" s="26"/>
      <c r="S956" s="26"/>
      <c r="T956" s="26"/>
      <c r="U956" s="26"/>
    </row>
    <row r="957" spans="1:50">
      <c r="P957" s="26"/>
      <c r="Q957" s="26"/>
      <c r="R957" s="26"/>
      <c r="S957" s="26"/>
      <c r="T957" s="26"/>
      <c r="U957" s="26"/>
    </row>
    <row r="958" spans="1:50">
      <c r="P958" s="26"/>
      <c r="Q958" s="26"/>
      <c r="R958" s="26"/>
      <c r="S958" s="26"/>
      <c r="T958" s="26"/>
      <c r="U958" s="26"/>
    </row>
    <row r="959" spans="1:50">
      <c r="P959" s="26"/>
      <c r="Q959" s="26"/>
      <c r="R959" s="26"/>
      <c r="S959" s="26"/>
      <c r="T959" s="26"/>
      <c r="U959" s="26"/>
    </row>
    <row r="960" spans="1:50">
      <c r="P960" s="26"/>
      <c r="Q960" s="26"/>
      <c r="R960" s="26"/>
      <c r="S960" s="26"/>
      <c r="T960" s="26"/>
      <c r="U960" s="26"/>
    </row>
    <row r="961" spans="16:21">
      <c r="P961" s="26"/>
      <c r="Q961" s="26"/>
      <c r="R961" s="26"/>
      <c r="S961" s="26"/>
      <c r="T961" s="26"/>
      <c r="U961" s="26"/>
    </row>
    <row r="962" spans="16:21">
      <c r="P962" s="26"/>
      <c r="Q962" s="26"/>
      <c r="R962" s="26"/>
      <c r="S962" s="26"/>
      <c r="T962" s="26"/>
      <c r="U962" s="26"/>
    </row>
    <row r="963" spans="16:21">
      <c r="P963" s="26"/>
      <c r="Q963" s="26"/>
      <c r="R963" s="26"/>
      <c r="S963" s="26"/>
      <c r="T963" s="26"/>
      <c r="U963" s="26"/>
    </row>
    <row r="964" spans="16:21">
      <c r="P964" s="26"/>
      <c r="Q964" s="26"/>
      <c r="R964" s="26"/>
      <c r="S964" s="26"/>
      <c r="T964" s="26"/>
      <c r="U964" s="26"/>
    </row>
    <row r="965" spans="16:21">
      <c r="P965" s="26"/>
      <c r="Q965" s="26"/>
      <c r="R965" s="26"/>
      <c r="S965" s="26"/>
      <c r="T965" s="26"/>
      <c r="U965" s="26"/>
    </row>
    <row r="966" spans="16:21">
      <c r="P966" s="26"/>
      <c r="Q966" s="26"/>
      <c r="R966" s="26"/>
      <c r="S966" s="26"/>
      <c r="T966" s="26"/>
      <c r="U966" s="26"/>
    </row>
    <row r="967" spans="16:21">
      <c r="P967" s="26"/>
      <c r="Q967" s="26"/>
      <c r="R967" s="26"/>
      <c r="S967" s="26"/>
      <c r="T967" s="26"/>
      <c r="U967" s="26"/>
    </row>
    <row r="968" spans="16:21">
      <c r="P968" s="26"/>
      <c r="Q968" s="26"/>
      <c r="R968" s="26"/>
      <c r="S968" s="26"/>
      <c r="T968" s="26"/>
      <c r="U968" s="26"/>
    </row>
    <row r="969" spans="16:21">
      <c r="P969" s="26"/>
      <c r="Q969" s="26"/>
      <c r="R969" s="26"/>
      <c r="S969" s="26"/>
      <c r="T969" s="26"/>
      <c r="U969" s="26"/>
    </row>
    <row r="970" spans="16:21">
      <c r="P970" s="26"/>
      <c r="Q970" s="26"/>
      <c r="R970" s="26"/>
      <c r="S970" s="26"/>
      <c r="T970" s="26"/>
      <c r="U970" s="26"/>
    </row>
  </sheetData>
  <autoFilter xmlns:etc="http://www.wps.cn/officeDocument/2017/etCustomData" ref="A1:AX94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0"/>
  <sheetViews>
    <sheetView tabSelected="1" zoomScale="55" zoomScaleNormal="55" topLeftCell="A44" workbookViewId="0">
      <selection activeCell="Q77" sqref="Q77"/>
    </sheetView>
  </sheetViews>
  <sheetFormatPr defaultColWidth="8.72727272727273" defaultRowHeight="15.5"/>
  <cols>
    <col min="1" max="1" width="8.72727272727273" style="3"/>
    <col min="2" max="2" width="15.2727272727273" style="4"/>
    <col min="3" max="6" width="8.72727272727273" style="3"/>
    <col min="7" max="7" width="9.18181818181818" style="3"/>
    <col min="8" max="9" width="8.72727272727273" style="3"/>
    <col min="10" max="10" width="11.9090909090909" style="3" customWidth="1"/>
    <col min="11" max="11" width="9.54545454545454" style="3" customWidth="1"/>
    <col min="12" max="16" width="8.72727272727273" style="3"/>
    <col min="17" max="21" width="15.1818181818182" style="3"/>
    <col min="22" max="23" width="8.72727272727273" style="3"/>
    <col min="24" max="24" width="8.72727272727273" style="5"/>
    <col min="25" max="26" width="8.72727272727273" style="3"/>
    <col min="27" max="27" width="9.18181818181818" style="3"/>
    <col min="28" max="30" width="8.72727272727273" style="3"/>
    <col min="31" max="31" width="8.72727272727273" style="4"/>
    <col min="32" max="43" width="8.72727272727273" style="3"/>
    <col min="44" max="45" width="14" style="3"/>
    <col min="46" max="46" width="15.1818181818182" style="3"/>
    <col min="47" max="65" width="8.72727272727273" style="3"/>
  </cols>
  <sheetData>
    <row r="1" s="2" customFormat="1" ht="15" spans="1:66">
      <c r="A1" s="6" t="s">
        <v>2740</v>
      </c>
      <c r="B1" s="6" t="s">
        <v>2741</v>
      </c>
      <c r="C1" s="6" t="s">
        <v>2742</v>
      </c>
      <c r="D1" s="6" t="s">
        <v>2743</v>
      </c>
      <c r="E1" s="6" t="s">
        <v>5</v>
      </c>
      <c r="F1" s="6" t="s">
        <v>2744</v>
      </c>
      <c r="G1" s="6" t="s">
        <v>2745</v>
      </c>
      <c r="H1" s="6" t="s">
        <v>2746</v>
      </c>
      <c r="I1" s="6" t="s">
        <v>2747</v>
      </c>
      <c r="J1" s="6" t="s">
        <v>2748</v>
      </c>
      <c r="K1" s="6" t="s">
        <v>2749</v>
      </c>
      <c r="L1" s="6" t="s">
        <v>2750</v>
      </c>
      <c r="M1" s="6" t="s">
        <v>2751</v>
      </c>
      <c r="N1" s="6" t="s">
        <v>2752</v>
      </c>
      <c r="O1" s="6" t="s">
        <v>2753</v>
      </c>
      <c r="P1" s="6" t="s">
        <v>2754</v>
      </c>
      <c r="Q1" s="6" t="s">
        <v>2755</v>
      </c>
      <c r="R1" s="6" t="s">
        <v>2756</v>
      </c>
      <c r="S1" s="6" t="s">
        <v>2757</v>
      </c>
      <c r="T1" s="6" t="s">
        <v>2758</v>
      </c>
      <c r="U1" s="6" t="s">
        <v>2759</v>
      </c>
      <c r="V1" s="6" t="s">
        <v>2760</v>
      </c>
      <c r="W1" s="6" t="s">
        <v>2761</v>
      </c>
      <c r="X1" s="7" t="s">
        <v>2762</v>
      </c>
      <c r="Y1" s="7"/>
      <c r="Z1" s="8" t="s">
        <v>2763</v>
      </c>
      <c r="AA1" s="8" t="s">
        <v>2764</v>
      </c>
      <c r="AB1" s="8" t="s">
        <v>2765</v>
      </c>
      <c r="AC1" s="8" t="s">
        <v>1243</v>
      </c>
      <c r="AD1" s="8" t="s">
        <v>1246</v>
      </c>
      <c r="AE1" s="7"/>
      <c r="AF1" s="6" t="s">
        <v>1682</v>
      </c>
      <c r="AG1" s="9" t="s">
        <v>7</v>
      </c>
      <c r="AH1" s="9" t="s">
        <v>8</v>
      </c>
      <c r="AI1" s="9" t="s">
        <v>9</v>
      </c>
      <c r="AJ1" s="9" t="s">
        <v>10</v>
      </c>
      <c r="AK1" s="9" t="s">
        <v>11</v>
      </c>
      <c r="AL1" s="9" t="s">
        <v>12</v>
      </c>
      <c r="AM1" s="9" t="s">
        <v>13</v>
      </c>
      <c r="AN1" s="9" t="s">
        <v>14</v>
      </c>
      <c r="AO1" s="9" t="s">
        <v>15</v>
      </c>
      <c r="AP1" s="9" t="s">
        <v>16</v>
      </c>
      <c r="AQ1" s="9" t="s">
        <v>17</v>
      </c>
      <c r="AR1" s="10" t="s">
        <v>1683</v>
      </c>
      <c r="AS1" s="10" t="s">
        <v>1684</v>
      </c>
      <c r="AT1" s="10" t="s">
        <v>1685</v>
      </c>
      <c r="AU1" s="10" t="s">
        <v>1687</v>
      </c>
      <c r="AV1" s="11" t="s">
        <v>18</v>
      </c>
      <c r="AW1" s="12" t="s">
        <v>19</v>
      </c>
      <c r="AX1" s="11" t="s">
        <v>20</v>
      </c>
      <c r="AY1" s="11" t="s">
        <v>21</v>
      </c>
      <c r="AZ1" s="11" t="s">
        <v>22</v>
      </c>
      <c r="BA1" s="11" t="s">
        <v>23</v>
      </c>
      <c r="BB1" s="11" t="s">
        <v>24</v>
      </c>
      <c r="BC1" s="11" t="s">
        <v>25</v>
      </c>
      <c r="BD1" s="11" t="s">
        <v>26</v>
      </c>
      <c r="BE1" s="11" t="s">
        <v>27</v>
      </c>
      <c r="BF1" s="11" t="s">
        <v>28</v>
      </c>
      <c r="BG1" s="11" t="s">
        <v>29</v>
      </c>
      <c r="BH1" s="11" t="s">
        <v>17</v>
      </c>
      <c r="BI1" s="11" t="s">
        <v>30</v>
      </c>
      <c r="BJ1" s="11" t="s">
        <v>31</v>
      </c>
      <c r="BK1" s="13" t="s">
        <v>32</v>
      </c>
      <c r="BL1" s="13" t="s">
        <v>33</v>
      </c>
      <c r="BM1" s="13" t="s">
        <v>34</v>
      </c>
    </row>
    <row r="2" spans="1:66">
      <c r="A2" s="14" t="s">
        <v>2766</v>
      </c>
      <c r="B2" s="14" t="s">
        <v>2767</v>
      </c>
      <c r="C2" s="14" t="s">
        <v>2768</v>
      </c>
      <c r="D2" s="14" t="s">
        <v>1852</v>
      </c>
      <c r="E2" s="15" t="s">
        <v>2769</v>
      </c>
      <c r="F2" s="14">
        <v>5</v>
      </c>
      <c r="G2" s="14">
        <v>1227</v>
      </c>
      <c r="H2" s="14" t="s">
        <v>2770</v>
      </c>
      <c r="I2" s="14" t="s">
        <v>2771</v>
      </c>
      <c r="J2" s="16">
        <f t="shared" ref="J2:J65" si="0">(-587474+1584.427*(G2+273)-203.3164*LN(G2+273)*(G2+273)+0.09271*(G2+273)*(G2+273)+1810*(F2*10))/(8.3144*(G2+273)*LN(10))</f>
        <v>-4.94769150203586</v>
      </c>
      <c r="K2" s="14">
        <v>-5.09</v>
      </c>
      <c r="L2" s="14">
        <v>-7.01</v>
      </c>
      <c r="M2" s="14">
        <v>-6.44</v>
      </c>
      <c r="N2" s="14">
        <v>-6.17</v>
      </c>
      <c r="O2" s="14">
        <v>-6.19</v>
      </c>
      <c r="P2" s="14">
        <v>-5.66</v>
      </c>
      <c r="Q2" s="14">
        <f t="shared" ref="Q2:Q65" si="1">L2-J2</f>
        <v>-2.06230849796414</v>
      </c>
      <c r="R2" s="14">
        <f t="shared" ref="R2:R65" si="2">M2-J2</f>
        <v>-1.49230849796414</v>
      </c>
      <c r="S2" s="14">
        <f t="shared" ref="S2:S65" si="3">N2-J2</f>
        <v>-1.22230849796414</v>
      </c>
      <c r="T2" s="14">
        <f t="shared" ref="T2:T65" si="4">O2-J2</f>
        <v>-1.24230849796414</v>
      </c>
      <c r="U2" s="14">
        <f t="shared" ref="U2:U65" si="5">P2-J2</f>
        <v>-0.712308497964142</v>
      </c>
      <c r="V2" s="14">
        <f t="shared" ref="V2:V65" si="6">AVERAGE(Q2:U2)</f>
        <v>-1.34630849796414</v>
      </c>
      <c r="W2" s="14">
        <f t="shared" ref="W2:W65" si="7">_xlfn.STDEV.S(Q2:U2)</f>
        <v>0.490438579232915</v>
      </c>
      <c r="X2" s="14">
        <v>0.1</v>
      </c>
      <c r="Y2" s="14"/>
      <c r="Z2" s="16">
        <f t="shared" ref="Z2:AB2" si="8">AR2</f>
        <v>5.92405319213867</v>
      </c>
      <c r="AA2" s="16">
        <f t="shared" si="8"/>
        <v>1231.271484375</v>
      </c>
      <c r="AB2" s="16">
        <f t="shared" si="8"/>
        <v>-5.38632297515869</v>
      </c>
      <c r="AC2" s="16">
        <f t="shared" ref="AC2:AC65" si="9">(-587474+1584.427*(AA2+273)-203.3164*LN(AA2+273)*(AA2+273)+0.09271*(AA2+273)*(AA2+273)+1810*(Z2*10))/(8.3144*(AA2+273)*LN(10))</f>
        <v>-4.32729601189403</v>
      </c>
      <c r="AD2" s="16">
        <f t="shared" ref="AD2:AD65" si="10">AB2-AC2</f>
        <v>-1.05902696326466</v>
      </c>
      <c r="AG2" s="3">
        <v>42.31</v>
      </c>
      <c r="AH2" s="3">
        <v>0.49</v>
      </c>
      <c r="AI2" s="3">
        <v>19</v>
      </c>
      <c r="AJ2" s="3">
        <v>5</v>
      </c>
      <c r="AK2" s="3">
        <v>8</v>
      </c>
      <c r="AL2" s="3">
        <v>0.31</v>
      </c>
      <c r="AM2" s="3">
        <v>20.69</v>
      </c>
      <c r="AN2" s="3">
        <v>4.88</v>
      </c>
      <c r="AO2" s="3">
        <v>0.06</v>
      </c>
      <c r="AP2" s="3">
        <v>0</v>
      </c>
      <c r="AQ2" s="3">
        <v>100.74</v>
      </c>
      <c r="AR2" s="17">
        <v>5.92405319213867</v>
      </c>
      <c r="AS2" s="17">
        <v>1231.271484375</v>
      </c>
      <c r="AT2" s="17">
        <v>-5.38632297515869</v>
      </c>
      <c r="AU2" s="17" t="s">
        <v>1695</v>
      </c>
      <c r="AV2" s="18">
        <v>12</v>
      </c>
      <c r="AW2" s="18">
        <f>AV2/(AG2*'Molecular Weight'!$C$2/'Molecular Weight'!$D$2+AH2*'Molecular Weight'!$C$3/'Molecular Weight'!$D$3+AI2*'Molecular Weight'!$C$4/'Molecular Weight'!$D$4+AJ2*'Molecular Weight'!$C$5/'Molecular Weight'!$D$5+AK2*'Molecular Weight'!$C$6/'Molecular Weight'!$D$6+AL2*'Molecular Weight'!$C$8/'Molecular Weight'!$D$8+AM2*'Molecular Weight'!$C$9/'Molecular Weight'!$D$9+AN2*'Molecular Weight'!$C$10/'Molecular Weight'!$D$10+AO2*'Molecular Weight'!$C$11/'Molecular Weight'!$D$11+AP2*'Molecular Weight'!$C$12/'Molecular Weight'!$D$12)</f>
        <v>4.29250755112891</v>
      </c>
      <c r="AX2" s="18">
        <f>AG2*AW2*'Molecular Weight'!$B$2/'Molecular Weight'!$D$2</f>
        <v>3.02290270453169</v>
      </c>
      <c r="AY2" s="18">
        <f>AH2*AW2*'Molecular Weight'!$B$3/'Molecular Weight'!$D$3</f>
        <v>0.0263245143936566</v>
      </c>
      <c r="AZ2" s="18">
        <f>AW2*AI2*'Molecular Weight'!$B$4/'Molecular Weight'!$D$4</f>
        <v>1.59979685114651</v>
      </c>
      <c r="BA2" s="18">
        <f>AJ2*AW2*'Molecular Weight'!$B$5/'Molecular Weight'!$D$5</f>
        <v>0.282420392863275</v>
      </c>
      <c r="BB2" s="18">
        <f>AK2*AW2*'Molecular Weight'!$B$6/'Molecular Weight'!$D$6</f>
        <v>0.478007522397429</v>
      </c>
      <c r="BC2" s="18">
        <f>AL2*AW2*'Molecular Weight'!$B$8/'Molecular Weight'!$D$8</f>
        <v>0.0187577860283333</v>
      </c>
      <c r="BD2" s="18">
        <f>AM2*AW2*'Molecular Weight'!$B$9/'Molecular Weight'!$D$9</f>
        <v>2.20377124647288</v>
      </c>
      <c r="BE2" s="18">
        <f>AN2*AW2*'Molecular Weight'!$B$10/'Molecular Weight'!$D$10</f>
        <v>0.373527761225198</v>
      </c>
      <c r="BF2" s="18">
        <f>AO2*AW2*'Molecular Weight'!$B$11/'Molecular Weight'!$D$11</f>
        <v>0.00831076002154678</v>
      </c>
      <c r="BG2" s="18">
        <f>AP2*AW2*'Molecular Weight'!$B$12/'Molecular Weight'!$D$12</f>
        <v>0</v>
      </c>
      <c r="BH2" s="18">
        <f t="shared" ref="BH2:BH65" si="11">SUM(AX2:BG2)</f>
        <v>8.01381953908053</v>
      </c>
      <c r="BI2" s="18">
        <f t="shared" ref="BI2:BI65" si="12">IF(IF(2*12*(1-8/BH2)&lt;0,0,2*12*(1-8/BH2))&lt;BB2,IF(2*12*(1-8/BH2)&lt;0,0,2*12*(1-8/BH2)),BB2)</f>
        <v>0.0413871233704768</v>
      </c>
      <c r="BJ2" s="18">
        <f t="shared" ref="BJ2:BJ65" si="13">BI2/BB2</f>
        <v>0.0865825775353936</v>
      </c>
      <c r="BK2" s="19">
        <f t="shared" ref="BK2:BK65" si="14">BB2-BI2</f>
        <v>0.436620399026952</v>
      </c>
      <c r="BL2" s="19">
        <f t="shared" ref="BL2:BL65" si="15">SUM(AX2,AY2)</f>
        <v>3.04922721892535</v>
      </c>
      <c r="BM2" s="19">
        <f t="shared" ref="BM2:BM65" si="16">SUM(BD2,BE2,BC2,BB2)</f>
        <v>3.07406431612384</v>
      </c>
      <c r="BN2" s="20"/>
    </row>
    <row r="3" spans="1:66">
      <c r="A3" s="14" t="s">
        <v>2766</v>
      </c>
      <c r="B3" s="14" t="s">
        <v>2772</v>
      </c>
      <c r="C3" s="14" t="s">
        <v>2768</v>
      </c>
      <c r="D3" s="14" t="s">
        <v>1852</v>
      </c>
      <c r="E3" s="15" t="s">
        <v>2769</v>
      </c>
      <c r="F3" s="14">
        <v>4.8</v>
      </c>
      <c r="G3" s="14">
        <v>1216</v>
      </c>
      <c r="H3" s="14" t="s">
        <v>2770</v>
      </c>
      <c r="I3" s="14" t="s">
        <v>2771</v>
      </c>
      <c r="J3" s="16">
        <f t="shared" si="0"/>
        <v>-5.17763037361408</v>
      </c>
      <c r="K3" s="14">
        <v>-5.29</v>
      </c>
      <c r="L3" s="14">
        <v>-7.59</v>
      </c>
      <c r="M3" s="14">
        <v>-7.17</v>
      </c>
      <c r="N3" s="14">
        <v>-6.9</v>
      </c>
      <c r="O3" s="14">
        <v>-6.88</v>
      </c>
      <c r="P3" s="14">
        <v>-6.26</v>
      </c>
      <c r="Q3" s="14">
        <f t="shared" si="1"/>
        <v>-2.41236962638592</v>
      </c>
      <c r="R3" s="14">
        <f t="shared" si="2"/>
        <v>-1.99236962638592</v>
      </c>
      <c r="S3" s="14">
        <f t="shared" si="3"/>
        <v>-1.72236962638592</v>
      </c>
      <c r="T3" s="14">
        <f t="shared" si="4"/>
        <v>-1.70236962638592</v>
      </c>
      <c r="U3" s="14">
        <f t="shared" si="5"/>
        <v>-1.08236962638592</v>
      </c>
      <c r="V3" s="14">
        <f t="shared" si="6"/>
        <v>-1.78236962638592</v>
      </c>
      <c r="W3" s="14">
        <f t="shared" si="7"/>
        <v>0.485025772511111</v>
      </c>
      <c r="X3" s="5">
        <v>0.08</v>
      </c>
      <c r="Y3" s="14"/>
      <c r="Z3" s="16">
        <f t="shared" ref="Z3:Z66" si="17">AR3</f>
        <v>6.05343437194824</v>
      </c>
      <c r="AA3" s="16">
        <f t="shared" ref="AA3:AA66" si="18">AS3</f>
        <v>1253.0048828125</v>
      </c>
      <c r="AB3" s="16">
        <f t="shared" ref="AB3:AB66" si="19">AT3</f>
        <v>-5.06158113479614</v>
      </c>
      <c r="AC3" s="16">
        <f t="shared" si="9"/>
        <v>-4.05672883509034</v>
      </c>
      <c r="AD3" s="16">
        <f t="shared" si="10"/>
        <v>-1.0048522997058</v>
      </c>
      <c r="AG3" s="3">
        <v>42.49</v>
      </c>
      <c r="AH3" s="3">
        <v>0.43</v>
      </c>
      <c r="AI3" s="3">
        <v>21.03</v>
      </c>
      <c r="AJ3" s="3">
        <v>2.63</v>
      </c>
      <c r="AK3" s="3">
        <v>7.97</v>
      </c>
      <c r="AL3" s="3">
        <v>0.24</v>
      </c>
      <c r="AM3" s="3">
        <v>21.43</v>
      </c>
      <c r="AN3" s="3">
        <v>4.37</v>
      </c>
      <c r="AO3" s="3">
        <v>0.04</v>
      </c>
      <c r="AP3" s="3">
        <v>0.04</v>
      </c>
      <c r="AQ3" s="3">
        <v>100.67</v>
      </c>
      <c r="AR3" s="17">
        <v>6.05343437194824</v>
      </c>
      <c r="AS3" s="17">
        <v>1253.0048828125</v>
      </c>
      <c r="AT3" s="17">
        <v>-5.06158113479614</v>
      </c>
      <c r="AU3" s="17" t="s">
        <v>1695</v>
      </c>
      <c r="AV3" s="18">
        <v>12</v>
      </c>
      <c r="AW3" s="18">
        <f>AV3/(AG3*'Molecular Weight'!$C$2/'Molecular Weight'!$D$2+AH3*'Molecular Weight'!$C$3/'Molecular Weight'!$D$3+AI3*'Molecular Weight'!$C$4/'Molecular Weight'!$D$4+AJ3*'Molecular Weight'!$C$5/'Molecular Weight'!$D$5+AK3*'Molecular Weight'!$C$6/'Molecular Weight'!$D$6+AL3*'Molecular Weight'!$C$8/'Molecular Weight'!$D$8+AM3*'Molecular Weight'!$C$9/'Molecular Weight'!$D$9+AN3*'Molecular Weight'!$C$10/'Molecular Weight'!$D$10+AO3*'Molecular Weight'!$C$11/'Molecular Weight'!$D$11+AP3*'Molecular Weight'!$C$12/'Molecular Weight'!$D$12)</f>
        <v>4.25384910602842</v>
      </c>
      <c r="AX3" s="18">
        <f>AG3*AW3*'Molecular Weight'!$B$2/'Molecular Weight'!$D$2</f>
        <v>3.00842291137063</v>
      </c>
      <c r="AY3" s="18">
        <f>AH3*AW3*'Molecular Weight'!$B$3/'Molecular Weight'!$D$3</f>
        <v>0.0228930552639827</v>
      </c>
      <c r="AZ3" s="18">
        <f>AW3*AI3*'Molecular Weight'!$B$4/'Molecular Weight'!$D$4</f>
        <v>1.75477533738285</v>
      </c>
      <c r="BA3" s="18">
        <f>AJ3*AW3*'Molecular Weight'!$B$5/'Molecular Weight'!$D$5</f>
        <v>0.147215252962099</v>
      </c>
      <c r="BB3" s="18">
        <f>AK3*AW3*'Molecular Weight'!$B$6/'Molecular Weight'!$D$6</f>
        <v>0.471926188405436</v>
      </c>
      <c r="BC3" s="18">
        <f>AL3*AW3*'Molecular Weight'!$B$8/'Molecular Weight'!$D$8</f>
        <v>0.0143913699668286</v>
      </c>
      <c r="BD3" s="18">
        <f>AM3*AW3*'Molecular Weight'!$B$9/'Molecular Weight'!$D$9</f>
        <v>2.2620344005506</v>
      </c>
      <c r="BE3" s="18">
        <f>AN3*AW3*'Molecular Weight'!$B$10/'Molecular Weight'!$D$10</f>
        <v>0.331478612577464</v>
      </c>
      <c r="BF3" s="18">
        <f>AO3*AW3*'Molecular Weight'!$B$11/'Molecular Weight'!$D$11</f>
        <v>0.00549060872026902</v>
      </c>
      <c r="BG3" s="18">
        <f>AP3*AW3*'Molecular Weight'!$B$12/'Molecular Weight'!$D$12</f>
        <v>0.00361261070575662</v>
      </c>
      <c r="BH3" s="18">
        <f t="shared" si="11"/>
        <v>8.02224034790592</v>
      </c>
      <c r="BI3" s="18">
        <f t="shared" si="12"/>
        <v>0.0665360705480964</v>
      </c>
      <c r="BJ3" s="18">
        <f t="shared" si="13"/>
        <v>0.140988298981481</v>
      </c>
      <c r="BK3" s="19">
        <f t="shared" si="14"/>
        <v>0.40539011785734</v>
      </c>
      <c r="BL3" s="19">
        <f t="shared" si="15"/>
        <v>3.03131596663462</v>
      </c>
      <c r="BM3" s="19">
        <f t="shared" si="16"/>
        <v>3.07983057150033</v>
      </c>
    </row>
    <row r="4" spans="1:66">
      <c r="A4" s="14" t="s">
        <v>2766</v>
      </c>
      <c r="B4" s="14" t="s">
        <v>2773</v>
      </c>
      <c r="C4" s="14" t="s">
        <v>2768</v>
      </c>
      <c r="D4" s="14" t="s">
        <v>1852</v>
      </c>
      <c r="E4" s="14" t="s">
        <v>2774</v>
      </c>
      <c r="F4" s="14">
        <v>5.3</v>
      </c>
      <c r="G4" s="14">
        <v>1230</v>
      </c>
      <c r="H4" s="14" t="s">
        <v>2770</v>
      </c>
      <c r="I4" s="14" t="s">
        <v>2771</v>
      </c>
      <c r="J4" s="16">
        <f t="shared" si="0"/>
        <v>-4.73112995461267</v>
      </c>
      <c r="K4" s="14">
        <v>-4.85</v>
      </c>
      <c r="L4" s="14">
        <v>-7.22</v>
      </c>
      <c r="M4" s="14">
        <v>-6.66</v>
      </c>
      <c r="N4" s="14">
        <v>-6.37</v>
      </c>
      <c r="O4" s="14">
        <v>-6.44</v>
      </c>
      <c r="P4" s="14">
        <v>-5.99</v>
      </c>
      <c r="Q4" s="14">
        <f t="shared" si="1"/>
        <v>-2.48887004538733</v>
      </c>
      <c r="R4" s="14">
        <f t="shared" si="2"/>
        <v>-1.92887004538733</v>
      </c>
      <c r="S4" s="14">
        <f t="shared" si="3"/>
        <v>-1.63887004538733</v>
      </c>
      <c r="T4" s="14">
        <f t="shared" si="4"/>
        <v>-1.70887004538733</v>
      </c>
      <c r="U4" s="14">
        <f t="shared" si="5"/>
        <v>-1.25887004538733</v>
      </c>
      <c r="V4" s="14">
        <f t="shared" si="6"/>
        <v>-1.80487004538733</v>
      </c>
      <c r="W4" s="14">
        <f t="shared" si="7"/>
        <v>0.452249930901045</v>
      </c>
      <c r="X4" s="5">
        <v>0.09</v>
      </c>
      <c r="Y4" s="14"/>
      <c r="Z4" s="16">
        <f t="shared" si="17"/>
        <v>5.46504306793213</v>
      </c>
      <c r="AA4" s="16">
        <f t="shared" si="18"/>
        <v>1117.6767578125</v>
      </c>
      <c r="AB4" s="16">
        <f t="shared" si="19"/>
        <v>-6.93854141235352</v>
      </c>
      <c r="AC4" s="16">
        <f t="shared" si="9"/>
        <v>-5.71772956549161</v>
      </c>
      <c r="AD4" s="16">
        <f t="shared" si="10"/>
        <v>-1.2208118468619</v>
      </c>
      <c r="AG4" s="3">
        <v>41.99</v>
      </c>
      <c r="AH4" s="3">
        <v>0.19</v>
      </c>
      <c r="AI4" s="3">
        <v>19.77</v>
      </c>
      <c r="AJ4" s="3">
        <v>4.94</v>
      </c>
      <c r="AK4" s="3">
        <v>7.48</v>
      </c>
      <c r="AL4" s="3">
        <v>0.32</v>
      </c>
      <c r="AM4" s="3">
        <v>20.42</v>
      </c>
      <c r="AN4" s="3">
        <v>4.94</v>
      </c>
      <c r="AO4" s="3">
        <v>0.04</v>
      </c>
      <c r="AP4" s="3">
        <v>0</v>
      </c>
      <c r="AQ4" s="3">
        <v>100.09</v>
      </c>
      <c r="AR4" s="17">
        <v>5.46504306793213</v>
      </c>
      <c r="AS4" s="17">
        <v>1117.6767578125</v>
      </c>
      <c r="AT4" s="17">
        <v>-6.93854141235352</v>
      </c>
      <c r="AU4" s="17" t="s">
        <v>1695</v>
      </c>
      <c r="AV4" s="18">
        <v>12</v>
      </c>
      <c r="AW4" s="18">
        <f>AV4/(AG4*'Molecular Weight'!$C$2/'Molecular Weight'!$D$2+AH4*'Molecular Weight'!$C$3/'Molecular Weight'!$D$3+AI4*'Molecular Weight'!$C$4/'Molecular Weight'!$D$4+AJ4*'Molecular Weight'!$C$5/'Molecular Weight'!$D$5+AK4*'Molecular Weight'!$C$6/'Molecular Weight'!$D$6+AL4*'Molecular Weight'!$C$8/'Molecular Weight'!$D$8+AM4*'Molecular Weight'!$C$9/'Molecular Weight'!$D$9+AN4*'Molecular Weight'!$C$10/'Molecular Weight'!$D$10+AO4*'Molecular Weight'!$C$11/'Molecular Weight'!$D$11+AP4*'Molecular Weight'!$C$12/'Molecular Weight'!$D$12)</f>
        <v>4.30751541729144</v>
      </c>
      <c r="AX4" s="18">
        <f>AG4*AW4*'Molecular Weight'!$B$2/'Molecular Weight'!$D$2</f>
        <v>3.0105288344219</v>
      </c>
      <c r="AY4" s="18">
        <f>AH4*AW4*'Molecular Weight'!$B$3/'Molecular Weight'!$D$3</f>
        <v>0.0102431530573889</v>
      </c>
      <c r="AZ4" s="18">
        <f>AW4*AI4*'Molecular Weight'!$B$4/'Molecular Weight'!$D$4</f>
        <v>1.67045076107987</v>
      </c>
      <c r="BA4" s="18">
        <f>AJ4*AW4*'Molecular Weight'!$B$5/'Molecular Weight'!$D$5</f>
        <v>0.280006923632077</v>
      </c>
      <c r="BB4" s="18">
        <f>AK4*AW4*'Molecular Weight'!$B$6/'Molecular Weight'!$D$6</f>
        <v>0.448499656477449</v>
      </c>
      <c r="BC4" s="18">
        <f>AL4*AW4*'Molecular Weight'!$B$8/'Molecular Weight'!$D$8</f>
        <v>0.0194305741969729</v>
      </c>
      <c r="BD4" s="18">
        <f>AM4*AW4*'Molecular Weight'!$B$9/'Molecular Weight'!$D$9</f>
        <v>2.18261699307919</v>
      </c>
      <c r="BE4" s="18">
        <f>AN4*AW4*'Molecular Weight'!$B$10/'Molecular Weight'!$D$10</f>
        <v>0.379442335260694</v>
      </c>
      <c r="BF4" s="18">
        <f>AO4*AW4*'Molecular Weight'!$B$11/'Molecular Weight'!$D$11</f>
        <v>0.00555987791841425</v>
      </c>
      <c r="BG4" s="18">
        <f>AP4*AW4*'Molecular Weight'!$B$12/'Molecular Weight'!$D$12</f>
        <v>0</v>
      </c>
      <c r="BH4" s="18">
        <f t="shared" si="11"/>
        <v>8.00677910912395</v>
      </c>
      <c r="BI4" s="18">
        <f t="shared" si="12"/>
        <v>0.0203201083428572</v>
      </c>
      <c r="BJ4" s="18">
        <f t="shared" si="13"/>
        <v>0.0453068537497953</v>
      </c>
      <c r="BK4" s="19">
        <f t="shared" si="14"/>
        <v>0.428179548134592</v>
      </c>
      <c r="BL4" s="19">
        <f t="shared" si="15"/>
        <v>3.02077198747929</v>
      </c>
      <c r="BM4" s="19">
        <f t="shared" si="16"/>
        <v>3.0299895590143</v>
      </c>
    </row>
    <row r="5" spans="1:66">
      <c r="A5" s="14" t="s">
        <v>2766</v>
      </c>
      <c r="B5" s="14" t="s">
        <v>2775</v>
      </c>
      <c r="C5" s="14" t="s">
        <v>2768</v>
      </c>
      <c r="D5" s="14" t="s">
        <v>1852</v>
      </c>
      <c r="E5" s="15" t="s">
        <v>2769</v>
      </c>
      <c r="F5" s="14">
        <v>4.9</v>
      </c>
      <c r="G5" s="14">
        <v>1228</v>
      </c>
      <c r="H5" s="14" t="s">
        <v>2770</v>
      </c>
      <c r="I5" s="14" t="s">
        <v>2771</v>
      </c>
      <c r="J5" s="16">
        <f t="shared" si="0"/>
        <v>-5.00138397714105</v>
      </c>
      <c r="K5" s="14">
        <v>-5.14</v>
      </c>
      <c r="L5" s="14">
        <v>-7.59</v>
      </c>
      <c r="M5" s="14">
        <v>-7.13</v>
      </c>
      <c r="N5" s="14">
        <v>-6.86</v>
      </c>
      <c r="O5" s="14">
        <v>-6.89</v>
      </c>
      <c r="P5" s="14">
        <v>-6.4</v>
      </c>
      <c r="Q5" s="14">
        <f t="shared" si="1"/>
        <v>-2.58861602285895</v>
      </c>
      <c r="R5" s="14">
        <f t="shared" si="2"/>
        <v>-2.12861602285895</v>
      </c>
      <c r="S5" s="14">
        <f t="shared" si="3"/>
        <v>-1.85861602285895</v>
      </c>
      <c r="T5" s="14">
        <f t="shared" si="4"/>
        <v>-1.88861602285895</v>
      </c>
      <c r="U5" s="14">
        <f t="shared" si="5"/>
        <v>-1.39861602285895</v>
      </c>
      <c r="V5" s="14">
        <f t="shared" si="6"/>
        <v>-1.97261602285895</v>
      </c>
      <c r="W5" s="14">
        <f t="shared" si="7"/>
        <v>0.433970045049194</v>
      </c>
      <c r="X5" s="5">
        <v>0.08</v>
      </c>
      <c r="Y5" s="14"/>
      <c r="Z5" s="16">
        <f t="shared" si="17"/>
        <v>4.80365562438965</v>
      </c>
      <c r="AA5" s="16">
        <f t="shared" si="18"/>
        <v>1170.38549804687</v>
      </c>
      <c r="AB5" s="16">
        <f t="shared" si="19"/>
        <v>-6.57402515411377</v>
      </c>
      <c r="AC5" s="16">
        <f t="shared" si="9"/>
        <v>-5.62066868845092</v>
      </c>
      <c r="AD5" s="16">
        <f t="shared" si="10"/>
        <v>-0.953356465662846</v>
      </c>
      <c r="AG5" s="3">
        <v>41.75</v>
      </c>
      <c r="AH5" s="3">
        <v>0.45</v>
      </c>
      <c r="AI5" s="3">
        <v>20.19</v>
      </c>
      <c r="AJ5" s="3">
        <v>4.21</v>
      </c>
      <c r="AK5" s="3">
        <v>8.9</v>
      </c>
      <c r="AL5" s="3">
        <v>0.32</v>
      </c>
      <c r="AM5" s="3">
        <v>19.6</v>
      </c>
      <c r="AN5" s="3">
        <v>4.99</v>
      </c>
      <c r="AO5" s="3">
        <v>0.06</v>
      </c>
      <c r="AP5" s="3">
        <v>0</v>
      </c>
      <c r="AQ5" s="3">
        <v>100.47</v>
      </c>
      <c r="AR5" s="17">
        <v>4.80365562438965</v>
      </c>
      <c r="AS5" s="17">
        <v>1170.38549804687</v>
      </c>
      <c r="AT5" s="17">
        <v>-6.57402515411377</v>
      </c>
      <c r="AU5" s="17" t="s">
        <v>1695</v>
      </c>
      <c r="AV5" s="18">
        <v>12</v>
      </c>
      <c r="AW5" s="18">
        <f>AV5/(AG5*'Molecular Weight'!$C$2/'Molecular Weight'!$D$2+AH5*'Molecular Weight'!$C$3/'Molecular Weight'!$D$3+AI5*'Molecular Weight'!$C$4/'Molecular Weight'!$D$4+AJ5*'Molecular Weight'!$C$5/'Molecular Weight'!$D$5+AK5*'Molecular Weight'!$C$6/'Molecular Weight'!$D$6+AL5*'Molecular Weight'!$C$8/'Molecular Weight'!$D$8+AM5*'Molecular Weight'!$C$9/'Molecular Weight'!$D$9+AN5*'Molecular Weight'!$C$10/'Molecular Weight'!$D$10+AO5*'Molecular Weight'!$C$11/'Molecular Weight'!$D$11+AP5*'Molecular Weight'!$C$12/'Molecular Weight'!$D$12)</f>
        <v>4.31200297316966</v>
      </c>
      <c r="AX5" s="18">
        <f>AG5*AW5*'Molecular Weight'!$B$2/'Molecular Weight'!$D$2</f>
        <v>2.99644014863238</v>
      </c>
      <c r="AY5" s="18">
        <f>AH5*AW5*'Molecular Weight'!$B$3/'Molecular Weight'!$D$3</f>
        <v>0.0242853734408804</v>
      </c>
      <c r="AZ5" s="18">
        <f>AW5*AI5*'Molecular Weight'!$B$4/'Molecular Weight'!$D$4</f>
        <v>1.70771557529022</v>
      </c>
      <c r="BA5" s="18">
        <f>AJ5*AW5*'Molecular Weight'!$B$5/'Molecular Weight'!$D$5</f>
        <v>0.238877985618057</v>
      </c>
      <c r="BB5" s="18">
        <f>AK5*AW5*'Molecular Weight'!$B$6/'Molecular Weight'!$D$6</f>
        <v>0.534198586598134</v>
      </c>
      <c r="BC5" s="18">
        <f>AL5*AW5*'Molecular Weight'!$B$8/'Molecular Weight'!$D$8</f>
        <v>0.019450816907447</v>
      </c>
      <c r="BD5" s="18">
        <f>AM5*AW5*'Molecular Weight'!$B$9/'Molecular Weight'!$D$9</f>
        <v>2.09715281077234</v>
      </c>
      <c r="BE5" s="18">
        <f>AN5*AW5*'Molecular Weight'!$B$10/'Molecular Weight'!$D$10</f>
        <v>0.383682147576972</v>
      </c>
      <c r="BF5" s="18">
        <f>AO5*AW5*'Molecular Weight'!$B$11/'Molecular Weight'!$D$11</f>
        <v>0.00834850527235171</v>
      </c>
      <c r="BG5" s="18">
        <f>AP5*AW5*'Molecular Weight'!$B$12/'Molecular Weight'!$D$12</f>
        <v>0</v>
      </c>
      <c r="BH5" s="18">
        <f t="shared" si="11"/>
        <v>8.01015195010878</v>
      </c>
      <c r="BI5" s="18">
        <f t="shared" si="12"/>
        <v>0.0304172510244776</v>
      </c>
      <c r="BJ5" s="18">
        <f t="shared" si="13"/>
        <v>0.0569399691193114</v>
      </c>
      <c r="BK5" s="19">
        <f t="shared" si="14"/>
        <v>0.503781335573656</v>
      </c>
      <c r="BL5" s="19">
        <f t="shared" si="15"/>
        <v>3.02072552207326</v>
      </c>
      <c r="BM5" s="19">
        <f t="shared" si="16"/>
        <v>3.03448436185489</v>
      </c>
    </row>
    <row r="6" spans="1:66">
      <c r="A6" s="14" t="s">
        <v>2766</v>
      </c>
      <c r="B6" s="14" t="s">
        <v>2776</v>
      </c>
      <c r="C6" s="14" t="s">
        <v>2777</v>
      </c>
      <c r="D6" s="14" t="s">
        <v>2778</v>
      </c>
      <c r="E6" s="15" t="s">
        <v>2769</v>
      </c>
      <c r="F6" s="14">
        <v>2.1</v>
      </c>
      <c r="G6" s="14">
        <v>1071</v>
      </c>
      <c r="H6" s="14" t="s">
        <v>2770</v>
      </c>
      <c r="I6" s="14" t="s">
        <v>2771</v>
      </c>
      <c r="J6" s="16">
        <f t="shared" si="0"/>
        <v>-8.58563267747601</v>
      </c>
      <c r="K6" s="14">
        <v>-8.66</v>
      </c>
      <c r="L6" s="14">
        <v>-10.04</v>
      </c>
      <c r="M6" s="14">
        <v>-9.5</v>
      </c>
      <c r="N6" s="14">
        <v>-9.3</v>
      </c>
      <c r="O6" s="14">
        <v>-9.28</v>
      </c>
      <c r="P6" s="14">
        <v>-8.82</v>
      </c>
      <c r="Q6" s="14">
        <f t="shared" si="1"/>
        <v>-1.45436732252399</v>
      </c>
      <c r="R6" s="14">
        <f t="shared" si="2"/>
        <v>-0.914367322523992</v>
      </c>
      <c r="S6" s="14">
        <f t="shared" si="3"/>
        <v>-0.714367322523993</v>
      </c>
      <c r="T6" s="14">
        <f t="shared" si="4"/>
        <v>-0.694367322523991</v>
      </c>
      <c r="U6" s="14">
        <f t="shared" si="5"/>
        <v>-0.234367322523992</v>
      </c>
      <c r="V6" s="14">
        <f t="shared" si="6"/>
        <v>-0.802367322523992</v>
      </c>
      <c r="W6" s="14">
        <f t="shared" si="7"/>
        <v>0.441497451861276</v>
      </c>
      <c r="X6" s="5">
        <v>0.05</v>
      </c>
      <c r="Y6" s="14"/>
      <c r="Z6" s="16">
        <f t="shared" si="17"/>
        <v>3.09507131576538</v>
      </c>
      <c r="AA6" s="16">
        <f t="shared" si="18"/>
        <v>1326.57507324219</v>
      </c>
      <c r="AB6" s="16">
        <f t="shared" si="19"/>
        <v>-6.30102825164795</v>
      </c>
      <c r="AC6" s="16">
        <f t="shared" si="9"/>
        <v>-5.19667142855738</v>
      </c>
      <c r="AD6" s="16">
        <f t="shared" si="10"/>
        <v>-1.10435682309057</v>
      </c>
      <c r="AG6" s="3">
        <v>41.74</v>
      </c>
      <c r="AH6" s="3">
        <v>0.12</v>
      </c>
      <c r="AI6" s="3">
        <v>22.78</v>
      </c>
      <c r="AJ6" s="3">
        <v>1.6</v>
      </c>
      <c r="AK6" s="3">
        <v>7.32</v>
      </c>
      <c r="AL6" s="3">
        <v>0.25</v>
      </c>
      <c r="AM6" s="3">
        <v>20.71</v>
      </c>
      <c r="AN6" s="3">
        <v>5.35</v>
      </c>
      <c r="AO6" s="3">
        <v>0</v>
      </c>
      <c r="AP6" s="3">
        <v>0</v>
      </c>
      <c r="AQ6" s="3">
        <v>99.87</v>
      </c>
      <c r="AR6" s="17">
        <v>3.09507131576538</v>
      </c>
      <c r="AS6" s="17">
        <v>1326.57507324219</v>
      </c>
      <c r="AT6" s="17">
        <v>-6.30102825164795</v>
      </c>
      <c r="AU6" s="17" t="s">
        <v>1695</v>
      </c>
      <c r="AV6" s="18">
        <v>12</v>
      </c>
      <c r="AW6" s="18">
        <f>AV6/(AG6*'Molecular Weight'!$C$2/'Molecular Weight'!$D$2+AH6*'Molecular Weight'!$C$3/'Molecular Weight'!$D$3+AI6*'Molecular Weight'!$C$4/'Molecular Weight'!$D$4+AJ6*'Molecular Weight'!$C$5/'Molecular Weight'!$D$5+AK6*'Molecular Weight'!$C$6/'Molecular Weight'!$D$6+AL6*'Molecular Weight'!$C$8/'Molecular Weight'!$D$8+AM6*'Molecular Weight'!$C$9/'Molecular Weight'!$D$9+AN6*'Molecular Weight'!$C$10/'Molecular Weight'!$D$10+AO6*'Molecular Weight'!$C$11/'Molecular Weight'!$D$11+AP6*'Molecular Weight'!$C$12/'Molecular Weight'!$D$12)</f>
        <v>4.2719209669077</v>
      </c>
      <c r="AX6" s="18">
        <f>AG6*AW6*'Molecular Weight'!$B$2/'Molecular Weight'!$D$2</f>
        <v>2.96787585151011</v>
      </c>
      <c r="AY6" s="18">
        <f>AH6*AW6*'Molecular Weight'!$B$3/'Molecular Weight'!$D$3</f>
        <v>0.00641590132702033</v>
      </c>
      <c r="AZ6" s="18">
        <f>AW6*AI6*'Molecular Weight'!$B$4/'Molecular Weight'!$D$4</f>
        <v>1.90887327630752</v>
      </c>
      <c r="BA6" s="18">
        <f>AJ6*AW6*'Molecular Weight'!$B$5/'Molecular Weight'!$D$5</f>
        <v>0.0899410954280192</v>
      </c>
      <c r="BB6" s="18">
        <f>AK6*AW6*'Molecular Weight'!$B$6/'Molecular Weight'!$D$6</f>
        <v>0.435279252196052</v>
      </c>
      <c r="BC6" s="18">
        <f>AL6*AW6*'Molecular Weight'!$B$8/'Molecular Weight'!$D$8</f>
        <v>0.0150546975151808</v>
      </c>
      <c r="BD6" s="18">
        <f>AM6*AW6*'Molecular Weight'!$B$9/'Molecular Weight'!$D$9</f>
        <v>2.19532216438359</v>
      </c>
      <c r="BE6" s="18">
        <f>AN6*AW6*'Molecular Weight'!$B$10/'Molecular Weight'!$D$10</f>
        <v>0.407538822627607</v>
      </c>
      <c r="BF6" s="18">
        <f>AO6*AW6*'Molecular Weight'!$B$11/'Molecular Weight'!$D$11</f>
        <v>0</v>
      </c>
      <c r="BG6" s="18">
        <f>AP6*AW6*'Molecular Weight'!$B$12/'Molecular Weight'!$D$12</f>
        <v>0</v>
      </c>
      <c r="BH6" s="18">
        <f t="shared" si="11"/>
        <v>8.0263010612951</v>
      </c>
      <c r="BI6" s="18">
        <f t="shared" si="12"/>
        <v>0.0786446292335414</v>
      </c>
      <c r="BJ6" s="18">
        <f t="shared" si="13"/>
        <v>0.18067626434471</v>
      </c>
      <c r="BK6" s="19">
        <f t="shared" si="14"/>
        <v>0.356634622962511</v>
      </c>
      <c r="BL6" s="19">
        <f t="shared" si="15"/>
        <v>2.97429175283713</v>
      </c>
      <c r="BM6" s="19">
        <f t="shared" si="16"/>
        <v>3.05319493672243</v>
      </c>
    </row>
    <row r="7" spans="1:66">
      <c r="A7" s="14" t="s">
        <v>2766</v>
      </c>
      <c r="B7" s="14" t="s">
        <v>2779</v>
      </c>
      <c r="C7" s="14" t="s">
        <v>2777</v>
      </c>
      <c r="D7" s="14" t="s">
        <v>2778</v>
      </c>
      <c r="E7" s="15" t="s">
        <v>2769</v>
      </c>
      <c r="F7" s="14">
        <v>2.1</v>
      </c>
      <c r="G7" s="14">
        <v>1074</v>
      </c>
      <c r="H7" s="14" t="s">
        <v>2770</v>
      </c>
      <c r="I7" s="14" t="s">
        <v>2771</v>
      </c>
      <c r="J7" s="16">
        <f t="shared" si="0"/>
        <v>-8.54722327350361</v>
      </c>
      <c r="K7" s="14">
        <v>-8.6</v>
      </c>
      <c r="L7" s="14">
        <v>-10.38</v>
      </c>
      <c r="M7" s="14">
        <v>-7.79</v>
      </c>
      <c r="N7" s="14">
        <v>-9.61</v>
      </c>
      <c r="O7" s="14">
        <v>-9.59</v>
      </c>
      <c r="P7" s="14">
        <v>-9.17</v>
      </c>
      <c r="Q7" s="14">
        <f t="shared" si="1"/>
        <v>-1.83277672649639</v>
      </c>
      <c r="R7" s="14">
        <f t="shared" si="2"/>
        <v>0.757223273503613</v>
      </c>
      <c r="S7" s="14">
        <f t="shared" si="3"/>
        <v>-1.06277672649639</v>
      </c>
      <c r="T7" s="14">
        <f t="shared" si="4"/>
        <v>-1.04277672649639</v>
      </c>
      <c r="U7" s="14">
        <f t="shared" si="5"/>
        <v>-0.622776726496387</v>
      </c>
      <c r="V7" s="14">
        <f t="shared" si="6"/>
        <v>-0.760776726496387</v>
      </c>
      <c r="W7" s="14">
        <f t="shared" si="7"/>
        <v>0.954368901421248</v>
      </c>
      <c r="X7" s="5">
        <v>0.04</v>
      </c>
      <c r="Y7" s="14"/>
      <c r="Z7" s="16">
        <f t="shared" si="17"/>
        <v>3.41701793670654</v>
      </c>
      <c r="AA7" s="16">
        <f t="shared" si="18"/>
        <v>1335.50769042969</v>
      </c>
      <c r="AB7" s="16">
        <f t="shared" si="19"/>
        <v>-6.44382190704346</v>
      </c>
      <c r="AC7" s="16">
        <f t="shared" si="9"/>
        <v>-4.92694810291348</v>
      </c>
      <c r="AD7" s="16">
        <f t="shared" si="10"/>
        <v>-1.51687380412998</v>
      </c>
      <c r="AG7" s="3">
        <v>42.04</v>
      </c>
      <c r="AH7" s="3">
        <v>0.12</v>
      </c>
      <c r="AI7" s="3">
        <v>22.7</v>
      </c>
      <c r="AJ7" s="3">
        <v>1.28</v>
      </c>
      <c r="AK7" s="3">
        <v>7</v>
      </c>
      <c r="AL7" s="3">
        <v>0.28</v>
      </c>
      <c r="AM7" s="3">
        <v>20.77</v>
      </c>
      <c r="AN7" s="3">
        <v>5.42</v>
      </c>
      <c r="AO7" s="3">
        <v>0.04</v>
      </c>
      <c r="AP7" s="3">
        <v>0.04</v>
      </c>
      <c r="AQ7" s="3">
        <v>99.69</v>
      </c>
      <c r="AR7" s="17">
        <v>3.41701793670654</v>
      </c>
      <c r="AS7" s="17">
        <v>1335.50769042969</v>
      </c>
      <c r="AT7" s="17">
        <v>-6.44382190704346</v>
      </c>
      <c r="AU7" s="17" t="s">
        <v>1695</v>
      </c>
      <c r="AV7" s="18">
        <v>12</v>
      </c>
      <c r="AW7" s="18">
        <f>AV7/(AG7*'Molecular Weight'!$C$2/'Molecular Weight'!$D$2+AH7*'Molecular Weight'!$C$3/'Molecular Weight'!$D$3+AI7*'Molecular Weight'!$C$4/'Molecular Weight'!$D$4+AJ7*'Molecular Weight'!$C$5/'Molecular Weight'!$D$5+AK7*'Molecular Weight'!$C$6/'Molecular Weight'!$D$6+AL7*'Molecular Weight'!$C$8/'Molecular Weight'!$D$8+AM7*'Molecular Weight'!$C$9/'Molecular Weight'!$D$9+AN7*'Molecular Weight'!$C$10/'Molecular Weight'!$D$10+AO7*'Molecular Weight'!$C$11/'Molecular Weight'!$D$11+AP7*'Molecular Weight'!$C$12/'Molecular Weight'!$D$12)</f>
        <v>4.27026060108818</v>
      </c>
      <c r="AX7" s="18">
        <f>AG7*AW7*'Molecular Weight'!$B$2/'Molecular Weight'!$D$2</f>
        <v>2.98804520089459</v>
      </c>
      <c r="AY7" s="18">
        <f>AH7*AW7*'Molecular Weight'!$B$3/'Molecular Weight'!$D$3</f>
        <v>0.00641340766120878</v>
      </c>
      <c r="AZ7" s="18">
        <f>AW7*AI7*'Molecular Weight'!$B$4/'Molecular Weight'!$D$4</f>
        <v>1.90143027941745</v>
      </c>
      <c r="BA7" s="18">
        <f>AJ7*AW7*'Molecular Weight'!$B$5/'Molecular Weight'!$D$5</f>
        <v>0.071924910446646</v>
      </c>
      <c r="BB7" s="18">
        <f>AK7*AW7*'Molecular Weight'!$B$6/'Molecular Weight'!$D$6</f>
        <v>0.416088867032534</v>
      </c>
      <c r="BC7" s="18">
        <f>AL7*AW7*'Molecular Weight'!$B$8/'Molecular Weight'!$D$8</f>
        <v>0.0168547077573258</v>
      </c>
      <c r="BD7" s="18">
        <f>AM7*AW7*'Molecular Weight'!$B$9/'Molecular Weight'!$D$9</f>
        <v>2.20082661748391</v>
      </c>
      <c r="BE7" s="18">
        <f>AN7*AW7*'Molecular Weight'!$B$10/'Molecular Weight'!$D$10</f>
        <v>0.412710635839835</v>
      </c>
      <c r="BF7" s="18">
        <f>AO7*AW7*'Molecular Weight'!$B$11/'Molecular Weight'!$D$11</f>
        <v>0.00551179167613834</v>
      </c>
      <c r="BG7" s="18">
        <f>AP7*AW7*'Molecular Weight'!$B$12/'Molecular Weight'!$D$12</f>
        <v>0.00362654828117892</v>
      </c>
      <c r="BH7" s="18">
        <f t="shared" si="11"/>
        <v>8.02343296649081</v>
      </c>
      <c r="BI7" s="18">
        <f t="shared" si="12"/>
        <v>0.0700935868883459</v>
      </c>
      <c r="BJ7" s="18">
        <f t="shared" si="13"/>
        <v>0.168458212756904</v>
      </c>
      <c r="BK7" s="19">
        <f t="shared" si="14"/>
        <v>0.345995280144188</v>
      </c>
      <c r="BL7" s="19">
        <f t="shared" si="15"/>
        <v>2.9944586085558</v>
      </c>
      <c r="BM7" s="19">
        <f t="shared" si="16"/>
        <v>3.0464808281136</v>
      </c>
    </row>
    <row r="8" spans="1:66">
      <c r="A8" s="14" t="s">
        <v>2766</v>
      </c>
      <c r="B8" s="14" t="s">
        <v>2780</v>
      </c>
      <c r="C8" s="14" t="s">
        <v>2777</v>
      </c>
      <c r="D8" s="14" t="s">
        <v>2778</v>
      </c>
      <c r="E8" s="15" t="s">
        <v>2769</v>
      </c>
      <c r="F8" s="14">
        <v>2</v>
      </c>
      <c r="G8" s="14">
        <v>1074</v>
      </c>
      <c r="H8" s="14" t="s">
        <v>2770</v>
      </c>
      <c r="I8" s="14" t="s">
        <v>2771</v>
      </c>
      <c r="J8" s="16">
        <f t="shared" si="0"/>
        <v>-8.61741151734015</v>
      </c>
      <c r="K8" s="14">
        <v>-8.67</v>
      </c>
      <c r="L8" s="14">
        <v>-10.18</v>
      </c>
      <c r="M8" s="14">
        <v>-9.53</v>
      </c>
      <c r="N8" s="14">
        <v>-9.36</v>
      </c>
      <c r="O8" s="14">
        <v>-9.37</v>
      </c>
      <c r="P8" s="14">
        <v>-9.02</v>
      </c>
      <c r="Q8" s="14">
        <f t="shared" si="1"/>
        <v>-1.56258848265985</v>
      </c>
      <c r="R8" s="14">
        <f t="shared" si="2"/>
        <v>-0.912588482659853</v>
      </c>
      <c r="S8" s="14">
        <f t="shared" si="3"/>
        <v>-0.742588482659853</v>
      </c>
      <c r="T8" s="14">
        <f t="shared" si="4"/>
        <v>-0.752588482659853</v>
      </c>
      <c r="U8" s="14">
        <f t="shared" si="5"/>
        <v>-0.402588482659853</v>
      </c>
      <c r="V8" s="14">
        <f t="shared" si="6"/>
        <v>-0.874588482659853</v>
      </c>
      <c r="W8" s="14">
        <f t="shared" si="7"/>
        <v>0.427165073478626</v>
      </c>
      <c r="X8" s="5">
        <v>0.04</v>
      </c>
      <c r="Y8" s="14"/>
      <c r="Z8" s="16">
        <f t="shared" si="17"/>
        <v>4.71805095672607</v>
      </c>
      <c r="AA8" s="16">
        <f t="shared" si="18"/>
        <v>1353.29736328125</v>
      </c>
      <c r="AB8" s="16">
        <f t="shared" si="19"/>
        <v>-5.84200239181519</v>
      </c>
      <c r="AC8" s="16">
        <f t="shared" si="9"/>
        <v>-4.01455065311452</v>
      </c>
      <c r="AD8" s="16">
        <f t="shared" si="10"/>
        <v>-1.82745173870067</v>
      </c>
      <c r="AG8" s="3">
        <v>42.17</v>
      </c>
      <c r="AH8" s="3">
        <v>0.22</v>
      </c>
      <c r="AI8" s="3">
        <v>22.79</v>
      </c>
      <c r="AJ8" s="3">
        <v>1.38</v>
      </c>
      <c r="AK8" s="3">
        <v>7.48</v>
      </c>
      <c r="AL8" s="3">
        <v>0.31</v>
      </c>
      <c r="AM8" s="3">
        <v>20.99</v>
      </c>
      <c r="AN8" s="3">
        <v>5.29</v>
      </c>
      <c r="AO8" s="3">
        <v>0.04</v>
      </c>
      <c r="AP8" s="3">
        <v>0.04</v>
      </c>
      <c r="AQ8" s="3">
        <v>100.71</v>
      </c>
      <c r="AR8" s="17">
        <v>4.71805095672607</v>
      </c>
      <c r="AS8" s="17">
        <v>1353.29736328125</v>
      </c>
      <c r="AT8" s="17">
        <v>-5.84200239181519</v>
      </c>
      <c r="AU8" s="17" t="s">
        <v>1695</v>
      </c>
      <c r="AV8" s="18">
        <v>12</v>
      </c>
      <c r="AW8" s="18">
        <f>AV8/(AG8*'Molecular Weight'!$C$2/'Molecular Weight'!$D$2+AH8*'Molecular Weight'!$C$3/'Molecular Weight'!$D$3+AI8*'Molecular Weight'!$C$4/'Molecular Weight'!$D$4+AJ8*'Molecular Weight'!$C$5/'Molecular Weight'!$D$5+AK8*'Molecular Weight'!$C$6/'Molecular Weight'!$D$6+AL8*'Molecular Weight'!$C$8/'Molecular Weight'!$D$8+AM8*'Molecular Weight'!$C$9/'Molecular Weight'!$D$9+AN8*'Molecular Weight'!$C$10/'Molecular Weight'!$D$10+AO8*'Molecular Weight'!$C$11/'Molecular Weight'!$D$11+AP8*'Molecular Weight'!$C$12/'Molecular Weight'!$D$12)</f>
        <v>4.23754116715682</v>
      </c>
      <c r="AX8" s="18">
        <f>AG8*AW8*'Molecular Weight'!$B$2/'Molecular Weight'!$D$2</f>
        <v>2.97431942441749</v>
      </c>
      <c r="AY8" s="18">
        <f>AH8*AW8*'Molecular Weight'!$B$3/'Molecular Weight'!$D$3</f>
        <v>0.0116678229884168</v>
      </c>
      <c r="AZ8" s="18">
        <f>AW8*AI8*'Molecular Weight'!$B$4/'Molecular Weight'!$D$4</f>
        <v>1.89434215769917</v>
      </c>
      <c r="BA8" s="18">
        <f>AJ8*AW8*'Molecular Weight'!$B$5/'Molecular Weight'!$D$5</f>
        <v>0.0769498889489625</v>
      </c>
      <c r="BB8" s="18">
        <f>AK8*AW8*'Molecular Weight'!$B$6/'Molecular Weight'!$D$6</f>
        <v>0.441213918852074</v>
      </c>
      <c r="BC8" s="18">
        <f>AL8*AW8*'Molecular Weight'!$B$8/'Molecular Weight'!$D$8</f>
        <v>0.018517588974043</v>
      </c>
      <c r="BD8" s="18">
        <f>AM8*AW8*'Molecular Weight'!$B$9/'Molecular Weight'!$D$9</f>
        <v>2.20709650368788</v>
      </c>
      <c r="BE8" s="18">
        <f>AN8*AW8*'Molecular Weight'!$B$10/'Molecular Weight'!$D$10</f>
        <v>0.399725263449707</v>
      </c>
      <c r="BF8" s="18">
        <f>AO8*AW8*'Molecular Weight'!$B$11/'Molecular Weight'!$D$11</f>
        <v>0.00546955942840506</v>
      </c>
      <c r="BG8" s="18">
        <f>AP8*AW8*'Molecular Weight'!$B$12/'Molecular Weight'!$D$12</f>
        <v>0.00359876107614167</v>
      </c>
      <c r="BH8" s="18">
        <f t="shared" si="11"/>
        <v>8.0329008895223</v>
      </c>
      <c r="BI8" s="18">
        <f t="shared" si="12"/>
        <v>0.0982984054446741</v>
      </c>
      <c r="BJ8" s="18">
        <f t="shared" si="13"/>
        <v>0.222790807915628</v>
      </c>
      <c r="BK8" s="19">
        <f t="shared" si="14"/>
        <v>0.3429155134074</v>
      </c>
      <c r="BL8" s="19">
        <f t="shared" si="15"/>
        <v>2.98598724740591</v>
      </c>
      <c r="BM8" s="19">
        <f t="shared" si="16"/>
        <v>3.0665532749637</v>
      </c>
    </row>
    <row r="9" spans="1:66">
      <c r="A9" s="14" t="s">
        <v>2766</v>
      </c>
      <c r="B9" s="14" t="s">
        <v>2781</v>
      </c>
      <c r="C9" s="14" t="s">
        <v>2777</v>
      </c>
      <c r="D9" s="14" t="s">
        <v>2778</v>
      </c>
      <c r="E9" s="15" t="s">
        <v>2769</v>
      </c>
      <c r="F9" s="14">
        <v>2.1</v>
      </c>
      <c r="G9" s="14">
        <v>1066</v>
      </c>
      <c r="H9" s="14" t="s">
        <v>2770</v>
      </c>
      <c r="I9" s="14" t="s">
        <v>2771</v>
      </c>
      <c r="J9" s="16">
        <f t="shared" si="0"/>
        <v>-8.65000423995178</v>
      </c>
      <c r="K9" s="14">
        <v>-8.71</v>
      </c>
      <c r="L9" s="14">
        <v>-9.97</v>
      </c>
      <c r="M9" s="14">
        <v>-9.41</v>
      </c>
      <c r="N9" s="14">
        <v>-9.23</v>
      </c>
      <c r="O9" s="14">
        <v>-9.2</v>
      </c>
      <c r="P9" s="14">
        <v>-8.74</v>
      </c>
      <c r="Q9" s="14">
        <f t="shared" si="1"/>
        <v>-1.31999576004822</v>
      </c>
      <c r="R9" s="14">
        <f t="shared" si="2"/>
        <v>-0.759995760048223</v>
      </c>
      <c r="S9" s="14">
        <f t="shared" si="3"/>
        <v>-0.579995760048224</v>
      </c>
      <c r="T9" s="14">
        <f t="shared" si="4"/>
        <v>-0.549995760048223</v>
      </c>
      <c r="U9" s="14">
        <f t="shared" si="5"/>
        <v>-0.0899957600482235</v>
      </c>
      <c r="V9" s="14">
        <f t="shared" si="6"/>
        <v>-0.659995760048223</v>
      </c>
      <c r="W9" s="14">
        <f t="shared" si="7"/>
        <v>0.444128359824049</v>
      </c>
      <c r="X9" s="5">
        <v>0.05</v>
      </c>
      <c r="Y9" s="14"/>
      <c r="Z9" s="16">
        <f t="shared" si="17"/>
        <v>3.98643779754639</v>
      </c>
      <c r="AA9" s="16">
        <f t="shared" si="18"/>
        <v>1340.34350585937</v>
      </c>
      <c r="AB9" s="16">
        <f t="shared" si="19"/>
        <v>-6.11392068862915</v>
      </c>
      <c r="AC9" s="16">
        <f t="shared" si="9"/>
        <v>-4.55056216393314</v>
      </c>
      <c r="AD9" s="16">
        <f t="shared" si="10"/>
        <v>-1.56335852469601</v>
      </c>
      <c r="AG9" s="3">
        <v>42.2</v>
      </c>
      <c r="AH9" s="3">
        <v>0.17</v>
      </c>
      <c r="AI9" s="3">
        <v>22.58</v>
      </c>
      <c r="AJ9" s="3">
        <v>1.54</v>
      </c>
      <c r="AK9" s="3">
        <v>7.12</v>
      </c>
      <c r="AL9" s="3">
        <v>0.25</v>
      </c>
      <c r="AM9" s="3">
        <v>21.05</v>
      </c>
      <c r="AN9" s="3">
        <v>5.45</v>
      </c>
      <c r="AO9" s="3">
        <v>0.04</v>
      </c>
      <c r="AP9" s="3">
        <v>0.04</v>
      </c>
      <c r="AQ9" s="3">
        <v>100.44</v>
      </c>
      <c r="AR9" s="17">
        <v>3.98643779754639</v>
      </c>
      <c r="AS9" s="17">
        <v>1340.34350585937</v>
      </c>
      <c r="AT9" s="17">
        <v>-6.11392068862915</v>
      </c>
      <c r="AU9" s="17" t="s">
        <v>1695</v>
      </c>
      <c r="AV9" s="18">
        <v>12</v>
      </c>
      <c r="AW9" s="18">
        <f>AV9/(AG9*'Molecular Weight'!$C$2/'Molecular Weight'!$D$2+AH9*'Molecular Weight'!$C$3/'Molecular Weight'!$D$3+AI9*'Molecular Weight'!$C$4/'Molecular Weight'!$D$4+AJ9*'Molecular Weight'!$C$5/'Molecular Weight'!$D$5+AK9*'Molecular Weight'!$C$6/'Molecular Weight'!$D$6+AL9*'Molecular Weight'!$C$8/'Molecular Weight'!$D$8+AM9*'Molecular Weight'!$C$9/'Molecular Weight'!$D$9+AN9*'Molecular Weight'!$C$10/'Molecular Weight'!$D$10+AO9*'Molecular Weight'!$C$11/'Molecular Weight'!$D$11+AP9*'Molecular Weight'!$C$12/'Molecular Weight'!$D$12)</f>
        <v>4.24471910915273</v>
      </c>
      <c r="AX9" s="18">
        <f>AG9*AW9*'Molecular Weight'!$B$2/'Molecular Weight'!$D$2</f>
        <v>2.98147713725441</v>
      </c>
      <c r="AY9" s="18">
        <f>AH9*AW9*'Molecular Weight'!$B$3/'Molecular Weight'!$D$3</f>
        <v>0.00903131725351645</v>
      </c>
      <c r="AZ9" s="18">
        <f>AW9*AI9*'Molecular Weight'!$B$4/'Molecular Weight'!$D$4</f>
        <v>1.88006585885972</v>
      </c>
      <c r="BA9" s="18">
        <f>AJ9*AW9*'Molecular Weight'!$B$5/'Molecular Weight'!$D$5</f>
        <v>0.0860170725454991</v>
      </c>
      <c r="BB9" s="18">
        <f>AK9*AW9*'Molecular Weight'!$B$6/'Molecular Weight'!$D$6</f>
        <v>0.420690423958344</v>
      </c>
      <c r="BC9" s="18">
        <f>AL9*AW9*'Molecular Weight'!$B$8/'Molecular Weight'!$D$8</f>
        <v>0.0149588353155932</v>
      </c>
      <c r="BD9" s="18">
        <f>AM9*AW9*'Molecular Weight'!$B$9/'Molecular Weight'!$D$9</f>
        <v>2.21715477041352</v>
      </c>
      <c r="BE9" s="18">
        <f>AN9*AW9*'Molecular Weight'!$B$10/'Molecular Weight'!$D$10</f>
        <v>0.412512823553537</v>
      </c>
      <c r="BF9" s="18">
        <f>AO9*AW9*'Molecular Weight'!$B$11/'Molecular Weight'!$D$11</f>
        <v>0.00547882427770601</v>
      </c>
      <c r="BG9" s="18">
        <f>AP9*AW9*'Molecular Weight'!$B$12/'Molecular Weight'!$D$12</f>
        <v>0.00360485699291102</v>
      </c>
      <c r="BH9" s="18">
        <f t="shared" si="11"/>
        <v>8.03099192042477</v>
      </c>
      <c r="BI9" s="18">
        <f t="shared" si="12"/>
        <v>0.0926169640767265</v>
      </c>
      <c r="BJ9" s="18">
        <f t="shared" si="13"/>
        <v>0.220154676223144</v>
      </c>
      <c r="BK9" s="19">
        <f t="shared" si="14"/>
        <v>0.328073459881618</v>
      </c>
      <c r="BL9" s="19">
        <f t="shared" si="15"/>
        <v>2.99050845450793</v>
      </c>
      <c r="BM9" s="19">
        <f t="shared" si="16"/>
        <v>3.065316853241</v>
      </c>
    </row>
    <row r="10" spans="1:66">
      <c r="A10" s="14" t="s">
        <v>2766</v>
      </c>
      <c r="B10" s="14" t="s">
        <v>2782</v>
      </c>
      <c r="C10" s="14" t="s">
        <v>2777</v>
      </c>
      <c r="D10" s="14" t="s">
        <v>2778</v>
      </c>
      <c r="E10" s="15" t="s">
        <v>2769</v>
      </c>
      <c r="F10" s="14">
        <v>2</v>
      </c>
      <c r="G10" s="14">
        <v>1068</v>
      </c>
      <c r="H10" s="14" t="s">
        <v>2770</v>
      </c>
      <c r="I10" s="14" t="s">
        <v>2771</v>
      </c>
      <c r="J10" s="16">
        <f t="shared" si="0"/>
        <v>-8.6947042515726</v>
      </c>
      <c r="K10" s="14">
        <v>-8.74</v>
      </c>
      <c r="L10" s="14">
        <v>-9.97</v>
      </c>
      <c r="M10" s="14">
        <v>-9.41</v>
      </c>
      <c r="N10" s="14">
        <v>-9.21</v>
      </c>
      <c r="O10" s="14">
        <v>-9.19</v>
      </c>
      <c r="P10" s="14">
        <v>-8.71</v>
      </c>
      <c r="Q10" s="14">
        <f t="shared" si="1"/>
        <v>-1.2752957484274</v>
      </c>
      <c r="R10" s="14">
        <f t="shared" si="2"/>
        <v>-0.715295748427401</v>
      </c>
      <c r="S10" s="14">
        <f t="shared" si="3"/>
        <v>-0.515295748427402</v>
      </c>
      <c r="T10" s="14">
        <f t="shared" si="4"/>
        <v>-0.495295748427401</v>
      </c>
      <c r="U10" s="14">
        <f t="shared" si="5"/>
        <v>-0.0152957484274019</v>
      </c>
      <c r="V10" s="14">
        <f t="shared" si="6"/>
        <v>-0.603295748427401</v>
      </c>
      <c r="W10" s="14">
        <f t="shared" si="7"/>
        <v>0.455324060422904</v>
      </c>
      <c r="X10" s="5">
        <v>0.05</v>
      </c>
      <c r="Y10" s="14"/>
      <c r="Z10" s="16">
        <f t="shared" si="17"/>
        <v>4.40569877624512</v>
      </c>
      <c r="AA10" s="16">
        <f t="shared" si="18"/>
        <v>1371.4228515625</v>
      </c>
      <c r="AB10" s="16">
        <f t="shared" si="19"/>
        <v>-5.75667715072632</v>
      </c>
      <c r="AC10" s="16">
        <f t="shared" si="9"/>
        <v>-4.04631997346474</v>
      </c>
      <c r="AD10" s="16">
        <f t="shared" si="10"/>
        <v>-1.71035717726158</v>
      </c>
      <c r="AG10" s="3">
        <v>42.17</v>
      </c>
      <c r="AH10" s="3">
        <v>0.2</v>
      </c>
      <c r="AI10" s="3">
        <v>22.59</v>
      </c>
      <c r="AJ10" s="3">
        <v>1.67</v>
      </c>
      <c r="AK10" s="3">
        <v>6.72</v>
      </c>
      <c r="AL10" s="3">
        <v>0.3</v>
      </c>
      <c r="AM10" s="3">
        <v>21.53</v>
      </c>
      <c r="AN10" s="3">
        <v>5.3</v>
      </c>
      <c r="AO10" s="3">
        <v>0.04</v>
      </c>
      <c r="AP10" s="3">
        <v>0.04</v>
      </c>
      <c r="AQ10" s="3">
        <v>100.56</v>
      </c>
      <c r="AR10" s="17">
        <v>4.40569877624512</v>
      </c>
      <c r="AS10" s="17">
        <v>1371.4228515625</v>
      </c>
      <c r="AT10" s="17">
        <v>-5.75667715072632</v>
      </c>
      <c r="AU10" s="17" t="s">
        <v>1695</v>
      </c>
      <c r="AV10" s="18">
        <v>12</v>
      </c>
      <c r="AW10" s="18">
        <f>AV10/(AG10*'Molecular Weight'!$C$2/'Molecular Weight'!$D$2+AH10*'Molecular Weight'!$C$3/'Molecular Weight'!$D$3+AI10*'Molecular Weight'!$C$4/'Molecular Weight'!$D$4+AJ10*'Molecular Weight'!$C$5/'Molecular Weight'!$D$5+AK10*'Molecular Weight'!$C$6/'Molecular Weight'!$D$6+AL10*'Molecular Weight'!$C$8/'Molecular Weight'!$D$8+AM10*'Molecular Weight'!$C$9/'Molecular Weight'!$D$9+AN10*'Molecular Weight'!$C$10/'Molecular Weight'!$D$10+AO10*'Molecular Weight'!$C$11/'Molecular Weight'!$D$11+AP10*'Molecular Weight'!$C$12/'Molecular Weight'!$D$12)</f>
        <v>4.23425678162006</v>
      </c>
      <c r="AX10" s="18">
        <f>AG10*AW10*'Molecular Weight'!$B$2/'Molecular Weight'!$D$2</f>
        <v>2.97201412251861</v>
      </c>
      <c r="AY10" s="18">
        <f>AH10*AW10*'Molecular Weight'!$B$3/'Molecular Weight'!$D$3</f>
        <v>0.0105988905672592</v>
      </c>
      <c r="AZ10" s="18">
        <f>AW10*AI10*'Molecular Weight'!$B$4/'Molecular Weight'!$D$4</f>
        <v>1.8762624695331</v>
      </c>
      <c r="BA10" s="18">
        <f>AJ10*AW10*'Molecular Weight'!$B$5/'Molecular Weight'!$D$5</f>
        <v>0.093048342987111</v>
      </c>
      <c r="BB10" s="18">
        <f>AK10*AW10*'Molecular Weight'!$B$6/'Molecular Weight'!$D$6</f>
        <v>0.396077471777378</v>
      </c>
      <c r="BC10" s="18">
        <f>AL10*AW10*'Molecular Weight'!$B$8/'Molecular Weight'!$D$8</f>
        <v>0.0179063579713281</v>
      </c>
      <c r="BD10" s="18">
        <f>AM10*AW10*'Molecular Weight'!$B$9/'Molecular Weight'!$D$9</f>
        <v>2.26212279176873</v>
      </c>
      <c r="BE10" s="18">
        <f>AN10*AW10*'Molecular Weight'!$B$10/'Molecular Weight'!$D$10</f>
        <v>0.40017048756395</v>
      </c>
      <c r="BF10" s="18">
        <f>AO10*AW10*'Molecular Weight'!$B$11/'Molecular Weight'!$D$11</f>
        <v>0.00546532014407236</v>
      </c>
      <c r="BG10" s="18">
        <f>AP10*AW10*'Molecular Weight'!$B$12/'Molecular Weight'!$D$12</f>
        <v>0.00359597178906162</v>
      </c>
      <c r="BH10" s="18">
        <f t="shared" si="11"/>
        <v>8.0372622266206</v>
      </c>
      <c r="BI10" s="18">
        <f t="shared" si="12"/>
        <v>0.111268416244063</v>
      </c>
      <c r="BJ10" s="18">
        <f t="shared" si="13"/>
        <v>0.280925889939541</v>
      </c>
      <c r="BK10" s="19">
        <f t="shared" si="14"/>
        <v>0.284809055533314</v>
      </c>
      <c r="BL10" s="19">
        <f t="shared" si="15"/>
        <v>2.98261301308587</v>
      </c>
      <c r="BM10" s="19">
        <f t="shared" si="16"/>
        <v>3.07627710908139</v>
      </c>
    </row>
    <row r="11" customFormat="1" spans="1:66">
      <c r="A11" s="14" t="s">
        <v>2766</v>
      </c>
      <c r="B11" s="14" t="s">
        <v>2783</v>
      </c>
      <c r="C11" s="14" t="s">
        <v>2768</v>
      </c>
      <c r="D11" s="14" t="s">
        <v>1852</v>
      </c>
      <c r="E11" s="14" t="s">
        <v>2784</v>
      </c>
      <c r="F11" s="14">
        <v>4.5</v>
      </c>
      <c r="G11" s="14">
        <v>906</v>
      </c>
      <c r="H11" s="14" t="s">
        <v>2770</v>
      </c>
      <c r="I11" s="14" t="s">
        <v>2771</v>
      </c>
      <c r="J11" s="16">
        <f t="shared" si="0"/>
        <v>-9.05763363830213</v>
      </c>
      <c r="K11" s="14">
        <v>-9.12</v>
      </c>
      <c r="L11" s="14">
        <v>-11.71</v>
      </c>
      <c r="M11" s="14">
        <v>-10.92</v>
      </c>
      <c r="N11" s="14">
        <v>-10.64</v>
      </c>
      <c r="O11" s="14">
        <v>-10.66</v>
      </c>
      <c r="P11" s="14">
        <v>-10.14</v>
      </c>
      <c r="Q11" s="14">
        <f t="shared" si="1"/>
        <v>-2.65236636169787</v>
      </c>
      <c r="R11" s="14">
        <f t="shared" si="2"/>
        <v>-1.86236636169787</v>
      </c>
      <c r="S11" s="14">
        <f t="shared" si="3"/>
        <v>-1.58236636169787</v>
      </c>
      <c r="T11" s="14">
        <f t="shared" si="4"/>
        <v>-1.60236636169787</v>
      </c>
      <c r="U11" s="14">
        <f t="shared" si="5"/>
        <v>-1.08236636169787</v>
      </c>
      <c r="V11" s="14">
        <f t="shared" si="6"/>
        <v>-1.75636636169787</v>
      </c>
      <c r="W11" s="14">
        <f t="shared" si="7"/>
        <v>0.574960868233656</v>
      </c>
      <c r="X11" s="5">
        <v>0.06</v>
      </c>
      <c r="Y11" s="14"/>
      <c r="Z11" s="16">
        <f t="shared" si="17"/>
        <v>6.39565372467041</v>
      </c>
      <c r="AA11" s="16">
        <f t="shared" si="18"/>
        <v>1112.599609375</v>
      </c>
      <c r="AB11" s="16">
        <f t="shared" si="19"/>
        <v>-6.9223575592041</v>
      </c>
      <c r="AC11" s="16">
        <f t="shared" si="9"/>
        <v>-5.13572944537533</v>
      </c>
      <c r="AD11" s="16">
        <f t="shared" si="10"/>
        <v>-1.78662811382877</v>
      </c>
      <c r="AE11" s="4"/>
      <c r="AF11" s="3"/>
      <c r="AG11" s="21">
        <v>41.49</v>
      </c>
      <c r="AH11" s="21">
        <v>0.09</v>
      </c>
      <c r="AI11" s="21">
        <v>19.17</v>
      </c>
      <c r="AJ11" s="21">
        <v>6.57</v>
      </c>
      <c r="AK11" s="21">
        <v>7.37</v>
      </c>
      <c r="AL11" s="21">
        <v>0.46</v>
      </c>
      <c r="AM11" s="21">
        <v>18.95</v>
      </c>
      <c r="AN11" s="21">
        <v>6.49</v>
      </c>
      <c r="AO11" s="21">
        <v>0.04</v>
      </c>
      <c r="AP11" s="21"/>
      <c r="AQ11" s="3">
        <v>100.63</v>
      </c>
      <c r="AR11" s="17">
        <v>6.39565372467041</v>
      </c>
      <c r="AS11" s="17">
        <v>1112.599609375</v>
      </c>
      <c r="AT11" s="17">
        <v>-6.9223575592041</v>
      </c>
      <c r="AU11" s="17" t="s">
        <v>1695</v>
      </c>
      <c r="AV11" s="18">
        <v>12</v>
      </c>
      <c r="AW11" s="18">
        <f>AV11/(AG11*'Molecular Weight'!$C$2/'Molecular Weight'!$D$2+AH11*'Molecular Weight'!$C$3/'Molecular Weight'!$D$3+AI11*'Molecular Weight'!$C$4/'Molecular Weight'!$D$4+AJ11*'Molecular Weight'!$C$5/'Molecular Weight'!$D$5+AK11*'Molecular Weight'!$C$6/'Molecular Weight'!$D$6+AL11*'Molecular Weight'!$C$8/'Molecular Weight'!$D$8+AM11*'Molecular Weight'!$C$9/'Molecular Weight'!$D$9+AN11*'Molecular Weight'!$C$10/'Molecular Weight'!$D$10+AO11*'Molecular Weight'!$C$11/'Molecular Weight'!$D$11+AP11*'Molecular Weight'!$C$12/'Molecular Weight'!$D$12)</f>
        <v>4.32774715048736</v>
      </c>
      <c r="AX11" s="18">
        <f>AG11*AW11*'Molecular Weight'!$B$2/'Molecular Weight'!$D$2</f>
        <v>2.98865228484888</v>
      </c>
      <c r="AY11" s="18">
        <f>AH11*AW11*'Molecular Weight'!$B$3/'Molecular Weight'!$D$3</f>
        <v>0.0048748090556178</v>
      </c>
      <c r="AZ11" s="18">
        <f>AW11*AI11*'Molecular Weight'!$B$4/'Molecular Weight'!$D$4</f>
        <v>1.62736196302163</v>
      </c>
      <c r="BA11" s="18">
        <f>AJ11*AW11*'Molecular Weight'!$B$5/'Molecular Weight'!$D$5</f>
        <v>0.3741469672834</v>
      </c>
      <c r="BB11" s="18">
        <f>AK11*AW11*'Molecular Weight'!$B$6/'Molecular Weight'!$D$6</f>
        <v>0.443979628328116</v>
      </c>
      <c r="BC11" s="18">
        <f>AL11*AW11*'Molecular Weight'!$B$8/'Molecular Weight'!$D$8</f>
        <v>0.0280626401074737</v>
      </c>
      <c r="BD11" s="18">
        <f>AM11*AW11*'Molecular Weight'!$B$9/'Molecular Weight'!$D$9</f>
        <v>2.03500765512991</v>
      </c>
      <c r="BE11" s="18">
        <f>AN11*AW11*'Molecular Weight'!$B$10/'Molecular Weight'!$D$10</f>
        <v>0.500839497265745</v>
      </c>
      <c r="BF11" s="18">
        <f>AO11*AW11*'Molecular Weight'!$B$11/'Molecular Weight'!$D$11</f>
        <v>0.00558599180443673</v>
      </c>
      <c r="BG11" s="18">
        <f>AP11*AW11*'Molecular Weight'!$B$12/'Molecular Weight'!$D$12</f>
        <v>0</v>
      </c>
      <c r="BH11" s="18">
        <f t="shared" si="11"/>
        <v>8.00851143684521</v>
      </c>
      <c r="BI11" s="18">
        <f t="shared" si="12"/>
        <v>0.0255071726994309</v>
      </c>
      <c r="BJ11" s="18">
        <f t="shared" si="13"/>
        <v>0.0574512231461671</v>
      </c>
      <c r="BK11" s="19">
        <f t="shared" si="14"/>
        <v>0.418472455628685</v>
      </c>
      <c r="BL11" s="19">
        <f t="shared" si="15"/>
        <v>2.99352709390449</v>
      </c>
      <c r="BM11" s="19">
        <f t="shared" si="16"/>
        <v>3.00788942083125</v>
      </c>
    </row>
    <row r="12" customFormat="1" spans="1:66">
      <c r="A12" s="14" t="s">
        <v>2766</v>
      </c>
      <c r="B12" s="14" t="s">
        <v>2785</v>
      </c>
      <c r="C12" s="14" t="s">
        <v>2768</v>
      </c>
      <c r="D12" s="14" t="s">
        <v>1852</v>
      </c>
      <c r="E12" s="14" t="s">
        <v>2786</v>
      </c>
      <c r="F12" s="14">
        <v>5.4</v>
      </c>
      <c r="G12" s="14">
        <v>1186</v>
      </c>
      <c r="H12" s="14" t="s">
        <v>2770</v>
      </c>
      <c r="I12" s="14" t="s">
        <v>2771</v>
      </c>
      <c r="J12" s="16">
        <f t="shared" si="0"/>
        <v>-5.07903840242931</v>
      </c>
      <c r="K12" s="14">
        <v>-5.22</v>
      </c>
      <c r="L12" s="14">
        <v>-7.93</v>
      </c>
      <c r="M12" s="14">
        <v>-7.2</v>
      </c>
      <c r="N12" s="14">
        <v>-6.92</v>
      </c>
      <c r="O12" s="14">
        <v>-7.01</v>
      </c>
      <c r="P12" s="14">
        <v>-6.6</v>
      </c>
      <c r="Q12" s="14">
        <f t="shared" si="1"/>
        <v>-2.85096159757069</v>
      </c>
      <c r="R12" s="14">
        <f t="shared" si="2"/>
        <v>-2.12096159757069</v>
      </c>
      <c r="S12" s="14">
        <f t="shared" si="3"/>
        <v>-1.84096159757069</v>
      </c>
      <c r="T12" s="14">
        <f t="shared" si="4"/>
        <v>-1.93096159757069</v>
      </c>
      <c r="U12" s="14">
        <f t="shared" si="5"/>
        <v>-1.52096159757069</v>
      </c>
      <c r="V12" s="14">
        <f t="shared" si="6"/>
        <v>-2.05296159757069</v>
      </c>
      <c r="W12" s="14">
        <f t="shared" si="7"/>
        <v>0.49605443249708</v>
      </c>
      <c r="X12" s="5">
        <v>0.08</v>
      </c>
      <c r="Y12" s="14"/>
      <c r="Z12" s="16">
        <f t="shared" si="17"/>
        <v>9.34016036987305</v>
      </c>
      <c r="AA12" s="16">
        <f t="shared" si="18"/>
        <v>1156.392578125</v>
      </c>
      <c r="AB12" s="16">
        <f t="shared" si="19"/>
        <v>-5.48487758636475</v>
      </c>
      <c r="AC12" s="16">
        <f t="shared" si="9"/>
        <v>-2.76173545438899</v>
      </c>
      <c r="AD12" s="16">
        <f t="shared" si="10"/>
        <v>-2.72314213197576</v>
      </c>
      <c r="AE12" s="4"/>
      <c r="AF12" s="3"/>
      <c r="AG12" s="21">
        <v>40.74</v>
      </c>
      <c r="AH12" s="21">
        <v>0.13</v>
      </c>
      <c r="AI12" s="21">
        <v>14.86</v>
      </c>
      <c r="AJ12" s="21">
        <v>11.27</v>
      </c>
      <c r="AK12" s="21">
        <v>7.63</v>
      </c>
      <c r="AL12" s="21">
        <v>0.4</v>
      </c>
      <c r="AM12" s="21">
        <v>18.75</v>
      </c>
      <c r="AN12" s="21">
        <v>6.3</v>
      </c>
      <c r="AO12" s="21">
        <v>0.06</v>
      </c>
      <c r="AP12" s="21"/>
      <c r="AQ12" s="3">
        <v>100.14</v>
      </c>
      <c r="AR12" s="17">
        <v>9.34016036987305</v>
      </c>
      <c r="AS12" s="17">
        <v>1156.392578125</v>
      </c>
      <c r="AT12" s="17">
        <v>-5.48487758636475</v>
      </c>
      <c r="AU12" s="17" t="s">
        <v>1698</v>
      </c>
      <c r="AV12" s="18">
        <v>12</v>
      </c>
      <c r="AW12" s="18">
        <f>AV12/(AG12*'Molecular Weight'!$C$2/'Molecular Weight'!$D$2+AH12*'Molecular Weight'!$C$3/'Molecular Weight'!$D$3+AI12*'Molecular Weight'!$C$4/'Molecular Weight'!$D$4+AJ12*'Molecular Weight'!$C$5/'Molecular Weight'!$D$5+AK12*'Molecular Weight'!$C$6/'Molecular Weight'!$D$6+AL12*'Molecular Weight'!$C$8/'Molecular Weight'!$D$8+AM12*'Molecular Weight'!$C$9/'Molecular Weight'!$D$9+AN12*'Molecular Weight'!$C$10/'Molecular Weight'!$D$10+AO12*'Molecular Weight'!$C$11/'Molecular Weight'!$D$11+AP12*'Molecular Weight'!$C$12/'Molecular Weight'!$D$12)</f>
        <v>4.42879624908428</v>
      </c>
      <c r="AX12" s="18">
        <f>AG12*AW12*'Molecular Weight'!$B$2/'Molecular Weight'!$D$2</f>
        <v>3.00314845518798</v>
      </c>
      <c r="AY12" s="18">
        <f>AH12*AW12*'Molecular Weight'!$B$3/'Molecular Weight'!$D$3</f>
        <v>0.00720580115620722</v>
      </c>
      <c r="AZ12" s="18">
        <f>AW12*AI12*'Molecular Weight'!$B$4/'Molecular Weight'!$D$4</f>
        <v>1.29093590155733</v>
      </c>
      <c r="BA12" s="18">
        <f>AJ12*AW12*'Molecular Weight'!$B$5/'Molecular Weight'!$D$5</f>
        <v>0.656787074507269</v>
      </c>
      <c r="BB12" s="18">
        <f>AK12*AW12*'Molecular Weight'!$B$6/'Molecular Weight'!$D$6</f>
        <v>0.470374657301129</v>
      </c>
      <c r="BC12" s="18">
        <f>AL12*AW12*'Molecular Weight'!$B$8/'Molecular Weight'!$D$8</f>
        <v>0.0249720679395787</v>
      </c>
      <c r="BD12" s="18">
        <f>AM12*AW12*'Molecular Weight'!$B$9/'Molecular Weight'!$D$9</f>
        <v>2.0605441605541</v>
      </c>
      <c r="BE12" s="18">
        <f>AN12*AW12*'Molecular Weight'!$B$10/'Molecular Weight'!$D$10</f>
        <v>0.49752882256118</v>
      </c>
      <c r="BF12" s="18">
        <f>AO12*AW12*'Molecular Weight'!$B$11/'Molecular Weight'!$D$11</f>
        <v>0.00857462971749135</v>
      </c>
      <c r="BG12" s="18">
        <f>AP12*AW12*'Molecular Weight'!$B$12/'Molecular Weight'!$D$12</f>
        <v>0</v>
      </c>
      <c r="BH12" s="18">
        <f t="shared" si="11"/>
        <v>8.02007157048226</v>
      </c>
      <c r="BI12" s="18">
        <f t="shared" si="12"/>
        <v>0.0600640140603286</v>
      </c>
      <c r="BJ12" s="18">
        <f t="shared" si="13"/>
        <v>0.127693984206033</v>
      </c>
      <c r="BK12" s="19">
        <f t="shared" si="14"/>
        <v>0.4103106432408</v>
      </c>
      <c r="BL12" s="19">
        <f t="shared" si="15"/>
        <v>3.01035425634419</v>
      </c>
      <c r="BM12" s="19">
        <f t="shared" si="16"/>
        <v>3.05341970835599</v>
      </c>
    </row>
    <row r="13" customFormat="1" spans="1:66">
      <c r="A13" s="14" t="s">
        <v>2766</v>
      </c>
      <c r="B13" s="14" t="s">
        <v>2787</v>
      </c>
      <c r="C13" s="14" t="s">
        <v>2768</v>
      </c>
      <c r="D13" s="14" t="s">
        <v>1852</v>
      </c>
      <c r="E13" s="14" t="s">
        <v>2786</v>
      </c>
      <c r="F13" s="14">
        <v>4.1</v>
      </c>
      <c r="G13" s="14">
        <v>875</v>
      </c>
      <c r="H13" s="14" t="s">
        <v>2770</v>
      </c>
      <c r="I13" s="14" t="s">
        <v>2771</v>
      </c>
      <c r="J13" s="16">
        <f t="shared" si="0"/>
        <v>-9.85958402859511</v>
      </c>
      <c r="K13" s="14">
        <v>-9.96</v>
      </c>
      <c r="L13" s="14">
        <v>-12.35</v>
      </c>
      <c r="M13" s="14">
        <v>-11.35</v>
      </c>
      <c r="N13" s="14">
        <v>-11.03</v>
      </c>
      <c r="O13" s="14">
        <v>-11.11</v>
      </c>
      <c r="P13" s="14">
        <v>-10.65</v>
      </c>
      <c r="Q13" s="14">
        <f t="shared" si="1"/>
        <v>-2.49041597140489</v>
      </c>
      <c r="R13" s="14">
        <f t="shared" si="2"/>
        <v>-1.49041597140489</v>
      </c>
      <c r="S13" s="14">
        <f t="shared" si="3"/>
        <v>-1.17041597140489</v>
      </c>
      <c r="T13" s="14">
        <f t="shared" si="4"/>
        <v>-1.25041597140489</v>
      </c>
      <c r="U13" s="14">
        <f t="shared" si="5"/>
        <v>-0.79041597140489</v>
      </c>
      <c r="V13" s="14">
        <f t="shared" si="6"/>
        <v>-1.43841597140489</v>
      </c>
      <c r="W13" s="14">
        <f t="shared" si="7"/>
        <v>0.639624890072298</v>
      </c>
      <c r="X13" s="5">
        <v>0.04</v>
      </c>
      <c r="Y13" s="14"/>
      <c r="Z13" s="16">
        <f t="shared" si="17"/>
        <v>4.30359792709351</v>
      </c>
      <c r="AA13" s="16">
        <f t="shared" si="18"/>
        <v>1158.69360351562</v>
      </c>
      <c r="AB13" s="16">
        <f t="shared" si="19"/>
        <v>-7.00332927703857</v>
      </c>
      <c r="AC13" s="16">
        <f t="shared" si="9"/>
        <v>-6.0690534076565</v>
      </c>
      <c r="AD13" s="16">
        <f t="shared" si="10"/>
        <v>-0.934275869382077</v>
      </c>
      <c r="AE13" s="4"/>
      <c r="AF13" s="22"/>
      <c r="AG13" s="21">
        <v>41.71</v>
      </c>
      <c r="AH13" s="21">
        <v>0.26</v>
      </c>
      <c r="AI13" s="21">
        <v>19.47</v>
      </c>
      <c r="AJ13" s="21">
        <v>5.45</v>
      </c>
      <c r="AK13" s="21">
        <v>8.54</v>
      </c>
      <c r="AL13" s="21">
        <v>0.5</v>
      </c>
      <c r="AM13" s="21">
        <v>19.34</v>
      </c>
      <c r="AN13" s="21">
        <v>5.47</v>
      </c>
      <c r="AO13" s="21">
        <v>0.06</v>
      </c>
      <c r="AP13" s="3"/>
      <c r="AQ13" s="3">
        <v>100.8</v>
      </c>
      <c r="AR13" s="17">
        <v>4.30359792709351</v>
      </c>
      <c r="AS13" s="17">
        <v>1158.69360351562</v>
      </c>
      <c r="AT13" s="17">
        <v>-7.00332927703857</v>
      </c>
      <c r="AU13" s="17" t="s">
        <v>1695</v>
      </c>
      <c r="AV13" s="18">
        <v>12</v>
      </c>
      <c r="AW13" s="18">
        <f>AV13/(AG13*'Molecular Weight'!$C$2/'Molecular Weight'!$D$2+AH13*'Molecular Weight'!$C$3/'Molecular Weight'!$D$3+AI13*'Molecular Weight'!$C$4/'Molecular Weight'!$D$4+AJ13*'Molecular Weight'!$C$5/'Molecular Weight'!$D$5+AK13*'Molecular Weight'!$C$6/'Molecular Weight'!$D$6+AL13*'Molecular Weight'!$C$8/'Molecular Weight'!$D$8+AM13*'Molecular Weight'!$C$9/'Molecular Weight'!$D$9+AN13*'Molecular Weight'!$C$10/'Molecular Weight'!$D$10+AO13*'Molecular Weight'!$C$11/'Molecular Weight'!$D$11+AP13*'Molecular Weight'!$C$12/'Molecular Weight'!$D$12)</f>
        <v>4.31690972987911</v>
      </c>
      <c r="AX13" s="18">
        <f>AG13*AW13*'Molecular Weight'!$B$2/'Molecular Weight'!$D$2</f>
        <v>2.99697577951494</v>
      </c>
      <c r="AY13" s="18">
        <f>AH13*AW13*'Molecular Weight'!$B$3/'Molecular Weight'!$D$3</f>
        <v>0.0140475160171285</v>
      </c>
      <c r="AZ13" s="18">
        <f>AW13*AI13*'Molecular Weight'!$B$4/'Molecular Weight'!$D$4</f>
        <v>1.64869031857094</v>
      </c>
      <c r="BA13" s="18">
        <f>AJ13*AW13*'Molecular Weight'!$B$5/'Molecular Weight'!$D$5</f>
        <v>0.309588236434517</v>
      </c>
      <c r="BB13" s="18">
        <f>AK13*AW13*'Molecular Weight'!$B$6/'Molecular Weight'!$D$6</f>
        <v>0.513173845951665</v>
      </c>
      <c r="BC13" s="18">
        <f>AL13*AW13*'Molecular Weight'!$B$8/'Molecular Weight'!$D$8</f>
        <v>0.0304264852683896</v>
      </c>
      <c r="BD13" s="18">
        <f>AM13*AW13*'Molecular Weight'!$B$9/'Molecular Weight'!$D$9</f>
        <v>2.07168819294943</v>
      </c>
      <c r="BE13" s="18">
        <f>AN13*AW13*'Molecular Weight'!$B$10/'Molecular Weight'!$D$10</f>
        <v>0.421068049615527</v>
      </c>
      <c r="BF13" s="18">
        <f>AO13*AW13*'Molecular Weight'!$B$11/'Molecular Weight'!$D$11</f>
        <v>0.00835800528534194</v>
      </c>
      <c r="BG13" s="18">
        <f>AP13*AW13*'Molecular Weight'!$B$12/'Molecular Weight'!$D$12</f>
        <v>0</v>
      </c>
      <c r="BH13" s="18">
        <f t="shared" si="11"/>
        <v>8.01401642960787</v>
      </c>
      <c r="BI13" s="18">
        <f t="shared" si="12"/>
        <v>0.0419757450641276</v>
      </c>
      <c r="BJ13" s="18">
        <f t="shared" si="13"/>
        <v>0.081796345225437</v>
      </c>
      <c r="BK13" s="19">
        <f t="shared" si="14"/>
        <v>0.471198100887537</v>
      </c>
      <c r="BL13" s="19">
        <f t="shared" si="15"/>
        <v>3.01102329553207</v>
      </c>
      <c r="BM13" s="19">
        <f t="shared" si="16"/>
        <v>3.03635657378501</v>
      </c>
    </row>
    <row r="14" customFormat="1" spans="1:66">
      <c r="A14" s="14" t="s">
        <v>2766</v>
      </c>
      <c r="B14" s="14" t="s">
        <v>2788</v>
      </c>
      <c r="C14" s="14" t="s">
        <v>2768</v>
      </c>
      <c r="D14" s="14" t="s">
        <v>1852</v>
      </c>
      <c r="E14" s="14" t="s">
        <v>2786</v>
      </c>
      <c r="F14" s="14">
        <v>5.8</v>
      </c>
      <c r="G14" s="14">
        <v>1279</v>
      </c>
      <c r="H14" s="14" t="s">
        <v>2770</v>
      </c>
      <c r="I14" s="14" t="s">
        <v>2771</v>
      </c>
      <c r="J14" s="16">
        <f t="shared" si="0"/>
        <v>-3.99062191387374</v>
      </c>
      <c r="K14" s="14">
        <v>-4.1</v>
      </c>
      <c r="L14" s="14">
        <v>-6.34</v>
      </c>
      <c r="M14" s="14">
        <v>-5.97</v>
      </c>
      <c r="N14" s="14">
        <v>-5.66</v>
      </c>
      <c r="O14" s="14">
        <v>-5.68</v>
      </c>
      <c r="P14" s="14">
        <v>-5.07</v>
      </c>
      <c r="Q14" s="14">
        <f t="shared" si="1"/>
        <v>-2.34937808612626</v>
      </c>
      <c r="R14" s="14">
        <f t="shared" si="2"/>
        <v>-1.97937808612626</v>
      </c>
      <c r="S14" s="14">
        <f t="shared" si="3"/>
        <v>-1.66937808612626</v>
      </c>
      <c r="T14" s="14">
        <f t="shared" si="4"/>
        <v>-1.68937808612626</v>
      </c>
      <c r="U14" s="14">
        <f t="shared" si="5"/>
        <v>-1.07937808612626</v>
      </c>
      <c r="V14" s="14">
        <f t="shared" si="6"/>
        <v>-1.75337808612626</v>
      </c>
      <c r="W14" s="14">
        <f t="shared" si="7"/>
        <v>0.466829733414657</v>
      </c>
      <c r="X14" s="5">
        <v>0.13</v>
      </c>
      <c r="Y14" s="14"/>
      <c r="Z14" s="16">
        <f t="shared" si="17"/>
        <v>7.54221534729004</v>
      </c>
      <c r="AA14" s="16">
        <f t="shared" si="18"/>
        <v>1275.44116210937</v>
      </c>
      <c r="AB14" s="16">
        <f t="shared" si="19"/>
        <v>-5.00884914398193</v>
      </c>
      <c r="AC14" s="16">
        <f t="shared" si="9"/>
        <v>-2.95704895190236</v>
      </c>
      <c r="AD14" s="16">
        <f t="shared" si="10"/>
        <v>-2.05180019207957</v>
      </c>
      <c r="AE14" s="4"/>
      <c r="AF14" s="21"/>
      <c r="AG14" s="21">
        <v>41.12</v>
      </c>
      <c r="AH14" s="21">
        <v>0.45</v>
      </c>
      <c r="AI14" s="21">
        <v>15.55</v>
      </c>
      <c r="AJ14" s="21">
        <v>9.54</v>
      </c>
      <c r="AK14" s="21">
        <v>7.06</v>
      </c>
      <c r="AL14" s="21">
        <v>0.3</v>
      </c>
      <c r="AM14" s="21">
        <v>19.11</v>
      </c>
      <c r="AN14" s="21">
        <v>6.73</v>
      </c>
      <c r="AO14" s="21">
        <v>0.04</v>
      </c>
      <c r="AP14" s="3"/>
      <c r="AQ14" s="3">
        <v>99.9</v>
      </c>
      <c r="AR14" s="17">
        <v>7.54221534729004</v>
      </c>
      <c r="AS14" s="17">
        <v>1275.44116210937</v>
      </c>
      <c r="AT14" s="17">
        <v>-5.00884914398193</v>
      </c>
      <c r="AU14" s="17" t="s">
        <v>1698</v>
      </c>
      <c r="AV14" s="18">
        <v>12</v>
      </c>
      <c r="AW14" s="18">
        <f>AV14/(AG14*'Molecular Weight'!$C$2/'Molecular Weight'!$D$2+AH14*'Molecular Weight'!$C$3/'Molecular Weight'!$D$3+AI14*'Molecular Weight'!$C$4/'Molecular Weight'!$D$4+AJ14*'Molecular Weight'!$C$5/'Molecular Weight'!$D$5+AK14*'Molecular Weight'!$C$6/'Molecular Weight'!$D$6+AL14*'Molecular Weight'!$C$8/'Molecular Weight'!$D$8+AM14*'Molecular Weight'!$C$9/'Molecular Weight'!$D$9+AN14*'Molecular Weight'!$C$10/'Molecular Weight'!$D$10+AO14*'Molecular Weight'!$C$11/'Molecular Weight'!$D$11+AP14*'Molecular Weight'!$C$12/'Molecular Weight'!$D$12)</f>
        <v>4.40643685265896</v>
      </c>
      <c r="AX14" s="18">
        <f>AG14*AW14*'Molecular Weight'!$B$2/'Molecular Weight'!$D$2</f>
        <v>3.01585691380387</v>
      </c>
      <c r="AY14" s="18">
        <f>AH14*AW14*'Molecular Weight'!$B$3/'Molecular Weight'!$D$3</f>
        <v>0.0248172288322469</v>
      </c>
      <c r="AZ14" s="18">
        <f>AW14*AI14*'Molecular Weight'!$B$4/'Molecular Weight'!$D$4</f>
        <v>1.34405831814136</v>
      </c>
      <c r="BA14" s="18">
        <f>AJ14*AW14*'Molecular Weight'!$B$5/'Molecular Weight'!$D$5</f>
        <v>0.553160175990084</v>
      </c>
      <c r="BB14" s="18">
        <f>AK14*AW14*'Molecular Weight'!$B$6/'Molecular Weight'!$D$6</f>
        <v>0.433037920097052</v>
      </c>
      <c r="BC14" s="18">
        <f>AL14*AW14*'Molecular Weight'!$B$8/'Molecular Weight'!$D$8</f>
        <v>0.0186344947250872</v>
      </c>
      <c r="BD14" s="18">
        <f>AM14*AW14*'Molecular Weight'!$B$9/'Molecular Weight'!$D$9</f>
        <v>2.08950392690602</v>
      </c>
      <c r="BE14" s="18">
        <f>AN14*AW14*'Molecular Weight'!$B$10/'Molecular Weight'!$D$10</f>
        <v>0.528803851968523</v>
      </c>
      <c r="BF14" s="18">
        <f>AO14*AW14*'Molecular Weight'!$B$11/'Molecular Weight'!$D$11</f>
        <v>0.00568755966783989</v>
      </c>
      <c r="BG14" s="18">
        <f>AP14*AW14*'Molecular Weight'!$B$12/'Molecular Weight'!$D$12</f>
        <v>0</v>
      </c>
      <c r="BH14" s="18">
        <f t="shared" si="11"/>
        <v>8.01356039013208</v>
      </c>
      <c r="BI14" s="18">
        <f t="shared" si="12"/>
        <v>0.0406123305154988</v>
      </c>
      <c r="BJ14" s="18">
        <f t="shared" si="13"/>
        <v>0.0937846978998902</v>
      </c>
      <c r="BK14" s="19">
        <f t="shared" si="14"/>
        <v>0.392425589581553</v>
      </c>
      <c r="BL14" s="19">
        <f t="shared" si="15"/>
        <v>3.04067414263611</v>
      </c>
      <c r="BM14" s="19">
        <f t="shared" si="16"/>
        <v>3.06998019369668</v>
      </c>
    </row>
    <row r="15" customFormat="1" spans="1:66">
      <c r="A15" s="14" t="s">
        <v>2766</v>
      </c>
      <c r="B15" s="14" t="s">
        <v>2789</v>
      </c>
      <c r="C15" s="14" t="s">
        <v>2768</v>
      </c>
      <c r="D15" s="14" t="s">
        <v>1852</v>
      </c>
      <c r="E15" s="14" t="s">
        <v>2786</v>
      </c>
      <c r="F15" s="14">
        <v>4.9</v>
      </c>
      <c r="G15" s="14">
        <v>1171</v>
      </c>
      <c r="H15" s="14" t="s">
        <v>2770</v>
      </c>
      <c r="I15" s="14" t="s">
        <v>2771</v>
      </c>
      <c r="J15" s="16">
        <f t="shared" si="0"/>
        <v>-5.5514251011056</v>
      </c>
      <c r="K15" s="14">
        <v>-5.64</v>
      </c>
      <c r="L15" s="14">
        <v>-8.2</v>
      </c>
      <c r="M15" s="14">
        <v>-7.48</v>
      </c>
      <c r="N15" s="14">
        <v>-7.22</v>
      </c>
      <c r="O15" s="14">
        <v>-7.29</v>
      </c>
      <c r="P15" s="14">
        <v>-6.89</v>
      </c>
      <c r="Q15" s="14">
        <f t="shared" si="1"/>
        <v>-2.6485748988944</v>
      </c>
      <c r="R15" s="14">
        <f t="shared" si="2"/>
        <v>-1.9285748988944</v>
      </c>
      <c r="S15" s="14">
        <f t="shared" si="3"/>
        <v>-1.6685748988944</v>
      </c>
      <c r="T15" s="14">
        <f t="shared" si="4"/>
        <v>-1.7385748988944</v>
      </c>
      <c r="U15" s="14">
        <f t="shared" si="5"/>
        <v>-1.3385748988944</v>
      </c>
      <c r="V15" s="14">
        <f t="shared" si="6"/>
        <v>-1.8645748988944</v>
      </c>
      <c r="W15" s="14">
        <f t="shared" si="7"/>
        <v>0.487267893463134</v>
      </c>
      <c r="X15" s="5">
        <v>0.08</v>
      </c>
      <c r="Y15" s="14"/>
      <c r="Z15" s="16">
        <f t="shared" si="17"/>
        <v>8.01985359191895</v>
      </c>
      <c r="AA15" s="16">
        <f t="shared" si="18"/>
        <v>1213.39562988281</v>
      </c>
      <c r="AB15" s="16">
        <f t="shared" si="19"/>
        <v>-5.24570751190185</v>
      </c>
      <c r="AC15" s="16">
        <f t="shared" si="9"/>
        <v>-3.15440224234173</v>
      </c>
      <c r="AD15" s="16">
        <f t="shared" si="10"/>
        <v>-2.09130526956012</v>
      </c>
      <c r="AE15" s="4"/>
      <c r="AF15" s="21"/>
      <c r="AG15" s="21">
        <v>41.05</v>
      </c>
      <c r="AH15" s="21">
        <v>0.27</v>
      </c>
      <c r="AI15" s="21">
        <v>16.47</v>
      </c>
      <c r="AJ15" s="21">
        <v>9.22</v>
      </c>
      <c r="AK15" s="21">
        <v>7.04</v>
      </c>
      <c r="AL15" s="21">
        <v>0.34</v>
      </c>
      <c r="AM15" s="21">
        <v>19.28</v>
      </c>
      <c r="AN15" s="21">
        <v>6.56</v>
      </c>
      <c r="AO15" s="21">
        <v>0.04</v>
      </c>
      <c r="AP15" s="3"/>
      <c r="AQ15" s="3">
        <v>100.27</v>
      </c>
      <c r="AR15" s="17">
        <v>8.01985359191895</v>
      </c>
      <c r="AS15" s="17">
        <v>1213.39562988281</v>
      </c>
      <c r="AT15" s="17">
        <v>-5.24570751190185</v>
      </c>
      <c r="AU15" s="17" t="s">
        <v>1698</v>
      </c>
      <c r="AV15" s="18">
        <v>12</v>
      </c>
      <c r="AW15" s="18">
        <f>AV15/(AG15*'Molecular Weight'!$C$2/'Molecular Weight'!$D$2+AH15*'Molecular Weight'!$C$3/'Molecular Weight'!$D$3+AI15*'Molecular Weight'!$C$4/'Molecular Weight'!$D$4+AJ15*'Molecular Weight'!$C$5/'Molecular Weight'!$D$5+AK15*'Molecular Weight'!$C$6/'Molecular Weight'!$D$6+AL15*'Molecular Weight'!$C$8/'Molecular Weight'!$D$8+AM15*'Molecular Weight'!$C$9/'Molecular Weight'!$D$9+AN15*'Molecular Weight'!$C$10/'Molecular Weight'!$D$10+AO15*'Molecular Weight'!$C$11/'Molecular Weight'!$D$11+AP15*'Molecular Weight'!$C$12/'Molecular Weight'!$D$12)</f>
        <v>4.38167518621656</v>
      </c>
      <c r="AX15" s="18">
        <f>AG15*AW15*'Molecular Weight'!$B$2/'Molecular Weight'!$D$2</f>
        <v>2.99380436741328</v>
      </c>
      <c r="AY15" s="18">
        <f>AH15*AW15*'Molecular Weight'!$B$3/'Molecular Weight'!$D$3</f>
        <v>0.0148066620810822</v>
      </c>
      <c r="AZ15" s="18">
        <f>AW15*AI15*'Molecular Weight'!$B$4/'Molecular Weight'!$D$4</f>
        <v>1.41557846835988</v>
      </c>
      <c r="BA15" s="18">
        <f>AJ15*AW15*'Molecular Weight'!$B$5/'Molecular Weight'!$D$5</f>
        <v>0.53160135820668</v>
      </c>
      <c r="BB15" s="18">
        <f>AK15*AW15*'Molecular Weight'!$B$6/'Molecular Weight'!$D$6</f>
        <v>0.429384650765097</v>
      </c>
      <c r="BC15" s="18">
        <f>AL15*AW15*'Molecular Weight'!$B$8/'Molecular Weight'!$D$8</f>
        <v>0.021000416736871</v>
      </c>
      <c r="BD15" s="18">
        <f>AM15*AW15*'Molecular Weight'!$B$9/'Molecular Weight'!$D$9</f>
        <v>2.09624559777308</v>
      </c>
      <c r="BE15" s="18">
        <f>AN15*AW15*'Molecular Weight'!$B$10/'Molecular Weight'!$D$10</f>
        <v>0.512549736476117</v>
      </c>
      <c r="BF15" s="18">
        <f>AO15*AW15*'Molecular Weight'!$B$11/'Molecular Weight'!$D$11</f>
        <v>0.00565559882054412</v>
      </c>
      <c r="BG15" s="18">
        <f>AP15*AW15*'Molecular Weight'!$B$12/'Molecular Weight'!$D$12</f>
        <v>0</v>
      </c>
      <c r="BH15" s="18">
        <f t="shared" si="11"/>
        <v>8.02062685663263</v>
      </c>
      <c r="BI15" s="18">
        <f t="shared" si="12"/>
        <v>0.0617214300118922</v>
      </c>
      <c r="BJ15" s="18">
        <f t="shared" si="13"/>
        <v>0.143743913299915</v>
      </c>
      <c r="BK15" s="19">
        <f t="shared" si="14"/>
        <v>0.367663220753205</v>
      </c>
      <c r="BL15" s="19">
        <f t="shared" si="15"/>
        <v>3.00861102949436</v>
      </c>
      <c r="BM15" s="19">
        <f t="shared" si="16"/>
        <v>3.05918040175117</v>
      </c>
    </row>
    <row r="16" customFormat="1" spans="1:66">
      <c r="A16" s="14" t="s">
        <v>2766</v>
      </c>
      <c r="B16" s="14" t="s">
        <v>2790</v>
      </c>
      <c r="C16" s="14" t="s">
        <v>2768</v>
      </c>
      <c r="D16" s="14" t="s">
        <v>1852</v>
      </c>
      <c r="E16" s="14" t="s">
        <v>2784</v>
      </c>
      <c r="F16" s="14">
        <v>4.6</v>
      </c>
      <c r="G16" s="14">
        <v>1160</v>
      </c>
      <c r="H16" s="14" t="s">
        <v>2770</v>
      </c>
      <c r="I16" s="14" t="s">
        <v>2771</v>
      </c>
      <c r="J16" s="16">
        <f t="shared" si="0"/>
        <v>-5.85991009410023</v>
      </c>
      <c r="K16" s="14">
        <v>-5.96</v>
      </c>
      <c r="L16" s="14">
        <v>-8.1</v>
      </c>
      <c r="M16" s="14">
        <v>-7.56</v>
      </c>
      <c r="N16" s="14">
        <v>-7.3</v>
      </c>
      <c r="O16" s="14">
        <v>-7.32</v>
      </c>
      <c r="P16" s="14">
        <v>-6.81</v>
      </c>
      <c r="Q16" s="14">
        <f t="shared" si="1"/>
        <v>-2.24008990589977</v>
      </c>
      <c r="R16" s="14">
        <f t="shared" si="2"/>
        <v>-1.70008990589977</v>
      </c>
      <c r="S16" s="14">
        <f t="shared" si="3"/>
        <v>-1.44008990589977</v>
      </c>
      <c r="T16" s="14">
        <f t="shared" si="4"/>
        <v>-1.46008990589977</v>
      </c>
      <c r="U16" s="14">
        <f t="shared" si="5"/>
        <v>-0.950089905899773</v>
      </c>
      <c r="V16" s="14">
        <f t="shared" si="6"/>
        <v>-1.55808990589977</v>
      </c>
      <c r="W16" s="14">
        <f t="shared" si="7"/>
        <v>0.468636319548539</v>
      </c>
      <c r="X16" s="5">
        <v>0.08</v>
      </c>
      <c r="Y16" s="14"/>
      <c r="Z16" s="16">
        <f t="shared" si="17"/>
        <v>5.04434061050415</v>
      </c>
      <c r="AA16" s="16">
        <f t="shared" si="18"/>
        <v>1233.38818359375</v>
      </c>
      <c r="AB16" s="16">
        <f t="shared" si="19"/>
        <v>-5.53394603729248</v>
      </c>
      <c r="AC16" s="16">
        <f t="shared" si="9"/>
        <v>-4.86066957877203</v>
      </c>
      <c r="AD16" s="16">
        <f t="shared" si="10"/>
        <v>-0.673276458520449</v>
      </c>
      <c r="AE16" s="4"/>
      <c r="AF16" s="21"/>
      <c r="AG16" s="21">
        <v>41.73</v>
      </c>
      <c r="AH16" s="21">
        <v>0.37</v>
      </c>
      <c r="AI16" s="21">
        <v>18.94</v>
      </c>
      <c r="AJ16" s="21">
        <v>5.64</v>
      </c>
      <c r="AK16" s="21">
        <v>7.54</v>
      </c>
      <c r="AL16" s="21">
        <v>0.37</v>
      </c>
      <c r="AM16" s="21">
        <v>20.32</v>
      </c>
      <c r="AN16" s="21">
        <v>5.42</v>
      </c>
      <c r="AO16" s="21">
        <v>0.04</v>
      </c>
      <c r="AP16" s="3"/>
      <c r="AQ16" s="3">
        <v>100.37</v>
      </c>
      <c r="AR16" s="17">
        <v>5.04434061050415</v>
      </c>
      <c r="AS16" s="17">
        <v>1233.38818359375</v>
      </c>
      <c r="AT16" s="17">
        <v>-5.53394603729248</v>
      </c>
      <c r="AU16" s="17" t="s">
        <v>1695</v>
      </c>
      <c r="AV16" s="18">
        <v>12</v>
      </c>
      <c r="AW16" s="18">
        <f>AV16/(AG16*'Molecular Weight'!$C$2/'Molecular Weight'!$D$2+AH16*'Molecular Weight'!$C$3/'Molecular Weight'!$D$3+AI16*'Molecular Weight'!$C$4/'Molecular Weight'!$D$4+AJ16*'Molecular Weight'!$C$5/'Molecular Weight'!$D$5+AK16*'Molecular Weight'!$C$6/'Molecular Weight'!$D$6+AL16*'Molecular Weight'!$C$8/'Molecular Weight'!$D$8+AM16*'Molecular Weight'!$C$9/'Molecular Weight'!$D$9+AN16*'Molecular Weight'!$C$10/'Molecular Weight'!$D$10+AO16*'Molecular Weight'!$C$11/'Molecular Weight'!$D$11+AP16*'Molecular Weight'!$C$12/'Molecular Weight'!$D$12)</f>
        <v>4.31857809947079</v>
      </c>
      <c r="AX16" s="18">
        <f>AG16*AW16*'Molecular Weight'!$B$2/'Molecular Weight'!$D$2</f>
        <v>2.9995716393295</v>
      </c>
      <c r="AY16" s="18">
        <f>AH16*AW16*'Molecular Weight'!$B$3/'Molecular Weight'!$D$3</f>
        <v>0.0199984217372239</v>
      </c>
      <c r="AZ16" s="18">
        <f>AW16*AI16*'Molecular Weight'!$B$4/'Molecular Weight'!$D$4</f>
        <v>1.60443054538989</v>
      </c>
      <c r="BA16" s="18">
        <f>AJ16*AW16*'Molecular Weight'!$B$5/'Molecular Weight'!$D$5</f>
        <v>0.320505039555435</v>
      </c>
      <c r="BB16" s="18">
        <f>AK16*AW16*'Molecular Weight'!$B$6/'Molecular Weight'!$D$6</f>
        <v>0.453258336163833</v>
      </c>
      <c r="BC16" s="18">
        <f>AL16*AW16*'Molecular Weight'!$B$8/'Molecular Weight'!$D$8</f>
        <v>0.0225243007725429</v>
      </c>
      <c r="BD16" s="18">
        <f>AM16*AW16*'Molecular Weight'!$B$9/'Molecular Weight'!$D$9</f>
        <v>2.17750637670587</v>
      </c>
      <c r="BE16" s="18">
        <f>AN16*AW16*'Molecular Weight'!$B$10/'Molecular Weight'!$D$10</f>
        <v>0.417380408329738</v>
      </c>
      <c r="BF16" s="18">
        <f>AO16*AW16*'Molecular Weight'!$B$11/'Molecular Weight'!$D$11</f>
        <v>0.00557415695317301</v>
      </c>
      <c r="BG16" s="18">
        <f>AP16*AW16*'Molecular Weight'!$B$12/'Molecular Weight'!$D$12</f>
        <v>0</v>
      </c>
      <c r="BH16" s="18">
        <f t="shared" si="11"/>
        <v>8.02074922493721</v>
      </c>
      <c r="BI16" s="18">
        <f t="shared" si="12"/>
        <v>0.0620866435949212</v>
      </c>
      <c r="BJ16" s="18">
        <f t="shared" si="13"/>
        <v>0.136978492487074</v>
      </c>
      <c r="BK16" s="19">
        <f t="shared" si="14"/>
        <v>0.391171692568912</v>
      </c>
      <c r="BL16" s="19">
        <f t="shared" si="15"/>
        <v>3.01957006106672</v>
      </c>
      <c r="BM16" s="19">
        <f t="shared" si="16"/>
        <v>3.07066942197198</v>
      </c>
    </row>
    <row r="17" customFormat="1" spans="1:65">
      <c r="A17" s="14" t="s">
        <v>2766</v>
      </c>
      <c r="B17" s="14" t="s">
        <v>2791</v>
      </c>
      <c r="C17" s="14" t="s">
        <v>2768</v>
      </c>
      <c r="D17" s="14" t="s">
        <v>1852</v>
      </c>
      <c r="E17" s="14" t="s">
        <v>2786</v>
      </c>
      <c r="F17" s="14">
        <v>5.9</v>
      </c>
      <c r="G17" s="14">
        <v>1276</v>
      </c>
      <c r="H17" s="14" t="s">
        <v>2770</v>
      </c>
      <c r="I17" s="14" t="s">
        <v>2771</v>
      </c>
      <c r="J17" s="16">
        <f t="shared" si="0"/>
        <v>-3.95501645831377</v>
      </c>
      <c r="K17" s="14">
        <v>-4.11</v>
      </c>
      <c r="L17" s="14">
        <v>-6.36</v>
      </c>
      <c r="M17" s="14">
        <v>-5.9</v>
      </c>
      <c r="N17" s="14">
        <v>-5.58</v>
      </c>
      <c r="O17" s="14">
        <v>-5.65</v>
      </c>
      <c r="P17" s="14">
        <v>-5.14</v>
      </c>
      <c r="Q17" s="14">
        <f t="shared" si="1"/>
        <v>-2.40498354168623</v>
      </c>
      <c r="R17" s="14">
        <f t="shared" si="2"/>
        <v>-1.94498354168623</v>
      </c>
      <c r="S17" s="14">
        <f t="shared" si="3"/>
        <v>-1.62498354168623</v>
      </c>
      <c r="T17" s="14">
        <f t="shared" si="4"/>
        <v>-1.69498354168623</v>
      </c>
      <c r="U17" s="14">
        <f t="shared" si="5"/>
        <v>-1.18498354168623</v>
      </c>
      <c r="V17" s="14">
        <f t="shared" si="6"/>
        <v>-1.77098354168623</v>
      </c>
      <c r="W17" s="14">
        <f t="shared" si="7"/>
        <v>0.447973213484914</v>
      </c>
      <c r="X17" s="5">
        <v>0.12</v>
      </c>
      <c r="Y17" s="14"/>
      <c r="Z17" s="16">
        <f t="shared" si="17"/>
        <v>9.70479106903076</v>
      </c>
      <c r="AA17" s="16">
        <f t="shared" si="18"/>
        <v>1071.57873535156</v>
      </c>
      <c r="AB17" s="16">
        <f t="shared" si="19"/>
        <v>-6.07672452926636</v>
      </c>
      <c r="AC17" s="16">
        <f t="shared" si="9"/>
        <v>-3.23092947652805</v>
      </c>
      <c r="AD17" s="16">
        <f t="shared" si="10"/>
        <v>-2.84579505273831</v>
      </c>
      <c r="AE17" s="4"/>
      <c r="AF17" s="22"/>
      <c r="AG17" s="21">
        <v>41.46</v>
      </c>
      <c r="AH17" s="21">
        <v>0.06</v>
      </c>
      <c r="AI17" s="21">
        <v>17.44</v>
      </c>
      <c r="AJ17" s="21">
        <v>7.93</v>
      </c>
      <c r="AK17" s="21">
        <v>7.19</v>
      </c>
      <c r="AL17" s="21">
        <v>0.32</v>
      </c>
      <c r="AM17" s="21">
        <v>19.5</v>
      </c>
      <c r="AN17" s="21">
        <v>6.3</v>
      </c>
      <c r="AO17" s="21">
        <v>0.04</v>
      </c>
      <c r="AP17" s="22"/>
      <c r="AQ17" s="3">
        <v>100.24</v>
      </c>
      <c r="AR17" s="17">
        <v>9.70479106903076</v>
      </c>
      <c r="AS17" s="17">
        <v>1071.57873535156</v>
      </c>
      <c r="AT17" s="17">
        <v>-6.07672452926636</v>
      </c>
      <c r="AU17" s="17" t="s">
        <v>1698</v>
      </c>
      <c r="AV17" s="18">
        <v>12</v>
      </c>
      <c r="AW17" s="18">
        <f>AV17/(AG17*'Molecular Weight'!$C$2/'Molecular Weight'!$D$2+AH17*'Molecular Weight'!$C$3/'Molecular Weight'!$D$3+AI17*'Molecular Weight'!$C$4/'Molecular Weight'!$D$4+AJ17*'Molecular Weight'!$C$5/'Molecular Weight'!$D$5+AK17*'Molecular Weight'!$C$6/'Molecular Weight'!$D$6+AL17*'Molecular Weight'!$C$8/'Molecular Weight'!$D$8+AM17*'Molecular Weight'!$C$9/'Molecular Weight'!$D$9+AN17*'Molecular Weight'!$C$10/'Molecular Weight'!$D$10+AO17*'Molecular Weight'!$C$11/'Molecular Weight'!$D$11+AP17*'Molecular Weight'!$C$12/'Molecular Weight'!$D$12)</f>
        <v>4.3592331356232</v>
      </c>
      <c r="AX17" s="18">
        <f>AG17*AW17*'Molecular Weight'!$B$2/'Molecular Weight'!$D$2</f>
        <v>3.00821913786514</v>
      </c>
      <c r="AY17" s="18">
        <f>AH17*AW17*'Molecular Weight'!$B$3/'Molecular Weight'!$D$3</f>
        <v>0.00327351674765196</v>
      </c>
      <c r="AZ17" s="18">
        <f>AW17*AI17*'Molecular Weight'!$B$4/'Molecular Weight'!$D$4</f>
        <v>1.49127159445407</v>
      </c>
      <c r="BA17" s="18">
        <f>AJ17*AW17*'Molecular Weight'!$B$5/'Molecular Weight'!$D$5</f>
        <v>0.454881489117599</v>
      </c>
      <c r="BB17" s="18">
        <f>AK17*AW17*'Molecular Weight'!$B$6/'Molecular Weight'!$D$6</f>
        <v>0.436287392053602</v>
      </c>
      <c r="BC17" s="18">
        <f>AL17*AW17*'Molecular Weight'!$B$8/'Molecular Weight'!$D$8</f>
        <v>0.0196638652861492</v>
      </c>
      <c r="BD17" s="18">
        <f>AM17*AW17*'Molecular Weight'!$B$9/'Molecular Weight'!$D$9</f>
        <v>2.10930635594671</v>
      </c>
      <c r="BE17" s="18">
        <f>AN17*AW17*'Molecular Weight'!$B$10/'Molecular Weight'!$D$10</f>
        <v>0.48971413613456</v>
      </c>
      <c r="BF17" s="18">
        <f>AO17*AW17*'Molecular Weight'!$B$11/'Molecular Weight'!$D$11</f>
        <v>0.00562663199176921</v>
      </c>
      <c r="BG17" s="18">
        <f>AP17*AW17*'Molecular Weight'!$B$12/'Molecular Weight'!$D$12</f>
        <v>0</v>
      </c>
      <c r="BH17" s="18">
        <f t="shared" si="11"/>
        <v>8.01824411959725</v>
      </c>
      <c r="BI17" s="18">
        <f t="shared" si="12"/>
        <v>0.0546078248308666</v>
      </c>
      <c r="BJ17" s="18">
        <f t="shared" si="13"/>
        <v>0.125164801517247</v>
      </c>
      <c r="BK17" s="19">
        <f t="shared" si="14"/>
        <v>0.381679567222736</v>
      </c>
      <c r="BL17" s="19">
        <f t="shared" si="15"/>
        <v>3.01149265461279</v>
      </c>
      <c r="BM17" s="19">
        <f t="shared" si="16"/>
        <v>3.05497174942102</v>
      </c>
    </row>
    <row r="18" customFormat="1" spans="1:65">
      <c r="A18" s="14" t="s">
        <v>2766</v>
      </c>
      <c r="B18" s="14" t="s">
        <v>2792</v>
      </c>
      <c r="C18" s="14" t="s">
        <v>2777</v>
      </c>
      <c r="D18" s="14" t="s">
        <v>2778</v>
      </c>
      <c r="E18" s="14" t="s">
        <v>2784</v>
      </c>
      <c r="F18" s="14">
        <v>2</v>
      </c>
      <c r="G18" s="14">
        <v>1066</v>
      </c>
      <c r="H18" s="14" t="s">
        <v>2770</v>
      </c>
      <c r="I18" s="14" t="s">
        <v>2771</v>
      </c>
      <c r="J18" s="16">
        <f t="shared" si="0"/>
        <v>-8.72061183102557</v>
      </c>
      <c r="K18" s="14">
        <v>-8.77</v>
      </c>
      <c r="L18" s="14">
        <v>-10.2</v>
      </c>
      <c r="M18" s="14">
        <v>-9.68</v>
      </c>
      <c r="N18" s="14">
        <v>-9.48</v>
      </c>
      <c r="O18" s="14">
        <v>-9.47</v>
      </c>
      <c r="P18" s="14">
        <v>-9.02</v>
      </c>
      <c r="Q18" s="14">
        <f t="shared" si="1"/>
        <v>-1.47938816897443</v>
      </c>
      <c r="R18" s="14">
        <f t="shared" si="2"/>
        <v>-0.959388168974428</v>
      </c>
      <c r="S18" s="14">
        <f t="shared" si="3"/>
        <v>-0.759388168974429</v>
      </c>
      <c r="T18" s="14">
        <f t="shared" si="4"/>
        <v>-0.749388168974429</v>
      </c>
      <c r="U18" s="14">
        <f t="shared" si="5"/>
        <v>-0.299388168974428</v>
      </c>
      <c r="V18" s="14">
        <f t="shared" si="6"/>
        <v>-0.849388168974428</v>
      </c>
      <c r="W18" s="14">
        <f t="shared" si="7"/>
        <v>0.427083130081252</v>
      </c>
      <c r="X18" s="5">
        <v>0.04</v>
      </c>
      <c r="Y18" s="14"/>
      <c r="Z18" s="16">
        <f t="shared" si="17"/>
        <v>5.46504306793213</v>
      </c>
      <c r="AA18" s="16">
        <f t="shared" si="18"/>
        <v>1117.6767578125</v>
      </c>
      <c r="AB18" s="16">
        <f t="shared" si="19"/>
        <v>-6.93854141235352</v>
      </c>
      <c r="AC18" s="16">
        <f t="shared" si="9"/>
        <v>-5.71772956549161</v>
      </c>
      <c r="AD18" s="16">
        <f t="shared" si="10"/>
        <v>-1.2208118468619</v>
      </c>
      <c r="AE18" s="4"/>
      <c r="AF18" s="21"/>
      <c r="AG18" s="21">
        <v>41.99</v>
      </c>
      <c r="AH18" s="21">
        <v>0.19</v>
      </c>
      <c r="AI18" s="21">
        <v>19.77</v>
      </c>
      <c r="AJ18" s="21">
        <v>4.94</v>
      </c>
      <c r="AK18" s="21">
        <v>7.48</v>
      </c>
      <c r="AL18" s="21">
        <v>0.32</v>
      </c>
      <c r="AM18" s="21">
        <v>20.42</v>
      </c>
      <c r="AN18" s="21">
        <v>4.94</v>
      </c>
      <c r="AO18" s="21">
        <v>0.04</v>
      </c>
      <c r="AP18" s="21"/>
      <c r="AQ18" s="3">
        <v>100.09</v>
      </c>
      <c r="AR18" s="17">
        <v>5.46504306793213</v>
      </c>
      <c r="AS18" s="17">
        <v>1117.6767578125</v>
      </c>
      <c r="AT18" s="17">
        <v>-6.93854141235352</v>
      </c>
      <c r="AU18" s="17" t="s">
        <v>1695</v>
      </c>
      <c r="AV18" s="18">
        <v>12</v>
      </c>
      <c r="AW18" s="18">
        <f>AV18/(AG18*'Molecular Weight'!$C$2/'Molecular Weight'!$D$2+AH18*'Molecular Weight'!$C$3/'Molecular Weight'!$D$3+AI18*'Molecular Weight'!$C$4/'Molecular Weight'!$D$4+AJ18*'Molecular Weight'!$C$5/'Molecular Weight'!$D$5+AK18*'Molecular Weight'!$C$6/'Molecular Weight'!$D$6+AL18*'Molecular Weight'!$C$8/'Molecular Weight'!$D$8+AM18*'Molecular Weight'!$C$9/'Molecular Weight'!$D$9+AN18*'Molecular Weight'!$C$10/'Molecular Weight'!$D$10+AO18*'Molecular Weight'!$C$11/'Molecular Weight'!$D$11+AP18*'Molecular Weight'!$C$12/'Molecular Weight'!$D$12)</f>
        <v>4.30751541729144</v>
      </c>
      <c r="AX18" s="18">
        <f>AG18*AW18*'Molecular Weight'!$B$2/'Molecular Weight'!$D$2</f>
        <v>3.0105288344219</v>
      </c>
      <c r="AY18" s="18">
        <f>AH18*AW18*'Molecular Weight'!$B$3/'Molecular Weight'!$D$3</f>
        <v>0.0102431530573889</v>
      </c>
      <c r="AZ18" s="18">
        <f>AW18*AI18*'Molecular Weight'!$B$4/'Molecular Weight'!$D$4</f>
        <v>1.67045076107987</v>
      </c>
      <c r="BA18" s="18">
        <f>AJ18*AW18*'Molecular Weight'!$B$5/'Molecular Weight'!$D$5</f>
        <v>0.280006923632077</v>
      </c>
      <c r="BB18" s="18">
        <f>AK18*AW18*'Molecular Weight'!$B$6/'Molecular Weight'!$D$6</f>
        <v>0.448499656477449</v>
      </c>
      <c r="BC18" s="18">
        <f>AL18*AW18*'Molecular Weight'!$B$8/'Molecular Weight'!$D$8</f>
        <v>0.0194305741969729</v>
      </c>
      <c r="BD18" s="18">
        <f>AM18*AW18*'Molecular Weight'!$B$9/'Molecular Weight'!$D$9</f>
        <v>2.18261699307919</v>
      </c>
      <c r="BE18" s="18">
        <f>AN18*AW18*'Molecular Weight'!$B$10/'Molecular Weight'!$D$10</f>
        <v>0.379442335260694</v>
      </c>
      <c r="BF18" s="18">
        <f>AO18*AW18*'Molecular Weight'!$B$11/'Molecular Weight'!$D$11</f>
        <v>0.00555987791841425</v>
      </c>
      <c r="BG18" s="18">
        <f>AP18*AW18*'Molecular Weight'!$B$12/'Molecular Weight'!$D$12</f>
        <v>0</v>
      </c>
      <c r="BH18" s="18">
        <f t="shared" si="11"/>
        <v>8.00677910912395</v>
      </c>
      <c r="BI18" s="18">
        <f t="shared" si="12"/>
        <v>0.0203201083428572</v>
      </c>
      <c r="BJ18" s="18">
        <f t="shared" si="13"/>
        <v>0.0453068537497953</v>
      </c>
      <c r="BK18" s="19">
        <f t="shared" si="14"/>
        <v>0.428179548134592</v>
      </c>
      <c r="BL18" s="19">
        <f t="shared" si="15"/>
        <v>3.02077198747929</v>
      </c>
      <c r="BM18" s="19">
        <f t="shared" si="16"/>
        <v>3.0299895590143</v>
      </c>
    </row>
    <row r="19" spans="1:65">
      <c r="A19" s="14" t="s">
        <v>2793</v>
      </c>
      <c r="B19" s="14" t="s">
        <v>2794</v>
      </c>
      <c r="C19" s="14" t="s">
        <v>2768</v>
      </c>
      <c r="D19" s="14" t="s">
        <v>1852</v>
      </c>
      <c r="E19" s="14" t="s">
        <v>2786</v>
      </c>
      <c r="F19" s="14">
        <v>4.5</v>
      </c>
      <c r="G19" s="14">
        <v>1221</v>
      </c>
      <c r="H19" s="14" t="s">
        <v>2770</v>
      </c>
      <c r="I19" s="14" t="s">
        <v>2771</v>
      </c>
      <c r="J19" s="16">
        <f t="shared" si="0"/>
        <v>-5.32009460395491</v>
      </c>
      <c r="K19" s="14">
        <v>-5.45</v>
      </c>
      <c r="L19" s="14">
        <v>-6.52</v>
      </c>
      <c r="M19" s="14">
        <v>-5.87</v>
      </c>
      <c r="N19" s="14">
        <v>-5.63</v>
      </c>
      <c r="O19" s="14">
        <v>-5.68</v>
      </c>
      <c r="P19" s="14">
        <v>-5.29</v>
      </c>
      <c r="Q19" s="14">
        <f t="shared" si="1"/>
        <v>-1.19990539604508</v>
      </c>
      <c r="R19" s="14">
        <f t="shared" si="2"/>
        <v>-0.549905396045085</v>
      </c>
      <c r="S19" s="14">
        <f t="shared" si="3"/>
        <v>-0.309905396045085</v>
      </c>
      <c r="T19" s="14">
        <f t="shared" si="4"/>
        <v>-0.359905396045085</v>
      </c>
      <c r="U19" s="14">
        <f t="shared" si="5"/>
        <v>0.0300946039549146</v>
      </c>
      <c r="V19" s="14">
        <f t="shared" si="6"/>
        <v>-0.477905396045085</v>
      </c>
      <c r="W19" s="14">
        <f t="shared" si="7"/>
        <v>0.454609722729288</v>
      </c>
      <c r="X19" s="5">
        <v>0.14</v>
      </c>
      <c r="Y19" s="14"/>
      <c r="Z19" s="16">
        <f t="shared" si="17"/>
        <v>6.96799755096435</v>
      </c>
      <c r="AA19" s="16">
        <f t="shared" si="18"/>
        <v>1322.29846191406</v>
      </c>
      <c r="AB19" s="16">
        <f t="shared" si="19"/>
        <v>-4.93146705627441</v>
      </c>
      <c r="AC19" s="16">
        <f t="shared" si="9"/>
        <v>-2.94022711464833</v>
      </c>
      <c r="AD19" s="16">
        <f t="shared" si="10"/>
        <v>-1.99123994162608</v>
      </c>
      <c r="AG19" s="3">
        <v>40.23</v>
      </c>
      <c r="AH19" s="3">
        <v>1.14</v>
      </c>
      <c r="AI19" s="3">
        <v>16.47</v>
      </c>
      <c r="AJ19" s="3">
        <v>7.85</v>
      </c>
      <c r="AK19" s="3">
        <v>7.5</v>
      </c>
      <c r="AM19" s="3">
        <v>19.84</v>
      </c>
      <c r="AN19" s="3">
        <v>5.88</v>
      </c>
      <c r="AO19" s="3">
        <v>0.11</v>
      </c>
      <c r="AQ19" s="3">
        <v>99.02</v>
      </c>
      <c r="AR19" s="17">
        <v>6.96799755096435</v>
      </c>
      <c r="AS19" s="17">
        <v>1322.29846191406</v>
      </c>
      <c r="AT19" s="17">
        <v>-4.93146705627441</v>
      </c>
      <c r="AU19" s="17" t="s">
        <v>1698</v>
      </c>
      <c r="AV19" s="18">
        <v>12</v>
      </c>
      <c r="AW19" s="18">
        <f>AV19/(AG19*'Molecular Weight'!$C$2/'Molecular Weight'!$D$2+AH19*'Molecular Weight'!$C$3/'Molecular Weight'!$D$3+AI19*'Molecular Weight'!$C$4/'Molecular Weight'!$D$4+AJ19*'Molecular Weight'!$C$5/'Molecular Weight'!$D$5+AK19*'Molecular Weight'!$C$6/'Molecular Weight'!$D$6+AL19*'Molecular Weight'!$C$8/'Molecular Weight'!$D$8+AM19*'Molecular Weight'!$C$9/'Molecular Weight'!$D$9+AN19*'Molecular Weight'!$C$10/'Molecular Weight'!$D$10+AO19*'Molecular Weight'!$C$11/'Molecular Weight'!$D$11+AP19*'Molecular Weight'!$C$12/'Molecular Weight'!$D$12)</f>
        <v>4.42701904928965</v>
      </c>
      <c r="AX19" s="18">
        <f>AG19*AW19*'Molecular Weight'!$B$2/'Molecular Weight'!$D$2</f>
        <v>2.96436378749871</v>
      </c>
      <c r="AY19" s="18">
        <f>AH19*AW19*'Molecular Weight'!$B$3/'Molecular Weight'!$D$3</f>
        <v>0.0631639764229061</v>
      </c>
      <c r="AZ19" s="18">
        <f>AW19*AI19*'Molecular Weight'!$B$4/'Molecular Weight'!$D$4</f>
        <v>1.43022761360927</v>
      </c>
      <c r="BA19" s="18">
        <f>AJ19*AW19*'Molecular Weight'!$B$5/'Molecular Weight'!$D$5</f>
        <v>0.457294552759046</v>
      </c>
      <c r="BB19" s="18">
        <f>AK19*AW19*'Molecular Weight'!$B$6/'Molecular Weight'!$D$6</f>
        <v>0.462174872907466</v>
      </c>
      <c r="BC19" s="18">
        <f>AL19*AW19*'Molecular Weight'!$B$8/'Molecular Weight'!$D$8</f>
        <v>0</v>
      </c>
      <c r="BD19" s="18">
        <f>AM19*AW19*'Molecular Weight'!$B$9/'Molecular Weight'!$D$9</f>
        <v>2.17945553195798</v>
      </c>
      <c r="BE19" s="18">
        <f>AN19*AW19*'Molecular Weight'!$B$10/'Molecular Weight'!$D$10</f>
        <v>0.464173894611682</v>
      </c>
      <c r="BF19" s="18">
        <f>AO19*AW19*'Molecular Weight'!$B$11/'Molecular Weight'!$D$11</f>
        <v>0.0157138462543356</v>
      </c>
      <c r="BG19" s="18">
        <f>AP19*AW19*'Molecular Weight'!$B$12/'Molecular Weight'!$D$12</f>
        <v>0</v>
      </c>
      <c r="BH19" s="18">
        <f t="shared" si="11"/>
        <v>8.0365680760214</v>
      </c>
      <c r="BI19" s="18">
        <f t="shared" si="12"/>
        <v>0.109205050739519</v>
      </c>
      <c r="BJ19" s="18">
        <f t="shared" si="13"/>
        <v>0.236285131756574</v>
      </c>
      <c r="BK19" s="19">
        <f t="shared" si="14"/>
        <v>0.352969822167947</v>
      </c>
      <c r="BL19" s="19">
        <f t="shared" si="15"/>
        <v>3.02752776392162</v>
      </c>
      <c r="BM19" s="19">
        <f t="shared" si="16"/>
        <v>3.10580429947713</v>
      </c>
    </row>
    <row r="20" spans="1:65">
      <c r="A20" s="14" t="s">
        <v>2793</v>
      </c>
      <c r="B20" s="14" t="s">
        <v>2791</v>
      </c>
      <c r="C20" s="14" t="s">
        <v>2768</v>
      </c>
      <c r="D20" s="14" t="s">
        <v>1852</v>
      </c>
      <c r="E20" s="14" t="s">
        <v>2786</v>
      </c>
      <c r="F20" s="14">
        <v>5.4</v>
      </c>
      <c r="G20" s="14">
        <v>1231</v>
      </c>
      <c r="H20" s="14" t="s">
        <v>2770</v>
      </c>
      <c r="I20" s="14" t="s">
        <v>2771</v>
      </c>
      <c r="J20" s="16">
        <f t="shared" si="0"/>
        <v>-4.6591312803314</v>
      </c>
      <c r="K20" s="14">
        <v>-4.77</v>
      </c>
      <c r="L20" s="14">
        <v>-6.81</v>
      </c>
      <c r="M20" s="14">
        <v>-6.43</v>
      </c>
      <c r="N20" s="14">
        <v>-6.15</v>
      </c>
      <c r="O20" s="14">
        <v>-6.17</v>
      </c>
      <c r="P20" s="14">
        <v>-5.62</v>
      </c>
      <c r="Q20" s="14">
        <f t="shared" si="1"/>
        <v>-2.1508687196686</v>
      </c>
      <c r="R20" s="14">
        <f t="shared" si="2"/>
        <v>-1.7708687196686</v>
      </c>
      <c r="S20" s="14">
        <f t="shared" si="3"/>
        <v>-1.4908687196686</v>
      </c>
      <c r="T20" s="14">
        <f t="shared" si="4"/>
        <v>-1.5108687196686</v>
      </c>
      <c r="U20" s="14">
        <f t="shared" si="5"/>
        <v>-0.960868719668596</v>
      </c>
      <c r="V20" s="14">
        <f t="shared" si="6"/>
        <v>-1.5768687196686</v>
      </c>
      <c r="W20" s="14">
        <f t="shared" si="7"/>
        <v>0.435407854775267</v>
      </c>
      <c r="X20" s="5">
        <v>0.12</v>
      </c>
      <c r="Y20" s="14"/>
      <c r="Z20" s="16">
        <f t="shared" si="17"/>
        <v>9.38426780700684</v>
      </c>
      <c r="AA20" s="16">
        <f t="shared" si="18"/>
        <v>1055.33129882812</v>
      </c>
      <c r="AB20" s="16">
        <f t="shared" si="19"/>
        <v>-6.12871265411377</v>
      </c>
      <c r="AC20" s="16">
        <f t="shared" si="9"/>
        <v>-3.60431214264647</v>
      </c>
      <c r="AD20" s="16">
        <f t="shared" si="10"/>
        <v>-2.5244005114673</v>
      </c>
      <c r="AG20" s="3">
        <v>40.83</v>
      </c>
      <c r="AI20" s="3">
        <v>17.11</v>
      </c>
      <c r="AJ20" s="3">
        <v>8.86</v>
      </c>
      <c r="AK20" s="3">
        <v>7.17</v>
      </c>
      <c r="AM20" s="3">
        <v>19.77</v>
      </c>
      <c r="AN20" s="3">
        <v>6.41</v>
      </c>
      <c r="AQ20" s="3">
        <v>100.15</v>
      </c>
      <c r="AR20" s="17">
        <v>9.38426780700684</v>
      </c>
      <c r="AS20" s="17">
        <v>1055.33129882812</v>
      </c>
      <c r="AT20" s="17">
        <v>-6.12871265411377</v>
      </c>
      <c r="AU20" s="17" t="s">
        <v>1698</v>
      </c>
      <c r="AV20" s="18">
        <v>12</v>
      </c>
      <c r="AW20" s="18">
        <f>AV20/(AG20*'Molecular Weight'!$C$2/'Molecular Weight'!$D$2+AH20*'Molecular Weight'!$C$3/'Molecular Weight'!$D$3+AI20*'Molecular Weight'!$C$4/'Molecular Weight'!$D$4+AJ20*'Molecular Weight'!$C$5/'Molecular Weight'!$D$5+AK20*'Molecular Weight'!$C$6/'Molecular Weight'!$D$6+AL20*'Molecular Weight'!$C$8/'Molecular Weight'!$D$8+AM20*'Molecular Weight'!$C$9/'Molecular Weight'!$D$9+AN20*'Molecular Weight'!$C$10/'Molecular Weight'!$D$10+AO20*'Molecular Weight'!$C$11/'Molecular Weight'!$D$11+AP20*'Molecular Weight'!$C$12/'Molecular Weight'!$D$12)</f>
        <v>4.37608475675906</v>
      </c>
      <c r="AX20" s="18">
        <f>AG20*AW20*'Molecular Weight'!$B$2/'Molecular Weight'!$D$2</f>
        <v>2.97396039644595</v>
      </c>
      <c r="AY20" s="18">
        <f>AH20*AW20*'Molecular Weight'!$B$3/'Molecular Weight'!$D$3</f>
        <v>0</v>
      </c>
      <c r="AZ20" s="18">
        <f>AW20*AI20*'Molecular Weight'!$B$4/'Molecular Weight'!$D$4</f>
        <v>1.4687094976098</v>
      </c>
      <c r="BA20" s="18">
        <f>AJ20*AW20*'Molecular Weight'!$B$5/'Molecular Weight'!$D$5</f>
        <v>0.510192919861639</v>
      </c>
      <c r="BB20" s="18">
        <f>AK20*AW20*'Molecular Weight'!$B$6/'Molecular Weight'!$D$6</f>
        <v>0.436755675194355</v>
      </c>
      <c r="BC20" s="18">
        <f>AL20*AW20*'Molecular Weight'!$B$8/'Molecular Weight'!$D$8</f>
        <v>0</v>
      </c>
      <c r="BD20" s="18">
        <f>AM20*AW20*'Molecular Weight'!$B$9/'Molecular Weight'!$D$9</f>
        <v>2.14677904816691</v>
      </c>
      <c r="BE20" s="18">
        <f>AN20*AW20*'Molecular Weight'!$B$10/'Molecular Weight'!$D$10</f>
        <v>0.500190857539686</v>
      </c>
      <c r="BF20" s="18">
        <f>AO20*AW20*'Molecular Weight'!$B$11/'Molecular Weight'!$D$11</f>
        <v>0</v>
      </c>
      <c r="BG20" s="18">
        <f>AP20*AW20*'Molecular Weight'!$B$12/'Molecular Weight'!$D$12</f>
        <v>0</v>
      </c>
      <c r="BH20" s="18">
        <f t="shared" si="11"/>
        <v>8.03658839481834</v>
      </c>
      <c r="BI20" s="18">
        <f t="shared" si="12"/>
        <v>0.109265453510882</v>
      </c>
      <c r="BJ20" s="18">
        <f t="shared" si="13"/>
        <v>0.250175234614316</v>
      </c>
      <c r="BK20" s="19">
        <f t="shared" si="14"/>
        <v>0.327490221683473</v>
      </c>
      <c r="BL20" s="19">
        <f t="shared" si="15"/>
        <v>2.97396039644595</v>
      </c>
      <c r="BM20" s="19">
        <f t="shared" si="16"/>
        <v>3.08372558090095</v>
      </c>
    </row>
    <row r="21" spans="1:65">
      <c r="A21" s="14" t="s">
        <v>2793</v>
      </c>
      <c r="B21" s="14" t="s">
        <v>2775</v>
      </c>
      <c r="C21" s="14" t="s">
        <v>2768</v>
      </c>
      <c r="D21" s="14" t="s">
        <v>1852</v>
      </c>
      <c r="E21" s="14" t="s">
        <v>2784</v>
      </c>
      <c r="F21" s="14">
        <v>4.9</v>
      </c>
      <c r="G21" s="14">
        <v>1321</v>
      </c>
      <c r="H21" s="14" t="s">
        <v>2770</v>
      </c>
      <c r="I21" s="14" t="s">
        <v>2771</v>
      </c>
      <c r="J21" s="16">
        <f t="shared" si="0"/>
        <v>-4.17674647718341</v>
      </c>
      <c r="K21" s="14">
        <v>-4.28</v>
      </c>
      <c r="L21" s="14">
        <v>-6.97</v>
      </c>
      <c r="M21" s="14">
        <v>-6.7</v>
      </c>
      <c r="N21" s="14">
        <v>-6.46</v>
      </c>
      <c r="O21" s="14">
        <v>-6.41</v>
      </c>
      <c r="P21" s="14">
        <v>-5.81</v>
      </c>
      <c r="Q21" s="14">
        <f t="shared" si="1"/>
        <v>-2.79325352281659</v>
      </c>
      <c r="R21" s="14">
        <f t="shared" si="2"/>
        <v>-2.52325352281659</v>
      </c>
      <c r="S21" s="14">
        <f t="shared" si="3"/>
        <v>-2.28325352281659</v>
      </c>
      <c r="T21" s="14">
        <f t="shared" si="4"/>
        <v>-2.23325352281659</v>
      </c>
      <c r="U21" s="14">
        <f t="shared" si="5"/>
        <v>-1.63325352281659</v>
      </c>
      <c r="V21" s="14">
        <f t="shared" si="6"/>
        <v>-2.29325352281659</v>
      </c>
      <c r="W21" s="14">
        <f t="shared" si="7"/>
        <v>0.430755150868797</v>
      </c>
      <c r="X21" s="5">
        <v>0.08</v>
      </c>
      <c r="Y21" s="14"/>
      <c r="Z21" s="16">
        <f t="shared" si="17"/>
        <v>4.63550186157227</v>
      </c>
      <c r="AA21" s="16">
        <f t="shared" si="18"/>
        <v>1214.91027832031</v>
      </c>
      <c r="AB21" s="16">
        <f t="shared" si="19"/>
        <v>-5.86188125610352</v>
      </c>
      <c r="AC21" s="16">
        <f t="shared" si="9"/>
        <v>-5.29251767917906</v>
      </c>
      <c r="AD21" s="16">
        <f t="shared" si="10"/>
        <v>-0.56936357692446</v>
      </c>
      <c r="AG21" s="3">
        <v>41.53</v>
      </c>
      <c r="AH21" s="3">
        <v>0.28</v>
      </c>
      <c r="AI21" s="3">
        <v>20.06</v>
      </c>
      <c r="AJ21" s="3">
        <v>4.65</v>
      </c>
      <c r="AK21" s="3">
        <v>8.3</v>
      </c>
      <c r="AL21" s="3">
        <v>0.12</v>
      </c>
      <c r="AM21" s="3">
        <v>20.45</v>
      </c>
      <c r="AN21" s="3">
        <v>5.2</v>
      </c>
      <c r="AQ21" s="3">
        <v>100.59</v>
      </c>
      <c r="AR21" s="17">
        <v>4.63550186157227</v>
      </c>
      <c r="AS21" s="17">
        <v>1214.91027832031</v>
      </c>
      <c r="AT21" s="17">
        <v>-5.86188125610352</v>
      </c>
      <c r="AU21" s="17" t="s">
        <v>1695</v>
      </c>
      <c r="AV21" s="18">
        <v>12</v>
      </c>
      <c r="AW21" s="18">
        <f>AV21/(AG21*'Molecular Weight'!$C$2/'Molecular Weight'!$D$2+AH21*'Molecular Weight'!$C$3/'Molecular Weight'!$D$3+AI21*'Molecular Weight'!$C$4/'Molecular Weight'!$D$4+AJ21*'Molecular Weight'!$C$5/'Molecular Weight'!$D$5+AK21*'Molecular Weight'!$C$6/'Molecular Weight'!$D$6+AL21*'Molecular Weight'!$C$8/'Molecular Weight'!$D$8+AM21*'Molecular Weight'!$C$9/'Molecular Weight'!$D$9+AN21*'Molecular Weight'!$C$10/'Molecular Weight'!$D$10+AO21*'Molecular Weight'!$C$11/'Molecular Weight'!$D$11+AP21*'Molecular Weight'!$C$12/'Molecular Weight'!$D$12)</f>
        <v>4.30276008323058</v>
      </c>
      <c r="AX21" s="18">
        <f>AG21*AW21*'Molecular Weight'!$B$2/'Molecular Weight'!$D$2</f>
        <v>2.97426142237959</v>
      </c>
      <c r="AY21" s="18">
        <f>AH21*AW21*'Molecular Weight'!$B$3/'Molecular Weight'!$D$3</f>
        <v>0.0150785084268406</v>
      </c>
      <c r="AZ21" s="18">
        <f>AW21*AI21*'Molecular Weight'!$B$4/'Molecular Weight'!$D$4</f>
        <v>1.69308292015703</v>
      </c>
      <c r="BA21" s="18">
        <f>AJ21*AW21*'Molecular Weight'!$B$5/'Molecular Weight'!$D$5</f>
        <v>0.263278299717379</v>
      </c>
      <c r="BB21" s="18">
        <f>AK21*AW21*'Molecular Weight'!$B$6/'Molecular Weight'!$D$6</f>
        <v>0.497117325874357</v>
      </c>
      <c r="BC21" s="18">
        <f>AL21*AW21*'Molecular Weight'!$B$8/'Molecular Weight'!$D$8</f>
        <v>0.00727842134180532</v>
      </c>
      <c r="BD21" s="18">
        <f>AM21*AW21*'Molecular Weight'!$B$9/'Molecular Weight'!$D$9</f>
        <v>2.18341051369889</v>
      </c>
      <c r="BE21" s="18">
        <f>AN21*AW21*'Molecular Weight'!$B$10/'Molecular Weight'!$D$10</f>
        <v>0.398972047660467</v>
      </c>
      <c r="BF21" s="18">
        <f>AO21*AW21*'Molecular Weight'!$B$11/'Molecular Weight'!$D$11</f>
        <v>0</v>
      </c>
      <c r="BG21" s="18">
        <f>AP21*AW21*'Molecular Weight'!$B$12/'Molecular Weight'!$D$12</f>
        <v>0</v>
      </c>
      <c r="BH21" s="18">
        <f t="shared" si="11"/>
        <v>8.03247945925636</v>
      </c>
      <c r="BI21" s="18">
        <f t="shared" si="12"/>
        <v>0.0970443841290374</v>
      </c>
      <c r="BJ21" s="18">
        <f t="shared" si="13"/>
        <v>0.195214246372022</v>
      </c>
      <c r="BK21" s="19">
        <f t="shared" si="14"/>
        <v>0.400072941745319</v>
      </c>
      <c r="BL21" s="19">
        <f t="shared" si="15"/>
        <v>2.98933993080643</v>
      </c>
      <c r="BM21" s="19">
        <f t="shared" si="16"/>
        <v>3.08677830857552</v>
      </c>
    </row>
    <row r="22" spans="1:65">
      <c r="A22" s="14" t="s">
        <v>2793</v>
      </c>
      <c r="B22" s="14" t="s">
        <v>2795</v>
      </c>
      <c r="C22" s="14" t="s">
        <v>2768</v>
      </c>
      <c r="D22" s="14" t="s">
        <v>1852</v>
      </c>
      <c r="E22" s="14" t="s">
        <v>2784</v>
      </c>
      <c r="F22" s="14">
        <v>4.3</v>
      </c>
      <c r="G22" s="14">
        <v>1210</v>
      </c>
      <c r="H22" s="14" t="s">
        <v>2770</v>
      </c>
      <c r="I22" s="14" t="s">
        <v>2771</v>
      </c>
      <c r="J22" s="16">
        <f t="shared" si="0"/>
        <v>-5.55361189042912</v>
      </c>
      <c r="K22" s="14">
        <v>-5.64</v>
      </c>
      <c r="L22" s="14">
        <v>-6.82</v>
      </c>
      <c r="M22" s="14">
        <v>-6.08</v>
      </c>
      <c r="N22" s="14">
        <v>-5.85</v>
      </c>
      <c r="O22" s="14">
        <v>-5.94</v>
      </c>
      <c r="P22" s="14">
        <v>-5.64</v>
      </c>
      <c r="Q22" s="14">
        <f t="shared" si="1"/>
        <v>-1.26638810957088</v>
      </c>
      <c r="R22" s="14">
        <f t="shared" si="2"/>
        <v>-0.52638810957088</v>
      </c>
      <c r="S22" s="14">
        <f t="shared" si="3"/>
        <v>-0.29638810957088</v>
      </c>
      <c r="T22" s="14">
        <f t="shared" si="4"/>
        <v>-0.386388109570881</v>
      </c>
      <c r="U22" s="14">
        <f t="shared" si="5"/>
        <v>-0.0863881095708798</v>
      </c>
      <c r="V22" s="14">
        <f t="shared" si="6"/>
        <v>-0.51238810957088</v>
      </c>
      <c r="W22" s="14">
        <f t="shared" si="7"/>
        <v>0.45075492232476</v>
      </c>
      <c r="X22" s="5">
        <v>0.13</v>
      </c>
      <c r="Y22" s="14"/>
      <c r="Z22" s="16">
        <f t="shared" si="17"/>
        <v>7.39347124099731</v>
      </c>
      <c r="AA22" s="16">
        <f t="shared" si="18"/>
        <v>1327.07690429687</v>
      </c>
      <c r="AB22" s="16">
        <f t="shared" si="19"/>
        <v>-5.19108390808105</v>
      </c>
      <c r="AC22" s="16">
        <f t="shared" si="9"/>
        <v>-2.65233888886971</v>
      </c>
      <c r="AD22" s="16">
        <f t="shared" si="10"/>
        <v>-2.53874501921135</v>
      </c>
      <c r="AG22" s="3">
        <v>39.77</v>
      </c>
      <c r="AH22" s="3">
        <v>1.02</v>
      </c>
      <c r="AI22" s="3">
        <v>13.52</v>
      </c>
      <c r="AJ22" s="3">
        <v>12.33</v>
      </c>
      <c r="AK22" s="3">
        <v>7.51</v>
      </c>
      <c r="AM22" s="3">
        <v>18.8</v>
      </c>
      <c r="AN22" s="3">
        <v>6.77</v>
      </c>
      <c r="AO22" s="3">
        <v>0.15</v>
      </c>
      <c r="AQ22" s="3">
        <v>99.87</v>
      </c>
      <c r="AR22" s="17">
        <v>7.39347124099731</v>
      </c>
      <c r="AS22" s="17">
        <v>1327.07690429687</v>
      </c>
      <c r="AT22" s="17">
        <v>-5.19108390808105</v>
      </c>
      <c r="AU22" s="17" t="s">
        <v>1698</v>
      </c>
      <c r="AV22" s="18">
        <v>12</v>
      </c>
      <c r="AW22" s="18">
        <f>AV22/(AG22*'Molecular Weight'!$C$2/'Molecular Weight'!$D$2+AH22*'Molecular Weight'!$C$3/'Molecular Weight'!$D$3+AI22*'Molecular Weight'!$C$4/'Molecular Weight'!$D$4+AJ22*'Molecular Weight'!$C$5/'Molecular Weight'!$D$5+AK22*'Molecular Weight'!$C$6/'Molecular Weight'!$D$6+AL22*'Molecular Weight'!$C$8/'Molecular Weight'!$D$8+AM22*'Molecular Weight'!$C$9/'Molecular Weight'!$D$9+AN22*'Molecular Weight'!$C$10/'Molecular Weight'!$D$10+AO22*'Molecular Weight'!$C$11/'Molecular Weight'!$D$11+AP22*'Molecular Weight'!$C$12/'Molecular Weight'!$D$12)</f>
        <v>4.46962773150042</v>
      </c>
      <c r="AX22" s="18">
        <f>AG22*AW22*'Molecular Weight'!$B$2/'Molecular Weight'!$D$2</f>
        <v>2.95867335022923</v>
      </c>
      <c r="AY22" s="18">
        <f>AH22*AW22*'Molecular Weight'!$B$3/'Molecular Weight'!$D$3</f>
        <v>0.0570590774234097</v>
      </c>
      <c r="AZ22" s="18">
        <f>AW22*AI22*'Molecular Weight'!$B$4/'Molecular Weight'!$D$4</f>
        <v>1.18535439250462</v>
      </c>
      <c r="BA22" s="18">
        <f>AJ22*AW22*'Molecular Weight'!$B$5/'Molecular Weight'!$D$5</f>
        <v>0.725185998149881</v>
      </c>
      <c r="BB22" s="18">
        <f>AK22*AW22*'Molecular Weight'!$B$6/'Molecular Weight'!$D$6</f>
        <v>0.467245326608689</v>
      </c>
      <c r="BC22" s="18">
        <f>AL22*AW22*'Molecular Weight'!$B$8/'Molecular Weight'!$D$8</f>
        <v>0</v>
      </c>
      <c r="BD22" s="18">
        <f>AM22*AW22*'Molecular Weight'!$B$9/'Molecular Weight'!$D$9</f>
        <v>2.08508688218878</v>
      </c>
      <c r="BE22" s="18">
        <f>AN22*AW22*'Molecular Weight'!$B$10/'Molecular Weight'!$D$10</f>
        <v>0.539575245047394</v>
      </c>
      <c r="BF22" s="18">
        <f>AO22*AW22*'Molecular Weight'!$B$11/'Molecular Weight'!$D$11</f>
        <v>0.0216342097362073</v>
      </c>
      <c r="BG22" s="18">
        <f>AP22*AW22*'Molecular Weight'!$B$12/'Molecular Weight'!$D$12</f>
        <v>0</v>
      </c>
      <c r="BH22" s="18">
        <f t="shared" si="11"/>
        <v>8.03981448188822</v>
      </c>
      <c r="BI22" s="18">
        <f t="shared" si="12"/>
        <v>0.118851942102622</v>
      </c>
      <c r="BJ22" s="18">
        <f t="shared" si="13"/>
        <v>0.254367321264101</v>
      </c>
      <c r="BK22" s="19">
        <f t="shared" si="14"/>
        <v>0.348393384506067</v>
      </c>
      <c r="BL22" s="19">
        <f t="shared" si="15"/>
        <v>3.01573242765264</v>
      </c>
      <c r="BM22" s="19">
        <f t="shared" si="16"/>
        <v>3.09190745384487</v>
      </c>
    </row>
    <row r="23" spans="1:65">
      <c r="A23" s="14" t="s">
        <v>2793</v>
      </c>
      <c r="B23" s="14" t="s">
        <v>2796</v>
      </c>
      <c r="C23" s="14" t="s">
        <v>2768</v>
      </c>
      <c r="D23" s="14" t="s">
        <v>1852</v>
      </c>
      <c r="E23" s="14" t="s">
        <v>2784</v>
      </c>
      <c r="F23" s="14">
        <v>4.4</v>
      </c>
      <c r="G23" s="14">
        <v>1138</v>
      </c>
      <c r="H23" s="14" t="s">
        <v>2770</v>
      </c>
      <c r="I23" s="14" t="s">
        <v>2771</v>
      </c>
      <c r="J23" s="16">
        <f t="shared" si="0"/>
        <v>-6.22271082902901</v>
      </c>
      <c r="K23" s="14">
        <v>-6.31</v>
      </c>
      <c r="L23" s="14">
        <v>-8.33</v>
      </c>
      <c r="M23" s="14">
        <v>-7.67</v>
      </c>
      <c r="N23" s="14">
        <v>-7.42</v>
      </c>
      <c r="O23" s="14">
        <v>-7.47</v>
      </c>
      <c r="P23" s="14">
        <v>-7.06</v>
      </c>
      <c r="Q23" s="14">
        <f t="shared" si="1"/>
        <v>-2.10728917097099</v>
      </c>
      <c r="R23" s="14">
        <f t="shared" si="2"/>
        <v>-1.44728917097099</v>
      </c>
      <c r="S23" s="14">
        <f t="shared" si="3"/>
        <v>-1.19728917097099</v>
      </c>
      <c r="T23" s="14">
        <f t="shared" si="4"/>
        <v>-1.24728917097099</v>
      </c>
      <c r="U23" s="14">
        <f t="shared" si="5"/>
        <v>-0.837289170970994</v>
      </c>
      <c r="V23" s="14">
        <f t="shared" si="6"/>
        <v>-1.36728917097099</v>
      </c>
      <c r="W23" s="14">
        <f t="shared" si="7"/>
        <v>0.468561628817384</v>
      </c>
      <c r="X23" s="5">
        <v>0.08</v>
      </c>
      <c r="Y23" s="14"/>
      <c r="Z23" s="16">
        <f t="shared" si="17"/>
        <v>6.89602756500244</v>
      </c>
      <c r="AA23" s="16">
        <f t="shared" si="18"/>
        <v>1143.10961914062</v>
      </c>
      <c r="AB23" s="16">
        <f t="shared" si="19"/>
        <v>-5.84721612930298</v>
      </c>
      <c r="AC23" s="16">
        <f t="shared" si="9"/>
        <v>-4.50210266070838</v>
      </c>
      <c r="AD23" s="16">
        <f t="shared" si="10"/>
        <v>-1.3451134685946</v>
      </c>
      <c r="AG23" s="3">
        <v>41.01</v>
      </c>
      <c r="AH23" s="3">
        <v>0.18</v>
      </c>
      <c r="AI23" s="3">
        <v>19.21</v>
      </c>
      <c r="AJ23" s="3">
        <v>6.21</v>
      </c>
      <c r="AK23" s="3">
        <v>7.78</v>
      </c>
      <c r="AL23" s="3">
        <v>0.12</v>
      </c>
      <c r="AM23" s="3">
        <v>20.23</v>
      </c>
      <c r="AN23" s="3">
        <v>5.49</v>
      </c>
      <c r="AQ23" s="3">
        <v>100.23</v>
      </c>
      <c r="AR23" s="17">
        <v>6.89602756500244</v>
      </c>
      <c r="AS23" s="17">
        <v>1143.10961914062</v>
      </c>
      <c r="AT23" s="17">
        <v>-5.84721612930298</v>
      </c>
      <c r="AU23" s="17" t="s">
        <v>1695</v>
      </c>
      <c r="AV23" s="18">
        <v>12</v>
      </c>
      <c r="AW23" s="18">
        <f>AV23/(AG23*'Molecular Weight'!$C$2/'Molecular Weight'!$D$2+AH23*'Molecular Weight'!$C$3/'Molecular Weight'!$D$3+AI23*'Molecular Weight'!$C$4/'Molecular Weight'!$D$4+AJ23*'Molecular Weight'!$C$5/'Molecular Weight'!$D$5+AK23*'Molecular Weight'!$C$6/'Molecular Weight'!$D$6+AL23*'Molecular Weight'!$C$8/'Molecular Weight'!$D$8+AM23*'Molecular Weight'!$C$9/'Molecular Weight'!$D$9+AN23*'Molecular Weight'!$C$10/'Molecular Weight'!$D$10+AO23*'Molecular Weight'!$C$11/'Molecular Weight'!$D$11+AP23*'Molecular Weight'!$C$12/'Molecular Weight'!$D$12)</f>
        <v>4.33627892133368</v>
      </c>
      <c r="AX23" s="18">
        <f>AG23*AW23*'Molecular Weight'!$B$2/'Molecular Weight'!$D$2</f>
        <v>2.95990010925256</v>
      </c>
      <c r="AY23" s="18">
        <f>AH23*AW23*'Molecular Weight'!$B$3/'Molecular Weight'!$D$3</f>
        <v>0.00976883862127737</v>
      </c>
      <c r="AZ23" s="18">
        <f>AW23*AI23*'Molecular Weight'!$B$4/'Molecular Weight'!$D$4</f>
        <v>1.63397250056532</v>
      </c>
      <c r="BA23" s="18">
        <f>AJ23*AW23*'Molecular Weight'!$B$5/'Molecular Weight'!$D$5</f>
        <v>0.35434294495009</v>
      </c>
      <c r="BB23" s="18">
        <f>AK23*AW23*'Molecular Weight'!$B$6/'Molecular Weight'!$D$6</f>
        <v>0.469602589197884</v>
      </c>
      <c r="BC23" s="18">
        <f>AL23*AW23*'Molecular Weight'!$B$8/'Molecular Weight'!$D$8</f>
        <v>0.00733512081420977</v>
      </c>
      <c r="BD23" s="18">
        <f>AM23*AW23*'Molecular Weight'!$B$9/'Molecular Weight'!$D$9</f>
        <v>2.17674745852557</v>
      </c>
      <c r="BE23" s="18">
        <f>AN23*AW23*'Molecular Weight'!$B$10/'Molecular Weight'!$D$10</f>
        <v>0.424503767441546</v>
      </c>
      <c r="BF23" s="18">
        <f>AO23*AW23*'Molecular Weight'!$B$11/'Molecular Weight'!$D$11</f>
        <v>0</v>
      </c>
      <c r="BG23" s="18">
        <f>AP23*AW23*'Molecular Weight'!$B$12/'Molecular Weight'!$D$12</f>
        <v>0</v>
      </c>
      <c r="BH23" s="18">
        <f t="shared" si="11"/>
        <v>8.03617332936846</v>
      </c>
      <c r="BI23" s="18">
        <f t="shared" si="12"/>
        <v>0.108031505700634</v>
      </c>
      <c r="BJ23" s="18">
        <f t="shared" si="13"/>
        <v>0.230048786326241</v>
      </c>
      <c r="BK23" s="19">
        <f t="shared" si="14"/>
        <v>0.36157108349725</v>
      </c>
      <c r="BL23" s="19">
        <f t="shared" si="15"/>
        <v>2.96966894787384</v>
      </c>
      <c r="BM23" s="19">
        <f t="shared" si="16"/>
        <v>3.07818893597921</v>
      </c>
    </row>
    <row r="24" spans="1:65">
      <c r="A24" s="14" t="s">
        <v>2793</v>
      </c>
      <c r="B24" s="14" t="s">
        <v>2797</v>
      </c>
      <c r="C24" s="14" t="s">
        <v>2768</v>
      </c>
      <c r="D24" s="14" t="s">
        <v>1852</v>
      </c>
      <c r="E24" s="14" t="s">
        <v>2774</v>
      </c>
      <c r="F24" s="14">
        <v>4.5</v>
      </c>
      <c r="G24" s="14">
        <v>1225</v>
      </c>
      <c r="H24" s="14" t="s">
        <v>2770</v>
      </c>
      <c r="I24" s="14" t="s">
        <v>2771</v>
      </c>
      <c r="J24" s="16">
        <f t="shared" si="0"/>
        <v>-5.28187863819372</v>
      </c>
      <c r="K24" s="14">
        <v>-5.38</v>
      </c>
      <c r="L24" s="14">
        <v>-7.03</v>
      </c>
      <c r="M24" s="14">
        <v>-6.62</v>
      </c>
      <c r="N24" s="14">
        <v>-6.38</v>
      </c>
      <c r="O24" s="14">
        <v>-6.35</v>
      </c>
      <c r="P24" s="14">
        <v>-5.79</v>
      </c>
      <c r="Q24" s="14">
        <f t="shared" si="1"/>
        <v>-1.74812136180628</v>
      </c>
      <c r="R24" s="14">
        <f t="shared" si="2"/>
        <v>-1.33812136180628</v>
      </c>
      <c r="S24" s="14">
        <f t="shared" si="3"/>
        <v>-1.09812136180628</v>
      </c>
      <c r="T24" s="14">
        <f t="shared" si="4"/>
        <v>-1.06812136180628</v>
      </c>
      <c r="U24" s="14">
        <f t="shared" si="5"/>
        <v>-0.508121361806278</v>
      </c>
      <c r="V24" s="14">
        <f t="shared" si="6"/>
        <v>-1.15212136180628</v>
      </c>
      <c r="W24" s="14">
        <f t="shared" si="7"/>
        <v>0.451253808848191</v>
      </c>
      <c r="X24" s="5">
        <v>0.1</v>
      </c>
      <c r="Y24" s="14"/>
      <c r="Z24" s="16">
        <f t="shared" si="17"/>
        <v>6.56176376342773</v>
      </c>
      <c r="AA24" s="16">
        <f t="shared" si="18"/>
        <v>1174.64099121094</v>
      </c>
      <c r="AB24" s="16">
        <f t="shared" si="19"/>
        <v>-6.34657955169678</v>
      </c>
      <c r="AC24" s="16">
        <f t="shared" si="9"/>
        <v>-4.42988175453391</v>
      </c>
      <c r="AD24" s="16">
        <f t="shared" si="10"/>
        <v>-1.91669779716287</v>
      </c>
      <c r="AG24" s="3">
        <v>40.96</v>
      </c>
      <c r="AH24" s="3">
        <v>0.76</v>
      </c>
      <c r="AI24" s="3">
        <v>20.91</v>
      </c>
      <c r="AJ24" s="3">
        <v>1.83</v>
      </c>
      <c r="AK24" s="3">
        <v>9.85</v>
      </c>
      <c r="AL24" s="3">
        <v>0.18</v>
      </c>
      <c r="AM24" s="3">
        <v>20.26</v>
      </c>
      <c r="AN24" s="3">
        <v>4.31</v>
      </c>
      <c r="AO24" s="3">
        <v>0.1</v>
      </c>
      <c r="AQ24" s="3">
        <v>99.16</v>
      </c>
      <c r="AR24" s="17">
        <v>6.56176376342773</v>
      </c>
      <c r="AS24" s="17">
        <v>1174.64099121094</v>
      </c>
      <c r="AT24" s="17">
        <v>-6.34657955169678</v>
      </c>
      <c r="AU24" s="17" t="s">
        <v>1695</v>
      </c>
      <c r="AV24" s="18">
        <v>12</v>
      </c>
      <c r="AW24" s="18">
        <f>AV24/(AG24*'Molecular Weight'!$C$2/'Molecular Weight'!$D$2+AH24*'Molecular Weight'!$C$3/'Molecular Weight'!$D$3+AI24*'Molecular Weight'!$C$4/'Molecular Weight'!$D$4+AJ24*'Molecular Weight'!$C$5/'Molecular Weight'!$D$5+AK24*'Molecular Weight'!$C$6/'Molecular Weight'!$D$6+AL24*'Molecular Weight'!$C$8/'Molecular Weight'!$D$8+AM24*'Molecular Weight'!$C$9/'Molecular Weight'!$D$9+AN24*'Molecular Weight'!$C$10/'Molecular Weight'!$D$10+AO24*'Molecular Weight'!$C$11/'Molecular Weight'!$D$11+AP24*'Molecular Weight'!$C$12/'Molecular Weight'!$D$12)</f>
        <v>4.35611816709086</v>
      </c>
      <c r="AX24" s="18">
        <f>AG24*AW24*'Molecular Weight'!$B$2/'Molecular Weight'!$D$2</f>
        <v>2.96981691285022</v>
      </c>
      <c r="AY24" s="18">
        <f>AH24*AW24*'Molecular Weight'!$B$3/'Molecular Weight'!$D$3</f>
        <v>0.041434916232654</v>
      </c>
      <c r="AZ24" s="18">
        <f>AW24*AI24*'Molecular Weight'!$B$4/'Molecular Weight'!$D$4</f>
        <v>1.7867091187499</v>
      </c>
      <c r="BA24" s="18">
        <f>AJ24*AW24*'Molecular Weight'!$B$5/'Molecular Weight'!$D$5</f>
        <v>0.104897641236611</v>
      </c>
      <c r="BB24" s="18">
        <f>AK24*AW24*'Molecular Weight'!$B$6/'Molecular Weight'!$D$6</f>
        <v>0.597268429090269</v>
      </c>
      <c r="BC24" s="18">
        <f>AL24*AW24*'Molecular Weight'!$B$8/'Molecular Weight'!$D$8</f>
        <v>0.0110530204408846</v>
      </c>
      <c r="BD24" s="18">
        <f>AM24*AW24*'Molecular Weight'!$B$9/'Molecular Weight'!$D$9</f>
        <v>2.18994923238861</v>
      </c>
      <c r="BE24" s="18">
        <f>AN24*AW24*'Molecular Weight'!$B$10/'Molecular Weight'!$D$10</f>
        <v>0.334787255709016</v>
      </c>
      <c r="BF24" s="18">
        <f>AO24*AW24*'Molecular Weight'!$B$11/'Molecular Weight'!$D$11</f>
        <v>0.0140565284514064</v>
      </c>
      <c r="BG24" s="18">
        <f>AP24*AW24*'Molecular Weight'!$B$12/'Molecular Weight'!$D$12</f>
        <v>0</v>
      </c>
      <c r="BH24" s="18">
        <f t="shared" si="11"/>
        <v>8.04997305514957</v>
      </c>
      <c r="BI24" s="18">
        <f t="shared" si="12"/>
        <v>0.148988489200277</v>
      </c>
      <c r="BJ24" s="18">
        <f t="shared" si="13"/>
        <v>0.249449798354835</v>
      </c>
      <c r="BK24" s="19">
        <f t="shared" si="14"/>
        <v>0.448279939889992</v>
      </c>
      <c r="BL24" s="19">
        <f t="shared" si="15"/>
        <v>3.01125182908288</v>
      </c>
      <c r="BM24" s="19">
        <f t="shared" si="16"/>
        <v>3.13305793762877</v>
      </c>
    </row>
    <row r="25" spans="1:65">
      <c r="A25" s="14" t="s">
        <v>2793</v>
      </c>
      <c r="B25" s="14" t="s">
        <v>2798</v>
      </c>
      <c r="C25" s="14" t="s">
        <v>2768</v>
      </c>
      <c r="D25" s="14" t="s">
        <v>1852</v>
      </c>
      <c r="E25" s="14" t="s">
        <v>2774</v>
      </c>
      <c r="F25" s="14">
        <v>4.6</v>
      </c>
      <c r="G25" s="14">
        <v>1180</v>
      </c>
      <c r="H25" s="14" t="s">
        <v>2770</v>
      </c>
      <c r="I25" s="14" t="s">
        <v>2771</v>
      </c>
      <c r="J25" s="16">
        <f t="shared" si="0"/>
        <v>-5.65727375291597</v>
      </c>
      <c r="K25" s="14">
        <v>-5.78</v>
      </c>
      <c r="L25" s="14">
        <v>-7.75</v>
      </c>
      <c r="M25" s="14">
        <v>-7.19</v>
      </c>
      <c r="N25" s="14">
        <v>-6.94</v>
      </c>
      <c r="O25" s="14">
        <v>-6.96</v>
      </c>
      <c r="P25" s="14">
        <v>-6.49</v>
      </c>
      <c r="Q25" s="14">
        <f t="shared" si="1"/>
        <v>-2.09272624708403</v>
      </c>
      <c r="R25" s="14">
        <f t="shared" si="2"/>
        <v>-1.53272624708403</v>
      </c>
      <c r="S25" s="14">
        <f t="shared" si="3"/>
        <v>-1.28272624708403</v>
      </c>
      <c r="T25" s="14">
        <f t="shared" si="4"/>
        <v>-1.30272624708403</v>
      </c>
      <c r="U25" s="14">
        <f t="shared" si="5"/>
        <v>-0.832726247084032</v>
      </c>
      <c r="V25" s="14">
        <f t="shared" si="6"/>
        <v>-1.40872624708403</v>
      </c>
      <c r="W25" s="14">
        <f t="shared" si="7"/>
        <v>0.458835482498902</v>
      </c>
      <c r="X25" s="5">
        <v>0.09</v>
      </c>
      <c r="Y25" s="14"/>
      <c r="Z25" s="16">
        <f t="shared" si="17"/>
        <v>5.20751142501831</v>
      </c>
      <c r="AA25" s="16">
        <f t="shared" si="18"/>
        <v>1256.94274902344</v>
      </c>
      <c r="AB25" s="16">
        <f t="shared" si="19"/>
        <v>-5.03008937835693</v>
      </c>
      <c r="AC25" s="16">
        <f t="shared" si="9"/>
        <v>-4.5456669703328</v>
      </c>
      <c r="AD25" s="16">
        <f t="shared" si="10"/>
        <v>-0.484422408024137</v>
      </c>
      <c r="AG25" s="3">
        <v>40.81</v>
      </c>
      <c r="AH25" s="3">
        <v>0.29</v>
      </c>
      <c r="AI25" s="3">
        <v>19.42</v>
      </c>
      <c r="AJ25" s="3">
        <v>5.41</v>
      </c>
      <c r="AK25" s="3">
        <v>7.44</v>
      </c>
      <c r="AL25" s="3">
        <v>0.12</v>
      </c>
      <c r="AM25" s="3">
        <v>20.69</v>
      </c>
      <c r="AN25" s="3">
        <v>5.09</v>
      </c>
      <c r="AQ25" s="3">
        <v>99.27</v>
      </c>
      <c r="AR25" s="17">
        <v>5.20751142501831</v>
      </c>
      <c r="AS25" s="17">
        <v>1256.94274902344</v>
      </c>
      <c r="AT25" s="17">
        <v>-5.03008937835693</v>
      </c>
      <c r="AU25" s="17" t="s">
        <v>1695</v>
      </c>
      <c r="AV25" s="18">
        <v>12</v>
      </c>
      <c r="AW25" s="18">
        <f>AV25/(AG25*'Molecular Weight'!$C$2/'Molecular Weight'!$D$2+AH25*'Molecular Weight'!$C$3/'Molecular Weight'!$D$3+AI25*'Molecular Weight'!$C$4/'Molecular Weight'!$D$4+AJ25*'Molecular Weight'!$C$5/'Molecular Weight'!$D$5+AK25*'Molecular Weight'!$C$6/'Molecular Weight'!$D$6+AL25*'Molecular Weight'!$C$8/'Molecular Weight'!$D$8+AM25*'Molecular Weight'!$C$9/'Molecular Weight'!$D$9+AN25*'Molecular Weight'!$C$10/'Molecular Weight'!$D$10+AO25*'Molecular Weight'!$C$11/'Molecular Weight'!$D$11+AP25*'Molecular Weight'!$C$12/'Molecular Weight'!$D$12)</f>
        <v>4.35827540171824</v>
      </c>
      <c r="AX25" s="18">
        <f>AG25*AW25*'Molecular Weight'!$B$2/'Molecular Weight'!$D$2</f>
        <v>2.96040644381027</v>
      </c>
      <c r="AY25" s="18">
        <f>AH25*AW25*'Molecular Weight'!$B$3/'Molecular Weight'!$D$3</f>
        <v>0.0158185214830825</v>
      </c>
      <c r="AZ25" s="18">
        <f>AW25*AI25*'Molecular Weight'!$B$4/'Molecular Weight'!$D$4</f>
        <v>1.66021397217278</v>
      </c>
      <c r="BA25" s="18">
        <f>AJ25*AW25*'Molecular Weight'!$B$5/'Molecular Weight'!$D$5</f>
        <v>0.310260805622681</v>
      </c>
      <c r="BB25" s="18">
        <f>AK25*AW25*'Molecular Weight'!$B$6/'Molecular Weight'!$D$6</f>
        <v>0.451358142939639</v>
      </c>
      <c r="BC25" s="18">
        <f>AL25*AW25*'Molecular Weight'!$B$8/'Molecular Weight'!$D$8</f>
        <v>0.00737232940803761</v>
      </c>
      <c r="BD25" s="18">
        <f>AM25*AW25*'Molecular Weight'!$B$9/'Molecular Weight'!$D$9</f>
        <v>2.23753642832631</v>
      </c>
      <c r="BE25" s="18">
        <f>AN25*AW25*'Molecular Weight'!$B$10/'Molecular Weight'!$D$10</f>
        <v>0.39557100204611</v>
      </c>
      <c r="BF25" s="18">
        <f>AO25*AW25*'Molecular Weight'!$B$11/'Molecular Weight'!$D$11</f>
        <v>0</v>
      </c>
      <c r="BG25" s="18">
        <f>AP25*AW25*'Molecular Weight'!$B$12/'Molecular Weight'!$D$12</f>
        <v>0</v>
      </c>
      <c r="BH25" s="18">
        <f t="shared" si="11"/>
        <v>8.03853764580891</v>
      </c>
      <c r="BI25" s="18">
        <f t="shared" si="12"/>
        <v>0.115058676113325</v>
      </c>
      <c r="BJ25" s="18">
        <f t="shared" si="13"/>
        <v>0.254916584342451</v>
      </c>
      <c r="BK25" s="19">
        <f t="shared" si="14"/>
        <v>0.336299466826314</v>
      </c>
      <c r="BL25" s="19">
        <f t="shared" si="15"/>
        <v>2.97622496529336</v>
      </c>
      <c r="BM25" s="19">
        <f t="shared" si="16"/>
        <v>3.0918379027201</v>
      </c>
    </row>
    <row r="26" spans="1:65">
      <c r="A26" s="14" t="s">
        <v>2793</v>
      </c>
      <c r="B26" s="14" t="s">
        <v>2799</v>
      </c>
      <c r="C26" s="14" t="s">
        <v>2768</v>
      </c>
      <c r="D26" s="14" t="s">
        <v>1852</v>
      </c>
      <c r="E26" s="14" t="s">
        <v>2784</v>
      </c>
      <c r="F26" s="14">
        <v>4.5</v>
      </c>
      <c r="G26" s="14">
        <v>1210</v>
      </c>
      <c r="H26" s="14" t="s">
        <v>2770</v>
      </c>
      <c r="I26" s="14" t="s">
        <v>2771</v>
      </c>
      <c r="J26" s="16">
        <f t="shared" si="0"/>
        <v>-5.42610876912391</v>
      </c>
      <c r="K26" s="14">
        <v>-5.51</v>
      </c>
      <c r="L26" s="14">
        <v>-7.77</v>
      </c>
      <c r="M26" s="14">
        <v>-7.53</v>
      </c>
      <c r="N26" s="14">
        <v>-7.3</v>
      </c>
      <c r="O26" s="14">
        <v>-7.19</v>
      </c>
      <c r="P26" s="14">
        <v>-6.51</v>
      </c>
      <c r="Q26" s="14">
        <f t="shared" si="1"/>
        <v>-2.34389123087609</v>
      </c>
      <c r="R26" s="14">
        <f t="shared" si="2"/>
        <v>-2.10389123087609</v>
      </c>
      <c r="S26" s="14">
        <f t="shared" si="3"/>
        <v>-1.87389123087609</v>
      </c>
      <c r="T26" s="14">
        <f t="shared" si="4"/>
        <v>-1.76389123087609</v>
      </c>
      <c r="U26" s="14">
        <f t="shared" si="5"/>
        <v>-1.08389123087609</v>
      </c>
      <c r="V26" s="14">
        <f t="shared" si="6"/>
        <v>-1.83389123087609</v>
      </c>
      <c r="W26" s="14">
        <f t="shared" si="7"/>
        <v>0.474868402823351</v>
      </c>
      <c r="X26" s="5">
        <v>0.08</v>
      </c>
      <c r="Y26" s="14"/>
      <c r="Z26" s="16">
        <f t="shared" si="17"/>
        <v>4.86089038848877</v>
      </c>
      <c r="AA26" s="16">
        <f t="shared" si="18"/>
        <v>1193.22094726562</v>
      </c>
      <c r="AB26" s="16">
        <f t="shared" si="19"/>
        <v>-6.27527284622192</v>
      </c>
      <c r="AC26" s="16">
        <f t="shared" si="9"/>
        <v>-5.35777735418823</v>
      </c>
      <c r="AD26" s="16">
        <f t="shared" si="10"/>
        <v>-0.917495492033694</v>
      </c>
      <c r="AG26" s="3">
        <v>41.61</v>
      </c>
      <c r="AH26" s="3">
        <v>0.3</v>
      </c>
      <c r="AI26" s="3">
        <v>20.78</v>
      </c>
      <c r="AJ26" s="3">
        <v>3.77</v>
      </c>
      <c r="AK26" s="3">
        <v>8.98</v>
      </c>
      <c r="AL26" s="3">
        <v>0.14</v>
      </c>
      <c r="AM26" s="3">
        <v>20.71</v>
      </c>
      <c r="AN26" s="3">
        <v>4.48</v>
      </c>
      <c r="AQ26" s="3">
        <v>100.77</v>
      </c>
      <c r="AR26" s="17">
        <v>4.86089038848877</v>
      </c>
      <c r="AS26" s="17">
        <v>1193.22094726562</v>
      </c>
      <c r="AT26" s="17">
        <v>-6.27527284622192</v>
      </c>
      <c r="AU26" s="17" t="s">
        <v>1695</v>
      </c>
      <c r="AV26" s="18">
        <v>12</v>
      </c>
      <c r="AW26" s="18">
        <f>AV26/(AG26*'Molecular Weight'!$C$2/'Molecular Weight'!$D$2+AH26*'Molecular Weight'!$C$3/'Molecular Weight'!$D$3+AI26*'Molecular Weight'!$C$4/'Molecular Weight'!$D$4+AJ26*'Molecular Weight'!$C$5/'Molecular Weight'!$D$5+AK26*'Molecular Weight'!$C$6/'Molecular Weight'!$D$6+AL26*'Molecular Weight'!$C$8/'Molecular Weight'!$D$8+AM26*'Molecular Weight'!$C$9/'Molecular Weight'!$D$9+AN26*'Molecular Weight'!$C$10/'Molecular Weight'!$D$10+AO26*'Molecular Weight'!$C$11/'Molecular Weight'!$D$11+AP26*'Molecular Weight'!$C$12/'Molecular Weight'!$D$12)</f>
        <v>4.28686759768761</v>
      </c>
      <c r="AX26" s="18">
        <f>AG26*AW26*'Molecular Weight'!$B$2/'Molecular Weight'!$D$2</f>
        <v>2.9689840336182</v>
      </c>
      <c r="AY26" s="18">
        <f>AH26*AW26*'Molecular Weight'!$B$3/'Molecular Weight'!$D$3</f>
        <v>0.0160958733329948</v>
      </c>
      <c r="AZ26" s="18">
        <f>AW26*AI26*'Molecular Weight'!$B$4/'Molecular Weight'!$D$4</f>
        <v>1.74737365005784</v>
      </c>
      <c r="BA26" s="18">
        <f>AJ26*AW26*'Molecular Weight'!$B$5/'Molecular Weight'!$D$5</f>
        <v>0.212665186437033</v>
      </c>
      <c r="BB26" s="18">
        <f>AK26*AW26*'Molecular Weight'!$B$6/'Molecular Weight'!$D$6</f>
        <v>0.535858449710952</v>
      </c>
      <c r="BC26" s="18">
        <f>AL26*AW26*'Molecular Weight'!$B$8/'Molecular Weight'!$D$8</f>
        <v>0.00846012776538294</v>
      </c>
      <c r="BD26" s="18">
        <f>AM26*AW26*'Molecular Weight'!$B$9/'Molecular Weight'!$D$9</f>
        <v>2.20300317489108</v>
      </c>
      <c r="BE26" s="18">
        <f>AN26*AW26*'Molecular Weight'!$B$10/'Molecular Weight'!$D$10</f>
        <v>0.342460178987884</v>
      </c>
      <c r="BF26" s="18">
        <f>AO26*AW26*'Molecular Weight'!$B$11/'Molecular Weight'!$D$11</f>
        <v>0</v>
      </c>
      <c r="BG26" s="18">
        <f>AP26*AW26*'Molecular Weight'!$B$12/'Molecular Weight'!$D$12</f>
        <v>0</v>
      </c>
      <c r="BH26" s="18">
        <f t="shared" si="11"/>
        <v>8.03490067480137</v>
      </c>
      <c r="BI26" s="18">
        <f t="shared" si="12"/>
        <v>0.104247237039241</v>
      </c>
      <c r="BJ26" s="18">
        <f t="shared" si="13"/>
        <v>0.194542489897235</v>
      </c>
      <c r="BK26" s="19">
        <f t="shared" si="14"/>
        <v>0.431611212671711</v>
      </c>
      <c r="BL26" s="19">
        <f t="shared" si="15"/>
        <v>2.9850799069512</v>
      </c>
      <c r="BM26" s="19">
        <f t="shared" si="16"/>
        <v>3.0897819313553</v>
      </c>
    </row>
    <row r="27" spans="1:65">
      <c r="A27" s="14" t="s">
        <v>2793</v>
      </c>
      <c r="B27" s="14" t="s">
        <v>2800</v>
      </c>
      <c r="C27" s="14" t="s">
        <v>2768</v>
      </c>
      <c r="D27" s="14" t="s">
        <v>1852</v>
      </c>
      <c r="E27" s="14" t="s">
        <v>2784</v>
      </c>
      <c r="F27" s="14">
        <v>4.6</v>
      </c>
      <c r="G27" s="14">
        <v>1207</v>
      </c>
      <c r="H27" s="14" t="s">
        <v>2770</v>
      </c>
      <c r="I27" s="14" t="s">
        <v>2771</v>
      </c>
      <c r="J27" s="16">
        <f t="shared" si="0"/>
        <v>-5.39137844120151</v>
      </c>
      <c r="K27" s="14">
        <v>-5.53</v>
      </c>
      <c r="L27" s="14">
        <v>-6.77</v>
      </c>
      <c r="M27" s="14">
        <v>-6.22</v>
      </c>
      <c r="N27" s="14">
        <v>-5.99</v>
      </c>
      <c r="O27" s="14">
        <v>-6</v>
      </c>
      <c r="P27" s="14">
        <v>-5.56</v>
      </c>
      <c r="Q27" s="14">
        <f t="shared" si="1"/>
        <v>-1.37862155879849</v>
      </c>
      <c r="R27" s="14">
        <f t="shared" si="2"/>
        <v>-0.828621558798491</v>
      </c>
      <c r="S27" s="14">
        <f t="shared" si="3"/>
        <v>-0.598621558798492</v>
      </c>
      <c r="T27" s="14">
        <f t="shared" si="4"/>
        <v>-0.608621558798491</v>
      </c>
      <c r="U27" s="14">
        <f t="shared" si="5"/>
        <v>-0.168621558798491</v>
      </c>
      <c r="V27" s="14">
        <f t="shared" si="6"/>
        <v>-0.716621558798491</v>
      </c>
      <c r="W27" s="14">
        <f t="shared" si="7"/>
        <v>0.440647251211215</v>
      </c>
      <c r="X27" s="5">
        <v>0.13</v>
      </c>
      <c r="Y27" s="14"/>
      <c r="Z27" s="16">
        <f t="shared" si="17"/>
        <v>6.27167797088623</v>
      </c>
      <c r="AA27" s="16">
        <f t="shared" si="18"/>
        <v>1270.43090820312</v>
      </c>
      <c r="AB27" s="16">
        <f t="shared" si="19"/>
        <v>-5.17463159561157</v>
      </c>
      <c r="AC27" s="16">
        <f t="shared" si="9"/>
        <v>-3.77454851091356</v>
      </c>
      <c r="AD27" s="16">
        <f t="shared" si="10"/>
        <v>-1.40008308469801</v>
      </c>
      <c r="AG27" s="3">
        <v>41.19</v>
      </c>
      <c r="AH27" s="3">
        <v>0.89</v>
      </c>
      <c r="AI27" s="3">
        <v>18.2</v>
      </c>
      <c r="AJ27" s="3">
        <v>6.09</v>
      </c>
      <c r="AK27" s="3">
        <v>8.17</v>
      </c>
      <c r="AL27" s="3">
        <v>0.11</v>
      </c>
      <c r="AM27" s="3">
        <v>20.37</v>
      </c>
      <c r="AN27" s="3">
        <v>5.88</v>
      </c>
      <c r="AO27" s="3">
        <v>0.06</v>
      </c>
      <c r="AQ27" s="3">
        <v>100.96</v>
      </c>
      <c r="AR27" s="17">
        <v>6.27167797088623</v>
      </c>
      <c r="AS27" s="17">
        <v>1270.43090820312</v>
      </c>
      <c r="AT27" s="17">
        <v>-5.17463159561157</v>
      </c>
      <c r="AU27" s="17" t="s">
        <v>1695</v>
      </c>
      <c r="AV27" s="18">
        <v>12</v>
      </c>
      <c r="AW27" s="18">
        <f>AV27/(AG27*'Molecular Weight'!$C$2/'Molecular Weight'!$D$2+AH27*'Molecular Weight'!$C$3/'Molecular Weight'!$D$3+AI27*'Molecular Weight'!$C$4/'Molecular Weight'!$D$4+AJ27*'Molecular Weight'!$C$5/'Molecular Weight'!$D$5+AK27*'Molecular Weight'!$C$6/'Molecular Weight'!$D$6+AL27*'Molecular Weight'!$C$8/'Molecular Weight'!$D$8+AM27*'Molecular Weight'!$C$9/'Molecular Weight'!$D$9+AN27*'Molecular Weight'!$C$10/'Molecular Weight'!$D$10+AO27*'Molecular Weight'!$C$11/'Molecular Weight'!$D$11+AP27*'Molecular Weight'!$C$12/'Molecular Weight'!$D$12)</f>
        <v>4.32321526002297</v>
      </c>
      <c r="AX27" s="18">
        <f>AG27*AW27*'Molecular Weight'!$B$2/'Molecular Weight'!$D$2</f>
        <v>2.96393536218951</v>
      </c>
      <c r="AY27" s="18">
        <f>AH27*AW27*'Molecular Weight'!$B$3/'Molecular Weight'!$D$3</f>
        <v>0.0481559647236601</v>
      </c>
      <c r="AZ27" s="18">
        <f>AW27*AI27*'Molecular Weight'!$B$4/'Molecular Weight'!$D$4</f>
        <v>1.54339972013374</v>
      </c>
      <c r="BA27" s="18">
        <f>AJ27*AW27*'Molecular Weight'!$B$5/'Molecular Weight'!$D$5</f>
        <v>0.346448857602999</v>
      </c>
      <c r="BB27" s="18">
        <f>AK27*AW27*'Molecular Weight'!$B$6/'Molecular Weight'!$D$6</f>
        <v>0.491657414732568</v>
      </c>
      <c r="BC27" s="18">
        <f>AL27*AW27*'Molecular Weight'!$B$8/'Molecular Weight'!$D$8</f>
        <v>0.0067036041528408</v>
      </c>
      <c r="BD27" s="18">
        <f>AM27*AW27*'Molecular Weight'!$B$9/'Molecular Weight'!$D$9</f>
        <v>2.18520830885032</v>
      </c>
      <c r="BE27" s="18">
        <f>AN27*AW27*'Molecular Weight'!$B$10/'Molecular Weight'!$D$10</f>
        <v>0.453290045095133</v>
      </c>
      <c r="BF27" s="18">
        <f>AO27*AW27*'Molecular Weight'!$B$11/'Molecular Weight'!$D$11</f>
        <v>0.00837021347535909</v>
      </c>
      <c r="BG27" s="18">
        <f>AP27*AW27*'Molecular Weight'!$B$12/'Molecular Weight'!$D$12</f>
        <v>0</v>
      </c>
      <c r="BH27" s="18">
        <f t="shared" si="11"/>
        <v>8.04716949095613</v>
      </c>
      <c r="BI27" s="18">
        <f t="shared" si="12"/>
        <v>0.140679003246976</v>
      </c>
      <c r="BJ27" s="18">
        <f t="shared" si="13"/>
        <v>0.286132170555175</v>
      </c>
      <c r="BK27" s="19">
        <f t="shared" si="14"/>
        <v>0.350978411485592</v>
      </c>
      <c r="BL27" s="19">
        <f t="shared" si="15"/>
        <v>3.01209132691317</v>
      </c>
      <c r="BM27" s="19">
        <f t="shared" si="16"/>
        <v>3.13685937283086</v>
      </c>
    </row>
    <row r="28" spans="1:65">
      <c r="A28" s="14" t="s">
        <v>2801</v>
      </c>
      <c r="B28" s="14" t="s">
        <v>2802</v>
      </c>
      <c r="C28" s="14" t="s">
        <v>2803</v>
      </c>
      <c r="D28" s="14" t="s">
        <v>1759</v>
      </c>
      <c r="E28" s="14" t="s">
        <v>2784</v>
      </c>
      <c r="F28" s="14">
        <v>3.4</v>
      </c>
      <c r="G28" s="14">
        <v>857</v>
      </c>
      <c r="H28" s="14" t="s">
        <v>2770</v>
      </c>
      <c r="I28" s="14" t="s">
        <v>2771</v>
      </c>
      <c r="J28" s="16">
        <f t="shared" si="0"/>
        <v>-10.7365867229393</v>
      </c>
      <c r="K28" s="14">
        <v>-10.81</v>
      </c>
      <c r="L28" s="14">
        <v>-13.04</v>
      </c>
      <c r="M28" s="14">
        <v>-12.05</v>
      </c>
      <c r="N28" s="14">
        <v>-11.79</v>
      </c>
      <c r="O28" s="14">
        <v>-11.85</v>
      </c>
      <c r="P28" s="14">
        <v>-11.45</v>
      </c>
      <c r="Q28" s="14">
        <f t="shared" si="1"/>
        <v>-2.30341327706072</v>
      </c>
      <c r="R28" s="14">
        <f t="shared" si="2"/>
        <v>-1.31341327706072</v>
      </c>
      <c r="S28" s="14">
        <f t="shared" si="3"/>
        <v>-1.05341327706072</v>
      </c>
      <c r="T28" s="14">
        <f t="shared" si="4"/>
        <v>-1.11341327706072</v>
      </c>
      <c r="U28" s="14">
        <f t="shared" si="5"/>
        <v>-0.713413277060718</v>
      </c>
      <c r="V28" s="14">
        <f t="shared" si="6"/>
        <v>-1.29941327706072</v>
      </c>
      <c r="W28" s="14">
        <f t="shared" si="7"/>
        <v>0.601398370466698</v>
      </c>
      <c r="X28" s="5">
        <v>0.03</v>
      </c>
      <c r="Y28" s="14"/>
      <c r="Z28" s="16">
        <f t="shared" si="17"/>
        <v>4.62150001525879</v>
      </c>
      <c r="AA28" s="16">
        <f t="shared" si="18"/>
        <v>1156.7958984375</v>
      </c>
      <c r="AB28" s="16">
        <f t="shared" si="19"/>
        <v>-7.08923387527466</v>
      </c>
      <c r="AC28" s="16">
        <f t="shared" si="9"/>
        <v>-5.87862380535512</v>
      </c>
      <c r="AD28" s="16">
        <f t="shared" si="10"/>
        <v>-1.21061006991953</v>
      </c>
      <c r="AG28" s="21">
        <v>41.67</v>
      </c>
      <c r="AH28" s="21">
        <v>0.06</v>
      </c>
      <c r="AI28" s="21">
        <v>22</v>
      </c>
      <c r="AJ28" s="21">
        <v>2.39</v>
      </c>
      <c r="AK28" s="21">
        <v>8.45</v>
      </c>
      <c r="AL28" s="21">
        <v>0.49</v>
      </c>
      <c r="AM28" s="21">
        <v>20.72</v>
      </c>
      <c r="AN28" s="21">
        <v>4.73</v>
      </c>
      <c r="AO28" s="21">
        <v>0.02</v>
      </c>
      <c r="AQ28" s="3">
        <v>100.53</v>
      </c>
      <c r="AR28" s="17">
        <v>4.62150001525879</v>
      </c>
      <c r="AS28" s="17">
        <v>1156.7958984375</v>
      </c>
      <c r="AT28" s="17">
        <v>-7.08923387527466</v>
      </c>
      <c r="AU28" s="17" t="s">
        <v>1695</v>
      </c>
      <c r="AV28" s="18">
        <v>12</v>
      </c>
      <c r="AW28" s="18">
        <f>AV28/(AG28*'Molecular Weight'!$C$2/'Molecular Weight'!$D$2+AH28*'Molecular Weight'!$C$3/'Molecular Weight'!$D$3+AI28*'Molecular Weight'!$C$4/'Molecular Weight'!$D$4+AJ28*'Molecular Weight'!$C$5/'Molecular Weight'!$D$5+AK28*'Molecular Weight'!$C$6/'Molecular Weight'!$D$6+AL28*'Molecular Weight'!$C$8/'Molecular Weight'!$D$8+AM28*'Molecular Weight'!$C$9/'Molecular Weight'!$D$9+AN28*'Molecular Weight'!$C$10/'Molecular Weight'!$D$10+AO28*'Molecular Weight'!$C$11/'Molecular Weight'!$D$11+AP28*'Molecular Weight'!$C$12/'Molecular Weight'!$D$12)</f>
        <v>4.27581986883997</v>
      </c>
      <c r="AX28" s="18">
        <f>AG28*AW28*'Molecular Weight'!$B$2/'Molecular Weight'!$D$2</f>
        <v>2.9656027618935</v>
      </c>
      <c r="AY28" s="18">
        <f>AH28*AW28*'Molecular Weight'!$B$3/'Molecular Weight'!$D$3</f>
        <v>0.00321087849975467</v>
      </c>
      <c r="AZ28" s="18">
        <f>AW28*AI28*'Molecular Weight'!$B$4/'Molecular Weight'!$D$4</f>
        <v>1.84519492182188</v>
      </c>
      <c r="BA28" s="18">
        <f>AJ28*AW28*'Molecular Weight'!$B$5/'Molecular Weight'!$D$5</f>
        <v>0.134472129568097</v>
      </c>
      <c r="BB28" s="18">
        <f>AK28*AW28*'Molecular Weight'!$B$6/'Molecular Weight'!$D$6</f>
        <v>0.502932598715169</v>
      </c>
      <c r="BC28" s="18">
        <f>AL28*AW28*'Molecular Weight'!$B$8/'Molecular Weight'!$D$8</f>
        <v>0.0295341378028135</v>
      </c>
      <c r="BD28" s="18">
        <f>AM28*AW28*'Molecular Weight'!$B$9/'Molecular Weight'!$D$9</f>
        <v>2.19838679112566</v>
      </c>
      <c r="BE28" s="18">
        <f>AN28*AW28*'Molecular Weight'!$B$10/'Molecular Weight'!$D$10</f>
        <v>0.360638872674984</v>
      </c>
      <c r="BF28" s="18">
        <f>AO28*AW28*'Molecular Weight'!$B$11/'Molecular Weight'!$D$11</f>
        <v>0.0027594836197741</v>
      </c>
      <c r="BG28" s="18">
        <f>AP28*AW28*'Molecular Weight'!$B$12/'Molecular Weight'!$D$12</f>
        <v>0</v>
      </c>
      <c r="BH28" s="18">
        <f t="shared" si="11"/>
        <v>8.04273257572164</v>
      </c>
      <c r="BI28" s="18">
        <f t="shared" si="12"/>
        <v>0.127516588132653</v>
      </c>
      <c r="BJ28" s="18">
        <f t="shared" si="13"/>
        <v>0.253546078457464</v>
      </c>
      <c r="BK28" s="19">
        <f t="shared" si="14"/>
        <v>0.375416010582517</v>
      </c>
      <c r="BL28" s="19">
        <f t="shared" si="15"/>
        <v>2.96881364039326</v>
      </c>
      <c r="BM28" s="19">
        <f t="shared" si="16"/>
        <v>3.09149240031863</v>
      </c>
    </row>
    <row r="29" spans="1:65">
      <c r="A29" s="14" t="s">
        <v>2801</v>
      </c>
      <c r="B29" s="14" t="s">
        <v>2804</v>
      </c>
      <c r="C29" s="14" t="s">
        <v>2805</v>
      </c>
      <c r="D29" s="14" t="s">
        <v>1759</v>
      </c>
      <c r="E29" s="14" t="s">
        <v>2784</v>
      </c>
      <c r="F29" s="14">
        <v>4.6</v>
      </c>
      <c r="G29" s="14">
        <v>1041</v>
      </c>
      <c r="H29" s="14" t="s">
        <v>2770</v>
      </c>
      <c r="I29" s="14" t="s">
        <v>2771</v>
      </c>
      <c r="J29" s="16">
        <f t="shared" si="0"/>
        <v>-7.17994718174098</v>
      </c>
      <c r="K29" s="14">
        <v>-7.32</v>
      </c>
      <c r="L29" s="14">
        <v>-10.19</v>
      </c>
      <c r="M29" s="14">
        <v>-9.59</v>
      </c>
      <c r="N29" s="14">
        <v>-9.34</v>
      </c>
      <c r="O29" s="14">
        <v>-9.38</v>
      </c>
      <c r="P29" s="14">
        <v>-8.95</v>
      </c>
      <c r="Q29" s="14">
        <f t="shared" si="1"/>
        <v>-3.01005281825902</v>
      </c>
      <c r="R29" s="14">
        <f t="shared" si="2"/>
        <v>-2.41005281825902</v>
      </c>
      <c r="S29" s="14">
        <f t="shared" si="3"/>
        <v>-2.16005281825902</v>
      </c>
      <c r="T29" s="14">
        <f t="shared" si="4"/>
        <v>-2.20005281825902</v>
      </c>
      <c r="U29" s="14">
        <f t="shared" si="5"/>
        <v>-1.77005281825902</v>
      </c>
      <c r="V29" s="14">
        <f t="shared" si="6"/>
        <v>-2.31005281825902</v>
      </c>
      <c r="W29" s="14">
        <f t="shared" si="7"/>
        <v>0.454477722226294</v>
      </c>
      <c r="X29" s="5">
        <v>0.05</v>
      </c>
      <c r="Y29" s="14"/>
      <c r="Z29" s="16">
        <f t="shared" si="17"/>
        <v>8.79413509368896</v>
      </c>
      <c r="AA29" s="16">
        <f t="shared" si="18"/>
        <v>1067.54772949219</v>
      </c>
      <c r="AB29" s="16">
        <f t="shared" si="19"/>
        <v>-5.90676307678223</v>
      </c>
      <c r="AC29" s="16">
        <f t="shared" si="9"/>
        <v>-3.90892001929433</v>
      </c>
      <c r="AD29" s="16">
        <f t="shared" si="10"/>
        <v>-1.9978430574879</v>
      </c>
      <c r="AG29" s="21">
        <v>41.95</v>
      </c>
      <c r="AH29" s="21">
        <v>0.05</v>
      </c>
      <c r="AI29" s="21">
        <v>18.54</v>
      </c>
      <c r="AJ29" s="21">
        <v>6.76</v>
      </c>
      <c r="AK29" s="21">
        <v>6.07</v>
      </c>
      <c r="AL29" s="21">
        <v>0.36</v>
      </c>
      <c r="AM29" s="21">
        <v>20.8</v>
      </c>
      <c r="AN29" s="21">
        <v>6.04</v>
      </c>
      <c r="AO29" s="21">
        <v>0</v>
      </c>
      <c r="AQ29" s="3">
        <v>100.57</v>
      </c>
      <c r="AR29" s="17">
        <v>8.79413509368896</v>
      </c>
      <c r="AS29" s="17">
        <v>1067.54772949219</v>
      </c>
      <c r="AT29" s="17">
        <v>-5.90676307678223</v>
      </c>
      <c r="AU29" s="17" t="s">
        <v>1695</v>
      </c>
      <c r="AV29" s="18">
        <v>12</v>
      </c>
      <c r="AW29" s="18">
        <f>AV29/(AG29*'Molecular Weight'!$C$2/'Molecular Weight'!$D$2+AH29*'Molecular Weight'!$C$3/'Molecular Weight'!$D$3+AI29*'Molecular Weight'!$C$4/'Molecular Weight'!$D$4+AJ29*'Molecular Weight'!$C$5/'Molecular Weight'!$D$5+AK29*'Molecular Weight'!$C$6/'Molecular Weight'!$D$6+AL29*'Molecular Weight'!$C$8/'Molecular Weight'!$D$8+AM29*'Molecular Weight'!$C$9/'Molecular Weight'!$D$9+AN29*'Molecular Weight'!$C$10/'Molecular Weight'!$D$10+AO29*'Molecular Weight'!$C$11/'Molecular Weight'!$D$11+AP29*'Molecular Weight'!$C$12/'Molecular Weight'!$D$12)</f>
        <v>4.30098099866113</v>
      </c>
      <c r="AX29" s="18">
        <f>AG29*AW29*'Molecular Weight'!$B$2/'Molecular Weight'!$D$2</f>
        <v>3.0030984170079</v>
      </c>
      <c r="AY29" s="18">
        <f>AH29*AW29*'Molecular Weight'!$B$3/'Molecular Weight'!$D$3</f>
        <v>0.00269147747100196</v>
      </c>
      <c r="AZ29" s="18">
        <f>AW29*AI29*'Molecular Weight'!$B$4/'Molecular Weight'!$D$4</f>
        <v>1.5641464832322</v>
      </c>
      <c r="BA29" s="18">
        <f>AJ29*AW29*'Molecular Weight'!$B$5/'Molecular Weight'!$D$5</f>
        <v>0.38258611159878</v>
      </c>
      <c r="BB29" s="18">
        <f>AK29*AW29*'Molecular Weight'!$B$6/'Molecular Weight'!$D$6</f>
        <v>0.36340415732006</v>
      </c>
      <c r="BC29" s="18">
        <f>AL29*AW29*'Molecular Weight'!$B$8/'Molecular Weight'!$D$8</f>
        <v>0.0218262356853398</v>
      </c>
      <c r="BD29" s="18">
        <f>AM29*AW29*'Molecular Weight'!$B$9/'Molecular Weight'!$D$9</f>
        <v>2.21986116059929</v>
      </c>
      <c r="BE29" s="18">
        <f>AN29*AW29*'Molecular Weight'!$B$10/'Molecular Weight'!$D$10</f>
        <v>0.463229765191035</v>
      </c>
      <c r="BF29" s="18">
        <f>AO29*AW29*'Molecular Weight'!$B$11/'Molecular Weight'!$D$11</f>
        <v>0</v>
      </c>
      <c r="BG29" s="18">
        <f>AP29*AW29*'Molecular Weight'!$B$12/'Molecular Weight'!$D$12</f>
        <v>0</v>
      </c>
      <c r="BH29" s="18">
        <f t="shared" si="11"/>
        <v>8.02084380810561</v>
      </c>
      <c r="BI29" s="18">
        <f t="shared" si="12"/>
        <v>0.0623689235824632</v>
      </c>
      <c r="BJ29" s="18">
        <f t="shared" si="13"/>
        <v>0.171624133423254</v>
      </c>
      <c r="BK29" s="19">
        <f t="shared" si="14"/>
        <v>0.301035233737596</v>
      </c>
      <c r="BL29" s="19">
        <f t="shared" si="15"/>
        <v>3.0057898944789</v>
      </c>
      <c r="BM29" s="19">
        <f t="shared" si="16"/>
        <v>3.06832131879573</v>
      </c>
    </row>
    <row r="30" spans="1:65">
      <c r="A30" s="14" t="s">
        <v>2801</v>
      </c>
      <c r="B30" s="14" t="s">
        <v>2806</v>
      </c>
      <c r="C30" s="14" t="s">
        <v>2805</v>
      </c>
      <c r="D30" s="14" t="s">
        <v>1759</v>
      </c>
      <c r="E30" s="14" t="s">
        <v>2784</v>
      </c>
      <c r="F30" s="14">
        <v>4</v>
      </c>
      <c r="G30" s="14">
        <v>1000</v>
      </c>
      <c r="H30" s="14" t="s">
        <v>2770</v>
      </c>
      <c r="I30" s="14" t="s">
        <v>2771</v>
      </c>
      <c r="J30" s="16">
        <f t="shared" si="0"/>
        <v>-8.1330013115263</v>
      </c>
      <c r="K30" s="14">
        <v>-8.25</v>
      </c>
      <c r="L30" s="14">
        <v>-10.44</v>
      </c>
      <c r="M30" s="14">
        <v>-9.65</v>
      </c>
      <c r="N30" s="14">
        <v>-9.42</v>
      </c>
      <c r="O30" s="14">
        <v>-9.49</v>
      </c>
      <c r="P30" s="14">
        <v>-9.16</v>
      </c>
      <c r="Q30" s="14">
        <f t="shared" si="1"/>
        <v>-2.3069986884737</v>
      </c>
      <c r="R30" s="14">
        <f t="shared" si="2"/>
        <v>-1.5169986884737</v>
      </c>
      <c r="S30" s="14">
        <f t="shared" si="3"/>
        <v>-1.2869986884737</v>
      </c>
      <c r="T30" s="14">
        <f t="shared" si="4"/>
        <v>-1.3569986884737</v>
      </c>
      <c r="U30" s="14">
        <f t="shared" si="5"/>
        <v>-1.0269986884737</v>
      </c>
      <c r="V30" s="14">
        <f t="shared" si="6"/>
        <v>-1.4989986884737</v>
      </c>
      <c r="W30" s="14">
        <f t="shared" si="7"/>
        <v>0.485046389534032</v>
      </c>
      <c r="X30" s="5">
        <v>0.05</v>
      </c>
      <c r="Y30" s="14"/>
      <c r="Z30" s="16">
        <f t="shared" si="17"/>
        <v>4.40615463256836</v>
      </c>
      <c r="AA30" s="16">
        <f t="shared" si="18"/>
        <v>1288.51501464844</v>
      </c>
      <c r="AB30" s="16">
        <f t="shared" si="19"/>
        <v>-5.15165567398071</v>
      </c>
      <c r="AC30" s="16">
        <f t="shared" si="9"/>
        <v>-4.75442301015932</v>
      </c>
      <c r="AD30" s="16">
        <f t="shared" si="10"/>
        <v>-0.397232663821393</v>
      </c>
      <c r="AG30" s="21">
        <v>41.24</v>
      </c>
      <c r="AH30" s="21">
        <v>0.38</v>
      </c>
      <c r="AI30" s="21">
        <v>19.01</v>
      </c>
      <c r="AJ30" s="21">
        <v>5.87</v>
      </c>
      <c r="AK30" s="21">
        <v>6.71</v>
      </c>
      <c r="AL30" s="21">
        <v>0.36</v>
      </c>
      <c r="AM30" s="21">
        <v>20.32</v>
      </c>
      <c r="AN30" s="21">
        <v>6.18</v>
      </c>
      <c r="AO30" s="21">
        <v>0.03</v>
      </c>
      <c r="AQ30" s="3">
        <v>100.1</v>
      </c>
      <c r="AR30" s="17">
        <v>4.40615463256836</v>
      </c>
      <c r="AS30" s="17">
        <v>1288.51501464844</v>
      </c>
      <c r="AT30" s="17">
        <v>-5.15165567398071</v>
      </c>
      <c r="AU30" s="17" t="s">
        <v>1695</v>
      </c>
      <c r="AV30" s="18">
        <v>12</v>
      </c>
      <c r="AW30" s="18">
        <f>AV30/(AG30*'Molecular Weight'!$C$2/'Molecular Weight'!$D$2+AH30*'Molecular Weight'!$C$3/'Molecular Weight'!$D$3+AI30*'Molecular Weight'!$C$4/'Molecular Weight'!$D$4+AJ30*'Molecular Weight'!$C$5/'Molecular Weight'!$D$5+AK30*'Molecular Weight'!$C$6/'Molecular Weight'!$D$6+AL30*'Molecular Weight'!$C$8/'Molecular Weight'!$D$8+AM30*'Molecular Weight'!$C$9/'Molecular Weight'!$D$9+AN30*'Molecular Weight'!$C$10/'Molecular Weight'!$D$10+AO30*'Molecular Weight'!$C$11/'Molecular Weight'!$D$11+AP30*'Molecular Weight'!$C$12/'Molecular Weight'!$D$12)</f>
        <v>4.33068097055624</v>
      </c>
      <c r="AX30" s="18">
        <f>AG30*AW30*'Molecular Weight'!$B$2/'Molecular Weight'!$D$2</f>
        <v>2.97265784330458</v>
      </c>
      <c r="AY30" s="18">
        <f>AH30*AW30*'Molecular Weight'!$B$3/'Molecular Weight'!$D$3</f>
        <v>0.0205964802104051</v>
      </c>
      <c r="AZ30" s="18">
        <f>AW30*AI30*'Molecular Weight'!$B$4/'Molecular Weight'!$D$4</f>
        <v>1.61487338662758</v>
      </c>
      <c r="BA30" s="18">
        <f>AJ30*AW30*'Molecular Weight'!$B$5/'Molecular Weight'!$D$5</f>
        <v>0.334510129576487</v>
      </c>
      <c r="BB30" s="18">
        <f>AK30*AW30*'Molecular Weight'!$B$6/'Molecular Weight'!$D$6</f>
        <v>0.404494283302232</v>
      </c>
      <c r="BC30" s="18">
        <f>AL30*AW30*'Molecular Weight'!$B$8/'Molecular Weight'!$D$8</f>
        <v>0.0219769544601106</v>
      </c>
      <c r="BD30" s="18">
        <f>AM30*AW30*'Molecular Weight'!$B$9/'Molecular Weight'!$D$9</f>
        <v>2.18360886654349</v>
      </c>
      <c r="BE30" s="18">
        <f>AN30*AW30*'Molecular Weight'!$B$10/'Molecular Weight'!$D$10</f>
        <v>0.477239807382981</v>
      </c>
      <c r="BF30" s="18">
        <f>AO30*AW30*'Molecular Weight'!$B$11/'Molecular Weight'!$D$11</f>
        <v>0.00419233395019965</v>
      </c>
      <c r="BG30" s="18">
        <f>AP30*AW30*'Molecular Weight'!$B$12/'Molecular Weight'!$D$12</f>
        <v>0</v>
      </c>
      <c r="BH30" s="18">
        <f t="shared" si="11"/>
        <v>8.03415008535807</v>
      </c>
      <c r="BI30" s="18">
        <f t="shared" si="12"/>
        <v>0.102014779396197</v>
      </c>
      <c r="BJ30" s="18">
        <f t="shared" si="13"/>
        <v>0.252203266170694</v>
      </c>
      <c r="BK30" s="19">
        <f t="shared" si="14"/>
        <v>0.302479503906035</v>
      </c>
      <c r="BL30" s="19">
        <f t="shared" si="15"/>
        <v>2.99325432351499</v>
      </c>
      <c r="BM30" s="19">
        <f t="shared" si="16"/>
        <v>3.08731991168882</v>
      </c>
    </row>
    <row r="31" spans="1:65">
      <c r="A31" s="14" t="s">
        <v>2801</v>
      </c>
      <c r="B31" s="14" t="s">
        <v>2807</v>
      </c>
      <c r="C31" s="14" t="s">
        <v>2808</v>
      </c>
      <c r="D31" s="14" t="s">
        <v>1759</v>
      </c>
      <c r="E31" s="14" t="s">
        <v>2784</v>
      </c>
      <c r="F31" s="14">
        <v>4.3</v>
      </c>
      <c r="G31" s="14">
        <v>1200</v>
      </c>
      <c r="H31" s="14" t="s">
        <v>2770</v>
      </c>
      <c r="I31" s="14" t="s">
        <v>2771</v>
      </c>
      <c r="J31" s="16">
        <f t="shared" si="0"/>
        <v>-5.6520479765864</v>
      </c>
      <c r="K31" s="14">
        <v>-5.73</v>
      </c>
      <c r="L31" s="14">
        <v>-7.09</v>
      </c>
      <c r="M31" s="14">
        <v>-6.53</v>
      </c>
      <c r="N31" s="14">
        <v>-6.31</v>
      </c>
      <c r="O31" s="14">
        <v>-6.29</v>
      </c>
      <c r="P31" s="14">
        <v>-5.8</v>
      </c>
      <c r="Q31" s="14">
        <f t="shared" si="1"/>
        <v>-1.4379520234136</v>
      </c>
      <c r="R31" s="14">
        <f t="shared" si="2"/>
        <v>-0.877952023413605</v>
      </c>
      <c r="S31" s="14">
        <f t="shared" si="3"/>
        <v>-0.657952023413604</v>
      </c>
      <c r="T31" s="14">
        <f t="shared" si="4"/>
        <v>-0.637952023413605</v>
      </c>
      <c r="U31" s="14">
        <f t="shared" si="5"/>
        <v>-0.147952023413604</v>
      </c>
      <c r="V31" s="14">
        <f t="shared" si="6"/>
        <v>-0.751952023413605</v>
      </c>
      <c r="W31" s="14">
        <f t="shared" si="7"/>
        <v>0.467204452033582</v>
      </c>
      <c r="X31" s="5">
        <v>0.12</v>
      </c>
      <c r="Y31" s="14"/>
      <c r="Z31" s="16">
        <f t="shared" si="17"/>
        <v>6.9341287612915</v>
      </c>
      <c r="AA31" s="16">
        <f t="shared" si="18"/>
        <v>1344.39721679687</v>
      </c>
      <c r="AB31" s="16">
        <f t="shared" si="19"/>
        <v>-4.47524404525757</v>
      </c>
      <c r="AC31" s="16">
        <f t="shared" si="9"/>
        <v>-2.79271907760056</v>
      </c>
      <c r="AD31" s="16">
        <f t="shared" si="10"/>
        <v>-1.68252496765701</v>
      </c>
      <c r="AG31" s="21">
        <v>41.79</v>
      </c>
      <c r="AH31" s="21">
        <v>1.25</v>
      </c>
      <c r="AI31" s="21">
        <v>17.7</v>
      </c>
      <c r="AJ31" s="21">
        <v>6.37</v>
      </c>
      <c r="AK31" s="21">
        <v>7.26</v>
      </c>
      <c r="AL31" s="21">
        <v>0.32</v>
      </c>
      <c r="AM31" s="21">
        <v>21.09</v>
      </c>
      <c r="AN31" s="21">
        <v>5.49</v>
      </c>
      <c r="AO31" s="21">
        <v>0.12</v>
      </c>
      <c r="AQ31" s="3">
        <v>101.39</v>
      </c>
      <c r="AR31" s="17">
        <v>6.9341287612915</v>
      </c>
      <c r="AS31" s="17">
        <v>1344.39721679687</v>
      </c>
      <c r="AT31" s="17">
        <v>-4.47524404525757</v>
      </c>
      <c r="AU31" s="17" t="s">
        <v>1695</v>
      </c>
      <c r="AV31" s="18">
        <v>12</v>
      </c>
      <c r="AW31" s="18">
        <f>AV31/(AG31*'Molecular Weight'!$C$2/'Molecular Weight'!$D$2+AH31*'Molecular Weight'!$C$3/'Molecular Weight'!$D$3+AI31*'Molecular Weight'!$C$4/'Molecular Weight'!$D$4+AJ31*'Molecular Weight'!$C$5/'Molecular Weight'!$D$5+AK31*'Molecular Weight'!$C$6/'Molecular Weight'!$D$6+AL31*'Molecular Weight'!$C$8/'Molecular Weight'!$D$8+AM31*'Molecular Weight'!$C$9/'Molecular Weight'!$D$9+AN31*'Molecular Weight'!$C$10/'Molecular Weight'!$D$10+AO31*'Molecular Weight'!$C$11/'Molecular Weight'!$D$11+AP31*'Molecular Weight'!$C$12/'Molecular Weight'!$D$12)</f>
        <v>4.28926139904099</v>
      </c>
      <c r="AX31" s="18">
        <f>AG31*AW31*'Molecular Weight'!$B$2/'Molecular Weight'!$D$2</f>
        <v>2.98349257433294</v>
      </c>
      <c r="AY31" s="18">
        <f>AH31*AW31*'Molecular Weight'!$B$3/'Molecular Weight'!$D$3</f>
        <v>0.0671035888460731</v>
      </c>
      <c r="AZ31" s="18">
        <f>AW31*AI31*'Molecular Weight'!$B$4/'Molecular Weight'!$D$4</f>
        <v>1.48921001889026</v>
      </c>
      <c r="BA31" s="18">
        <f>AJ31*AW31*'Molecular Weight'!$B$5/'Molecular Weight'!$D$5</f>
        <v>0.359531483806713</v>
      </c>
      <c r="BB31" s="18">
        <f>AK31*AW31*'Molecular Weight'!$B$6/'Molecular Weight'!$D$6</f>
        <v>0.433463777241615</v>
      </c>
      <c r="BC31" s="18">
        <f>AL31*AW31*'Molecular Weight'!$B$8/'Molecular Weight'!$D$8</f>
        <v>0.0193482329812957</v>
      </c>
      <c r="BD31" s="18">
        <f>AM31*AW31*'Molecular Weight'!$B$9/'Molecular Weight'!$D$9</f>
        <v>2.24467798773634</v>
      </c>
      <c r="BE31" s="18">
        <f>AN31*AW31*'Molecular Weight'!$B$10/'Molecular Weight'!$D$10</f>
        <v>0.4199009465181</v>
      </c>
      <c r="BF31" s="18">
        <f>AO31*AW31*'Molecular Weight'!$B$11/'Molecular Weight'!$D$11</f>
        <v>0.0166089502383001</v>
      </c>
      <c r="BG31" s="18">
        <f>AP31*AW31*'Molecular Weight'!$B$12/'Molecular Weight'!$D$12</f>
        <v>0</v>
      </c>
      <c r="BH31" s="18">
        <f t="shared" si="11"/>
        <v>8.03333756059164</v>
      </c>
      <c r="BI31" s="18">
        <f t="shared" si="12"/>
        <v>0.0995976389843767</v>
      </c>
      <c r="BJ31" s="18">
        <f t="shared" si="13"/>
        <v>0.229771538508189</v>
      </c>
      <c r="BK31" s="19">
        <f t="shared" si="14"/>
        <v>0.333866138257238</v>
      </c>
      <c r="BL31" s="19">
        <f t="shared" si="15"/>
        <v>3.05059616317902</v>
      </c>
      <c r="BM31" s="19">
        <f t="shared" si="16"/>
        <v>3.11739094447735</v>
      </c>
    </row>
    <row r="32" spans="1:65">
      <c r="A32" s="14" t="s">
        <v>2801</v>
      </c>
      <c r="B32" s="14" t="s">
        <v>2809</v>
      </c>
      <c r="C32" s="14" t="s">
        <v>2810</v>
      </c>
      <c r="D32" s="14" t="s">
        <v>1759</v>
      </c>
      <c r="E32" s="14" t="s">
        <v>2784</v>
      </c>
      <c r="F32" s="14">
        <v>4.8</v>
      </c>
      <c r="G32" s="14">
        <v>1356</v>
      </c>
      <c r="H32" s="14" t="s">
        <v>2770</v>
      </c>
      <c r="I32" s="14" t="s">
        <v>2771</v>
      </c>
      <c r="J32" s="16">
        <f t="shared" si="0"/>
        <v>-3.94478137588988</v>
      </c>
      <c r="K32" s="14">
        <v>-4.07</v>
      </c>
      <c r="L32" s="14">
        <v>-5.79</v>
      </c>
      <c r="M32" s="14">
        <v>-5.43</v>
      </c>
      <c r="N32" s="14">
        <v>-5.23</v>
      </c>
      <c r="O32" s="14">
        <v>-5.19</v>
      </c>
      <c r="P32" s="14">
        <v>-4.68</v>
      </c>
      <c r="Q32" s="14">
        <f t="shared" si="1"/>
        <v>-1.84521862411012</v>
      </c>
      <c r="R32" s="14">
        <f t="shared" si="2"/>
        <v>-1.48521862411012</v>
      </c>
      <c r="S32" s="14">
        <f t="shared" si="3"/>
        <v>-1.28521862411012</v>
      </c>
      <c r="T32" s="14">
        <f t="shared" si="4"/>
        <v>-1.24521862411012</v>
      </c>
      <c r="U32" s="14">
        <f t="shared" si="5"/>
        <v>-0.735218624110123</v>
      </c>
      <c r="V32" s="14">
        <f t="shared" si="6"/>
        <v>-1.31921862411012</v>
      </c>
      <c r="W32" s="14">
        <f t="shared" si="7"/>
        <v>0.403707815133668</v>
      </c>
      <c r="X32" s="5">
        <v>0.12</v>
      </c>
      <c r="Y32" s="14"/>
      <c r="Z32" s="16">
        <f t="shared" si="17"/>
        <v>6.90707159042358</v>
      </c>
      <c r="AA32" s="16">
        <f t="shared" si="18"/>
        <v>1251.90234375</v>
      </c>
      <c r="AB32" s="16">
        <f t="shared" si="19"/>
        <v>-5.41928768157959</v>
      </c>
      <c r="AC32" s="16">
        <f t="shared" si="9"/>
        <v>-3.53696680683682</v>
      </c>
      <c r="AD32" s="16">
        <f t="shared" si="10"/>
        <v>-1.88232087474277</v>
      </c>
      <c r="AG32" s="21">
        <v>42.7</v>
      </c>
      <c r="AH32" s="21">
        <v>0.8</v>
      </c>
      <c r="AI32" s="21">
        <v>21.2</v>
      </c>
      <c r="AJ32" s="21">
        <v>1.5</v>
      </c>
      <c r="AK32" s="21">
        <v>8.6</v>
      </c>
      <c r="AL32" s="21">
        <v>0.3</v>
      </c>
      <c r="AM32" s="21">
        <v>20.7</v>
      </c>
      <c r="AN32" s="21">
        <v>4.3</v>
      </c>
      <c r="AO32" s="21">
        <v>0.07</v>
      </c>
      <c r="AQ32" s="3">
        <v>100.17</v>
      </c>
      <c r="AR32" s="17">
        <v>6.90707159042358</v>
      </c>
      <c r="AS32" s="17">
        <v>1251.90234375</v>
      </c>
      <c r="AT32" s="17">
        <v>-5.41928768157959</v>
      </c>
      <c r="AU32" s="17" t="s">
        <v>1695</v>
      </c>
      <c r="AV32" s="18">
        <v>12</v>
      </c>
      <c r="AW32" s="18">
        <f>AV32/(AG32*'Molecular Weight'!$C$2/'Molecular Weight'!$D$2+AH32*'Molecular Weight'!$C$3/'Molecular Weight'!$D$3+AI32*'Molecular Weight'!$C$4/'Molecular Weight'!$D$4+AJ32*'Molecular Weight'!$C$5/'Molecular Weight'!$D$5+AK32*'Molecular Weight'!$C$6/'Molecular Weight'!$D$6+AL32*'Molecular Weight'!$C$8/'Molecular Weight'!$D$8+AM32*'Molecular Weight'!$C$9/'Molecular Weight'!$D$9+AN32*'Molecular Weight'!$C$10/'Molecular Weight'!$D$10+AO32*'Molecular Weight'!$C$11/'Molecular Weight'!$D$11+AP32*'Molecular Weight'!$C$12/'Molecular Weight'!$D$12)</f>
        <v>4.27010254134868</v>
      </c>
      <c r="AX32" s="18">
        <f>AG32*AW32*'Molecular Weight'!$B$2/'Molecular Weight'!$D$2</f>
        <v>3.03484318434735</v>
      </c>
      <c r="AY32" s="18">
        <f>AH32*AW32*'Molecular Weight'!$B$3/'Molecular Weight'!$D$3</f>
        <v>0.0427544684991107</v>
      </c>
      <c r="AZ32" s="18">
        <f>AW32*AI32*'Molecular Weight'!$B$4/'Molecular Weight'!$D$4</f>
        <v>1.77571937772836</v>
      </c>
      <c r="BA32" s="18">
        <f>AJ32*AW32*'Molecular Weight'!$B$5/'Molecular Weight'!$D$5</f>
        <v>0.0842838846242913</v>
      </c>
      <c r="BB32" s="18">
        <f>AK32*AW32*'Molecular Weight'!$B$6/'Molecular Weight'!$D$6</f>
        <v>0.511175972377487</v>
      </c>
      <c r="BC32" s="18">
        <f>AL32*AW32*'Molecular Weight'!$B$8/'Molecular Weight'!$D$8</f>
        <v>0.0180579470313589</v>
      </c>
      <c r="BD32" s="18">
        <f>AM32*AW32*'Molecular Weight'!$B$9/'Molecular Weight'!$D$9</f>
        <v>2.1933281043652</v>
      </c>
      <c r="BE32" s="18">
        <f>AN32*AW32*'Molecular Weight'!$B$10/'Molecular Weight'!$D$10</f>
        <v>0.32741513779956</v>
      </c>
      <c r="BF32" s="18">
        <f>AO32*AW32*'Molecular Weight'!$B$11/'Molecular Weight'!$D$11</f>
        <v>0.00964527840898379</v>
      </c>
      <c r="BG32" s="18">
        <f>AP32*AW32*'Molecular Weight'!$B$12/'Molecular Weight'!$D$12</f>
        <v>0</v>
      </c>
      <c r="BH32" s="18">
        <f t="shared" si="11"/>
        <v>7.9972233551817</v>
      </c>
      <c r="BI32" s="18">
        <f t="shared" si="12"/>
        <v>0</v>
      </c>
      <c r="BJ32" s="18">
        <f t="shared" si="13"/>
        <v>0</v>
      </c>
      <c r="BK32" s="19">
        <f t="shared" si="14"/>
        <v>0.511175972377487</v>
      </c>
      <c r="BL32" s="19">
        <f t="shared" si="15"/>
        <v>3.07759765284646</v>
      </c>
      <c r="BM32" s="19">
        <f t="shared" si="16"/>
        <v>3.04997716157361</v>
      </c>
    </row>
    <row r="33" spans="1:65">
      <c r="A33" s="14" t="s">
        <v>2801</v>
      </c>
      <c r="B33" s="14" t="s">
        <v>2811</v>
      </c>
      <c r="C33" s="14" t="s">
        <v>2812</v>
      </c>
      <c r="D33" s="14" t="s">
        <v>2778</v>
      </c>
      <c r="E33" s="14" t="s">
        <v>2784</v>
      </c>
      <c r="F33" s="14">
        <v>3.7</v>
      </c>
      <c r="G33" s="14">
        <v>1166</v>
      </c>
      <c r="H33" s="14" t="s">
        <v>2770</v>
      </c>
      <c r="I33" s="14" t="s">
        <v>2771</v>
      </c>
      <c r="J33" s="16">
        <f t="shared" si="0"/>
        <v>-6.38990334160732</v>
      </c>
      <c r="K33" s="14">
        <v>-6.5</v>
      </c>
      <c r="L33" s="14">
        <v>-8.74</v>
      </c>
      <c r="M33" s="14">
        <v>-8.33</v>
      </c>
      <c r="N33" s="14">
        <v>-8.1</v>
      </c>
      <c r="O33" s="14">
        <v>-8.09</v>
      </c>
      <c r="P33" s="14">
        <v>-7.59</v>
      </c>
      <c r="Q33" s="14">
        <f t="shared" si="1"/>
        <v>-2.35009665839268</v>
      </c>
      <c r="R33" s="14">
        <f t="shared" si="2"/>
        <v>-1.94009665839268</v>
      </c>
      <c r="S33" s="14">
        <f t="shared" si="3"/>
        <v>-1.71009665839268</v>
      </c>
      <c r="T33" s="14">
        <f t="shared" si="4"/>
        <v>-1.70009665839268</v>
      </c>
      <c r="U33" s="14">
        <f t="shared" si="5"/>
        <v>-1.20009665839268</v>
      </c>
      <c r="V33" s="14">
        <f t="shared" si="6"/>
        <v>-1.78009665839268</v>
      </c>
      <c r="W33" s="14">
        <f t="shared" si="7"/>
        <v>0.417791814185008</v>
      </c>
      <c r="X33" s="5">
        <v>0.05</v>
      </c>
      <c r="Y33" s="14"/>
      <c r="Z33" s="16">
        <f t="shared" si="17"/>
        <v>4.2628173828125</v>
      </c>
      <c r="AA33" s="16">
        <f t="shared" si="18"/>
        <v>1339.10986328125</v>
      </c>
      <c r="AB33" s="16">
        <f t="shared" si="19"/>
        <v>-4.90592384338379</v>
      </c>
      <c r="AC33" s="16">
        <f t="shared" si="9"/>
        <v>-4.39909459784115</v>
      </c>
      <c r="AD33" s="16">
        <f t="shared" si="10"/>
        <v>-0.506829245542643</v>
      </c>
      <c r="AG33" s="21">
        <v>42.06</v>
      </c>
      <c r="AH33" s="21">
        <v>0.37</v>
      </c>
      <c r="AI33" s="21">
        <v>22</v>
      </c>
      <c r="AJ33" s="21">
        <v>2.49</v>
      </c>
      <c r="AK33" s="21">
        <v>6.71</v>
      </c>
      <c r="AL33" s="21">
        <v>0.28</v>
      </c>
      <c r="AM33" s="21">
        <v>21.7</v>
      </c>
      <c r="AN33" s="21">
        <v>5.09</v>
      </c>
      <c r="AO33" s="21">
        <v>0.01</v>
      </c>
      <c r="AQ33" s="3">
        <v>100.71</v>
      </c>
      <c r="AR33" s="17">
        <v>4.2628173828125</v>
      </c>
      <c r="AS33" s="17">
        <v>1339.10986328125</v>
      </c>
      <c r="AT33" s="17">
        <v>-4.90592384338379</v>
      </c>
      <c r="AU33" s="17" t="s">
        <v>1695</v>
      </c>
      <c r="AV33" s="18">
        <v>12</v>
      </c>
      <c r="AW33" s="18">
        <f>AV33/(AG33*'Molecular Weight'!$C$2/'Molecular Weight'!$D$2+AH33*'Molecular Weight'!$C$3/'Molecular Weight'!$D$3+AI33*'Molecular Weight'!$C$4/'Molecular Weight'!$D$4+AJ33*'Molecular Weight'!$C$5/'Molecular Weight'!$D$5+AK33*'Molecular Weight'!$C$6/'Molecular Weight'!$D$6+AL33*'Molecular Weight'!$C$8/'Molecular Weight'!$D$8+AM33*'Molecular Weight'!$C$9/'Molecular Weight'!$D$9+AN33*'Molecular Weight'!$C$10/'Molecular Weight'!$D$10+AO33*'Molecular Weight'!$C$11/'Molecular Weight'!$D$11+AP33*'Molecular Weight'!$C$12/'Molecular Weight'!$D$12)</f>
        <v>4.23640487383446</v>
      </c>
      <c r="AX33" s="18">
        <f>AG33*AW33*'Molecular Weight'!$B$2/'Molecular Weight'!$D$2</f>
        <v>2.96576546260781</v>
      </c>
      <c r="AY33" s="18">
        <f>AH33*AW33*'Molecular Weight'!$B$3/'Molecular Weight'!$D$3</f>
        <v>0.019617894910122</v>
      </c>
      <c r="AZ33" s="18">
        <f>AW33*AI33*'Molecular Weight'!$B$4/'Molecular Weight'!$D$4</f>
        <v>1.82818570467552</v>
      </c>
      <c r="BA33" s="18">
        <f>AJ33*AW33*'Molecular Weight'!$B$5/'Molecular Weight'!$D$5</f>
        <v>0.13880713383575</v>
      </c>
      <c r="BB33" s="18">
        <f>AK33*AW33*'Molecular Weight'!$B$6/'Molecular Weight'!$D$6</f>
        <v>0.395688706896287</v>
      </c>
      <c r="BC33" s="18">
        <f>AL33*AW33*'Molecular Weight'!$B$8/'Molecular Weight'!$D$8</f>
        <v>0.0167210792877594</v>
      </c>
      <c r="BD33" s="18">
        <f>AM33*AW33*'Molecular Weight'!$B$9/'Molecular Weight'!$D$9</f>
        <v>2.28114108591086</v>
      </c>
      <c r="BE33" s="18">
        <f>AN33*AW33*'Molecular Weight'!$B$10/'Molecular Weight'!$D$10</f>
        <v>0.384509643506017</v>
      </c>
      <c r="BF33" s="18">
        <f>AO33*AW33*'Molecular Weight'!$B$11/'Molecular Weight'!$D$11</f>
        <v>0.00136702319258937</v>
      </c>
      <c r="BG33" s="18">
        <f>AP33*AW33*'Molecular Weight'!$B$12/'Molecular Weight'!$D$12</f>
        <v>0</v>
      </c>
      <c r="BH33" s="18">
        <f t="shared" si="11"/>
        <v>8.03180373482272</v>
      </c>
      <c r="BI33" s="18">
        <f t="shared" si="12"/>
        <v>0.0950334023273056</v>
      </c>
      <c r="BJ33" s="18">
        <f t="shared" si="13"/>
        <v>0.240172137013288</v>
      </c>
      <c r="BK33" s="19">
        <f t="shared" si="14"/>
        <v>0.300655304568981</v>
      </c>
      <c r="BL33" s="19">
        <f t="shared" si="15"/>
        <v>2.98538335751794</v>
      </c>
      <c r="BM33" s="19">
        <f t="shared" si="16"/>
        <v>3.07806051560093</v>
      </c>
    </row>
    <row r="34" spans="1:65">
      <c r="A34" s="14" t="s">
        <v>2801</v>
      </c>
      <c r="B34" s="14" t="s">
        <v>2813</v>
      </c>
      <c r="C34" s="14" t="s">
        <v>2805</v>
      </c>
      <c r="D34" s="14" t="s">
        <v>1759</v>
      </c>
      <c r="E34" s="14" t="s">
        <v>2784</v>
      </c>
      <c r="F34" s="14">
        <v>4.3</v>
      </c>
      <c r="G34" s="14">
        <v>1312</v>
      </c>
      <c r="H34" s="14" t="s">
        <v>2770</v>
      </c>
      <c r="I34" s="14" t="s">
        <v>2771</v>
      </c>
      <c r="J34" s="16">
        <f t="shared" si="0"/>
        <v>-4.61090033741761</v>
      </c>
      <c r="K34" s="14">
        <v>-4.69</v>
      </c>
      <c r="L34" s="14">
        <v>-5.87</v>
      </c>
      <c r="M34" s="14">
        <v>-5.59</v>
      </c>
      <c r="N34" s="14">
        <v>-5.34</v>
      </c>
      <c r="O34" s="14">
        <v>-5.31</v>
      </c>
      <c r="P34" s="14">
        <v>-4.74</v>
      </c>
      <c r="Q34" s="14">
        <f t="shared" si="1"/>
        <v>-1.25909966258239</v>
      </c>
      <c r="R34" s="14">
        <f t="shared" si="2"/>
        <v>-0.97909966258239</v>
      </c>
      <c r="S34" s="14">
        <f t="shared" si="3"/>
        <v>-0.72909966258239</v>
      </c>
      <c r="T34" s="14">
        <f t="shared" si="4"/>
        <v>-0.699099662582389</v>
      </c>
      <c r="U34" s="14">
        <f t="shared" si="5"/>
        <v>-0.12909966258239</v>
      </c>
      <c r="V34" s="14">
        <f t="shared" si="6"/>
        <v>-0.75909966258239</v>
      </c>
      <c r="W34" s="14">
        <f t="shared" si="7"/>
        <v>0.418270247567287</v>
      </c>
      <c r="X34" s="5">
        <v>0.12</v>
      </c>
      <c r="Y34" s="14"/>
      <c r="Z34" s="16">
        <f t="shared" si="17"/>
        <v>7.9688892364502</v>
      </c>
      <c r="AA34" s="16">
        <f t="shared" si="18"/>
        <v>1283.18518066406</v>
      </c>
      <c r="AB34" s="16">
        <f t="shared" si="19"/>
        <v>-4.23181438446045</v>
      </c>
      <c r="AC34" s="16">
        <f t="shared" si="9"/>
        <v>-2.6376078889899</v>
      </c>
      <c r="AD34" s="16">
        <f t="shared" si="10"/>
        <v>-1.59420649547055</v>
      </c>
      <c r="AG34" s="21">
        <v>42.63</v>
      </c>
      <c r="AH34" s="21">
        <v>0.8</v>
      </c>
      <c r="AI34" s="21">
        <v>20.12</v>
      </c>
      <c r="AJ34" s="21">
        <v>2.57</v>
      </c>
      <c r="AK34" s="21">
        <v>7.05</v>
      </c>
      <c r="AL34" s="21">
        <v>0.24</v>
      </c>
      <c r="AM34" s="21">
        <v>22.46</v>
      </c>
      <c r="AN34" s="21">
        <v>3.98</v>
      </c>
      <c r="AO34" s="21">
        <v>0.11</v>
      </c>
      <c r="AQ34" s="3">
        <v>99.96</v>
      </c>
      <c r="AR34" s="17">
        <v>7.9688892364502</v>
      </c>
      <c r="AS34" s="17">
        <v>1283.18518066406</v>
      </c>
      <c r="AT34" s="17">
        <v>-4.23181438446045</v>
      </c>
      <c r="AU34" s="17" t="s">
        <v>1695</v>
      </c>
      <c r="AV34" s="18">
        <v>12</v>
      </c>
      <c r="AW34" s="18">
        <f>AV34/(AG34*'Molecular Weight'!$C$2/'Molecular Weight'!$D$2+AH34*'Molecular Weight'!$C$3/'Molecular Weight'!$D$3+AI34*'Molecular Weight'!$C$4/'Molecular Weight'!$D$4+AJ34*'Molecular Weight'!$C$5/'Molecular Weight'!$D$5+AK34*'Molecular Weight'!$C$6/'Molecular Weight'!$D$6+AL34*'Molecular Weight'!$C$8/'Molecular Weight'!$D$8+AM34*'Molecular Weight'!$C$9/'Molecular Weight'!$D$9+AN34*'Molecular Weight'!$C$10/'Molecular Weight'!$D$10+AO34*'Molecular Weight'!$C$11/'Molecular Weight'!$D$11+AP34*'Molecular Weight'!$C$12/'Molecular Weight'!$D$12)</f>
        <v>4.26524179053939</v>
      </c>
      <c r="AX34" s="18">
        <f>AG34*AW34*'Molecular Weight'!$B$2/'Molecular Weight'!$D$2</f>
        <v>3.02641906675589</v>
      </c>
      <c r="AY34" s="18">
        <f>AH34*AW34*'Molecular Weight'!$B$3/'Molecular Weight'!$D$3</f>
        <v>0.0427058001555883</v>
      </c>
      <c r="AZ34" s="18">
        <f>AW34*AI34*'Molecular Weight'!$B$4/'Molecular Weight'!$D$4</f>
        <v>1.68333983573269</v>
      </c>
      <c r="BA34" s="18">
        <f>AJ34*AW34*'Molecular Weight'!$B$5/'Molecular Weight'!$D$5</f>
        <v>0.144242008049032</v>
      </c>
      <c r="BB34" s="18">
        <f>AK34*AW34*'Molecular Weight'!$B$6/'Molecular Weight'!$D$6</f>
        <v>0.418568410680716</v>
      </c>
      <c r="BC34" s="18">
        <f>AL34*AW34*'Molecular Weight'!$B$8/'Molecular Weight'!$D$8</f>
        <v>0.0144299130212779</v>
      </c>
      <c r="BD34" s="18">
        <f>AM34*AW34*'Molecular Weight'!$B$9/'Molecular Weight'!$D$9</f>
        <v>2.37710497805247</v>
      </c>
      <c r="BE34" s="18">
        <f>AN34*AW34*'Molecular Weight'!$B$10/'Molecular Weight'!$D$10</f>
        <v>0.302704392409892</v>
      </c>
      <c r="BF34" s="18">
        <f>AO34*AW34*'Molecular Weight'!$B$11/'Molecular Weight'!$D$11</f>
        <v>0.0151396126801979</v>
      </c>
      <c r="BG34" s="18">
        <f>AP34*AW34*'Molecular Weight'!$B$12/'Molecular Weight'!$D$12</f>
        <v>0</v>
      </c>
      <c r="BH34" s="18">
        <f t="shared" si="11"/>
        <v>8.02465401753776</v>
      </c>
      <c r="BI34" s="18">
        <f t="shared" si="12"/>
        <v>0.0737348201695722</v>
      </c>
      <c r="BJ34" s="18">
        <f t="shared" si="13"/>
        <v>0.176159543549064</v>
      </c>
      <c r="BK34" s="19">
        <f t="shared" si="14"/>
        <v>0.344833590511144</v>
      </c>
      <c r="BL34" s="19">
        <f t="shared" si="15"/>
        <v>3.06912486691148</v>
      </c>
      <c r="BM34" s="19">
        <f t="shared" si="16"/>
        <v>3.11280769416436</v>
      </c>
    </row>
    <row r="35" spans="1:65">
      <c r="A35" s="14" t="s">
        <v>2801</v>
      </c>
      <c r="B35" s="14" t="s">
        <v>2814</v>
      </c>
      <c r="C35" s="14" t="s">
        <v>2815</v>
      </c>
      <c r="D35" s="14" t="s">
        <v>1759</v>
      </c>
      <c r="E35" s="14" t="s">
        <v>2784</v>
      </c>
      <c r="F35" s="14">
        <v>5.8</v>
      </c>
      <c r="G35" s="14">
        <v>1392</v>
      </c>
      <c r="H35" s="14" t="s">
        <v>2770</v>
      </c>
      <c r="I35" s="14" t="s">
        <v>2771</v>
      </c>
      <c r="J35" s="16">
        <f t="shared" si="0"/>
        <v>-3.08769776544926</v>
      </c>
      <c r="K35" s="14">
        <v>-3.23</v>
      </c>
      <c r="L35" s="14">
        <v>-5.52</v>
      </c>
      <c r="M35" s="14">
        <v>-5.43</v>
      </c>
      <c r="N35" s="14">
        <v>-5.2</v>
      </c>
      <c r="O35" s="14">
        <v>-5.1</v>
      </c>
      <c r="P35" s="14">
        <v>-4.42</v>
      </c>
      <c r="Q35" s="14">
        <f t="shared" si="1"/>
        <v>-2.43230223455073</v>
      </c>
      <c r="R35" s="14">
        <f t="shared" si="2"/>
        <v>-2.34230223455073</v>
      </c>
      <c r="S35" s="14">
        <f t="shared" si="3"/>
        <v>-2.11230223455074</v>
      </c>
      <c r="T35" s="14">
        <f t="shared" si="4"/>
        <v>-2.01230223455073</v>
      </c>
      <c r="U35" s="14">
        <f t="shared" si="5"/>
        <v>-1.33230223455074</v>
      </c>
      <c r="V35" s="14">
        <f t="shared" si="6"/>
        <v>-2.04630223455073</v>
      </c>
      <c r="W35" s="14">
        <f t="shared" si="7"/>
        <v>0.433566603879957</v>
      </c>
      <c r="X35" s="5">
        <v>0.12</v>
      </c>
      <c r="Y35" s="14"/>
      <c r="Z35" s="16">
        <f t="shared" si="17"/>
        <v>6.08026456832886</v>
      </c>
      <c r="AA35" s="16">
        <f t="shared" si="18"/>
        <v>1177.43371582031</v>
      </c>
      <c r="AB35" s="16">
        <f t="shared" si="19"/>
        <v>-6.22434425354004</v>
      </c>
      <c r="AC35" s="16">
        <f t="shared" si="9"/>
        <v>-4.71811813288867</v>
      </c>
      <c r="AD35" s="16">
        <f t="shared" si="10"/>
        <v>-1.50622612065137</v>
      </c>
      <c r="AG35" s="21">
        <v>42.33</v>
      </c>
      <c r="AH35" s="21">
        <v>0.03</v>
      </c>
      <c r="AI35" s="21">
        <v>20.5</v>
      </c>
      <c r="AJ35" s="21">
        <v>3.54</v>
      </c>
      <c r="AK35" s="21">
        <v>6.36</v>
      </c>
      <c r="AL35" s="21">
        <v>0.25</v>
      </c>
      <c r="AM35" s="21">
        <v>22.38</v>
      </c>
      <c r="AN35" s="21">
        <v>4.93</v>
      </c>
      <c r="AO35" s="21">
        <v>0.02</v>
      </c>
      <c r="AQ35" s="3">
        <v>100.34</v>
      </c>
      <c r="AR35" s="17">
        <v>6.08026456832886</v>
      </c>
      <c r="AS35" s="17">
        <v>1177.43371582031</v>
      </c>
      <c r="AT35" s="17">
        <v>-6.22434425354004</v>
      </c>
      <c r="AU35" s="17" t="s">
        <v>1695</v>
      </c>
      <c r="AV35" s="18">
        <v>12</v>
      </c>
      <c r="AW35" s="18">
        <f>AV35/(AG35*'Molecular Weight'!$C$2/'Molecular Weight'!$D$2+AH35*'Molecular Weight'!$C$3/'Molecular Weight'!$D$3+AI35*'Molecular Weight'!$C$4/'Molecular Weight'!$D$4+AJ35*'Molecular Weight'!$C$5/'Molecular Weight'!$D$5+AK35*'Molecular Weight'!$C$6/'Molecular Weight'!$D$6+AL35*'Molecular Weight'!$C$8/'Molecular Weight'!$D$8+AM35*'Molecular Weight'!$C$9/'Molecular Weight'!$D$9+AN35*'Molecular Weight'!$C$10/'Molecular Weight'!$D$10+AO35*'Molecular Weight'!$C$11/'Molecular Weight'!$D$11+AP35*'Molecular Weight'!$C$12/'Molecular Weight'!$D$12)</f>
        <v>4.25751612151163</v>
      </c>
      <c r="AX35" s="18">
        <f>AG35*AW35*'Molecular Weight'!$B$2/'Molecular Weight'!$D$2</f>
        <v>2.99967805298914</v>
      </c>
      <c r="AY35" s="18">
        <f>AH35*AW35*'Molecular Weight'!$B$3/'Molecular Weight'!$D$3</f>
        <v>0.00159856675400937</v>
      </c>
      <c r="AZ35" s="18">
        <f>AW35*AI35*'Molecular Weight'!$B$4/'Molecular Weight'!$D$4</f>
        <v>1.71202590213787</v>
      </c>
      <c r="BA35" s="18">
        <f>AJ35*AW35*'Molecular Weight'!$B$5/'Molecular Weight'!$D$5</f>
        <v>0.198323666953762</v>
      </c>
      <c r="BB35" s="18">
        <f>AK35*AW35*'Molecular Weight'!$B$6/'Molecular Weight'!$D$6</f>
        <v>0.376918186703981</v>
      </c>
      <c r="BC35" s="18">
        <f>AL35*AW35*'Molecular Weight'!$B$8/'Molecular Weight'!$D$8</f>
        <v>0.0150039333292629</v>
      </c>
      <c r="BD35" s="18">
        <f>AM35*AW35*'Molecular Weight'!$B$9/'Molecular Weight'!$D$9</f>
        <v>2.36434766251688</v>
      </c>
      <c r="BE35" s="18">
        <f>AN35*AW35*'Molecular Weight'!$B$10/'Molecular Weight'!$D$10</f>
        <v>0.37427878885614</v>
      </c>
      <c r="BF35" s="18">
        <f>AO35*AW35*'Molecular Weight'!$B$11/'Molecular Weight'!$D$11</f>
        <v>0.00274767093998815</v>
      </c>
      <c r="BG35" s="18">
        <f>AP35*AW35*'Molecular Weight'!$B$12/'Molecular Weight'!$D$12</f>
        <v>0</v>
      </c>
      <c r="BH35" s="18">
        <f t="shared" si="11"/>
        <v>8.04492243118103</v>
      </c>
      <c r="BI35" s="18">
        <f t="shared" si="12"/>
        <v>0.134014759939264</v>
      </c>
      <c r="BJ35" s="18">
        <f t="shared" si="13"/>
        <v>0.355553976079469</v>
      </c>
      <c r="BK35" s="19">
        <f t="shared" si="14"/>
        <v>0.242903426764717</v>
      </c>
      <c r="BL35" s="19">
        <f t="shared" si="15"/>
        <v>3.00127661974315</v>
      </c>
      <c r="BM35" s="19">
        <f t="shared" si="16"/>
        <v>3.13054857140627</v>
      </c>
    </row>
    <row r="36" spans="1:65">
      <c r="A36" s="14" t="s">
        <v>2801</v>
      </c>
      <c r="B36" s="14" t="s">
        <v>2816</v>
      </c>
      <c r="C36" s="14" t="s">
        <v>2805</v>
      </c>
      <c r="D36" s="14" t="s">
        <v>1759</v>
      </c>
      <c r="E36" s="14" t="s">
        <v>2784</v>
      </c>
      <c r="F36" s="14">
        <v>4.6</v>
      </c>
      <c r="G36" s="14">
        <v>1233</v>
      </c>
      <c r="H36" s="14" t="s">
        <v>2770</v>
      </c>
      <c r="I36" s="14" t="s">
        <v>2771</v>
      </c>
      <c r="J36" s="16">
        <f t="shared" si="0"/>
        <v>-5.14319486119436</v>
      </c>
      <c r="K36" s="14">
        <v>-5.23</v>
      </c>
      <c r="L36" s="14">
        <v>-6.78</v>
      </c>
      <c r="M36" s="14">
        <v>-6.27</v>
      </c>
      <c r="N36" s="14">
        <v>-6.03</v>
      </c>
      <c r="O36" s="14">
        <v>-6.04</v>
      </c>
      <c r="P36" s="14">
        <v>-5.56</v>
      </c>
      <c r="Q36" s="14">
        <f t="shared" si="1"/>
        <v>-1.63680513880564</v>
      </c>
      <c r="R36" s="14">
        <f t="shared" si="2"/>
        <v>-1.12680513880564</v>
      </c>
      <c r="S36" s="14">
        <f t="shared" si="3"/>
        <v>-0.886805138805643</v>
      </c>
      <c r="T36" s="14">
        <f t="shared" si="4"/>
        <v>-0.896805138805643</v>
      </c>
      <c r="U36" s="14">
        <f t="shared" si="5"/>
        <v>-0.416805138805643</v>
      </c>
      <c r="V36" s="14">
        <f t="shared" si="6"/>
        <v>-0.992805138805643</v>
      </c>
      <c r="W36" s="14">
        <f t="shared" si="7"/>
        <v>0.442978554785669</v>
      </c>
      <c r="X36" s="5">
        <v>0.11</v>
      </c>
      <c r="Y36" s="14"/>
      <c r="Z36" s="16">
        <f t="shared" si="17"/>
        <v>5.64247608184815</v>
      </c>
      <c r="AA36" s="16">
        <f t="shared" si="18"/>
        <v>1228.81384277344</v>
      </c>
      <c r="AB36" s="16">
        <f t="shared" si="19"/>
        <v>-5.317702293396</v>
      </c>
      <c r="AC36" s="16">
        <f t="shared" si="9"/>
        <v>-4.52638301083962</v>
      </c>
      <c r="AD36" s="16">
        <f t="shared" si="10"/>
        <v>-0.791319282556378</v>
      </c>
      <c r="AG36" s="21">
        <v>42.37</v>
      </c>
      <c r="AH36" s="21">
        <v>0.32</v>
      </c>
      <c r="AI36" s="21">
        <v>19.21</v>
      </c>
      <c r="AJ36" s="21">
        <v>5.04</v>
      </c>
      <c r="AK36" s="21">
        <v>6.51</v>
      </c>
      <c r="AL36" s="21">
        <v>0.3</v>
      </c>
      <c r="AM36" s="21">
        <v>21.08</v>
      </c>
      <c r="AN36" s="21">
        <v>5.13</v>
      </c>
      <c r="AO36" s="21">
        <v>0.05</v>
      </c>
      <c r="AQ36" s="3">
        <v>100.01</v>
      </c>
      <c r="AR36" s="17">
        <v>5.64247608184815</v>
      </c>
      <c r="AS36" s="17">
        <v>1228.81384277344</v>
      </c>
      <c r="AT36" s="17">
        <v>-5.317702293396</v>
      </c>
      <c r="AU36" s="17" t="s">
        <v>1695</v>
      </c>
      <c r="AV36" s="18">
        <v>12</v>
      </c>
      <c r="AW36" s="18">
        <f>AV36/(AG36*'Molecular Weight'!$C$2/'Molecular Weight'!$D$2+AH36*'Molecular Weight'!$C$3/'Molecular Weight'!$D$3+AI36*'Molecular Weight'!$C$4/'Molecular Weight'!$D$4+AJ36*'Molecular Weight'!$C$5/'Molecular Weight'!$D$5+AK36*'Molecular Weight'!$C$6/'Molecular Weight'!$D$6+AL36*'Molecular Weight'!$C$8/'Molecular Weight'!$D$8+AM36*'Molecular Weight'!$C$9/'Molecular Weight'!$D$9+AN36*'Molecular Weight'!$C$10/'Molecular Weight'!$D$10+AO36*'Molecular Weight'!$C$11/'Molecular Weight'!$D$11+AP36*'Molecular Weight'!$C$12/'Molecular Weight'!$D$12)</f>
        <v>4.29588373215729</v>
      </c>
      <c r="AX36" s="18">
        <f>AG36*AW36*'Molecular Weight'!$B$2/'Molecular Weight'!$D$2</f>
        <v>3.0295704682341</v>
      </c>
      <c r="AY36" s="18">
        <f>AH36*AW36*'Molecular Weight'!$B$3/'Molecular Weight'!$D$3</f>
        <v>0.0172050412301669</v>
      </c>
      <c r="AZ36" s="18">
        <f>AW36*AI36*'Molecular Weight'!$B$4/'Molecular Weight'!$D$4</f>
        <v>1.61875101009693</v>
      </c>
      <c r="BA36" s="18">
        <f>AJ36*AW36*'Molecular Weight'!$B$5/'Molecular Weight'!$D$5</f>
        <v>0.284903664847329</v>
      </c>
      <c r="BB36" s="18">
        <f>AK36*AW36*'Molecular Weight'!$B$6/'Molecular Weight'!$D$6</f>
        <v>0.389284564258686</v>
      </c>
      <c r="BC36" s="18">
        <f>AL36*AW36*'Molecular Weight'!$B$8/'Molecular Weight'!$D$8</f>
        <v>0.0181669737756863</v>
      </c>
      <c r="BD36" s="18">
        <f>AM36*AW36*'Molecular Weight'!$B$9/'Molecular Weight'!$D$9</f>
        <v>2.24707764451305</v>
      </c>
      <c r="BE36" s="18">
        <f>AN36*AW36*'Molecular Weight'!$B$10/'Molecular Weight'!$D$10</f>
        <v>0.3929722458268</v>
      </c>
      <c r="BF36" s="18">
        <f>AO36*AW36*'Molecular Weight'!$B$11/'Molecular Weight'!$D$11</f>
        <v>0.00693108056172522</v>
      </c>
      <c r="BG36" s="18">
        <f>AP36*AW36*'Molecular Weight'!$B$12/'Molecular Weight'!$D$12</f>
        <v>0</v>
      </c>
      <c r="BH36" s="18">
        <f t="shared" si="11"/>
        <v>8.00486269334447</v>
      </c>
      <c r="BI36" s="18">
        <f t="shared" si="12"/>
        <v>0.0145792182499642</v>
      </c>
      <c r="BJ36" s="18">
        <f t="shared" si="13"/>
        <v>0.0374513134825354</v>
      </c>
      <c r="BK36" s="19">
        <f t="shared" si="14"/>
        <v>0.374705346008721</v>
      </c>
      <c r="BL36" s="19">
        <f t="shared" si="15"/>
        <v>3.04677550946426</v>
      </c>
      <c r="BM36" s="19">
        <f t="shared" si="16"/>
        <v>3.04750142837422</v>
      </c>
    </row>
    <row r="37" spans="1:65">
      <c r="A37" s="14" t="s">
        <v>2801</v>
      </c>
      <c r="B37" s="14" t="s">
        <v>2817</v>
      </c>
      <c r="C37" s="14" t="s">
        <v>2805</v>
      </c>
      <c r="D37" s="14" t="s">
        <v>1759</v>
      </c>
      <c r="E37" s="14" t="s">
        <v>2784</v>
      </c>
      <c r="F37" s="14">
        <v>4.5</v>
      </c>
      <c r="G37" s="14">
        <v>1239</v>
      </c>
      <c r="H37" s="14" t="s">
        <v>2770</v>
      </c>
      <c r="I37" s="14" t="s">
        <v>2771</v>
      </c>
      <c r="J37" s="16">
        <f t="shared" si="0"/>
        <v>-5.1494974690346</v>
      </c>
      <c r="K37" s="14">
        <v>-5.28</v>
      </c>
      <c r="L37" s="14">
        <v>-6.8</v>
      </c>
      <c r="M37" s="14">
        <v>-6.39</v>
      </c>
      <c r="N37" s="14">
        <v>-6.16</v>
      </c>
      <c r="O37" s="14">
        <v>-6.14</v>
      </c>
      <c r="P37" s="14">
        <v>-5.63</v>
      </c>
      <c r="Q37" s="14">
        <f t="shared" si="1"/>
        <v>-1.6505025309654</v>
      </c>
      <c r="R37" s="14">
        <f t="shared" si="2"/>
        <v>-1.2405025309654</v>
      </c>
      <c r="S37" s="14">
        <f t="shared" si="3"/>
        <v>-1.0105025309654</v>
      </c>
      <c r="T37" s="14">
        <f t="shared" si="4"/>
        <v>-0.990502530965396</v>
      </c>
      <c r="U37" s="14">
        <f t="shared" si="5"/>
        <v>-0.480502530965397</v>
      </c>
      <c r="V37" s="14">
        <f t="shared" si="6"/>
        <v>-1.0745025309654</v>
      </c>
      <c r="W37" s="14">
        <f t="shared" si="7"/>
        <v>0.425241108078699</v>
      </c>
      <c r="X37" s="5">
        <v>0.11</v>
      </c>
      <c r="Y37" s="14"/>
      <c r="Z37" s="16">
        <f t="shared" si="17"/>
        <v>6.17131042480469</v>
      </c>
      <c r="AA37" s="16">
        <f t="shared" si="18"/>
        <v>1276.90991210937</v>
      </c>
      <c r="AB37" s="16">
        <f t="shared" si="19"/>
        <v>-5.04865550994873</v>
      </c>
      <c r="AC37" s="16">
        <f t="shared" si="9"/>
        <v>-3.78183296348583</v>
      </c>
      <c r="AD37" s="16">
        <f t="shared" si="10"/>
        <v>-1.2668225464629</v>
      </c>
      <c r="AG37" s="21">
        <v>42.12</v>
      </c>
      <c r="AH37" s="21">
        <v>0.97</v>
      </c>
      <c r="AI37" s="21">
        <v>21.13</v>
      </c>
      <c r="AJ37" s="21">
        <v>2.18</v>
      </c>
      <c r="AK37" s="21">
        <v>7.41</v>
      </c>
      <c r="AL37" s="21">
        <v>0.26</v>
      </c>
      <c r="AM37" s="21">
        <v>22.03</v>
      </c>
      <c r="AN37" s="21">
        <v>4.75</v>
      </c>
      <c r="AO37" s="21">
        <v>0.09</v>
      </c>
      <c r="AQ37" s="3">
        <v>100.94</v>
      </c>
      <c r="AR37" s="17">
        <v>6.17131042480469</v>
      </c>
      <c r="AS37" s="17">
        <v>1276.90991210937</v>
      </c>
      <c r="AT37" s="17">
        <v>-5.04865550994873</v>
      </c>
      <c r="AU37" s="17" t="s">
        <v>1695</v>
      </c>
      <c r="AV37" s="18">
        <v>12</v>
      </c>
      <c r="AW37" s="18">
        <f>AV37/(AG37*'Molecular Weight'!$C$2/'Molecular Weight'!$D$2+AH37*'Molecular Weight'!$C$3/'Molecular Weight'!$D$3+AI37*'Molecular Weight'!$C$4/'Molecular Weight'!$D$4+AJ37*'Molecular Weight'!$C$5/'Molecular Weight'!$D$5+AK37*'Molecular Weight'!$C$6/'Molecular Weight'!$D$6+AL37*'Molecular Weight'!$C$8/'Molecular Weight'!$D$8+AM37*'Molecular Weight'!$C$9/'Molecular Weight'!$D$9+AN37*'Molecular Weight'!$C$10/'Molecular Weight'!$D$10+AO37*'Molecular Weight'!$C$11/'Molecular Weight'!$D$11+AP37*'Molecular Weight'!$C$12/'Molecular Weight'!$D$12)</f>
        <v>4.23913232322371</v>
      </c>
      <c r="AX37" s="18">
        <f>AG37*AW37*'Molecular Weight'!$B$2/'Molecular Weight'!$D$2</f>
        <v>2.97190834644112</v>
      </c>
      <c r="AY37" s="18">
        <f>AH37*AW37*'Molecular Weight'!$B$3/'Molecular Weight'!$D$3</f>
        <v>0.0514638091805631</v>
      </c>
      <c r="AZ37" s="18">
        <f>AW37*AI37*'Molecular Weight'!$B$4/'Molecular Weight'!$D$4</f>
        <v>1.75701973302701</v>
      </c>
      <c r="BA37" s="18">
        <f>AJ37*AW37*'Molecular Weight'!$B$5/'Molecular Weight'!$D$5</f>
        <v>0.121604164282225</v>
      </c>
      <c r="BB37" s="18">
        <f>AK37*AW37*'Molecular Weight'!$B$6/'Molecular Weight'!$D$6</f>
        <v>0.437249032782401</v>
      </c>
      <c r="BC37" s="18">
        <f>AL37*AW37*'Molecular Weight'!$B$8/'Molecular Weight'!$D$8</f>
        <v>0.015536712771894</v>
      </c>
      <c r="BD37" s="18">
        <f>AM37*AW37*'Molecular Weight'!$B$9/'Molecular Weight'!$D$9</f>
        <v>2.31732221043718</v>
      </c>
      <c r="BE37" s="18">
        <f>AN37*AW37*'Molecular Weight'!$B$10/'Molecular Weight'!$D$10</f>
        <v>0.359056321956359</v>
      </c>
      <c r="BF37" s="18">
        <f>AO37*AW37*'Molecular Weight'!$B$11/'Molecular Weight'!$D$11</f>
        <v>0.0123111296899043</v>
      </c>
      <c r="BG37" s="18">
        <f>AP37*AW37*'Molecular Weight'!$B$12/'Molecular Weight'!$D$12</f>
        <v>0</v>
      </c>
      <c r="BH37" s="18">
        <f t="shared" si="11"/>
        <v>8.04347146056865</v>
      </c>
      <c r="BI37" s="18">
        <f t="shared" si="12"/>
        <v>0.129709548764136</v>
      </c>
      <c r="BJ37" s="18">
        <f t="shared" si="13"/>
        <v>0.296649138223908</v>
      </c>
      <c r="BK37" s="19">
        <f t="shared" si="14"/>
        <v>0.307539484018264</v>
      </c>
      <c r="BL37" s="19">
        <f t="shared" si="15"/>
        <v>3.02337215562168</v>
      </c>
      <c r="BM37" s="19">
        <f t="shared" si="16"/>
        <v>3.12916427794783</v>
      </c>
    </row>
    <row r="38" spans="1:65">
      <c r="A38" s="14" t="s">
        <v>2801</v>
      </c>
      <c r="B38" s="14" t="s">
        <v>2818</v>
      </c>
      <c r="C38" s="14" t="s">
        <v>2819</v>
      </c>
      <c r="D38" s="5" t="s">
        <v>2820</v>
      </c>
      <c r="E38" s="14" t="s">
        <v>2784</v>
      </c>
      <c r="F38" s="14">
        <v>2</v>
      </c>
      <c r="G38" s="14">
        <v>1017</v>
      </c>
      <c r="H38" s="14" t="s">
        <v>2770</v>
      </c>
      <c r="I38" s="14" t="s">
        <v>2771</v>
      </c>
      <c r="J38" s="16">
        <f t="shared" si="0"/>
        <v>-9.37883444887739</v>
      </c>
      <c r="K38" s="14">
        <v>-9.39</v>
      </c>
      <c r="L38" s="14">
        <v>-11.51</v>
      </c>
      <c r="M38" s="14">
        <v>-10.57</v>
      </c>
      <c r="N38" s="14">
        <v>-10.39</v>
      </c>
      <c r="O38" s="14">
        <v>-10.44</v>
      </c>
      <c r="P38" s="14">
        <v>-10.16</v>
      </c>
      <c r="Q38" s="14">
        <f t="shared" si="1"/>
        <v>-2.13116555112261</v>
      </c>
      <c r="R38" s="14">
        <f t="shared" si="2"/>
        <v>-1.19116555112261</v>
      </c>
      <c r="S38" s="14">
        <f t="shared" si="3"/>
        <v>-1.01116555112261</v>
      </c>
      <c r="T38" s="14">
        <f t="shared" si="4"/>
        <v>-1.06116555112261</v>
      </c>
      <c r="U38" s="14">
        <f t="shared" si="5"/>
        <v>-0.781165551122612</v>
      </c>
      <c r="V38" s="14">
        <f t="shared" si="6"/>
        <v>-1.23516555112261</v>
      </c>
      <c r="W38" s="14">
        <f t="shared" si="7"/>
        <v>0.522331312482796</v>
      </c>
      <c r="X38" s="5">
        <v>0.03</v>
      </c>
      <c r="Y38" s="14"/>
      <c r="Z38" s="16">
        <f t="shared" si="17"/>
        <v>4.45966625213623</v>
      </c>
      <c r="AA38" s="16">
        <f t="shared" si="18"/>
        <v>1398.482421875</v>
      </c>
      <c r="AB38" s="16">
        <f t="shared" si="19"/>
        <v>-5.43451023101807</v>
      </c>
      <c r="AC38" s="16">
        <f t="shared" si="9"/>
        <v>-3.79699822667372</v>
      </c>
      <c r="AD38" s="16">
        <f t="shared" si="10"/>
        <v>-1.63751200434435</v>
      </c>
      <c r="AG38" s="21">
        <v>43.05</v>
      </c>
      <c r="AH38" s="21">
        <v>0.17</v>
      </c>
      <c r="AI38" s="21">
        <v>23.38</v>
      </c>
      <c r="AJ38" s="21">
        <v>1.32</v>
      </c>
      <c r="AK38" s="21">
        <v>7.66</v>
      </c>
      <c r="AL38" s="21">
        <v>0.29</v>
      </c>
      <c r="AM38" s="21">
        <v>20.5</v>
      </c>
      <c r="AN38" s="21">
        <v>5.01</v>
      </c>
      <c r="AO38" s="21">
        <v>0.05</v>
      </c>
      <c r="AQ38" s="3">
        <v>101.43</v>
      </c>
      <c r="AR38" s="17">
        <v>4.45966625213623</v>
      </c>
      <c r="AS38" s="17">
        <v>1398.482421875</v>
      </c>
      <c r="AT38" s="17">
        <v>-5.43451023101807</v>
      </c>
      <c r="AU38" s="17" t="s">
        <v>1695</v>
      </c>
      <c r="AV38" s="18">
        <v>12</v>
      </c>
      <c r="AW38" s="18">
        <f>AV38/(AG38*'Molecular Weight'!$C$2/'Molecular Weight'!$D$2+AH38*'Molecular Weight'!$C$3/'Molecular Weight'!$D$3+AI38*'Molecular Weight'!$C$4/'Molecular Weight'!$D$4+AJ38*'Molecular Weight'!$C$5/'Molecular Weight'!$D$5+AK38*'Molecular Weight'!$C$6/'Molecular Weight'!$D$6+AL38*'Molecular Weight'!$C$8/'Molecular Weight'!$D$8+AM38*'Molecular Weight'!$C$9/'Molecular Weight'!$D$9+AN38*'Molecular Weight'!$C$10/'Molecular Weight'!$D$10+AO38*'Molecular Weight'!$C$11/'Molecular Weight'!$D$11+AP38*'Molecular Weight'!$C$12/'Molecular Weight'!$D$12)</f>
        <v>4.1945462081829</v>
      </c>
      <c r="AX38" s="18">
        <f>AG38*AW38*'Molecular Weight'!$B$2/'Molecular Weight'!$D$2</f>
        <v>3.00557946508445</v>
      </c>
      <c r="AY38" s="18">
        <f>AH38*AW38*'Molecular Weight'!$B$3/'Molecular Weight'!$D$3</f>
        <v>0.00892456640038916</v>
      </c>
      <c r="AZ38" s="18">
        <f>AW38*AI38*'Molecular Weight'!$B$4/'Molecular Weight'!$D$4</f>
        <v>1.92366595424316</v>
      </c>
      <c r="BA38" s="18">
        <f>AJ38*AW38*'Molecular Weight'!$B$5/'Molecular Weight'!$D$5</f>
        <v>0.0728574379209347</v>
      </c>
      <c r="BB38" s="18">
        <f>AK38*AW38*'Molecular Weight'!$B$6/'Molecular Weight'!$D$6</f>
        <v>0.447246992687654</v>
      </c>
      <c r="BC38" s="18">
        <f>AL38*AW38*'Molecular Weight'!$B$8/'Molecular Weight'!$D$8</f>
        <v>0.0171471440706659</v>
      </c>
      <c r="BD38" s="18">
        <f>AM38*AW38*'Molecular Weight'!$B$9/'Molecular Weight'!$D$9</f>
        <v>2.13370216545284</v>
      </c>
      <c r="BE38" s="18">
        <f>AN38*AW38*'Molecular Weight'!$B$10/'Molecular Weight'!$D$10</f>
        <v>0.374726756472831</v>
      </c>
      <c r="BF38" s="18">
        <f>AO38*AW38*'Molecular Weight'!$B$11/'Molecular Weight'!$D$11</f>
        <v>0.00676758020035964</v>
      </c>
      <c r="BG38" s="18">
        <f>AP38*AW38*'Molecular Weight'!$B$12/'Molecular Weight'!$D$12</f>
        <v>0</v>
      </c>
      <c r="BH38" s="18">
        <f t="shared" si="11"/>
        <v>7.99061806253329</v>
      </c>
      <c r="BI38" s="18">
        <f t="shared" si="12"/>
        <v>0</v>
      </c>
      <c r="BJ38" s="18">
        <f t="shared" si="13"/>
        <v>0</v>
      </c>
      <c r="BK38" s="19">
        <f t="shared" si="14"/>
        <v>0.447246992687654</v>
      </c>
      <c r="BL38" s="19">
        <f t="shared" si="15"/>
        <v>3.01450403148484</v>
      </c>
      <c r="BM38" s="19">
        <f t="shared" si="16"/>
        <v>2.97282305868399</v>
      </c>
    </row>
    <row r="39" spans="1:65">
      <c r="A39" s="14" t="s">
        <v>2801</v>
      </c>
      <c r="B39" s="14" t="s">
        <v>2821</v>
      </c>
      <c r="C39" s="14" t="s">
        <v>2819</v>
      </c>
      <c r="D39" s="5" t="s">
        <v>2820</v>
      </c>
      <c r="E39" s="14" t="s">
        <v>2784</v>
      </c>
      <c r="F39" s="14">
        <v>2.1</v>
      </c>
      <c r="G39" s="14">
        <v>1101</v>
      </c>
      <c r="H39" s="14" t="s">
        <v>2770</v>
      </c>
      <c r="I39" s="14" t="s">
        <v>2771</v>
      </c>
      <c r="J39" s="16">
        <f t="shared" si="0"/>
        <v>-8.20854180517752</v>
      </c>
      <c r="K39" s="14">
        <v>-8.26</v>
      </c>
      <c r="L39" s="14">
        <v>-10.37</v>
      </c>
      <c r="M39" s="14">
        <v>-9.19</v>
      </c>
      <c r="N39" s="14">
        <v>-9.02</v>
      </c>
      <c r="O39" s="14">
        <v>-9.18</v>
      </c>
      <c r="P39" s="14">
        <v>-9.13</v>
      </c>
      <c r="Q39" s="14">
        <f t="shared" si="1"/>
        <v>-2.16145819482248</v>
      </c>
      <c r="R39" s="14">
        <f t="shared" si="2"/>
        <v>-0.98145819482248</v>
      </c>
      <c r="S39" s="14">
        <f t="shared" si="3"/>
        <v>-0.81145819482248</v>
      </c>
      <c r="T39" s="14">
        <f t="shared" si="4"/>
        <v>-0.97145819482248</v>
      </c>
      <c r="U39" s="14">
        <f t="shared" si="5"/>
        <v>-0.921458194822481</v>
      </c>
      <c r="V39" s="14">
        <f t="shared" si="6"/>
        <v>-1.16945819482248</v>
      </c>
      <c r="W39" s="14">
        <f t="shared" si="7"/>
        <v>0.558632258288044</v>
      </c>
      <c r="X39" s="5">
        <v>0.03</v>
      </c>
      <c r="Y39" s="14"/>
      <c r="Z39" s="16">
        <f t="shared" si="17"/>
        <v>4.37141609191895</v>
      </c>
      <c r="AA39" s="16">
        <f t="shared" si="18"/>
        <v>1258.4609375</v>
      </c>
      <c r="AB39" s="16">
        <f t="shared" si="19"/>
        <v>-6.74185752868652</v>
      </c>
      <c r="AC39" s="16">
        <f t="shared" si="9"/>
        <v>-5.04831211476454</v>
      </c>
      <c r="AD39" s="16">
        <f t="shared" si="10"/>
        <v>-1.69354541392198</v>
      </c>
      <c r="AG39" s="21">
        <v>43.75</v>
      </c>
      <c r="AH39" s="21">
        <v>0.16</v>
      </c>
      <c r="AI39" s="21">
        <v>23.15</v>
      </c>
      <c r="AJ39" s="21">
        <v>1.28</v>
      </c>
      <c r="AK39" s="21">
        <v>7.59</v>
      </c>
      <c r="AL39" s="21">
        <v>0.31</v>
      </c>
      <c r="AM39" s="21">
        <v>20.25</v>
      </c>
      <c r="AN39" s="21">
        <v>4.74</v>
      </c>
      <c r="AO39" s="21">
        <v>0.04</v>
      </c>
      <c r="AQ39" s="3">
        <v>101.27</v>
      </c>
      <c r="AR39" s="17">
        <v>4.37141609191895</v>
      </c>
      <c r="AS39" s="17">
        <v>1258.4609375</v>
      </c>
      <c r="AT39" s="17">
        <v>-6.74185752868652</v>
      </c>
      <c r="AU39" s="17" t="s">
        <v>1695</v>
      </c>
      <c r="AV39" s="18">
        <v>12</v>
      </c>
      <c r="AW39" s="18">
        <f>AV39/(AG39*'Molecular Weight'!$C$2/'Molecular Weight'!$D$2+AH39*'Molecular Weight'!$C$3/'Molecular Weight'!$D$3+AI39*'Molecular Weight'!$C$4/'Molecular Weight'!$D$4+AJ39*'Molecular Weight'!$C$5/'Molecular Weight'!$D$5+AK39*'Molecular Weight'!$C$6/'Molecular Weight'!$D$6+AL39*'Molecular Weight'!$C$8/'Molecular Weight'!$D$8+AM39*'Molecular Weight'!$C$9/'Molecular Weight'!$D$9+AN39*'Molecular Weight'!$C$10/'Molecular Weight'!$D$10+AO39*'Molecular Weight'!$C$11/'Molecular Weight'!$D$11+AP39*'Molecular Weight'!$C$12/'Molecular Weight'!$D$12)</f>
        <v>4.18924058922109</v>
      </c>
      <c r="AX39" s="18">
        <f>AG39*AW39*'Molecular Weight'!$B$2/'Molecular Weight'!$D$2</f>
        <v>3.05058714677801</v>
      </c>
      <c r="AY39" s="18">
        <f>AH39*AW39*'Molecular Weight'!$B$3/'Molecular Weight'!$D$3</f>
        <v>0.00838896738767678</v>
      </c>
      <c r="AZ39" s="18">
        <f>AW39*AI39*'Molecular Weight'!$B$4/'Molecular Weight'!$D$4</f>
        <v>1.90233267242974</v>
      </c>
      <c r="BA39" s="18">
        <f>AJ39*AW39*'Molecular Weight'!$B$5/'Molecular Weight'!$D$5</f>
        <v>0.0705602730995855</v>
      </c>
      <c r="BB39" s="18">
        <f>AK39*AW39*'Molecular Weight'!$B$6/'Molecular Weight'!$D$6</f>
        <v>0.442599332853398</v>
      </c>
      <c r="BC39" s="18">
        <f>AL39*AW39*'Molecular Weight'!$B$8/'Molecular Weight'!$D$8</f>
        <v>0.0183065207592126</v>
      </c>
      <c r="BD39" s="18">
        <f>AM39*AW39*'Molecular Weight'!$B$9/'Molecular Weight'!$D$9</f>
        <v>2.10501543254906</v>
      </c>
      <c r="BE39" s="18">
        <f>AN39*AW39*'Molecular Weight'!$B$10/'Molecular Weight'!$D$10</f>
        <v>0.354083459217332</v>
      </c>
      <c r="BF39" s="18">
        <f>AO39*AW39*'Molecular Weight'!$B$11/'Molecular Weight'!$D$11</f>
        <v>0.0054072159912502</v>
      </c>
      <c r="BG39" s="18">
        <f>AP39*AW39*'Molecular Weight'!$B$12/'Molecular Weight'!$D$12</f>
        <v>0</v>
      </c>
      <c r="BH39" s="18">
        <f t="shared" si="11"/>
        <v>7.95728102106527</v>
      </c>
      <c r="BI39" s="18">
        <f t="shared" si="12"/>
        <v>0</v>
      </c>
      <c r="BJ39" s="18">
        <f t="shared" si="13"/>
        <v>0</v>
      </c>
      <c r="BK39" s="19">
        <f t="shared" si="14"/>
        <v>0.442599332853398</v>
      </c>
      <c r="BL39" s="19">
        <f t="shared" si="15"/>
        <v>3.05897611416569</v>
      </c>
      <c r="BM39" s="19">
        <f t="shared" si="16"/>
        <v>2.920004745379</v>
      </c>
    </row>
    <row r="40" spans="1:65">
      <c r="A40" s="14" t="s">
        <v>2801</v>
      </c>
      <c r="B40" s="14" t="s">
        <v>2822</v>
      </c>
      <c r="C40" s="14" t="s">
        <v>2819</v>
      </c>
      <c r="D40" s="5" t="s">
        <v>2820</v>
      </c>
      <c r="E40" s="14" t="s">
        <v>2784</v>
      </c>
      <c r="F40" s="14">
        <v>2.1</v>
      </c>
      <c r="G40" s="14">
        <v>1059</v>
      </c>
      <c r="H40" s="14" t="s">
        <v>2770</v>
      </c>
      <c r="I40" s="14" t="s">
        <v>2771</v>
      </c>
      <c r="J40" s="16">
        <f t="shared" si="0"/>
        <v>-8.74088114278887</v>
      </c>
      <c r="K40" s="14">
        <v>-8.81</v>
      </c>
      <c r="L40" s="14">
        <v>-10.88</v>
      </c>
      <c r="M40" s="14">
        <v>-9.9</v>
      </c>
      <c r="N40" s="14">
        <v>-9.71</v>
      </c>
      <c r="O40" s="14">
        <v>-9.8</v>
      </c>
      <c r="P40" s="14">
        <v>-9.57</v>
      </c>
      <c r="Q40" s="14">
        <f t="shared" si="1"/>
        <v>-2.13911885721113</v>
      </c>
      <c r="R40" s="14">
        <f t="shared" si="2"/>
        <v>-1.15911885721113</v>
      </c>
      <c r="S40" s="14">
        <f t="shared" si="3"/>
        <v>-0.96911885721113</v>
      </c>
      <c r="T40" s="14">
        <f t="shared" si="4"/>
        <v>-1.05911885721113</v>
      </c>
      <c r="U40" s="14">
        <f t="shared" si="5"/>
        <v>-0.82911885721113</v>
      </c>
      <c r="V40" s="14">
        <f t="shared" si="6"/>
        <v>-1.23111885721113</v>
      </c>
      <c r="W40" s="14">
        <f t="shared" si="7"/>
        <v>0.521890793174204</v>
      </c>
      <c r="X40" s="5">
        <v>0.03</v>
      </c>
      <c r="Y40" s="14"/>
      <c r="Z40" s="16">
        <f t="shared" si="17"/>
        <v>3.65648317337036</v>
      </c>
      <c r="AA40" s="16">
        <f t="shared" si="18"/>
        <v>1392.083984375</v>
      </c>
      <c r="AB40" s="16">
        <f t="shared" si="19"/>
        <v>-5.97567939758301</v>
      </c>
      <c r="AC40" s="16">
        <f t="shared" si="9"/>
        <v>-4.30415334869453</v>
      </c>
      <c r="AD40" s="16">
        <f t="shared" si="10"/>
        <v>-1.67152604888848</v>
      </c>
      <c r="AG40" s="21">
        <v>42.3</v>
      </c>
      <c r="AH40" s="21">
        <v>0.08</v>
      </c>
      <c r="AI40" s="21">
        <v>23.33</v>
      </c>
      <c r="AJ40" s="21">
        <v>1.3</v>
      </c>
      <c r="AK40" s="21">
        <v>7.41</v>
      </c>
      <c r="AL40" s="21">
        <v>0.3</v>
      </c>
      <c r="AM40" s="21">
        <v>20.34</v>
      </c>
      <c r="AN40" s="21">
        <v>4.91</v>
      </c>
      <c r="AO40" s="21">
        <v>0.03</v>
      </c>
      <c r="AQ40" s="3">
        <v>100</v>
      </c>
      <c r="AR40" s="17">
        <v>3.65648317337036</v>
      </c>
      <c r="AS40" s="17">
        <v>1392.083984375</v>
      </c>
      <c r="AT40" s="17">
        <v>-5.97567939758301</v>
      </c>
      <c r="AU40" s="17" t="s">
        <v>1695</v>
      </c>
      <c r="AV40" s="18">
        <v>12</v>
      </c>
      <c r="AW40" s="18">
        <f>AV40/(AG40*'Molecular Weight'!$C$2/'Molecular Weight'!$D$2+AH40*'Molecular Weight'!$C$3/'Molecular Weight'!$D$3+AI40*'Molecular Weight'!$C$4/'Molecular Weight'!$D$4+AJ40*'Molecular Weight'!$C$5/'Molecular Weight'!$D$5+AK40*'Molecular Weight'!$C$6/'Molecular Weight'!$D$6+AL40*'Molecular Weight'!$C$8/'Molecular Weight'!$D$8+AM40*'Molecular Weight'!$C$9/'Molecular Weight'!$D$9+AN40*'Molecular Weight'!$C$10/'Molecular Weight'!$D$10+AO40*'Molecular Weight'!$C$11/'Molecular Weight'!$D$11+AP40*'Molecular Weight'!$C$12/'Molecular Weight'!$D$12)</f>
        <v>4.25176512230973</v>
      </c>
      <c r="AX40" s="18">
        <f>AG40*AW40*'Molecular Weight'!$B$2/'Molecular Weight'!$D$2</f>
        <v>2.99350307379663</v>
      </c>
      <c r="AY40" s="18">
        <f>AH40*AW40*'Molecular Weight'!$B$3/'Molecular Weight'!$D$3</f>
        <v>0.00425708648041025</v>
      </c>
      <c r="AZ40" s="18">
        <f>AW40*AI40*'Molecular Weight'!$B$4/'Molecular Weight'!$D$4</f>
        <v>1.94573715777729</v>
      </c>
      <c r="BA40" s="18">
        <f>AJ40*AW40*'Molecular Weight'!$B$5/'Molecular Weight'!$D$5</f>
        <v>0.0727323463254511</v>
      </c>
      <c r="BB40" s="18">
        <f>AK40*AW40*'Molecular Weight'!$B$6/'Molecular Weight'!$D$6</f>
        <v>0.438552053957616</v>
      </c>
      <c r="BC40" s="18">
        <f>AL40*AW40*'Molecular Weight'!$B$8/'Molecular Weight'!$D$8</f>
        <v>0.0179803994459109</v>
      </c>
      <c r="BD40" s="18">
        <f>AM40*AW40*'Molecular Weight'!$B$9/'Molecular Weight'!$D$9</f>
        <v>2.14592810391514</v>
      </c>
      <c r="BE40" s="18">
        <f>AN40*AW40*'Molecular Weight'!$B$10/'Molecular Weight'!$D$10</f>
        <v>0.372256896407646</v>
      </c>
      <c r="BF40" s="18">
        <f>AO40*AW40*'Molecular Weight'!$B$11/'Molecular Weight'!$D$11</f>
        <v>0.00411593913098716</v>
      </c>
      <c r="BG40" s="18">
        <f>AP40*AW40*'Molecular Weight'!$B$12/'Molecular Weight'!$D$12</f>
        <v>0</v>
      </c>
      <c r="BH40" s="18">
        <f t="shared" si="11"/>
        <v>7.99506305723708</v>
      </c>
      <c r="BI40" s="18">
        <f t="shared" si="12"/>
        <v>0</v>
      </c>
      <c r="BJ40" s="18">
        <f t="shared" si="13"/>
        <v>0</v>
      </c>
      <c r="BK40" s="19">
        <f t="shared" si="14"/>
        <v>0.438552053957616</v>
      </c>
      <c r="BL40" s="19">
        <f t="shared" si="15"/>
        <v>2.99776016027704</v>
      </c>
      <c r="BM40" s="19">
        <f t="shared" si="16"/>
        <v>2.97471745372631</v>
      </c>
    </row>
    <row r="41" spans="1:65">
      <c r="A41" s="14" t="s">
        <v>2801</v>
      </c>
      <c r="B41" s="14" t="s">
        <v>2823</v>
      </c>
      <c r="C41" s="14" t="s">
        <v>2819</v>
      </c>
      <c r="D41" s="5" t="s">
        <v>2820</v>
      </c>
      <c r="E41" s="14" t="s">
        <v>2784</v>
      </c>
      <c r="F41" s="14">
        <v>1.9</v>
      </c>
      <c r="G41" s="14">
        <v>1027</v>
      </c>
      <c r="H41" s="14" t="s">
        <v>2770</v>
      </c>
      <c r="I41" s="14" t="s">
        <v>2771</v>
      </c>
      <c r="J41" s="16">
        <f t="shared" si="0"/>
        <v>-9.31343554881516</v>
      </c>
      <c r="K41" s="14">
        <v>-9.34</v>
      </c>
      <c r="L41" s="14">
        <v>-10.79</v>
      </c>
      <c r="M41" s="14">
        <v>-9.84</v>
      </c>
      <c r="N41" s="14">
        <v>-9.62</v>
      </c>
      <c r="O41" s="14">
        <v>-9.73</v>
      </c>
      <c r="P41" s="14">
        <v>-9.5</v>
      </c>
      <c r="Q41" s="14">
        <f t="shared" si="1"/>
        <v>-1.47656445118484</v>
      </c>
      <c r="R41" s="14">
        <f t="shared" si="2"/>
        <v>-0.526564451184845</v>
      </c>
      <c r="S41" s="14">
        <f t="shared" si="3"/>
        <v>-0.306564451184844</v>
      </c>
      <c r="T41" s="14">
        <f t="shared" si="4"/>
        <v>-0.416564451184845</v>
      </c>
      <c r="U41" s="14">
        <f t="shared" si="5"/>
        <v>-0.186564451184845</v>
      </c>
      <c r="V41" s="14">
        <f t="shared" si="6"/>
        <v>-0.582564451184844</v>
      </c>
      <c r="W41" s="14">
        <f t="shared" si="7"/>
        <v>0.515490058100057</v>
      </c>
      <c r="X41" s="5">
        <v>0.04</v>
      </c>
      <c r="Y41" s="14"/>
      <c r="Z41" s="16">
        <f t="shared" si="17"/>
        <v>5.10625553131104</v>
      </c>
      <c r="AA41" s="16">
        <f t="shared" si="18"/>
        <v>1343.98950195312</v>
      </c>
      <c r="AB41" s="16">
        <f t="shared" si="19"/>
        <v>-5.44128704071045</v>
      </c>
      <c r="AC41" s="16">
        <f t="shared" si="9"/>
        <v>-3.86451484242705</v>
      </c>
      <c r="AD41" s="16">
        <f t="shared" si="10"/>
        <v>-1.5767721982834</v>
      </c>
      <c r="AG41" s="21">
        <v>43.1</v>
      </c>
      <c r="AH41" s="21">
        <v>0.24</v>
      </c>
      <c r="AI41" s="21">
        <v>22.7</v>
      </c>
      <c r="AJ41" s="21">
        <v>1.45</v>
      </c>
      <c r="AK41" s="21">
        <v>7.82</v>
      </c>
      <c r="AL41" s="21">
        <v>0.33</v>
      </c>
      <c r="AM41" s="21">
        <v>20.37</v>
      </c>
      <c r="AN41" s="21">
        <v>5.14</v>
      </c>
      <c r="AO41" s="21">
        <v>0.04</v>
      </c>
      <c r="AQ41" s="3">
        <v>101.19</v>
      </c>
      <c r="AR41" s="17">
        <v>5.10625553131104</v>
      </c>
      <c r="AS41" s="17">
        <v>1343.98950195312</v>
      </c>
      <c r="AT41" s="17">
        <v>-5.44128704071045</v>
      </c>
      <c r="AU41" s="17" t="s">
        <v>1695</v>
      </c>
      <c r="AV41" s="18">
        <v>12</v>
      </c>
      <c r="AW41" s="18">
        <f>AV41/(AG41*'Molecular Weight'!$C$2/'Molecular Weight'!$D$2+AH41*'Molecular Weight'!$C$3/'Molecular Weight'!$D$3+AI41*'Molecular Weight'!$C$4/'Molecular Weight'!$D$4+AJ41*'Molecular Weight'!$C$5/'Molecular Weight'!$D$5+AK41*'Molecular Weight'!$C$6/'Molecular Weight'!$D$6+AL41*'Molecular Weight'!$C$8/'Molecular Weight'!$D$8+AM41*'Molecular Weight'!$C$9/'Molecular Weight'!$D$9+AN41*'Molecular Weight'!$C$10/'Molecular Weight'!$D$10+AO41*'Molecular Weight'!$C$11/'Molecular Weight'!$D$11+AP41*'Molecular Weight'!$C$12/'Molecular Weight'!$D$12)</f>
        <v>4.21266296424521</v>
      </c>
      <c r="AX41" s="18">
        <f>AG41*AW41*'Molecular Weight'!$B$2/'Molecular Weight'!$D$2</f>
        <v>3.02206680690693</v>
      </c>
      <c r="AY41" s="18">
        <f>AH41*AW41*'Molecular Weight'!$B$3/'Molecular Weight'!$D$3</f>
        <v>0.0126538061504237</v>
      </c>
      <c r="AZ41" s="18">
        <f>AW41*AI41*'Molecular Weight'!$B$4/'Molecular Weight'!$D$4</f>
        <v>1.87578362668431</v>
      </c>
      <c r="BA41" s="18">
        <f>AJ41*AW41*'Molecular Weight'!$B$5/'Molecular Weight'!$D$5</f>
        <v>0.0803784630325094</v>
      </c>
      <c r="BB41" s="18">
        <f>AK41*AW41*'Molecular Weight'!$B$6/'Molecular Weight'!$D$6</f>
        <v>0.458561029793952</v>
      </c>
      <c r="BC41" s="18">
        <f>AL41*AW41*'Molecular Weight'!$B$8/'Molecular Weight'!$D$8</f>
        <v>0.0195965432506473</v>
      </c>
      <c r="BD41" s="18">
        <f>AM41*AW41*'Molecular Weight'!$B$9/'Molecular Weight'!$D$9</f>
        <v>2.12932864966935</v>
      </c>
      <c r="BE41" s="18">
        <f>AN41*AW41*'Molecular Weight'!$B$10/'Molecular Weight'!$D$10</f>
        <v>0.386110692514629</v>
      </c>
      <c r="BF41" s="18">
        <f>AO41*AW41*'Molecular Weight'!$B$11/'Molecular Weight'!$D$11</f>
        <v>0.00543744816294961</v>
      </c>
      <c r="BG41" s="18">
        <f>AP41*AW41*'Molecular Weight'!$B$12/'Molecular Weight'!$D$12</f>
        <v>0</v>
      </c>
      <c r="BH41" s="18">
        <f t="shared" si="11"/>
        <v>7.98991706616571</v>
      </c>
      <c r="BI41" s="18">
        <f t="shared" si="12"/>
        <v>0</v>
      </c>
      <c r="BJ41" s="18">
        <f t="shared" si="13"/>
        <v>0</v>
      </c>
      <c r="BK41" s="19">
        <f t="shared" si="14"/>
        <v>0.458561029793952</v>
      </c>
      <c r="BL41" s="19">
        <f t="shared" si="15"/>
        <v>3.03472061305736</v>
      </c>
      <c r="BM41" s="19">
        <f t="shared" si="16"/>
        <v>2.99359691522858</v>
      </c>
    </row>
    <row r="42" spans="1:65">
      <c r="A42" s="14" t="s">
        <v>2824</v>
      </c>
      <c r="B42" s="14" t="s">
        <v>2825</v>
      </c>
      <c r="C42" s="14" t="s">
        <v>2826</v>
      </c>
      <c r="D42" s="14" t="s">
        <v>1759</v>
      </c>
      <c r="E42" s="14" t="s">
        <v>2827</v>
      </c>
      <c r="F42" s="14">
        <v>4.8</v>
      </c>
      <c r="G42" s="14">
        <v>1142</v>
      </c>
      <c r="H42" s="14" t="s">
        <v>2770</v>
      </c>
      <c r="I42" s="14" t="s">
        <v>2771</v>
      </c>
      <c r="J42" s="16">
        <f t="shared" si="0"/>
        <v>-5.91299952132515</v>
      </c>
      <c r="K42" s="14">
        <v>-6.04</v>
      </c>
      <c r="L42" s="14">
        <v>-8.22</v>
      </c>
      <c r="M42" s="14">
        <v>-7.65</v>
      </c>
      <c r="N42" s="14">
        <v>-7.37</v>
      </c>
      <c r="O42" s="14">
        <v>-7.41</v>
      </c>
      <c r="P42" s="14">
        <v>-6.91</v>
      </c>
      <c r="Q42" s="14">
        <f t="shared" si="1"/>
        <v>-2.30700047867485</v>
      </c>
      <c r="R42" s="14">
        <f t="shared" si="2"/>
        <v>-1.73700047867485</v>
      </c>
      <c r="S42" s="14">
        <f t="shared" si="3"/>
        <v>-1.45700047867485</v>
      </c>
      <c r="T42" s="14">
        <f t="shared" si="4"/>
        <v>-1.49700047867485</v>
      </c>
      <c r="U42" s="14">
        <f t="shared" si="5"/>
        <v>-0.997000478674849</v>
      </c>
      <c r="V42" s="14">
        <f t="shared" si="6"/>
        <v>-1.59900047867485</v>
      </c>
      <c r="W42" s="14">
        <f t="shared" si="7"/>
        <v>0.477828421088575</v>
      </c>
      <c r="X42" s="5">
        <v>0.07</v>
      </c>
      <c r="Y42" s="14"/>
      <c r="Z42" s="16">
        <f t="shared" si="17"/>
        <v>5.85069417953491</v>
      </c>
      <c r="AA42" s="16">
        <f t="shared" si="18"/>
        <v>1185.57275390625</v>
      </c>
      <c r="AB42" s="16">
        <f t="shared" si="19"/>
        <v>-5.9358377456665</v>
      </c>
      <c r="AC42" s="16">
        <f t="shared" si="9"/>
        <v>-4.79099632100568</v>
      </c>
      <c r="AD42" s="16">
        <f t="shared" si="10"/>
        <v>-1.14484142466083</v>
      </c>
      <c r="AG42" s="23">
        <v>42.48</v>
      </c>
      <c r="AH42" s="23">
        <v>0.35</v>
      </c>
      <c r="AI42" s="23">
        <v>20.66</v>
      </c>
      <c r="AJ42" s="23">
        <v>3.39</v>
      </c>
      <c r="AK42" s="23">
        <v>7.53</v>
      </c>
      <c r="AL42" s="23">
        <v>0.33</v>
      </c>
      <c r="AM42" s="23">
        <v>21.42</v>
      </c>
      <c r="AN42" s="23">
        <v>4.77</v>
      </c>
      <c r="AO42" s="23">
        <v>0.06</v>
      </c>
      <c r="AP42" s="23">
        <v>0.04</v>
      </c>
      <c r="AQ42" s="3">
        <v>101.03</v>
      </c>
      <c r="AR42" s="17">
        <v>5.85069417953491</v>
      </c>
      <c r="AS42" s="17">
        <v>1185.57275390625</v>
      </c>
      <c r="AT42" s="17">
        <v>-5.9358377456665</v>
      </c>
      <c r="AU42" s="17" t="s">
        <v>1695</v>
      </c>
      <c r="AV42" s="18">
        <v>12</v>
      </c>
      <c r="AW42" s="18">
        <f>AV42/(AG42*'Molecular Weight'!$C$2/'Molecular Weight'!$D$2+AH42*'Molecular Weight'!$C$3/'Molecular Weight'!$D$3+AI42*'Molecular Weight'!$C$4/'Molecular Weight'!$D$4+AJ42*'Molecular Weight'!$C$5/'Molecular Weight'!$D$5+AK42*'Molecular Weight'!$C$6/'Molecular Weight'!$D$6+AL42*'Molecular Weight'!$C$8/'Molecular Weight'!$D$8+AM42*'Molecular Weight'!$C$9/'Molecular Weight'!$D$9+AN42*'Molecular Weight'!$C$10/'Molecular Weight'!$D$10+AO42*'Molecular Weight'!$C$11/'Molecular Weight'!$D$11+AP42*'Molecular Weight'!$C$12/'Molecular Weight'!$D$12)</f>
        <v>4.24763022165161</v>
      </c>
      <c r="AX42" s="18">
        <f>AG42*AW42*'Molecular Weight'!$B$2/'Molecular Weight'!$D$2</f>
        <v>3.0033177732317</v>
      </c>
      <c r="AY42" s="18">
        <f>AH42*AW42*'Molecular Weight'!$B$3/'Molecular Weight'!$D$3</f>
        <v>0.0186066405203763</v>
      </c>
      <c r="AZ42" s="18">
        <f>AW42*AI42*'Molecular Weight'!$B$4/'Molecular Weight'!$D$4</f>
        <v>1.72138172576152</v>
      </c>
      <c r="BA42" s="18">
        <f>AJ42*AW42*'Molecular Weight'!$B$5/'Molecular Weight'!$D$5</f>
        <v>0.189479129566405</v>
      </c>
      <c r="BB42" s="18">
        <f>AK42*AW42*'Molecular Weight'!$B$6/'Molecular Weight'!$D$6</f>
        <v>0.445220706695944</v>
      </c>
      <c r="BC42" s="18">
        <f>AL42*AW42*'Molecular Weight'!$B$8/'Molecular Weight'!$D$8</f>
        <v>0.0197592045833808</v>
      </c>
      <c r="BD42" s="18">
        <f>AM42*AW42*'Molecular Weight'!$B$9/'Molecular Weight'!$D$9</f>
        <v>2.25767343294733</v>
      </c>
      <c r="BE42" s="18">
        <f>AN42*AW42*'Molecular Weight'!$B$10/'Molecular Weight'!$D$10</f>
        <v>0.361290944316658</v>
      </c>
      <c r="BF42" s="18">
        <f>AO42*AW42*'Molecular Weight'!$B$11/'Molecular Weight'!$D$11</f>
        <v>0.0082238726459857</v>
      </c>
      <c r="BG42" s="18">
        <f>AP42*AW42*'Molecular Weight'!$B$12/'Molecular Weight'!$D$12</f>
        <v>0.00360732927528799</v>
      </c>
      <c r="BH42" s="18">
        <f t="shared" si="11"/>
        <v>8.02856075954459</v>
      </c>
      <c r="BI42" s="18">
        <f t="shared" si="12"/>
        <v>0.0853774729493564</v>
      </c>
      <c r="BJ42" s="18">
        <f t="shared" si="13"/>
        <v>0.191764380374301</v>
      </c>
      <c r="BK42" s="19">
        <f t="shared" si="14"/>
        <v>0.359843233746588</v>
      </c>
      <c r="BL42" s="19">
        <f t="shared" si="15"/>
        <v>3.02192441375208</v>
      </c>
      <c r="BM42" s="19">
        <f t="shared" si="16"/>
        <v>3.08394428854332</v>
      </c>
    </row>
    <row r="43" spans="1:65">
      <c r="A43" s="14" t="s">
        <v>2824</v>
      </c>
      <c r="B43" s="14" t="s">
        <v>2828</v>
      </c>
      <c r="C43" s="14" t="s">
        <v>2826</v>
      </c>
      <c r="D43" s="14" t="s">
        <v>1759</v>
      </c>
      <c r="E43" s="14" t="s">
        <v>2827</v>
      </c>
      <c r="F43" s="14">
        <v>5</v>
      </c>
      <c r="G43" s="14">
        <v>1118</v>
      </c>
      <c r="H43" s="14" t="s">
        <v>2770</v>
      </c>
      <c r="I43" s="14" t="s">
        <v>2771</v>
      </c>
      <c r="J43" s="16">
        <f t="shared" si="0"/>
        <v>-6.03044888356319</v>
      </c>
      <c r="K43" s="14">
        <v>-6.12</v>
      </c>
      <c r="L43" s="14">
        <v>-8.82</v>
      </c>
      <c r="M43" s="14">
        <v>-8.25</v>
      </c>
      <c r="N43" s="14">
        <v>-7.97</v>
      </c>
      <c r="O43" s="14">
        <v>-8.03</v>
      </c>
      <c r="P43" s="14">
        <v>-7.57</v>
      </c>
      <c r="Q43" s="14">
        <f t="shared" si="1"/>
        <v>-2.78955111643681</v>
      </c>
      <c r="R43" s="14">
        <f t="shared" si="2"/>
        <v>-2.21955111643681</v>
      </c>
      <c r="S43" s="14">
        <f t="shared" si="3"/>
        <v>-1.93955111643681</v>
      </c>
      <c r="T43" s="14">
        <f t="shared" si="4"/>
        <v>-1.99955111643681</v>
      </c>
      <c r="U43" s="14">
        <f t="shared" si="5"/>
        <v>-1.53955111643681</v>
      </c>
      <c r="V43" s="14">
        <f t="shared" si="6"/>
        <v>-2.09755111643681</v>
      </c>
      <c r="W43" s="14">
        <f t="shared" si="7"/>
        <v>0.458170274024843</v>
      </c>
      <c r="X43" s="5">
        <v>0.06</v>
      </c>
      <c r="Y43" s="14"/>
      <c r="Z43" s="16">
        <f t="shared" si="17"/>
        <v>7.51974964141846</v>
      </c>
      <c r="AA43" s="16">
        <f t="shared" si="18"/>
        <v>1248.11267089844</v>
      </c>
      <c r="AB43" s="16">
        <f t="shared" si="19"/>
        <v>-4.27932643890381</v>
      </c>
      <c r="AC43" s="16">
        <f t="shared" si="9"/>
        <v>-3.18755375840411</v>
      </c>
      <c r="AD43" s="16">
        <f t="shared" si="10"/>
        <v>-1.09177268049969</v>
      </c>
      <c r="AG43" s="23">
        <v>41.61</v>
      </c>
      <c r="AH43" s="23">
        <v>0.24</v>
      </c>
      <c r="AI43" s="23">
        <v>18.87</v>
      </c>
      <c r="AJ43" s="23">
        <v>6.26</v>
      </c>
      <c r="AK43" s="23">
        <v>5.7</v>
      </c>
      <c r="AL43" s="23">
        <v>0.3</v>
      </c>
      <c r="AM43" s="23">
        <v>21.63</v>
      </c>
      <c r="AN43" s="23">
        <v>5.23</v>
      </c>
      <c r="AO43" s="23">
        <v>0.04</v>
      </c>
      <c r="AP43" s="23">
        <v>0</v>
      </c>
      <c r="AQ43" s="3">
        <v>99.88</v>
      </c>
      <c r="AR43" s="17">
        <v>7.51974964141846</v>
      </c>
      <c r="AS43" s="17">
        <v>1248.11267089844</v>
      </c>
      <c r="AT43" s="17">
        <v>-4.27932643890381</v>
      </c>
      <c r="AU43" s="17" t="s">
        <v>1695</v>
      </c>
      <c r="AV43" s="18">
        <v>12</v>
      </c>
      <c r="AW43" s="18">
        <f>AV43/(AG43*'Molecular Weight'!$C$2/'Molecular Weight'!$D$2+AH43*'Molecular Weight'!$C$3/'Molecular Weight'!$D$3+AI43*'Molecular Weight'!$C$4/'Molecular Weight'!$D$4+AJ43*'Molecular Weight'!$C$5/'Molecular Weight'!$D$5+AK43*'Molecular Weight'!$C$6/'Molecular Weight'!$D$6+AL43*'Molecular Weight'!$C$8/'Molecular Weight'!$D$8+AM43*'Molecular Weight'!$C$9/'Molecular Weight'!$D$9+AN43*'Molecular Weight'!$C$10/'Molecular Weight'!$D$10+AO43*'Molecular Weight'!$C$11/'Molecular Weight'!$D$11+AP43*'Molecular Weight'!$C$12/'Molecular Weight'!$D$12)</f>
        <v>4.31012714423848</v>
      </c>
      <c r="AX43" s="18">
        <f>AG43*AW43*'Molecular Weight'!$B$2/'Molecular Weight'!$D$2</f>
        <v>2.9850930504621</v>
      </c>
      <c r="AY43" s="18">
        <f>AH43*AW43*'Molecular Weight'!$B$3/'Molecular Weight'!$D$3</f>
        <v>0.0129465646385136</v>
      </c>
      <c r="AZ43" s="18">
        <f>AW43*AI43*'Molecular Weight'!$B$4/'Molecular Weight'!$D$4</f>
        <v>1.59537267971322</v>
      </c>
      <c r="BA43" s="18">
        <f>AJ43*AW43*'Molecular Weight'!$B$5/'Molecular Weight'!$D$5</f>
        <v>0.355041725415262</v>
      </c>
      <c r="BB43" s="18">
        <f>AK43*AW43*'Molecular Weight'!$B$6/'Molecular Weight'!$D$6</f>
        <v>0.341978350809567</v>
      </c>
      <c r="BC43" s="18">
        <f>AL43*AW43*'Molecular Weight'!$B$8/'Molecular Weight'!$D$8</f>
        <v>0.018227208109269</v>
      </c>
      <c r="BD43" s="18">
        <f>AM43*AW43*'Molecular Weight'!$B$9/'Molecular Weight'!$D$9</f>
        <v>2.3133511198481</v>
      </c>
      <c r="BE43" s="18">
        <f>AN43*AW43*'Molecular Weight'!$B$10/'Molecular Weight'!$D$10</f>
        <v>0.401960858851056</v>
      </c>
      <c r="BF43" s="18">
        <f>AO43*AW43*'Molecular Weight'!$B$11/'Molecular Weight'!$D$11</f>
        <v>0.00556324897610646</v>
      </c>
      <c r="BG43" s="18">
        <f>AP43*AW43*'Molecular Weight'!$B$12/'Molecular Weight'!$D$12</f>
        <v>0</v>
      </c>
      <c r="BH43" s="18">
        <f t="shared" si="11"/>
        <v>8.02953480682319</v>
      </c>
      <c r="BI43" s="18">
        <f t="shared" si="12"/>
        <v>0.0882785093794398</v>
      </c>
      <c r="BJ43" s="18">
        <f t="shared" si="13"/>
        <v>0.258140637179101</v>
      </c>
      <c r="BK43" s="19">
        <f t="shared" si="14"/>
        <v>0.253699841430128</v>
      </c>
      <c r="BL43" s="19">
        <f t="shared" si="15"/>
        <v>2.99803961510062</v>
      </c>
      <c r="BM43" s="19">
        <f t="shared" si="16"/>
        <v>3.07551753761799</v>
      </c>
    </row>
    <row r="44" spans="1:65">
      <c r="A44" s="14" t="s">
        <v>2824</v>
      </c>
      <c r="B44" s="14" t="s">
        <v>2829</v>
      </c>
      <c r="C44" s="14" t="s">
        <v>2826</v>
      </c>
      <c r="D44" s="14" t="s">
        <v>1759</v>
      </c>
      <c r="E44" s="14" t="s">
        <v>2827</v>
      </c>
      <c r="F44" s="14">
        <v>5.4</v>
      </c>
      <c r="G44" s="14">
        <v>1148</v>
      </c>
      <c r="H44" s="14" t="s">
        <v>2770</v>
      </c>
      <c r="I44" s="14" t="s">
        <v>2771</v>
      </c>
      <c r="J44" s="16">
        <f t="shared" si="0"/>
        <v>-5.45165575949768</v>
      </c>
      <c r="K44" s="14">
        <v>-5.59</v>
      </c>
      <c r="L44" s="14">
        <v>-8.64</v>
      </c>
      <c r="M44" s="14">
        <v>-8.11</v>
      </c>
      <c r="N44" s="14">
        <v>-7.81</v>
      </c>
      <c r="O44" s="14">
        <v>-7.87</v>
      </c>
      <c r="P44" s="14">
        <v>-7.37</v>
      </c>
      <c r="Q44" s="14">
        <f t="shared" si="1"/>
        <v>-3.18834424050232</v>
      </c>
      <c r="R44" s="14">
        <f t="shared" si="2"/>
        <v>-2.65834424050232</v>
      </c>
      <c r="S44" s="14">
        <f t="shared" si="3"/>
        <v>-2.35834424050232</v>
      </c>
      <c r="T44" s="14">
        <f t="shared" si="4"/>
        <v>-2.41834424050232</v>
      </c>
      <c r="U44" s="14">
        <f t="shared" si="5"/>
        <v>-1.91834424050232</v>
      </c>
      <c r="V44" s="14">
        <f t="shared" si="6"/>
        <v>-2.50834424050232</v>
      </c>
      <c r="W44" s="14">
        <f t="shared" si="7"/>
        <v>0.464650406219558</v>
      </c>
      <c r="X44" s="5">
        <v>0.06</v>
      </c>
      <c r="Y44" s="14"/>
      <c r="Z44" s="16">
        <f t="shared" si="17"/>
        <v>9.37682247161865</v>
      </c>
      <c r="AA44" s="16">
        <f t="shared" si="18"/>
        <v>1083.67028808594</v>
      </c>
      <c r="AB44" s="16">
        <f t="shared" si="19"/>
        <v>-5.62751960754395</v>
      </c>
      <c r="AC44" s="16">
        <f t="shared" si="9"/>
        <v>-3.35341960937837</v>
      </c>
      <c r="AD44" s="16">
        <f t="shared" si="10"/>
        <v>-2.27409999816558</v>
      </c>
      <c r="AG44" s="23">
        <v>42.27</v>
      </c>
      <c r="AH44" s="23">
        <v>0.08</v>
      </c>
      <c r="AI44" s="23">
        <v>19.03</v>
      </c>
      <c r="AJ44" s="23">
        <v>6.36</v>
      </c>
      <c r="AK44" s="23">
        <v>6.35</v>
      </c>
      <c r="AL44" s="23">
        <v>0.32</v>
      </c>
      <c r="AM44" s="23">
        <v>21.08</v>
      </c>
      <c r="AN44" s="23">
        <v>5.75</v>
      </c>
      <c r="AO44" s="23">
        <v>0.02</v>
      </c>
      <c r="AP44" s="23">
        <v>0.09</v>
      </c>
      <c r="AQ44" s="3">
        <v>101.35</v>
      </c>
      <c r="AR44" s="17">
        <v>9.37682247161865</v>
      </c>
      <c r="AS44" s="17">
        <v>1083.67028808594</v>
      </c>
      <c r="AT44" s="17">
        <v>-5.62751960754395</v>
      </c>
      <c r="AU44" s="17" t="s">
        <v>1695</v>
      </c>
      <c r="AV44" s="18">
        <v>12</v>
      </c>
      <c r="AW44" s="18">
        <f>AV44/(AG44*'Molecular Weight'!$C$2/'Molecular Weight'!$D$2+AH44*'Molecular Weight'!$C$3/'Molecular Weight'!$D$3+AI44*'Molecular Weight'!$C$4/'Molecular Weight'!$D$4+AJ44*'Molecular Weight'!$C$5/'Molecular Weight'!$D$5+AK44*'Molecular Weight'!$C$6/'Molecular Weight'!$D$6+AL44*'Molecular Weight'!$C$8/'Molecular Weight'!$D$8+AM44*'Molecular Weight'!$C$9/'Molecular Weight'!$D$9+AN44*'Molecular Weight'!$C$10/'Molecular Weight'!$D$10+AO44*'Molecular Weight'!$C$11/'Molecular Weight'!$D$11+AP44*'Molecular Weight'!$C$12/'Molecular Weight'!$D$12)</f>
        <v>4.26382379108014</v>
      </c>
      <c r="AX44" s="18">
        <f>AG44*AW44*'Molecular Weight'!$B$2/'Molecular Weight'!$D$2</f>
        <v>2.99986404209317</v>
      </c>
      <c r="AY44" s="18">
        <f>AH44*AW44*'Molecular Weight'!$B$3/'Molecular Weight'!$D$3</f>
        <v>0.00426916024138187</v>
      </c>
      <c r="AZ44" s="18">
        <f>AW44*AI44*'Molecular Weight'!$B$4/'Molecular Weight'!$D$4</f>
        <v>1.59161566779629</v>
      </c>
      <c r="BA44" s="18">
        <f>AJ44*AW44*'Molecular Weight'!$B$5/'Molecular Weight'!$D$5</f>
        <v>0.356838203977494</v>
      </c>
      <c r="BB44" s="18">
        <f>AK44*AW44*'Molecular Weight'!$B$6/'Molecular Weight'!$D$6</f>
        <v>0.376883088437624</v>
      </c>
      <c r="BC44" s="18">
        <f>AL44*AW44*'Molecular Weight'!$B$8/'Molecular Weight'!$D$8</f>
        <v>0.0192334876394932</v>
      </c>
      <c r="BD44" s="18">
        <f>AM44*AW44*'Molecular Weight'!$B$9/'Molecular Weight'!$D$9</f>
        <v>2.23030782918038</v>
      </c>
      <c r="BE44" s="18">
        <f>AN44*AW44*'Molecular Weight'!$B$10/'Molecular Weight'!$D$10</f>
        <v>0.437178794556184</v>
      </c>
      <c r="BF44" s="18">
        <f>AO44*AW44*'Molecular Weight'!$B$11/'Molecular Weight'!$D$11</f>
        <v>0.00275174171737989</v>
      </c>
      <c r="BG44" s="18">
        <f>AP44*AW44*'Molecular Weight'!$B$12/'Molecular Weight'!$D$12</f>
        <v>0.00814743399569453</v>
      </c>
      <c r="BH44" s="18">
        <f t="shared" si="11"/>
        <v>8.02708944963509</v>
      </c>
      <c r="BI44" s="18">
        <f t="shared" si="12"/>
        <v>0.0809940882459861</v>
      </c>
      <c r="BJ44" s="18">
        <f t="shared" si="13"/>
        <v>0.214905074626056</v>
      </c>
      <c r="BK44" s="19">
        <f t="shared" si="14"/>
        <v>0.295889000191637</v>
      </c>
      <c r="BL44" s="19">
        <f t="shared" si="15"/>
        <v>3.00413320233455</v>
      </c>
      <c r="BM44" s="19">
        <f t="shared" si="16"/>
        <v>3.06360319981368</v>
      </c>
    </row>
    <row r="45" spans="1:65">
      <c r="A45" s="14" t="s">
        <v>2824</v>
      </c>
      <c r="B45" s="14" t="s">
        <v>2830</v>
      </c>
      <c r="C45" s="14" t="s">
        <v>2826</v>
      </c>
      <c r="D45" s="14" t="s">
        <v>1759</v>
      </c>
      <c r="E45" s="14" t="s">
        <v>2827</v>
      </c>
      <c r="F45" s="14">
        <v>5.2</v>
      </c>
      <c r="G45" s="14">
        <v>1176</v>
      </c>
      <c r="H45" s="14" t="s">
        <v>2770</v>
      </c>
      <c r="I45" s="14" t="s">
        <v>2771</v>
      </c>
      <c r="J45" s="16">
        <f t="shared" si="0"/>
        <v>-5.30592035739193</v>
      </c>
      <c r="K45" s="14">
        <v>-5.45</v>
      </c>
      <c r="L45" s="14">
        <v>-8.18</v>
      </c>
      <c r="M45" s="14">
        <v>-7.62</v>
      </c>
      <c r="N45" s="14">
        <v>-7.34</v>
      </c>
      <c r="O45" s="14">
        <v>-7.39</v>
      </c>
      <c r="P45" s="14">
        <v>-6.91</v>
      </c>
      <c r="Q45" s="14">
        <f t="shared" si="1"/>
        <v>-2.87407964260807</v>
      </c>
      <c r="R45" s="14">
        <f t="shared" si="2"/>
        <v>-2.31407964260807</v>
      </c>
      <c r="S45" s="14">
        <f t="shared" si="3"/>
        <v>-2.03407964260807</v>
      </c>
      <c r="T45" s="14">
        <f t="shared" si="4"/>
        <v>-2.08407964260807</v>
      </c>
      <c r="U45" s="14">
        <f t="shared" si="5"/>
        <v>-1.60407964260807</v>
      </c>
      <c r="V45" s="14">
        <f t="shared" si="6"/>
        <v>-2.18207964260807</v>
      </c>
      <c r="W45" s="14">
        <f t="shared" si="7"/>
        <v>0.464187462131411</v>
      </c>
      <c r="X45" s="5">
        <v>0.07</v>
      </c>
      <c r="Y45" s="14"/>
      <c r="Z45" s="16">
        <f t="shared" si="17"/>
        <v>7.5843505859375</v>
      </c>
      <c r="AA45" s="16">
        <f t="shared" si="18"/>
        <v>1158.96044921875</v>
      </c>
      <c r="AB45" s="16">
        <f t="shared" si="19"/>
        <v>-5.40909099578857</v>
      </c>
      <c r="AC45" s="16">
        <f t="shared" si="9"/>
        <v>-3.90019614532606</v>
      </c>
      <c r="AD45" s="16">
        <f t="shared" si="10"/>
        <v>-1.50889485046252</v>
      </c>
      <c r="AG45" s="23">
        <v>42.09</v>
      </c>
      <c r="AH45" s="23">
        <v>0.21</v>
      </c>
      <c r="AI45" s="23">
        <v>18.88</v>
      </c>
      <c r="AJ45" s="23">
        <v>6</v>
      </c>
      <c r="AK45" s="23">
        <v>7.08</v>
      </c>
      <c r="AL45" s="23">
        <v>0.34</v>
      </c>
      <c r="AM45" s="23">
        <v>20.91</v>
      </c>
      <c r="AN45" s="23">
        <v>5.42</v>
      </c>
      <c r="AO45" s="23">
        <v>0.04</v>
      </c>
      <c r="AP45" s="23">
        <v>0</v>
      </c>
      <c r="AQ45" s="3">
        <v>100.97</v>
      </c>
      <c r="AR45" s="17">
        <v>7.5843505859375</v>
      </c>
      <c r="AS45" s="17">
        <v>1158.96044921875</v>
      </c>
      <c r="AT45" s="17">
        <v>-5.40909099578857</v>
      </c>
      <c r="AU45" s="17" t="s">
        <v>1695</v>
      </c>
      <c r="AV45" s="18">
        <v>12</v>
      </c>
      <c r="AW45" s="18">
        <f>AV45/(AG45*'Molecular Weight'!$C$2/'Molecular Weight'!$D$2+AH45*'Molecular Weight'!$C$3/'Molecular Weight'!$D$3+AI45*'Molecular Weight'!$C$4/'Molecular Weight'!$D$4+AJ45*'Molecular Weight'!$C$5/'Molecular Weight'!$D$5+AK45*'Molecular Weight'!$C$6/'Molecular Weight'!$D$6+AL45*'Molecular Weight'!$C$8/'Molecular Weight'!$D$8+AM45*'Molecular Weight'!$C$9/'Molecular Weight'!$D$9+AN45*'Molecular Weight'!$C$10/'Molecular Weight'!$D$10+AO45*'Molecular Weight'!$C$11/'Molecular Weight'!$D$11+AP45*'Molecular Weight'!$C$12/'Molecular Weight'!$D$12)</f>
        <v>4.28598077869496</v>
      </c>
      <c r="AX45" s="18">
        <f>AG45*AW45*'Molecular Weight'!$B$2/'Molecular Weight'!$D$2</f>
        <v>3.00261203354312</v>
      </c>
      <c r="AY45" s="18">
        <f>AH45*AW45*'Molecular Weight'!$B$3/'Molecular Weight'!$D$3</f>
        <v>0.0112647805197239</v>
      </c>
      <c r="AZ45" s="18">
        <f>AW45*AI45*'Molecular Weight'!$B$4/'Molecular Weight'!$D$4</f>
        <v>1.58727573757867</v>
      </c>
      <c r="BA45" s="18">
        <f>AJ45*AW45*'Molecular Weight'!$B$5/'Molecular Weight'!$D$5</f>
        <v>0.338389166026314</v>
      </c>
      <c r="BB45" s="18">
        <f>AK45*AW45*'Molecular Weight'!$B$6/'Molecular Weight'!$D$6</f>
        <v>0.422393428635305</v>
      </c>
      <c r="BC45" s="18">
        <f>AL45*AW45*'Molecular Weight'!$B$8/'Molecular Weight'!$D$8</f>
        <v>0.0205417742424061</v>
      </c>
      <c r="BD45" s="18">
        <f>AM45*AW45*'Molecular Weight'!$B$9/'Molecular Weight'!$D$9</f>
        <v>2.2238178184246</v>
      </c>
      <c r="BE45" s="18">
        <f>AN45*AW45*'Molecular Weight'!$B$10/'Molecular Weight'!$D$10</f>
        <v>0.414229954003685</v>
      </c>
      <c r="BF45" s="18">
        <f>AO45*AW45*'Molecular Weight'!$B$11/'Molecular Weight'!$D$11</f>
        <v>0.00553208232164564</v>
      </c>
      <c r="BG45" s="18">
        <f>AP45*AW45*'Molecular Weight'!$B$12/'Molecular Weight'!$D$12</f>
        <v>0</v>
      </c>
      <c r="BH45" s="18">
        <f t="shared" si="11"/>
        <v>8.02605677529548</v>
      </c>
      <c r="BI45" s="18">
        <f t="shared" si="12"/>
        <v>0.0779165441510958</v>
      </c>
      <c r="BJ45" s="18">
        <f t="shared" si="13"/>
        <v>0.184464385260049</v>
      </c>
      <c r="BK45" s="19">
        <f t="shared" si="14"/>
        <v>0.344476884484209</v>
      </c>
      <c r="BL45" s="19">
        <f t="shared" si="15"/>
        <v>3.01387681406285</v>
      </c>
      <c r="BM45" s="19">
        <f t="shared" si="16"/>
        <v>3.080982975306</v>
      </c>
    </row>
    <row r="46" spans="1:65">
      <c r="A46" s="14" t="s">
        <v>2824</v>
      </c>
      <c r="B46" s="14" t="s">
        <v>2831</v>
      </c>
      <c r="C46" s="14" t="s">
        <v>2826</v>
      </c>
      <c r="D46" s="14" t="s">
        <v>1759</v>
      </c>
      <c r="E46" s="14" t="s">
        <v>2827</v>
      </c>
      <c r="F46" s="14">
        <v>5.1</v>
      </c>
      <c r="G46" s="14">
        <v>1151</v>
      </c>
      <c r="H46" s="14" t="s">
        <v>2770</v>
      </c>
      <c r="I46" s="14" t="s">
        <v>2771</v>
      </c>
      <c r="J46" s="16">
        <f t="shared" si="0"/>
        <v>-5.62077857539843</v>
      </c>
      <c r="K46" s="14">
        <v>-5.73</v>
      </c>
      <c r="L46" s="14">
        <v>-8.46</v>
      </c>
      <c r="M46" s="14">
        <v>-7.9</v>
      </c>
      <c r="N46" s="14">
        <v>-7.63</v>
      </c>
      <c r="O46" s="14">
        <v>-7.68</v>
      </c>
      <c r="P46" s="14">
        <v>-7.22</v>
      </c>
      <c r="Q46" s="14">
        <f t="shared" si="1"/>
        <v>-2.83922142460157</v>
      </c>
      <c r="R46" s="14">
        <f t="shared" si="2"/>
        <v>-2.27922142460157</v>
      </c>
      <c r="S46" s="14">
        <f t="shared" si="3"/>
        <v>-2.00922142460157</v>
      </c>
      <c r="T46" s="14">
        <f t="shared" si="4"/>
        <v>-2.05922142460157</v>
      </c>
      <c r="U46" s="14">
        <f t="shared" si="5"/>
        <v>-1.59922142460157</v>
      </c>
      <c r="V46" s="14">
        <f t="shared" si="6"/>
        <v>-2.15722142460157</v>
      </c>
      <c r="W46" s="14">
        <f t="shared" si="7"/>
        <v>0.453563666975211</v>
      </c>
      <c r="X46" s="5">
        <v>0.06</v>
      </c>
      <c r="Y46" s="14"/>
      <c r="Z46" s="16">
        <f t="shared" si="17"/>
        <v>6.2151894569397</v>
      </c>
      <c r="AA46" s="16">
        <f t="shared" si="18"/>
        <v>1327.77941894531</v>
      </c>
      <c r="AB46" s="16">
        <f t="shared" si="19"/>
        <v>-4.19530344009399</v>
      </c>
      <c r="AC46" s="16">
        <f t="shared" si="9"/>
        <v>-3.3430038931452</v>
      </c>
      <c r="AD46" s="16">
        <f t="shared" si="10"/>
        <v>-0.852299546948799</v>
      </c>
      <c r="AF46" s="5"/>
      <c r="AG46" s="23">
        <v>41.76</v>
      </c>
      <c r="AH46" s="23">
        <v>0.41</v>
      </c>
      <c r="AI46" s="23">
        <v>18.68</v>
      </c>
      <c r="AJ46" s="23">
        <v>6.3</v>
      </c>
      <c r="AK46" s="23">
        <v>6.44</v>
      </c>
      <c r="AL46" s="23">
        <v>0.33</v>
      </c>
      <c r="AM46" s="23">
        <v>21.28</v>
      </c>
      <c r="AN46" s="23">
        <v>5.5</v>
      </c>
      <c r="AO46" s="23">
        <v>0.05</v>
      </c>
      <c r="AP46" s="23">
        <v>0.07</v>
      </c>
      <c r="AQ46" s="3">
        <v>100.82</v>
      </c>
      <c r="AR46" s="17">
        <v>6.2151894569397</v>
      </c>
      <c r="AS46" s="17">
        <v>1327.77941894531</v>
      </c>
      <c r="AT46" s="17">
        <v>-4.19530344009399</v>
      </c>
      <c r="AU46" s="17" t="s">
        <v>1695</v>
      </c>
      <c r="AV46" s="18">
        <v>12</v>
      </c>
      <c r="AW46" s="18">
        <f>AV46/(AG46*'Molecular Weight'!$C$2/'Molecular Weight'!$D$2+AH46*'Molecular Weight'!$C$3/'Molecular Weight'!$D$3+AI46*'Molecular Weight'!$C$4/'Molecular Weight'!$D$4+AJ46*'Molecular Weight'!$C$5/'Molecular Weight'!$D$5+AK46*'Molecular Weight'!$C$6/'Molecular Weight'!$D$6+AL46*'Molecular Weight'!$C$8/'Molecular Weight'!$D$8+AM46*'Molecular Weight'!$C$9/'Molecular Weight'!$D$9+AN46*'Molecular Weight'!$C$10/'Molecular Weight'!$D$10+AO46*'Molecular Weight'!$C$11/'Molecular Weight'!$D$11+AP46*'Molecular Weight'!$C$12/'Molecular Weight'!$D$12)</f>
        <v>4.29131436583783</v>
      </c>
      <c r="AX46" s="18">
        <f>AG46*AW46*'Molecular Weight'!$B$2/'Molecular Weight'!$D$2</f>
        <v>2.98277776160765</v>
      </c>
      <c r="AY46" s="18">
        <f>AH46*AW46*'Molecular Weight'!$B$3/'Molecular Weight'!$D$3</f>
        <v>0.0220205117646246</v>
      </c>
      <c r="AZ46" s="18">
        <f>AW46*AI46*'Molecular Weight'!$B$4/'Molecular Weight'!$D$4</f>
        <v>1.57241569936937</v>
      </c>
      <c r="BA46" s="18">
        <f>AJ46*AW46*'Molecular Weight'!$B$5/'Molecular Weight'!$D$5</f>
        <v>0.355750779719433</v>
      </c>
      <c r="BB46" s="18">
        <f>AK46*AW46*'Molecular Weight'!$B$6/'Molecular Weight'!$D$6</f>
        <v>0.384689094042255</v>
      </c>
      <c r="BC46" s="18">
        <f>AL46*AW46*'Molecular Weight'!$B$8/'Molecular Weight'!$D$8</f>
        <v>0.0199624152907596</v>
      </c>
      <c r="BD46" s="18">
        <f>AM46*AW46*'Molecular Weight'!$B$9/'Molecular Weight'!$D$9</f>
        <v>2.26598435992628</v>
      </c>
      <c r="BE46" s="18">
        <f>AN46*AW46*'Molecular Weight'!$B$10/'Molecular Weight'!$D$10</f>
        <v>0.420867136449858</v>
      </c>
      <c r="BF46" s="18">
        <f>AO46*AW46*'Molecular Weight'!$B$11/'Molecular Weight'!$D$11</f>
        <v>0.00692370823787968</v>
      </c>
      <c r="BG46" s="18">
        <f>AP46*AW46*'Molecular Weight'!$B$12/'Molecular Weight'!$D$12</f>
        <v>0.00637774958829401</v>
      </c>
      <c r="BH46" s="18">
        <f t="shared" si="11"/>
        <v>8.03776921599641</v>
      </c>
      <c r="BI46" s="18">
        <f t="shared" si="12"/>
        <v>0.112775219038364</v>
      </c>
      <c r="BJ46" s="18">
        <f t="shared" si="13"/>
        <v>0.29315938711269</v>
      </c>
      <c r="BK46" s="19">
        <f t="shared" si="14"/>
        <v>0.271913875003892</v>
      </c>
      <c r="BL46" s="19">
        <f t="shared" si="15"/>
        <v>3.00479827337228</v>
      </c>
      <c r="BM46" s="19">
        <f t="shared" si="16"/>
        <v>3.09150300570915</v>
      </c>
    </row>
    <row r="47" spans="1:65">
      <c r="A47" s="14" t="s">
        <v>2824</v>
      </c>
      <c r="B47" s="14" t="s">
        <v>2832</v>
      </c>
      <c r="C47" s="14" t="s">
        <v>2826</v>
      </c>
      <c r="D47" s="14" t="s">
        <v>1759</v>
      </c>
      <c r="E47" s="14" t="s">
        <v>2827</v>
      </c>
      <c r="F47" s="14">
        <v>5.1</v>
      </c>
      <c r="G47" s="14">
        <v>1177</v>
      </c>
      <c r="H47" s="14" t="s">
        <v>2770</v>
      </c>
      <c r="I47" s="14" t="s">
        <v>2771</v>
      </c>
      <c r="J47" s="16">
        <f t="shared" si="0"/>
        <v>-5.36134165763459</v>
      </c>
      <c r="K47" s="14">
        <v>-5.47</v>
      </c>
      <c r="L47" s="14">
        <v>-8.12</v>
      </c>
      <c r="M47" s="14">
        <v>-7.53</v>
      </c>
      <c r="N47" s="14">
        <v>-7.24</v>
      </c>
      <c r="O47" s="14">
        <v>-7.31</v>
      </c>
      <c r="P47" s="14">
        <v>-6.84</v>
      </c>
      <c r="Q47" s="14">
        <f t="shared" si="1"/>
        <v>-2.75865834236541</v>
      </c>
      <c r="R47" s="14">
        <f t="shared" si="2"/>
        <v>-2.16865834236541</v>
      </c>
      <c r="S47" s="14">
        <f t="shared" si="3"/>
        <v>-1.87865834236541</v>
      </c>
      <c r="T47" s="14">
        <f t="shared" si="4"/>
        <v>-1.94865834236541</v>
      </c>
      <c r="U47" s="14">
        <f t="shared" si="5"/>
        <v>-1.47865834236541</v>
      </c>
      <c r="V47" s="14">
        <f t="shared" si="6"/>
        <v>-2.04665834236541</v>
      </c>
      <c r="W47" s="14">
        <f t="shared" si="7"/>
        <v>0.469648804959621</v>
      </c>
      <c r="X47" s="5">
        <v>0.07</v>
      </c>
      <c r="Y47" s="14"/>
      <c r="Z47" s="16">
        <f t="shared" si="17"/>
        <v>7.14914226531982</v>
      </c>
      <c r="AA47" s="16">
        <f t="shared" si="18"/>
        <v>1233.69165039062</v>
      </c>
      <c r="AB47" s="16">
        <f t="shared" si="19"/>
        <v>-4.81427001953125</v>
      </c>
      <c r="AC47" s="16">
        <f t="shared" si="9"/>
        <v>-3.53712961005738</v>
      </c>
      <c r="AD47" s="16">
        <f t="shared" si="10"/>
        <v>-1.27714040947387</v>
      </c>
      <c r="AF47" s="5"/>
      <c r="AG47" s="23">
        <v>41.68</v>
      </c>
      <c r="AH47" s="23">
        <v>0.32</v>
      </c>
      <c r="AI47" s="23">
        <v>18.04</v>
      </c>
      <c r="AJ47" s="23">
        <v>6.57</v>
      </c>
      <c r="AK47" s="23">
        <v>7.26</v>
      </c>
      <c r="AL47" s="23">
        <v>0.36</v>
      </c>
      <c r="AM47" s="23">
        <v>20.54</v>
      </c>
      <c r="AN47" s="23">
        <v>5.5</v>
      </c>
      <c r="AO47" s="23">
        <v>0.05</v>
      </c>
      <c r="AP47" s="23">
        <v>0.08</v>
      </c>
      <c r="AQ47" s="3">
        <v>100.4</v>
      </c>
      <c r="AR47" s="17">
        <v>7.14914226531982</v>
      </c>
      <c r="AS47" s="17">
        <v>1233.69165039062</v>
      </c>
      <c r="AT47" s="17">
        <v>-4.81427001953125</v>
      </c>
      <c r="AU47" s="17" t="s">
        <v>1695</v>
      </c>
      <c r="AV47" s="18">
        <v>12</v>
      </c>
      <c r="AW47" s="18">
        <f>AV47/(AG47*'Molecular Weight'!$C$2/'Molecular Weight'!$D$2+AH47*'Molecular Weight'!$C$3/'Molecular Weight'!$D$3+AI47*'Molecular Weight'!$C$4/'Molecular Weight'!$D$4+AJ47*'Molecular Weight'!$C$5/'Molecular Weight'!$D$5+AK47*'Molecular Weight'!$C$6/'Molecular Weight'!$D$6+AL47*'Molecular Weight'!$C$8/'Molecular Weight'!$D$8+AM47*'Molecular Weight'!$C$9/'Molecular Weight'!$D$9+AN47*'Molecular Weight'!$C$10/'Molecular Weight'!$D$10+AO47*'Molecular Weight'!$C$11/'Molecular Weight'!$D$11+AP47*'Molecular Weight'!$C$12/'Molecular Weight'!$D$12)</f>
        <v>4.32977042926032</v>
      </c>
      <c r="AX47" s="18">
        <f>AG47*AW47*'Molecular Weight'!$B$2/'Molecular Weight'!$D$2</f>
        <v>3.0037422019236</v>
      </c>
      <c r="AY47" s="18">
        <f>AH47*AW47*'Molecular Weight'!$B$3/'Molecular Weight'!$D$3</f>
        <v>0.0173407576641214</v>
      </c>
      <c r="AZ47" s="18">
        <f>AW47*AI47*'Molecular Weight'!$B$4/'Molecular Weight'!$D$4</f>
        <v>1.53215101106034</v>
      </c>
      <c r="BA47" s="18">
        <f>AJ47*AW47*'Molecular Weight'!$B$5/'Molecular Weight'!$D$5</f>
        <v>0.374321885916709</v>
      </c>
      <c r="BB47" s="18">
        <f>AK47*AW47*'Molecular Weight'!$B$6/'Molecular Weight'!$D$6</f>
        <v>0.437557535028256</v>
      </c>
      <c r="BC47" s="18">
        <f>AL47*AW47*'Molecular Weight'!$B$8/'Molecular Weight'!$D$8</f>
        <v>0.0219723337261589</v>
      </c>
      <c r="BD47" s="18">
        <f>AM47*AW47*'Molecular Weight'!$B$9/'Molecular Weight'!$D$9</f>
        <v>2.20678621878429</v>
      </c>
      <c r="BE47" s="18">
        <f>AN47*AW47*'Molecular Weight'!$B$10/'Molecular Weight'!$D$10</f>
        <v>0.424638683326172</v>
      </c>
      <c r="BF47" s="18">
        <f>AO47*AW47*'Molecular Weight'!$B$11/'Molecular Weight'!$D$11</f>
        <v>0.00698575416143968</v>
      </c>
      <c r="BG47" s="18">
        <f>AP47*AW47*'Molecular Weight'!$B$12/'Molecular Weight'!$D$12</f>
        <v>0.00735417482676911</v>
      </c>
      <c r="BH47" s="18">
        <f t="shared" si="11"/>
        <v>8.03285055641786</v>
      </c>
      <c r="BI47" s="18">
        <f t="shared" si="12"/>
        <v>0.0981486395758555</v>
      </c>
      <c r="BJ47" s="18">
        <f t="shared" si="13"/>
        <v>0.224310248867083</v>
      </c>
      <c r="BK47" s="19">
        <f t="shared" si="14"/>
        <v>0.3394088954524</v>
      </c>
      <c r="BL47" s="19">
        <f t="shared" si="15"/>
        <v>3.02108295958772</v>
      </c>
      <c r="BM47" s="19">
        <f t="shared" si="16"/>
        <v>3.09095477086488</v>
      </c>
    </row>
    <row r="48" spans="1:65">
      <c r="A48" s="14" t="s">
        <v>2824</v>
      </c>
      <c r="B48" s="14" t="s">
        <v>2833</v>
      </c>
      <c r="C48" s="14" t="s">
        <v>2826</v>
      </c>
      <c r="D48" s="14" t="s">
        <v>1759</v>
      </c>
      <c r="E48" s="14" t="s">
        <v>2827</v>
      </c>
      <c r="F48" s="14">
        <v>4.5</v>
      </c>
      <c r="G48" s="14">
        <v>1095</v>
      </c>
      <c r="H48" s="14" t="s">
        <v>2770</v>
      </c>
      <c r="I48" s="14" t="s">
        <v>2771</v>
      </c>
      <c r="J48" s="16">
        <f t="shared" si="0"/>
        <v>-6.62407717962282</v>
      </c>
      <c r="K48" s="14">
        <v>-6.71</v>
      </c>
      <c r="L48" s="14">
        <v>-9.1</v>
      </c>
      <c r="M48" s="14">
        <v>-8.38</v>
      </c>
      <c r="N48" s="14">
        <v>-8.13</v>
      </c>
      <c r="O48" s="14">
        <v>-8.19</v>
      </c>
      <c r="P48" s="14">
        <v>-7.81</v>
      </c>
      <c r="Q48" s="14">
        <f t="shared" si="1"/>
        <v>-2.47592282037718</v>
      </c>
      <c r="R48" s="14">
        <f t="shared" si="2"/>
        <v>-1.75592282037718</v>
      </c>
      <c r="S48" s="14">
        <f t="shared" si="3"/>
        <v>-1.50592282037718</v>
      </c>
      <c r="T48" s="14">
        <f t="shared" si="4"/>
        <v>-1.56592282037718</v>
      </c>
      <c r="U48" s="14">
        <f t="shared" si="5"/>
        <v>-1.18592282037718</v>
      </c>
      <c r="V48" s="14">
        <f t="shared" si="6"/>
        <v>-1.69792282037718</v>
      </c>
      <c r="W48" s="14">
        <f t="shared" si="7"/>
        <v>0.480905396101978</v>
      </c>
      <c r="X48" s="5">
        <v>0.06</v>
      </c>
      <c r="Y48" s="14"/>
      <c r="Z48" s="16">
        <f t="shared" si="17"/>
        <v>5.65190601348877</v>
      </c>
      <c r="AA48" s="16">
        <f t="shared" si="18"/>
        <v>1306.64538574219</v>
      </c>
      <c r="AB48" s="16">
        <f t="shared" si="19"/>
        <v>-4.70073890686035</v>
      </c>
      <c r="AC48" s="16">
        <f t="shared" si="9"/>
        <v>-3.84869358992815</v>
      </c>
      <c r="AD48" s="16">
        <f t="shared" si="10"/>
        <v>-0.852045316932201</v>
      </c>
      <c r="AF48" s="5"/>
      <c r="AG48" s="23">
        <v>42.06</v>
      </c>
      <c r="AH48" s="23">
        <v>0.94</v>
      </c>
      <c r="AI48" s="23">
        <v>18.95</v>
      </c>
      <c r="AJ48" s="23">
        <v>5.32</v>
      </c>
      <c r="AK48" s="23">
        <v>6.63</v>
      </c>
      <c r="AL48" s="23">
        <v>0.32</v>
      </c>
      <c r="AM48" s="23">
        <v>21.01</v>
      </c>
      <c r="AN48" s="23">
        <v>5.37</v>
      </c>
      <c r="AO48" s="23">
        <v>0.1</v>
      </c>
      <c r="AP48" s="23">
        <v>0.07</v>
      </c>
      <c r="AQ48" s="3">
        <v>100.77</v>
      </c>
      <c r="AR48" s="17">
        <v>5.65190601348877</v>
      </c>
      <c r="AS48" s="17">
        <v>1306.64538574219</v>
      </c>
      <c r="AT48" s="17">
        <v>-4.70073890686035</v>
      </c>
      <c r="AU48" s="17" t="s">
        <v>1695</v>
      </c>
      <c r="AV48" s="18">
        <v>12</v>
      </c>
      <c r="AW48" s="18">
        <f>AV48/(AG48*'Molecular Weight'!$C$2/'Molecular Weight'!$D$2+AH48*'Molecular Weight'!$C$3/'Molecular Weight'!$D$3+AI48*'Molecular Weight'!$C$4/'Molecular Weight'!$D$4+AJ48*'Molecular Weight'!$C$5/'Molecular Weight'!$D$5+AK48*'Molecular Weight'!$C$6/'Molecular Weight'!$D$6+AL48*'Molecular Weight'!$C$8/'Molecular Weight'!$D$8+AM48*'Molecular Weight'!$C$9/'Molecular Weight'!$D$9+AN48*'Molecular Weight'!$C$10/'Molecular Weight'!$D$10+AO48*'Molecular Weight'!$C$11/'Molecular Weight'!$D$11+AP48*'Molecular Weight'!$C$12/'Molecular Weight'!$D$12)</f>
        <v>4.28190204382928</v>
      </c>
      <c r="AX48" s="18">
        <f>AG48*AW48*'Molecular Weight'!$B$2/'Molecular Weight'!$D$2</f>
        <v>2.99761651071005</v>
      </c>
      <c r="AY48" s="18">
        <f>AH48*AW48*'Molecular Weight'!$B$3/'Molecular Weight'!$D$3</f>
        <v>0.0503753181626974</v>
      </c>
      <c r="AZ48" s="18">
        <f>AW48*AI48*'Molecular Weight'!$B$4/'Molecular Weight'!$D$4</f>
        <v>1.59164463967369</v>
      </c>
      <c r="BA48" s="18">
        <f>AJ48*AW48*'Molecular Weight'!$B$5/'Molecular Weight'!$D$5</f>
        <v>0.299752863651185</v>
      </c>
      <c r="BB48" s="18">
        <f>AK48*AW48*'Molecular Weight'!$B$6/'Molecular Weight'!$D$6</f>
        <v>0.395169968688588</v>
      </c>
      <c r="BC48" s="18">
        <f>AL48*AW48*'Molecular Weight'!$B$8/'Molecular Weight'!$D$8</f>
        <v>0.0193150360026131</v>
      </c>
      <c r="BD48" s="18">
        <f>AM48*AW48*'Molecular Weight'!$B$9/'Molecular Weight'!$D$9</f>
        <v>2.23232659902862</v>
      </c>
      <c r="BE48" s="18">
        <f>AN48*AW48*'Molecular Weight'!$B$10/'Molecular Weight'!$D$10</f>
        <v>0.410018080873096</v>
      </c>
      <c r="BF48" s="18">
        <f>AO48*AW48*'Molecular Weight'!$B$11/'Molecular Weight'!$D$11</f>
        <v>0.0138170443492394</v>
      </c>
      <c r="BG48" s="18">
        <f>AP48*AW48*'Molecular Weight'!$B$12/'Molecular Weight'!$D$12</f>
        <v>0.00636376099932165</v>
      </c>
      <c r="BH48" s="18">
        <f t="shared" si="11"/>
        <v>8.0163998221391</v>
      </c>
      <c r="BI48" s="18">
        <f t="shared" si="12"/>
        <v>0.0490988149382705</v>
      </c>
      <c r="BJ48" s="18">
        <f t="shared" si="13"/>
        <v>0.124247333625098</v>
      </c>
      <c r="BK48" s="19">
        <f t="shared" si="14"/>
        <v>0.346071153750317</v>
      </c>
      <c r="BL48" s="19">
        <f t="shared" si="15"/>
        <v>3.04799182887275</v>
      </c>
      <c r="BM48" s="19">
        <f t="shared" si="16"/>
        <v>3.05682968459291</v>
      </c>
    </row>
    <row r="49" spans="1:65">
      <c r="A49" s="14" t="s">
        <v>2824</v>
      </c>
      <c r="B49" s="14" t="s">
        <v>2834</v>
      </c>
      <c r="C49" s="14" t="s">
        <v>2826</v>
      </c>
      <c r="D49" s="14" t="s">
        <v>1759</v>
      </c>
      <c r="E49" s="14" t="s">
        <v>2827</v>
      </c>
      <c r="F49" s="14">
        <v>5.8</v>
      </c>
      <c r="G49" s="14">
        <v>1202</v>
      </c>
      <c r="H49" s="14" t="s">
        <v>2770</v>
      </c>
      <c r="I49" s="14" t="s">
        <v>2771</v>
      </c>
      <c r="J49" s="16">
        <f t="shared" si="0"/>
        <v>-4.67080753568928</v>
      </c>
      <c r="K49" s="14">
        <v>-4.83</v>
      </c>
      <c r="L49" s="14">
        <v>-7.65</v>
      </c>
      <c r="M49" s="14">
        <v>-7.27</v>
      </c>
      <c r="N49" s="14">
        <v>-6.96</v>
      </c>
      <c r="O49" s="14">
        <v>-7.01</v>
      </c>
      <c r="P49" s="14">
        <v>-6.45</v>
      </c>
      <c r="Q49" s="14">
        <f t="shared" si="1"/>
        <v>-2.97919246431072</v>
      </c>
      <c r="R49" s="14">
        <f t="shared" si="2"/>
        <v>-2.59919246431072</v>
      </c>
      <c r="S49" s="14">
        <f t="shared" si="3"/>
        <v>-2.28919246431072</v>
      </c>
      <c r="T49" s="14">
        <f t="shared" si="4"/>
        <v>-2.33919246431072</v>
      </c>
      <c r="U49" s="14">
        <f t="shared" si="5"/>
        <v>-1.77919246431072</v>
      </c>
      <c r="V49" s="14">
        <f t="shared" si="6"/>
        <v>-2.39719246431072</v>
      </c>
      <c r="W49" s="14">
        <f t="shared" si="7"/>
        <v>0.440590512834764</v>
      </c>
      <c r="X49" s="5">
        <v>0.08</v>
      </c>
      <c r="Y49" s="14"/>
      <c r="Z49" s="16">
        <f t="shared" si="17"/>
        <v>9.35603332519531</v>
      </c>
      <c r="AA49" s="16">
        <f t="shared" si="18"/>
        <v>1134.08862304687</v>
      </c>
      <c r="AB49" s="16">
        <f t="shared" si="19"/>
        <v>-5.19516658782959</v>
      </c>
      <c r="AC49" s="16">
        <f t="shared" si="9"/>
        <v>-2.93442643882031</v>
      </c>
      <c r="AD49" s="16">
        <f t="shared" si="10"/>
        <v>-2.26074014900927</v>
      </c>
      <c r="AF49" s="5"/>
      <c r="AG49" s="23">
        <v>41.56</v>
      </c>
      <c r="AH49" s="23">
        <v>0.14</v>
      </c>
      <c r="AI49" s="23">
        <v>17.77</v>
      </c>
      <c r="AJ49" s="23">
        <v>7.47</v>
      </c>
      <c r="AK49" s="23">
        <v>7.05</v>
      </c>
      <c r="AL49" s="23">
        <v>0.35</v>
      </c>
      <c r="AM49" s="23">
        <v>20.36</v>
      </c>
      <c r="AN49" s="23">
        <v>6.2</v>
      </c>
      <c r="AO49" s="23">
        <v>0.02</v>
      </c>
      <c r="AP49" s="23">
        <v>0.08</v>
      </c>
      <c r="AQ49" s="3">
        <v>101</v>
      </c>
      <c r="AR49" s="17">
        <v>9.35603332519531</v>
      </c>
      <c r="AS49" s="17">
        <v>1134.08862304687</v>
      </c>
      <c r="AT49" s="17">
        <v>-5.19516658782959</v>
      </c>
      <c r="AU49" s="17" t="s">
        <v>1698</v>
      </c>
      <c r="AV49" s="18">
        <v>12</v>
      </c>
      <c r="AW49" s="18">
        <f>AV49/(AG49*'Molecular Weight'!$C$2/'Molecular Weight'!$D$2+AH49*'Molecular Weight'!$C$3/'Molecular Weight'!$D$3+AI49*'Molecular Weight'!$C$4/'Molecular Weight'!$D$4+AJ49*'Molecular Weight'!$C$5/'Molecular Weight'!$D$5+AK49*'Molecular Weight'!$C$6/'Molecular Weight'!$D$6+AL49*'Molecular Weight'!$C$8/'Molecular Weight'!$D$8+AM49*'Molecular Weight'!$C$9/'Molecular Weight'!$D$9+AN49*'Molecular Weight'!$C$10/'Molecular Weight'!$D$10+AO49*'Molecular Weight'!$C$11/'Molecular Weight'!$D$11+AP49*'Molecular Weight'!$C$12/'Molecular Weight'!$D$12)</f>
        <v>4.32074819221998</v>
      </c>
      <c r="AX49" s="18">
        <f>AG49*AW49*'Molecular Weight'!$B$2/'Molecular Weight'!$D$2</f>
        <v>2.9888531103306</v>
      </c>
      <c r="AY49" s="18">
        <f>AH49*AW49*'Molecular Weight'!$B$3/'Molecular Weight'!$D$3</f>
        <v>0.00757077280238796</v>
      </c>
      <c r="AZ49" s="18">
        <f>AW49*AI49*'Molecular Weight'!$B$4/'Molecular Weight'!$D$4</f>
        <v>1.50607484063847</v>
      </c>
      <c r="BA49" s="18">
        <f>AJ49*AW49*'Molecular Weight'!$B$5/'Molecular Weight'!$D$5</f>
        <v>0.424712007314735</v>
      </c>
      <c r="BB49" s="18">
        <f>AK49*AW49*'Molecular Weight'!$B$6/'Molecular Weight'!$D$6</f>
        <v>0.42401551719308</v>
      </c>
      <c r="BC49" s="18">
        <f>AL49*AW49*'Molecular Weight'!$B$8/'Molecular Weight'!$D$8</f>
        <v>0.0213174776892725</v>
      </c>
      <c r="BD49" s="18">
        <f>AM49*AW49*'Molecular Weight'!$B$9/'Molecular Weight'!$D$9</f>
        <v>2.18288916113149</v>
      </c>
      <c r="BE49" s="18">
        <f>AN49*AW49*'Molecular Weight'!$B$10/'Molecular Weight'!$D$10</f>
        <v>0.477686141079955</v>
      </c>
      <c r="BF49" s="18">
        <f>AO49*AW49*'Molecular Weight'!$B$11/'Molecular Weight'!$D$11</f>
        <v>0.00278847898820264</v>
      </c>
      <c r="BG49" s="18">
        <f>AP49*AW49*'Molecular Weight'!$B$12/'Molecular Weight'!$D$12</f>
        <v>0.00733885043264541</v>
      </c>
      <c r="BH49" s="18">
        <f t="shared" si="11"/>
        <v>8.04324635760084</v>
      </c>
      <c r="BI49" s="18">
        <f t="shared" si="12"/>
        <v>0.129041500940628</v>
      </c>
      <c r="BJ49" s="18">
        <f t="shared" si="13"/>
        <v>0.304332024909994</v>
      </c>
      <c r="BK49" s="19">
        <f t="shared" si="14"/>
        <v>0.294974016252452</v>
      </c>
      <c r="BL49" s="19">
        <f t="shared" si="15"/>
        <v>2.99642388313299</v>
      </c>
      <c r="BM49" s="19">
        <f t="shared" si="16"/>
        <v>3.10590829709379</v>
      </c>
    </row>
    <row r="50" spans="1:65">
      <c r="A50" s="14" t="s">
        <v>2824</v>
      </c>
      <c r="B50" s="14" t="s">
        <v>2835</v>
      </c>
      <c r="C50" s="14" t="s">
        <v>2826</v>
      </c>
      <c r="D50" s="14" t="s">
        <v>1759</v>
      </c>
      <c r="E50" s="14" t="s">
        <v>2827</v>
      </c>
      <c r="F50" s="14">
        <v>5.1</v>
      </c>
      <c r="G50" s="14">
        <v>1153</v>
      </c>
      <c r="H50" s="14" t="s">
        <v>2770</v>
      </c>
      <c r="I50" s="14" t="s">
        <v>2771</v>
      </c>
      <c r="J50" s="16">
        <f t="shared" si="0"/>
        <v>-5.60052431457617</v>
      </c>
      <c r="K50" s="14">
        <v>-5.71</v>
      </c>
      <c r="L50" s="14">
        <v>-8.62</v>
      </c>
      <c r="M50" s="14">
        <v>-8.05</v>
      </c>
      <c r="N50" s="14">
        <v>-7.78</v>
      </c>
      <c r="O50" s="14">
        <v>-7.82</v>
      </c>
      <c r="P50" s="14">
        <v>-7.34</v>
      </c>
      <c r="Q50" s="14">
        <f t="shared" si="1"/>
        <v>-3.01947568542383</v>
      </c>
      <c r="R50" s="14">
        <f t="shared" si="2"/>
        <v>-2.44947568542383</v>
      </c>
      <c r="S50" s="14">
        <f t="shared" si="3"/>
        <v>-2.17947568542383</v>
      </c>
      <c r="T50" s="14">
        <f t="shared" si="4"/>
        <v>-2.21947568542383</v>
      </c>
      <c r="U50" s="14">
        <f t="shared" si="5"/>
        <v>-1.73947568542383</v>
      </c>
      <c r="V50" s="14">
        <f t="shared" si="6"/>
        <v>-2.32147568542383</v>
      </c>
      <c r="W50" s="14">
        <f t="shared" si="7"/>
        <v>0.467140235903524</v>
      </c>
      <c r="X50" s="5">
        <v>0.06</v>
      </c>
      <c r="Y50" s="14"/>
      <c r="Z50" s="16">
        <f t="shared" si="17"/>
        <v>5.55062484741211</v>
      </c>
      <c r="AA50" s="16">
        <f t="shared" si="18"/>
        <v>1120.32885742187</v>
      </c>
      <c r="AB50" s="16">
        <f t="shared" si="19"/>
        <v>-6.89822196960449</v>
      </c>
      <c r="AC50" s="16">
        <f t="shared" si="9"/>
        <v>-5.63212076121941</v>
      </c>
      <c r="AD50" s="16">
        <f t="shared" si="10"/>
        <v>-1.26610120838509</v>
      </c>
      <c r="AF50" s="5"/>
      <c r="AG50" s="23">
        <v>42.55</v>
      </c>
      <c r="AH50" s="23">
        <v>0.13</v>
      </c>
      <c r="AI50" s="23">
        <v>20.44</v>
      </c>
      <c r="AJ50" s="23">
        <v>4.33</v>
      </c>
      <c r="AK50" s="23">
        <v>6.49</v>
      </c>
      <c r="AL50" s="23">
        <v>0.31</v>
      </c>
      <c r="AM50" s="23">
        <v>21.42</v>
      </c>
      <c r="AN50" s="23">
        <v>4.85</v>
      </c>
      <c r="AO50" s="23">
        <v>0.03</v>
      </c>
      <c r="AP50" s="23">
        <v>0.04</v>
      </c>
      <c r="AQ50" s="3">
        <v>100.59</v>
      </c>
      <c r="AR50" s="17">
        <v>5.55062484741211</v>
      </c>
      <c r="AS50" s="17">
        <v>1120.32885742187</v>
      </c>
      <c r="AT50" s="17">
        <v>-6.89822196960449</v>
      </c>
      <c r="AU50" s="17" t="s">
        <v>1695</v>
      </c>
      <c r="AV50" s="18">
        <v>12</v>
      </c>
      <c r="AW50" s="18">
        <f>AV50/(AG50*'Molecular Weight'!$C$2/'Molecular Weight'!$D$2+AH50*'Molecular Weight'!$C$3/'Molecular Weight'!$D$3+AI50*'Molecular Weight'!$C$4/'Molecular Weight'!$D$4+AJ50*'Molecular Weight'!$C$5/'Molecular Weight'!$D$5+AK50*'Molecular Weight'!$C$6/'Molecular Weight'!$D$6+AL50*'Molecular Weight'!$C$8/'Molecular Weight'!$D$8+AM50*'Molecular Weight'!$C$9/'Molecular Weight'!$D$9+AN50*'Molecular Weight'!$C$10/'Molecular Weight'!$D$10+AO50*'Molecular Weight'!$C$11/'Molecular Weight'!$D$11+AP50*'Molecular Weight'!$C$12/'Molecular Weight'!$D$12)</f>
        <v>4.25502837759005</v>
      </c>
      <c r="AX50" s="18">
        <f>AG50*AW50*'Molecular Weight'!$B$2/'Molecular Weight'!$D$2</f>
        <v>3.01350628273064</v>
      </c>
      <c r="AY50" s="18">
        <f>AH50*AW50*'Molecular Weight'!$B$3/'Molecular Weight'!$D$3</f>
        <v>0.00692307495728043</v>
      </c>
      <c r="AZ50" s="18">
        <f>AW50*AI50*'Molecular Weight'!$B$4/'Molecular Weight'!$D$4</f>
        <v>1.70601765472618</v>
      </c>
      <c r="BA50" s="18">
        <f>AJ50*AW50*'Molecular Weight'!$B$5/'Molecular Weight'!$D$5</f>
        <v>0.242440593130665</v>
      </c>
      <c r="BB50" s="18">
        <f>AK50*AW50*'Molecular Weight'!$B$6/'Molecular Weight'!$D$6</f>
        <v>0.384397747363021</v>
      </c>
      <c r="BC50" s="18">
        <f>AL50*AW50*'Molecular Weight'!$B$8/'Molecular Weight'!$D$8</f>
        <v>0.0185940061608812</v>
      </c>
      <c r="BD50" s="18">
        <f>AM50*AW50*'Molecular Weight'!$B$9/'Molecular Weight'!$D$9</f>
        <v>2.261605653796</v>
      </c>
      <c r="BE50" s="18">
        <f>AN50*AW50*'Molecular Weight'!$B$10/'Molecular Weight'!$D$10</f>
        <v>0.367990150344361</v>
      </c>
      <c r="BF50" s="18">
        <f>AO50*AW50*'Molecular Weight'!$B$11/'Molecular Weight'!$D$11</f>
        <v>0.00411909813900295</v>
      </c>
      <c r="BG50" s="18">
        <f>AP50*AW50*'Molecular Weight'!$B$12/'Molecular Weight'!$D$12</f>
        <v>0.00361361221026756</v>
      </c>
      <c r="BH50" s="18">
        <f t="shared" si="11"/>
        <v>8.0092078735583</v>
      </c>
      <c r="BI50" s="18">
        <f t="shared" si="12"/>
        <v>0.0275918628768164</v>
      </c>
      <c r="BJ50" s="18">
        <f t="shared" si="13"/>
        <v>0.0717794603795087</v>
      </c>
      <c r="BK50" s="19">
        <f t="shared" si="14"/>
        <v>0.356805884486205</v>
      </c>
      <c r="BL50" s="19">
        <f t="shared" si="15"/>
        <v>3.02042935768792</v>
      </c>
      <c r="BM50" s="19">
        <f t="shared" si="16"/>
        <v>3.03258755766426</v>
      </c>
    </row>
    <row r="51" spans="1:65">
      <c r="A51" s="14" t="s">
        <v>2824</v>
      </c>
      <c r="B51" s="14" t="s">
        <v>2836</v>
      </c>
      <c r="C51" s="14" t="s">
        <v>2826</v>
      </c>
      <c r="D51" s="14" t="s">
        <v>1759</v>
      </c>
      <c r="E51" s="14" t="s">
        <v>2827</v>
      </c>
      <c r="F51" s="14">
        <v>5.1</v>
      </c>
      <c r="G51" s="14">
        <v>1155</v>
      </c>
      <c r="H51" s="14" t="s">
        <v>2770</v>
      </c>
      <c r="I51" s="14" t="s">
        <v>2771</v>
      </c>
      <c r="J51" s="16">
        <f t="shared" si="0"/>
        <v>-5.58032052002829</v>
      </c>
      <c r="K51" s="14">
        <v>-5.72</v>
      </c>
      <c r="L51" s="14">
        <v>-8.67</v>
      </c>
      <c r="M51" s="14">
        <v>-8.16</v>
      </c>
      <c r="N51" s="14">
        <v>-7.88</v>
      </c>
      <c r="O51" s="14">
        <v>-7.91</v>
      </c>
      <c r="P51" s="14">
        <v>-7.39</v>
      </c>
      <c r="Q51" s="14">
        <f t="shared" si="1"/>
        <v>-3.08967947997171</v>
      </c>
      <c r="R51" s="14">
        <f t="shared" si="2"/>
        <v>-2.57967947997171</v>
      </c>
      <c r="S51" s="14">
        <f t="shared" si="3"/>
        <v>-2.29967947997171</v>
      </c>
      <c r="T51" s="14">
        <f t="shared" si="4"/>
        <v>-2.32967947997171</v>
      </c>
      <c r="U51" s="14">
        <f t="shared" si="5"/>
        <v>-1.80967947997171</v>
      </c>
      <c r="V51" s="14">
        <f t="shared" si="6"/>
        <v>-2.42167947997171</v>
      </c>
      <c r="W51" s="14">
        <f t="shared" si="7"/>
        <v>0.466122301547566</v>
      </c>
      <c r="X51" s="5">
        <v>0.05</v>
      </c>
      <c r="Y51" s="14"/>
      <c r="Z51" s="16">
        <f t="shared" si="17"/>
        <v>5.50336742401123</v>
      </c>
      <c r="AA51" s="16">
        <f t="shared" si="18"/>
        <v>1366.52758789062</v>
      </c>
      <c r="AB51" s="16">
        <f t="shared" si="19"/>
        <v>-4.77732563018799</v>
      </c>
      <c r="AC51" s="16">
        <f t="shared" si="9"/>
        <v>-3.45354587271951</v>
      </c>
      <c r="AD51" s="16">
        <f t="shared" si="10"/>
        <v>-1.32377975746848</v>
      </c>
      <c r="AF51" s="5"/>
      <c r="AG51" s="23">
        <v>42.32</v>
      </c>
      <c r="AH51" s="23">
        <v>0.07</v>
      </c>
      <c r="AI51" s="23">
        <v>21.94</v>
      </c>
      <c r="AJ51" s="23">
        <v>2.07</v>
      </c>
      <c r="AK51" s="23">
        <v>7.13</v>
      </c>
      <c r="AL51" s="23">
        <v>0.3</v>
      </c>
      <c r="AM51" s="23">
        <v>21.87</v>
      </c>
      <c r="AN51" s="23">
        <v>4.23</v>
      </c>
      <c r="AO51" s="23">
        <v>0.03</v>
      </c>
      <c r="AP51" s="23">
        <v>0.03</v>
      </c>
      <c r="AQ51" s="3">
        <v>99.99</v>
      </c>
      <c r="AR51" s="17">
        <v>5.50336742401123</v>
      </c>
      <c r="AS51" s="17">
        <v>1366.52758789062</v>
      </c>
      <c r="AT51" s="17">
        <v>-4.77732563018799</v>
      </c>
      <c r="AU51" s="17" t="s">
        <v>1695</v>
      </c>
      <c r="AV51" s="18">
        <v>12</v>
      </c>
      <c r="AW51" s="18">
        <f>AV51/(AG51*'Molecular Weight'!$C$2/'Molecular Weight'!$D$2+AH51*'Molecular Weight'!$C$3/'Molecular Weight'!$D$3+AI51*'Molecular Weight'!$C$4/'Molecular Weight'!$D$4+AJ51*'Molecular Weight'!$C$5/'Molecular Weight'!$D$5+AK51*'Molecular Weight'!$C$6/'Molecular Weight'!$D$6+AL51*'Molecular Weight'!$C$8/'Molecular Weight'!$D$8+AM51*'Molecular Weight'!$C$9/'Molecular Weight'!$D$9+AN51*'Molecular Weight'!$C$10/'Molecular Weight'!$D$10+AO51*'Molecular Weight'!$C$11/'Molecular Weight'!$D$11+AP51*'Molecular Weight'!$C$12/'Molecular Weight'!$D$12)</f>
        <v>4.25632540483386</v>
      </c>
      <c r="AX51" s="18">
        <f>AG51*AW51*'Molecular Weight'!$B$2/'Molecular Weight'!$D$2</f>
        <v>2.99813067797219</v>
      </c>
      <c r="AY51" s="18">
        <f>AH51*AW51*'Molecular Weight'!$B$3/'Molecular Weight'!$D$3</f>
        <v>0.00372894591161916</v>
      </c>
      <c r="AZ51" s="18">
        <f>AW51*AI51*'Molecular Weight'!$B$4/'Molecular Weight'!$D$4</f>
        <v>1.83177283997754</v>
      </c>
      <c r="BA51" s="18">
        <f>AJ51*AW51*'Molecular Weight'!$B$5/'Molecular Weight'!$D$5</f>
        <v>0.115936490400765</v>
      </c>
      <c r="BB51" s="18">
        <f>AK51*AW51*'Molecular Weight'!$B$6/'Molecular Weight'!$D$6</f>
        <v>0.422433186754809</v>
      </c>
      <c r="BC51" s="18">
        <f>AL51*AW51*'Molecular Weight'!$B$8/'Molecular Weight'!$D$8</f>
        <v>0.0179996845425734</v>
      </c>
      <c r="BD51" s="18">
        <f>AM51*AW51*'Molecular Weight'!$B$9/'Molecular Weight'!$D$9</f>
        <v>2.30982224823118</v>
      </c>
      <c r="BE51" s="18">
        <f>AN51*AW51*'Molecular Weight'!$B$10/'Molecular Weight'!$D$10</f>
        <v>0.321045942625664</v>
      </c>
      <c r="BF51" s="18">
        <f>AO51*AW51*'Molecular Weight'!$B$11/'Molecular Weight'!$D$11</f>
        <v>0.00412035373168816</v>
      </c>
      <c r="BG51" s="18">
        <f>AP51*AW51*'Molecular Weight'!$B$12/'Molecular Weight'!$D$12</f>
        <v>0.0027110352897031</v>
      </c>
      <c r="BH51" s="18">
        <f t="shared" si="11"/>
        <v>8.02770140543773</v>
      </c>
      <c r="BI51" s="18">
        <f t="shared" si="12"/>
        <v>0.0828174463558469</v>
      </c>
      <c r="BJ51" s="18">
        <f t="shared" si="13"/>
        <v>0.196048627220939</v>
      </c>
      <c r="BK51" s="19">
        <f t="shared" si="14"/>
        <v>0.339615740398962</v>
      </c>
      <c r="BL51" s="19">
        <f t="shared" si="15"/>
        <v>3.00185962388381</v>
      </c>
      <c r="BM51" s="19">
        <f t="shared" si="16"/>
        <v>3.07130106215423</v>
      </c>
    </row>
    <row r="52" spans="1:65">
      <c r="A52" s="14" t="s">
        <v>2824</v>
      </c>
      <c r="B52" s="14">
        <v>695</v>
      </c>
      <c r="C52" s="14" t="s">
        <v>2826</v>
      </c>
      <c r="D52" s="14" t="s">
        <v>1759</v>
      </c>
      <c r="E52" s="14" t="s">
        <v>2827</v>
      </c>
      <c r="F52" s="14">
        <v>5.3</v>
      </c>
      <c r="G52" s="14">
        <v>1161</v>
      </c>
      <c r="H52" s="14" t="s">
        <v>2770</v>
      </c>
      <c r="I52" s="14" t="s">
        <v>2771</v>
      </c>
      <c r="J52" s="16">
        <f t="shared" si="0"/>
        <v>-5.38814960940597</v>
      </c>
      <c r="K52" s="14">
        <v>-5.52</v>
      </c>
      <c r="L52" s="14">
        <v>-8.68</v>
      </c>
      <c r="M52" s="14">
        <v>-8.05</v>
      </c>
      <c r="N52" s="14">
        <v>-7.83</v>
      </c>
      <c r="O52" s="14">
        <v>-7.86</v>
      </c>
      <c r="P52" s="14">
        <v>-7.45</v>
      </c>
      <c r="Q52" s="14">
        <f t="shared" si="1"/>
        <v>-3.29185039059403</v>
      </c>
      <c r="R52" s="14">
        <f t="shared" si="2"/>
        <v>-2.66185039059403</v>
      </c>
      <c r="S52" s="14">
        <f t="shared" si="3"/>
        <v>-2.44185039059403</v>
      </c>
      <c r="T52" s="14">
        <f t="shared" si="4"/>
        <v>-2.47185039059403</v>
      </c>
      <c r="U52" s="14">
        <f t="shared" si="5"/>
        <v>-2.06185039059403</v>
      </c>
      <c r="V52" s="14">
        <f t="shared" si="6"/>
        <v>-2.58585039059403</v>
      </c>
      <c r="W52" s="14">
        <f t="shared" si="7"/>
        <v>0.450699456400826</v>
      </c>
      <c r="X52" s="5">
        <v>0.06</v>
      </c>
      <c r="Y52" s="14"/>
      <c r="Z52" s="16">
        <f t="shared" si="17"/>
        <v>6.68534851074219</v>
      </c>
      <c r="AA52" s="16">
        <f t="shared" si="18"/>
        <v>1247.5634765625</v>
      </c>
      <c r="AB52" s="16">
        <f t="shared" si="19"/>
        <v>-4.87965059280396</v>
      </c>
      <c r="AC52" s="16">
        <f t="shared" si="9"/>
        <v>-3.7107791806034</v>
      </c>
      <c r="AD52" s="16">
        <f t="shared" si="10"/>
        <v>-1.16887141220055</v>
      </c>
      <c r="AF52" s="5"/>
      <c r="AG52" s="23">
        <v>41.25</v>
      </c>
      <c r="AH52" s="23">
        <v>0.28</v>
      </c>
      <c r="AI52" s="23">
        <v>18.34</v>
      </c>
      <c r="AJ52" s="23">
        <v>7.02</v>
      </c>
      <c r="AK52" s="23">
        <v>6.66</v>
      </c>
      <c r="AL52" s="23">
        <v>0.35</v>
      </c>
      <c r="AM52" s="23">
        <v>20.15</v>
      </c>
      <c r="AN52" s="23">
        <v>5.89</v>
      </c>
      <c r="AO52" s="23">
        <v>0.03</v>
      </c>
      <c r="AP52" s="23">
        <v>0.09</v>
      </c>
      <c r="AQ52" s="3">
        <v>100.06</v>
      </c>
      <c r="AR52" s="17">
        <v>6.68534851074219</v>
      </c>
      <c r="AS52" s="17">
        <v>1247.5634765625</v>
      </c>
      <c r="AT52" s="17">
        <v>-4.87965059280396</v>
      </c>
      <c r="AU52" s="17" t="s">
        <v>1698</v>
      </c>
      <c r="AV52" s="18">
        <v>12</v>
      </c>
      <c r="AW52" s="18">
        <f>AV52/(AG52*'Molecular Weight'!$C$2/'Molecular Weight'!$D$2+AH52*'Molecular Weight'!$C$3/'Molecular Weight'!$D$3+AI52*'Molecular Weight'!$C$4/'Molecular Weight'!$D$4+AJ52*'Molecular Weight'!$C$5/'Molecular Weight'!$D$5+AK52*'Molecular Weight'!$C$6/'Molecular Weight'!$D$6+AL52*'Molecular Weight'!$C$8/'Molecular Weight'!$D$8+AM52*'Molecular Weight'!$C$9/'Molecular Weight'!$D$9+AN52*'Molecular Weight'!$C$10/'Molecular Weight'!$D$10+AO52*'Molecular Weight'!$C$11/'Molecular Weight'!$D$11+AP52*'Molecular Weight'!$C$12/'Molecular Weight'!$D$12)</f>
        <v>4.34393742881291</v>
      </c>
      <c r="AX52" s="18">
        <f>AG52*AW52*'Molecular Weight'!$B$2/'Molecular Weight'!$D$2</f>
        <v>2.98248034185307</v>
      </c>
      <c r="AY52" s="18">
        <f>AH52*AW52*'Molecular Weight'!$B$3/'Molecular Weight'!$D$3</f>
        <v>0.0152228095127361</v>
      </c>
      <c r="AZ52" s="18">
        <f>AW52*AI52*'Molecular Weight'!$B$4/'Molecular Weight'!$D$4</f>
        <v>1.56272680353921</v>
      </c>
      <c r="BA52" s="18">
        <f>AJ52*AW52*'Molecular Weight'!$B$5/'Molecular Weight'!$D$5</f>
        <v>0.401269040729872</v>
      </c>
      <c r="BB52" s="18">
        <f>AK52*AW52*'Molecular Weight'!$B$6/'Molecular Weight'!$D$6</f>
        <v>0.402709121323691</v>
      </c>
      <c r="BC52" s="18">
        <f>AL52*AW52*'Molecular Weight'!$B$8/'Molecular Weight'!$D$8</f>
        <v>0.0214318875117637</v>
      </c>
      <c r="BD52" s="18">
        <f>AM52*AW52*'Molecular Weight'!$B$9/'Molecular Weight'!$D$9</f>
        <v>2.17196871440646</v>
      </c>
      <c r="BE52" s="18">
        <f>AN52*AW52*'Molecular Weight'!$B$10/'Molecular Weight'!$D$10</f>
        <v>0.456237365472683</v>
      </c>
      <c r="BF52" s="18">
        <f>AO52*AW52*'Molecular Weight'!$B$11/'Molecular Weight'!$D$11</f>
        <v>0.00420516692043844</v>
      </c>
      <c r="BG52" s="18">
        <f>AP52*AW52*'Molecular Weight'!$B$12/'Molecular Weight'!$D$12</f>
        <v>0.00830051737989728</v>
      </c>
      <c r="BH52" s="18">
        <f t="shared" si="11"/>
        <v>8.02655176864982</v>
      </c>
      <c r="BI52" s="18">
        <f t="shared" si="12"/>
        <v>0.0793918068384674</v>
      </c>
      <c r="BJ52" s="18">
        <f t="shared" si="13"/>
        <v>0.197144297545358</v>
      </c>
      <c r="BK52" s="19">
        <f t="shared" si="14"/>
        <v>0.323317314485224</v>
      </c>
      <c r="BL52" s="19">
        <f t="shared" si="15"/>
        <v>2.99770315136581</v>
      </c>
      <c r="BM52" s="19">
        <f t="shared" si="16"/>
        <v>3.05234708871459</v>
      </c>
    </row>
    <row r="53" spans="1:65">
      <c r="A53" s="14" t="s">
        <v>2837</v>
      </c>
      <c r="B53" s="14">
        <v>507141455</v>
      </c>
      <c r="C53" s="14" t="s">
        <v>2838</v>
      </c>
      <c r="D53" s="14" t="s">
        <v>2839</v>
      </c>
      <c r="E53" s="14" t="s">
        <v>2827</v>
      </c>
      <c r="F53" s="14">
        <v>4.8</v>
      </c>
      <c r="G53" s="14">
        <v>1178</v>
      </c>
      <c r="H53" s="14" t="s">
        <v>2770</v>
      </c>
      <c r="I53" s="14" t="s">
        <v>2771</v>
      </c>
      <c r="J53" s="16">
        <f t="shared" si="0"/>
        <v>-5.5469999842209</v>
      </c>
      <c r="K53" s="14">
        <v>-5.64</v>
      </c>
      <c r="L53" s="14">
        <v>-7.54</v>
      </c>
      <c r="M53" s="14">
        <v>-6.88</v>
      </c>
      <c r="N53" s="14">
        <v>-6.66</v>
      </c>
      <c r="O53" s="14">
        <v>-6.7</v>
      </c>
      <c r="P53" s="14">
        <v>-6.32</v>
      </c>
      <c r="Q53" s="14">
        <f t="shared" si="1"/>
        <v>-1.9930000157791</v>
      </c>
      <c r="R53" s="14">
        <f t="shared" si="2"/>
        <v>-1.3330000157791</v>
      </c>
      <c r="S53" s="14">
        <f t="shared" si="3"/>
        <v>-1.1130000157791</v>
      </c>
      <c r="T53" s="14">
        <f t="shared" si="4"/>
        <v>-1.1530000157791</v>
      </c>
      <c r="U53" s="14">
        <f t="shared" si="5"/>
        <v>-0.773000015779099</v>
      </c>
      <c r="V53" s="14">
        <f t="shared" si="6"/>
        <v>-1.2730000157791</v>
      </c>
      <c r="W53" s="14">
        <f t="shared" si="7"/>
        <v>0.450555213042752</v>
      </c>
      <c r="X53" s="5">
        <v>0.11</v>
      </c>
      <c r="Y53" s="14"/>
      <c r="Z53" s="16">
        <f t="shared" si="17"/>
        <v>7.13834381103516</v>
      </c>
      <c r="AA53" s="16">
        <f t="shared" si="18"/>
        <v>1303.25854492187</v>
      </c>
      <c r="AB53" s="16">
        <f t="shared" si="19"/>
        <v>-5.19733905792236</v>
      </c>
      <c r="AC53" s="16">
        <f t="shared" si="9"/>
        <v>-2.98521043183982</v>
      </c>
      <c r="AD53" s="16">
        <f t="shared" si="10"/>
        <v>-2.21212862608255</v>
      </c>
      <c r="AF53" s="21"/>
      <c r="AG53" s="23">
        <v>41.25</v>
      </c>
      <c r="AH53" s="23">
        <v>0.99</v>
      </c>
      <c r="AI53" s="23">
        <v>15.32</v>
      </c>
      <c r="AJ53" s="23">
        <v>9.18</v>
      </c>
      <c r="AK53" s="23">
        <v>7.88</v>
      </c>
      <c r="AL53" s="23">
        <v>0.38</v>
      </c>
      <c r="AM53" s="23">
        <v>19.31</v>
      </c>
      <c r="AN53" s="23">
        <v>6.94</v>
      </c>
      <c r="AO53" s="23">
        <v>0.09</v>
      </c>
      <c r="AQ53" s="3">
        <v>101.34</v>
      </c>
      <c r="AR53" s="17">
        <v>7.13834381103516</v>
      </c>
      <c r="AS53" s="17">
        <v>1303.25854492187</v>
      </c>
      <c r="AT53" s="17">
        <v>-5.19733905792236</v>
      </c>
      <c r="AU53" s="17" t="s">
        <v>1698</v>
      </c>
      <c r="AV53" s="18">
        <v>12</v>
      </c>
      <c r="AW53" s="18">
        <f>AV53/(AG53*'Molecular Weight'!$C$2/'Molecular Weight'!$D$2+AH53*'Molecular Weight'!$C$3/'Molecular Weight'!$D$3+AI53*'Molecular Weight'!$C$4/'Molecular Weight'!$D$4+AJ53*'Molecular Weight'!$C$5/'Molecular Weight'!$D$5+AK53*'Molecular Weight'!$C$6/'Molecular Weight'!$D$6+AL53*'Molecular Weight'!$C$8/'Molecular Weight'!$D$8+AM53*'Molecular Weight'!$C$9/'Molecular Weight'!$D$9+AN53*'Molecular Weight'!$C$10/'Molecular Weight'!$D$10+AO53*'Molecular Weight'!$C$11/'Molecular Weight'!$D$11+AP53*'Molecular Weight'!$C$12/'Molecular Weight'!$D$12)</f>
        <v>4.36472159417798</v>
      </c>
      <c r="AX53" s="18">
        <f>AG53*AW53*'Molecular Weight'!$B$2/'Molecular Weight'!$D$2</f>
        <v>2.99675042875901</v>
      </c>
      <c r="AY53" s="18">
        <f>AH53*AW53*'Molecular Weight'!$B$3/'Molecular Weight'!$D$3</f>
        <v>0.0540810310167234</v>
      </c>
      <c r="AZ53" s="18">
        <f>AW53*AI53*'Molecular Weight'!$B$4/'Molecular Weight'!$D$4</f>
        <v>1.31164250338969</v>
      </c>
      <c r="BA53" s="18">
        <f>AJ53*AW53*'Molecular Weight'!$B$5/'Molecular Weight'!$D$5</f>
        <v>0.52724711144883</v>
      </c>
      <c r="BB53" s="18">
        <f>AK53*AW53*'Molecular Weight'!$B$6/'Molecular Weight'!$D$6</f>
        <v>0.478758437668742</v>
      </c>
      <c r="BC53" s="18">
        <f>AL53*AW53*'Molecular Weight'!$B$8/'Molecular Weight'!$D$8</f>
        <v>0.0233802397207165</v>
      </c>
      <c r="BD53" s="18">
        <f>AM53*AW53*'Molecular Weight'!$B$9/'Molecular Weight'!$D$9</f>
        <v>2.0913839698158</v>
      </c>
      <c r="BE53" s="18">
        <f>AN53*AW53*'Molecular Weight'!$B$10/'Molecular Weight'!$D$10</f>
        <v>0.540142080306618</v>
      </c>
      <c r="BF53" s="18">
        <f>AO53*AW53*'Molecular Weight'!$B$11/'Molecular Weight'!$D$11</f>
        <v>0.0126758613577289</v>
      </c>
      <c r="BG53" s="18">
        <f>AP53*AW53*'Molecular Weight'!$B$12/'Molecular Weight'!$D$12</f>
        <v>0</v>
      </c>
      <c r="BH53" s="18">
        <f t="shared" si="11"/>
        <v>8.03606166348387</v>
      </c>
      <c r="BI53" s="18">
        <f t="shared" si="12"/>
        <v>0.107699512504433</v>
      </c>
      <c r="BJ53" s="18">
        <f t="shared" si="13"/>
        <v>0.224955852535702</v>
      </c>
      <c r="BK53" s="19">
        <f t="shared" si="14"/>
        <v>0.371058925164309</v>
      </c>
      <c r="BL53" s="19">
        <f t="shared" si="15"/>
        <v>3.05083145977574</v>
      </c>
      <c r="BM53" s="19">
        <f t="shared" si="16"/>
        <v>3.13366472751188</v>
      </c>
    </row>
    <row r="54" spans="1:65">
      <c r="A54" s="14" t="s">
        <v>2837</v>
      </c>
      <c r="B54" s="14">
        <v>507101450</v>
      </c>
      <c r="C54" s="14" t="s">
        <v>2838</v>
      </c>
      <c r="D54" s="14" t="s">
        <v>2839</v>
      </c>
      <c r="E54" s="14" t="s">
        <v>2827</v>
      </c>
      <c r="F54" s="14">
        <v>5</v>
      </c>
      <c r="G54" s="14">
        <v>1128</v>
      </c>
      <c r="H54" s="14" t="s">
        <v>2770</v>
      </c>
      <c r="I54" s="14" t="s">
        <v>2771</v>
      </c>
      <c r="J54" s="16">
        <f t="shared" si="0"/>
        <v>-5.92489238919277</v>
      </c>
      <c r="K54" s="14">
        <v>-6.05</v>
      </c>
      <c r="L54" s="14">
        <v>-7.82</v>
      </c>
      <c r="M54" s="14">
        <v>-7.45</v>
      </c>
      <c r="N54" s="14">
        <v>-7.12</v>
      </c>
      <c r="O54" s="14">
        <v>-7.18</v>
      </c>
      <c r="P54" s="14">
        <v>-6.62</v>
      </c>
      <c r="Q54" s="14">
        <f t="shared" si="1"/>
        <v>-1.89510761080723</v>
      </c>
      <c r="R54" s="14">
        <f t="shared" si="2"/>
        <v>-1.52510761080723</v>
      </c>
      <c r="S54" s="14">
        <f t="shared" si="3"/>
        <v>-1.19510761080723</v>
      </c>
      <c r="T54" s="14">
        <f t="shared" si="4"/>
        <v>-1.25510761080723</v>
      </c>
      <c r="U54" s="14">
        <f t="shared" si="5"/>
        <v>-0.695107610807234</v>
      </c>
      <c r="V54" s="14">
        <f t="shared" si="6"/>
        <v>-1.31310761080723</v>
      </c>
      <c r="W54" s="14">
        <f t="shared" si="7"/>
        <v>0.442402531638326</v>
      </c>
      <c r="X54" s="5">
        <v>0.1</v>
      </c>
      <c r="Y54" s="14"/>
      <c r="Z54" s="16">
        <f t="shared" si="17"/>
        <v>7.68492221832275</v>
      </c>
      <c r="AA54" s="16">
        <f t="shared" si="18"/>
        <v>1267.39611816406</v>
      </c>
      <c r="AB54" s="16">
        <f t="shared" si="19"/>
        <v>-4.9947919845581</v>
      </c>
      <c r="AC54" s="16">
        <f t="shared" si="9"/>
        <v>-2.93254878598168</v>
      </c>
      <c r="AD54" s="16">
        <f t="shared" si="10"/>
        <v>-2.06224319857643</v>
      </c>
      <c r="AF54" s="21"/>
      <c r="AG54" s="23">
        <v>41.44</v>
      </c>
      <c r="AH54" s="23">
        <v>0.41</v>
      </c>
      <c r="AI54" s="23">
        <v>15.54</v>
      </c>
      <c r="AJ54" s="23">
        <v>9.8</v>
      </c>
      <c r="AK54" s="23">
        <v>7.13</v>
      </c>
      <c r="AL54" s="23">
        <v>0.37</v>
      </c>
      <c r="AM54" s="23">
        <v>19.6</v>
      </c>
      <c r="AN54" s="23">
        <v>6.95</v>
      </c>
      <c r="AO54" s="23">
        <v>0.05</v>
      </c>
      <c r="AQ54" s="3">
        <v>101.29</v>
      </c>
      <c r="AR54" s="17">
        <v>7.68492221832275</v>
      </c>
      <c r="AS54" s="17">
        <v>1267.39611816406</v>
      </c>
      <c r="AT54" s="17">
        <v>-4.9947919845581</v>
      </c>
      <c r="AU54" s="17" t="s">
        <v>1698</v>
      </c>
      <c r="AV54" s="18">
        <v>12</v>
      </c>
      <c r="AW54" s="18">
        <f>AV54/(AG54*'Molecular Weight'!$C$2/'Molecular Weight'!$D$2+AH54*'Molecular Weight'!$C$3/'Molecular Weight'!$D$3+AI54*'Molecular Weight'!$C$4/'Molecular Weight'!$D$4+AJ54*'Molecular Weight'!$C$5/'Molecular Weight'!$D$5+AK54*'Molecular Weight'!$C$6/'Molecular Weight'!$D$6+AL54*'Molecular Weight'!$C$8/'Molecular Weight'!$D$8+AM54*'Molecular Weight'!$C$9/'Molecular Weight'!$D$9+AN54*'Molecular Weight'!$C$10/'Molecular Weight'!$D$10+AO54*'Molecular Weight'!$C$11/'Molecular Weight'!$D$11+AP54*'Molecular Weight'!$C$12/'Molecular Weight'!$D$12)</f>
        <v>4.35416499153393</v>
      </c>
      <c r="AX54" s="18">
        <f>AG54*AW54*'Molecular Weight'!$B$2/'Molecular Weight'!$D$2</f>
        <v>3.00327225780902</v>
      </c>
      <c r="AY54" s="18">
        <f>AH54*AW54*'Molecular Weight'!$B$3/'Molecular Weight'!$D$3</f>
        <v>0.022343024362064</v>
      </c>
      <c r="AZ54" s="18">
        <f>AW54*AI54*'Molecular Weight'!$B$4/'Molecular Weight'!$D$4</f>
        <v>1.32726017984381</v>
      </c>
      <c r="BA54" s="18">
        <f>AJ54*AW54*'Molecular Weight'!$B$5/'Molecular Weight'!$D$5</f>
        <v>0.561495057793704</v>
      </c>
      <c r="BB54" s="18">
        <f>AK54*AW54*'Molecular Weight'!$B$6/'Molecular Weight'!$D$6</f>
        <v>0.432143602305637</v>
      </c>
      <c r="BC54" s="18">
        <f>AL54*AW54*'Molecular Weight'!$B$8/'Molecular Weight'!$D$8</f>
        <v>0.0227099104435799</v>
      </c>
      <c r="BD54" s="18">
        <f>AM54*AW54*'Molecular Weight'!$B$9/'Molecular Weight'!$D$9</f>
        <v>2.11765840779318</v>
      </c>
      <c r="BE54" s="18">
        <f>AN54*AW54*'Molecular Weight'!$B$10/'Molecular Weight'!$D$10</f>
        <v>0.539612102196163</v>
      </c>
      <c r="BF54" s="18">
        <f>AO54*AW54*'Molecular Weight'!$B$11/'Molecular Weight'!$D$11</f>
        <v>0.0070251129259986</v>
      </c>
      <c r="BG54" s="18">
        <f>AP54*AW54*'Molecular Weight'!$B$12/'Molecular Weight'!$D$12</f>
        <v>0</v>
      </c>
      <c r="BH54" s="18">
        <f t="shared" si="11"/>
        <v>8.03351965547316</v>
      </c>
      <c r="BI54" s="18">
        <f t="shared" si="12"/>
        <v>0.100139386701778</v>
      </c>
      <c r="BJ54" s="18">
        <f t="shared" si="13"/>
        <v>0.231727106840178</v>
      </c>
      <c r="BK54" s="19">
        <f t="shared" si="14"/>
        <v>0.332004215603859</v>
      </c>
      <c r="BL54" s="19">
        <f t="shared" si="15"/>
        <v>3.02561528217109</v>
      </c>
      <c r="BM54" s="19">
        <f t="shared" si="16"/>
        <v>3.11212402273856</v>
      </c>
    </row>
    <row r="55" spans="1:65">
      <c r="A55" s="14" t="s">
        <v>2837</v>
      </c>
      <c r="B55" s="14">
        <v>507111505</v>
      </c>
      <c r="C55" s="14" t="s">
        <v>2838</v>
      </c>
      <c r="D55" s="14" t="s">
        <v>2839</v>
      </c>
      <c r="E55" s="14" t="s">
        <v>2827</v>
      </c>
      <c r="F55" s="14">
        <v>5.1</v>
      </c>
      <c r="G55" s="14">
        <v>1245</v>
      </c>
      <c r="H55" s="14" t="s">
        <v>2770</v>
      </c>
      <c r="I55" s="14" t="s">
        <v>2771</v>
      </c>
      <c r="J55" s="16">
        <f t="shared" si="0"/>
        <v>-4.71971549704712</v>
      </c>
      <c r="K55" s="14">
        <v>-4.85</v>
      </c>
      <c r="L55" s="14">
        <v>-6.63</v>
      </c>
      <c r="M55" s="14">
        <v>-6.26</v>
      </c>
      <c r="N55" s="14">
        <v>-5.9</v>
      </c>
      <c r="O55" s="14">
        <v>-5.97</v>
      </c>
      <c r="P55" s="14">
        <v>-5.37</v>
      </c>
      <c r="Q55" s="14">
        <f t="shared" si="1"/>
        <v>-1.91028450295288</v>
      </c>
      <c r="R55" s="14">
        <f t="shared" si="2"/>
        <v>-1.54028450295288</v>
      </c>
      <c r="S55" s="14">
        <f t="shared" si="3"/>
        <v>-1.18028450295288</v>
      </c>
      <c r="T55" s="14">
        <f t="shared" si="4"/>
        <v>-1.25028450295288</v>
      </c>
      <c r="U55" s="14">
        <f t="shared" si="5"/>
        <v>-0.650284502952878</v>
      </c>
      <c r="V55" s="14">
        <f t="shared" si="6"/>
        <v>-1.30628450295288</v>
      </c>
      <c r="W55" s="14">
        <f t="shared" si="7"/>
        <v>0.466079392378595</v>
      </c>
      <c r="X55" s="5">
        <v>0.1</v>
      </c>
      <c r="Y55" s="14"/>
      <c r="Z55" s="16">
        <f t="shared" si="17"/>
        <v>6.7242317199707</v>
      </c>
      <c r="AA55" s="16">
        <f t="shared" si="18"/>
        <v>1320.31103515625</v>
      </c>
      <c r="AB55" s="16">
        <f t="shared" si="19"/>
        <v>-4.49911260604858</v>
      </c>
      <c r="AC55" s="16">
        <f t="shared" si="9"/>
        <v>-3.10010039187057</v>
      </c>
      <c r="AD55" s="16">
        <f t="shared" si="10"/>
        <v>-1.39901221417801</v>
      </c>
      <c r="AF55" s="21"/>
      <c r="AG55" s="23">
        <v>42.05</v>
      </c>
      <c r="AH55" s="23">
        <v>0.71</v>
      </c>
      <c r="AI55" s="23">
        <v>17.65</v>
      </c>
      <c r="AJ55" s="23">
        <v>6.79</v>
      </c>
      <c r="AK55" s="23">
        <v>7.24</v>
      </c>
      <c r="AL55" s="23">
        <v>0.34</v>
      </c>
      <c r="AM55" s="23">
        <v>20.84</v>
      </c>
      <c r="AN55" s="23">
        <v>5.77</v>
      </c>
      <c r="AO55" s="23">
        <v>0.08</v>
      </c>
      <c r="AQ55" s="3">
        <v>101.47</v>
      </c>
      <c r="AR55" s="17">
        <v>6.7242317199707</v>
      </c>
      <c r="AS55" s="17">
        <v>1320.31103515625</v>
      </c>
      <c r="AT55" s="17">
        <v>-4.49911260604858</v>
      </c>
      <c r="AU55" s="17" t="s">
        <v>1695</v>
      </c>
      <c r="AV55" s="18">
        <v>12</v>
      </c>
      <c r="AW55" s="18">
        <f>AV55/(AG55*'Molecular Weight'!$C$2/'Molecular Weight'!$D$2+AH55*'Molecular Weight'!$C$3/'Molecular Weight'!$D$3+AI55*'Molecular Weight'!$C$4/'Molecular Weight'!$D$4+AJ55*'Molecular Weight'!$C$5/'Molecular Weight'!$D$5+AK55*'Molecular Weight'!$C$6/'Molecular Weight'!$D$6+AL55*'Molecular Weight'!$C$8/'Molecular Weight'!$D$8+AM55*'Molecular Weight'!$C$9/'Molecular Weight'!$D$9+AN55*'Molecular Weight'!$C$10/'Molecular Weight'!$D$10+AO55*'Molecular Weight'!$C$11/'Molecular Weight'!$D$11+AP55*'Molecular Weight'!$C$12/'Molecular Weight'!$D$12)</f>
        <v>4.28910097629664</v>
      </c>
      <c r="AX55" s="18">
        <f>AG55*AW55*'Molecular Weight'!$B$2/'Molecular Weight'!$D$2</f>
        <v>3.00194234442865</v>
      </c>
      <c r="AY55" s="18">
        <f>AH55*AW55*'Molecular Weight'!$B$3/'Molecular Weight'!$D$3</f>
        <v>0.0381134129307961</v>
      </c>
      <c r="AZ55" s="18">
        <f>AW55*AI55*'Molecular Weight'!$B$4/'Molecular Weight'!$D$4</f>
        <v>1.48494767029493</v>
      </c>
      <c r="BA55" s="18">
        <f>AJ55*AW55*'Molecular Weight'!$B$5/'Molecular Weight'!$D$5</f>
        <v>0.383222522916694</v>
      </c>
      <c r="BB55" s="18">
        <f>AK55*AW55*'Molecular Weight'!$B$6/'Molecular Weight'!$D$6</f>
        <v>0.432253494827222</v>
      </c>
      <c r="BC55" s="18">
        <f>AL55*AW55*'Molecular Weight'!$B$8/'Molecular Weight'!$D$8</f>
        <v>0.0205567286712836</v>
      </c>
      <c r="BD55" s="18">
        <f>AM55*AW55*'Molecular Weight'!$B$9/'Molecular Weight'!$D$9</f>
        <v>2.21798670833801</v>
      </c>
      <c r="BE55" s="18">
        <f>AN55*AW55*'Molecular Weight'!$B$10/'Molecular Weight'!$D$10</f>
        <v>0.441300153944928</v>
      </c>
      <c r="BF55" s="18">
        <f>AO55*AW55*'Molecular Weight'!$B$11/'Molecular Weight'!$D$11</f>
        <v>0.0110722193644315</v>
      </c>
      <c r="BG55" s="18">
        <f>AP55*AW55*'Molecular Weight'!$B$12/'Molecular Weight'!$D$12</f>
        <v>0</v>
      </c>
      <c r="BH55" s="18">
        <f t="shared" si="11"/>
        <v>8.03139525571695</v>
      </c>
      <c r="BI55" s="18">
        <f t="shared" si="12"/>
        <v>0.0938175887521524</v>
      </c>
      <c r="BJ55" s="18">
        <f t="shared" si="13"/>
        <v>0.217042984903228</v>
      </c>
      <c r="BK55" s="19">
        <f t="shared" si="14"/>
        <v>0.33843590607507</v>
      </c>
      <c r="BL55" s="19">
        <f t="shared" si="15"/>
        <v>3.04005575735945</v>
      </c>
      <c r="BM55" s="19">
        <f t="shared" si="16"/>
        <v>3.11209708578145</v>
      </c>
    </row>
    <row r="56" spans="1:65">
      <c r="A56" s="14" t="s">
        <v>2837</v>
      </c>
      <c r="B56" s="14">
        <v>507131422</v>
      </c>
      <c r="C56" s="14" t="s">
        <v>2838</v>
      </c>
      <c r="D56" s="14" t="s">
        <v>2839</v>
      </c>
      <c r="E56" s="14" t="s">
        <v>2827</v>
      </c>
      <c r="F56" s="14">
        <v>4.7</v>
      </c>
      <c r="G56" s="14">
        <v>1168</v>
      </c>
      <c r="H56" s="14" t="s">
        <v>2770</v>
      </c>
      <c r="I56" s="14" t="s">
        <v>2771</v>
      </c>
      <c r="J56" s="16">
        <f t="shared" si="0"/>
        <v>-5.71264823004599</v>
      </c>
      <c r="K56" s="14">
        <v>-5.85</v>
      </c>
      <c r="L56" s="14">
        <v>-7.96</v>
      </c>
      <c r="M56" s="14">
        <v>-7.44</v>
      </c>
      <c r="N56" s="14">
        <v>-7.15</v>
      </c>
      <c r="O56" s="14">
        <v>-7.18</v>
      </c>
      <c r="P56" s="14">
        <v>-6.66</v>
      </c>
      <c r="Q56" s="14">
        <f t="shared" si="1"/>
        <v>-2.24735176995401</v>
      </c>
      <c r="R56" s="14">
        <f t="shared" si="2"/>
        <v>-1.72735176995401</v>
      </c>
      <c r="S56" s="14">
        <f t="shared" si="3"/>
        <v>-1.43735176995401</v>
      </c>
      <c r="T56" s="14">
        <f t="shared" si="4"/>
        <v>-1.46735176995401</v>
      </c>
      <c r="U56" s="14">
        <f t="shared" si="5"/>
        <v>-0.947351769954015</v>
      </c>
      <c r="V56" s="14">
        <f t="shared" si="6"/>
        <v>-1.56535176995401</v>
      </c>
      <c r="W56" s="14">
        <f t="shared" si="7"/>
        <v>0.474151874403128</v>
      </c>
      <c r="X56" s="5">
        <v>0.07</v>
      </c>
      <c r="Y56" s="14"/>
      <c r="Z56" s="16">
        <f t="shared" si="17"/>
        <v>7.25565910339355</v>
      </c>
      <c r="AA56" s="16">
        <f t="shared" si="18"/>
        <v>1215.21166992187</v>
      </c>
      <c r="AB56" s="16">
        <f t="shared" si="19"/>
        <v>-5.51112937927246</v>
      </c>
      <c r="AC56" s="16">
        <f t="shared" si="9"/>
        <v>-3.62508748400549</v>
      </c>
      <c r="AD56" s="16">
        <f t="shared" si="10"/>
        <v>-1.88604189526697</v>
      </c>
      <c r="AF56" s="21"/>
      <c r="AG56" s="23">
        <v>42.76</v>
      </c>
      <c r="AH56" s="23">
        <v>0.55</v>
      </c>
      <c r="AI56" s="23">
        <v>21.6</v>
      </c>
      <c r="AJ56" s="23">
        <v>1.77</v>
      </c>
      <c r="AK56" s="23">
        <v>8.16</v>
      </c>
      <c r="AL56" s="23">
        <v>0.32</v>
      </c>
      <c r="AM56" s="23">
        <v>21.82</v>
      </c>
      <c r="AN56" s="23">
        <v>4.32</v>
      </c>
      <c r="AO56" s="23">
        <v>0.1</v>
      </c>
      <c r="AQ56" s="3">
        <v>101.4</v>
      </c>
      <c r="AR56" s="17">
        <v>7.25565910339355</v>
      </c>
      <c r="AS56" s="17">
        <v>1215.21166992187</v>
      </c>
      <c r="AT56" s="17">
        <v>-5.51112937927246</v>
      </c>
      <c r="AU56" s="17" t="s">
        <v>1695</v>
      </c>
      <c r="AV56" s="18">
        <v>12</v>
      </c>
      <c r="AW56" s="18">
        <f>AV56/(AG56*'Molecular Weight'!$C$2/'Molecular Weight'!$D$2+AH56*'Molecular Weight'!$C$3/'Molecular Weight'!$D$3+AI56*'Molecular Weight'!$C$4/'Molecular Weight'!$D$4+AJ56*'Molecular Weight'!$C$5/'Molecular Weight'!$D$5+AK56*'Molecular Weight'!$C$6/'Molecular Weight'!$D$6+AL56*'Molecular Weight'!$C$8/'Molecular Weight'!$D$8+AM56*'Molecular Weight'!$C$9/'Molecular Weight'!$D$9+AN56*'Molecular Weight'!$C$10/'Molecular Weight'!$D$10+AO56*'Molecular Weight'!$C$11/'Molecular Weight'!$D$11+AP56*'Molecular Weight'!$C$12/'Molecular Weight'!$D$12)</f>
        <v>4.21664484793143</v>
      </c>
      <c r="AX56" s="18">
        <f>AG56*AW56*'Molecular Weight'!$B$2/'Molecular Weight'!$D$2</f>
        <v>3.00106081387397</v>
      </c>
      <c r="AY56" s="18">
        <f>AH56*AW56*'Molecular Weight'!$B$3/'Molecular Weight'!$D$3</f>
        <v>0.0290257154738709</v>
      </c>
      <c r="AZ56" s="18">
        <f>AW56*AI56*'Molecular Weight'!$B$4/'Molecular Weight'!$D$4</f>
        <v>1.78657372921379</v>
      </c>
      <c r="BA56" s="18">
        <f>AJ56*AW56*'Molecular Weight'!$B$5/'Molecular Weight'!$D$5</f>
        <v>0.0982099003992188</v>
      </c>
      <c r="BB56" s="18">
        <f>AK56*AW56*'Molecular Weight'!$B$6/'Molecular Weight'!$D$6</f>
        <v>0.478950751101343</v>
      </c>
      <c r="BC56" s="18">
        <f>AL56*AW56*'Molecular Weight'!$B$8/'Molecular Weight'!$D$8</f>
        <v>0.0190206703036095</v>
      </c>
      <c r="BD56" s="18">
        <f>AM56*AW56*'Molecular Weight'!$B$9/'Molecular Weight'!$D$9</f>
        <v>2.28305683825965</v>
      </c>
      <c r="BE56" s="18">
        <f>AN56*AW56*'Molecular Weight'!$B$10/'Molecular Weight'!$D$10</f>
        <v>0.324820002551066</v>
      </c>
      <c r="BF56" s="18">
        <f>AO56*AW56*'Molecular Weight'!$B$11/'Molecular Weight'!$D$11</f>
        <v>0.013606469338275</v>
      </c>
      <c r="BG56" s="18">
        <f>AP56*AW56*'Molecular Weight'!$B$12/'Molecular Weight'!$D$12</f>
        <v>0</v>
      </c>
      <c r="BH56" s="18">
        <f t="shared" si="11"/>
        <v>8.03432489051479</v>
      </c>
      <c r="BI56" s="18">
        <f t="shared" si="12"/>
        <v>0.102534734850902</v>
      </c>
      <c r="BJ56" s="18">
        <f t="shared" si="13"/>
        <v>0.214082000320752</v>
      </c>
      <c r="BK56" s="19">
        <f t="shared" si="14"/>
        <v>0.376416016250441</v>
      </c>
      <c r="BL56" s="19">
        <f t="shared" si="15"/>
        <v>3.03008652934784</v>
      </c>
      <c r="BM56" s="19">
        <f t="shared" si="16"/>
        <v>3.10584826221567</v>
      </c>
    </row>
    <row r="57" spans="1:65">
      <c r="A57" s="14" t="s">
        <v>2837</v>
      </c>
      <c r="B57" s="14">
        <v>605301147</v>
      </c>
      <c r="C57" s="14" t="s">
        <v>2838</v>
      </c>
      <c r="D57" s="14" t="s">
        <v>2839</v>
      </c>
      <c r="E57" s="14" t="s">
        <v>2827</v>
      </c>
      <c r="F57" s="14">
        <v>5.4</v>
      </c>
      <c r="G57" s="14">
        <v>1170</v>
      </c>
      <c r="H57" s="14" t="s">
        <v>2770</v>
      </c>
      <c r="I57" s="14" t="s">
        <v>2771</v>
      </c>
      <c r="J57" s="16">
        <f t="shared" si="0"/>
        <v>-5.23382032048869</v>
      </c>
      <c r="K57" s="14">
        <v>-5.34</v>
      </c>
      <c r="L57" s="14">
        <v>-8.28</v>
      </c>
      <c r="M57" s="14">
        <v>-7.69</v>
      </c>
      <c r="N57" s="14">
        <v>-7.44</v>
      </c>
      <c r="O57" s="14">
        <v>-7.48</v>
      </c>
      <c r="P57" s="14">
        <v>-7.03</v>
      </c>
      <c r="Q57" s="14">
        <f t="shared" si="1"/>
        <v>-3.04617967951131</v>
      </c>
      <c r="R57" s="14">
        <f t="shared" si="2"/>
        <v>-2.45617967951131</v>
      </c>
      <c r="S57" s="14">
        <f t="shared" si="3"/>
        <v>-2.20617967951131</v>
      </c>
      <c r="T57" s="14">
        <f t="shared" si="4"/>
        <v>-2.24617967951131</v>
      </c>
      <c r="U57" s="14">
        <f t="shared" si="5"/>
        <v>-1.79617967951131</v>
      </c>
      <c r="V57" s="14">
        <f t="shared" si="6"/>
        <v>-2.35017967951131</v>
      </c>
      <c r="W57" s="14">
        <f t="shared" si="7"/>
        <v>0.456650851307648</v>
      </c>
      <c r="X57" s="5">
        <v>0.07</v>
      </c>
      <c r="Y57" s="14"/>
      <c r="Z57" s="16">
        <f t="shared" si="17"/>
        <v>7.879967212677</v>
      </c>
      <c r="AA57" s="16">
        <f t="shared" si="18"/>
        <v>1289.27856445312</v>
      </c>
      <c r="AB57" s="16">
        <f t="shared" si="19"/>
        <v>-4.26328802108765</v>
      </c>
      <c r="AC57" s="16">
        <f t="shared" si="9"/>
        <v>-2.64538817138753</v>
      </c>
      <c r="AD57" s="16">
        <f t="shared" si="10"/>
        <v>-1.61789984970011</v>
      </c>
      <c r="AF57" s="21"/>
      <c r="AG57" s="23">
        <v>42.1</v>
      </c>
      <c r="AH57" s="23">
        <v>0.3</v>
      </c>
      <c r="AI57" s="23">
        <v>17.57</v>
      </c>
      <c r="AJ57" s="23">
        <v>7.7</v>
      </c>
      <c r="AK57" s="23">
        <v>6.37</v>
      </c>
      <c r="AL57" s="23">
        <v>0.33</v>
      </c>
      <c r="AM57" s="23">
        <v>20.91</v>
      </c>
      <c r="AN57" s="23">
        <v>6.08</v>
      </c>
      <c r="AO57" s="23">
        <v>0.04</v>
      </c>
      <c r="AQ57" s="3">
        <v>101.4</v>
      </c>
      <c r="AR57" s="17">
        <v>7.879967212677</v>
      </c>
      <c r="AS57" s="17">
        <v>1289.27856445312</v>
      </c>
      <c r="AT57" s="17">
        <v>-4.26328802108765</v>
      </c>
      <c r="AU57" s="17" t="s">
        <v>1698</v>
      </c>
      <c r="AV57" s="18">
        <v>12</v>
      </c>
      <c r="AW57" s="18">
        <f>AV57/(AG57*'Molecular Weight'!$C$2/'Molecular Weight'!$D$2+AH57*'Molecular Weight'!$C$3/'Molecular Weight'!$D$3+AI57*'Molecular Weight'!$C$4/'Molecular Weight'!$D$4+AJ57*'Molecular Weight'!$C$5/'Molecular Weight'!$D$5+AK57*'Molecular Weight'!$C$6/'Molecular Weight'!$D$6+AL57*'Molecular Weight'!$C$8/'Molecular Weight'!$D$8+AM57*'Molecular Weight'!$C$9/'Molecular Weight'!$D$9+AN57*'Molecular Weight'!$C$10/'Molecular Weight'!$D$10+AO57*'Molecular Weight'!$C$11/'Molecular Weight'!$D$11+AP57*'Molecular Weight'!$C$12/'Molecular Weight'!$D$12)</f>
        <v>4.28698999698245</v>
      </c>
      <c r="AX57" s="18">
        <f>AG57*AW57*'Molecular Weight'!$B$2/'Molecular Weight'!$D$2</f>
        <v>3.00403260441014</v>
      </c>
      <c r="AY57" s="18">
        <f>AH57*AW57*'Molecular Weight'!$B$3/'Molecular Weight'!$D$3</f>
        <v>0.0160963329048152</v>
      </c>
      <c r="AZ57" s="18">
        <f>AW57*AI57*'Molecular Weight'!$B$4/'Molecular Weight'!$D$4</f>
        <v>1.47748949091765</v>
      </c>
      <c r="BA57" s="18">
        <f>AJ57*AW57*'Molecular Weight'!$B$5/'Molecular Weight'!$D$5</f>
        <v>0.434368352875385</v>
      </c>
      <c r="BB57" s="18">
        <f>AK57*AW57*'Molecular Weight'!$B$6/'Molecular Weight'!$D$6</f>
        <v>0.380124252238004</v>
      </c>
      <c r="BC57" s="18">
        <f>AL57*AW57*'Molecular Weight'!$B$8/'Molecular Weight'!$D$8</f>
        <v>0.0199422991119849</v>
      </c>
      <c r="BD57" s="18">
        <f>AM57*AW57*'Molecular Weight'!$B$9/'Molecular Weight'!$D$9</f>
        <v>2.22434145997278</v>
      </c>
      <c r="BE57" s="18">
        <f>AN57*AW57*'Molecular Weight'!$B$10/'Molecular Weight'!$D$10</f>
        <v>0.464780655878269</v>
      </c>
      <c r="BF57" s="18">
        <f>AO57*AW57*'Molecular Weight'!$B$11/'Molecular Weight'!$D$11</f>
        <v>0.00553338495899639</v>
      </c>
      <c r="BG57" s="18">
        <f>AP57*AW57*'Molecular Weight'!$B$12/'Molecular Weight'!$D$12</f>
        <v>0</v>
      </c>
      <c r="BH57" s="18">
        <f t="shared" si="11"/>
        <v>8.02670883326802</v>
      </c>
      <c r="BI57" s="18">
        <f t="shared" si="12"/>
        <v>0.0798598792790157</v>
      </c>
      <c r="BJ57" s="18">
        <f t="shared" si="13"/>
        <v>0.210088882276876</v>
      </c>
      <c r="BK57" s="19">
        <f t="shared" si="14"/>
        <v>0.300264372958988</v>
      </c>
      <c r="BL57" s="19">
        <f t="shared" si="15"/>
        <v>3.02012893731496</v>
      </c>
      <c r="BM57" s="19">
        <f t="shared" si="16"/>
        <v>3.08918866720104</v>
      </c>
    </row>
    <row r="58" spans="1:65">
      <c r="A58" s="14" t="s">
        <v>2837</v>
      </c>
      <c r="B58" s="14">
        <v>605051108</v>
      </c>
      <c r="C58" s="14" t="s">
        <v>2838</v>
      </c>
      <c r="D58" s="14" t="s">
        <v>2839</v>
      </c>
      <c r="E58" s="14" t="s">
        <v>2827</v>
      </c>
      <c r="F58" s="14">
        <v>5.3</v>
      </c>
      <c r="G58" s="14">
        <v>1159</v>
      </c>
      <c r="H58" s="14" t="s">
        <v>2770</v>
      </c>
      <c r="I58" s="14" t="s">
        <v>2771</v>
      </c>
      <c r="J58" s="16">
        <f t="shared" si="0"/>
        <v>-5.40801928306661</v>
      </c>
      <c r="K58" s="14">
        <v>-5.55</v>
      </c>
      <c r="L58" s="14">
        <v>-8.49</v>
      </c>
      <c r="M58" s="14">
        <v>-7.76</v>
      </c>
      <c r="N58" s="14">
        <v>-7.5</v>
      </c>
      <c r="O58" s="14">
        <v>-7.57</v>
      </c>
      <c r="P58" s="14">
        <v>-7.19</v>
      </c>
      <c r="Q58" s="14">
        <f t="shared" si="1"/>
        <v>-3.08198071693339</v>
      </c>
      <c r="R58" s="14">
        <f t="shared" si="2"/>
        <v>-2.35198071693339</v>
      </c>
      <c r="S58" s="14">
        <f t="shared" si="3"/>
        <v>-2.09198071693339</v>
      </c>
      <c r="T58" s="14">
        <f t="shared" si="4"/>
        <v>-2.16198071693339</v>
      </c>
      <c r="U58" s="14">
        <f t="shared" si="5"/>
        <v>-1.78198071693339</v>
      </c>
      <c r="V58" s="14">
        <f t="shared" si="6"/>
        <v>-2.29398071693339</v>
      </c>
      <c r="W58" s="14">
        <f t="shared" si="7"/>
        <v>0.485973250292647</v>
      </c>
      <c r="X58" s="5">
        <v>0.06</v>
      </c>
      <c r="Y58" s="14"/>
      <c r="Z58" s="16">
        <f t="shared" si="17"/>
        <v>8.21215915679932</v>
      </c>
      <c r="AA58" s="16">
        <f t="shared" si="18"/>
        <v>1247.19250488281</v>
      </c>
      <c r="AB58" s="16">
        <f t="shared" si="19"/>
        <v>-4.3728837966919</v>
      </c>
      <c r="AC58" s="16">
        <f t="shared" si="9"/>
        <v>-2.76434311695753</v>
      </c>
      <c r="AD58" s="16">
        <f t="shared" si="10"/>
        <v>-1.60854067973437</v>
      </c>
      <c r="AF58" s="21"/>
      <c r="AG58" s="23">
        <v>42.23</v>
      </c>
      <c r="AH58" s="23">
        <v>0.26</v>
      </c>
      <c r="AI58" s="23">
        <v>18.06</v>
      </c>
      <c r="AJ58" s="23">
        <v>7.11</v>
      </c>
      <c r="AK58" s="23">
        <v>6.59</v>
      </c>
      <c r="AL58" s="23">
        <v>0.33</v>
      </c>
      <c r="AM58" s="23">
        <v>21.07</v>
      </c>
      <c r="AN58" s="23">
        <v>5.88</v>
      </c>
      <c r="AO58" s="23">
        <v>0.04</v>
      </c>
      <c r="AQ58" s="3">
        <v>101.57</v>
      </c>
      <c r="AR58" s="17">
        <v>8.21215915679932</v>
      </c>
      <c r="AS58" s="17">
        <v>1247.19250488281</v>
      </c>
      <c r="AT58" s="17">
        <v>-4.3728837966919</v>
      </c>
      <c r="AU58" s="17" t="s">
        <v>1698</v>
      </c>
      <c r="AV58" s="18">
        <v>12</v>
      </c>
      <c r="AW58" s="18">
        <f>AV58/(AG58*'Molecular Weight'!$C$2/'Molecular Weight'!$D$2+AH58*'Molecular Weight'!$C$3/'Molecular Weight'!$D$3+AI58*'Molecular Weight'!$C$4/'Molecular Weight'!$D$4+AJ58*'Molecular Weight'!$C$5/'Molecular Weight'!$D$5+AK58*'Molecular Weight'!$C$6/'Molecular Weight'!$D$6+AL58*'Molecular Weight'!$C$8/'Molecular Weight'!$D$8+AM58*'Molecular Weight'!$C$9/'Molecular Weight'!$D$9+AN58*'Molecular Weight'!$C$10/'Molecular Weight'!$D$10+AO58*'Molecular Weight'!$C$11/'Molecular Weight'!$D$11+AP58*'Molecular Weight'!$C$12/'Molecular Weight'!$D$12)</f>
        <v>4.27239165488151</v>
      </c>
      <c r="AX58" s="18">
        <f>AG58*AW58*'Molecular Weight'!$B$2/'Molecular Weight'!$D$2</f>
        <v>3.00304759629904</v>
      </c>
      <c r="AY58" s="18">
        <f>AH58*AW58*'Molecular Weight'!$B$3/'Molecular Weight'!$D$3</f>
        <v>0.0139026511923554</v>
      </c>
      <c r="AZ58" s="18">
        <f>AW58*AI58*'Molecular Weight'!$B$4/'Molecular Weight'!$D$4</f>
        <v>1.51352281850059</v>
      </c>
      <c r="BA58" s="18">
        <f>AJ58*AW58*'Molecular Weight'!$B$5/'Molecular Weight'!$D$5</f>
        <v>0.399719779804034</v>
      </c>
      <c r="BB58" s="18">
        <f>AK58*AW58*'Molecular Weight'!$B$6/'Molecular Weight'!$D$6</f>
        <v>0.391913432706976</v>
      </c>
      <c r="BC58" s="18">
        <f>AL58*AW58*'Molecular Weight'!$B$8/'Molecular Weight'!$D$8</f>
        <v>0.0198743902750338</v>
      </c>
      <c r="BD58" s="18">
        <f>AM58*AW58*'Molecular Weight'!$B$9/'Molecular Weight'!$D$9</f>
        <v>2.23372933420232</v>
      </c>
      <c r="BE58" s="18">
        <f>AN58*AW58*'Molecular Weight'!$B$10/'Molecular Weight'!$D$10</f>
        <v>0.447961179220815</v>
      </c>
      <c r="BF58" s="18">
        <f>AO58*AW58*'Molecular Weight'!$B$11/'Molecular Weight'!$D$11</f>
        <v>0.00551454231026978</v>
      </c>
      <c r="BG58" s="18">
        <f>AP58*AW58*'Molecular Weight'!$B$12/'Molecular Weight'!$D$12</f>
        <v>0</v>
      </c>
      <c r="BH58" s="18">
        <f t="shared" si="11"/>
        <v>8.02918572451143</v>
      </c>
      <c r="BI58" s="18">
        <f t="shared" si="12"/>
        <v>0.0872389071952826</v>
      </c>
      <c r="BJ58" s="18">
        <f t="shared" si="13"/>
        <v>0.222597389920312</v>
      </c>
      <c r="BK58" s="19">
        <f t="shared" si="14"/>
        <v>0.304674525511693</v>
      </c>
      <c r="BL58" s="19">
        <f t="shared" si="15"/>
        <v>3.01695024749139</v>
      </c>
      <c r="BM58" s="19">
        <f t="shared" si="16"/>
        <v>3.09347833640514</v>
      </c>
    </row>
    <row r="59" spans="1:65">
      <c r="A59" s="14" t="s">
        <v>2837</v>
      </c>
      <c r="B59" s="14">
        <v>507151052</v>
      </c>
      <c r="C59" s="14" t="s">
        <v>2838</v>
      </c>
      <c r="D59" s="14" t="s">
        <v>2839</v>
      </c>
      <c r="E59" s="14" t="s">
        <v>2827</v>
      </c>
      <c r="F59" s="14">
        <v>5.1</v>
      </c>
      <c r="G59" s="14">
        <v>1166</v>
      </c>
      <c r="H59" s="14" t="s">
        <v>2770</v>
      </c>
      <c r="I59" s="14" t="s">
        <v>2771</v>
      </c>
      <c r="J59" s="16">
        <f t="shared" si="0"/>
        <v>-5.4700910398218</v>
      </c>
      <c r="K59" s="14">
        <v>-5.6</v>
      </c>
      <c r="L59" s="14">
        <v>-7.46</v>
      </c>
      <c r="M59" s="14">
        <v>-7</v>
      </c>
      <c r="N59" s="14">
        <v>-6.68</v>
      </c>
      <c r="O59" s="14">
        <v>-6.74</v>
      </c>
      <c r="P59" s="14">
        <v>-6.19</v>
      </c>
      <c r="Q59" s="14">
        <f t="shared" si="1"/>
        <v>-1.9899089601782</v>
      </c>
      <c r="R59" s="14">
        <f t="shared" si="2"/>
        <v>-1.5299089601782</v>
      </c>
      <c r="S59" s="14">
        <f t="shared" si="3"/>
        <v>-1.2099089601782</v>
      </c>
      <c r="T59" s="14">
        <f t="shared" si="4"/>
        <v>-1.2699089601782</v>
      </c>
      <c r="U59" s="14">
        <f t="shared" si="5"/>
        <v>-0.719908960178205</v>
      </c>
      <c r="V59" s="14">
        <f t="shared" si="6"/>
        <v>-1.3439089601782</v>
      </c>
      <c r="W59" s="14">
        <f t="shared" si="7"/>
        <v>0.464951610385425</v>
      </c>
      <c r="X59" s="5">
        <v>0.1</v>
      </c>
      <c r="Y59" s="14"/>
      <c r="Z59" s="16">
        <f t="shared" si="17"/>
        <v>6.91562700271606</v>
      </c>
      <c r="AA59" s="16">
        <f t="shared" si="18"/>
        <v>1303.12744140625</v>
      </c>
      <c r="AB59" s="16">
        <f t="shared" si="19"/>
        <v>-4.70550918579102</v>
      </c>
      <c r="AC59" s="16">
        <f t="shared" si="9"/>
        <v>-3.11982122035637</v>
      </c>
      <c r="AD59" s="16">
        <f t="shared" si="10"/>
        <v>-1.58568796543464</v>
      </c>
      <c r="AF59" s="21"/>
      <c r="AG59" s="23">
        <v>41.76</v>
      </c>
      <c r="AH59" s="23">
        <v>0.56</v>
      </c>
      <c r="AI59" s="23">
        <v>16.97</v>
      </c>
      <c r="AJ59" s="23">
        <v>7.79</v>
      </c>
      <c r="AK59" s="23">
        <v>7.34</v>
      </c>
      <c r="AL59" s="23">
        <v>0.36</v>
      </c>
      <c r="AM59" s="23">
        <v>20.26</v>
      </c>
      <c r="AN59" s="23">
        <v>6.25</v>
      </c>
      <c r="AO59" s="23">
        <v>0.06</v>
      </c>
      <c r="AQ59" s="3">
        <v>101.35</v>
      </c>
      <c r="AR59" s="17">
        <v>6.91562700271606</v>
      </c>
      <c r="AS59" s="17">
        <v>1303.12744140625</v>
      </c>
      <c r="AT59" s="17">
        <v>-4.70550918579102</v>
      </c>
      <c r="AU59" s="17" t="s">
        <v>1698</v>
      </c>
      <c r="AV59" s="18">
        <v>12</v>
      </c>
      <c r="AW59" s="18">
        <f>AV59/(AG59*'Molecular Weight'!$C$2/'Molecular Weight'!$D$2+AH59*'Molecular Weight'!$C$3/'Molecular Weight'!$D$3+AI59*'Molecular Weight'!$C$4/'Molecular Weight'!$D$4+AJ59*'Molecular Weight'!$C$5/'Molecular Weight'!$D$5+AK59*'Molecular Weight'!$C$6/'Molecular Weight'!$D$6+AL59*'Molecular Weight'!$C$8/'Molecular Weight'!$D$8+AM59*'Molecular Weight'!$C$9/'Molecular Weight'!$D$9+AN59*'Molecular Weight'!$C$10/'Molecular Weight'!$D$10+AO59*'Molecular Weight'!$C$11/'Molecular Weight'!$D$11+AP59*'Molecular Weight'!$C$12/'Molecular Weight'!$D$12)</f>
        <v>4.31712245734524</v>
      </c>
      <c r="AX59" s="18">
        <f>AG59*AW59*'Molecular Weight'!$B$2/'Molecular Weight'!$D$2</f>
        <v>3.00071627527858</v>
      </c>
      <c r="AY59" s="18">
        <f>AH59*AW59*'Molecular Weight'!$B$3/'Molecular Weight'!$D$3</f>
        <v>0.0302576793005424</v>
      </c>
      <c r="AZ59" s="18">
        <f>AW59*AI59*'Molecular Weight'!$B$4/'Molecular Weight'!$D$4</f>
        <v>1.43706489017553</v>
      </c>
      <c r="BA59" s="18">
        <f>AJ59*AW59*'Molecular Weight'!$B$5/'Molecular Weight'!$D$5</f>
        <v>0.442534165967753</v>
      </c>
      <c r="BB59" s="18">
        <f>AK59*AW59*'Molecular Weight'!$B$6/'Molecular Weight'!$D$6</f>
        <v>0.441086843498247</v>
      </c>
      <c r="BC59" s="18">
        <f>AL59*AW59*'Molecular Weight'!$B$8/'Molecular Weight'!$D$8</f>
        <v>0.0219081489236578</v>
      </c>
      <c r="BD59" s="18">
        <f>AM59*AW59*'Molecular Weight'!$B$9/'Molecular Weight'!$D$9</f>
        <v>2.17034493761327</v>
      </c>
      <c r="BE59" s="18">
        <f>AN59*AW59*'Molecular Weight'!$B$10/'Molecular Weight'!$D$10</f>
        <v>0.481134368017257</v>
      </c>
      <c r="BF59" s="18">
        <f>AO59*AW59*'Molecular Weight'!$B$11/'Molecular Weight'!$D$11</f>
        <v>0.00835841714878072</v>
      </c>
      <c r="BG59" s="18">
        <f>AP59*AW59*'Molecular Weight'!$B$12/'Molecular Weight'!$D$12</f>
        <v>0</v>
      </c>
      <c r="BH59" s="18">
        <f t="shared" si="11"/>
        <v>8.03340572592362</v>
      </c>
      <c r="BI59" s="18">
        <f t="shared" si="12"/>
        <v>0.0998004395047216</v>
      </c>
      <c r="BJ59" s="18">
        <f t="shared" si="13"/>
        <v>0.22626029539491</v>
      </c>
      <c r="BK59" s="19">
        <f t="shared" si="14"/>
        <v>0.341286403993525</v>
      </c>
      <c r="BL59" s="19">
        <f t="shared" si="15"/>
        <v>3.03097395457913</v>
      </c>
      <c r="BM59" s="19">
        <f t="shared" si="16"/>
        <v>3.11447429805243</v>
      </c>
    </row>
    <row r="60" spans="1:65">
      <c r="A60" s="14" t="s">
        <v>2837</v>
      </c>
      <c r="B60" s="14">
        <v>507151714</v>
      </c>
      <c r="C60" s="14" t="s">
        <v>2838</v>
      </c>
      <c r="D60" s="14" t="s">
        <v>2839</v>
      </c>
      <c r="E60" s="14" t="s">
        <v>2827</v>
      </c>
      <c r="F60" s="14">
        <v>5.1</v>
      </c>
      <c r="G60" s="14">
        <v>1256</v>
      </c>
      <c r="H60" s="14" t="s">
        <v>2770</v>
      </c>
      <c r="I60" s="14" t="s">
        <v>2771</v>
      </c>
      <c r="J60" s="16">
        <f t="shared" si="0"/>
        <v>-4.62054704183052</v>
      </c>
      <c r="K60" s="14">
        <v>-4.73</v>
      </c>
      <c r="L60" s="14">
        <v>-6.82</v>
      </c>
      <c r="M60" s="14">
        <v>-6.26</v>
      </c>
      <c r="N60" s="14">
        <v>-6.04</v>
      </c>
      <c r="O60" s="14">
        <v>-6.04</v>
      </c>
      <c r="P60" s="14">
        <v>-5.57</v>
      </c>
      <c r="Q60" s="14">
        <f t="shared" si="1"/>
        <v>-2.19945295816948</v>
      </c>
      <c r="R60" s="14">
        <f t="shared" si="2"/>
        <v>-1.63945295816948</v>
      </c>
      <c r="S60" s="14">
        <f t="shared" si="3"/>
        <v>-1.41945295816948</v>
      </c>
      <c r="T60" s="14">
        <f t="shared" si="4"/>
        <v>-1.41945295816948</v>
      </c>
      <c r="U60" s="14">
        <f t="shared" si="5"/>
        <v>-0.949452958169481</v>
      </c>
      <c r="V60" s="14">
        <f t="shared" si="6"/>
        <v>-1.52545295816948</v>
      </c>
      <c r="W60" s="14">
        <f t="shared" si="7"/>
        <v>0.453188702418761</v>
      </c>
      <c r="X60" s="5">
        <v>0.11</v>
      </c>
      <c r="Y60" s="14"/>
      <c r="Z60" s="16">
        <f t="shared" si="17"/>
        <v>6.36510276794434</v>
      </c>
      <c r="AA60" s="16">
        <f t="shared" si="18"/>
        <v>1279.02026367187</v>
      </c>
      <c r="AB60" s="16">
        <f t="shared" si="19"/>
        <v>-4.88965749740601</v>
      </c>
      <c r="AC60" s="16">
        <f t="shared" si="9"/>
        <v>-3.64620988150591</v>
      </c>
      <c r="AD60" s="16">
        <f t="shared" si="10"/>
        <v>-1.2434476159001</v>
      </c>
      <c r="AF60" s="21"/>
      <c r="AG60" s="23">
        <v>41.95</v>
      </c>
      <c r="AH60" s="23">
        <v>0.74</v>
      </c>
      <c r="AI60" s="23">
        <v>18.13</v>
      </c>
      <c r="AJ60" s="23">
        <v>5.95</v>
      </c>
      <c r="AK60" s="23">
        <v>7.91</v>
      </c>
      <c r="AL60" s="23">
        <v>0.34</v>
      </c>
      <c r="AM60" s="23">
        <v>20.72</v>
      </c>
      <c r="AN60" s="23">
        <v>5.67</v>
      </c>
      <c r="AO60" s="23">
        <v>0.08</v>
      </c>
      <c r="AQ60" s="3">
        <v>101.49</v>
      </c>
      <c r="AR60" s="17">
        <v>6.36510276794434</v>
      </c>
      <c r="AS60" s="17">
        <v>1279.02026367187</v>
      </c>
      <c r="AT60" s="17">
        <v>-4.88965749740601</v>
      </c>
      <c r="AU60" s="17" t="s">
        <v>1695</v>
      </c>
      <c r="AV60" s="18">
        <v>12</v>
      </c>
      <c r="AW60" s="18">
        <f>AV60/(AG60*'Molecular Weight'!$C$2/'Molecular Weight'!$D$2+AH60*'Molecular Weight'!$C$3/'Molecular Weight'!$D$3+AI60*'Molecular Weight'!$C$4/'Molecular Weight'!$D$4+AJ60*'Molecular Weight'!$C$5/'Molecular Weight'!$D$5+AK60*'Molecular Weight'!$C$6/'Molecular Weight'!$D$6+AL60*'Molecular Weight'!$C$8/'Molecular Weight'!$D$8+AM60*'Molecular Weight'!$C$9/'Molecular Weight'!$D$9+AN60*'Molecular Weight'!$C$10/'Molecular Weight'!$D$10+AO60*'Molecular Weight'!$C$11/'Molecular Weight'!$D$11+AP60*'Molecular Weight'!$C$12/'Molecular Weight'!$D$12)</f>
        <v>4.28982064489494</v>
      </c>
      <c r="AX60" s="18">
        <f>AG60*AW60*'Molecular Weight'!$B$2/'Molecular Weight'!$D$2</f>
        <v>2.99530585974272</v>
      </c>
      <c r="AY60" s="18">
        <f>AH60*AW60*'Molecular Weight'!$B$3/'Molecular Weight'!$D$3</f>
        <v>0.0397305040953974</v>
      </c>
      <c r="AZ60" s="18">
        <f>AW60*AI60*'Molecular Weight'!$B$4/'Molecular Weight'!$D$4</f>
        <v>1.52558745178394</v>
      </c>
      <c r="BA60" s="18">
        <f>AJ60*AW60*'Molecular Weight'!$B$5/'Molecular Weight'!$D$5</f>
        <v>0.335869897192248</v>
      </c>
      <c r="BB60" s="18">
        <f>AK60*AW60*'Molecular Weight'!$B$6/'Molecular Weight'!$D$6</f>
        <v>0.472334093835175</v>
      </c>
      <c r="BC60" s="18">
        <f>AL60*AW60*'Molecular Weight'!$B$8/'Molecular Weight'!$D$8</f>
        <v>0.0205601778864432</v>
      </c>
      <c r="BD60" s="18">
        <f>AM60*AW60*'Molecular Weight'!$B$9/'Molecular Weight'!$D$9</f>
        <v>2.20558520501794</v>
      </c>
      <c r="BE60" s="18">
        <f>AN60*AW60*'Molecular Weight'!$B$10/'Molecular Weight'!$D$10</f>
        <v>0.433724733533422</v>
      </c>
      <c r="BF60" s="18">
        <f>AO60*AW60*'Molecular Weight'!$B$11/'Molecular Weight'!$D$11</f>
        <v>0.0110740771730105</v>
      </c>
      <c r="BG60" s="18">
        <f>AP60*AW60*'Molecular Weight'!$B$12/'Molecular Weight'!$D$12</f>
        <v>0</v>
      </c>
      <c r="BH60" s="18">
        <f t="shared" si="11"/>
        <v>8.03977200026029</v>
      </c>
      <c r="BI60" s="18">
        <f t="shared" si="12"/>
        <v>0.118725755682642</v>
      </c>
      <c r="BJ60" s="18">
        <f t="shared" si="13"/>
        <v>0.251359699060963</v>
      </c>
      <c r="BK60" s="19">
        <f t="shared" si="14"/>
        <v>0.353608338152532</v>
      </c>
      <c r="BL60" s="19">
        <f t="shared" si="15"/>
        <v>3.03503636383812</v>
      </c>
      <c r="BM60" s="19">
        <f t="shared" si="16"/>
        <v>3.13220421027298</v>
      </c>
    </row>
    <row r="61" spans="1:65">
      <c r="A61" s="14" t="s">
        <v>2837</v>
      </c>
      <c r="B61" s="14">
        <v>507151034</v>
      </c>
      <c r="C61" s="14" t="s">
        <v>2838</v>
      </c>
      <c r="D61" s="14" t="s">
        <v>2839</v>
      </c>
      <c r="E61" s="14" t="s">
        <v>2827</v>
      </c>
      <c r="F61" s="14">
        <v>4.9</v>
      </c>
      <c r="G61" s="14">
        <v>1126</v>
      </c>
      <c r="H61" s="14" t="s">
        <v>2770</v>
      </c>
      <c r="I61" s="14" t="s">
        <v>2771</v>
      </c>
      <c r="J61" s="16">
        <f t="shared" si="0"/>
        <v>-6.01347426672472</v>
      </c>
      <c r="K61" s="14">
        <v>-6.14</v>
      </c>
      <c r="L61" s="14">
        <v>-8.22</v>
      </c>
      <c r="M61" s="14">
        <v>-7.84</v>
      </c>
      <c r="N61" s="14">
        <v>-7.52</v>
      </c>
      <c r="O61" s="14">
        <v>-7.55</v>
      </c>
      <c r="P61" s="14">
        <v>-6.94</v>
      </c>
      <c r="Q61" s="14">
        <f t="shared" si="1"/>
        <v>-2.20652573327528</v>
      </c>
      <c r="R61" s="14">
        <f t="shared" si="2"/>
        <v>-1.82652573327528</v>
      </c>
      <c r="S61" s="14">
        <f t="shared" si="3"/>
        <v>-1.50652573327528</v>
      </c>
      <c r="T61" s="14">
        <f t="shared" si="4"/>
        <v>-1.53652573327528</v>
      </c>
      <c r="U61" s="14">
        <f t="shared" si="5"/>
        <v>-0.926525733275279</v>
      </c>
      <c r="V61" s="14">
        <f t="shared" si="6"/>
        <v>-1.60052573327528</v>
      </c>
      <c r="W61" s="14">
        <f t="shared" si="7"/>
        <v>0.470510361203662</v>
      </c>
      <c r="X61" s="5">
        <v>0.08</v>
      </c>
      <c r="Y61" s="14"/>
      <c r="Z61" s="16">
        <f t="shared" si="17"/>
        <v>6.23652172088623</v>
      </c>
      <c r="AA61" s="16">
        <f t="shared" si="18"/>
        <v>1204.33288574219</v>
      </c>
      <c r="AB61" s="16">
        <f t="shared" si="19"/>
        <v>-5.33743810653687</v>
      </c>
      <c r="AC61" s="16">
        <f t="shared" si="9"/>
        <v>-4.36995524202296</v>
      </c>
      <c r="AD61" s="16">
        <f t="shared" si="10"/>
        <v>-0.96748286451391</v>
      </c>
      <c r="AF61" s="21"/>
      <c r="AG61" s="23">
        <v>42.62</v>
      </c>
      <c r="AH61" s="23">
        <v>0.27</v>
      </c>
      <c r="AI61" s="23">
        <v>19.45</v>
      </c>
      <c r="AJ61" s="23">
        <v>5.29</v>
      </c>
      <c r="AK61" s="23">
        <v>7.11</v>
      </c>
      <c r="AL61" s="23">
        <v>0.33</v>
      </c>
      <c r="AM61" s="23">
        <v>21.51</v>
      </c>
      <c r="AN61" s="23">
        <v>5.24</v>
      </c>
      <c r="AO61" s="23">
        <v>0.05</v>
      </c>
      <c r="AQ61" s="3">
        <v>101.87</v>
      </c>
      <c r="AR61" s="17">
        <v>6.23652172088623</v>
      </c>
      <c r="AS61" s="17">
        <v>1204.33288574219</v>
      </c>
      <c r="AT61" s="17">
        <v>-5.33743810653687</v>
      </c>
      <c r="AU61" s="17" t="s">
        <v>1695</v>
      </c>
      <c r="AV61" s="18">
        <v>12</v>
      </c>
      <c r="AW61" s="18">
        <f>AV61/(AG61*'Molecular Weight'!$C$2/'Molecular Weight'!$D$2+AH61*'Molecular Weight'!$C$3/'Molecular Weight'!$D$3+AI61*'Molecular Weight'!$C$4/'Molecular Weight'!$D$4+AJ61*'Molecular Weight'!$C$5/'Molecular Weight'!$D$5+AK61*'Molecular Weight'!$C$6/'Molecular Weight'!$D$6+AL61*'Molecular Weight'!$C$8/'Molecular Weight'!$D$8+AM61*'Molecular Weight'!$C$9/'Molecular Weight'!$D$9+AN61*'Molecular Weight'!$C$10/'Molecular Weight'!$D$10+AO61*'Molecular Weight'!$C$11/'Molecular Weight'!$D$11+AP61*'Molecular Weight'!$C$12/'Molecular Weight'!$D$12)</f>
        <v>4.23452980780358</v>
      </c>
      <c r="AX61" s="18">
        <f>AG61*AW61*'Molecular Weight'!$B$2/'Molecular Weight'!$D$2</f>
        <v>3.00392244355174</v>
      </c>
      <c r="AY61" s="18">
        <f>AH61*AW61*'Molecular Weight'!$B$3/'Molecular Weight'!$D$3</f>
        <v>0.0143094248824401</v>
      </c>
      <c r="AZ61" s="18">
        <f>AW61*AI61*'Molecular Weight'!$B$4/'Molecular Weight'!$D$4</f>
        <v>1.61556698238093</v>
      </c>
      <c r="BA61" s="18">
        <f>AJ61*AW61*'Molecular Weight'!$B$5/'Molecular Weight'!$D$5</f>
        <v>0.294764954053305</v>
      </c>
      <c r="BB61" s="18">
        <f>AK61*AW61*'Molecular Weight'!$B$6/'Molecular Weight'!$D$6</f>
        <v>0.419091132147598</v>
      </c>
      <c r="BC61" s="18">
        <f>AL61*AW61*'Molecular Weight'!$B$8/'Molecular Weight'!$D$8</f>
        <v>0.0196982638366955</v>
      </c>
      <c r="BD61" s="18">
        <f>AM61*AW61*'Molecular Weight'!$B$9/'Molecular Weight'!$D$9</f>
        <v>2.26016715051749</v>
      </c>
      <c r="BE61" s="18">
        <f>AN61*AW61*'Molecular Weight'!$B$10/'Molecular Weight'!$D$10</f>
        <v>0.395665766634999</v>
      </c>
      <c r="BF61" s="18">
        <f>AO61*AW61*'Molecular Weight'!$B$11/'Molecular Weight'!$D$11</f>
        <v>0.00683209068700158</v>
      </c>
      <c r="BG61" s="18">
        <f>AP61*AW61*'Molecular Weight'!$B$12/'Molecular Weight'!$D$12</f>
        <v>0</v>
      </c>
      <c r="BH61" s="18">
        <f t="shared" si="11"/>
        <v>8.0300182086922</v>
      </c>
      <c r="BI61" s="18">
        <f t="shared" si="12"/>
        <v>0.0897179794478014</v>
      </c>
      <c r="BJ61" s="18">
        <f t="shared" si="13"/>
        <v>0.214077494286383</v>
      </c>
      <c r="BK61" s="19">
        <f t="shared" si="14"/>
        <v>0.329373152699797</v>
      </c>
      <c r="BL61" s="19">
        <f t="shared" si="15"/>
        <v>3.01823186843418</v>
      </c>
      <c r="BM61" s="19">
        <f t="shared" si="16"/>
        <v>3.09462231313679</v>
      </c>
    </row>
    <row r="62" spans="1:65">
      <c r="A62" s="14" t="s">
        <v>2840</v>
      </c>
      <c r="B62" s="14" t="s">
        <v>2841</v>
      </c>
      <c r="C62" s="14" t="s">
        <v>2842</v>
      </c>
      <c r="D62" s="14" t="s">
        <v>2843</v>
      </c>
      <c r="E62" s="14" t="s">
        <v>2827</v>
      </c>
      <c r="F62" s="14">
        <v>3.2</v>
      </c>
      <c r="G62" s="14">
        <v>875</v>
      </c>
      <c r="H62" s="14" t="s">
        <v>2770</v>
      </c>
      <c r="I62" s="14" t="s">
        <v>2771</v>
      </c>
      <c r="J62" s="16">
        <f t="shared" si="0"/>
        <v>-10.6007792202591</v>
      </c>
      <c r="K62" s="14">
        <v>-10.7</v>
      </c>
      <c r="L62" s="14">
        <v>-12.12</v>
      </c>
      <c r="M62" s="14">
        <v>-11.18</v>
      </c>
      <c r="N62" s="14">
        <v>-10.95</v>
      </c>
      <c r="O62" s="14">
        <v>-10.98</v>
      </c>
      <c r="P62" s="14">
        <v>-10.58</v>
      </c>
      <c r="Q62" s="14">
        <f t="shared" si="1"/>
        <v>-1.51922077974086</v>
      </c>
      <c r="R62" s="14">
        <f t="shared" si="2"/>
        <v>-0.57922077974086</v>
      </c>
      <c r="S62" s="14">
        <f t="shared" si="3"/>
        <v>-0.349220779740859</v>
      </c>
      <c r="T62" s="14">
        <f t="shared" si="4"/>
        <v>-0.37922077974086</v>
      </c>
      <c r="U62" s="14">
        <f t="shared" si="5"/>
        <v>0.0207792202591399</v>
      </c>
      <c r="V62" s="14">
        <f t="shared" si="6"/>
        <v>-0.56122077974086</v>
      </c>
      <c r="W62" s="14">
        <f t="shared" si="7"/>
        <v>0.577685035291723</v>
      </c>
      <c r="X62" s="24">
        <v>0.05</v>
      </c>
      <c r="Y62" s="14"/>
      <c r="Z62" s="16">
        <f t="shared" si="17"/>
        <v>4.68690252304077</v>
      </c>
      <c r="AA62" s="16">
        <f t="shared" si="18"/>
        <v>1105.95812988281</v>
      </c>
      <c r="AB62" s="16">
        <f t="shared" si="19"/>
        <v>-7.63398742675781</v>
      </c>
      <c r="AC62" s="16">
        <f t="shared" si="9"/>
        <v>-6.37405806837902</v>
      </c>
      <c r="AD62" s="16">
        <f t="shared" si="10"/>
        <v>-1.25992935837879</v>
      </c>
      <c r="AF62" s="21"/>
      <c r="AG62" s="23">
        <v>42.234</v>
      </c>
      <c r="AH62" s="23">
        <v>0.0856</v>
      </c>
      <c r="AI62" s="23">
        <v>20.557</v>
      </c>
      <c r="AJ62" s="23">
        <v>4.224</v>
      </c>
      <c r="AK62" s="23">
        <v>7.305</v>
      </c>
      <c r="AL62" s="23">
        <v>0.4208</v>
      </c>
      <c r="AM62" s="23">
        <v>20.539</v>
      </c>
      <c r="AN62" s="23">
        <v>5.179</v>
      </c>
      <c r="AO62" s="23">
        <v>0.0415</v>
      </c>
      <c r="AQ62" s="3">
        <v>100.5859</v>
      </c>
      <c r="AR62" s="17">
        <v>4.68690252304077</v>
      </c>
      <c r="AS62" s="17">
        <v>1105.95812988281</v>
      </c>
      <c r="AT62" s="17">
        <v>-7.63398742675781</v>
      </c>
      <c r="AU62" s="17" t="s">
        <v>1695</v>
      </c>
      <c r="AV62" s="18">
        <v>12</v>
      </c>
      <c r="AW62" s="18">
        <f>AV62/(AG62*'Molecular Weight'!$C$2/'Molecular Weight'!$D$2+AH62*'Molecular Weight'!$C$3/'Molecular Weight'!$D$3+AI62*'Molecular Weight'!$C$4/'Molecular Weight'!$D$4+AJ62*'Molecular Weight'!$C$5/'Molecular Weight'!$D$5+AK62*'Molecular Weight'!$C$6/'Molecular Weight'!$D$6+AL62*'Molecular Weight'!$C$8/'Molecular Weight'!$D$8+AM62*'Molecular Weight'!$C$9/'Molecular Weight'!$D$9+AN62*'Molecular Weight'!$C$10/'Molecular Weight'!$D$10+AO62*'Molecular Weight'!$C$11/'Molecular Weight'!$D$11+AP62*'Molecular Weight'!$C$12/'Molecular Weight'!$D$12)</f>
        <v>4.27565835816618</v>
      </c>
      <c r="AX62" s="18">
        <f>AG62*AW62*'Molecular Weight'!$B$2/'Molecular Weight'!$D$2</f>
        <v>3.00562841376149</v>
      </c>
      <c r="AY62" s="18">
        <f>AH62*AW62*'Molecular Weight'!$B$3/'Molecular Weight'!$D$3</f>
        <v>0.00458068029360482</v>
      </c>
      <c r="AZ62" s="18">
        <f>AW62*AI62*'Molecular Weight'!$B$4/'Molecular Weight'!$D$4</f>
        <v>1.72410178244061</v>
      </c>
      <c r="BA62" s="18">
        <f>AJ62*AW62*'Molecular Weight'!$B$5/'Molecular Weight'!$D$5</f>
        <v>0.237652225868728</v>
      </c>
      <c r="BB62" s="18">
        <f>AK62*AW62*'Molecular Weight'!$B$6/'Molecular Weight'!$D$6</f>
        <v>0.43476732052344</v>
      </c>
      <c r="BC62" s="18">
        <f>AL62*AW62*'Molecular Weight'!$B$8/'Molecular Weight'!$D$8</f>
        <v>0.0253622362153416</v>
      </c>
      <c r="BD62" s="18">
        <f>AM62*AW62*'Molecular Weight'!$B$9/'Molecular Weight'!$D$9</f>
        <v>2.17910042229219</v>
      </c>
      <c r="BE62" s="18">
        <f>AN62*AW62*'Molecular Weight'!$B$10/'Molecular Weight'!$D$10</f>
        <v>0.394857964282144</v>
      </c>
      <c r="BF62" s="18">
        <f>AO62*AW62*'Molecular Weight'!$B$11/'Molecular Weight'!$D$11</f>
        <v>0.00572571222535968</v>
      </c>
      <c r="BG62" s="18">
        <f>AP62*AW62*'Molecular Weight'!$B$12/'Molecular Weight'!$D$12</f>
        <v>0</v>
      </c>
      <c r="BH62" s="18">
        <f t="shared" si="11"/>
        <v>8.01177675790291</v>
      </c>
      <c r="BI62" s="18">
        <f t="shared" si="12"/>
        <v>0.0352783406491026</v>
      </c>
      <c r="BJ62" s="18">
        <f t="shared" si="13"/>
        <v>0.0811430367089897</v>
      </c>
      <c r="BK62" s="19">
        <f t="shared" si="14"/>
        <v>0.399488979874338</v>
      </c>
      <c r="BL62" s="19">
        <f t="shared" si="15"/>
        <v>3.0102090940551</v>
      </c>
      <c r="BM62" s="19">
        <f t="shared" si="16"/>
        <v>3.03408794331312</v>
      </c>
    </row>
    <row r="63" spans="1:65">
      <c r="A63" s="14" t="s">
        <v>2840</v>
      </c>
      <c r="B63" s="14" t="s">
        <v>2844</v>
      </c>
      <c r="C63" s="14" t="s">
        <v>2842</v>
      </c>
      <c r="D63" s="14" t="s">
        <v>2843</v>
      </c>
      <c r="E63" s="14" t="s">
        <v>2827</v>
      </c>
      <c r="F63" s="14">
        <v>3.1</v>
      </c>
      <c r="G63" s="14">
        <v>1098</v>
      </c>
      <c r="H63" s="14" t="s">
        <v>2770</v>
      </c>
      <c r="I63" s="14" t="s">
        <v>2771</v>
      </c>
      <c r="J63" s="16">
        <f t="shared" si="0"/>
        <v>-7.55596853796759</v>
      </c>
      <c r="K63" s="14">
        <v>-7.66</v>
      </c>
      <c r="L63" s="14">
        <v>-9.23</v>
      </c>
      <c r="M63" s="14">
        <v>-8.34</v>
      </c>
      <c r="N63" s="14">
        <v>-8.14</v>
      </c>
      <c r="O63" s="14">
        <v>-8.21</v>
      </c>
      <c r="P63" s="14">
        <v>-7.95</v>
      </c>
      <c r="Q63" s="14">
        <f t="shared" si="1"/>
        <v>-1.67403146203241</v>
      </c>
      <c r="R63" s="14">
        <f t="shared" si="2"/>
        <v>-0.784031462032408</v>
      </c>
      <c r="S63" s="14">
        <f t="shared" si="3"/>
        <v>-0.584031462032408</v>
      </c>
      <c r="T63" s="14">
        <f t="shared" si="4"/>
        <v>-0.654031462032409</v>
      </c>
      <c r="U63" s="14">
        <f t="shared" si="5"/>
        <v>-0.394031462032408</v>
      </c>
      <c r="V63" s="14">
        <f t="shared" si="6"/>
        <v>-0.818031462032408</v>
      </c>
      <c r="W63" s="14">
        <f t="shared" si="7"/>
        <v>0.498828627887374</v>
      </c>
      <c r="X63" s="24">
        <v>0.06</v>
      </c>
      <c r="Y63" s="14"/>
      <c r="Z63" s="16">
        <f t="shared" si="17"/>
        <v>4.23799467086792</v>
      </c>
      <c r="AA63" s="16">
        <f t="shared" si="18"/>
        <v>1188.58459472656</v>
      </c>
      <c r="AB63" s="16">
        <f t="shared" si="19"/>
        <v>-6.41714954376221</v>
      </c>
      <c r="AC63" s="16">
        <f t="shared" si="9"/>
        <v>-5.80596494003968</v>
      </c>
      <c r="AD63" s="16">
        <f t="shared" si="10"/>
        <v>-0.611184603722527</v>
      </c>
      <c r="AF63" s="21"/>
      <c r="AG63" s="23">
        <v>42.313</v>
      </c>
      <c r="AH63" s="23">
        <v>0.2376</v>
      </c>
      <c r="AI63" s="23">
        <v>19.931</v>
      </c>
      <c r="AJ63" s="23">
        <v>4.86</v>
      </c>
      <c r="AK63" s="23">
        <v>6.587</v>
      </c>
      <c r="AL63" s="23">
        <v>0.3362</v>
      </c>
      <c r="AM63" s="23">
        <v>20.773</v>
      </c>
      <c r="AN63" s="23">
        <v>5.294</v>
      </c>
      <c r="AO63" s="23">
        <v>0.0466</v>
      </c>
      <c r="AQ63" s="3">
        <v>100.3784</v>
      </c>
      <c r="AR63" s="17">
        <v>4.23799467086792</v>
      </c>
      <c r="AS63" s="17">
        <v>1188.58459472656</v>
      </c>
      <c r="AT63" s="17">
        <v>-6.41714954376221</v>
      </c>
      <c r="AU63" s="17" t="s">
        <v>1695</v>
      </c>
      <c r="AV63" s="18">
        <v>12</v>
      </c>
      <c r="AW63" s="18">
        <f>AV63/(AG63*'Molecular Weight'!$C$2/'Molecular Weight'!$D$2+AH63*'Molecular Weight'!$C$3/'Molecular Weight'!$D$3+AI63*'Molecular Weight'!$C$4/'Molecular Weight'!$D$4+AJ63*'Molecular Weight'!$C$5/'Molecular Weight'!$D$5+AK63*'Molecular Weight'!$C$6/'Molecular Weight'!$D$6+AL63*'Molecular Weight'!$C$8/'Molecular Weight'!$D$8+AM63*'Molecular Weight'!$C$9/'Molecular Weight'!$D$9+AN63*'Molecular Weight'!$C$10/'Molecular Weight'!$D$10+AO63*'Molecular Weight'!$C$11/'Molecular Weight'!$D$11+AP63*'Molecular Weight'!$C$12/'Molecular Weight'!$D$12)</f>
        <v>4.27974287385583</v>
      </c>
      <c r="AX63" s="18">
        <f>AG63*AW63*'Molecular Weight'!$B$2/'Molecular Weight'!$D$2</f>
        <v>3.01412716746774</v>
      </c>
      <c r="AY63" s="18">
        <f>AH63*AW63*'Molecular Weight'!$B$3/'Molecular Weight'!$D$3</f>
        <v>0.0127267447663097</v>
      </c>
      <c r="AZ63" s="18">
        <f>AW63*AI63*'Molecular Weight'!$B$4/'Molecular Weight'!$D$4</f>
        <v>1.67319645388036</v>
      </c>
      <c r="BA63" s="18">
        <f>AJ63*AW63*'Molecular Weight'!$B$5/'Molecular Weight'!$D$5</f>
        <v>0.273696300637402</v>
      </c>
      <c r="BB63" s="18">
        <f>AK63*AW63*'Molecular Weight'!$B$6/'Molecular Weight'!$D$6</f>
        <v>0.392409052200562</v>
      </c>
      <c r="BC63" s="18">
        <f>AL63*AW63*'Molecular Weight'!$B$8/'Molecular Weight'!$D$8</f>
        <v>0.0202826269268442</v>
      </c>
      <c r="BD63" s="18">
        <f>AM63*AW63*'Molecular Weight'!$B$9/'Molecular Weight'!$D$9</f>
        <v>2.20603222626817</v>
      </c>
      <c r="BE63" s="18">
        <f>AN63*AW63*'Molecular Weight'!$B$10/'Molecular Weight'!$D$10</f>
        <v>0.40401139041</v>
      </c>
      <c r="BF63" s="18">
        <f>AO63*AW63*'Molecular Weight'!$B$11/'Molecular Weight'!$D$11</f>
        <v>0.00643549589937663</v>
      </c>
      <c r="BG63" s="18">
        <f>AP63*AW63*'Molecular Weight'!$B$12/'Molecular Weight'!$D$12</f>
        <v>0</v>
      </c>
      <c r="BH63" s="18">
        <f t="shared" si="11"/>
        <v>8.00291745845676</v>
      </c>
      <c r="BI63" s="18">
        <f t="shared" si="12"/>
        <v>0.00874918469741992</v>
      </c>
      <c r="BJ63" s="18">
        <f t="shared" si="13"/>
        <v>0.0222960827441569</v>
      </c>
      <c r="BK63" s="19">
        <f t="shared" si="14"/>
        <v>0.383659867503142</v>
      </c>
      <c r="BL63" s="19">
        <f t="shared" si="15"/>
        <v>3.02685391223405</v>
      </c>
      <c r="BM63" s="19">
        <f t="shared" si="16"/>
        <v>3.02273529580557</v>
      </c>
    </row>
    <row r="64" spans="1:65">
      <c r="A64" s="14" t="s">
        <v>2840</v>
      </c>
      <c r="B64" s="14" t="s">
        <v>2845</v>
      </c>
      <c r="C64" s="14" t="s">
        <v>2842</v>
      </c>
      <c r="D64" s="14" t="s">
        <v>2843</v>
      </c>
      <c r="E64" s="14" t="s">
        <v>2827</v>
      </c>
      <c r="F64" s="14">
        <v>3.7</v>
      </c>
      <c r="G64" s="14">
        <v>1067</v>
      </c>
      <c r="H64" s="14" t="s">
        <v>2770</v>
      </c>
      <c r="I64" s="14" t="s">
        <v>2771</v>
      </c>
      <c r="J64" s="16">
        <f t="shared" si="0"/>
        <v>-7.50821575063801</v>
      </c>
      <c r="K64" s="14">
        <v>-7.61</v>
      </c>
      <c r="L64" s="14">
        <v>-9.19</v>
      </c>
      <c r="M64" s="14">
        <v>-8.56</v>
      </c>
      <c r="N64" s="14">
        <v>-8.33</v>
      </c>
      <c r="O64" s="14">
        <v>-8.35</v>
      </c>
      <c r="P64" s="14">
        <v>-7.91</v>
      </c>
      <c r="Q64" s="14">
        <f t="shared" si="1"/>
        <v>-1.68178424936199</v>
      </c>
      <c r="R64" s="14">
        <f t="shared" si="2"/>
        <v>-1.05178424936199</v>
      </c>
      <c r="S64" s="14">
        <f t="shared" si="3"/>
        <v>-0.821784249361994</v>
      </c>
      <c r="T64" s="14">
        <f t="shared" si="4"/>
        <v>-0.841784249361994</v>
      </c>
      <c r="U64" s="14">
        <f t="shared" si="5"/>
        <v>-0.401784249361994</v>
      </c>
      <c r="V64" s="14">
        <f t="shared" si="6"/>
        <v>-0.959784249361994</v>
      </c>
      <c r="W64" s="14">
        <f t="shared" si="7"/>
        <v>0.467461228338779</v>
      </c>
      <c r="X64" s="24">
        <v>0.072</v>
      </c>
      <c r="Y64" s="14"/>
      <c r="Z64" s="16">
        <f t="shared" si="17"/>
        <v>4.14753723144531</v>
      </c>
      <c r="AA64" s="16">
        <f t="shared" si="18"/>
        <v>1235.66040039062</v>
      </c>
      <c r="AB64" s="16">
        <f t="shared" si="19"/>
        <v>-5.8003511428833</v>
      </c>
      <c r="AC64" s="16">
        <f t="shared" si="9"/>
        <v>-5.40176263755124</v>
      </c>
      <c r="AD64" s="16">
        <f t="shared" si="10"/>
        <v>-0.398588505332065</v>
      </c>
      <c r="AF64" s="5"/>
      <c r="AG64" s="23">
        <v>42.1279</v>
      </c>
      <c r="AH64" s="23">
        <v>0.2577</v>
      </c>
      <c r="AI64" s="23">
        <v>19.9211</v>
      </c>
      <c r="AJ64" s="23">
        <v>4.9616</v>
      </c>
      <c r="AK64" s="23">
        <v>6.5474</v>
      </c>
      <c r="AL64" s="23">
        <v>0.3321</v>
      </c>
      <c r="AM64" s="23">
        <v>20.8805</v>
      </c>
      <c r="AN64" s="23">
        <v>5.4147</v>
      </c>
      <c r="AO64" s="23">
        <v>0.0474</v>
      </c>
      <c r="AQ64" s="3">
        <v>100.4904</v>
      </c>
      <c r="AR64" s="17">
        <v>4.14753723144531</v>
      </c>
      <c r="AS64" s="17">
        <v>1235.66040039062</v>
      </c>
      <c r="AT64" s="17">
        <v>-5.8003511428833</v>
      </c>
      <c r="AU64" s="17" t="s">
        <v>1695</v>
      </c>
      <c r="AV64" s="18">
        <v>12</v>
      </c>
      <c r="AW64" s="18">
        <f>AV64/(AG64*'Molecular Weight'!$C$2/'Molecular Weight'!$D$2+AH64*'Molecular Weight'!$C$3/'Molecular Weight'!$D$3+AI64*'Molecular Weight'!$C$4/'Molecular Weight'!$D$4+AJ64*'Molecular Weight'!$C$5/'Molecular Weight'!$D$5+AK64*'Molecular Weight'!$C$6/'Molecular Weight'!$D$6+AL64*'Molecular Weight'!$C$8/'Molecular Weight'!$D$8+AM64*'Molecular Weight'!$C$9/'Molecular Weight'!$D$9+AN64*'Molecular Weight'!$C$10/'Molecular Weight'!$D$10+AO64*'Molecular Weight'!$C$11/'Molecular Weight'!$D$11+AP64*'Molecular Weight'!$C$12/'Molecular Weight'!$D$12)</f>
        <v>4.27931689308738</v>
      </c>
      <c r="AX64" s="18">
        <f>AG64*AW64*'Molecular Weight'!$B$2/'Molecular Weight'!$D$2</f>
        <v>3.00064304494501</v>
      </c>
      <c r="AY64" s="18">
        <f>AH64*AW64*'Molecular Weight'!$B$3/'Molecular Weight'!$D$3</f>
        <v>0.0138020020444133</v>
      </c>
      <c r="AZ64" s="18">
        <f>AW64*AI64*'Molecular Weight'!$B$4/'Molecular Weight'!$D$4</f>
        <v>1.67219889680037</v>
      </c>
      <c r="BA64" s="18">
        <f>AJ64*AW64*'Molecular Weight'!$B$5/'Molecular Weight'!$D$5</f>
        <v>0.279390205891734</v>
      </c>
      <c r="BB64" s="18">
        <f>AK64*AW64*'Molecular Weight'!$B$6/'Molecular Weight'!$D$6</f>
        <v>0.390011127864704</v>
      </c>
      <c r="BC64" s="18">
        <f>AL64*AW64*'Molecular Weight'!$B$8/'Molecular Weight'!$D$8</f>
        <v>0.0200332836226998</v>
      </c>
      <c r="BD64" s="18">
        <f>AM64*AW64*'Molecular Weight'!$B$9/'Molecular Weight'!$D$9</f>
        <v>2.21722770188861</v>
      </c>
      <c r="BE64" s="18">
        <f>AN64*AW64*'Molecular Weight'!$B$10/'Molecular Weight'!$D$10</f>
        <v>0.4131814761234</v>
      </c>
      <c r="BF64" s="18">
        <f>AO64*AW64*'Molecular Weight'!$B$11/'Molecular Weight'!$D$11</f>
        <v>0.00654532496716173</v>
      </c>
      <c r="BG64" s="18">
        <f>AP64*AW64*'Molecular Weight'!$B$12/'Molecular Weight'!$D$12</f>
        <v>0</v>
      </c>
      <c r="BH64" s="18">
        <f t="shared" si="11"/>
        <v>8.01303306414811</v>
      </c>
      <c r="BI64" s="18">
        <f t="shared" si="12"/>
        <v>0.0390355982623003</v>
      </c>
      <c r="BJ64" s="18">
        <f t="shared" si="13"/>
        <v>0.100088421774062</v>
      </c>
      <c r="BK64" s="19">
        <f t="shared" si="14"/>
        <v>0.350975529602404</v>
      </c>
      <c r="BL64" s="19">
        <f t="shared" si="15"/>
        <v>3.01444504698942</v>
      </c>
      <c r="BM64" s="19">
        <f t="shared" si="16"/>
        <v>3.04045358949942</v>
      </c>
    </row>
    <row r="65" spans="1:65">
      <c r="A65" s="14" t="s">
        <v>2840</v>
      </c>
      <c r="B65" s="14" t="s">
        <v>2846</v>
      </c>
      <c r="C65" s="14" t="s">
        <v>2842</v>
      </c>
      <c r="D65" s="14" t="s">
        <v>2843</v>
      </c>
      <c r="E65" s="14" t="s">
        <v>2827</v>
      </c>
      <c r="F65" s="14">
        <v>3.8</v>
      </c>
      <c r="G65" s="14">
        <v>1093</v>
      </c>
      <c r="H65" s="14" t="s">
        <v>2770</v>
      </c>
      <c r="I65" s="14" t="s">
        <v>2771</v>
      </c>
      <c r="J65" s="16">
        <f t="shared" si="0"/>
        <v>-7.13099755402808</v>
      </c>
      <c r="K65" s="14">
        <v>-7.18</v>
      </c>
      <c r="L65" s="14">
        <v>-9.23</v>
      </c>
      <c r="M65" s="14">
        <v>-8.68</v>
      </c>
      <c r="N65" s="14">
        <v>-8.44</v>
      </c>
      <c r="O65" s="14">
        <v>-8.44</v>
      </c>
      <c r="P65" s="14">
        <v>-7.94</v>
      </c>
      <c r="Q65" s="14">
        <f t="shared" si="1"/>
        <v>-2.09900244597192</v>
      </c>
      <c r="R65" s="14">
        <f t="shared" si="2"/>
        <v>-1.54900244597192</v>
      </c>
      <c r="S65" s="14">
        <f t="shared" si="3"/>
        <v>-1.30900244597192</v>
      </c>
      <c r="T65" s="14">
        <f t="shared" si="4"/>
        <v>-1.30900244597192</v>
      </c>
      <c r="U65" s="14">
        <f t="shared" si="5"/>
        <v>-0.809002445971925</v>
      </c>
      <c r="V65" s="14">
        <f t="shared" si="6"/>
        <v>-1.41500244597192</v>
      </c>
      <c r="W65" s="14">
        <f t="shared" si="7"/>
        <v>0.46784612855083</v>
      </c>
      <c r="X65" s="24">
        <v>0.06</v>
      </c>
      <c r="Y65" s="14"/>
      <c r="Z65" s="16">
        <f t="shared" si="17"/>
        <v>5.0076961517334</v>
      </c>
      <c r="AA65" s="16">
        <f t="shared" si="18"/>
        <v>1201.07885742187</v>
      </c>
      <c r="AB65" s="16">
        <f t="shared" si="19"/>
        <v>-6.02560520172119</v>
      </c>
      <c r="AC65" s="16">
        <f t="shared" si="9"/>
        <v>-5.18747418363124</v>
      </c>
      <c r="AD65" s="16">
        <f t="shared" si="10"/>
        <v>-0.838131018089956</v>
      </c>
      <c r="AF65" s="5"/>
      <c r="AG65" s="23">
        <v>42.5348</v>
      </c>
      <c r="AH65" s="23">
        <v>0.2065</v>
      </c>
      <c r="AI65" s="23">
        <v>20.5915</v>
      </c>
      <c r="AJ65" s="23">
        <v>4.0682</v>
      </c>
      <c r="AK65" s="23">
        <v>6.5418</v>
      </c>
      <c r="AL65" s="23">
        <v>0.3254</v>
      </c>
      <c r="AM65" s="23">
        <v>21.6709</v>
      </c>
      <c r="AN65" s="23">
        <v>5.1806</v>
      </c>
      <c r="AO65" s="23">
        <v>0.0447</v>
      </c>
      <c r="AQ65" s="3">
        <v>101.1644</v>
      </c>
      <c r="AR65" s="17">
        <v>5.0076961517334</v>
      </c>
      <c r="AS65" s="17">
        <v>1201.07885742187</v>
      </c>
      <c r="AT65" s="17">
        <v>-6.02560520172119</v>
      </c>
      <c r="AU65" s="17" t="s">
        <v>1695</v>
      </c>
      <c r="AV65" s="18">
        <v>12</v>
      </c>
      <c r="AW65" s="18">
        <f>AV65/(AG65*'Molecular Weight'!$C$2/'Molecular Weight'!$D$2+AH65*'Molecular Weight'!$C$3/'Molecular Weight'!$D$3+AI65*'Molecular Weight'!$C$4/'Molecular Weight'!$D$4+AJ65*'Molecular Weight'!$C$5/'Molecular Weight'!$D$5+AK65*'Molecular Weight'!$C$6/'Molecular Weight'!$D$6+AL65*'Molecular Weight'!$C$8/'Molecular Weight'!$D$8+AM65*'Molecular Weight'!$C$9/'Molecular Weight'!$D$9+AN65*'Molecular Weight'!$C$10/'Molecular Weight'!$D$10+AO65*'Molecular Weight'!$C$11/'Molecular Weight'!$D$11+AP65*'Molecular Weight'!$C$12/'Molecular Weight'!$D$12)</f>
        <v>4.2346513072501</v>
      </c>
      <c r="AX65" s="18">
        <f>AG65*AW65*'Molecular Weight'!$B$2/'Molecular Weight'!$D$2</f>
        <v>2.99800343581261</v>
      </c>
      <c r="AY65" s="18">
        <f>AH65*AW65*'Molecular Weight'!$B$3/'Molecular Weight'!$D$3</f>
        <v>0.0109443741545325</v>
      </c>
      <c r="AZ65" s="18">
        <f>AW65*AI65*'Molecular Weight'!$B$4/'Molecular Weight'!$D$4</f>
        <v>1.71043198103649</v>
      </c>
      <c r="BA65" s="18">
        <f>AJ65*AW65*'Molecular Weight'!$B$5/'Molecular Weight'!$D$5</f>
        <v>0.22669134085341</v>
      </c>
      <c r="BB65" s="18">
        <f>AK65*AW65*'Molecular Weight'!$B$6/'Molecular Weight'!$D$6</f>
        <v>0.385610271739542</v>
      </c>
      <c r="BC65" s="18">
        <f>AL65*AW65*'Molecular Weight'!$B$8/'Molecular Weight'!$D$8</f>
        <v>0.0194242392920663</v>
      </c>
      <c r="BD65" s="18">
        <f>AM65*AW65*'Molecular Weight'!$B$9/'Molecular Weight'!$D$9</f>
        <v>2.27713908224035</v>
      </c>
      <c r="BE65" s="18">
        <f>AN65*AW65*'Molecular Weight'!$B$10/'Molecular Weight'!$D$10</f>
        <v>0.39119177179636</v>
      </c>
      <c r="BF65" s="18">
        <f>AO65*AW65*'Molecular Weight'!$B$11/'Molecular Weight'!$D$11</f>
        <v>0.00610806432507517</v>
      </c>
      <c r="BG65" s="18">
        <f>AP65*AW65*'Molecular Weight'!$B$12/'Molecular Weight'!$D$12</f>
        <v>0</v>
      </c>
      <c r="BH65" s="18">
        <f t="shared" si="11"/>
        <v>8.02554456125044</v>
      </c>
      <c r="BI65" s="18">
        <f t="shared" si="12"/>
        <v>0.0763897658696804</v>
      </c>
      <c r="BJ65" s="18">
        <f t="shared" si="13"/>
        <v>0.198100962210045</v>
      </c>
      <c r="BK65" s="19">
        <f t="shared" si="14"/>
        <v>0.309220505869862</v>
      </c>
      <c r="BL65" s="19">
        <f t="shared" si="15"/>
        <v>3.00894780996714</v>
      </c>
      <c r="BM65" s="19">
        <f t="shared" si="16"/>
        <v>3.07336536506832</v>
      </c>
    </row>
    <row r="66" spans="1:65">
      <c r="A66" s="14" t="s">
        <v>2840</v>
      </c>
      <c r="B66" s="14" t="s">
        <v>2847</v>
      </c>
      <c r="C66" s="14" t="s">
        <v>2842</v>
      </c>
      <c r="D66" s="14" t="s">
        <v>2843</v>
      </c>
      <c r="E66" s="14" t="s">
        <v>2827</v>
      </c>
      <c r="F66" s="14">
        <v>4</v>
      </c>
      <c r="G66" s="14">
        <v>1090</v>
      </c>
      <c r="H66" s="14" t="s">
        <v>2770</v>
      </c>
      <c r="I66" s="14" t="s">
        <v>2771</v>
      </c>
      <c r="J66" s="16">
        <f t="shared" ref="J66:J100" si="20">(-587474+1584.427*(G66+273)-203.3164*LN(G66+273)*(G66+273)+0.09271*(G66+273)*(G66+273)+1810*(F66*10))/(8.3144*(G66+273)*LN(10))</f>
        <v>-7.02710301024289</v>
      </c>
      <c r="K66" s="14">
        <v>-7.14</v>
      </c>
      <c r="L66" s="14">
        <v>-9.33</v>
      </c>
      <c r="M66" s="14">
        <v>-8.65</v>
      </c>
      <c r="N66" s="14">
        <v>-8.41</v>
      </c>
      <c r="O66" s="14">
        <v>-8.46</v>
      </c>
      <c r="P66" s="14">
        <v>-8.08</v>
      </c>
      <c r="Q66" s="14">
        <f t="shared" ref="Q66:Q100" si="21">L66-J66</f>
        <v>-2.30289698975711</v>
      </c>
      <c r="R66" s="14">
        <f t="shared" ref="R66:R100" si="22">M66-J66</f>
        <v>-1.62289698975711</v>
      </c>
      <c r="S66" s="14">
        <f t="shared" ref="S66:S100" si="23">N66-J66</f>
        <v>-1.38289698975711</v>
      </c>
      <c r="T66" s="14">
        <f t="shared" ref="T66:T100" si="24">O66-J66</f>
        <v>-1.43289698975711</v>
      </c>
      <c r="U66" s="14">
        <f t="shared" ref="U66:U100" si="25">P66-J66</f>
        <v>-1.05289698975711</v>
      </c>
      <c r="V66" s="14">
        <f t="shared" ref="V66:V100" si="26">AVERAGE(Q66:U66)</f>
        <v>-1.55889698975711</v>
      </c>
      <c r="W66" s="14">
        <f t="shared" ref="W66:W100" si="27">_xlfn.STDEV.S(Q66:U66)</f>
        <v>0.46382108619596</v>
      </c>
      <c r="X66" s="24">
        <v>0.059</v>
      </c>
      <c r="Y66" s="14"/>
      <c r="Z66" s="16">
        <f t="shared" si="17"/>
        <v>8.38028144836426</v>
      </c>
      <c r="AA66" s="16">
        <f t="shared" si="18"/>
        <v>1209.07507324219</v>
      </c>
      <c r="AB66" s="16">
        <f t="shared" si="19"/>
        <v>-4.88105964660645</v>
      </c>
      <c r="AC66" s="16">
        <f t="shared" ref="AC66:AC100" si="28">(-587474+1584.427*(AA66+273)-203.3164*LN(AA66+273)*(AA66+273)+0.09271*(AA66+273)*(AA66+273)+1810*(Z66*10))/(8.3144*(AA66+273)*LN(10))</f>
        <v>-2.95980138093175</v>
      </c>
      <c r="AD66" s="16">
        <f t="shared" ref="AD66:AD100" si="29">AB66-AC66</f>
        <v>-1.9212582656747</v>
      </c>
      <c r="AF66" s="5"/>
      <c r="AG66" s="23">
        <v>41.6858</v>
      </c>
      <c r="AH66" s="23">
        <v>0.2488</v>
      </c>
      <c r="AI66" s="23">
        <v>17.7192</v>
      </c>
      <c r="AJ66" s="23">
        <v>7.9075</v>
      </c>
      <c r="AK66" s="23">
        <v>6.8892</v>
      </c>
      <c r="AL66" s="23">
        <v>0.3647</v>
      </c>
      <c r="AM66" s="23">
        <v>20.4133</v>
      </c>
      <c r="AN66" s="23">
        <v>6.1271</v>
      </c>
      <c r="AO66" s="23">
        <v>0.0505</v>
      </c>
      <c r="AQ66" s="3">
        <v>101.4061</v>
      </c>
      <c r="AR66" s="17">
        <v>8.38028144836426</v>
      </c>
      <c r="AS66" s="17">
        <v>1209.07507324219</v>
      </c>
      <c r="AT66" s="17">
        <v>-4.88105964660645</v>
      </c>
      <c r="AU66" s="17" t="s">
        <v>1698</v>
      </c>
      <c r="AV66" s="18">
        <v>12</v>
      </c>
      <c r="AW66" s="18">
        <f>AV66/(AG66*'Molecular Weight'!$C$2/'Molecular Weight'!$D$2+AH66*'Molecular Weight'!$C$3/'Molecular Weight'!$D$3+AI66*'Molecular Weight'!$C$4/'Molecular Weight'!$D$4+AJ66*'Molecular Weight'!$C$5/'Molecular Weight'!$D$5+AK66*'Molecular Weight'!$C$6/'Molecular Weight'!$D$6+AL66*'Molecular Weight'!$C$8/'Molecular Weight'!$D$8+AM66*'Molecular Weight'!$C$9/'Molecular Weight'!$D$9+AN66*'Molecular Weight'!$C$10/'Molecular Weight'!$D$10+AO66*'Molecular Weight'!$C$11/'Molecular Weight'!$D$11+AP66*'Molecular Weight'!$C$12/'Molecular Weight'!$D$12)</f>
        <v>4.30264356484694</v>
      </c>
      <c r="AX66" s="18">
        <f>AG66*AW66*'Molecular Weight'!$B$2/'Molecular Weight'!$D$2</f>
        <v>2.98533853387977</v>
      </c>
      <c r="AY66" s="18">
        <f>AH66*AW66*'Molecular Weight'!$B$3/'Molecular Weight'!$D$3</f>
        <v>0.0133979689478588</v>
      </c>
      <c r="AZ66" s="18">
        <f>AW66*AI66*'Molecular Weight'!$B$4/'Molecular Weight'!$D$4</f>
        <v>1.49547669388458</v>
      </c>
      <c r="BA66" s="18">
        <f>AJ66*AW66*'Molecular Weight'!$B$5/'Molecular Weight'!$D$5</f>
        <v>0.447702532916997</v>
      </c>
      <c r="BB66" s="18">
        <f>AK66*AW66*'Molecular Weight'!$B$6/'Molecular Weight'!$D$6</f>
        <v>0.41260818550868</v>
      </c>
      <c r="BC66" s="18">
        <f>AL66*AW66*'Molecular Weight'!$B$8/'Molecular Weight'!$D$8</f>
        <v>0.0221197365111317</v>
      </c>
      <c r="BD66" s="18">
        <f>AM66*AW66*'Molecular Weight'!$B$9/'Molecular Weight'!$D$9</f>
        <v>2.17943309881613</v>
      </c>
      <c r="BE66" s="18">
        <f>AN66*AW66*'Molecular Weight'!$B$10/'Molecular Weight'!$D$10</f>
        <v>0.470091429853311</v>
      </c>
      <c r="BF66" s="18">
        <f>AO66*AW66*'Molecular Weight'!$B$11/'Molecular Weight'!$D$11</f>
        <v>0.00701140690625268</v>
      </c>
      <c r="BG66" s="18">
        <f>AP66*AW66*'Molecular Weight'!$B$12/'Molecular Weight'!$D$12</f>
        <v>0</v>
      </c>
      <c r="BH66" s="18">
        <f t="shared" ref="BH66:BH100" si="30">SUM(AX66:BG66)</f>
        <v>8.03317958722471</v>
      </c>
      <c r="BI66" s="18">
        <f t="shared" ref="BI66:BI100" si="31">IF(IF(2*12*(1-8/BH66)&lt;0,0,2*12*(1-8/BH66))&lt;BB66,IF(2*12*(1-8/BH66)&lt;0,0,2*12*(1-8/BH66)),BB66)</f>
        <v>0.0991276349229784</v>
      </c>
      <c r="BJ66" s="18">
        <f t="shared" ref="BJ66:BJ100" si="32">BI66/BB66</f>
        <v>0.24024640907395</v>
      </c>
      <c r="BK66" s="19">
        <f t="shared" ref="BK66:BK100" si="33">BB66-BI66</f>
        <v>0.313480550585701</v>
      </c>
      <c r="BL66" s="19">
        <f t="shared" ref="BL66:BL100" si="34">SUM(AX66,AY66)</f>
        <v>2.99873650282763</v>
      </c>
      <c r="BM66" s="19">
        <f t="shared" ref="BM66:BM100" si="35">SUM(BD66,BE66,BC66,BB66)</f>
        <v>3.08425245068925</v>
      </c>
    </row>
    <row r="67" spans="1:65">
      <c r="A67" s="14" t="s">
        <v>2840</v>
      </c>
      <c r="B67" s="14" t="s">
        <v>2848</v>
      </c>
      <c r="C67" s="14" t="s">
        <v>2842</v>
      </c>
      <c r="D67" s="14" t="s">
        <v>2843</v>
      </c>
      <c r="E67" s="14" t="s">
        <v>2827</v>
      </c>
      <c r="F67" s="14">
        <v>3.7</v>
      </c>
      <c r="G67" s="14">
        <v>1076</v>
      </c>
      <c r="H67" s="14" t="s">
        <v>2770</v>
      </c>
      <c r="I67" s="14" t="s">
        <v>2771</v>
      </c>
      <c r="J67" s="16">
        <f t="shared" si="20"/>
        <v>-7.40035829763639</v>
      </c>
      <c r="K67" s="14">
        <v>-7.46</v>
      </c>
      <c r="L67" s="14">
        <v>-9.97</v>
      </c>
      <c r="M67" s="14">
        <v>-9.32</v>
      </c>
      <c r="N67" s="14">
        <v>-9.08</v>
      </c>
      <c r="O67" s="14">
        <v>-9.11</v>
      </c>
      <c r="P67" s="14">
        <v>-8.67</v>
      </c>
      <c r="Q67" s="14">
        <f t="shared" si="21"/>
        <v>-2.56964170236361</v>
      </c>
      <c r="R67" s="14">
        <f t="shared" si="22"/>
        <v>-1.91964170236361</v>
      </c>
      <c r="S67" s="14">
        <f t="shared" si="23"/>
        <v>-1.67964170236361</v>
      </c>
      <c r="T67" s="14">
        <f t="shared" si="24"/>
        <v>-1.70964170236361</v>
      </c>
      <c r="U67" s="14">
        <f t="shared" si="25"/>
        <v>-1.26964170236361</v>
      </c>
      <c r="V67" s="14">
        <f t="shared" si="26"/>
        <v>-1.82964170236361</v>
      </c>
      <c r="W67" s="14">
        <f t="shared" si="27"/>
        <v>0.475972688292091</v>
      </c>
      <c r="X67" s="24">
        <v>0.042</v>
      </c>
      <c r="Y67" s="14"/>
      <c r="Z67" s="16">
        <f t="shared" ref="Z67:Z100" si="36">AR67</f>
        <v>5.53546047210693</v>
      </c>
      <c r="AA67" s="16">
        <f t="shared" ref="AA67:AA100" si="37">AS67</f>
        <v>1202.26989746094</v>
      </c>
      <c r="AB67" s="16">
        <f t="shared" ref="AB67:AB100" si="38">AT67</f>
        <v>-5.85006809234619</v>
      </c>
      <c r="AC67" s="16">
        <f t="shared" si="28"/>
        <v>-4.83784943387195</v>
      </c>
      <c r="AD67" s="16">
        <f t="shared" si="29"/>
        <v>-1.01221865847424</v>
      </c>
      <c r="AF67" s="5"/>
      <c r="AG67" s="23">
        <v>42.1994</v>
      </c>
      <c r="AH67" s="23">
        <v>0.2641</v>
      </c>
      <c r="AI67" s="23">
        <v>20.7832</v>
      </c>
      <c r="AJ67" s="23">
        <v>3.8247</v>
      </c>
      <c r="AK67" s="23">
        <v>6.8971</v>
      </c>
      <c r="AL67" s="23">
        <v>0.3371</v>
      </c>
      <c r="AM67" s="23">
        <v>21.7165</v>
      </c>
      <c r="AN67" s="23">
        <v>4.7238</v>
      </c>
      <c r="AO67" s="23">
        <v>0.0526</v>
      </c>
      <c r="AQ67" s="3">
        <v>100.7985</v>
      </c>
      <c r="AR67" s="17">
        <v>5.53546047210693</v>
      </c>
      <c r="AS67" s="17">
        <v>1202.26989746094</v>
      </c>
      <c r="AT67" s="17">
        <v>-5.85006809234619</v>
      </c>
      <c r="AU67" s="17" t="s">
        <v>1695</v>
      </c>
      <c r="AV67" s="18">
        <v>12</v>
      </c>
      <c r="AW67" s="18">
        <f>AV67/(AG67*'Molecular Weight'!$C$2/'Molecular Weight'!$D$2+AH67*'Molecular Weight'!$C$3/'Molecular Weight'!$D$3+AI67*'Molecular Weight'!$C$4/'Molecular Weight'!$D$4+AJ67*'Molecular Weight'!$C$5/'Molecular Weight'!$D$5+AK67*'Molecular Weight'!$C$6/'Molecular Weight'!$D$6+AL67*'Molecular Weight'!$C$8/'Molecular Weight'!$D$8+AM67*'Molecular Weight'!$C$9/'Molecular Weight'!$D$9+AN67*'Molecular Weight'!$C$10/'Molecular Weight'!$D$10+AO67*'Molecular Weight'!$C$11/'Molecular Weight'!$D$11+AP67*'Molecular Weight'!$C$12/'Molecular Weight'!$D$12)</f>
        <v>4.2506488097282</v>
      </c>
      <c r="AX67" s="18">
        <f>AG67*AW67*'Molecular Weight'!$B$2/'Molecular Weight'!$D$2</f>
        <v>2.98559969010061</v>
      </c>
      <c r="AY67" s="18">
        <f>AH67*AW67*'Molecular Weight'!$B$3/'Molecular Weight'!$D$3</f>
        <v>0.0140500169042455</v>
      </c>
      <c r="AZ67" s="18">
        <f>AW67*AI67*'Molecular Weight'!$B$4/'Molecular Weight'!$D$4</f>
        <v>1.73287729192513</v>
      </c>
      <c r="BA67" s="18">
        <f>AJ67*AW67*'Molecular Weight'!$B$5/'Molecular Weight'!$D$5</f>
        <v>0.21392797555849</v>
      </c>
      <c r="BB67" s="18">
        <f>AK67*AW67*'Molecular Weight'!$B$6/'Molecular Weight'!$D$6</f>
        <v>0.408089503139983</v>
      </c>
      <c r="BC67" s="18">
        <f>AL67*AW67*'Molecular Weight'!$B$8/'Molecular Weight'!$D$8</f>
        <v>0.0201986709015982</v>
      </c>
      <c r="BD67" s="18">
        <f>AM67*AW67*'Molecular Weight'!$B$9/'Molecular Weight'!$D$9</f>
        <v>2.29055123762934</v>
      </c>
      <c r="BE67" s="18">
        <f>AN67*AW67*'Molecular Weight'!$B$10/'Molecular Weight'!$D$10</f>
        <v>0.358045913826571</v>
      </c>
      <c r="BF67" s="18">
        <f>AO67*AW67*'Molecular Weight'!$B$11/'Molecular Weight'!$D$11</f>
        <v>0.00721471853474358</v>
      </c>
      <c r="BG67" s="18">
        <f>AP67*AW67*'Molecular Weight'!$B$12/'Molecular Weight'!$D$12</f>
        <v>0</v>
      </c>
      <c r="BH67" s="18">
        <f t="shared" si="30"/>
        <v>8.03055501852071</v>
      </c>
      <c r="BI67" s="18">
        <f t="shared" si="31"/>
        <v>0.0913162842176956</v>
      </c>
      <c r="BJ67" s="18">
        <f t="shared" si="32"/>
        <v>0.223765334602033</v>
      </c>
      <c r="BK67" s="19">
        <f t="shared" si="33"/>
        <v>0.316773218922288</v>
      </c>
      <c r="BL67" s="19">
        <f t="shared" si="34"/>
        <v>2.99964970700485</v>
      </c>
      <c r="BM67" s="19">
        <f t="shared" si="35"/>
        <v>3.0768853254975</v>
      </c>
    </row>
    <row r="68" spans="1:65">
      <c r="A68" s="14" t="s">
        <v>2840</v>
      </c>
      <c r="B68" s="14" t="s">
        <v>2849</v>
      </c>
      <c r="C68" s="14" t="s">
        <v>2842</v>
      </c>
      <c r="D68" s="14" t="s">
        <v>2843</v>
      </c>
      <c r="E68" s="14" t="s">
        <v>2827</v>
      </c>
      <c r="F68" s="14">
        <v>3.6</v>
      </c>
      <c r="G68" s="14">
        <v>1051</v>
      </c>
      <c r="H68" s="14" t="s">
        <v>2770</v>
      </c>
      <c r="I68" s="14" t="s">
        <v>2771</v>
      </c>
      <c r="J68" s="16">
        <f t="shared" si="20"/>
        <v>-7.77472672261169</v>
      </c>
      <c r="K68" s="14">
        <v>-7.85</v>
      </c>
      <c r="L68" s="14">
        <v>-10.03</v>
      </c>
      <c r="M68" s="14">
        <v>-9.35</v>
      </c>
      <c r="N68" s="14">
        <v>-9.12</v>
      </c>
      <c r="O68" s="14">
        <v>-9.13</v>
      </c>
      <c r="P68" s="14">
        <v>-8.67</v>
      </c>
      <c r="Q68" s="14">
        <f t="shared" si="21"/>
        <v>-2.25527327738831</v>
      </c>
      <c r="R68" s="14">
        <f t="shared" si="22"/>
        <v>-1.57527327738831</v>
      </c>
      <c r="S68" s="14">
        <f t="shared" si="23"/>
        <v>-1.34527327738831</v>
      </c>
      <c r="T68" s="14">
        <f t="shared" si="24"/>
        <v>-1.35527327738831</v>
      </c>
      <c r="U68" s="14">
        <f t="shared" si="25"/>
        <v>-0.895273277388312</v>
      </c>
      <c r="V68" s="14">
        <f t="shared" si="26"/>
        <v>-1.48527327738831</v>
      </c>
      <c r="W68" s="14">
        <f t="shared" si="27"/>
        <v>0.496386945839634</v>
      </c>
      <c r="X68" s="24">
        <v>0.048</v>
      </c>
      <c r="Y68" s="14"/>
      <c r="Z68" s="16">
        <f t="shared" si="36"/>
        <v>5.25315952301025</v>
      </c>
      <c r="AA68" s="16">
        <f t="shared" si="37"/>
        <v>1191.56982421875</v>
      </c>
      <c r="AB68" s="16">
        <f t="shared" si="38"/>
        <v>-6.08898067474365</v>
      </c>
      <c r="AC68" s="16">
        <f t="shared" si="28"/>
        <v>-5.12064335223213</v>
      </c>
      <c r="AD68" s="16">
        <f t="shared" si="29"/>
        <v>-0.968337322511521</v>
      </c>
      <c r="AF68" s="5"/>
      <c r="AG68" s="23">
        <v>42.608</v>
      </c>
      <c r="AH68" s="23">
        <v>0.2616</v>
      </c>
      <c r="AI68" s="23">
        <v>20.9033</v>
      </c>
      <c r="AJ68" s="23">
        <v>3.84</v>
      </c>
      <c r="AK68" s="23">
        <v>6.814</v>
      </c>
      <c r="AL68" s="23">
        <v>0.3318</v>
      </c>
      <c r="AM68" s="23">
        <v>21.54</v>
      </c>
      <c r="AN68" s="23">
        <v>4.72</v>
      </c>
      <c r="AO68" s="23">
        <v>0.0484</v>
      </c>
      <c r="AQ68" s="3">
        <v>101.0671</v>
      </c>
      <c r="AR68" s="17">
        <v>5.25315952301025</v>
      </c>
      <c r="AS68" s="17">
        <v>1191.56982421875</v>
      </c>
      <c r="AT68" s="17">
        <v>-6.08898067474365</v>
      </c>
      <c r="AU68" s="17" t="s">
        <v>1695</v>
      </c>
      <c r="AV68" s="18">
        <v>12</v>
      </c>
      <c r="AW68" s="18">
        <f>AV68/(AG68*'Molecular Weight'!$C$2/'Molecular Weight'!$D$2+AH68*'Molecular Weight'!$C$3/'Molecular Weight'!$D$3+AI68*'Molecular Weight'!$C$4/'Molecular Weight'!$D$4+AJ68*'Molecular Weight'!$C$5/'Molecular Weight'!$D$5+AK68*'Molecular Weight'!$C$6/'Molecular Weight'!$D$6+AL68*'Molecular Weight'!$C$8/'Molecular Weight'!$D$8+AM68*'Molecular Weight'!$C$9/'Molecular Weight'!$D$9+AN68*'Molecular Weight'!$C$10/'Molecular Weight'!$D$10+AO68*'Molecular Weight'!$C$11/'Molecular Weight'!$D$11+AP68*'Molecular Weight'!$C$12/'Molecular Weight'!$D$12)</f>
        <v>4.23321213274856</v>
      </c>
      <c r="AX68" s="18">
        <f>AG68*AW68*'Molecular Weight'!$B$2/'Molecular Weight'!$D$2</f>
        <v>3.00214218628746</v>
      </c>
      <c r="AY68" s="18">
        <f>AH68*AW68*'Molecular Weight'!$B$3/'Molecular Weight'!$D$3</f>
        <v>0.0138599285848188</v>
      </c>
      <c r="AZ68" s="18">
        <f>AW68*AI68*'Molecular Weight'!$B$4/'Molecular Weight'!$D$4</f>
        <v>1.73574152951124</v>
      </c>
      <c r="BA68" s="18">
        <f>AJ68*AW68*'Molecular Weight'!$B$5/'Molecular Weight'!$D$5</f>
        <v>0.213902685568188</v>
      </c>
      <c r="BB68" s="18">
        <f>AK68*AW68*'Molecular Weight'!$B$6/'Molecular Weight'!$D$6</f>
        <v>0.401518756577794</v>
      </c>
      <c r="BC68" s="18">
        <f>AL68*AW68*'Molecular Weight'!$B$8/'Molecular Weight'!$D$8</f>
        <v>0.0197995458929514</v>
      </c>
      <c r="BD68" s="18">
        <f>AM68*AW68*'Molecular Weight'!$B$9/'Molecular Weight'!$D$9</f>
        <v>2.26261512008447</v>
      </c>
      <c r="BE68" s="18">
        <f>AN68*AW68*'Molecular Weight'!$B$10/'Molecular Weight'!$D$10</f>
        <v>0.356290322157154</v>
      </c>
      <c r="BF68" s="18">
        <f>AO68*AW68*'Molecular Weight'!$B$11/'Molecular Weight'!$D$11</f>
        <v>0.00661140584785513</v>
      </c>
      <c r="BG68" s="18">
        <f>AP68*AW68*'Molecular Weight'!$B$12/'Molecular Weight'!$D$12</f>
        <v>0</v>
      </c>
      <c r="BH68" s="18">
        <f t="shared" si="30"/>
        <v>8.01248148051193</v>
      </c>
      <c r="BI68" s="18">
        <f t="shared" si="31"/>
        <v>0.0373861122818031</v>
      </c>
      <c r="BJ68" s="18">
        <f t="shared" si="32"/>
        <v>0.0931117455145825</v>
      </c>
      <c r="BK68" s="19">
        <f t="shared" si="33"/>
        <v>0.364132644295991</v>
      </c>
      <c r="BL68" s="19">
        <f t="shared" si="34"/>
        <v>3.01600211487228</v>
      </c>
      <c r="BM68" s="19">
        <f t="shared" si="35"/>
        <v>3.04022374471237</v>
      </c>
    </row>
    <row r="69" spans="1:65">
      <c r="A69" s="14" t="s">
        <v>2840</v>
      </c>
      <c r="B69" s="14" t="s">
        <v>2850</v>
      </c>
      <c r="C69" s="14" t="s">
        <v>2842</v>
      </c>
      <c r="D69" s="14" t="s">
        <v>2843</v>
      </c>
      <c r="E69" s="14" t="s">
        <v>2827</v>
      </c>
      <c r="F69" s="14">
        <v>4.3</v>
      </c>
      <c r="G69" s="14">
        <v>1147</v>
      </c>
      <c r="H69" s="14" t="s">
        <v>2770</v>
      </c>
      <c r="I69" s="14" t="s">
        <v>2771</v>
      </c>
      <c r="J69" s="16">
        <f t="shared" si="20"/>
        <v>-6.19407926646393</v>
      </c>
      <c r="K69" s="14">
        <v>-6.28</v>
      </c>
      <c r="L69" s="14">
        <v>-9.68</v>
      </c>
      <c r="M69" s="14">
        <v>-8.83</v>
      </c>
      <c r="N69" s="14">
        <v>-8.58</v>
      </c>
      <c r="O69" s="14">
        <v>-8.71</v>
      </c>
      <c r="P69" s="14">
        <v>-8.46</v>
      </c>
      <c r="Q69" s="14">
        <f t="shared" si="21"/>
        <v>-3.48592073353607</v>
      </c>
      <c r="R69" s="14">
        <f t="shared" si="22"/>
        <v>-2.63592073353607</v>
      </c>
      <c r="S69" s="14">
        <f t="shared" si="23"/>
        <v>-2.38592073353607</v>
      </c>
      <c r="T69" s="14">
        <f t="shared" si="24"/>
        <v>-2.51592073353607</v>
      </c>
      <c r="U69" s="14">
        <f t="shared" si="25"/>
        <v>-2.26592073353607</v>
      </c>
      <c r="V69" s="14">
        <f t="shared" si="26"/>
        <v>-2.65792073353607</v>
      </c>
      <c r="W69" s="14">
        <f t="shared" si="27"/>
        <v>0.483187334271088</v>
      </c>
      <c r="X69" s="24">
        <v>0.03</v>
      </c>
      <c r="Y69" s="14"/>
      <c r="Z69" s="16">
        <f t="shared" si="36"/>
        <v>5.92805576324463</v>
      </c>
      <c r="AA69" s="16">
        <f t="shared" si="37"/>
        <v>1183.59130859375</v>
      </c>
      <c r="AB69" s="16">
        <f t="shared" si="38"/>
        <v>-6.34830856323242</v>
      </c>
      <c r="AC69" s="16">
        <f t="shared" si="28"/>
        <v>-4.75940173972837</v>
      </c>
      <c r="AD69" s="16">
        <f t="shared" si="29"/>
        <v>-1.58890682350406</v>
      </c>
      <c r="AF69" s="5"/>
      <c r="AG69" s="23">
        <v>43.27</v>
      </c>
      <c r="AH69" s="23">
        <v>0.1616</v>
      </c>
      <c r="AI69" s="23">
        <v>21.9035</v>
      </c>
      <c r="AJ69" s="23">
        <v>2.5988</v>
      </c>
      <c r="AK69" s="23">
        <v>7.3265</v>
      </c>
      <c r="AL69" s="23">
        <v>0.3966</v>
      </c>
      <c r="AM69" s="23">
        <v>21.9829</v>
      </c>
      <c r="AN69" s="23">
        <v>4.6606</v>
      </c>
      <c r="AO69" s="23">
        <v>0.0628</v>
      </c>
      <c r="AQ69" s="3">
        <v>102.3633</v>
      </c>
      <c r="AR69" s="17">
        <v>5.92805576324463</v>
      </c>
      <c r="AS69" s="17">
        <v>1183.59130859375</v>
      </c>
      <c r="AT69" s="17">
        <v>-6.34830856323242</v>
      </c>
      <c r="AU69" s="17" t="s">
        <v>1695</v>
      </c>
      <c r="AV69" s="18">
        <v>12</v>
      </c>
      <c r="AW69" s="18">
        <f>AV69/(AG69*'Molecular Weight'!$C$2/'Molecular Weight'!$D$2+AH69*'Molecular Weight'!$C$3/'Molecular Weight'!$D$3+AI69*'Molecular Weight'!$C$4/'Molecular Weight'!$D$4+AJ69*'Molecular Weight'!$C$5/'Molecular Weight'!$D$5+AK69*'Molecular Weight'!$C$6/'Molecular Weight'!$D$6+AL69*'Molecular Weight'!$C$8/'Molecular Weight'!$D$8+AM69*'Molecular Weight'!$C$9/'Molecular Weight'!$D$9+AN69*'Molecular Weight'!$C$10/'Molecular Weight'!$D$10+AO69*'Molecular Weight'!$C$11/'Molecular Weight'!$D$11+AP69*'Molecular Weight'!$C$12/'Molecular Weight'!$D$12)</f>
        <v>4.17042909877471</v>
      </c>
      <c r="AX69" s="18">
        <f>AG69*AW69*'Molecular Weight'!$B$2/'Molecular Weight'!$D$2</f>
        <v>3.0035696921435</v>
      </c>
      <c r="AY69" s="18">
        <f>AH69*AW69*'Molecular Weight'!$B$3/'Molecular Weight'!$D$3</f>
        <v>0.00843481029239039</v>
      </c>
      <c r="AZ69" s="18">
        <f>AW69*AI69*'Molecular Weight'!$B$4/'Molecular Weight'!$D$4</f>
        <v>1.79182019939215</v>
      </c>
      <c r="BA69" s="18">
        <f>AJ69*AW69*'Molecular Weight'!$B$5/'Molecular Weight'!$D$5</f>
        <v>0.142616108189956</v>
      </c>
      <c r="BB69" s="18">
        <f>AK69*AW69*'Molecular Weight'!$B$6/'Molecular Weight'!$D$6</f>
        <v>0.425315267151627</v>
      </c>
      <c r="BC69" s="18">
        <f>AL69*AW69*'Molecular Weight'!$B$8/'Molecular Weight'!$D$8</f>
        <v>0.0233153676427128</v>
      </c>
      <c r="BD69" s="18">
        <f>AM69*AW69*'Molecular Weight'!$B$9/'Molecular Weight'!$D$9</f>
        <v>2.27489145993684</v>
      </c>
      <c r="BE69" s="18">
        <f>AN69*AW69*'Molecular Weight'!$B$10/'Molecular Weight'!$D$10</f>
        <v>0.346588834838613</v>
      </c>
      <c r="BF69" s="18">
        <f>AO69*AW69*'Molecular Weight'!$B$11/'Molecular Weight'!$D$11</f>
        <v>0.00845120837054055</v>
      </c>
      <c r="BG69" s="18">
        <f>AP69*AW69*'Molecular Weight'!$B$12/'Molecular Weight'!$D$12</f>
        <v>0</v>
      </c>
      <c r="BH69" s="18">
        <f t="shared" si="30"/>
        <v>8.02500294795833</v>
      </c>
      <c r="BI69" s="18">
        <f t="shared" si="31"/>
        <v>0.0747751439957449</v>
      </c>
      <c r="BJ69" s="18">
        <f t="shared" si="32"/>
        <v>0.175811097721745</v>
      </c>
      <c r="BK69" s="19">
        <f t="shared" si="33"/>
        <v>0.350540123155882</v>
      </c>
      <c r="BL69" s="19">
        <f t="shared" si="34"/>
        <v>3.01200450243589</v>
      </c>
      <c r="BM69" s="19">
        <f t="shared" si="35"/>
        <v>3.07011092956979</v>
      </c>
    </row>
    <row r="70" spans="1:65">
      <c r="A70" s="14" t="s">
        <v>2851</v>
      </c>
      <c r="B70" s="14" t="s">
        <v>2852</v>
      </c>
      <c r="C70" s="14" t="s">
        <v>2768</v>
      </c>
      <c r="D70" s="14" t="s">
        <v>2853</v>
      </c>
      <c r="E70" s="14" t="s">
        <v>2827</v>
      </c>
      <c r="F70" s="14">
        <v>5.3</v>
      </c>
      <c r="G70" s="14">
        <v>1257</v>
      </c>
      <c r="H70" s="14" t="s">
        <v>2770</v>
      </c>
      <c r="I70" s="14" t="s">
        <v>2771</v>
      </c>
      <c r="J70" s="16">
        <f t="shared" si="20"/>
        <v>-4.48800539379466</v>
      </c>
      <c r="K70" s="14">
        <v>-4.63</v>
      </c>
      <c r="L70" s="14">
        <v>-6.58</v>
      </c>
      <c r="M70" s="14">
        <v>-6.12</v>
      </c>
      <c r="N70" s="14">
        <v>-5.86</v>
      </c>
      <c r="O70" s="14">
        <v>-5.9</v>
      </c>
      <c r="P70" s="14">
        <v>-5.43</v>
      </c>
      <c r="Q70" s="14">
        <f t="shared" si="21"/>
        <v>-2.09199460620534</v>
      </c>
      <c r="R70" s="14">
        <f t="shared" si="22"/>
        <v>-1.63199460620534</v>
      </c>
      <c r="S70" s="14">
        <f t="shared" si="23"/>
        <v>-1.37199460620534</v>
      </c>
      <c r="T70" s="14">
        <f t="shared" si="24"/>
        <v>-1.41199460620534</v>
      </c>
      <c r="U70" s="14">
        <f t="shared" si="25"/>
        <v>-0.941994606205339</v>
      </c>
      <c r="V70" s="14">
        <f t="shared" si="26"/>
        <v>-1.48999460620534</v>
      </c>
      <c r="W70" s="14">
        <f t="shared" si="27"/>
        <v>0.419189694529816</v>
      </c>
      <c r="X70" s="5">
        <v>0.12</v>
      </c>
      <c r="Y70" s="14"/>
      <c r="Z70" s="16">
        <f t="shared" si="36"/>
        <v>6.97260189056396</v>
      </c>
      <c r="AA70" s="16">
        <f t="shared" si="37"/>
        <v>1308.04089355469</v>
      </c>
      <c r="AB70" s="16">
        <f t="shared" si="38"/>
        <v>-5.06052303314209</v>
      </c>
      <c r="AC70" s="16">
        <f t="shared" si="28"/>
        <v>-3.04739929071019</v>
      </c>
      <c r="AD70" s="16">
        <f t="shared" si="29"/>
        <v>-2.0131237424319</v>
      </c>
      <c r="AF70" s="5"/>
      <c r="AG70" s="3">
        <v>40.6</v>
      </c>
      <c r="AH70" s="3">
        <v>1.21</v>
      </c>
      <c r="AI70" s="3">
        <v>16.52</v>
      </c>
      <c r="AJ70" s="3">
        <v>7.42</v>
      </c>
      <c r="AK70" s="3">
        <v>7.79</v>
      </c>
      <c r="AL70" s="3">
        <v>0.4</v>
      </c>
      <c r="AM70" s="3">
        <v>19.82</v>
      </c>
      <c r="AN70" s="3">
        <v>6.26</v>
      </c>
      <c r="AO70" s="3">
        <v>0.07</v>
      </c>
      <c r="AQ70" s="3">
        <v>100.09</v>
      </c>
      <c r="AR70" s="17">
        <v>6.97260189056396</v>
      </c>
      <c r="AS70" s="17">
        <v>1308.04089355469</v>
      </c>
      <c r="AT70" s="17">
        <v>-5.06052303314209</v>
      </c>
      <c r="AU70" s="17" t="s">
        <v>1698</v>
      </c>
      <c r="AV70" s="18">
        <v>12</v>
      </c>
      <c r="AW70" s="18">
        <f>AV70/(AG70*'Molecular Weight'!$C$2/'Molecular Weight'!$D$2+AH70*'Molecular Weight'!$C$3/'Molecular Weight'!$D$3+AI70*'Molecular Weight'!$C$4/'Molecular Weight'!$D$4+AJ70*'Molecular Weight'!$C$5/'Molecular Weight'!$D$5+AK70*'Molecular Weight'!$C$6/'Molecular Weight'!$D$6+AL70*'Molecular Weight'!$C$8/'Molecular Weight'!$D$8+AM70*'Molecular Weight'!$C$9/'Molecular Weight'!$D$9+AN70*'Molecular Weight'!$C$10/'Molecular Weight'!$D$10+AO70*'Molecular Weight'!$C$11/'Molecular Weight'!$D$11+AP70*'Molecular Weight'!$C$12/'Molecular Weight'!$D$12)</f>
        <v>4.39079516570561</v>
      </c>
      <c r="AX70" s="18">
        <f>AG70*AW70*'Molecular Weight'!$B$2/'Molecular Weight'!$D$2</f>
        <v>2.96714853075312</v>
      </c>
      <c r="AY70" s="18">
        <f>AH70*AW70*'Molecular Weight'!$B$3/'Molecular Weight'!$D$3</f>
        <v>0.0664938942491087</v>
      </c>
      <c r="AZ70" s="18">
        <f>AW70*AI70*'Molecular Weight'!$B$4/'Molecular Weight'!$D$4</f>
        <v>1.42283123062881</v>
      </c>
      <c r="BA70" s="18">
        <f>AJ70*AW70*'Molecular Weight'!$B$5/'Molecular Weight'!$D$5</f>
        <v>0.428708469366874</v>
      </c>
      <c r="BB70" s="18">
        <f>AK70*AW70*'Molecular Weight'!$B$6/'Molecular Weight'!$D$6</f>
        <v>0.476117682918245</v>
      </c>
      <c r="BC70" s="18">
        <f>AL70*AW70*'Molecular Weight'!$B$8/'Molecular Weight'!$D$8</f>
        <v>0.024757796254331</v>
      </c>
      <c r="BD70" s="18">
        <f>AM70*AW70*'Molecular Weight'!$B$9/'Molecular Weight'!$D$9</f>
        <v>2.15944318075149</v>
      </c>
      <c r="BE70" s="18">
        <f>AN70*AW70*'Molecular Weight'!$B$10/'Molecular Weight'!$D$10</f>
        <v>0.490127991036325</v>
      </c>
      <c r="BF70" s="18">
        <f>AO70*AW70*'Molecular Weight'!$B$11/'Molecular Weight'!$D$11</f>
        <v>0.00991789808323306</v>
      </c>
      <c r="BG70" s="18">
        <f>AP70*AW70*'Molecular Weight'!$B$12/'Molecular Weight'!$D$12</f>
        <v>0</v>
      </c>
      <c r="BH70" s="18">
        <f t="shared" si="30"/>
        <v>8.04554667404154</v>
      </c>
      <c r="BI70" s="18">
        <f t="shared" si="31"/>
        <v>0.135866488789868</v>
      </c>
      <c r="BJ70" s="18">
        <f t="shared" si="32"/>
        <v>0.285363248760492</v>
      </c>
      <c r="BK70" s="19">
        <f t="shared" si="33"/>
        <v>0.340251194128376</v>
      </c>
      <c r="BL70" s="19">
        <f t="shared" si="34"/>
        <v>3.03364242500223</v>
      </c>
      <c r="BM70" s="19">
        <f t="shared" si="35"/>
        <v>3.15044665096039</v>
      </c>
    </row>
    <row r="71" spans="1:65">
      <c r="A71" s="14" t="s">
        <v>2851</v>
      </c>
      <c r="B71" s="14" t="s">
        <v>2854</v>
      </c>
      <c r="C71" s="14" t="s">
        <v>2768</v>
      </c>
      <c r="D71" s="14" t="s">
        <v>2853</v>
      </c>
      <c r="E71" s="14" t="s">
        <v>2827</v>
      </c>
      <c r="F71" s="14">
        <v>5.2</v>
      </c>
      <c r="G71" s="14">
        <v>961</v>
      </c>
      <c r="H71" s="14" t="s">
        <v>2770</v>
      </c>
      <c r="I71" s="14" t="s">
        <v>2771</v>
      </c>
      <c r="J71" s="16">
        <f t="shared" si="20"/>
        <v>-7.73998065583954</v>
      </c>
      <c r="K71" s="14">
        <v>-7.88</v>
      </c>
      <c r="L71" s="14">
        <v>-10.33</v>
      </c>
      <c r="M71" s="14">
        <v>-9.77</v>
      </c>
      <c r="N71" s="14">
        <v>-9.49</v>
      </c>
      <c r="O71" s="14">
        <v>-9.53</v>
      </c>
      <c r="P71" s="14">
        <v>-9.02</v>
      </c>
      <c r="Q71" s="14">
        <f t="shared" si="21"/>
        <v>-2.59001934416046</v>
      </c>
      <c r="R71" s="14">
        <f t="shared" si="22"/>
        <v>-2.03001934416045</v>
      </c>
      <c r="S71" s="14">
        <f t="shared" si="23"/>
        <v>-1.75001934416046</v>
      </c>
      <c r="T71" s="14">
        <f t="shared" si="24"/>
        <v>-1.79001934416045</v>
      </c>
      <c r="U71" s="14">
        <f t="shared" si="25"/>
        <v>-1.28001934416046</v>
      </c>
      <c r="V71" s="14">
        <f t="shared" si="26"/>
        <v>-1.88801934416046</v>
      </c>
      <c r="W71" s="14">
        <f t="shared" si="27"/>
        <v>0.477304933978269</v>
      </c>
      <c r="X71" s="5">
        <v>0.08</v>
      </c>
      <c r="Y71" s="14"/>
      <c r="Z71" s="16">
        <f t="shared" si="36"/>
        <v>6.33135986328125</v>
      </c>
      <c r="AA71" s="16">
        <f t="shared" si="37"/>
        <v>1065.18139648437</v>
      </c>
      <c r="AB71" s="16">
        <f t="shared" si="38"/>
        <v>-7.40066432952881</v>
      </c>
      <c r="AC71" s="16">
        <f t="shared" si="28"/>
        <v>-5.67109697993454</v>
      </c>
      <c r="AD71" s="16">
        <f t="shared" si="29"/>
        <v>-1.72956734959427</v>
      </c>
      <c r="AF71" s="5"/>
      <c r="AG71" s="3">
        <v>41.14</v>
      </c>
      <c r="AH71" s="3">
        <v>0.01</v>
      </c>
      <c r="AI71" s="3">
        <v>19.36</v>
      </c>
      <c r="AJ71" s="3">
        <v>6.61</v>
      </c>
      <c r="AK71" s="3">
        <v>7.44</v>
      </c>
      <c r="AL71" s="3">
        <v>0.49</v>
      </c>
      <c r="AM71" s="3">
        <v>19.1</v>
      </c>
      <c r="AN71" s="3">
        <v>6.41</v>
      </c>
      <c r="AO71" s="3">
        <v>0.01</v>
      </c>
      <c r="AQ71" s="3">
        <v>100.57</v>
      </c>
      <c r="AR71" s="17">
        <v>6.33135986328125</v>
      </c>
      <c r="AS71" s="17">
        <v>1065.18139648437</v>
      </c>
      <c r="AT71" s="17">
        <v>-7.40066432952881</v>
      </c>
      <c r="AU71" s="17" t="s">
        <v>1695</v>
      </c>
      <c r="AV71" s="18">
        <v>12</v>
      </c>
      <c r="AW71" s="18">
        <f>AV71/(AG71*'Molecular Weight'!$C$2/'Molecular Weight'!$D$2+AH71*'Molecular Weight'!$C$3/'Molecular Weight'!$D$3+AI71*'Molecular Weight'!$C$4/'Molecular Weight'!$D$4+AJ71*'Molecular Weight'!$C$5/'Molecular Weight'!$D$5+AK71*'Molecular Weight'!$C$6/'Molecular Weight'!$D$6+AL71*'Molecular Weight'!$C$8/'Molecular Weight'!$D$8+AM71*'Molecular Weight'!$C$9/'Molecular Weight'!$D$9+AN71*'Molecular Weight'!$C$10/'Molecular Weight'!$D$10+AO71*'Molecular Weight'!$C$11/'Molecular Weight'!$D$11+AP71*'Molecular Weight'!$C$12/'Molecular Weight'!$D$12)</f>
        <v>4.33410085694757</v>
      </c>
      <c r="AX71" s="18">
        <f>AG71*AW71*'Molecular Weight'!$B$2/'Molecular Weight'!$D$2</f>
        <v>2.96779143233726</v>
      </c>
      <c r="AY71" s="18">
        <f>AH71*AW71*'Molecular Weight'!$B$3/'Molecular Weight'!$D$3</f>
        <v>0.000542440657940872</v>
      </c>
      <c r="AZ71" s="18">
        <f>AW71*AI71*'Molecular Weight'!$B$4/'Molecular Weight'!$D$4</f>
        <v>1.64590413084553</v>
      </c>
      <c r="BA71" s="18">
        <f>AJ71*AW71*'Molecular Weight'!$B$5/'Molecular Weight'!$D$5</f>
        <v>0.376977520421388</v>
      </c>
      <c r="BB71" s="18">
        <f>AK71*AW71*'Molecular Weight'!$B$6/'Molecular Weight'!$D$6</f>
        <v>0.448854543091452</v>
      </c>
      <c r="BC71" s="18">
        <f>AL71*AW71*'Molecular Weight'!$B$8/'Molecular Weight'!$D$8</f>
        <v>0.0299366988991304</v>
      </c>
      <c r="BD71" s="18">
        <f>AM71*AW71*'Molecular Weight'!$B$9/'Molecular Weight'!$D$9</f>
        <v>2.05412720515381</v>
      </c>
      <c r="BE71" s="18">
        <f>AN71*AW71*'Molecular Weight'!$B$10/'Molecular Weight'!$D$10</f>
        <v>0.495392055867224</v>
      </c>
      <c r="BF71" s="18">
        <f>AO71*AW71*'Molecular Weight'!$B$11/'Molecular Weight'!$D$11</f>
        <v>0.00139854819520735</v>
      </c>
      <c r="BG71" s="18">
        <f>AP71*AW71*'Molecular Weight'!$B$12/'Molecular Weight'!$D$12</f>
        <v>0</v>
      </c>
      <c r="BH71" s="18">
        <f t="shared" si="30"/>
        <v>8.02092457546894</v>
      </c>
      <c r="BI71" s="18">
        <f t="shared" si="31"/>
        <v>0.0626099655381971</v>
      </c>
      <c r="BJ71" s="18">
        <f t="shared" si="32"/>
        <v>0.139488318658815</v>
      </c>
      <c r="BK71" s="19">
        <f t="shared" si="33"/>
        <v>0.386244577553255</v>
      </c>
      <c r="BL71" s="19">
        <f t="shared" si="34"/>
        <v>2.96833387299521</v>
      </c>
      <c r="BM71" s="19">
        <f t="shared" si="35"/>
        <v>3.02831050301161</v>
      </c>
    </row>
    <row r="72" spans="1:65">
      <c r="A72" s="14" t="s">
        <v>2851</v>
      </c>
      <c r="B72" s="14" t="s">
        <v>2855</v>
      </c>
      <c r="C72" s="14" t="s">
        <v>2768</v>
      </c>
      <c r="D72" s="14" t="s">
        <v>2853</v>
      </c>
      <c r="E72" s="14" t="s">
        <v>2827</v>
      </c>
      <c r="F72" s="14">
        <v>4.9</v>
      </c>
      <c r="G72" s="14">
        <v>1251</v>
      </c>
      <c r="H72" s="14" t="s">
        <v>2770</v>
      </c>
      <c r="I72" s="14" t="s">
        <v>2771</v>
      </c>
      <c r="J72" s="16">
        <f t="shared" si="20"/>
        <v>-4.78954578887226</v>
      </c>
      <c r="K72" s="14">
        <v>-4.88</v>
      </c>
      <c r="L72" s="14">
        <v>-8.49</v>
      </c>
      <c r="M72" s="14">
        <v>-7.79</v>
      </c>
      <c r="N72" s="14">
        <v>-7.53</v>
      </c>
      <c r="O72" s="14">
        <v>-7.64</v>
      </c>
      <c r="P72" s="14">
        <v>-7.32</v>
      </c>
      <c r="Q72" s="14">
        <f t="shared" si="21"/>
        <v>-3.70045421112774</v>
      </c>
      <c r="R72" s="14">
        <f t="shared" si="22"/>
        <v>-3.00045421112774</v>
      </c>
      <c r="S72" s="14">
        <f t="shared" si="23"/>
        <v>-2.74045421112774</v>
      </c>
      <c r="T72" s="14">
        <f t="shared" si="24"/>
        <v>-2.85045421112774</v>
      </c>
      <c r="U72" s="14">
        <f t="shared" si="25"/>
        <v>-2.53045421112774</v>
      </c>
      <c r="V72" s="14">
        <f t="shared" si="26"/>
        <v>-2.96445421112774</v>
      </c>
      <c r="W72" s="14">
        <f t="shared" si="27"/>
        <v>0.445679256865293</v>
      </c>
      <c r="X72" s="5">
        <v>0.04</v>
      </c>
      <c r="Y72" s="14"/>
      <c r="Z72" s="16">
        <f t="shared" si="36"/>
        <v>6.16344165802002</v>
      </c>
      <c r="AA72" s="16">
        <f t="shared" si="37"/>
        <v>1254.04272460937</v>
      </c>
      <c r="AB72" s="16">
        <f t="shared" si="38"/>
        <v>-5.33295345306396</v>
      </c>
      <c r="AC72" s="16">
        <f t="shared" si="28"/>
        <v>-3.97969674490635</v>
      </c>
      <c r="AD72" s="16">
        <f t="shared" si="29"/>
        <v>-1.35325670815761</v>
      </c>
      <c r="AF72" s="5"/>
      <c r="AG72" s="3">
        <v>41.32</v>
      </c>
      <c r="AH72" s="3">
        <v>1.1</v>
      </c>
      <c r="AI72" s="3">
        <v>18.79</v>
      </c>
      <c r="AJ72" s="3">
        <v>4.66</v>
      </c>
      <c r="AK72" s="3">
        <v>8.54</v>
      </c>
      <c r="AL72" s="3">
        <v>0.36</v>
      </c>
      <c r="AM72" s="3">
        <v>20.44</v>
      </c>
      <c r="AN72" s="3">
        <v>5.11</v>
      </c>
      <c r="AO72" s="3">
        <v>0.1</v>
      </c>
      <c r="AQ72" s="3">
        <v>100.42</v>
      </c>
      <c r="AR72" s="17">
        <v>6.16344165802002</v>
      </c>
      <c r="AS72" s="17">
        <v>1254.04272460937</v>
      </c>
      <c r="AT72" s="17">
        <v>-5.33295345306396</v>
      </c>
      <c r="AU72" s="17" t="s">
        <v>1695</v>
      </c>
      <c r="AV72" s="18">
        <v>12</v>
      </c>
      <c r="AW72" s="18">
        <f>AV72/(AG72*'Molecular Weight'!$C$2/'Molecular Weight'!$D$2+AH72*'Molecular Weight'!$C$3/'Molecular Weight'!$D$3+AI72*'Molecular Weight'!$C$4/'Molecular Weight'!$D$4+AJ72*'Molecular Weight'!$C$5/'Molecular Weight'!$D$5+AK72*'Molecular Weight'!$C$6/'Molecular Weight'!$D$6+AL72*'Molecular Weight'!$C$8/'Molecular Weight'!$D$8+AM72*'Molecular Weight'!$C$9/'Molecular Weight'!$D$9+AN72*'Molecular Weight'!$C$10/'Molecular Weight'!$D$10+AO72*'Molecular Weight'!$C$11/'Molecular Weight'!$D$11+AP72*'Molecular Weight'!$C$12/'Molecular Weight'!$D$12)</f>
        <v>4.32938443453635</v>
      </c>
      <c r="AX72" s="18">
        <f>AG72*AW72*'Molecular Weight'!$B$2/'Molecular Weight'!$D$2</f>
        <v>2.97753270364584</v>
      </c>
      <c r="AY72" s="18">
        <f>AH72*AW72*'Molecular Weight'!$B$3/'Molecular Weight'!$D$3</f>
        <v>0.0596035404003752</v>
      </c>
      <c r="AZ72" s="18">
        <f>AW72*AI72*'Molecular Weight'!$B$4/'Molecular Weight'!$D$4</f>
        <v>1.59570681688776</v>
      </c>
      <c r="BA72" s="18">
        <f>AJ72*AW72*'Molecular Weight'!$B$5/'Molecular Weight'!$D$5</f>
        <v>0.265477090136711</v>
      </c>
      <c r="BB72" s="18">
        <f>AK72*AW72*'Molecular Weight'!$B$6/'Molecular Weight'!$D$6</f>
        <v>0.514656779940707</v>
      </c>
      <c r="BC72" s="18">
        <f>AL72*AW72*'Molecular Weight'!$B$8/'Molecular Weight'!$D$8</f>
        <v>0.0219703749144782</v>
      </c>
      <c r="BD72" s="18">
        <f>AM72*AW72*'Molecular Weight'!$B$9/'Molecular Weight'!$D$9</f>
        <v>2.19584659657377</v>
      </c>
      <c r="BE72" s="18">
        <f>AN72*AW72*'Molecular Weight'!$B$10/'Molecular Weight'!$D$10</f>
        <v>0.394492768553508</v>
      </c>
      <c r="BF72" s="18">
        <f>AO72*AW72*'Molecular Weight'!$B$11/'Molecular Weight'!$D$11</f>
        <v>0.0139702627768194</v>
      </c>
      <c r="BG72" s="18">
        <f>AP72*AW72*'Molecular Weight'!$B$12/'Molecular Weight'!$D$12</f>
        <v>0</v>
      </c>
      <c r="BH72" s="18">
        <f t="shared" si="30"/>
        <v>8.03925693382996</v>
      </c>
      <c r="BI72" s="18">
        <f t="shared" si="31"/>
        <v>0.117195708468332</v>
      </c>
      <c r="BJ72" s="18">
        <f t="shared" si="32"/>
        <v>0.227716243205489</v>
      </c>
      <c r="BK72" s="19">
        <f t="shared" si="33"/>
        <v>0.397461071472375</v>
      </c>
      <c r="BL72" s="19">
        <f t="shared" si="34"/>
        <v>3.03713624404621</v>
      </c>
      <c r="BM72" s="19">
        <f t="shared" si="35"/>
        <v>3.12696651998246</v>
      </c>
    </row>
    <row r="73" spans="1:65">
      <c r="A73" s="14" t="s">
        <v>2851</v>
      </c>
      <c r="B73" s="14" t="s">
        <v>2856</v>
      </c>
      <c r="C73" s="14" t="s">
        <v>2768</v>
      </c>
      <c r="D73" s="14" t="s">
        <v>2853</v>
      </c>
      <c r="E73" s="14" t="s">
        <v>2827</v>
      </c>
      <c r="F73" s="14">
        <v>4.5</v>
      </c>
      <c r="G73" s="14">
        <v>1137</v>
      </c>
      <c r="H73" s="14" t="s">
        <v>2770</v>
      </c>
      <c r="I73" s="14" t="s">
        <v>2771</v>
      </c>
      <c r="J73" s="16">
        <f t="shared" si="20"/>
        <v>-6.16630503917844</v>
      </c>
      <c r="K73" s="14">
        <v>-6.24</v>
      </c>
      <c r="L73" s="14">
        <v>-7.72</v>
      </c>
      <c r="M73" s="14">
        <v>-7.28</v>
      </c>
      <c r="N73" s="14">
        <v>-7.03</v>
      </c>
      <c r="O73" s="14">
        <v>-7</v>
      </c>
      <c r="P73" s="14">
        <v>-6.41</v>
      </c>
      <c r="Q73" s="14">
        <f t="shared" si="21"/>
        <v>-1.55369496082156</v>
      </c>
      <c r="R73" s="14">
        <f t="shared" si="22"/>
        <v>-1.11369496082156</v>
      </c>
      <c r="S73" s="14">
        <f t="shared" si="23"/>
        <v>-0.863694960821556</v>
      </c>
      <c r="T73" s="14">
        <f t="shared" si="24"/>
        <v>-0.833694960821556</v>
      </c>
      <c r="U73" s="14">
        <f t="shared" si="25"/>
        <v>-0.243694960821556</v>
      </c>
      <c r="V73" s="14">
        <f t="shared" si="26"/>
        <v>-0.921694960821556</v>
      </c>
      <c r="W73" s="14">
        <f t="shared" si="27"/>
        <v>0.476203737910571</v>
      </c>
      <c r="X73" s="5">
        <v>0.11</v>
      </c>
      <c r="Y73" s="14"/>
      <c r="Z73" s="16">
        <f t="shared" si="36"/>
        <v>5.72027111053467</v>
      </c>
      <c r="AA73" s="16">
        <f t="shared" si="37"/>
        <v>1257.75024414062</v>
      </c>
      <c r="AB73" s="16">
        <f t="shared" si="38"/>
        <v>-5.2136378288269</v>
      </c>
      <c r="AC73" s="16">
        <f t="shared" si="28"/>
        <v>-4.22178221850198</v>
      </c>
      <c r="AD73" s="16">
        <f t="shared" si="29"/>
        <v>-0.991855610324921</v>
      </c>
      <c r="AF73" s="5"/>
      <c r="AG73" s="3">
        <v>41.17</v>
      </c>
      <c r="AH73" s="3">
        <v>0.92</v>
      </c>
      <c r="AI73" s="3">
        <v>19.68</v>
      </c>
      <c r="AJ73" s="3">
        <v>4.05</v>
      </c>
      <c r="AK73" s="3">
        <v>7.91</v>
      </c>
      <c r="AL73" s="3">
        <v>0.34</v>
      </c>
      <c r="AM73" s="3">
        <v>20.95</v>
      </c>
      <c r="AN73" s="3">
        <v>5.16</v>
      </c>
      <c r="AO73" s="3">
        <v>0.09</v>
      </c>
      <c r="AQ73" s="3">
        <v>100.27</v>
      </c>
      <c r="AR73" s="17">
        <v>5.72027111053467</v>
      </c>
      <c r="AS73" s="17">
        <v>1257.75024414062</v>
      </c>
      <c r="AT73" s="17">
        <v>-5.2136378288269</v>
      </c>
      <c r="AU73" s="17" t="s">
        <v>1695</v>
      </c>
      <c r="AV73" s="18">
        <v>12</v>
      </c>
      <c r="AW73" s="18">
        <f>AV73/(AG73*'Molecular Weight'!$C$2/'Molecular Weight'!$D$2+AH73*'Molecular Weight'!$C$3/'Molecular Weight'!$D$3+AI73*'Molecular Weight'!$C$4/'Molecular Weight'!$D$4+AJ73*'Molecular Weight'!$C$5/'Molecular Weight'!$D$5+AK73*'Molecular Weight'!$C$6/'Molecular Weight'!$D$6+AL73*'Molecular Weight'!$C$8/'Molecular Weight'!$D$8+AM73*'Molecular Weight'!$C$9/'Molecular Weight'!$D$9+AN73*'Molecular Weight'!$C$10/'Molecular Weight'!$D$10+AO73*'Molecular Weight'!$C$11/'Molecular Weight'!$D$11+AP73*'Molecular Weight'!$C$12/'Molecular Weight'!$D$12)</f>
        <v>4.31540110235204</v>
      </c>
      <c r="AX73" s="18">
        <f>AG73*AW73*'Molecular Weight'!$B$2/'Molecular Weight'!$D$2</f>
        <v>2.95714153435142</v>
      </c>
      <c r="AY73" s="18">
        <f>AH73*AW73*'Molecular Weight'!$B$3/'Molecular Weight'!$D$3</f>
        <v>0.0496892242073076</v>
      </c>
      <c r="AZ73" s="18">
        <f>AW73*AI73*'Molecular Weight'!$B$4/'Molecular Weight'!$D$4</f>
        <v>1.66589042162197</v>
      </c>
      <c r="BA73" s="18">
        <f>AJ73*AW73*'Molecular Weight'!$B$5/'Molecular Weight'!$D$5</f>
        <v>0.229980583782167</v>
      </c>
      <c r="BB73" s="18">
        <f>AK73*AW73*'Molecular Weight'!$B$6/'Molecular Weight'!$D$6</f>
        <v>0.475150650328572</v>
      </c>
      <c r="BC73" s="18">
        <f>AL73*AW73*'Molecular Weight'!$B$8/'Molecular Weight'!$D$8</f>
        <v>0.0206827794586932</v>
      </c>
      <c r="BD73" s="18">
        <f>AM73*AW73*'Molecular Weight'!$B$9/'Molecular Weight'!$D$9</f>
        <v>2.2433660817438</v>
      </c>
      <c r="BE73" s="18">
        <f>AN73*AW73*'Molecular Weight'!$B$10/'Molecular Weight'!$D$10</f>
        <v>0.397066149931108</v>
      </c>
      <c r="BF73" s="18">
        <f>AO73*AW73*'Molecular Weight'!$B$11/'Molecular Weight'!$D$11</f>
        <v>0.0125326266283215</v>
      </c>
      <c r="BG73" s="18">
        <f>AP73*AW73*'Molecular Weight'!$B$12/'Molecular Weight'!$D$12</f>
        <v>0</v>
      </c>
      <c r="BH73" s="18">
        <f t="shared" si="30"/>
        <v>8.05150005205336</v>
      </c>
      <c r="BI73" s="18">
        <f t="shared" si="31"/>
        <v>0.153511922162317</v>
      </c>
      <c r="BJ73" s="18">
        <f t="shared" si="32"/>
        <v>0.323080526262906</v>
      </c>
      <c r="BK73" s="19">
        <f t="shared" si="33"/>
        <v>0.321638728166255</v>
      </c>
      <c r="BL73" s="19">
        <f t="shared" si="34"/>
        <v>3.00683075855873</v>
      </c>
      <c r="BM73" s="19">
        <f t="shared" si="35"/>
        <v>3.13626566146217</v>
      </c>
    </row>
    <row r="74" spans="1:65">
      <c r="A74" s="14" t="s">
        <v>2851</v>
      </c>
      <c r="B74" s="14" t="s">
        <v>2857</v>
      </c>
      <c r="C74" s="14" t="s">
        <v>2768</v>
      </c>
      <c r="D74" s="14" t="s">
        <v>2853</v>
      </c>
      <c r="E74" s="14" t="s">
        <v>2827</v>
      </c>
      <c r="F74" s="14">
        <v>6</v>
      </c>
      <c r="G74" s="14">
        <v>1321</v>
      </c>
      <c r="H74" s="14" t="s">
        <v>2770</v>
      </c>
      <c r="I74" s="14" t="s">
        <v>2771</v>
      </c>
      <c r="J74" s="16">
        <f t="shared" si="20"/>
        <v>-3.52431284548584</v>
      </c>
      <c r="K74" s="14">
        <v>-3.64</v>
      </c>
      <c r="L74" s="14">
        <v>-5.88</v>
      </c>
      <c r="M74" s="14">
        <v>-5.69</v>
      </c>
      <c r="N74" s="14">
        <v>-5.4</v>
      </c>
      <c r="O74" s="14">
        <v>-5.4</v>
      </c>
      <c r="P74" s="14">
        <v>-4.78</v>
      </c>
      <c r="Q74" s="14">
        <f t="shared" si="21"/>
        <v>-2.35568715451416</v>
      </c>
      <c r="R74" s="14">
        <f t="shared" si="22"/>
        <v>-2.16568715451416</v>
      </c>
      <c r="S74" s="14">
        <f t="shared" si="23"/>
        <v>-1.87568715451416</v>
      </c>
      <c r="T74" s="14">
        <f t="shared" si="24"/>
        <v>-1.87568715451416</v>
      </c>
      <c r="U74" s="14">
        <f t="shared" si="25"/>
        <v>-1.25568715451416</v>
      </c>
      <c r="V74" s="14">
        <f t="shared" si="26"/>
        <v>-1.90568715451416</v>
      </c>
      <c r="W74" s="14">
        <f t="shared" si="27"/>
        <v>0.416653333119993</v>
      </c>
      <c r="X74" s="5">
        <v>0.13</v>
      </c>
      <c r="Y74" s="14"/>
      <c r="Z74" s="16">
        <f t="shared" si="36"/>
        <v>8.96628570556641</v>
      </c>
      <c r="AA74" s="16">
        <f t="shared" si="37"/>
        <v>1153.96459960937</v>
      </c>
      <c r="AB74" s="16">
        <f t="shared" si="38"/>
        <v>-5.31914043426514</v>
      </c>
      <c r="AC74" s="16">
        <f t="shared" si="28"/>
        <v>-3.02916547403362</v>
      </c>
      <c r="AD74" s="16">
        <f t="shared" si="29"/>
        <v>-2.28997496023152</v>
      </c>
      <c r="AF74" s="5"/>
      <c r="AG74" s="3">
        <v>41.09</v>
      </c>
      <c r="AH74" s="3">
        <v>0.16</v>
      </c>
      <c r="AI74" s="3">
        <v>16.96</v>
      </c>
      <c r="AJ74" s="3">
        <v>8.24</v>
      </c>
      <c r="AK74" s="3">
        <v>7.23</v>
      </c>
      <c r="AL74" s="3">
        <v>0.35</v>
      </c>
      <c r="AM74" s="3">
        <v>19.72</v>
      </c>
      <c r="AN74" s="3">
        <v>6.49</v>
      </c>
      <c r="AO74" s="3">
        <v>0.02</v>
      </c>
      <c r="AQ74" s="3">
        <v>100.26</v>
      </c>
      <c r="AR74" s="17">
        <v>8.96628570556641</v>
      </c>
      <c r="AS74" s="17">
        <v>1153.96459960937</v>
      </c>
      <c r="AT74" s="17">
        <v>-5.31914043426514</v>
      </c>
      <c r="AU74" s="17" t="s">
        <v>1698</v>
      </c>
      <c r="AV74" s="18">
        <v>12</v>
      </c>
      <c r="AW74" s="18">
        <f>AV74/(AG74*'Molecular Weight'!$C$2/'Molecular Weight'!$D$2+AH74*'Molecular Weight'!$C$3/'Molecular Weight'!$D$3+AI74*'Molecular Weight'!$C$4/'Molecular Weight'!$D$4+AJ74*'Molecular Weight'!$C$5/'Molecular Weight'!$D$5+AK74*'Molecular Weight'!$C$6/'Molecular Weight'!$D$6+AL74*'Molecular Weight'!$C$8/'Molecular Weight'!$D$8+AM74*'Molecular Weight'!$C$9/'Molecular Weight'!$D$9+AN74*'Molecular Weight'!$C$10/'Molecular Weight'!$D$10+AO74*'Molecular Weight'!$C$11/'Molecular Weight'!$D$11+AP74*'Molecular Weight'!$C$12/'Molecular Weight'!$D$12)</f>
        <v>4.37243898160362</v>
      </c>
      <c r="AX74" s="18">
        <f>AG74*AW74*'Molecular Weight'!$B$2/'Molecular Weight'!$D$2</f>
        <v>2.99040475622658</v>
      </c>
      <c r="AY74" s="18">
        <f>AH74*AW74*'Molecular Weight'!$B$3/'Molecular Weight'!$D$3</f>
        <v>0.00875582274163429</v>
      </c>
      <c r="AZ74" s="18">
        <f>AW74*AI74*'Molecular Weight'!$B$4/'Molecular Weight'!$D$4</f>
        <v>1.45462073613177</v>
      </c>
      <c r="BA74" s="18">
        <f>AJ74*AW74*'Molecular Weight'!$B$5/'Molecular Weight'!$D$5</f>
        <v>0.47409562745462</v>
      </c>
      <c r="BB74" s="18">
        <f>AK74*AW74*'Molecular Weight'!$B$6/'Molecular Weight'!$D$6</f>
        <v>0.440043622452592</v>
      </c>
      <c r="BC74" s="18">
        <f>AL74*AW74*'Molecular Weight'!$B$8/'Molecular Weight'!$D$8</f>
        <v>0.0215725069574467</v>
      </c>
      <c r="BD74" s="18">
        <f>AM74*AW74*'Molecular Weight'!$B$9/'Molecular Weight'!$D$9</f>
        <v>2.13956567536535</v>
      </c>
      <c r="BE74" s="18">
        <f>AN74*AW74*'Molecular Weight'!$B$10/'Molecular Weight'!$D$10</f>
        <v>0.506011572585726</v>
      </c>
      <c r="BF74" s="18">
        <f>AO74*AW74*'Molecular Weight'!$B$11/'Molecular Weight'!$D$11</f>
        <v>0.00282183864575903</v>
      </c>
      <c r="BG74" s="18">
        <f>AP74*AW74*'Molecular Weight'!$B$12/'Molecular Weight'!$D$12</f>
        <v>0</v>
      </c>
      <c r="BH74" s="18">
        <f t="shared" si="30"/>
        <v>8.03789215856147</v>
      </c>
      <c r="BI74" s="18">
        <f t="shared" si="31"/>
        <v>0.113140583070233</v>
      </c>
      <c r="BJ74" s="18">
        <f t="shared" si="32"/>
        <v>0.257112198194446</v>
      </c>
      <c r="BK74" s="19">
        <f t="shared" si="33"/>
        <v>0.326903039382359</v>
      </c>
      <c r="BL74" s="19">
        <f t="shared" si="34"/>
        <v>2.99916057896821</v>
      </c>
      <c r="BM74" s="19">
        <f t="shared" si="35"/>
        <v>3.10719337736111</v>
      </c>
    </row>
    <row r="75" spans="1:65">
      <c r="A75" s="14" t="s">
        <v>2851</v>
      </c>
      <c r="B75" s="14" t="s">
        <v>2858</v>
      </c>
      <c r="C75" s="14" t="s">
        <v>2768</v>
      </c>
      <c r="D75" s="14" t="s">
        <v>2853</v>
      </c>
      <c r="E75" s="14" t="s">
        <v>2827</v>
      </c>
      <c r="F75" s="14">
        <v>5.6</v>
      </c>
      <c r="G75" s="14">
        <v>1233</v>
      </c>
      <c r="H75" s="14" t="s">
        <v>2770</v>
      </c>
      <c r="I75" s="14" t="s">
        <v>2771</v>
      </c>
      <c r="J75" s="16">
        <f t="shared" si="20"/>
        <v>-4.51541554879189</v>
      </c>
      <c r="K75" s="14">
        <v>-4.62</v>
      </c>
      <c r="L75" s="14">
        <v>-7.26</v>
      </c>
      <c r="M75" s="14">
        <v>-6.76</v>
      </c>
      <c r="N75" s="14">
        <v>-6.49</v>
      </c>
      <c r="O75" s="14">
        <v>-6.53</v>
      </c>
      <c r="P75" s="14">
        <v>-6.05</v>
      </c>
      <c r="Q75" s="14">
        <f t="shared" si="21"/>
        <v>-2.74458445120811</v>
      </c>
      <c r="R75" s="14">
        <f t="shared" si="22"/>
        <v>-2.24458445120811</v>
      </c>
      <c r="S75" s="14">
        <f t="shared" si="23"/>
        <v>-1.97458445120811</v>
      </c>
      <c r="T75" s="14">
        <f t="shared" si="24"/>
        <v>-2.01458445120811</v>
      </c>
      <c r="U75" s="14">
        <f t="shared" si="25"/>
        <v>-1.53458445120811</v>
      </c>
      <c r="V75" s="14">
        <f t="shared" si="26"/>
        <v>-2.10258445120811</v>
      </c>
      <c r="W75" s="14">
        <f t="shared" si="27"/>
        <v>0.441327542761609</v>
      </c>
      <c r="X75" s="5">
        <v>0.09</v>
      </c>
      <c r="Y75" s="14"/>
      <c r="Z75" s="16">
        <f t="shared" si="36"/>
        <v>4.85781526565552</v>
      </c>
      <c r="AA75" s="16">
        <f t="shared" si="37"/>
        <v>1189.07238769531</v>
      </c>
      <c r="AB75" s="16">
        <f t="shared" si="38"/>
        <v>-6.11299324035645</v>
      </c>
      <c r="AC75" s="16">
        <f t="shared" si="28"/>
        <v>-5.40025521745601</v>
      </c>
      <c r="AD75" s="16">
        <f t="shared" si="29"/>
        <v>-0.712738022900438</v>
      </c>
      <c r="AF75" s="5"/>
      <c r="AG75" s="3">
        <v>41.54</v>
      </c>
      <c r="AH75" s="3">
        <v>0.28</v>
      </c>
      <c r="AI75" s="3">
        <v>20.1</v>
      </c>
      <c r="AJ75" s="3">
        <v>4.67</v>
      </c>
      <c r="AK75" s="3">
        <v>7.69</v>
      </c>
      <c r="AL75" s="3">
        <v>0.43</v>
      </c>
      <c r="AM75" s="3">
        <v>20.57</v>
      </c>
      <c r="AN75" s="3">
        <v>5.04</v>
      </c>
      <c r="AO75" s="3">
        <v>0.04</v>
      </c>
      <c r="AQ75" s="3">
        <v>100.36</v>
      </c>
      <c r="AR75" s="17">
        <v>4.85781526565552</v>
      </c>
      <c r="AS75" s="17">
        <v>1189.07238769531</v>
      </c>
      <c r="AT75" s="17">
        <v>-6.11299324035645</v>
      </c>
      <c r="AU75" s="17" t="s">
        <v>1695</v>
      </c>
      <c r="AV75" s="18">
        <v>12</v>
      </c>
      <c r="AW75" s="18">
        <f>AV75/(AG75*'Molecular Weight'!$C$2/'Molecular Weight'!$D$2+AH75*'Molecular Weight'!$C$3/'Molecular Weight'!$D$3+AI75*'Molecular Weight'!$C$4/'Molecular Weight'!$D$4+AJ75*'Molecular Weight'!$C$5/'Molecular Weight'!$D$5+AK75*'Molecular Weight'!$C$6/'Molecular Weight'!$D$6+AL75*'Molecular Weight'!$C$8/'Molecular Weight'!$D$8+AM75*'Molecular Weight'!$C$9/'Molecular Weight'!$D$9+AN75*'Molecular Weight'!$C$10/'Molecular Weight'!$D$10+AO75*'Molecular Weight'!$C$11/'Molecular Weight'!$D$11+AP75*'Molecular Weight'!$C$12/'Molecular Weight'!$D$12)</f>
        <v>4.30499314582249</v>
      </c>
      <c r="AX75" s="18">
        <f>AG75*AW75*'Molecular Weight'!$B$2/'Molecular Weight'!$D$2</f>
        <v>2.97652155921215</v>
      </c>
      <c r="AY75" s="18">
        <f>AH75*AW75*'Molecular Weight'!$B$3/'Molecular Weight'!$D$3</f>
        <v>0.0150863339277884</v>
      </c>
      <c r="AZ75" s="18">
        <f>AW75*AI75*'Molecular Weight'!$B$4/'Molecular Weight'!$D$4</f>
        <v>1.69733939252711</v>
      </c>
      <c r="BA75" s="18">
        <f>AJ75*AW75*'Molecular Weight'!$B$5/'Molecular Weight'!$D$5</f>
        <v>0.264547904348852</v>
      </c>
      <c r="BB75" s="18">
        <f>AK75*AW75*'Molecular Weight'!$B$6/'Molecular Weight'!$D$6</f>
        <v>0.460821231784172</v>
      </c>
      <c r="BC75" s="18">
        <f>AL75*AW75*'Molecular Weight'!$B$8/'Molecular Weight'!$D$8</f>
        <v>0.0260945454285829</v>
      </c>
      <c r="BD75" s="18">
        <f>AM75*AW75*'Molecular Weight'!$B$9/'Molecular Weight'!$D$9</f>
        <v>2.19736250644091</v>
      </c>
      <c r="BE75" s="18">
        <f>AN75*AW75*'Molecular Weight'!$B$10/'Molecular Weight'!$D$10</f>
        <v>0.386896673590323</v>
      </c>
      <c r="BF75" s="18">
        <f>AO75*AW75*'Molecular Weight'!$B$11/'Molecular Weight'!$D$11</f>
        <v>0.00555662232439172</v>
      </c>
      <c r="BG75" s="18">
        <f>AP75*AW75*'Molecular Weight'!$B$12/'Molecular Weight'!$D$12</f>
        <v>0</v>
      </c>
      <c r="BH75" s="18">
        <f t="shared" si="30"/>
        <v>8.03022676958427</v>
      </c>
      <c r="BI75" s="18">
        <f t="shared" si="31"/>
        <v>0.090338976823209</v>
      </c>
      <c r="BJ75" s="18">
        <f t="shared" si="32"/>
        <v>0.196039094104761</v>
      </c>
      <c r="BK75" s="19">
        <f t="shared" si="33"/>
        <v>0.370482254960963</v>
      </c>
      <c r="BL75" s="19">
        <f t="shared" si="34"/>
        <v>2.99160789313994</v>
      </c>
      <c r="BM75" s="19">
        <f t="shared" si="35"/>
        <v>3.07117495724398</v>
      </c>
    </row>
    <row r="76" spans="1:65">
      <c r="A76" s="14" t="s">
        <v>2851</v>
      </c>
      <c r="B76" s="14" t="s">
        <v>2859</v>
      </c>
      <c r="C76" s="14" t="s">
        <v>2768</v>
      </c>
      <c r="D76" s="14" t="s">
        <v>2853</v>
      </c>
      <c r="E76" s="14" t="s">
        <v>2827</v>
      </c>
      <c r="F76" s="14">
        <v>3.8</v>
      </c>
      <c r="G76" s="14">
        <v>899</v>
      </c>
      <c r="H76" s="14" t="s">
        <v>2770</v>
      </c>
      <c r="I76" s="14" t="s">
        <v>2771</v>
      </c>
      <c r="J76" s="16">
        <f t="shared" si="20"/>
        <v>-9.72687056176079</v>
      </c>
      <c r="K76" s="14">
        <v>-9.85</v>
      </c>
      <c r="L76" s="14">
        <v>-12.43</v>
      </c>
      <c r="M76" s="14">
        <v>-11.53</v>
      </c>
      <c r="N76" s="14">
        <v>-11.27</v>
      </c>
      <c r="O76" s="14">
        <v>-11.38</v>
      </c>
      <c r="P76" s="14">
        <v>-11.08</v>
      </c>
      <c r="Q76" s="14">
        <f t="shared" si="21"/>
        <v>-2.70312943823921</v>
      </c>
      <c r="R76" s="14">
        <f t="shared" si="22"/>
        <v>-1.80312943823921</v>
      </c>
      <c r="S76" s="14">
        <f t="shared" si="23"/>
        <v>-1.54312943823921</v>
      </c>
      <c r="T76" s="14">
        <f t="shared" si="24"/>
        <v>-1.65312943823921</v>
      </c>
      <c r="U76" s="14">
        <f t="shared" si="25"/>
        <v>-1.35312943823921</v>
      </c>
      <c r="V76" s="14">
        <f t="shared" si="26"/>
        <v>-1.81112943823921</v>
      </c>
      <c r="W76" s="14">
        <f t="shared" si="27"/>
        <v>0.524947616434249</v>
      </c>
      <c r="X76" s="5">
        <v>0.04</v>
      </c>
      <c r="Y76" s="14"/>
      <c r="Z76" s="16">
        <f t="shared" si="36"/>
        <v>4.9432315826416</v>
      </c>
      <c r="AA76" s="16">
        <f t="shared" si="37"/>
        <v>1063.05920410156</v>
      </c>
      <c r="AB76" s="16">
        <f t="shared" si="38"/>
        <v>-8.24951362609863</v>
      </c>
      <c r="AC76" s="16">
        <f t="shared" si="28"/>
        <v>-6.67611851170059</v>
      </c>
      <c r="AD76" s="16">
        <f t="shared" si="29"/>
        <v>-1.57339511439804</v>
      </c>
      <c r="AF76" s="5"/>
      <c r="AG76" s="3">
        <v>40.97</v>
      </c>
      <c r="AH76" s="3">
        <v>0.01</v>
      </c>
      <c r="AI76" s="3">
        <v>19.84</v>
      </c>
      <c r="AJ76" s="3">
        <v>5.85</v>
      </c>
      <c r="AK76" s="3">
        <v>8.12</v>
      </c>
      <c r="AL76" s="3">
        <v>0.52</v>
      </c>
      <c r="AM76" s="3">
        <v>18.49</v>
      </c>
      <c r="AN76" s="3">
        <v>6.6</v>
      </c>
      <c r="AO76" s="3">
        <v>0.01</v>
      </c>
      <c r="AQ76" s="3">
        <v>100.41</v>
      </c>
      <c r="AR76" s="17">
        <v>4.9432315826416</v>
      </c>
      <c r="AS76" s="17">
        <v>1063.05920410156</v>
      </c>
      <c r="AT76" s="17">
        <v>-8.24951362609863</v>
      </c>
      <c r="AU76" s="17" t="s">
        <v>1695</v>
      </c>
      <c r="AV76" s="18">
        <v>12</v>
      </c>
      <c r="AW76" s="18">
        <f>AV76/(AG76*'Molecular Weight'!$C$2/'Molecular Weight'!$D$2+AH76*'Molecular Weight'!$C$3/'Molecular Weight'!$D$3+AI76*'Molecular Weight'!$C$4/'Molecular Weight'!$D$4+AJ76*'Molecular Weight'!$C$5/'Molecular Weight'!$D$5+AK76*'Molecular Weight'!$C$6/'Molecular Weight'!$D$6+AL76*'Molecular Weight'!$C$8/'Molecular Weight'!$D$8+AM76*'Molecular Weight'!$C$9/'Molecular Weight'!$D$9+AN76*'Molecular Weight'!$C$10/'Molecular Weight'!$D$10+AO76*'Molecular Weight'!$C$11/'Molecular Weight'!$D$11+AP76*'Molecular Weight'!$C$12/'Molecular Weight'!$D$12)</f>
        <v>4.3472852638303</v>
      </c>
      <c r="AX76" s="18">
        <f>AG76*AW76*'Molecular Weight'!$B$2/'Molecular Weight'!$D$2</f>
        <v>2.96451859619054</v>
      </c>
      <c r="AY76" s="18">
        <f>AH76*AW76*'Molecular Weight'!$B$3/'Molecular Weight'!$D$3</f>
        <v>0.000544090771443092</v>
      </c>
      <c r="AZ76" s="18">
        <f>AW76*AI76*'Molecular Weight'!$B$4/'Molecular Weight'!$D$4</f>
        <v>1.69184267623368</v>
      </c>
      <c r="BA76" s="18">
        <f>AJ76*AW76*'Molecular Weight'!$B$5/'Molecular Weight'!$D$5</f>
        <v>0.334648579425058</v>
      </c>
      <c r="BB76" s="18">
        <f>AK76*AW76*'Molecular Weight'!$B$6/'Molecular Weight'!$D$6</f>
        <v>0.491369102760329</v>
      </c>
      <c r="BC76" s="18">
        <f>AL76*AW76*'Molecular Weight'!$B$8/'Molecular Weight'!$D$8</f>
        <v>0.0318662015392128</v>
      </c>
      <c r="BD76" s="18">
        <f>AM76*AW76*'Molecular Weight'!$B$9/'Molecular Weight'!$D$9</f>
        <v>1.99457331335539</v>
      </c>
      <c r="BE76" s="18">
        <f>AN76*AW76*'Molecular Weight'!$B$10/'Molecular Weight'!$D$10</f>
        <v>0.511627723631954</v>
      </c>
      <c r="BF76" s="18">
        <f>AO76*AW76*'Molecular Weight'!$B$11/'Molecular Weight'!$D$11</f>
        <v>0.00140280260207496</v>
      </c>
      <c r="BG76" s="18">
        <f>AP76*AW76*'Molecular Weight'!$B$12/'Molecular Weight'!$D$12</f>
        <v>0</v>
      </c>
      <c r="BH76" s="18">
        <f t="shared" si="30"/>
        <v>8.02239308650969</v>
      </c>
      <c r="BI76" s="18">
        <f t="shared" si="31"/>
        <v>0.0669917405488629</v>
      </c>
      <c r="BJ76" s="18">
        <f t="shared" si="32"/>
        <v>0.136336900656814</v>
      </c>
      <c r="BK76" s="19">
        <f t="shared" si="33"/>
        <v>0.424377362211466</v>
      </c>
      <c r="BL76" s="19">
        <f t="shared" si="34"/>
        <v>2.96506268696198</v>
      </c>
      <c r="BM76" s="19">
        <f t="shared" si="35"/>
        <v>3.02943634128689</v>
      </c>
    </row>
    <row r="77" spans="1:65">
      <c r="A77" s="14" t="s">
        <v>2851</v>
      </c>
      <c r="B77" s="14" t="s">
        <v>2860</v>
      </c>
      <c r="C77" s="14" t="s">
        <v>2768</v>
      </c>
      <c r="D77" s="14" t="s">
        <v>2853</v>
      </c>
      <c r="E77" s="14" t="s">
        <v>2827</v>
      </c>
      <c r="F77" s="14">
        <v>6.8</v>
      </c>
      <c r="G77" s="14">
        <v>1358</v>
      </c>
      <c r="H77" s="14" t="s">
        <v>2770</v>
      </c>
      <c r="I77" s="14" t="s">
        <v>2771</v>
      </c>
      <c r="J77" s="16">
        <f t="shared" si="20"/>
        <v>-2.7691112495754</v>
      </c>
      <c r="K77" s="14">
        <v>-2.95</v>
      </c>
      <c r="L77" s="14">
        <v>-5.58</v>
      </c>
      <c r="M77" s="14">
        <v>-5.4</v>
      </c>
      <c r="N77" s="14">
        <v>-5.1</v>
      </c>
      <c r="O77" s="14">
        <v>-5.12</v>
      </c>
      <c r="P77" s="14">
        <v>-4.53</v>
      </c>
      <c r="Q77" s="14">
        <f t="shared" si="21"/>
        <v>-2.8108887504246</v>
      </c>
      <c r="R77" s="14">
        <f t="shared" si="22"/>
        <v>-2.6308887504246</v>
      </c>
      <c r="S77" s="14">
        <f t="shared" si="23"/>
        <v>-2.3308887504246</v>
      </c>
      <c r="T77" s="14">
        <f t="shared" si="24"/>
        <v>-2.3508887504246</v>
      </c>
      <c r="U77" s="14">
        <f t="shared" si="25"/>
        <v>-1.7608887504246</v>
      </c>
      <c r="V77" s="14">
        <f t="shared" si="26"/>
        <v>-2.3768887504246</v>
      </c>
      <c r="W77" s="14">
        <f t="shared" si="27"/>
        <v>0.398472081832592</v>
      </c>
      <c r="X77" s="5">
        <v>0.13</v>
      </c>
      <c r="Y77" s="14"/>
      <c r="Z77" s="16">
        <f t="shared" si="36"/>
        <v>9.42002868652344</v>
      </c>
      <c r="AA77" s="16">
        <f t="shared" si="37"/>
        <v>1075.0888671875</v>
      </c>
      <c r="AB77" s="16">
        <f t="shared" si="38"/>
        <v>-6.0156831741333</v>
      </c>
      <c r="AC77" s="16">
        <f t="shared" si="28"/>
        <v>-3.39967195393534</v>
      </c>
      <c r="AD77" s="16">
        <f t="shared" si="29"/>
        <v>-2.61601122019796</v>
      </c>
      <c r="AF77" s="5"/>
      <c r="AG77" s="3">
        <v>40.73</v>
      </c>
      <c r="AH77" s="3">
        <v>0.05</v>
      </c>
      <c r="AI77" s="3">
        <v>16.58</v>
      </c>
      <c r="AJ77" s="3">
        <v>8.5</v>
      </c>
      <c r="AK77" s="3">
        <v>7.14</v>
      </c>
      <c r="AL77" s="3">
        <v>0.36</v>
      </c>
      <c r="AM77" s="3">
        <v>19.6</v>
      </c>
      <c r="AN77" s="3">
        <v>6.78</v>
      </c>
      <c r="AO77" s="3">
        <v>0.01</v>
      </c>
      <c r="AQ77" s="3">
        <v>99.75</v>
      </c>
      <c r="AR77" s="17">
        <v>9.42002868652344</v>
      </c>
      <c r="AS77" s="17">
        <v>1075.0888671875</v>
      </c>
      <c r="AT77" s="17">
        <v>-6.0156831741333</v>
      </c>
      <c r="AU77" s="17" t="s">
        <v>1698</v>
      </c>
      <c r="AV77" s="18">
        <v>12</v>
      </c>
      <c r="AW77" s="18">
        <f>AV77/(AG77*'Molecular Weight'!$C$2/'Molecular Weight'!$D$2+AH77*'Molecular Weight'!$C$3/'Molecular Weight'!$D$3+AI77*'Molecular Weight'!$C$4/'Molecular Weight'!$D$4+AJ77*'Molecular Weight'!$C$5/'Molecular Weight'!$D$5+AK77*'Molecular Weight'!$C$6/'Molecular Weight'!$D$6+AL77*'Molecular Weight'!$C$8/'Molecular Weight'!$D$8+AM77*'Molecular Weight'!$C$9/'Molecular Weight'!$D$9+AN77*'Molecular Weight'!$C$10/'Molecular Weight'!$D$10+AO77*'Molecular Weight'!$C$11/'Molecular Weight'!$D$11+AP77*'Molecular Weight'!$C$12/'Molecular Weight'!$D$12)</f>
        <v>4.40432004865504</v>
      </c>
      <c r="AX77" s="18">
        <f>AG77*AW77*'Molecular Weight'!$B$2/'Molecular Weight'!$D$2</f>
        <v>2.98581816880359</v>
      </c>
      <c r="AY77" s="18">
        <f>AH77*AW77*'Molecular Weight'!$B$3/'Molecular Weight'!$D$3</f>
        <v>0.0027561452119243</v>
      </c>
      <c r="AZ77" s="18">
        <f>AW77*AI77*'Molecular Weight'!$B$4/'Molecular Weight'!$D$4</f>
        <v>1.43239753642018</v>
      </c>
      <c r="BA77" s="18">
        <f>AJ77*AW77*'Molecular Weight'!$B$5/'Molecular Weight'!$D$5</f>
        <v>0.492620835759824</v>
      </c>
      <c r="BB77" s="18">
        <f>AK77*AW77*'Molecular Weight'!$B$6/'Molecular Weight'!$D$6</f>
        <v>0.437734481450403</v>
      </c>
      <c r="BC77" s="18">
        <f>AL77*AW77*'Molecular Weight'!$B$8/'Molecular Weight'!$D$8</f>
        <v>0.0223506515014916</v>
      </c>
      <c r="BD77" s="18">
        <f>AM77*AW77*'Molecular Weight'!$B$9/'Molecular Weight'!$D$9</f>
        <v>2.14205143805555</v>
      </c>
      <c r="BE77" s="18">
        <f>AN77*AW77*'Molecular Weight'!$B$10/'Molecular Weight'!$D$10</f>
        <v>0.532476639263216</v>
      </c>
      <c r="BF77" s="18">
        <f>AO77*AW77*'Molecular Weight'!$B$11/'Molecular Weight'!$D$11</f>
        <v>0.00142120685661666</v>
      </c>
      <c r="BG77" s="18">
        <f>AP77*AW77*'Molecular Weight'!$B$12/'Molecular Weight'!$D$12</f>
        <v>0</v>
      </c>
      <c r="BH77" s="18">
        <f t="shared" si="30"/>
        <v>8.04962710332279</v>
      </c>
      <c r="BI77" s="18">
        <f t="shared" si="31"/>
        <v>0.147963435381416</v>
      </c>
      <c r="BJ77" s="18">
        <f t="shared" si="32"/>
        <v>0.338020973104859</v>
      </c>
      <c r="BK77" s="19">
        <f t="shared" si="33"/>
        <v>0.289771046068987</v>
      </c>
      <c r="BL77" s="19">
        <f t="shared" si="34"/>
        <v>2.98857431401551</v>
      </c>
      <c r="BM77" s="19">
        <f t="shared" si="35"/>
        <v>3.13461321027066</v>
      </c>
    </row>
    <row r="78" spans="1:65">
      <c r="A78" s="14" t="s">
        <v>2851</v>
      </c>
      <c r="B78" s="14" t="s">
        <v>2861</v>
      </c>
      <c r="C78" s="14" t="s">
        <v>2768</v>
      </c>
      <c r="D78" s="14" t="s">
        <v>2853</v>
      </c>
      <c r="E78" s="14" t="s">
        <v>2827</v>
      </c>
      <c r="F78" s="14">
        <v>4.9</v>
      </c>
      <c r="G78" s="14">
        <v>1221</v>
      </c>
      <c r="H78" s="14" t="s">
        <v>2770</v>
      </c>
      <c r="I78" s="14" t="s">
        <v>2771</v>
      </c>
      <c r="J78" s="16">
        <f t="shared" si="20"/>
        <v>-5.06696591734765</v>
      </c>
      <c r="K78" s="14">
        <v>-5.17</v>
      </c>
      <c r="L78" s="14">
        <v>-7.34</v>
      </c>
      <c r="M78" s="14">
        <v>-6.87</v>
      </c>
      <c r="N78" s="14">
        <v>-6.63</v>
      </c>
      <c r="O78" s="14">
        <v>-6.62</v>
      </c>
      <c r="P78" s="14">
        <v>-6.1</v>
      </c>
      <c r="Q78" s="14">
        <f t="shared" si="21"/>
        <v>-2.27303408265235</v>
      </c>
      <c r="R78" s="14">
        <f t="shared" si="22"/>
        <v>-1.80303408265235</v>
      </c>
      <c r="S78" s="14">
        <f t="shared" si="23"/>
        <v>-1.56303408265235</v>
      </c>
      <c r="T78" s="14">
        <f t="shared" si="24"/>
        <v>-1.55303408265235</v>
      </c>
      <c r="U78" s="14">
        <f t="shared" si="25"/>
        <v>-1.03303408265235</v>
      </c>
      <c r="V78" s="14">
        <f t="shared" si="26"/>
        <v>-1.64503408265235</v>
      </c>
      <c r="W78" s="14">
        <f t="shared" si="27"/>
        <v>0.449744371838048</v>
      </c>
      <c r="X78" s="5">
        <v>0.09</v>
      </c>
      <c r="Y78" s="14"/>
      <c r="Z78" s="16">
        <f t="shared" si="36"/>
        <v>5.88578510284424</v>
      </c>
      <c r="AA78" s="16">
        <f t="shared" si="37"/>
        <v>1196.85681152344</v>
      </c>
      <c r="AB78" s="16">
        <f t="shared" si="38"/>
        <v>-5.97475576400757</v>
      </c>
      <c r="AC78" s="16">
        <f t="shared" si="28"/>
        <v>-4.66322741862625</v>
      </c>
      <c r="AD78" s="16">
        <f t="shared" si="29"/>
        <v>-1.31152834538132</v>
      </c>
      <c r="AF78" s="5"/>
      <c r="AG78" s="3">
        <v>41.74</v>
      </c>
      <c r="AH78" s="3">
        <v>0.42</v>
      </c>
      <c r="AI78" s="3">
        <v>21.42</v>
      </c>
      <c r="AJ78" s="3">
        <v>2.81</v>
      </c>
      <c r="AK78" s="3">
        <v>7.56</v>
      </c>
      <c r="AL78" s="3">
        <v>0.33</v>
      </c>
      <c r="AM78" s="3">
        <v>21.78</v>
      </c>
      <c r="AN78" s="3">
        <v>4.34</v>
      </c>
      <c r="AO78" s="3">
        <v>0.07</v>
      </c>
      <c r="AQ78" s="3">
        <v>100.47</v>
      </c>
      <c r="AR78" s="17">
        <v>5.88578510284424</v>
      </c>
      <c r="AS78" s="17">
        <v>1196.85681152344</v>
      </c>
      <c r="AT78" s="17">
        <v>-5.97475576400757</v>
      </c>
      <c r="AU78" s="17" t="s">
        <v>1695</v>
      </c>
      <c r="AV78" s="18">
        <v>12</v>
      </c>
      <c r="AW78" s="18">
        <f>AV78/(AG78*'Molecular Weight'!$C$2/'Molecular Weight'!$D$2+AH78*'Molecular Weight'!$C$3/'Molecular Weight'!$D$3+AI78*'Molecular Weight'!$C$4/'Molecular Weight'!$D$4+AJ78*'Molecular Weight'!$C$5/'Molecular Weight'!$D$5+AK78*'Molecular Weight'!$C$6/'Molecular Weight'!$D$6+AL78*'Molecular Weight'!$C$8/'Molecular Weight'!$D$8+AM78*'Molecular Weight'!$C$9/'Molecular Weight'!$D$9+AN78*'Molecular Weight'!$C$10/'Molecular Weight'!$D$10+AO78*'Molecular Weight'!$C$11/'Molecular Weight'!$D$11+AP78*'Molecular Weight'!$C$12/'Molecular Weight'!$D$12)</f>
        <v>4.26354942210139</v>
      </c>
      <c r="AX78" s="18">
        <f>AG78*AW78*'Molecular Weight'!$B$2/'Molecular Weight'!$D$2</f>
        <v>2.96205980157311</v>
      </c>
      <c r="AY78" s="18">
        <f>AH78*AW78*'Molecular Weight'!$B$3/'Molecular Weight'!$D$3</f>
        <v>0.0224116490273165</v>
      </c>
      <c r="AZ78" s="18">
        <f>AW78*AI78*'Molecular Weight'!$B$4/'Molecular Weight'!$D$4</f>
        <v>1.79139326444511</v>
      </c>
      <c r="BA78" s="18">
        <f>AJ78*AW78*'Molecular Weight'!$B$5/'Molecular Weight'!$D$5</f>
        <v>0.157649501626488</v>
      </c>
      <c r="BB78" s="18">
        <f>AK78*AW78*'Molecular Weight'!$B$6/'Molecular Weight'!$D$6</f>
        <v>0.44866973317214</v>
      </c>
      <c r="BC78" s="18">
        <f>AL78*AW78*'Molecular Weight'!$B$8/'Molecular Weight'!$D$8</f>
        <v>0.0198332578135531</v>
      </c>
      <c r="BD78" s="18">
        <f>AM78*AW78*'Molecular Weight'!$B$9/'Molecular Weight'!$D$9</f>
        <v>2.30422100281311</v>
      </c>
      <c r="BE78" s="18">
        <f>AN78*AW78*'Molecular Weight'!$B$10/'Molecular Weight'!$D$10</f>
        <v>0.329953717758917</v>
      </c>
      <c r="BF78" s="18">
        <f>AO78*AW78*'Molecular Weight'!$B$11/'Molecular Weight'!$D$11</f>
        <v>0.00963047626805736</v>
      </c>
      <c r="BG78" s="18">
        <f>AP78*AW78*'Molecular Weight'!$B$12/'Molecular Weight'!$D$12</f>
        <v>0</v>
      </c>
      <c r="BH78" s="18">
        <f t="shared" si="30"/>
        <v>8.0458224044978</v>
      </c>
      <c r="BI78" s="18">
        <f t="shared" si="31"/>
        <v>0.136684313008508</v>
      </c>
      <c r="BJ78" s="18">
        <f t="shared" si="32"/>
        <v>0.304643489192231</v>
      </c>
      <c r="BK78" s="19">
        <f t="shared" si="33"/>
        <v>0.311985420163632</v>
      </c>
      <c r="BL78" s="19">
        <f t="shared" si="34"/>
        <v>2.98447145060042</v>
      </c>
      <c r="BM78" s="19">
        <f t="shared" si="35"/>
        <v>3.10267771155772</v>
      </c>
    </row>
    <row r="79" spans="1:65">
      <c r="A79" s="14" t="s">
        <v>2851</v>
      </c>
      <c r="B79" s="14" t="s">
        <v>2862</v>
      </c>
      <c r="C79" s="14" t="s">
        <v>2768</v>
      </c>
      <c r="D79" s="14" t="s">
        <v>2853</v>
      </c>
      <c r="E79" s="14" t="s">
        <v>2827</v>
      </c>
      <c r="F79" s="14">
        <v>6.1</v>
      </c>
      <c r="G79" s="14">
        <v>1239</v>
      </c>
      <c r="H79" s="14" t="s">
        <v>2770</v>
      </c>
      <c r="I79" s="14" t="s">
        <v>2771</v>
      </c>
      <c r="J79" s="16">
        <f t="shared" si="20"/>
        <v>-4.14903646958686</v>
      </c>
      <c r="K79" s="14">
        <v>-4.29</v>
      </c>
      <c r="L79" s="14">
        <v>-7.41</v>
      </c>
      <c r="M79" s="14">
        <v>-6.73</v>
      </c>
      <c r="N79" s="14">
        <v>-6.54</v>
      </c>
      <c r="O79" s="14">
        <v>-6.55</v>
      </c>
      <c r="P79" s="14">
        <v>-6.15</v>
      </c>
      <c r="Q79" s="14">
        <f t="shared" si="21"/>
        <v>-3.26096353041314</v>
      </c>
      <c r="R79" s="14">
        <f t="shared" si="22"/>
        <v>-2.58096353041314</v>
      </c>
      <c r="S79" s="14">
        <f t="shared" si="23"/>
        <v>-2.39096353041314</v>
      </c>
      <c r="T79" s="14">
        <f t="shared" si="24"/>
        <v>-2.40096353041314</v>
      </c>
      <c r="U79" s="14">
        <f t="shared" si="25"/>
        <v>-2.00096353041314</v>
      </c>
      <c r="V79" s="14">
        <f t="shared" si="26"/>
        <v>-2.52696353041314</v>
      </c>
      <c r="W79" s="14">
        <f t="shared" si="27"/>
        <v>0.46171419731258</v>
      </c>
      <c r="X79" s="5">
        <v>0.09</v>
      </c>
      <c r="Y79" s="14"/>
      <c r="Z79" s="16">
        <f t="shared" si="36"/>
        <v>5.15099716186523</v>
      </c>
      <c r="AA79" s="16">
        <f t="shared" si="37"/>
        <v>1239.76159667969</v>
      </c>
      <c r="AB79" s="16">
        <f t="shared" si="38"/>
        <v>-5.50548601150513</v>
      </c>
      <c r="AC79" s="16">
        <f t="shared" si="28"/>
        <v>-4.73550056401669</v>
      </c>
      <c r="AD79" s="16">
        <f t="shared" si="29"/>
        <v>-0.769985447488433</v>
      </c>
      <c r="AF79" s="5"/>
      <c r="AG79" s="3">
        <v>41.11</v>
      </c>
      <c r="AH79" s="3">
        <v>0.58</v>
      </c>
      <c r="AI79" s="3">
        <v>19.25</v>
      </c>
      <c r="AJ79" s="3">
        <v>5.44</v>
      </c>
      <c r="AK79" s="3">
        <v>7.99</v>
      </c>
      <c r="AL79" s="3">
        <v>0.37</v>
      </c>
      <c r="AM79" s="3">
        <v>20.29</v>
      </c>
      <c r="AN79" s="3">
        <v>5.25</v>
      </c>
      <c r="AO79" s="3">
        <v>0.06</v>
      </c>
      <c r="AQ79" s="3">
        <v>100.34</v>
      </c>
      <c r="AR79" s="17">
        <v>5.15099716186523</v>
      </c>
      <c r="AS79" s="17">
        <v>1239.76159667969</v>
      </c>
      <c r="AT79" s="17">
        <v>-5.50548601150513</v>
      </c>
      <c r="AU79" s="17" t="s">
        <v>1695</v>
      </c>
      <c r="AV79" s="18">
        <v>12</v>
      </c>
      <c r="AW79" s="18">
        <f>AV79/(AG79*'Molecular Weight'!$C$2/'Molecular Weight'!$D$2+AH79*'Molecular Weight'!$C$3/'Molecular Weight'!$D$3+AI79*'Molecular Weight'!$C$4/'Molecular Weight'!$D$4+AJ79*'Molecular Weight'!$C$5/'Molecular Weight'!$D$5+AK79*'Molecular Weight'!$C$6/'Molecular Weight'!$D$6+AL79*'Molecular Weight'!$C$8/'Molecular Weight'!$D$8+AM79*'Molecular Weight'!$C$9/'Molecular Weight'!$D$9+AN79*'Molecular Weight'!$C$10/'Molecular Weight'!$D$10+AO79*'Molecular Weight'!$C$11/'Molecular Weight'!$D$11+AP79*'Molecular Weight'!$C$12/'Molecular Weight'!$D$12)</f>
        <v>4.33010686694606</v>
      </c>
      <c r="AX79" s="18">
        <f>AG79*AW79*'Molecular Weight'!$B$2/'Molecular Weight'!$D$2</f>
        <v>2.96289436251919</v>
      </c>
      <c r="AY79" s="18">
        <f>AH79*AW79*'Molecular Weight'!$B$3/'Molecular Weight'!$D$3</f>
        <v>0.0314325654922243</v>
      </c>
      <c r="AZ79" s="18">
        <f>AW79*AI79*'Molecular Weight'!$B$4/'Molecular Weight'!$D$4</f>
        <v>1.63504427596531</v>
      </c>
      <c r="BA79" s="18">
        <f>AJ79*AW79*'Molecular Weight'!$B$5/'Molecular Weight'!$D$5</f>
        <v>0.309964883955347</v>
      </c>
      <c r="BB79" s="18">
        <f>AK79*AW79*'Molecular Weight'!$B$6/'Molecular Weight'!$D$6</f>
        <v>0.481591785452381</v>
      </c>
      <c r="BC79" s="18">
        <f>AL79*AW79*'Molecular Weight'!$B$8/'Molecular Weight'!$D$8</f>
        <v>0.0225844310793635</v>
      </c>
      <c r="BD79" s="18">
        <f>AM79*AW79*'Molecular Weight'!$B$9/'Molecular Weight'!$D$9</f>
        <v>2.1800959883458</v>
      </c>
      <c r="BE79" s="18">
        <f>AN79*AW79*'Molecular Weight'!$B$10/'Molecular Weight'!$D$10</f>
        <v>0.405368421031862</v>
      </c>
      <c r="BF79" s="18">
        <f>AO79*AW79*'Molecular Weight'!$B$11/'Molecular Weight'!$D$11</f>
        <v>0.0083835563735645</v>
      </c>
      <c r="BG79" s="18">
        <f>AP79*AW79*'Molecular Weight'!$B$12/'Molecular Weight'!$D$12</f>
        <v>0</v>
      </c>
      <c r="BH79" s="18">
        <f t="shared" si="30"/>
        <v>8.03736027021504</v>
      </c>
      <c r="BI79" s="18">
        <f t="shared" si="31"/>
        <v>0.111559822505883</v>
      </c>
      <c r="BJ79" s="18">
        <f t="shared" si="32"/>
        <v>0.231648100893352</v>
      </c>
      <c r="BK79" s="19">
        <f t="shared" si="33"/>
        <v>0.370031962946498</v>
      </c>
      <c r="BL79" s="19">
        <f t="shared" si="34"/>
        <v>2.99432692801141</v>
      </c>
      <c r="BM79" s="19">
        <f t="shared" si="35"/>
        <v>3.0896406259094</v>
      </c>
    </row>
    <row r="80" spans="1:65">
      <c r="A80" s="14" t="s">
        <v>2851</v>
      </c>
      <c r="B80" s="14" t="s">
        <v>2863</v>
      </c>
      <c r="C80" s="14" t="s">
        <v>2768</v>
      </c>
      <c r="D80" s="14" t="s">
        <v>2853</v>
      </c>
      <c r="E80" s="14" t="s">
        <v>2827</v>
      </c>
      <c r="F80" s="14">
        <v>5.1</v>
      </c>
      <c r="G80" s="14">
        <v>1253</v>
      </c>
      <c r="H80" s="14" t="s">
        <v>2770</v>
      </c>
      <c r="I80" s="14" t="s">
        <v>2771</v>
      </c>
      <c r="J80" s="16">
        <f t="shared" si="20"/>
        <v>-4.64747257199121</v>
      </c>
      <c r="K80" s="14">
        <v>-4.75</v>
      </c>
      <c r="L80" s="14">
        <v>-6.24</v>
      </c>
      <c r="M80" s="14">
        <v>-5.88</v>
      </c>
      <c r="N80" s="14">
        <v>-5.62</v>
      </c>
      <c r="O80" s="14">
        <v>-5.62</v>
      </c>
      <c r="P80" s="14">
        <v>-5.08</v>
      </c>
      <c r="Q80" s="14">
        <f t="shared" si="21"/>
        <v>-1.59252742800879</v>
      </c>
      <c r="R80" s="14">
        <f t="shared" si="22"/>
        <v>-1.23252742800879</v>
      </c>
      <c r="S80" s="14">
        <f t="shared" si="23"/>
        <v>-0.972527428008794</v>
      </c>
      <c r="T80" s="14">
        <f t="shared" si="24"/>
        <v>-0.972527428008794</v>
      </c>
      <c r="U80" s="14">
        <f t="shared" si="25"/>
        <v>-0.432527428008794</v>
      </c>
      <c r="V80" s="14">
        <f t="shared" si="26"/>
        <v>-1.04052742800879</v>
      </c>
      <c r="W80" s="14">
        <f t="shared" si="27"/>
        <v>0.424405466505793</v>
      </c>
      <c r="X80" s="5">
        <v>0.14</v>
      </c>
      <c r="Y80" s="14"/>
      <c r="Z80" s="16">
        <f t="shared" si="36"/>
        <v>6.96586990356445</v>
      </c>
      <c r="AA80" s="16">
        <f t="shared" si="37"/>
        <v>1310.59497070312</v>
      </c>
      <c r="AB80" s="16">
        <f t="shared" si="38"/>
        <v>-5.09237575531006</v>
      </c>
      <c r="AC80" s="16">
        <f t="shared" si="28"/>
        <v>-3.03161368679312</v>
      </c>
      <c r="AD80" s="16">
        <f t="shared" si="29"/>
        <v>-2.06076206851694</v>
      </c>
      <c r="AF80" s="5"/>
      <c r="AG80" s="3">
        <v>40.74</v>
      </c>
      <c r="AH80" s="3">
        <v>1.44</v>
      </c>
      <c r="AI80" s="3">
        <v>16.67</v>
      </c>
      <c r="AJ80" s="3">
        <v>6.92</v>
      </c>
      <c r="AK80" s="3">
        <v>7.82</v>
      </c>
      <c r="AL80" s="3">
        <v>0.41</v>
      </c>
      <c r="AM80" s="3">
        <v>19.88</v>
      </c>
      <c r="AN80" s="3">
        <v>6.2</v>
      </c>
      <c r="AO80" s="3">
        <v>0.1</v>
      </c>
      <c r="AQ80" s="3">
        <v>100.18</v>
      </c>
      <c r="AR80" s="17">
        <v>6.96586990356445</v>
      </c>
      <c r="AS80" s="17">
        <v>1310.59497070312</v>
      </c>
      <c r="AT80" s="17">
        <v>-5.09237575531006</v>
      </c>
      <c r="AU80" s="17" t="s">
        <v>1698</v>
      </c>
      <c r="AV80" s="18">
        <v>12</v>
      </c>
      <c r="AW80" s="18">
        <f>AV80/(AG80*'Molecular Weight'!$C$2/'Molecular Weight'!$D$2+AH80*'Molecular Weight'!$C$3/'Molecular Weight'!$D$3+AI80*'Molecular Weight'!$C$4/'Molecular Weight'!$D$4+AJ80*'Molecular Weight'!$C$5/'Molecular Weight'!$D$5+AK80*'Molecular Weight'!$C$6/'Molecular Weight'!$D$6+AL80*'Molecular Weight'!$C$8/'Molecular Weight'!$D$8+AM80*'Molecular Weight'!$C$9/'Molecular Weight'!$D$9+AN80*'Molecular Weight'!$C$10/'Molecular Weight'!$D$10+AO80*'Molecular Weight'!$C$11/'Molecular Weight'!$D$11+AP80*'Molecular Weight'!$C$12/'Molecular Weight'!$D$12)</f>
        <v>4.38049928209341</v>
      </c>
      <c r="AX80" s="18">
        <f>AG80*AW80*'Molecular Weight'!$B$2/'Molecular Weight'!$D$2</f>
        <v>2.97039848123311</v>
      </c>
      <c r="AY80" s="18">
        <f>AH80*AW80*'Molecular Weight'!$B$3/'Molecular Weight'!$D$3</f>
        <v>0.0789476716672654</v>
      </c>
      <c r="AZ80" s="18">
        <f>AW80*AI80*'Molecular Weight'!$B$4/'Molecular Weight'!$D$4</f>
        <v>1.43238373935852</v>
      </c>
      <c r="BA80" s="18">
        <f>AJ80*AW80*'Molecular Weight'!$B$5/'Molecular Weight'!$D$5</f>
        <v>0.398882229516236</v>
      </c>
      <c r="BB80" s="18">
        <f>AK80*AW80*'Molecular Weight'!$B$6/'Molecular Weight'!$D$6</f>
        <v>0.476830517622083</v>
      </c>
      <c r="BC80" s="18">
        <f>AL80*AW80*'Molecular Weight'!$B$8/'Molecular Weight'!$D$8</f>
        <v>0.0253172357718959</v>
      </c>
      <c r="BD80" s="18">
        <f>AM80*AW80*'Molecular Weight'!$B$9/'Molecular Weight'!$D$9</f>
        <v>2.16090138282921</v>
      </c>
      <c r="BE80" s="18">
        <f>AN80*AW80*'Molecular Weight'!$B$10/'Molecular Weight'!$D$10</f>
        <v>0.484292003369813</v>
      </c>
      <c r="BF80" s="18">
        <f>AO80*AW80*'Molecular Weight'!$B$11/'Molecular Weight'!$D$11</f>
        <v>0.014135202588233</v>
      </c>
      <c r="BG80" s="18">
        <f>AP80*AW80*'Molecular Weight'!$B$12/'Molecular Weight'!$D$12</f>
        <v>0</v>
      </c>
      <c r="BH80" s="18">
        <f t="shared" si="30"/>
        <v>8.04208846395636</v>
      </c>
      <c r="BI80" s="18">
        <f t="shared" si="31"/>
        <v>0.12560457889514</v>
      </c>
      <c r="BJ80" s="18">
        <f t="shared" si="32"/>
        <v>0.263415562245303</v>
      </c>
      <c r="BK80" s="19">
        <f t="shared" si="33"/>
        <v>0.351225938726943</v>
      </c>
      <c r="BL80" s="19">
        <f t="shared" si="34"/>
        <v>3.04934615290038</v>
      </c>
      <c r="BM80" s="19">
        <f t="shared" si="35"/>
        <v>3.147341139593</v>
      </c>
    </row>
    <row r="81" spans="1:65">
      <c r="A81" s="14" t="s">
        <v>2851</v>
      </c>
      <c r="B81" s="14" t="s">
        <v>2864</v>
      </c>
      <c r="C81" s="14" t="s">
        <v>2768</v>
      </c>
      <c r="D81" s="14" t="s">
        <v>2853</v>
      </c>
      <c r="E81" s="14" t="s">
        <v>2827</v>
      </c>
      <c r="F81" s="14">
        <v>3.8</v>
      </c>
      <c r="G81" s="14">
        <v>944</v>
      </c>
      <c r="H81" s="14" t="s">
        <v>2770</v>
      </c>
      <c r="I81" s="14" t="s">
        <v>2771</v>
      </c>
      <c r="J81" s="16">
        <f t="shared" si="20"/>
        <v>-9.05429606348763</v>
      </c>
      <c r="K81" s="14">
        <v>-9.12</v>
      </c>
      <c r="L81" s="14">
        <v>-12.54</v>
      </c>
      <c r="M81" s="14">
        <v>-11.55</v>
      </c>
      <c r="N81" s="14">
        <v>-11.33</v>
      </c>
      <c r="O81" s="14">
        <v>-11.41</v>
      </c>
      <c r="P81" s="14">
        <v>-11.15</v>
      </c>
      <c r="Q81" s="14">
        <f t="shared" si="21"/>
        <v>-3.48570393651237</v>
      </c>
      <c r="R81" s="14">
        <f t="shared" si="22"/>
        <v>-2.49570393651237</v>
      </c>
      <c r="S81" s="14">
        <f t="shared" si="23"/>
        <v>-2.27570393651237</v>
      </c>
      <c r="T81" s="14">
        <f t="shared" si="24"/>
        <v>-2.35570393651237</v>
      </c>
      <c r="U81" s="14">
        <f t="shared" si="25"/>
        <v>-2.09570393651237</v>
      </c>
      <c r="V81" s="14">
        <f t="shared" si="26"/>
        <v>-2.54170393651237</v>
      </c>
      <c r="W81" s="14">
        <f t="shared" si="27"/>
        <v>0.547156284803528</v>
      </c>
      <c r="X81" s="5">
        <v>0.3</v>
      </c>
      <c r="Y81" s="14"/>
      <c r="Z81" s="16">
        <f t="shared" si="36"/>
        <v>3.99886322021484</v>
      </c>
      <c r="AA81" s="16">
        <f t="shared" si="37"/>
        <v>1056.24780273437</v>
      </c>
      <c r="AB81" s="16">
        <f t="shared" si="38"/>
        <v>-8.90424919128418</v>
      </c>
      <c r="AC81" s="16">
        <f t="shared" si="28"/>
        <v>-7.42627797568407</v>
      </c>
      <c r="AD81" s="16">
        <f t="shared" si="29"/>
        <v>-1.47797121560011</v>
      </c>
      <c r="AF81" s="5"/>
      <c r="AG81" s="3">
        <v>41.1</v>
      </c>
      <c r="AH81" s="3">
        <v>0</v>
      </c>
      <c r="AI81" s="3">
        <v>21.47</v>
      </c>
      <c r="AJ81" s="3">
        <v>4.24</v>
      </c>
      <c r="AK81" s="3">
        <v>7.52</v>
      </c>
      <c r="AL81" s="3">
        <v>0.47</v>
      </c>
      <c r="AM81" s="3">
        <v>19.83</v>
      </c>
      <c r="AN81" s="3">
        <v>5.96</v>
      </c>
      <c r="AO81" s="3">
        <v>0.01</v>
      </c>
      <c r="AQ81" s="3">
        <v>100.6</v>
      </c>
      <c r="AR81" s="17">
        <v>3.99886322021484</v>
      </c>
      <c r="AS81" s="17">
        <v>1056.24780273437</v>
      </c>
      <c r="AT81" s="17">
        <v>-8.90424919128418</v>
      </c>
      <c r="AU81" s="17" t="s">
        <v>1695</v>
      </c>
      <c r="AV81" s="18">
        <v>12</v>
      </c>
      <c r="AW81" s="18">
        <f>AV81/(AG81*'Molecular Weight'!$C$2/'Molecular Weight'!$D$2+AH81*'Molecular Weight'!$C$3/'Molecular Weight'!$D$3+AI81*'Molecular Weight'!$C$4/'Molecular Weight'!$D$4+AJ81*'Molecular Weight'!$C$5/'Molecular Weight'!$D$5+AK81*'Molecular Weight'!$C$6/'Molecular Weight'!$D$6+AL81*'Molecular Weight'!$C$8/'Molecular Weight'!$D$8+AM81*'Molecular Weight'!$C$9/'Molecular Weight'!$D$9+AN81*'Molecular Weight'!$C$10/'Molecular Weight'!$D$10+AO81*'Molecular Weight'!$C$11/'Molecular Weight'!$D$11+AP81*'Molecular Weight'!$C$12/'Molecular Weight'!$D$12)</f>
        <v>4.29586507196237</v>
      </c>
      <c r="AX81" s="18">
        <f>AG81*AW81*'Molecular Weight'!$B$2/'Molecular Weight'!$D$2</f>
        <v>2.93874924197159</v>
      </c>
      <c r="AY81" s="18">
        <f>AH81*AW81*'Molecular Weight'!$B$3/'Molecular Weight'!$D$3</f>
        <v>0</v>
      </c>
      <c r="AZ81" s="18">
        <f>AW81*AI81*'Molecular Weight'!$B$4/'Molecular Weight'!$D$4</f>
        <v>1.80918444674445</v>
      </c>
      <c r="BA81" s="18">
        <f>AJ81*AW81*'Molecular Weight'!$B$5/'Molecular Weight'!$D$5</f>
        <v>0.239679819792361</v>
      </c>
      <c r="BB81" s="18">
        <f>AK81*AW81*'Molecular Weight'!$B$6/'Molecular Weight'!$D$6</f>
        <v>0.449678526463767</v>
      </c>
      <c r="BC81" s="18">
        <f>AL81*AW81*'Molecular Weight'!$B$8/'Molecular Weight'!$D$8</f>
        <v>0.0284614686188654</v>
      </c>
      <c r="BD81" s="18">
        <f>AM81*AW81*'Molecular Weight'!$B$9/'Molecular Weight'!$D$9</f>
        <v>2.11382144856114</v>
      </c>
      <c r="BE81" s="18">
        <f>AN81*AW81*'Molecular Weight'!$B$10/'Molecular Weight'!$D$10</f>
        <v>0.456550567562335</v>
      </c>
      <c r="BF81" s="18">
        <f>AO81*AW81*'Molecular Weight'!$B$11/'Molecular Weight'!$D$11</f>
        <v>0.00138621009098495</v>
      </c>
      <c r="BG81" s="18">
        <f>AP81*AW81*'Molecular Weight'!$B$12/'Molecular Weight'!$D$12</f>
        <v>0</v>
      </c>
      <c r="BH81" s="18">
        <f t="shared" si="30"/>
        <v>8.03751172980549</v>
      </c>
      <c r="BI81" s="18">
        <f t="shared" si="31"/>
        <v>0.112009978410776</v>
      </c>
      <c r="BJ81" s="18">
        <f t="shared" si="32"/>
        <v>0.249089008745009</v>
      </c>
      <c r="BK81" s="19">
        <f t="shared" si="33"/>
        <v>0.337668548052991</v>
      </c>
      <c r="BL81" s="19">
        <f t="shared" si="34"/>
        <v>2.93874924197159</v>
      </c>
      <c r="BM81" s="19">
        <f t="shared" si="35"/>
        <v>3.0485120112061</v>
      </c>
    </row>
    <row r="82" spans="1:65">
      <c r="A82" s="14" t="s">
        <v>2865</v>
      </c>
      <c r="B82" s="14" t="s">
        <v>2866</v>
      </c>
      <c r="C82" s="14" t="s">
        <v>2803</v>
      </c>
      <c r="D82" s="14" t="s">
        <v>1759</v>
      </c>
      <c r="E82" s="14" t="s">
        <v>2827</v>
      </c>
      <c r="F82" s="14">
        <v>4</v>
      </c>
      <c r="G82" s="14">
        <v>1051</v>
      </c>
      <c r="H82" s="14" t="s">
        <v>2770</v>
      </c>
      <c r="I82" s="14" t="s">
        <v>2771</v>
      </c>
      <c r="J82" s="16">
        <f t="shared" si="20"/>
        <v>-7.48909661853975</v>
      </c>
      <c r="K82" s="14">
        <v>-7.6</v>
      </c>
      <c r="L82" s="14">
        <v>-9.34</v>
      </c>
      <c r="M82" s="14">
        <v>-8.7</v>
      </c>
      <c r="N82" s="14">
        <v>-8.46</v>
      </c>
      <c r="O82" s="14">
        <v>-8.45</v>
      </c>
      <c r="P82" s="14">
        <v>-7.96</v>
      </c>
      <c r="Q82" s="14">
        <f t="shared" si="21"/>
        <v>-1.85090338146025</v>
      </c>
      <c r="R82" s="14">
        <f t="shared" si="22"/>
        <v>-1.21090338146025</v>
      </c>
      <c r="S82" s="14">
        <f t="shared" si="23"/>
        <v>-0.970903381460252</v>
      </c>
      <c r="T82" s="14">
        <f t="shared" si="24"/>
        <v>-0.96090338146025</v>
      </c>
      <c r="U82" s="14">
        <f t="shared" si="25"/>
        <v>-0.470903381460251</v>
      </c>
      <c r="V82" s="14">
        <f t="shared" si="26"/>
        <v>-1.09290338146025</v>
      </c>
      <c r="W82" s="14">
        <f t="shared" si="27"/>
        <v>0.501916327688191</v>
      </c>
      <c r="X82" s="24">
        <v>0.071</v>
      </c>
      <c r="Y82" s="14"/>
      <c r="Z82" s="16">
        <f t="shared" si="36"/>
        <v>6.03586912155151</v>
      </c>
      <c r="AA82" s="16">
        <f t="shared" si="37"/>
        <v>1129.35400390625</v>
      </c>
      <c r="AB82" s="16">
        <f t="shared" si="38"/>
        <v>-6.67969703674316</v>
      </c>
      <c r="AC82" s="16">
        <f t="shared" si="28"/>
        <v>-5.21234451433927</v>
      </c>
      <c r="AD82" s="16">
        <f t="shared" si="29"/>
        <v>-1.46735252240389</v>
      </c>
      <c r="AF82" s="5"/>
      <c r="AG82" s="3">
        <v>42.23</v>
      </c>
      <c r="AH82" s="3">
        <v>0.33</v>
      </c>
      <c r="AI82" s="3">
        <v>21.88</v>
      </c>
      <c r="AJ82" s="3">
        <v>2.53</v>
      </c>
      <c r="AK82" s="3">
        <v>8</v>
      </c>
      <c r="AL82" s="3">
        <v>0.38</v>
      </c>
      <c r="AM82" s="3">
        <v>21.31</v>
      </c>
      <c r="AN82" s="3">
        <v>4.39</v>
      </c>
      <c r="AO82" s="3">
        <v>0.08</v>
      </c>
      <c r="AQ82" s="3">
        <v>101.13</v>
      </c>
      <c r="AR82" s="17">
        <v>6.03586912155151</v>
      </c>
      <c r="AS82" s="17">
        <v>1129.35400390625</v>
      </c>
      <c r="AT82" s="17">
        <v>-6.67969703674316</v>
      </c>
      <c r="AU82" s="17" t="s">
        <v>1695</v>
      </c>
      <c r="AV82" s="18">
        <v>12</v>
      </c>
      <c r="AW82" s="18">
        <f>AV82/(AG82*'Molecular Weight'!$C$2/'Molecular Weight'!$D$2+AH82*'Molecular Weight'!$C$3/'Molecular Weight'!$D$3+AI82*'Molecular Weight'!$C$4/'Molecular Weight'!$D$4+AJ82*'Molecular Weight'!$C$5/'Molecular Weight'!$D$5+AK82*'Molecular Weight'!$C$6/'Molecular Weight'!$D$6+AL82*'Molecular Weight'!$C$8/'Molecular Weight'!$D$8+AM82*'Molecular Weight'!$C$9/'Molecular Weight'!$D$9+AN82*'Molecular Weight'!$C$10/'Molecular Weight'!$D$10+AO82*'Molecular Weight'!$C$11/'Molecular Weight'!$D$11+AP82*'Molecular Weight'!$C$12/'Molecular Weight'!$D$12)</f>
        <v>4.23602709084039</v>
      </c>
      <c r="AX82" s="18">
        <f>AG82*AW82*'Molecular Weight'!$B$2/'Molecular Weight'!$D$2</f>
        <v>2.97748708465695</v>
      </c>
      <c r="AY82" s="18">
        <f>AH82*AW82*'Molecular Weight'!$B$3/'Molecular Weight'!$D$3</f>
        <v>0.017495481101093</v>
      </c>
      <c r="AZ82" s="18">
        <f>AW82*AI82*'Molecular Weight'!$B$4/'Molecular Weight'!$D$4</f>
        <v>1.81805164275378</v>
      </c>
      <c r="BA82" s="18">
        <f>AJ82*AW82*'Molecular Weight'!$B$5/'Molecular Weight'!$D$5</f>
        <v>0.141024390286548</v>
      </c>
      <c r="BB82" s="18">
        <f>AK82*AW82*'Molecular Weight'!$B$6/'Molecular Weight'!$D$6</f>
        <v>0.471717938846369</v>
      </c>
      <c r="BC82" s="18">
        <f>AL82*AW82*'Molecular Weight'!$B$8/'Molecular Weight'!$D$8</f>
        <v>0.0226908696718262</v>
      </c>
      <c r="BD82" s="18">
        <f>AM82*AW82*'Molecular Weight'!$B$9/'Molecular Weight'!$D$9</f>
        <v>2.23994385374215</v>
      </c>
      <c r="BE82" s="18">
        <f>AN82*AW82*'Molecular Weight'!$B$10/'Molecular Weight'!$D$10</f>
        <v>0.331600551511935</v>
      </c>
      <c r="BF82" s="18">
        <f>AO82*AW82*'Molecular Weight'!$B$11/'Molecular Weight'!$D$11</f>
        <v>0.0109352103022663</v>
      </c>
      <c r="BG82" s="18">
        <f>AP82*AW82*'Molecular Weight'!$B$12/'Molecular Weight'!$D$12</f>
        <v>0</v>
      </c>
      <c r="BH82" s="18">
        <f t="shared" si="30"/>
        <v>8.03094702287292</v>
      </c>
      <c r="BI82" s="18">
        <f t="shared" si="31"/>
        <v>0.0924833082368455</v>
      </c>
      <c r="BJ82" s="18">
        <f t="shared" si="32"/>
        <v>0.196056373143286</v>
      </c>
      <c r="BK82" s="19">
        <f t="shared" si="33"/>
        <v>0.379234630609523</v>
      </c>
      <c r="BL82" s="19">
        <f t="shared" si="34"/>
        <v>2.99498256575805</v>
      </c>
      <c r="BM82" s="19">
        <f t="shared" si="35"/>
        <v>3.06595321377228</v>
      </c>
    </row>
    <row r="83" spans="1:65">
      <c r="A83" s="14" t="s">
        <v>2865</v>
      </c>
      <c r="B83" s="14" t="s">
        <v>2867</v>
      </c>
      <c r="C83" s="14" t="s">
        <v>2803</v>
      </c>
      <c r="D83" s="14" t="s">
        <v>1759</v>
      </c>
      <c r="E83" s="14" t="s">
        <v>2827</v>
      </c>
      <c r="F83" s="14">
        <v>5.3</v>
      </c>
      <c r="G83" s="14">
        <v>1192</v>
      </c>
      <c r="H83" s="14" t="s">
        <v>2770</v>
      </c>
      <c r="I83" s="14" t="s">
        <v>2771</v>
      </c>
      <c r="J83" s="16">
        <f t="shared" si="20"/>
        <v>-5.08629402801139</v>
      </c>
      <c r="K83" s="14">
        <v>-5.2</v>
      </c>
      <c r="L83" s="14">
        <v>-8.04</v>
      </c>
      <c r="M83" s="14">
        <v>-7.2</v>
      </c>
      <c r="N83" s="14">
        <v>-6.93</v>
      </c>
      <c r="O83" s="14">
        <v>-7.09</v>
      </c>
      <c r="P83" s="14">
        <v>-6.86</v>
      </c>
      <c r="Q83" s="14">
        <f t="shared" si="21"/>
        <v>-2.95370597198861</v>
      </c>
      <c r="R83" s="14">
        <f t="shared" si="22"/>
        <v>-2.11370597198861</v>
      </c>
      <c r="S83" s="14">
        <f t="shared" si="23"/>
        <v>-1.84370597198861</v>
      </c>
      <c r="T83" s="14">
        <f t="shared" si="24"/>
        <v>-2.00370597198861</v>
      </c>
      <c r="U83" s="14">
        <f t="shared" si="25"/>
        <v>-1.77370597198861</v>
      </c>
      <c r="V83" s="14">
        <f t="shared" si="26"/>
        <v>-2.13770597198861</v>
      </c>
      <c r="W83" s="14">
        <f t="shared" si="27"/>
        <v>0.475215740480047</v>
      </c>
      <c r="X83" s="24">
        <v>0.06</v>
      </c>
      <c r="Y83" s="14"/>
      <c r="Z83" s="16">
        <f t="shared" si="36"/>
        <v>5.38035583496094</v>
      </c>
      <c r="AA83" s="16">
        <f t="shared" si="37"/>
        <v>1109.54626464844</v>
      </c>
      <c r="AB83" s="16">
        <f t="shared" si="38"/>
        <v>-7.11721181869507</v>
      </c>
      <c r="AC83" s="16">
        <f t="shared" si="28"/>
        <v>-5.86065756933255</v>
      </c>
      <c r="AD83" s="16">
        <f t="shared" si="29"/>
        <v>-1.25655424936252</v>
      </c>
      <c r="AF83" s="5"/>
      <c r="AG83" s="3">
        <v>41.13</v>
      </c>
      <c r="AH83" s="3">
        <v>0</v>
      </c>
      <c r="AI83" s="3">
        <v>20.28</v>
      </c>
      <c r="AJ83" s="3">
        <v>4.77</v>
      </c>
      <c r="AK83" s="3">
        <v>6.28</v>
      </c>
      <c r="AL83" s="3">
        <v>0.34</v>
      </c>
      <c r="AM83" s="3">
        <v>21.1</v>
      </c>
      <c r="AN83" s="3">
        <v>5.36</v>
      </c>
      <c r="AO83" s="3">
        <v>0.03</v>
      </c>
      <c r="AQ83" s="3">
        <v>99.29</v>
      </c>
      <c r="AR83" s="17">
        <v>5.38035583496094</v>
      </c>
      <c r="AS83" s="17">
        <v>1109.54626464844</v>
      </c>
      <c r="AT83" s="17">
        <v>-7.11721181869507</v>
      </c>
      <c r="AU83" s="17" t="s">
        <v>1695</v>
      </c>
      <c r="AV83" s="18">
        <v>12</v>
      </c>
      <c r="AW83" s="18">
        <f>AV83/(AG83*'Molecular Weight'!$C$2/'Molecular Weight'!$D$2+AH83*'Molecular Weight'!$C$3/'Molecular Weight'!$D$3+AI83*'Molecular Weight'!$C$4/'Molecular Weight'!$D$4+AJ83*'Molecular Weight'!$C$5/'Molecular Weight'!$D$5+AK83*'Molecular Weight'!$C$6/'Molecular Weight'!$D$6+AL83*'Molecular Weight'!$C$8/'Molecular Weight'!$D$8+AM83*'Molecular Weight'!$C$9/'Molecular Weight'!$D$9+AN83*'Molecular Weight'!$C$10/'Molecular Weight'!$D$10+AO83*'Molecular Weight'!$C$11/'Molecular Weight'!$D$11+AP83*'Molecular Weight'!$C$12/'Molecular Weight'!$D$12)</f>
        <v>4.32920080946626</v>
      </c>
      <c r="AX83" s="18">
        <f>AG83*AW83*'Molecular Weight'!$B$2/'Molecular Weight'!$D$2</f>
        <v>2.96371553417689</v>
      </c>
      <c r="AY83" s="18">
        <f>AH83*AW83*'Molecular Weight'!$B$3/'Molecular Weight'!$D$3</f>
        <v>0</v>
      </c>
      <c r="AZ83" s="18">
        <f>AW83*AI83*'Molecular Weight'!$B$4/'Molecular Weight'!$D$4</f>
        <v>1.72216932946206</v>
      </c>
      <c r="BA83" s="18">
        <f>AJ83*AW83*'Molecular Weight'!$B$5/'Molecular Weight'!$D$5</f>
        <v>0.271732191080388</v>
      </c>
      <c r="BB83" s="18">
        <f>AK83*AW83*'Molecular Weight'!$B$6/'Molecular Weight'!$D$6</f>
        <v>0.37844350060479</v>
      </c>
      <c r="BC83" s="18">
        <f>AL83*AW83*'Molecular Weight'!$B$8/'Molecular Weight'!$D$8</f>
        <v>0.0207489184552936</v>
      </c>
      <c r="BD83" s="18">
        <f>AM83*AW83*'Molecular Weight'!$B$9/'Molecular Weight'!$D$9</f>
        <v>2.26665352555181</v>
      </c>
      <c r="BE83" s="18">
        <f>AN83*AW83*'Molecular Weight'!$B$10/'Molecular Weight'!$D$10</f>
        <v>0.413775255683651</v>
      </c>
      <c r="BF83" s="18">
        <f>AO83*AW83*'Molecular Weight'!$B$11/'Molecular Weight'!$D$11</f>
        <v>0.00419090107402348</v>
      </c>
      <c r="BG83" s="18">
        <f>AP83*AW83*'Molecular Weight'!$B$12/'Molecular Weight'!$D$12</f>
        <v>0</v>
      </c>
      <c r="BH83" s="18">
        <f t="shared" si="30"/>
        <v>8.0414291560889</v>
      </c>
      <c r="BI83" s="18">
        <f t="shared" si="31"/>
        <v>0.12364714366486</v>
      </c>
      <c r="BJ83" s="18">
        <f t="shared" si="32"/>
        <v>0.326725504513248</v>
      </c>
      <c r="BK83" s="19">
        <f t="shared" si="33"/>
        <v>0.25479635693993</v>
      </c>
      <c r="BL83" s="19">
        <f t="shared" si="34"/>
        <v>2.96371553417689</v>
      </c>
      <c r="BM83" s="19">
        <f t="shared" si="35"/>
        <v>3.07962120029555</v>
      </c>
    </row>
    <row r="84" spans="1:65">
      <c r="A84" s="14" t="s">
        <v>2865</v>
      </c>
      <c r="B84" s="14" t="s">
        <v>2868</v>
      </c>
      <c r="C84" s="14" t="s">
        <v>2803</v>
      </c>
      <c r="D84" s="14" t="s">
        <v>1759</v>
      </c>
      <c r="E84" s="14" t="s">
        <v>2827</v>
      </c>
      <c r="F84" s="14">
        <v>4.1</v>
      </c>
      <c r="G84" s="14">
        <v>1026</v>
      </c>
      <c r="H84" s="14" t="s">
        <v>2770</v>
      </c>
      <c r="I84" s="14" t="s">
        <v>2771</v>
      </c>
      <c r="J84" s="16">
        <f t="shared" si="20"/>
        <v>-7.7260137739889</v>
      </c>
      <c r="K84" s="14">
        <v>-7.83</v>
      </c>
      <c r="L84" s="14">
        <v>-10.81</v>
      </c>
      <c r="M84" s="14">
        <v>-9.93</v>
      </c>
      <c r="N84" s="14">
        <v>-9.68</v>
      </c>
      <c r="O84" s="14">
        <v>-9.77</v>
      </c>
      <c r="P84" s="14">
        <v>-9.45</v>
      </c>
      <c r="Q84" s="14">
        <f t="shared" si="21"/>
        <v>-3.0839862260111</v>
      </c>
      <c r="R84" s="14">
        <f t="shared" si="22"/>
        <v>-2.2039862260111</v>
      </c>
      <c r="S84" s="14">
        <f t="shared" si="23"/>
        <v>-1.9539862260111</v>
      </c>
      <c r="T84" s="14">
        <f t="shared" si="24"/>
        <v>-2.0439862260111</v>
      </c>
      <c r="U84" s="14">
        <f t="shared" si="25"/>
        <v>-1.7239862260111</v>
      </c>
      <c r="V84" s="14">
        <f t="shared" si="26"/>
        <v>-2.2019862260111</v>
      </c>
      <c r="W84" s="14">
        <f t="shared" si="27"/>
        <v>0.522704505433041</v>
      </c>
      <c r="X84" s="24">
        <v>0.034</v>
      </c>
      <c r="Y84" s="14"/>
      <c r="Z84" s="16">
        <f t="shared" si="36"/>
        <v>5.8504638671875</v>
      </c>
      <c r="AA84" s="16">
        <f t="shared" si="37"/>
        <v>1131.33166503906</v>
      </c>
      <c r="AB84" s="16">
        <f t="shared" si="38"/>
        <v>-6.61937808990479</v>
      </c>
      <c r="AC84" s="16">
        <f t="shared" si="28"/>
        <v>-5.31746902449347</v>
      </c>
      <c r="AD84" s="16">
        <f t="shared" si="29"/>
        <v>-1.30190906541131</v>
      </c>
      <c r="AF84" s="5"/>
      <c r="AG84" s="3">
        <v>41.68</v>
      </c>
      <c r="AH84" s="3">
        <v>0.02</v>
      </c>
      <c r="AI84" s="3">
        <v>20.36</v>
      </c>
      <c r="AJ84" s="3">
        <v>4.6</v>
      </c>
      <c r="AK84" s="3">
        <v>6.47</v>
      </c>
      <c r="AL84" s="3">
        <v>0.33</v>
      </c>
      <c r="AM84" s="3">
        <v>21.24</v>
      </c>
      <c r="AN84" s="3">
        <v>4.99</v>
      </c>
      <c r="AO84" s="3">
        <v>0.05</v>
      </c>
      <c r="AQ84" s="3">
        <v>99.74</v>
      </c>
      <c r="AR84" s="17">
        <v>5.8504638671875</v>
      </c>
      <c r="AS84" s="17">
        <v>1131.33166503906</v>
      </c>
      <c r="AT84" s="17">
        <v>-6.61937808990479</v>
      </c>
      <c r="AU84" s="17" t="s">
        <v>1695</v>
      </c>
      <c r="AV84" s="18">
        <v>12</v>
      </c>
      <c r="AW84" s="18">
        <f>AV84/(AG84*'Molecular Weight'!$C$2/'Molecular Weight'!$D$2+AH84*'Molecular Weight'!$C$3/'Molecular Weight'!$D$3+AI84*'Molecular Weight'!$C$4/'Molecular Weight'!$D$4+AJ84*'Molecular Weight'!$C$5/'Molecular Weight'!$D$5+AK84*'Molecular Weight'!$C$6/'Molecular Weight'!$D$6+AL84*'Molecular Weight'!$C$8/'Molecular Weight'!$D$8+AM84*'Molecular Weight'!$C$9/'Molecular Weight'!$D$9+AN84*'Molecular Weight'!$C$10/'Molecular Weight'!$D$10+AO84*'Molecular Weight'!$C$11/'Molecular Weight'!$D$11+AP84*'Molecular Weight'!$C$12/'Molecular Weight'!$D$12)</f>
        <v>4.30202381865328</v>
      </c>
      <c r="AX84" s="18">
        <f>AG84*AW84*'Molecular Weight'!$B$2/'Molecular Weight'!$D$2</f>
        <v>2.98449322172884</v>
      </c>
      <c r="AY84" s="18">
        <f>AH84*AW84*'Molecular Weight'!$B$3/'Molecular Weight'!$D$3</f>
        <v>0.00107685201968793</v>
      </c>
      <c r="AZ84" s="18">
        <f>AW84*AI84*'Molecular Weight'!$B$4/'Molecular Weight'!$D$4</f>
        <v>1.71810915943077</v>
      </c>
      <c r="BA84" s="18">
        <f>AJ84*AW84*'Molecular Weight'!$B$5/'Molecular Weight'!$D$5</f>
        <v>0.260402783943747</v>
      </c>
      <c r="BB84" s="18">
        <f>AK84*AW84*'Molecular Weight'!$B$6/'Molecular Weight'!$D$6</f>
        <v>0.387445630661007</v>
      </c>
      <c r="BC84" s="18">
        <f>AL84*AW84*'Molecular Weight'!$B$8/'Molecular Weight'!$D$8</f>
        <v>0.0200122337208286</v>
      </c>
      <c r="BD84" s="18">
        <f>AM84*AW84*'Molecular Weight'!$B$9/'Molecular Weight'!$D$9</f>
        <v>2.26736937737458</v>
      </c>
      <c r="BE84" s="18">
        <f>AN84*AW84*'Molecular Weight'!$B$10/'Molecular Weight'!$D$10</f>
        <v>0.382794202123393</v>
      </c>
      <c r="BF84" s="18">
        <f>AO84*AW84*'Molecular Weight'!$B$11/'Molecular Weight'!$D$11</f>
        <v>0.00694098712270616</v>
      </c>
      <c r="BG84" s="18">
        <f>AP84*AW84*'Molecular Weight'!$B$12/'Molecular Weight'!$D$12</f>
        <v>0</v>
      </c>
      <c r="BH84" s="18">
        <f t="shared" si="30"/>
        <v>8.02864444812556</v>
      </c>
      <c r="BI84" s="18">
        <f t="shared" si="31"/>
        <v>0.0856267529911676</v>
      </c>
      <c r="BJ84" s="18">
        <f t="shared" si="32"/>
        <v>0.221003274304792</v>
      </c>
      <c r="BK84" s="19">
        <f t="shared" si="33"/>
        <v>0.301818877669839</v>
      </c>
      <c r="BL84" s="19">
        <f t="shared" si="34"/>
        <v>2.98557007374853</v>
      </c>
      <c r="BM84" s="19">
        <f t="shared" si="35"/>
        <v>3.05762144387981</v>
      </c>
    </row>
    <row r="85" spans="1:65">
      <c r="A85" s="14" t="s">
        <v>2865</v>
      </c>
      <c r="B85" s="14" t="s">
        <v>2869</v>
      </c>
      <c r="C85" s="5" t="s">
        <v>2803</v>
      </c>
      <c r="D85" s="14" t="s">
        <v>1759</v>
      </c>
      <c r="E85" s="5" t="s">
        <v>2827</v>
      </c>
      <c r="F85" s="14">
        <v>3.2</v>
      </c>
      <c r="G85" s="5">
        <v>849</v>
      </c>
      <c r="H85" s="14" t="s">
        <v>2770</v>
      </c>
      <c r="I85" s="14" t="s">
        <v>2771</v>
      </c>
      <c r="J85" s="16">
        <f t="shared" si="20"/>
        <v>-11.0417428380223</v>
      </c>
      <c r="K85" s="14">
        <v>-11.1</v>
      </c>
      <c r="L85" s="14">
        <v>-12.73</v>
      </c>
      <c r="M85" s="14">
        <v>-11.66</v>
      </c>
      <c r="N85" s="14">
        <v>-11.41</v>
      </c>
      <c r="O85" s="14">
        <v>-11.48</v>
      </c>
      <c r="P85" s="14">
        <v>-11.12</v>
      </c>
      <c r="Q85" s="14">
        <f t="shared" si="21"/>
        <v>-1.68825716197774</v>
      </c>
      <c r="R85" s="14">
        <f t="shared" si="22"/>
        <v>-0.618257161977741</v>
      </c>
      <c r="S85" s="14">
        <f t="shared" si="23"/>
        <v>-0.368257161977741</v>
      </c>
      <c r="T85" s="14">
        <f t="shared" si="24"/>
        <v>-0.438257161977742</v>
      </c>
      <c r="U85" s="14">
        <f t="shared" si="25"/>
        <v>-0.0782571619777404</v>
      </c>
      <c r="V85" s="14">
        <f t="shared" si="26"/>
        <v>-0.638257161977741</v>
      </c>
      <c r="W85" s="14">
        <f t="shared" si="27"/>
        <v>0.618344564138798</v>
      </c>
      <c r="X85" s="24">
        <v>0.042</v>
      </c>
      <c r="Y85" s="14"/>
      <c r="Z85" s="16">
        <f t="shared" si="36"/>
        <v>4.03888463973999</v>
      </c>
      <c r="AA85" s="16">
        <f t="shared" si="37"/>
        <v>1128.09985351562</v>
      </c>
      <c r="AB85" s="16">
        <f t="shared" si="38"/>
        <v>-7.68247604370117</v>
      </c>
      <c r="AC85" s="16">
        <f t="shared" si="28"/>
        <v>-6.57238765898279</v>
      </c>
      <c r="AD85" s="16">
        <f t="shared" si="29"/>
        <v>-1.11008838471838</v>
      </c>
      <c r="AF85" s="5"/>
      <c r="AG85" s="3">
        <v>40.8</v>
      </c>
      <c r="AH85" s="3">
        <v>0.05</v>
      </c>
      <c r="AI85" s="3">
        <v>22.3</v>
      </c>
      <c r="AJ85" s="3">
        <v>2.26</v>
      </c>
      <c r="AK85" s="3">
        <v>8.5</v>
      </c>
      <c r="AL85" s="3">
        <v>0.44</v>
      </c>
      <c r="AM85" s="3">
        <v>20.18</v>
      </c>
      <c r="AN85" s="3">
        <v>4.53</v>
      </c>
      <c r="AO85" s="3">
        <v>0.05</v>
      </c>
      <c r="AQ85" s="3">
        <v>99.11</v>
      </c>
      <c r="AR85" s="17">
        <v>4.03888463973999</v>
      </c>
      <c r="AS85" s="17">
        <v>1128.09985351562</v>
      </c>
      <c r="AT85" s="17">
        <v>-7.68247604370117</v>
      </c>
      <c r="AU85" s="17" t="s">
        <v>1695</v>
      </c>
      <c r="AV85" s="18">
        <v>12</v>
      </c>
      <c r="AW85" s="18">
        <f>AV85/(AG85*'Molecular Weight'!$C$2/'Molecular Weight'!$D$2+AH85*'Molecular Weight'!$C$3/'Molecular Weight'!$D$3+AI85*'Molecular Weight'!$C$4/'Molecular Weight'!$D$4+AJ85*'Molecular Weight'!$C$5/'Molecular Weight'!$D$5+AK85*'Molecular Weight'!$C$6/'Molecular Weight'!$D$6+AL85*'Molecular Weight'!$C$8/'Molecular Weight'!$D$8+AM85*'Molecular Weight'!$C$9/'Molecular Weight'!$D$9+AN85*'Molecular Weight'!$C$10/'Molecular Weight'!$D$10+AO85*'Molecular Weight'!$C$11/'Molecular Weight'!$D$11+AP85*'Molecular Weight'!$C$12/'Molecular Weight'!$D$12)</f>
        <v>4.33676732118187</v>
      </c>
      <c r="AX85" s="18">
        <f>AG85*AW85*'Molecular Weight'!$B$2/'Molecular Weight'!$D$2</f>
        <v>2.94507501172138</v>
      </c>
      <c r="AY85" s="18">
        <f>AH85*AW85*'Molecular Weight'!$B$3/'Molecular Weight'!$D$3</f>
        <v>0.00271387191563321</v>
      </c>
      <c r="AZ85" s="18">
        <f>AW85*AI85*'Molecular Weight'!$B$4/'Molecular Weight'!$D$4</f>
        <v>1.89701669796696</v>
      </c>
      <c r="BA85" s="18">
        <f>AJ85*AW85*'Molecular Weight'!$B$5/'Molecular Weight'!$D$5</f>
        <v>0.128970249962116</v>
      </c>
      <c r="BB85" s="18">
        <f>AK85*AW85*'Molecular Weight'!$B$6/'Molecular Weight'!$D$6</f>
        <v>0.513119741509548</v>
      </c>
      <c r="BC85" s="18">
        <f>AL85*AW85*'Molecular Weight'!$B$8/'Molecular Weight'!$D$8</f>
        <v>0.0268984722486612</v>
      </c>
      <c r="BD85" s="18">
        <f>AM85*AW85*'Molecular Weight'!$B$9/'Molecular Weight'!$D$9</f>
        <v>2.17161202336105</v>
      </c>
      <c r="BE85" s="18">
        <f>AN85*AW85*'Molecular Weight'!$B$10/'Molecular Weight'!$D$10</f>
        <v>0.35031305215681</v>
      </c>
      <c r="BF85" s="18">
        <f>AO85*AW85*'Molecular Weight'!$B$11/'Molecular Weight'!$D$11</f>
        <v>0.00699704311258773</v>
      </c>
      <c r="BG85" s="18">
        <f>AP85*AW85*'Molecular Weight'!$B$12/'Molecular Weight'!$D$12</f>
        <v>0</v>
      </c>
      <c r="BH85" s="18">
        <f t="shared" si="30"/>
        <v>8.04271616395475</v>
      </c>
      <c r="BI85" s="18">
        <f t="shared" si="31"/>
        <v>0.127467874535782</v>
      </c>
      <c r="BJ85" s="18">
        <f t="shared" si="32"/>
        <v>0.248417404796751</v>
      </c>
      <c r="BK85" s="19">
        <f t="shared" si="33"/>
        <v>0.385651866973766</v>
      </c>
      <c r="BL85" s="19">
        <f t="shared" si="34"/>
        <v>2.94778888363701</v>
      </c>
      <c r="BM85" s="19">
        <f t="shared" si="35"/>
        <v>3.06194328927607</v>
      </c>
    </row>
    <row r="86" spans="1:65">
      <c r="A86" s="14" t="s">
        <v>2870</v>
      </c>
      <c r="B86" s="14" t="s">
        <v>2871</v>
      </c>
      <c r="C86" s="5" t="s">
        <v>2819</v>
      </c>
      <c r="D86" s="14" t="s">
        <v>2820</v>
      </c>
      <c r="E86" s="14" t="s">
        <v>2784</v>
      </c>
      <c r="F86" s="14">
        <v>1.9</v>
      </c>
      <c r="G86" s="5">
        <v>1037</v>
      </c>
      <c r="H86" s="14" t="s">
        <v>2770</v>
      </c>
      <c r="I86" s="14" t="s">
        <v>2771</v>
      </c>
      <c r="J86" s="16">
        <f t="shared" si="20"/>
        <v>-9.1767487281713</v>
      </c>
      <c r="K86" s="5">
        <v>-9.2</v>
      </c>
      <c r="L86" s="14">
        <v>-10.5</v>
      </c>
      <c r="M86" s="14">
        <v>-9.83</v>
      </c>
      <c r="N86" s="14">
        <v>-9.64</v>
      </c>
      <c r="O86" s="14">
        <v>-9.62</v>
      </c>
      <c r="P86" s="14">
        <v>-9.19</v>
      </c>
      <c r="Q86" s="14">
        <f t="shared" si="21"/>
        <v>-1.3232512718287</v>
      </c>
      <c r="R86" s="14">
        <f t="shared" si="22"/>
        <v>-0.653251271828699</v>
      </c>
      <c r="S86" s="14">
        <f t="shared" si="23"/>
        <v>-0.4632512718287</v>
      </c>
      <c r="T86" s="14">
        <f t="shared" si="24"/>
        <v>-0.443251271828698</v>
      </c>
      <c r="U86" s="14">
        <f t="shared" si="25"/>
        <v>-0.0132512718286986</v>
      </c>
      <c r="V86" s="14">
        <f t="shared" si="26"/>
        <v>-0.579251271828699</v>
      </c>
      <c r="W86" s="14">
        <f t="shared" si="27"/>
        <v>0.477315409346901</v>
      </c>
      <c r="X86" s="24">
        <v>0.044</v>
      </c>
      <c r="Y86" s="14"/>
      <c r="Z86" s="16">
        <f t="shared" si="36"/>
        <v>4.5701322555542</v>
      </c>
      <c r="AA86" s="16">
        <f t="shared" si="37"/>
        <v>1349.50354003906</v>
      </c>
      <c r="AB86" s="16">
        <f t="shared" si="38"/>
        <v>-6.09250640869141</v>
      </c>
      <c r="AC86" s="16">
        <f t="shared" si="28"/>
        <v>-4.13201826757755</v>
      </c>
      <c r="AD86" s="16">
        <f t="shared" si="29"/>
        <v>-1.96048814111385</v>
      </c>
      <c r="AF86" s="5"/>
      <c r="AG86" s="23">
        <v>41.99</v>
      </c>
      <c r="AH86" s="23">
        <v>0.21</v>
      </c>
      <c r="AI86" s="23">
        <v>23.33</v>
      </c>
      <c r="AJ86" s="23">
        <v>1.16</v>
      </c>
      <c r="AK86" s="23">
        <v>7.59</v>
      </c>
      <c r="AL86" s="23">
        <v>0.21</v>
      </c>
      <c r="AM86" s="23">
        <v>21.19</v>
      </c>
      <c r="AN86" s="23">
        <v>4.96</v>
      </c>
      <c r="AO86" s="23">
        <v>0.08</v>
      </c>
      <c r="AQ86" s="3">
        <v>100.72</v>
      </c>
      <c r="AR86" s="17">
        <v>4.5701322555542</v>
      </c>
      <c r="AS86" s="17">
        <v>1349.50354003906</v>
      </c>
      <c r="AT86" s="17">
        <v>-6.09250640869141</v>
      </c>
      <c r="AU86" s="17" t="s">
        <v>1695</v>
      </c>
      <c r="AV86" s="18">
        <v>12</v>
      </c>
      <c r="AW86" s="18">
        <f>AV86/(AG86*'Molecular Weight'!$C$2/'Molecular Weight'!$D$2+AH86*'Molecular Weight'!$C$3/'Molecular Weight'!$D$3+AI86*'Molecular Weight'!$C$4/'Molecular Weight'!$D$4+AJ86*'Molecular Weight'!$C$5/'Molecular Weight'!$D$5+AK86*'Molecular Weight'!$C$6/'Molecular Weight'!$D$6+AL86*'Molecular Weight'!$C$8/'Molecular Weight'!$D$8+AM86*'Molecular Weight'!$C$9/'Molecular Weight'!$D$9+AN86*'Molecular Weight'!$C$10/'Molecular Weight'!$D$10+AO86*'Molecular Weight'!$C$11/'Molecular Weight'!$D$11+AP86*'Molecular Weight'!$C$12/'Molecular Weight'!$D$12)</f>
        <v>4.23048325231678</v>
      </c>
      <c r="AX86" s="18">
        <f>AG86*AW86*'Molecular Weight'!$B$2/'Molecular Weight'!$D$2</f>
        <v>2.95669094149104</v>
      </c>
      <c r="AY86" s="18">
        <f>AH86*AW86*'Molecular Weight'!$B$3/'Molecular Weight'!$D$3</f>
        <v>0.0111189171838113</v>
      </c>
      <c r="AZ86" s="18">
        <f>AW86*AI86*'Molecular Weight'!$B$4/'Molecular Weight'!$D$4</f>
        <v>1.93599792617792</v>
      </c>
      <c r="BA86" s="18">
        <f>AJ86*AW86*'Molecular Weight'!$B$5/'Molecular Weight'!$D$5</f>
        <v>0.0645747821920845</v>
      </c>
      <c r="BB86" s="18">
        <f>AK86*AW86*'Molecular Weight'!$B$6/'Molecular Weight'!$D$6</f>
        <v>0.446956679914871</v>
      </c>
      <c r="BC86" s="18">
        <f>AL86*AW86*'Molecular Weight'!$B$8/'Molecular Weight'!$D$8</f>
        <v>0.0125232799969908</v>
      </c>
      <c r="BD86" s="18">
        <f>AM86*AW86*'Molecular Weight'!$B$9/'Molecular Weight'!$D$9</f>
        <v>2.2244153875085</v>
      </c>
      <c r="BE86" s="18">
        <f>AN86*AW86*'Molecular Weight'!$B$10/'Molecular Weight'!$D$10</f>
        <v>0.374165423172098</v>
      </c>
      <c r="BF86" s="18">
        <f>AO86*AW86*'Molecular Weight'!$B$11/'Molecular Weight'!$D$11</f>
        <v>0.010920899005658</v>
      </c>
      <c r="BG86" s="18">
        <f>AP86*AW86*'Molecular Weight'!$B$12/'Molecular Weight'!$D$12</f>
        <v>0</v>
      </c>
      <c r="BH86" s="18">
        <f t="shared" si="30"/>
        <v>8.03736423664298</v>
      </c>
      <c r="BI86" s="18">
        <f t="shared" si="31"/>
        <v>0.111571611417471</v>
      </c>
      <c r="BJ86" s="18">
        <f t="shared" si="32"/>
        <v>0.249625112301087</v>
      </c>
      <c r="BK86" s="19">
        <f t="shared" si="33"/>
        <v>0.3353850684974</v>
      </c>
      <c r="BL86" s="19">
        <f t="shared" si="34"/>
        <v>2.96780985867485</v>
      </c>
      <c r="BM86" s="19">
        <f t="shared" si="35"/>
        <v>3.05806077059246</v>
      </c>
    </row>
    <row r="87" spans="1:65">
      <c r="A87" s="14" t="s">
        <v>2870</v>
      </c>
      <c r="B87" s="14" t="s">
        <v>2872</v>
      </c>
      <c r="C87" s="5" t="s">
        <v>2819</v>
      </c>
      <c r="D87" s="14" t="s">
        <v>2820</v>
      </c>
      <c r="E87" s="14" t="s">
        <v>2784</v>
      </c>
      <c r="F87" s="14">
        <v>1.8</v>
      </c>
      <c r="G87" s="5">
        <v>1040</v>
      </c>
      <c r="H87" s="14" t="s">
        <v>2770</v>
      </c>
      <c r="I87" s="14" t="s">
        <v>2771</v>
      </c>
      <c r="J87" s="16">
        <f t="shared" si="20"/>
        <v>-9.20813121836903</v>
      </c>
      <c r="K87" s="5">
        <v>-9.24</v>
      </c>
      <c r="L87" s="14">
        <v>-10.82</v>
      </c>
      <c r="M87" s="14">
        <v>-9.98</v>
      </c>
      <c r="N87" s="14">
        <v>-9.78</v>
      </c>
      <c r="O87" s="14">
        <v>-9.8</v>
      </c>
      <c r="P87" s="14">
        <v>-9.41</v>
      </c>
      <c r="Q87" s="14">
        <f t="shared" si="21"/>
        <v>-1.61186878163097</v>
      </c>
      <c r="R87" s="14">
        <f t="shared" si="22"/>
        <v>-0.771868781630968</v>
      </c>
      <c r="S87" s="14">
        <f t="shared" si="23"/>
        <v>-0.571868781630966</v>
      </c>
      <c r="T87" s="14">
        <f t="shared" si="24"/>
        <v>-0.591868781630968</v>
      </c>
      <c r="U87" s="14">
        <f t="shared" si="25"/>
        <v>-0.201868781630967</v>
      </c>
      <c r="V87" s="14">
        <f t="shared" si="26"/>
        <v>-0.749868781630967</v>
      </c>
      <c r="W87" s="14">
        <f t="shared" si="27"/>
        <v>0.524518827116816</v>
      </c>
      <c r="X87" s="24">
        <v>0.035</v>
      </c>
      <c r="Y87" s="14"/>
      <c r="Z87" s="16">
        <f t="shared" si="36"/>
        <v>4.52115535736084</v>
      </c>
      <c r="AA87" s="16">
        <f t="shared" si="37"/>
        <v>1369.50231933594</v>
      </c>
      <c r="AB87" s="16">
        <f t="shared" si="38"/>
        <v>-5.76047325134277</v>
      </c>
      <c r="AC87" s="16">
        <f t="shared" si="28"/>
        <v>-3.99561003074109</v>
      </c>
      <c r="AD87" s="16">
        <f t="shared" si="29"/>
        <v>-1.76486322060169</v>
      </c>
      <c r="AF87" s="5"/>
      <c r="AG87" s="23">
        <v>41.44</v>
      </c>
      <c r="AH87" s="23">
        <v>0.21</v>
      </c>
      <c r="AI87" s="23">
        <v>23.01</v>
      </c>
      <c r="AJ87" s="23">
        <v>1.48</v>
      </c>
      <c r="AK87" s="23">
        <v>7.6</v>
      </c>
      <c r="AL87" s="23">
        <v>0.23</v>
      </c>
      <c r="AM87" s="23">
        <v>20.93</v>
      </c>
      <c r="AN87" s="23">
        <v>5.07</v>
      </c>
      <c r="AO87" s="23">
        <v>0.05</v>
      </c>
      <c r="AQ87" s="3">
        <v>100.02</v>
      </c>
      <c r="AR87" s="17">
        <v>4.52115535736084</v>
      </c>
      <c r="AS87" s="17">
        <v>1369.50231933594</v>
      </c>
      <c r="AT87" s="17">
        <v>-5.76047325134277</v>
      </c>
      <c r="AU87" s="17" t="s">
        <v>1695</v>
      </c>
      <c r="AV87" s="18">
        <v>12</v>
      </c>
      <c r="AW87" s="18">
        <f>AV87/(AG87*'Molecular Weight'!$C$2/'Molecular Weight'!$D$2+AH87*'Molecular Weight'!$C$3/'Molecular Weight'!$D$3+AI87*'Molecular Weight'!$C$4/'Molecular Weight'!$D$4+AJ87*'Molecular Weight'!$C$5/'Molecular Weight'!$D$5+AK87*'Molecular Weight'!$C$6/'Molecular Weight'!$D$6+AL87*'Molecular Weight'!$C$8/'Molecular Weight'!$D$8+AM87*'Molecular Weight'!$C$9/'Molecular Weight'!$D$9+AN87*'Molecular Weight'!$C$10/'Molecular Weight'!$D$10+AO87*'Molecular Weight'!$C$11/'Molecular Weight'!$D$11+AP87*'Molecular Weight'!$C$12/'Molecular Weight'!$D$12)</f>
        <v>4.26955984218264</v>
      </c>
      <c r="AX87" s="18">
        <f>AG87*AW87*'Molecular Weight'!$B$2/'Molecular Weight'!$D$2</f>
        <v>2.94491610952145</v>
      </c>
      <c r="AY87" s="18">
        <f>AH87*AW87*'Molecular Weight'!$B$3/'Molecular Weight'!$D$3</f>
        <v>0.0112216216127454</v>
      </c>
      <c r="AZ87" s="18">
        <f>AW87*AI87*'Molecular Weight'!$B$4/'Molecular Weight'!$D$4</f>
        <v>1.92708065846651</v>
      </c>
      <c r="BA87" s="18">
        <f>AJ87*AW87*'Molecular Weight'!$B$5/'Molecular Weight'!$D$5</f>
        <v>0.0831495304484546</v>
      </c>
      <c r="BB87" s="18">
        <f>AK87*AW87*'Molecular Weight'!$B$6/'Molecular Weight'!$D$6</f>
        <v>0.451679493326671</v>
      </c>
      <c r="BC87" s="18">
        <f>AL87*AW87*'Molecular Weight'!$B$8/'Molecular Weight'!$D$8</f>
        <v>0.0138426665308995</v>
      </c>
      <c r="BD87" s="18">
        <f>AM87*AW87*'Molecular Weight'!$B$9/'Molecular Weight'!$D$9</f>
        <v>2.21741656319808</v>
      </c>
      <c r="BE87" s="18">
        <f>AN87*AW87*'Molecular Weight'!$B$10/'Molecular Weight'!$D$10</f>
        <v>0.385996226816441</v>
      </c>
      <c r="BF87" s="18">
        <f>AO87*AW87*'Molecular Weight'!$B$11/'Molecular Weight'!$D$11</f>
        <v>0.00688860897415721</v>
      </c>
      <c r="BG87" s="18">
        <f>AP87*AW87*'Molecular Weight'!$B$12/'Molecular Weight'!$D$12</f>
        <v>0</v>
      </c>
      <c r="BH87" s="18">
        <f t="shared" si="30"/>
        <v>8.0421914788954</v>
      </c>
      <c r="BI87" s="18">
        <f t="shared" si="31"/>
        <v>0.125910393472599</v>
      </c>
      <c r="BJ87" s="18">
        <f t="shared" si="32"/>
        <v>0.278760482450187</v>
      </c>
      <c r="BK87" s="19">
        <f t="shared" si="33"/>
        <v>0.325769099854073</v>
      </c>
      <c r="BL87" s="19">
        <f t="shared" si="34"/>
        <v>2.95613773113419</v>
      </c>
      <c r="BM87" s="19">
        <f t="shared" si="35"/>
        <v>3.06893494987209</v>
      </c>
    </row>
    <row r="88" spans="1:65">
      <c r="A88" s="14" t="s">
        <v>2870</v>
      </c>
      <c r="B88" s="14" t="s">
        <v>2873</v>
      </c>
      <c r="C88" s="5" t="s">
        <v>2819</v>
      </c>
      <c r="D88" s="14" t="s">
        <v>2820</v>
      </c>
      <c r="E88" s="14" t="s">
        <v>2784</v>
      </c>
      <c r="F88" s="14">
        <v>1.9</v>
      </c>
      <c r="G88" s="5">
        <v>1015</v>
      </c>
      <c r="H88" s="14" t="s">
        <v>2770</v>
      </c>
      <c r="I88" s="14" t="s">
        <v>2771</v>
      </c>
      <c r="J88" s="16">
        <f t="shared" si="20"/>
        <v>-9.48010646454807</v>
      </c>
      <c r="K88" s="5">
        <v>-9.49</v>
      </c>
      <c r="L88" s="14">
        <v>-11.23</v>
      </c>
      <c r="M88" s="14">
        <v>-10.53</v>
      </c>
      <c r="N88" s="14">
        <v>-10.36</v>
      </c>
      <c r="O88" s="14">
        <v>-10.34</v>
      </c>
      <c r="P88" s="14">
        <v>-9.93</v>
      </c>
      <c r="Q88" s="14">
        <f t="shared" si="21"/>
        <v>-1.74989353545194</v>
      </c>
      <c r="R88" s="14">
        <f t="shared" si="22"/>
        <v>-1.04989353545193</v>
      </c>
      <c r="S88" s="14">
        <f t="shared" si="23"/>
        <v>-0.879893535451934</v>
      </c>
      <c r="T88" s="14">
        <f t="shared" si="24"/>
        <v>-0.859893535451935</v>
      </c>
      <c r="U88" s="14">
        <f t="shared" si="25"/>
        <v>-0.449893535451935</v>
      </c>
      <c r="V88" s="14">
        <f t="shared" si="26"/>
        <v>-0.997893535451935</v>
      </c>
      <c r="W88" s="14">
        <f t="shared" si="27"/>
        <v>0.474731503062521</v>
      </c>
      <c r="X88" s="24">
        <v>0.035</v>
      </c>
      <c r="Y88" s="14"/>
      <c r="Z88" s="16">
        <f t="shared" si="36"/>
        <v>4.37039422988892</v>
      </c>
      <c r="AA88" s="16">
        <f t="shared" si="37"/>
        <v>1368.94909667969</v>
      </c>
      <c r="AB88" s="16">
        <f t="shared" si="38"/>
        <v>-5.88285636901855</v>
      </c>
      <c r="AC88" s="16">
        <f t="shared" si="28"/>
        <v>-4.08693773556576</v>
      </c>
      <c r="AD88" s="16">
        <f t="shared" si="29"/>
        <v>-1.79591863345279</v>
      </c>
      <c r="AF88" s="5"/>
      <c r="AG88" s="23">
        <v>41.99</v>
      </c>
      <c r="AH88" s="23">
        <v>0.18</v>
      </c>
      <c r="AI88" s="23">
        <v>23.21</v>
      </c>
      <c r="AJ88" s="23">
        <v>1.45</v>
      </c>
      <c r="AK88" s="23">
        <v>7.57</v>
      </c>
      <c r="AL88" s="23">
        <v>0.24</v>
      </c>
      <c r="AM88" s="23">
        <v>20.96</v>
      </c>
      <c r="AN88" s="23">
        <v>5.19</v>
      </c>
      <c r="AO88" s="23">
        <v>0.05</v>
      </c>
      <c r="AQ88" s="3">
        <v>100.84</v>
      </c>
      <c r="AR88" s="17">
        <v>4.37039422988892</v>
      </c>
      <c r="AS88" s="17">
        <v>1368.94909667969</v>
      </c>
      <c r="AT88" s="17">
        <v>-5.88285636901855</v>
      </c>
      <c r="AU88" s="17" t="s">
        <v>1695</v>
      </c>
      <c r="AV88" s="18">
        <v>12</v>
      </c>
      <c r="AW88" s="18">
        <f>AV88/(AG88*'Molecular Weight'!$C$2/'Molecular Weight'!$D$2+AH88*'Molecular Weight'!$C$3/'Molecular Weight'!$D$3+AI88*'Molecular Weight'!$C$4/'Molecular Weight'!$D$4+AJ88*'Molecular Weight'!$C$5/'Molecular Weight'!$D$5+AK88*'Molecular Weight'!$C$6/'Molecular Weight'!$D$6+AL88*'Molecular Weight'!$C$8/'Molecular Weight'!$D$8+AM88*'Molecular Weight'!$C$9/'Molecular Weight'!$D$9+AN88*'Molecular Weight'!$C$10/'Molecular Weight'!$D$10+AO88*'Molecular Weight'!$C$11/'Molecular Weight'!$D$11+AP88*'Molecular Weight'!$C$12/'Molecular Weight'!$D$12)</f>
        <v>4.23123374259177</v>
      </c>
      <c r="AX88" s="18">
        <f>AG88*AW88*'Molecular Weight'!$B$2/'Molecular Weight'!$D$2</f>
        <v>2.95721546024348</v>
      </c>
      <c r="AY88" s="18">
        <f>AH88*AW88*'Molecular Weight'!$B$3/'Molecular Weight'!$D$3</f>
        <v>0.0095321911597812</v>
      </c>
      <c r="AZ88" s="18">
        <f>AW88*AI88*'Molecular Weight'!$B$4/'Molecular Weight'!$D$4</f>
        <v>1.92638162349068</v>
      </c>
      <c r="BA88" s="18">
        <f>AJ88*AW88*'Molecular Weight'!$B$5/'Molecular Weight'!$D$5</f>
        <v>0.0807327972466355</v>
      </c>
      <c r="BB88" s="18">
        <f>AK88*AW88*'Molecular Weight'!$B$6/'Molecular Weight'!$D$6</f>
        <v>0.445858009902835</v>
      </c>
      <c r="BC88" s="18">
        <f>AL88*AW88*'Molecular Weight'!$B$8/'Molecular Weight'!$D$8</f>
        <v>0.0143148590107418</v>
      </c>
      <c r="BD88" s="18">
        <f>AM88*AW88*'Molecular Weight'!$B$9/'Molecular Weight'!$D$9</f>
        <v>2.20066151972018</v>
      </c>
      <c r="BE88" s="18">
        <f>AN88*AW88*'Molecular Weight'!$B$10/'Molecular Weight'!$D$10</f>
        <v>0.39158529108508</v>
      </c>
      <c r="BF88" s="18">
        <f>AO88*AW88*'Molecular Weight'!$B$11/'Molecular Weight'!$D$11</f>
        <v>0.00682677273732134</v>
      </c>
      <c r="BG88" s="18">
        <f>AP88*AW88*'Molecular Weight'!$B$12/'Molecular Weight'!$D$12</f>
        <v>0</v>
      </c>
      <c r="BH88" s="18">
        <f t="shared" si="30"/>
        <v>8.03310852459674</v>
      </c>
      <c r="BI88" s="18">
        <f t="shared" si="31"/>
        <v>0.0989162025993826</v>
      </c>
      <c r="BJ88" s="18">
        <f t="shared" si="32"/>
        <v>0.22185583841129</v>
      </c>
      <c r="BK88" s="19">
        <f t="shared" si="33"/>
        <v>0.346941807303453</v>
      </c>
      <c r="BL88" s="19">
        <f t="shared" si="34"/>
        <v>2.96674765140326</v>
      </c>
      <c r="BM88" s="19">
        <f t="shared" si="35"/>
        <v>3.05241967971884</v>
      </c>
    </row>
    <row r="89" spans="1:65">
      <c r="A89" s="14" t="s">
        <v>2870</v>
      </c>
      <c r="B89" s="14" t="s">
        <v>2874</v>
      </c>
      <c r="C89" s="5" t="s">
        <v>2819</v>
      </c>
      <c r="D89" s="14" t="s">
        <v>2820</v>
      </c>
      <c r="E89" s="14" t="s">
        <v>2784</v>
      </c>
      <c r="F89" s="14">
        <v>2</v>
      </c>
      <c r="G89" s="5">
        <v>1070</v>
      </c>
      <c r="H89" s="14" t="s">
        <v>2770</v>
      </c>
      <c r="I89" s="14" t="s">
        <v>2771</v>
      </c>
      <c r="J89" s="16">
        <f t="shared" si="20"/>
        <v>-8.66886857632886</v>
      </c>
      <c r="K89" s="5">
        <v>-8.71</v>
      </c>
      <c r="L89" s="14">
        <v>-10.07</v>
      </c>
      <c r="M89" s="14">
        <v>-9.43</v>
      </c>
      <c r="N89" s="14">
        <v>-9.24</v>
      </c>
      <c r="O89" s="14">
        <v>-9.23</v>
      </c>
      <c r="P89" s="14">
        <v>-8.8</v>
      </c>
      <c r="Q89" s="14">
        <f t="shared" si="21"/>
        <v>-1.40113142367114</v>
      </c>
      <c r="R89" s="14">
        <f t="shared" si="22"/>
        <v>-0.761131423671143</v>
      </c>
      <c r="S89" s="14">
        <f t="shared" si="23"/>
        <v>-0.571131423671144</v>
      </c>
      <c r="T89" s="14">
        <f t="shared" si="24"/>
        <v>-0.561131423671144</v>
      </c>
      <c r="U89" s="14">
        <f t="shared" si="25"/>
        <v>-0.131131423671144</v>
      </c>
      <c r="V89" s="14">
        <f t="shared" si="26"/>
        <v>-0.685131423671144</v>
      </c>
      <c r="W89" s="14">
        <f t="shared" si="27"/>
        <v>0.46198484823639</v>
      </c>
      <c r="X89" s="24">
        <v>0.046</v>
      </c>
      <c r="Y89" s="14"/>
      <c r="Z89" s="16">
        <f t="shared" si="36"/>
        <v>4.43207597732544</v>
      </c>
      <c r="AA89" s="16">
        <f t="shared" si="37"/>
        <v>1340.32202148437</v>
      </c>
      <c r="AB89" s="16">
        <f t="shared" si="38"/>
        <v>-6.13581848144531</v>
      </c>
      <c r="AC89" s="16">
        <f t="shared" si="28"/>
        <v>-4.28959499268305</v>
      </c>
      <c r="AD89" s="16">
        <f t="shared" si="29"/>
        <v>-1.84622348876226</v>
      </c>
      <c r="AF89" s="5"/>
      <c r="AG89" s="23">
        <v>41.07</v>
      </c>
      <c r="AH89" s="23">
        <v>0.22</v>
      </c>
      <c r="AI89" s="23">
        <v>22.84</v>
      </c>
      <c r="AJ89" s="23">
        <v>1.34</v>
      </c>
      <c r="AK89" s="23">
        <v>7.59</v>
      </c>
      <c r="AL89" s="23">
        <v>0.22</v>
      </c>
      <c r="AM89" s="23">
        <v>20.79</v>
      </c>
      <c r="AN89" s="23">
        <v>4.99</v>
      </c>
      <c r="AO89" s="23">
        <v>0.1</v>
      </c>
      <c r="AQ89" s="3">
        <v>99.16</v>
      </c>
      <c r="AR89" s="17">
        <v>4.43207597732544</v>
      </c>
      <c r="AS89" s="17">
        <v>1340.32202148437</v>
      </c>
      <c r="AT89" s="17">
        <v>-6.13581848144531</v>
      </c>
      <c r="AU89" s="17" t="s">
        <v>1695</v>
      </c>
      <c r="AV89" s="18">
        <v>12</v>
      </c>
      <c r="AW89" s="18">
        <f>AV89/(AG89*'Molecular Weight'!$C$2/'Molecular Weight'!$D$2+AH89*'Molecular Weight'!$C$3/'Molecular Weight'!$D$3+AI89*'Molecular Weight'!$C$4/'Molecular Weight'!$D$4+AJ89*'Molecular Weight'!$C$5/'Molecular Weight'!$D$5+AK89*'Molecular Weight'!$C$6/'Molecular Weight'!$D$6+AL89*'Molecular Weight'!$C$8/'Molecular Weight'!$D$8+AM89*'Molecular Weight'!$C$9/'Molecular Weight'!$D$9+AN89*'Molecular Weight'!$C$10/'Molecular Weight'!$D$10+AO89*'Molecular Weight'!$C$11/'Molecular Weight'!$D$11+AP89*'Molecular Weight'!$C$12/'Molecular Weight'!$D$12)</f>
        <v>4.30665023349835</v>
      </c>
      <c r="AX89" s="18">
        <f>AG89*AW89*'Molecular Weight'!$B$2/'Molecular Weight'!$D$2</f>
        <v>2.94397678245302</v>
      </c>
      <c r="AY89" s="18">
        <f>AH89*AW89*'Molecular Weight'!$B$3/'Molecular Weight'!$D$3</f>
        <v>0.0118581107805962</v>
      </c>
      <c r="AZ89" s="18">
        <f>AW89*AI89*'Molecular Weight'!$B$4/'Molecular Weight'!$D$4</f>
        <v>1.9294604027678</v>
      </c>
      <c r="BA89" s="18">
        <f>AJ89*AW89*'Molecular Weight'!$B$5/'Molecular Weight'!$D$5</f>
        <v>0.075938039514281</v>
      </c>
      <c r="BB89" s="18">
        <f>AK89*AW89*'Molecular Weight'!$B$6/'Molecular Weight'!$D$6</f>
        <v>0.455003831740708</v>
      </c>
      <c r="BC89" s="18">
        <f>AL89*AW89*'Molecular Weight'!$B$8/'Molecular Weight'!$D$8</f>
        <v>0.0133558366418049</v>
      </c>
      <c r="BD89" s="18">
        <f>AM89*AW89*'Molecular Weight'!$B$9/'Molecular Weight'!$D$9</f>
        <v>2.22171856958885</v>
      </c>
      <c r="BE89" s="18">
        <f>AN89*AW89*'Molecular Weight'!$B$10/'Molecular Weight'!$D$10</f>
        <v>0.383205860648302</v>
      </c>
      <c r="BF89" s="18">
        <f>AO89*AW89*'Molecular Weight'!$B$11/'Molecular Weight'!$D$11</f>
        <v>0.0138969029799882</v>
      </c>
      <c r="BG89" s="18">
        <f>AP89*AW89*'Molecular Weight'!$B$12/'Molecular Weight'!$D$12</f>
        <v>0</v>
      </c>
      <c r="BH89" s="18">
        <f t="shared" si="30"/>
        <v>8.04841433711534</v>
      </c>
      <c r="BI89" s="18">
        <f t="shared" si="31"/>
        <v>0.144369318240726</v>
      </c>
      <c r="BJ89" s="18">
        <f t="shared" si="32"/>
        <v>0.317292532874749</v>
      </c>
      <c r="BK89" s="19">
        <f t="shared" si="33"/>
        <v>0.310634513499982</v>
      </c>
      <c r="BL89" s="19">
        <f t="shared" si="34"/>
        <v>2.95583489323361</v>
      </c>
      <c r="BM89" s="19">
        <f t="shared" si="35"/>
        <v>3.07328409861966</v>
      </c>
    </row>
    <row r="90" spans="1:65">
      <c r="A90" s="14" t="s">
        <v>2870</v>
      </c>
      <c r="B90" s="14" t="s">
        <v>2875</v>
      </c>
      <c r="C90" s="5" t="s">
        <v>2819</v>
      </c>
      <c r="D90" s="14" t="s">
        <v>2820</v>
      </c>
      <c r="E90" s="14" t="s">
        <v>2784</v>
      </c>
      <c r="F90" s="14">
        <v>1.9</v>
      </c>
      <c r="G90" s="5">
        <v>1008</v>
      </c>
      <c r="H90" s="14" t="s">
        <v>2770</v>
      </c>
      <c r="I90" s="14" t="s">
        <v>2771</v>
      </c>
      <c r="J90" s="16">
        <f t="shared" si="20"/>
        <v>-9.57869792165855</v>
      </c>
      <c r="K90" s="5">
        <v>-9.65</v>
      </c>
      <c r="L90" s="14">
        <v>-12.05</v>
      </c>
      <c r="M90" s="14">
        <v>-11.3</v>
      </c>
      <c r="N90" s="14">
        <v>-11.12</v>
      </c>
      <c r="O90" s="14">
        <v>-11.11</v>
      </c>
      <c r="P90" s="14">
        <v>-10.7</v>
      </c>
      <c r="Q90" s="14">
        <f t="shared" si="21"/>
        <v>-2.47130207834145</v>
      </c>
      <c r="R90" s="14">
        <f t="shared" si="22"/>
        <v>-1.72130207834145</v>
      </c>
      <c r="S90" s="14">
        <f t="shared" si="23"/>
        <v>-1.54130207834145</v>
      </c>
      <c r="T90" s="14">
        <f t="shared" si="24"/>
        <v>-1.53130207834145</v>
      </c>
      <c r="U90" s="14">
        <f t="shared" si="25"/>
        <v>-1.12130207834145</v>
      </c>
      <c r="V90" s="14">
        <f t="shared" si="26"/>
        <v>-1.67730207834145</v>
      </c>
      <c r="W90" s="14">
        <f t="shared" si="27"/>
        <v>0.495307984995195</v>
      </c>
      <c r="X90" s="24">
        <v>0.022</v>
      </c>
      <c r="Y90" s="14"/>
      <c r="Z90" s="16">
        <f t="shared" si="36"/>
        <v>3.16050910949707</v>
      </c>
      <c r="AA90" s="16">
        <f t="shared" si="37"/>
        <v>1352.56860351562</v>
      </c>
      <c r="AB90" s="16">
        <f t="shared" si="38"/>
        <v>-6.18114185333252</v>
      </c>
      <c r="AC90" s="16">
        <f t="shared" si="28"/>
        <v>-4.926420239715</v>
      </c>
      <c r="AD90" s="16">
        <f t="shared" si="29"/>
        <v>-1.25472161361752</v>
      </c>
      <c r="AF90" s="5"/>
      <c r="AG90" s="23">
        <v>41.97</v>
      </c>
      <c r="AH90" s="23">
        <v>0.2</v>
      </c>
      <c r="AI90" s="23">
        <v>23.28</v>
      </c>
      <c r="AJ90" s="23">
        <v>1.22</v>
      </c>
      <c r="AK90" s="23">
        <v>7.71</v>
      </c>
      <c r="AL90" s="23">
        <v>0.22</v>
      </c>
      <c r="AM90" s="23">
        <v>21.15</v>
      </c>
      <c r="AN90" s="23">
        <v>5.09</v>
      </c>
      <c r="AO90" s="23">
        <v>0</v>
      </c>
      <c r="AQ90" s="3">
        <v>100.84</v>
      </c>
      <c r="AR90" s="17">
        <v>3.16050910949707</v>
      </c>
      <c r="AS90" s="17">
        <v>1352.56860351562</v>
      </c>
      <c r="AT90" s="17">
        <v>-6.18114185333252</v>
      </c>
      <c r="AU90" s="17" t="s">
        <v>1695</v>
      </c>
      <c r="AV90" s="18">
        <v>12</v>
      </c>
      <c r="AW90" s="18">
        <f>AV90/(AG90*'Molecular Weight'!$C$2/'Molecular Weight'!$D$2+AH90*'Molecular Weight'!$C$3/'Molecular Weight'!$D$3+AI90*'Molecular Weight'!$C$4/'Molecular Weight'!$D$4+AJ90*'Molecular Weight'!$C$5/'Molecular Weight'!$D$5+AK90*'Molecular Weight'!$C$6/'Molecular Weight'!$D$6+AL90*'Molecular Weight'!$C$8/'Molecular Weight'!$D$8+AM90*'Molecular Weight'!$C$9/'Molecular Weight'!$D$9+AN90*'Molecular Weight'!$C$10/'Molecular Weight'!$D$10+AO90*'Molecular Weight'!$C$11/'Molecular Weight'!$D$11+AP90*'Molecular Weight'!$C$12/'Molecular Weight'!$D$12)</f>
        <v>4.22952419651533</v>
      </c>
      <c r="AX90" s="18">
        <f>AG90*AW90*'Molecular Weight'!$B$2/'Molecular Weight'!$D$2</f>
        <v>2.95461269187331</v>
      </c>
      <c r="AY90" s="18">
        <f>AH90*AW90*'Molecular Weight'!$B$3/'Molecular Weight'!$D$3</f>
        <v>0.0105870442966592</v>
      </c>
      <c r="AZ90" s="18">
        <f>AW90*AI90*'Molecular Weight'!$B$4/'Molecular Weight'!$D$4</f>
        <v>1.93141081394423</v>
      </c>
      <c r="BA90" s="18">
        <f>AJ90*AW90*'Molecular Weight'!$B$5/'Molecular Weight'!$D$5</f>
        <v>0.0678994607506903</v>
      </c>
      <c r="BB90" s="18">
        <f>AK90*AW90*'Molecular Weight'!$B$6/'Molecular Weight'!$D$6</f>
        <v>0.453920261068113</v>
      </c>
      <c r="BC90" s="18">
        <f>AL90*AW90*'Molecular Weight'!$B$8/'Molecular Weight'!$D$8</f>
        <v>0.0131166524278739</v>
      </c>
      <c r="BD90" s="18">
        <f>AM90*AW90*'Molecular Weight'!$B$9/'Molecular Weight'!$D$9</f>
        <v>2.21971307087591</v>
      </c>
      <c r="BE90" s="18">
        <f>AN90*AW90*'Molecular Weight'!$B$10/'Molecular Weight'!$D$10</f>
        <v>0.383885131245775</v>
      </c>
      <c r="BF90" s="18">
        <f>AO90*AW90*'Molecular Weight'!$B$11/'Molecular Weight'!$D$11</f>
        <v>0</v>
      </c>
      <c r="BG90" s="18">
        <f>AP90*AW90*'Molecular Weight'!$B$12/'Molecular Weight'!$D$12</f>
        <v>0</v>
      </c>
      <c r="BH90" s="18">
        <f t="shared" si="30"/>
        <v>8.03514512648257</v>
      </c>
      <c r="BI90" s="18">
        <f t="shared" si="31"/>
        <v>0.104974212948767</v>
      </c>
      <c r="BJ90" s="18">
        <f t="shared" si="32"/>
        <v>0.23126135128173</v>
      </c>
      <c r="BK90" s="19">
        <f t="shared" si="33"/>
        <v>0.348946048119345</v>
      </c>
      <c r="BL90" s="19">
        <f t="shared" si="34"/>
        <v>2.96519973616997</v>
      </c>
      <c r="BM90" s="19">
        <f t="shared" si="35"/>
        <v>3.07063511561767</v>
      </c>
    </row>
    <row r="91" spans="1:65">
      <c r="A91" s="14" t="s">
        <v>2870</v>
      </c>
      <c r="B91" s="14" t="s">
        <v>2876</v>
      </c>
      <c r="C91" s="5" t="s">
        <v>2819</v>
      </c>
      <c r="D91" s="14" t="s">
        <v>2820</v>
      </c>
      <c r="E91" s="14" t="s">
        <v>2784</v>
      </c>
      <c r="F91" s="14">
        <v>2.1</v>
      </c>
      <c r="G91" s="5">
        <v>1074</v>
      </c>
      <c r="H91" s="14" t="s">
        <v>2770</v>
      </c>
      <c r="I91" s="14" t="s">
        <v>2771</v>
      </c>
      <c r="J91" s="16">
        <f t="shared" si="20"/>
        <v>-8.54722327350361</v>
      </c>
      <c r="K91" s="5">
        <v>-8.58</v>
      </c>
      <c r="L91" s="14">
        <v>-10.99</v>
      </c>
      <c r="M91" s="14">
        <v>-10.62</v>
      </c>
      <c r="N91" s="14">
        <v>-10.4</v>
      </c>
      <c r="O91" s="14">
        <v>-10.32</v>
      </c>
      <c r="P91" s="14">
        <v>-9.7</v>
      </c>
      <c r="Q91" s="14">
        <f t="shared" si="21"/>
        <v>-2.44277672649639</v>
      </c>
      <c r="R91" s="14">
        <f t="shared" si="22"/>
        <v>-2.07277672649639</v>
      </c>
      <c r="S91" s="14">
        <f t="shared" si="23"/>
        <v>-1.85277672649639</v>
      </c>
      <c r="T91" s="14">
        <f t="shared" si="24"/>
        <v>-1.77277672649639</v>
      </c>
      <c r="U91" s="14">
        <f t="shared" si="25"/>
        <v>-1.15277672649639</v>
      </c>
      <c r="V91" s="14">
        <f t="shared" si="26"/>
        <v>-1.85877672649639</v>
      </c>
      <c r="W91" s="14">
        <f t="shared" si="27"/>
        <v>0.47241930527869</v>
      </c>
      <c r="X91" s="24">
        <v>0.027</v>
      </c>
      <c r="Y91" s="14"/>
      <c r="Z91" s="16">
        <f t="shared" si="36"/>
        <v>3.08332300186157</v>
      </c>
      <c r="AA91" s="16">
        <f t="shared" si="37"/>
        <v>1352.36535644531</v>
      </c>
      <c r="AB91" s="16">
        <f t="shared" si="38"/>
        <v>-6.19122457504272</v>
      </c>
      <c r="AC91" s="16">
        <f t="shared" si="28"/>
        <v>-4.97310453172928</v>
      </c>
      <c r="AD91" s="16">
        <f t="shared" si="29"/>
        <v>-1.21812004331344</v>
      </c>
      <c r="AF91" s="23"/>
      <c r="AG91" s="23">
        <v>42.08</v>
      </c>
      <c r="AH91" s="23">
        <v>0.21</v>
      </c>
      <c r="AI91" s="23">
        <v>22.8</v>
      </c>
      <c r="AJ91" s="23">
        <v>1.2</v>
      </c>
      <c r="AK91" s="23">
        <v>6.6</v>
      </c>
      <c r="AL91" s="23">
        <v>0</v>
      </c>
      <c r="AM91" s="23">
        <v>21.44</v>
      </c>
      <c r="AN91" s="23">
        <v>5.14</v>
      </c>
      <c r="AO91" s="23">
        <v>0</v>
      </c>
      <c r="AQ91" s="3">
        <v>99.47</v>
      </c>
      <c r="AR91" s="17">
        <v>3.08332300186157</v>
      </c>
      <c r="AS91" s="17">
        <v>1352.36535644531</v>
      </c>
      <c r="AT91" s="17">
        <v>-6.19122457504272</v>
      </c>
      <c r="AU91" s="17" t="s">
        <v>1695</v>
      </c>
      <c r="AV91" s="18">
        <v>12</v>
      </c>
      <c r="AW91" s="18">
        <f>AV91/(AG91*'Molecular Weight'!$C$2/'Molecular Weight'!$D$2+AH91*'Molecular Weight'!$C$3/'Molecular Weight'!$D$3+AI91*'Molecular Weight'!$C$4/'Molecular Weight'!$D$4+AJ91*'Molecular Weight'!$C$5/'Molecular Weight'!$D$5+AK91*'Molecular Weight'!$C$6/'Molecular Weight'!$D$6+AL91*'Molecular Weight'!$C$8/'Molecular Weight'!$D$8+AM91*'Molecular Weight'!$C$9/'Molecular Weight'!$D$9+AN91*'Molecular Weight'!$C$10/'Molecular Weight'!$D$10+AO91*'Molecular Weight'!$C$11/'Molecular Weight'!$D$11+AP91*'Molecular Weight'!$C$12/'Molecular Weight'!$D$12)</f>
        <v>4.26116976977284</v>
      </c>
      <c r="AX91" s="18">
        <f>AG91*AW91*'Molecular Weight'!$B$2/'Molecular Weight'!$D$2</f>
        <v>2.98452103715115</v>
      </c>
      <c r="AY91" s="18">
        <f>AH91*AW91*'Molecular Weight'!$B$3/'Molecular Weight'!$D$3</f>
        <v>0.0111995701082891</v>
      </c>
      <c r="AZ91" s="18">
        <f>AW91*AI91*'Molecular Weight'!$B$4/'Molecular Weight'!$D$4</f>
        <v>1.90574089350374</v>
      </c>
      <c r="BA91" s="18">
        <f>AJ91*AW91*'Molecular Weight'!$B$5/'Molecular Weight'!$D$5</f>
        <v>0.0672860546579039</v>
      </c>
      <c r="BB91" s="18">
        <f>AK91*AW91*'Molecular Weight'!$B$6/'Molecular Weight'!$D$6</f>
        <v>0.391477178180689</v>
      </c>
      <c r="BC91" s="18">
        <f>AL91*AW91*'Molecular Weight'!$B$8/'Molecular Weight'!$D$8</f>
        <v>0</v>
      </c>
      <c r="BD91" s="18">
        <f>AM91*AW91*'Molecular Weight'!$B$9/'Molecular Weight'!$D$9</f>
        <v>2.26698461200818</v>
      </c>
      <c r="BE91" s="18">
        <f>AN91*AW91*'Molecular Weight'!$B$10/'Molecular Weight'!$D$10</f>
        <v>0.390556573049793</v>
      </c>
      <c r="BF91" s="18">
        <f>AO91*AW91*'Molecular Weight'!$B$11/'Molecular Weight'!$D$11</f>
        <v>0</v>
      </c>
      <c r="BG91" s="18">
        <f>AP91*AW91*'Molecular Weight'!$B$12/'Molecular Weight'!$D$12</f>
        <v>0</v>
      </c>
      <c r="BH91" s="18">
        <f t="shared" si="30"/>
        <v>8.01776591865974</v>
      </c>
      <c r="BI91" s="18">
        <f t="shared" si="31"/>
        <v>0.0531796577948871</v>
      </c>
      <c r="BJ91" s="18">
        <f t="shared" si="32"/>
        <v>0.135843570861599</v>
      </c>
      <c r="BK91" s="19">
        <f t="shared" si="33"/>
        <v>0.338297520385802</v>
      </c>
      <c r="BL91" s="19">
        <f t="shared" si="34"/>
        <v>2.99572060725944</v>
      </c>
      <c r="BM91" s="19">
        <f t="shared" si="35"/>
        <v>3.04901836323866</v>
      </c>
    </row>
    <row r="92" spans="1:65">
      <c r="A92" s="14" t="s">
        <v>2870</v>
      </c>
      <c r="B92" s="14" t="s">
        <v>2877</v>
      </c>
      <c r="C92" s="5" t="s">
        <v>2819</v>
      </c>
      <c r="D92" s="14" t="s">
        <v>2820</v>
      </c>
      <c r="E92" s="14" t="s">
        <v>2784</v>
      </c>
      <c r="F92" s="14">
        <v>1.9</v>
      </c>
      <c r="G92" s="5">
        <v>1065</v>
      </c>
      <c r="H92" s="14" t="s">
        <v>2770</v>
      </c>
      <c r="I92" s="14" t="s">
        <v>2771</v>
      </c>
      <c r="J92" s="16">
        <f t="shared" si="20"/>
        <v>-8.80425305870861</v>
      </c>
      <c r="K92" s="5">
        <v>-8.82</v>
      </c>
      <c r="L92" s="14">
        <v>-11</v>
      </c>
      <c r="M92" s="14">
        <v>-10.22</v>
      </c>
      <c r="N92" s="14">
        <v>-10.13</v>
      </c>
      <c r="O92" s="14">
        <v>-10.05</v>
      </c>
      <c r="P92" s="14">
        <v>-9.69</v>
      </c>
      <c r="Q92" s="14">
        <f t="shared" si="21"/>
        <v>-2.19574694129139</v>
      </c>
      <c r="R92" s="14">
        <f t="shared" si="22"/>
        <v>-1.41574694129139</v>
      </c>
      <c r="S92" s="14">
        <f t="shared" si="23"/>
        <v>-1.32574694129139</v>
      </c>
      <c r="T92" s="14">
        <f t="shared" si="24"/>
        <v>-1.24574694129139</v>
      </c>
      <c r="U92" s="14">
        <f t="shared" si="25"/>
        <v>-0.885746941291391</v>
      </c>
      <c r="V92" s="14">
        <f t="shared" si="26"/>
        <v>-1.41374694129139</v>
      </c>
      <c r="W92" s="14">
        <f t="shared" si="27"/>
        <v>0.481217206674907</v>
      </c>
      <c r="X92" s="24">
        <v>0.034</v>
      </c>
      <c r="Y92" s="14"/>
      <c r="Z92" s="16">
        <f t="shared" si="36"/>
        <v>4.18884134292603</v>
      </c>
      <c r="AA92" s="16">
        <f t="shared" si="37"/>
        <v>1330.59216308594</v>
      </c>
      <c r="AB92" s="16">
        <f t="shared" si="38"/>
        <v>-6.29592609405518</v>
      </c>
      <c r="AC92" s="16">
        <f t="shared" si="28"/>
        <v>-4.51552322800327</v>
      </c>
      <c r="AD92" s="16">
        <f t="shared" si="29"/>
        <v>-1.7804028660519</v>
      </c>
      <c r="AF92" s="23"/>
      <c r="AG92" s="23">
        <v>41.22</v>
      </c>
      <c r="AH92" s="23">
        <v>0.21</v>
      </c>
      <c r="AI92" s="23">
        <v>23</v>
      </c>
      <c r="AJ92" s="23">
        <v>1.24</v>
      </c>
      <c r="AK92" s="23">
        <v>7.58</v>
      </c>
      <c r="AL92" s="23">
        <v>0.21</v>
      </c>
      <c r="AM92" s="23">
        <v>20.51</v>
      </c>
      <c r="AN92" s="23">
        <v>5.1</v>
      </c>
      <c r="AO92" s="23">
        <v>0.09</v>
      </c>
      <c r="AQ92" s="3">
        <v>99.16</v>
      </c>
      <c r="AR92" s="17">
        <v>4.18884134292603</v>
      </c>
      <c r="AS92" s="17">
        <v>1330.59216308594</v>
      </c>
      <c r="AT92" s="17">
        <v>-6.29592609405518</v>
      </c>
      <c r="AU92" s="17" t="s">
        <v>1695</v>
      </c>
      <c r="AV92" s="18">
        <v>12</v>
      </c>
      <c r="AW92" s="18">
        <f>AV92/(AG92*'Molecular Weight'!$C$2/'Molecular Weight'!$D$2+AH92*'Molecular Weight'!$C$3/'Molecular Weight'!$D$3+AI92*'Molecular Weight'!$C$4/'Molecular Weight'!$D$4+AJ92*'Molecular Weight'!$C$5/'Molecular Weight'!$D$5+AK92*'Molecular Weight'!$C$6/'Molecular Weight'!$D$6+AL92*'Molecular Weight'!$C$8/'Molecular Weight'!$D$8+AM92*'Molecular Weight'!$C$9/'Molecular Weight'!$D$9+AN92*'Molecular Weight'!$C$10/'Molecular Weight'!$D$10+AO92*'Molecular Weight'!$C$11/'Molecular Weight'!$D$11+AP92*'Molecular Weight'!$C$12/'Molecular Weight'!$D$12)</f>
        <v>4.30348557101516</v>
      </c>
      <c r="AX92" s="18">
        <f>AG92*AW92*'Molecular Weight'!$B$2/'Molecular Weight'!$D$2</f>
        <v>2.95255784349609</v>
      </c>
      <c r="AY92" s="18">
        <f>AH92*AW92*'Molecular Weight'!$B$3/'Molecular Weight'!$D$3</f>
        <v>0.0113107881090511</v>
      </c>
      <c r="AZ92" s="18">
        <f>AW92*AI92*'Molecular Weight'!$B$4/'Molecular Weight'!$D$4</f>
        <v>1.9415490022234</v>
      </c>
      <c r="BA92" s="18">
        <f>AJ92*AW92*'Molecular Weight'!$B$5/'Molecular Weight'!$D$5</f>
        <v>0.070219384276055</v>
      </c>
      <c r="BB92" s="18">
        <f>AK92*AW92*'Molecular Weight'!$B$6/'Molecular Weight'!$D$6</f>
        <v>0.454070443044195</v>
      </c>
      <c r="BC92" s="18">
        <f>AL92*AW92*'Molecular Weight'!$B$8/'Molecular Weight'!$D$8</f>
        <v>0.012739384971993</v>
      </c>
      <c r="BD92" s="18">
        <f>AM92*AW92*'Molecular Weight'!$B$9/'Molecular Weight'!$D$9</f>
        <v>2.19018583279208</v>
      </c>
      <c r="BE92" s="18">
        <f>AN92*AW92*'Molecular Weight'!$B$10/'Molecular Weight'!$D$10</f>
        <v>0.39136548523854</v>
      </c>
      <c r="BF92" s="18">
        <f>AO92*AW92*'Molecular Weight'!$B$11/'Molecular Weight'!$D$11</f>
        <v>0.0124980219874593</v>
      </c>
      <c r="BG92" s="18">
        <f>AP92*AW92*'Molecular Weight'!$B$12/'Molecular Weight'!$D$12</f>
        <v>0</v>
      </c>
      <c r="BH92" s="18">
        <f t="shared" si="30"/>
        <v>8.03649618613886</v>
      </c>
      <c r="BI92" s="18">
        <f t="shared" si="31"/>
        <v>0.108991337399435</v>
      </c>
      <c r="BJ92" s="18">
        <f t="shared" si="32"/>
        <v>0.240031781563961</v>
      </c>
      <c r="BK92" s="19">
        <f t="shared" si="33"/>
        <v>0.345079105644759</v>
      </c>
      <c r="BL92" s="19">
        <f t="shared" si="34"/>
        <v>2.96386863160514</v>
      </c>
      <c r="BM92" s="19">
        <f t="shared" si="35"/>
        <v>3.04836114604681</v>
      </c>
    </row>
    <row r="93" spans="1:65">
      <c r="A93" s="14" t="s">
        <v>2870</v>
      </c>
      <c r="B93" s="14" t="s">
        <v>2878</v>
      </c>
      <c r="C93" s="5" t="s">
        <v>2819</v>
      </c>
      <c r="D93" s="14" t="s">
        <v>2820</v>
      </c>
      <c r="E93" s="14" t="s">
        <v>2784</v>
      </c>
      <c r="F93" s="14">
        <v>2</v>
      </c>
      <c r="G93" s="5">
        <v>1050</v>
      </c>
      <c r="H93" s="14" t="s">
        <v>2770</v>
      </c>
      <c r="I93" s="14" t="s">
        <v>2771</v>
      </c>
      <c r="J93" s="16">
        <f t="shared" si="20"/>
        <v>-8.93050446400473</v>
      </c>
      <c r="K93" s="5">
        <v>-8.96</v>
      </c>
      <c r="L93" s="14">
        <v>-11.13</v>
      </c>
      <c r="M93" s="14">
        <v>-10.4</v>
      </c>
      <c r="N93" s="14">
        <v>-10.24</v>
      </c>
      <c r="O93" s="14">
        <v>-10.24</v>
      </c>
      <c r="P93" s="14">
        <v>-9.9</v>
      </c>
      <c r="Q93" s="14">
        <f t="shared" si="21"/>
        <v>-2.19949553599528</v>
      </c>
      <c r="R93" s="14">
        <f t="shared" si="22"/>
        <v>-1.46949553599528</v>
      </c>
      <c r="S93" s="14">
        <f t="shared" si="23"/>
        <v>-1.30949553599527</v>
      </c>
      <c r="T93" s="14">
        <f t="shared" si="24"/>
        <v>-1.30949553599527</v>
      </c>
      <c r="U93" s="14">
        <f t="shared" si="25"/>
        <v>-0.969495535995275</v>
      </c>
      <c r="V93" s="14">
        <f t="shared" si="26"/>
        <v>-1.45149553599528</v>
      </c>
      <c r="W93" s="14">
        <f t="shared" si="27"/>
        <v>0.45620170977321</v>
      </c>
      <c r="X93" s="24">
        <v>0.029</v>
      </c>
      <c r="Y93" s="14"/>
      <c r="Z93" s="16">
        <f t="shared" si="36"/>
        <v>3.17333459854126</v>
      </c>
      <c r="AA93" s="16">
        <f t="shared" si="37"/>
        <v>1388.90502929687</v>
      </c>
      <c r="AB93" s="16">
        <f t="shared" si="38"/>
        <v>-6.16623592376709</v>
      </c>
      <c r="AC93" s="16">
        <f t="shared" si="28"/>
        <v>-4.60539028359321</v>
      </c>
      <c r="AD93" s="16">
        <f t="shared" si="29"/>
        <v>-1.56084564017388</v>
      </c>
      <c r="AF93" s="23"/>
      <c r="AG93" s="23">
        <v>42.18</v>
      </c>
      <c r="AH93" s="23">
        <v>0.2</v>
      </c>
      <c r="AI93" s="23">
        <v>23.83</v>
      </c>
      <c r="AJ93" s="23">
        <v>1.21</v>
      </c>
      <c r="AK93" s="23">
        <v>6.33</v>
      </c>
      <c r="AL93" s="23">
        <v>0.26</v>
      </c>
      <c r="AM93" s="23">
        <v>21.32</v>
      </c>
      <c r="AN93" s="23">
        <v>4.71</v>
      </c>
      <c r="AO93" s="23">
        <v>0</v>
      </c>
      <c r="AQ93" s="3">
        <v>100.04</v>
      </c>
      <c r="AR93" s="17">
        <v>3.17333459854126</v>
      </c>
      <c r="AS93" s="17">
        <v>1388.90502929687</v>
      </c>
      <c r="AT93" s="17">
        <v>-6.16623592376709</v>
      </c>
      <c r="AU93" s="17" t="s">
        <v>1695</v>
      </c>
      <c r="AV93" s="18">
        <v>12</v>
      </c>
      <c r="AW93" s="18">
        <f>AV93/(AG93*'Molecular Weight'!$C$2/'Molecular Weight'!$D$2+AH93*'Molecular Weight'!$C$3/'Molecular Weight'!$D$3+AI93*'Molecular Weight'!$C$4/'Molecular Weight'!$D$4+AJ93*'Molecular Weight'!$C$5/'Molecular Weight'!$D$5+AK93*'Molecular Weight'!$C$6/'Molecular Weight'!$D$6+AL93*'Molecular Weight'!$C$8/'Molecular Weight'!$D$8+AM93*'Molecular Weight'!$C$9/'Molecular Weight'!$D$9+AN93*'Molecular Weight'!$C$10/'Molecular Weight'!$D$10+AO93*'Molecular Weight'!$C$11/'Molecular Weight'!$D$11+AP93*'Molecular Weight'!$C$12/'Molecular Weight'!$D$12)</f>
        <v>4.22688284751973</v>
      </c>
      <c r="AX93" s="18">
        <f>AG93*AW93*'Molecular Weight'!$B$2/'Molecular Weight'!$D$2</f>
        <v>2.96754191924737</v>
      </c>
      <c r="AY93" s="18">
        <f>AH93*AW93*'Molecular Weight'!$B$3/'Molecular Weight'!$D$3</f>
        <v>0.0105804326596239</v>
      </c>
      <c r="AZ93" s="18">
        <f>AW93*AI93*'Molecular Weight'!$B$4/'Molecular Weight'!$D$4</f>
        <v>1.97580655661819</v>
      </c>
      <c r="BA93" s="18">
        <f>AJ93*AW93*'Molecular Weight'!$B$5/'Molecular Weight'!$D$5</f>
        <v>0.0673008519705095</v>
      </c>
      <c r="BB93" s="18">
        <f>AK93*AW93*'Molecular Weight'!$B$6/'Molecular Weight'!$D$6</f>
        <v>0.37244109722717</v>
      </c>
      <c r="BC93" s="18">
        <f>AL93*AW93*'Molecular Weight'!$B$8/'Molecular Weight'!$D$8</f>
        <v>0.0154918175973376</v>
      </c>
      <c r="BD93" s="18">
        <f>AM93*AW93*'Molecular Weight'!$B$9/'Molecular Weight'!$D$9</f>
        <v>2.23615737739753</v>
      </c>
      <c r="BE93" s="18">
        <f>AN93*AW93*'Molecular Weight'!$B$10/'Molecular Weight'!$D$10</f>
        <v>0.355003891080919</v>
      </c>
      <c r="BF93" s="18">
        <f>AO93*AW93*'Molecular Weight'!$B$11/'Molecular Weight'!$D$11</f>
        <v>0</v>
      </c>
      <c r="BG93" s="18">
        <f>AP93*AW93*'Molecular Weight'!$B$12/'Molecular Weight'!$D$12</f>
        <v>0</v>
      </c>
      <c r="BH93" s="18">
        <f t="shared" si="30"/>
        <v>8.00032394379866</v>
      </c>
      <c r="BI93" s="18">
        <f t="shared" si="31"/>
        <v>0.000971792045213249</v>
      </c>
      <c r="BJ93" s="18">
        <f t="shared" si="32"/>
        <v>0.00260925030145238</v>
      </c>
      <c r="BK93" s="19">
        <f t="shared" si="33"/>
        <v>0.371469305181957</v>
      </c>
      <c r="BL93" s="19">
        <f t="shared" si="34"/>
        <v>2.978122351907</v>
      </c>
      <c r="BM93" s="19">
        <f t="shared" si="35"/>
        <v>2.97909418330296</v>
      </c>
    </row>
    <row r="94" spans="1:65">
      <c r="A94" s="14" t="s">
        <v>2870</v>
      </c>
      <c r="B94" s="14" t="s">
        <v>2879</v>
      </c>
      <c r="C94" s="5" t="s">
        <v>2819</v>
      </c>
      <c r="D94" s="14" t="s">
        <v>2820</v>
      </c>
      <c r="E94" s="14" t="s">
        <v>2784</v>
      </c>
      <c r="F94" s="14">
        <v>1.9</v>
      </c>
      <c r="G94" s="5">
        <v>1036</v>
      </c>
      <c r="H94" s="14" t="s">
        <v>2770</v>
      </c>
      <c r="I94" s="14" t="s">
        <v>2771</v>
      </c>
      <c r="J94" s="16">
        <f t="shared" si="20"/>
        <v>-9.19032877912078</v>
      </c>
      <c r="K94" s="5">
        <v>-9.26</v>
      </c>
      <c r="L94" s="14">
        <v>-11.25</v>
      </c>
      <c r="M94" s="14">
        <v>-10.36</v>
      </c>
      <c r="N94" s="14">
        <v>-10.17</v>
      </c>
      <c r="O94" s="14">
        <v>-10.18</v>
      </c>
      <c r="P94" s="14">
        <v>-9.8</v>
      </c>
      <c r="Q94" s="14">
        <f t="shared" si="21"/>
        <v>-2.05967122087922</v>
      </c>
      <c r="R94" s="14">
        <f t="shared" si="22"/>
        <v>-1.16967122087922</v>
      </c>
      <c r="S94" s="14">
        <f t="shared" si="23"/>
        <v>-0.979671220879224</v>
      </c>
      <c r="T94" s="14">
        <f t="shared" si="24"/>
        <v>-0.989671220879224</v>
      </c>
      <c r="U94" s="14">
        <f t="shared" si="25"/>
        <v>-0.609671220879225</v>
      </c>
      <c r="V94" s="14">
        <f t="shared" si="26"/>
        <v>-1.16167122087922</v>
      </c>
      <c r="W94" s="14">
        <f t="shared" si="27"/>
        <v>0.541728714394945</v>
      </c>
      <c r="X94" s="24">
        <v>0.029</v>
      </c>
      <c r="Y94" s="14"/>
      <c r="Z94" s="16">
        <f t="shared" si="36"/>
        <v>4.34466028213501</v>
      </c>
      <c r="AA94" s="16">
        <f t="shared" si="37"/>
        <v>1287.06298828125</v>
      </c>
      <c r="AB94" s="16">
        <f t="shared" si="38"/>
        <v>-6.41239023208618</v>
      </c>
      <c r="AC94" s="16">
        <f t="shared" si="28"/>
        <v>-4.80464929287498</v>
      </c>
      <c r="AD94" s="16">
        <f t="shared" si="29"/>
        <v>-1.6077409392112</v>
      </c>
      <c r="AF94" s="23"/>
      <c r="AG94" s="23">
        <v>41.54</v>
      </c>
      <c r="AH94" s="23">
        <v>0.21</v>
      </c>
      <c r="AI94" s="23">
        <v>22.86</v>
      </c>
      <c r="AJ94" s="23">
        <v>1.57</v>
      </c>
      <c r="AK94" s="23">
        <v>7.23</v>
      </c>
      <c r="AL94" s="23">
        <v>0.2</v>
      </c>
      <c r="AM94" s="23">
        <v>20.74</v>
      </c>
      <c r="AN94" s="23">
        <v>5.01</v>
      </c>
      <c r="AO94" s="23">
        <v>0.14</v>
      </c>
      <c r="AQ94" s="3">
        <v>99.5</v>
      </c>
      <c r="AR94" s="17">
        <v>4.34466028213501</v>
      </c>
      <c r="AS94" s="17">
        <v>1287.06298828125</v>
      </c>
      <c r="AT94" s="17">
        <v>-6.41239023208618</v>
      </c>
      <c r="AU94" s="17" t="s">
        <v>1695</v>
      </c>
      <c r="AV94" s="18">
        <v>12</v>
      </c>
      <c r="AW94" s="18">
        <f>AV94/(AG94*'Molecular Weight'!$C$2/'Molecular Weight'!$D$2+AH94*'Molecular Weight'!$C$3/'Molecular Weight'!$D$3+AI94*'Molecular Weight'!$C$4/'Molecular Weight'!$D$4+AJ94*'Molecular Weight'!$C$5/'Molecular Weight'!$D$5+AK94*'Molecular Weight'!$C$6/'Molecular Weight'!$D$6+AL94*'Molecular Weight'!$C$8/'Molecular Weight'!$D$8+AM94*'Molecular Weight'!$C$9/'Molecular Weight'!$D$9+AN94*'Molecular Weight'!$C$10/'Molecular Weight'!$D$10+AO94*'Molecular Weight'!$C$11/'Molecular Weight'!$D$11+AP94*'Molecular Weight'!$C$12/'Molecular Weight'!$D$12)</f>
        <v>4.28360259801756</v>
      </c>
      <c r="AX94" s="18">
        <f>AG94*AW94*'Molecular Weight'!$B$2/'Molecular Weight'!$D$2</f>
        <v>2.96173188950815</v>
      </c>
      <c r="AY94" s="18">
        <f>AH94*AW94*'Molecular Weight'!$B$3/'Molecular Weight'!$D$3</f>
        <v>0.0112585299822739</v>
      </c>
      <c r="AZ94" s="18">
        <f>AW94*AI94*'Molecular Weight'!$B$4/'Molecular Weight'!$D$4</f>
        <v>1.9208151312413</v>
      </c>
      <c r="BA94" s="18">
        <f>AJ94*AW94*'Molecular Weight'!$B$5/'Molecular Weight'!$D$5</f>
        <v>0.0884960336717886</v>
      </c>
      <c r="BB94" s="18">
        <f>AK94*AW94*'Molecular Weight'!$B$6/'Molecular Weight'!$D$6</f>
        <v>0.43110310110895</v>
      </c>
      <c r="BC94" s="18">
        <f>AL94*AW94*'Molecular Weight'!$B$8/'Molecular Weight'!$D$8</f>
        <v>0.0120766918466805</v>
      </c>
      <c r="BD94" s="18">
        <f>AM94*AW94*'Molecular Weight'!$B$9/'Molecular Weight'!$D$9</f>
        <v>2.20451409138671</v>
      </c>
      <c r="BE94" s="18">
        <f>AN94*AW94*'Molecular Weight'!$B$10/'Molecular Weight'!$D$10</f>
        <v>0.382682757062553</v>
      </c>
      <c r="BF94" s="18">
        <f>AO94*AW94*'Molecular Weight'!$B$11/'Molecular Weight'!$D$11</f>
        <v>0.0193515444892694</v>
      </c>
      <c r="BG94" s="18">
        <f>AP94*AW94*'Molecular Weight'!$B$12/'Molecular Weight'!$D$12</f>
        <v>0</v>
      </c>
      <c r="BH94" s="18">
        <f t="shared" si="30"/>
        <v>8.03202977029767</v>
      </c>
      <c r="BI94" s="18">
        <f t="shared" si="31"/>
        <v>0.0957061302221254</v>
      </c>
      <c r="BJ94" s="18">
        <f t="shared" si="32"/>
        <v>0.222002880461623</v>
      </c>
      <c r="BK94" s="19">
        <f t="shared" si="33"/>
        <v>0.335396970886825</v>
      </c>
      <c r="BL94" s="19">
        <f t="shared" si="34"/>
        <v>2.97299041949042</v>
      </c>
      <c r="BM94" s="19">
        <f t="shared" si="35"/>
        <v>3.03037664140489</v>
      </c>
    </row>
    <row r="95" spans="1:65">
      <c r="A95" s="14" t="s">
        <v>2870</v>
      </c>
      <c r="B95" s="14" t="s">
        <v>2880</v>
      </c>
      <c r="C95" s="5" t="s">
        <v>2819</v>
      </c>
      <c r="D95" s="14" t="s">
        <v>2820</v>
      </c>
      <c r="E95" s="14" t="s">
        <v>2784</v>
      </c>
      <c r="F95" s="14">
        <v>2</v>
      </c>
      <c r="G95" s="5">
        <v>1031</v>
      </c>
      <c r="H95" s="14" t="s">
        <v>2770</v>
      </c>
      <c r="I95" s="14" t="s">
        <v>2771</v>
      </c>
      <c r="J95" s="16">
        <f t="shared" si="20"/>
        <v>-9.18602073566244</v>
      </c>
      <c r="K95" s="5">
        <v>-9.25</v>
      </c>
      <c r="L95" s="14">
        <v>-11.61</v>
      </c>
      <c r="M95" s="14">
        <v>-10.89</v>
      </c>
      <c r="N95" s="14">
        <v>-10.71</v>
      </c>
      <c r="O95" s="14">
        <v>-10.7</v>
      </c>
      <c r="P95" s="14">
        <v>-10.28</v>
      </c>
      <c r="Q95" s="14">
        <f t="shared" si="21"/>
        <v>-2.42397926433756</v>
      </c>
      <c r="R95" s="14">
        <f t="shared" si="22"/>
        <v>-1.70397926433756</v>
      </c>
      <c r="S95" s="14">
        <f t="shared" si="23"/>
        <v>-1.52397926433756</v>
      </c>
      <c r="T95" s="14">
        <f t="shared" si="24"/>
        <v>-1.51397926433756</v>
      </c>
      <c r="U95" s="14">
        <f t="shared" si="25"/>
        <v>-1.09397926433756</v>
      </c>
      <c r="V95" s="14">
        <f t="shared" si="26"/>
        <v>-1.65197926433756</v>
      </c>
      <c r="W95" s="14">
        <f t="shared" si="27"/>
        <v>0.486178979389278</v>
      </c>
      <c r="X95" s="24">
        <v>0.025</v>
      </c>
      <c r="Y95" s="14"/>
      <c r="Z95" s="16">
        <f t="shared" si="36"/>
        <v>4.08057928085327</v>
      </c>
      <c r="AA95" s="16">
        <f t="shared" si="37"/>
        <v>1328.22473144531</v>
      </c>
      <c r="AB95" s="16">
        <f t="shared" si="38"/>
        <v>-6.25606060028076</v>
      </c>
      <c r="AC95" s="16">
        <f t="shared" si="28"/>
        <v>-4.59986160434985</v>
      </c>
      <c r="AD95" s="16">
        <f t="shared" si="29"/>
        <v>-1.65619899593091</v>
      </c>
      <c r="AF95" s="23"/>
      <c r="AG95" s="23">
        <v>41.86</v>
      </c>
      <c r="AH95" s="23">
        <v>0.15</v>
      </c>
      <c r="AI95" s="23">
        <v>23.01</v>
      </c>
      <c r="AJ95" s="23">
        <v>1.55</v>
      </c>
      <c r="AK95" s="23">
        <v>7.45</v>
      </c>
      <c r="AL95" s="23">
        <v>0.22</v>
      </c>
      <c r="AM95" s="23">
        <v>20.94</v>
      </c>
      <c r="AN95" s="23">
        <v>5.16</v>
      </c>
      <c r="AO95" s="23">
        <v>0.08</v>
      </c>
      <c r="AQ95" s="3">
        <v>100.42</v>
      </c>
      <c r="AR95" s="17">
        <v>4.08057928085327</v>
      </c>
      <c r="AS95" s="17">
        <v>1328.22473144531</v>
      </c>
      <c r="AT95" s="17">
        <v>-6.25606060028076</v>
      </c>
      <c r="AU95" s="17" t="s">
        <v>1695</v>
      </c>
      <c r="AV95" s="18">
        <v>12</v>
      </c>
      <c r="AW95" s="18">
        <f>AV95/(AG95*'Molecular Weight'!$C$2/'Molecular Weight'!$D$2+AH95*'Molecular Weight'!$C$3/'Molecular Weight'!$D$3+AI95*'Molecular Weight'!$C$4/'Molecular Weight'!$D$4+AJ95*'Molecular Weight'!$C$5/'Molecular Weight'!$D$5+AK95*'Molecular Weight'!$C$6/'Molecular Weight'!$D$6+AL95*'Molecular Weight'!$C$8/'Molecular Weight'!$D$8+AM95*'Molecular Weight'!$C$9/'Molecular Weight'!$D$9+AN95*'Molecular Weight'!$C$10/'Molecular Weight'!$D$10+AO95*'Molecular Weight'!$C$11/'Molecular Weight'!$D$11+AP95*'Molecular Weight'!$C$12/'Molecular Weight'!$D$12)</f>
        <v>4.24844420310606</v>
      </c>
      <c r="AX95" s="18">
        <f>AG95*AW95*'Molecular Weight'!$B$2/'Molecular Weight'!$D$2</f>
        <v>2.96005117080592</v>
      </c>
      <c r="AY95" s="18">
        <f>AH95*AW95*'Molecular Weight'!$B$3/'Molecular Weight'!$D$3</f>
        <v>0.00797580263411651</v>
      </c>
      <c r="AZ95" s="18">
        <f>AW95*AI95*'Molecular Weight'!$B$4/'Molecular Weight'!$D$4</f>
        <v>1.91755004145685</v>
      </c>
      <c r="BA95" s="18">
        <f>AJ95*AW95*'Molecular Weight'!$B$5/'Molecular Weight'!$D$5</f>
        <v>0.0866516022740232</v>
      </c>
      <c r="BB95" s="18">
        <f>AK95*AW95*'Molecular Weight'!$B$6/'Molecular Weight'!$D$6</f>
        <v>0.440575018278677</v>
      </c>
      <c r="BC95" s="18">
        <f>AL95*AW95*'Molecular Weight'!$B$8/'Molecular Weight'!$D$8</f>
        <v>0.0131753273848792</v>
      </c>
      <c r="BD95" s="18">
        <f>AM95*AW95*'Molecular Weight'!$B$9/'Molecular Weight'!$D$9</f>
        <v>2.20750425838811</v>
      </c>
      <c r="BE95" s="18">
        <f>AN95*AW95*'Molecular Weight'!$B$10/'Molecular Weight'!$D$10</f>
        <v>0.390905351070386</v>
      </c>
      <c r="BF95" s="18">
        <f>AO95*AW95*'Molecular Weight'!$B$11/'Molecular Weight'!$D$11</f>
        <v>0.0109672648031134</v>
      </c>
      <c r="BG95" s="18">
        <f>AP95*AW95*'Molecular Weight'!$B$12/'Molecular Weight'!$D$12</f>
        <v>0</v>
      </c>
      <c r="BH95" s="18">
        <f t="shared" si="30"/>
        <v>8.03535583709608</v>
      </c>
      <c r="BI95" s="18">
        <f t="shared" si="31"/>
        <v>0.105600810655907</v>
      </c>
      <c r="BJ95" s="18">
        <f t="shared" si="32"/>
        <v>0.239688603018138</v>
      </c>
      <c r="BK95" s="19">
        <f t="shared" si="33"/>
        <v>0.33497420762277</v>
      </c>
      <c r="BL95" s="19">
        <f t="shared" si="34"/>
        <v>2.96802697344004</v>
      </c>
      <c r="BM95" s="19">
        <f t="shared" si="35"/>
        <v>3.05215995512205</v>
      </c>
    </row>
    <row r="96" spans="1:65">
      <c r="A96" s="14" t="s">
        <v>2870</v>
      </c>
      <c r="B96" s="14" t="s">
        <v>2881</v>
      </c>
      <c r="C96" s="5" t="s">
        <v>2819</v>
      </c>
      <c r="D96" s="14" t="s">
        <v>2820</v>
      </c>
      <c r="E96" s="14" t="s">
        <v>2784</v>
      </c>
      <c r="F96" s="14">
        <v>1.9</v>
      </c>
      <c r="G96" s="5">
        <v>1026</v>
      </c>
      <c r="H96" s="14" t="s">
        <v>2770</v>
      </c>
      <c r="I96" s="14" t="s">
        <v>2771</v>
      </c>
      <c r="J96" s="16">
        <f t="shared" si="20"/>
        <v>-9.3272134798025</v>
      </c>
      <c r="K96" s="5">
        <v>-9.39</v>
      </c>
      <c r="L96" s="14">
        <v>-11.3</v>
      </c>
      <c r="M96" s="14">
        <v>-10.58</v>
      </c>
      <c r="N96" s="14">
        <v>-10.41</v>
      </c>
      <c r="O96" s="14">
        <v>-10.39</v>
      </c>
      <c r="P96" s="14">
        <v>-9.98</v>
      </c>
      <c r="Q96" s="14">
        <f t="shared" si="21"/>
        <v>-1.97278652019751</v>
      </c>
      <c r="R96" s="14">
        <f t="shared" si="22"/>
        <v>-1.25278652019751</v>
      </c>
      <c r="S96" s="14">
        <f t="shared" si="23"/>
        <v>-1.08278652019751</v>
      </c>
      <c r="T96" s="14">
        <f t="shared" si="24"/>
        <v>-1.06278652019751</v>
      </c>
      <c r="U96" s="14">
        <f t="shared" si="25"/>
        <v>-0.652786520197505</v>
      </c>
      <c r="V96" s="14">
        <f t="shared" si="26"/>
        <v>-1.20478652019751</v>
      </c>
      <c r="W96" s="14">
        <f t="shared" si="27"/>
        <v>0.482669659290907</v>
      </c>
      <c r="X96" s="24">
        <v>0.031</v>
      </c>
      <c r="Y96" s="14"/>
      <c r="Z96" s="16">
        <f t="shared" si="36"/>
        <v>2.92134642601013</v>
      </c>
      <c r="AA96" s="16">
        <f t="shared" si="37"/>
        <v>1217.11767578125</v>
      </c>
      <c r="AB96" s="16">
        <f t="shared" si="38"/>
        <v>-7.08448934555054</v>
      </c>
      <c r="AC96" s="16">
        <f t="shared" si="28"/>
        <v>-6.35896509707069</v>
      </c>
      <c r="AD96" s="16">
        <f t="shared" si="29"/>
        <v>-0.725524248479851</v>
      </c>
      <c r="AF96" s="23"/>
      <c r="AG96" s="23">
        <v>41.51</v>
      </c>
      <c r="AH96" s="23">
        <v>0.23</v>
      </c>
      <c r="AI96" s="23">
        <v>23.83</v>
      </c>
      <c r="AJ96" s="23">
        <v>0.27</v>
      </c>
      <c r="AK96" s="23">
        <v>8.32</v>
      </c>
      <c r="AL96" s="23">
        <v>0.27</v>
      </c>
      <c r="AM96" s="23">
        <v>20.5</v>
      </c>
      <c r="AN96" s="23">
        <v>4.85</v>
      </c>
      <c r="AO96" s="23">
        <v>0.05</v>
      </c>
      <c r="AQ96" s="3">
        <v>99.83</v>
      </c>
      <c r="AR96" s="17">
        <v>2.92134642601013</v>
      </c>
      <c r="AS96" s="17">
        <v>1217.11767578125</v>
      </c>
      <c r="AT96" s="17">
        <v>-7.08448934555054</v>
      </c>
      <c r="AU96" s="17" t="s">
        <v>1695</v>
      </c>
      <c r="AV96" s="18">
        <v>12</v>
      </c>
      <c r="AW96" s="18">
        <f>AV96/(AG96*'Molecular Weight'!$C$2/'Molecular Weight'!$D$2+AH96*'Molecular Weight'!$C$3/'Molecular Weight'!$D$3+AI96*'Molecular Weight'!$C$4/'Molecular Weight'!$D$4+AJ96*'Molecular Weight'!$C$5/'Molecular Weight'!$D$5+AK96*'Molecular Weight'!$C$6/'Molecular Weight'!$D$6+AL96*'Molecular Weight'!$C$8/'Molecular Weight'!$D$8+AM96*'Molecular Weight'!$C$9/'Molecular Weight'!$D$9+AN96*'Molecular Weight'!$C$10/'Molecular Weight'!$D$10+AO96*'Molecular Weight'!$C$11/'Molecular Weight'!$D$11+AP96*'Molecular Weight'!$C$12/'Molecular Weight'!$D$12)</f>
        <v>4.27097611342853</v>
      </c>
      <c r="AX96" s="18">
        <f>AG96*AW96*'Molecular Weight'!$B$2/'Molecular Weight'!$D$2</f>
        <v>2.95086914894172</v>
      </c>
      <c r="AY96" s="18">
        <f>AH96*AW96*'Molecular Weight'!$B$3/'Molecular Weight'!$D$3</f>
        <v>0.0122944243565527</v>
      </c>
      <c r="AZ96" s="18">
        <f>AW96*AI96*'Molecular Weight'!$B$4/'Molecular Weight'!$D$4</f>
        <v>1.99641743395453</v>
      </c>
      <c r="BA96" s="18">
        <f>AJ96*AW96*'Molecular Weight'!$B$5/'Molecular Weight'!$D$5</f>
        <v>0.0151742029163196</v>
      </c>
      <c r="BB96" s="18">
        <f>AK96*AW96*'Molecular Weight'!$B$6/'Molecular Weight'!$D$6</f>
        <v>0.494634204673238</v>
      </c>
      <c r="BC96" s="18">
        <f>AL96*AW96*'Molecular Weight'!$B$8/'Molecular Weight'!$D$8</f>
        <v>0.0162554771726206</v>
      </c>
      <c r="BD96" s="18">
        <f>AM96*AW96*'Molecular Weight'!$B$9/'Molecular Weight'!$D$9</f>
        <v>2.17258090137184</v>
      </c>
      <c r="BE96" s="18">
        <f>AN96*AW96*'Molecular Weight'!$B$10/'Molecular Weight'!$D$10</f>
        <v>0.369369367869622</v>
      </c>
      <c r="BF96" s="18">
        <f>AO96*AW96*'Molecular Weight'!$B$11/'Molecular Weight'!$D$11</f>
        <v>0.00689089401972981</v>
      </c>
      <c r="BG96" s="18">
        <f>AP96*AW96*'Molecular Weight'!$B$12/'Molecular Weight'!$D$12</f>
        <v>0</v>
      </c>
      <c r="BH96" s="18">
        <f t="shared" si="30"/>
        <v>8.03448605527617</v>
      </c>
      <c r="BI96" s="18">
        <f t="shared" si="31"/>
        <v>0.103014097097661</v>
      </c>
      <c r="BJ96" s="18">
        <f t="shared" si="32"/>
        <v>0.208263189493159</v>
      </c>
      <c r="BK96" s="19">
        <f t="shared" si="33"/>
        <v>0.391620107575577</v>
      </c>
      <c r="BL96" s="19">
        <f t="shared" si="34"/>
        <v>2.96316357329827</v>
      </c>
      <c r="BM96" s="19">
        <f t="shared" si="35"/>
        <v>3.05283995108732</v>
      </c>
    </row>
    <row r="97" spans="1:65">
      <c r="A97" s="14" t="s">
        <v>2870</v>
      </c>
      <c r="B97" s="14" t="s">
        <v>2882</v>
      </c>
      <c r="C97" s="5" t="s">
        <v>2819</v>
      </c>
      <c r="D97" s="14" t="s">
        <v>2820</v>
      </c>
      <c r="E97" s="14" t="s">
        <v>2784</v>
      </c>
      <c r="F97" s="14">
        <v>2.2</v>
      </c>
      <c r="G97" s="5">
        <v>1169</v>
      </c>
      <c r="H97" s="14" t="s">
        <v>2770</v>
      </c>
      <c r="I97" s="14" t="s">
        <v>2771</v>
      </c>
      <c r="J97" s="16">
        <f t="shared" si="20"/>
        <v>-7.34164851453671</v>
      </c>
      <c r="K97" s="5">
        <v>-7.4</v>
      </c>
      <c r="L97" s="14">
        <v>-9.48</v>
      </c>
      <c r="M97" s="14">
        <v>-8.98</v>
      </c>
      <c r="N97" s="14">
        <v>-8.77</v>
      </c>
      <c r="O97" s="14">
        <v>-8.75</v>
      </c>
      <c r="P97" s="14">
        <v>-8.27</v>
      </c>
      <c r="Q97" s="14">
        <f t="shared" si="21"/>
        <v>-2.13835148546329</v>
      </c>
      <c r="R97" s="14">
        <f t="shared" si="22"/>
        <v>-1.63835148546329</v>
      </c>
      <c r="S97" s="14">
        <f t="shared" si="23"/>
        <v>-1.42835148546329</v>
      </c>
      <c r="T97" s="14">
        <f t="shared" si="24"/>
        <v>-1.40835148546329</v>
      </c>
      <c r="U97" s="14">
        <f t="shared" si="25"/>
        <v>-0.928351485463289</v>
      </c>
      <c r="V97" s="14">
        <f t="shared" si="26"/>
        <v>-1.50835148546329</v>
      </c>
      <c r="W97" s="14">
        <f t="shared" si="27"/>
        <v>0.437778482796951</v>
      </c>
      <c r="X97" s="24">
        <v>0.037</v>
      </c>
      <c r="Y97" s="14"/>
      <c r="Z97" s="16">
        <f t="shared" si="36"/>
        <v>3.16374540328979</v>
      </c>
      <c r="AA97" s="16">
        <f t="shared" si="37"/>
        <v>1357.77355957031</v>
      </c>
      <c r="AB97" s="16">
        <f t="shared" si="38"/>
        <v>-6.17282772064209</v>
      </c>
      <c r="AC97" s="16">
        <f t="shared" si="28"/>
        <v>-4.87890512564589</v>
      </c>
      <c r="AD97" s="16">
        <f t="shared" si="29"/>
        <v>-1.2939225949962</v>
      </c>
      <c r="AF97" s="5"/>
      <c r="AG97" s="23">
        <v>42.16</v>
      </c>
      <c r="AH97" s="23">
        <v>0.22</v>
      </c>
      <c r="AI97" s="23">
        <v>23.34</v>
      </c>
      <c r="AJ97" s="23">
        <v>1.44</v>
      </c>
      <c r="AK97" s="23">
        <v>6.71</v>
      </c>
      <c r="AL97" s="23">
        <v>0.17</v>
      </c>
      <c r="AM97" s="23">
        <v>21.52</v>
      </c>
      <c r="AN97" s="23">
        <v>5.03</v>
      </c>
      <c r="AO97" s="23">
        <v>0</v>
      </c>
      <c r="AQ97" s="3">
        <v>100.59</v>
      </c>
      <c r="AR97" s="17">
        <v>3.16374540328979</v>
      </c>
      <c r="AS97" s="17">
        <v>1357.77355957031</v>
      </c>
      <c r="AT97" s="17">
        <v>-6.17282772064209</v>
      </c>
      <c r="AU97" s="17" t="s">
        <v>1695</v>
      </c>
      <c r="AV97" s="18">
        <v>12</v>
      </c>
      <c r="AW97" s="18">
        <f>AV97/(AG97*'Molecular Weight'!$C$2/'Molecular Weight'!$D$2+AH97*'Molecular Weight'!$C$3/'Molecular Weight'!$D$3+AI97*'Molecular Weight'!$C$4/'Molecular Weight'!$D$4+AJ97*'Molecular Weight'!$C$5/'Molecular Weight'!$D$5+AK97*'Molecular Weight'!$C$6/'Molecular Weight'!$D$6+AL97*'Molecular Weight'!$C$8/'Molecular Weight'!$D$8+AM97*'Molecular Weight'!$C$9/'Molecular Weight'!$D$9+AN97*'Molecular Weight'!$C$10/'Molecular Weight'!$D$10+AO97*'Molecular Weight'!$C$11/'Molecular Weight'!$D$11+AP97*'Molecular Weight'!$C$12/'Molecular Weight'!$D$12)</f>
        <v>4.21997538401782</v>
      </c>
      <c r="AX97" s="18">
        <f>AG97*AW97*'Molecular Weight'!$B$2/'Molecular Weight'!$D$2</f>
        <v>2.9612876529659</v>
      </c>
      <c r="AY97" s="18">
        <f>AH97*AW97*'Molecular Weight'!$B$3/'Molecular Weight'!$D$3</f>
        <v>0.0116194566268325</v>
      </c>
      <c r="AZ97" s="18">
        <f>AW97*AI97*'Molecular Weight'!$B$4/'Molecular Weight'!$D$4</f>
        <v>1.93201697651973</v>
      </c>
      <c r="BA97" s="18">
        <f>AJ97*AW97*'Molecular Weight'!$B$5/'Molecular Weight'!$D$5</f>
        <v>0.0799626890319844</v>
      </c>
      <c r="BB97" s="18">
        <f>AK97*AW97*'Molecular Weight'!$B$6/'Molecular Weight'!$D$6</f>
        <v>0.39415415961525</v>
      </c>
      <c r="BC97" s="18">
        <f>AL97*AW97*'Molecular Weight'!$B$8/'Molecular Weight'!$D$8</f>
        <v>0.0101127123665496</v>
      </c>
      <c r="BD97" s="18">
        <f>AM97*AW97*'Molecular Weight'!$B$9/'Molecular Weight'!$D$9</f>
        <v>2.25344591225964</v>
      </c>
      <c r="BE97" s="18">
        <f>AN97*AW97*'Molecular Weight'!$B$10/'Molecular Weight'!$D$10</f>
        <v>0.378503498245535</v>
      </c>
      <c r="BF97" s="18">
        <f>AO97*AW97*'Molecular Weight'!$B$11/'Molecular Weight'!$D$11</f>
        <v>0</v>
      </c>
      <c r="BG97" s="18">
        <f>AP97*AW97*'Molecular Weight'!$B$12/'Molecular Weight'!$D$12</f>
        <v>0</v>
      </c>
      <c r="BH97" s="18">
        <f t="shared" si="30"/>
        <v>8.02110305763141</v>
      </c>
      <c r="BI97" s="18">
        <f t="shared" si="31"/>
        <v>0.0631426101266808</v>
      </c>
      <c r="BJ97" s="18">
        <f t="shared" si="32"/>
        <v>0.160197751530307</v>
      </c>
      <c r="BK97" s="19">
        <f t="shared" si="33"/>
        <v>0.331011549488569</v>
      </c>
      <c r="BL97" s="19">
        <f t="shared" si="34"/>
        <v>2.97290710959273</v>
      </c>
      <c r="BM97" s="19">
        <f t="shared" si="35"/>
        <v>3.03621628248697</v>
      </c>
    </row>
    <row r="98" spans="1:65">
      <c r="A98" s="14" t="s">
        <v>2870</v>
      </c>
      <c r="B98" s="14" t="s">
        <v>2883</v>
      </c>
      <c r="C98" s="5" t="s">
        <v>2819</v>
      </c>
      <c r="D98" s="14" t="s">
        <v>2820</v>
      </c>
      <c r="E98" s="14" t="s">
        <v>2784</v>
      </c>
      <c r="F98" s="14">
        <v>2</v>
      </c>
      <c r="G98" s="5">
        <v>1022</v>
      </c>
      <c r="H98" s="14" t="s">
        <v>2770</v>
      </c>
      <c r="I98" s="14" t="s">
        <v>2771</v>
      </c>
      <c r="J98" s="16">
        <f t="shared" si="20"/>
        <v>-9.30951976772556</v>
      </c>
      <c r="K98" s="5">
        <v>-9.39</v>
      </c>
      <c r="L98" s="14">
        <v>-11.81</v>
      </c>
      <c r="M98" s="14">
        <v>-11.03</v>
      </c>
      <c r="N98" s="14">
        <v>-10.87</v>
      </c>
      <c r="O98" s="14">
        <v>-10.86</v>
      </c>
      <c r="P98" s="14">
        <v>-10.51</v>
      </c>
      <c r="Q98" s="14">
        <f t="shared" si="21"/>
        <v>-2.50048023227444</v>
      </c>
      <c r="R98" s="14">
        <f t="shared" si="22"/>
        <v>-1.72048023227444</v>
      </c>
      <c r="S98" s="14">
        <f t="shared" si="23"/>
        <v>-1.56048023227444</v>
      </c>
      <c r="T98" s="14">
        <f t="shared" si="24"/>
        <v>-1.55048023227444</v>
      </c>
      <c r="U98" s="14">
        <f t="shared" si="25"/>
        <v>-1.20048023227444</v>
      </c>
      <c r="V98" s="14">
        <f t="shared" si="26"/>
        <v>-1.70648023227444</v>
      </c>
      <c r="W98" s="14">
        <f t="shared" si="27"/>
        <v>0.482783595413101</v>
      </c>
      <c r="X98" s="24">
        <v>0.024</v>
      </c>
      <c r="Y98" s="14"/>
      <c r="Z98" s="16">
        <f t="shared" si="36"/>
        <v>4.26690864562988</v>
      </c>
      <c r="AA98" s="16">
        <f t="shared" si="37"/>
        <v>1380.23498535156</v>
      </c>
      <c r="AB98" s="16">
        <f t="shared" si="38"/>
        <v>-5.90020751953125</v>
      </c>
      <c r="AC98" s="16">
        <f t="shared" si="28"/>
        <v>-4.05381015044902</v>
      </c>
      <c r="AD98" s="16">
        <f t="shared" si="29"/>
        <v>-1.84639736908223</v>
      </c>
      <c r="AF98" s="5"/>
      <c r="AG98" s="23">
        <v>41.75</v>
      </c>
      <c r="AH98" s="23">
        <v>0.16</v>
      </c>
      <c r="AI98" s="23">
        <v>23.19</v>
      </c>
      <c r="AJ98" s="23">
        <v>1.39</v>
      </c>
      <c r="AK98" s="23">
        <v>7.53</v>
      </c>
      <c r="AL98" s="23">
        <v>0.22</v>
      </c>
      <c r="AM98" s="23">
        <v>20.97</v>
      </c>
      <c r="AN98" s="23">
        <v>5.17</v>
      </c>
      <c r="AO98" s="23">
        <v>0.05</v>
      </c>
      <c r="AQ98" s="3">
        <v>100.43</v>
      </c>
      <c r="AR98" s="17">
        <v>4.26690864562988</v>
      </c>
      <c r="AS98" s="17">
        <v>1380.23498535156</v>
      </c>
      <c r="AT98" s="17">
        <v>-5.90020751953125</v>
      </c>
      <c r="AU98" s="17" t="s">
        <v>1695</v>
      </c>
      <c r="AV98" s="18">
        <v>12</v>
      </c>
      <c r="AW98" s="18">
        <f>AV98/(AG98*'Molecular Weight'!$C$2/'Molecular Weight'!$D$2+AH98*'Molecular Weight'!$C$3/'Molecular Weight'!$D$3+AI98*'Molecular Weight'!$C$4/'Molecular Weight'!$D$4+AJ98*'Molecular Weight'!$C$5/'Molecular Weight'!$D$5+AK98*'Molecular Weight'!$C$6/'Molecular Weight'!$D$6+AL98*'Molecular Weight'!$C$8/'Molecular Weight'!$D$8+AM98*'Molecular Weight'!$C$9/'Molecular Weight'!$D$9+AN98*'Molecular Weight'!$C$10/'Molecular Weight'!$D$10+AO98*'Molecular Weight'!$C$11/'Molecular Weight'!$D$11+AP98*'Molecular Weight'!$C$12/'Molecular Weight'!$D$12)</f>
        <v>4.24802472983695</v>
      </c>
      <c r="AX98" s="18">
        <f>AG98*AW98*'Molecular Weight'!$B$2/'Molecular Weight'!$D$2</f>
        <v>2.95198123286772</v>
      </c>
      <c r="AY98" s="18">
        <f>AH98*AW98*'Molecular Weight'!$B$3/'Molecular Weight'!$D$3</f>
        <v>0.00850668281319039</v>
      </c>
      <c r="AZ98" s="18">
        <f>AW98*AI98*'Molecular Weight'!$B$4/'Molecular Weight'!$D$4</f>
        <v>1.93235962112434</v>
      </c>
      <c r="BA98" s="18">
        <f>AJ98*AW98*'Molecular Weight'!$B$5/'Molecular Weight'!$D$5</f>
        <v>0.0776992482988797</v>
      </c>
      <c r="BB98" s="18">
        <f>AK98*AW98*'Molecular Weight'!$B$6/'Molecular Weight'!$D$6</f>
        <v>0.445262057567821</v>
      </c>
      <c r="BC98" s="18">
        <f>AL98*AW98*'Molecular Weight'!$B$8/'Molecular Weight'!$D$8</f>
        <v>0.0131740265092209</v>
      </c>
      <c r="BD98" s="18">
        <f>AM98*AW98*'Molecular Weight'!$B$9/'Molecular Weight'!$D$9</f>
        <v>2.21044860011615</v>
      </c>
      <c r="BE98" s="18">
        <f>AN98*AW98*'Molecular Weight'!$B$10/'Molecular Weight'!$D$10</f>
        <v>0.391624248453228</v>
      </c>
      <c r="BF98" s="18">
        <f>AO98*AW98*'Molecular Weight'!$B$11/'Molecular Weight'!$D$11</f>
        <v>0.00685386371383826</v>
      </c>
      <c r="BG98" s="18">
        <f>AP98*AW98*'Molecular Weight'!$B$12/'Molecular Weight'!$D$12</f>
        <v>0</v>
      </c>
      <c r="BH98" s="18">
        <f t="shared" si="30"/>
        <v>8.0379095814644</v>
      </c>
      <c r="BI98" s="18">
        <f t="shared" si="31"/>
        <v>0.113192360019025</v>
      </c>
      <c r="BJ98" s="18">
        <f t="shared" si="32"/>
        <v>0.25421514834954</v>
      </c>
      <c r="BK98" s="19">
        <f t="shared" si="33"/>
        <v>0.332069697548796</v>
      </c>
      <c r="BL98" s="19">
        <f t="shared" si="34"/>
        <v>2.96048791568091</v>
      </c>
      <c r="BM98" s="19">
        <f t="shared" si="35"/>
        <v>3.06050893264642</v>
      </c>
    </row>
    <row r="99" spans="1:65">
      <c r="A99" s="14" t="s">
        <v>2870</v>
      </c>
      <c r="B99" s="14" t="s">
        <v>2884</v>
      </c>
      <c r="C99" s="5" t="s">
        <v>2819</v>
      </c>
      <c r="D99" s="14" t="s">
        <v>2820</v>
      </c>
      <c r="E99" s="14" t="s">
        <v>2784</v>
      </c>
      <c r="F99" s="14">
        <v>1.8</v>
      </c>
      <c r="G99" s="5">
        <v>985</v>
      </c>
      <c r="H99" s="14" t="s">
        <v>2770</v>
      </c>
      <c r="I99" s="14" t="s">
        <v>2771</v>
      </c>
      <c r="J99" s="16">
        <f t="shared" si="20"/>
        <v>-9.98514739126932</v>
      </c>
      <c r="K99" s="5">
        <v>-10.03</v>
      </c>
      <c r="L99" s="14">
        <v>-12.4</v>
      </c>
      <c r="M99" s="14">
        <v>-11.59</v>
      </c>
      <c r="N99" s="14">
        <v>-11.41</v>
      </c>
      <c r="O99" s="14">
        <v>-11.4</v>
      </c>
      <c r="P99" s="14">
        <v>-10.99</v>
      </c>
      <c r="Q99" s="14">
        <f t="shared" si="21"/>
        <v>-2.41485260873068</v>
      </c>
      <c r="R99" s="14">
        <f t="shared" si="22"/>
        <v>-1.60485260873068</v>
      </c>
      <c r="S99" s="14">
        <f t="shared" si="23"/>
        <v>-1.42485260873068</v>
      </c>
      <c r="T99" s="14">
        <f t="shared" si="24"/>
        <v>-1.41485260873068</v>
      </c>
      <c r="U99" s="14">
        <f t="shared" si="25"/>
        <v>-1.00485260873068</v>
      </c>
      <c r="V99" s="14">
        <f t="shared" si="26"/>
        <v>-1.57285260873068</v>
      </c>
      <c r="W99" s="14">
        <f t="shared" si="27"/>
        <v>0.519490134651275</v>
      </c>
      <c r="X99" s="24">
        <v>0.021</v>
      </c>
      <c r="Y99" s="14"/>
      <c r="Z99" s="16">
        <f t="shared" si="36"/>
        <v>4.64141845703125</v>
      </c>
      <c r="AA99" s="16">
        <f t="shared" si="37"/>
        <v>1363.24060058594</v>
      </c>
      <c r="AB99" s="16">
        <f t="shared" si="38"/>
        <v>-5.81494426727295</v>
      </c>
      <c r="AC99" s="16">
        <f t="shared" si="28"/>
        <v>-3.97741675741569</v>
      </c>
      <c r="AD99" s="16">
        <f t="shared" si="29"/>
        <v>-1.83752750985726</v>
      </c>
      <c r="AF99" s="5"/>
      <c r="AG99" s="23">
        <v>41.27</v>
      </c>
      <c r="AH99" s="23">
        <v>0.22</v>
      </c>
      <c r="AI99" s="23">
        <v>23.02</v>
      </c>
      <c r="AJ99" s="23">
        <v>1.25</v>
      </c>
      <c r="AK99" s="23">
        <v>7.95</v>
      </c>
      <c r="AL99" s="23">
        <v>0.25</v>
      </c>
      <c r="AM99" s="23">
        <v>20.53</v>
      </c>
      <c r="AN99" s="23">
        <v>5.02</v>
      </c>
      <c r="AO99" s="23">
        <v>0.05</v>
      </c>
      <c r="AQ99" s="3">
        <v>99.56</v>
      </c>
      <c r="AR99" s="17">
        <v>4.64141845703125</v>
      </c>
      <c r="AS99" s="17">
        <v>1363.24060058594</v>
      </c>
      <c r="AT99" s="17">
        <v>-5.81494426727295</v>
      </c>
      <c r="AU99" s="17" t="s">
        <v>1695</v>
      </c>
      <c r="AV99" s="18">
        <v>12</v>
      </c>
      <c r="AW99" s="18">
        <f>AV99/(AG99*'Molecular Weight'!$C$2/'Molecular Weight'!$D$2+AH99*'Molecular Weight'!$C$3/'Molecular Weight'!$D$3+AI99*'Molecular Weight'!$C$4/'Molecular Weight'!$D$4+AJ99*'Molecular Weight'!$C$5/'Molecular Weight'!$D$5+AK99*'Molecular Weight'!$C$6/'Molecular Weight'!$D$6+AL99*'Molecular Weight'!$C$8/'Molecular Weight'!$D$8+AM99*'Molecular Weight'!$C$9/'Molecular Weight'!$D$9+AN99*'Molecular Weight'!$C$10/'Molecular Weight'!$D$10+AO99*'Molecular Weight'!$C$11/'Molecular Weight'!$D$11+AP99*'Molecular Weight'!$C$12/'Molecular Weight'!$D$12)</f>
        <v>4.29295627841735</v>
      </c>
      <c r="AX99" s="18">
        <f>AG99*AW99*'Molecular Weight'!$B$2/'Molecular Weight'!$D$2</f>
        <v>2.94890655143615</v>
      </c>
      <c r="AY99" s="18">
        <f>AH99*AW99*'Molecular Weight'!$B$3/'Molecular Weight'!$D$3</f>
        <v>0.011820405272238</v>
      </c>
      <c r="AZ99" s="18">
        <f>AW99*AI99*'Molecular Weight'!$B$4/'Molecular Weight'!$D$4</f>
        <v>1.93848280755526</v>
      </c>
      <c r="BA99" s="18">
        <f>AJ99*AW99*'Molecular Weight'!$B$5/'Molecular Weight'!$D$5</f>
        <v>0.0706124790844356</v>
      </c>
      <c r="BB99" s="18">
        <f>AK99*AW99*'Molecular Weight'!$B$6/'Molecular Weight'!$D$6</f>
        <v>0.475069632703479</v>
      </c>
      <c r="BC99" s="18">
        <f>AL99*AW99*'Molecular Weight'!$B$8/'Molecular Weight'!$D$8</f>
        <v>0.0151288281590687</v>
      </c>
      <c r="BD99" s="18">
        <f>AM99*AW99*'Molecular Weight'!$B$9/'Molecular Weight'!$D$9</f>
        <v>2.18695762769003</v>
      </c>
      <c r="BE99" s="18">
        <f>AN99*AW99*'Molecular Weight'!$B$10/'Molecular Weight'!$D$10</f>
        <v>0.384283889401838</v>
      </c>
      <c r="BF99" s="18">
        <f>AO99*AW99*'Molecular Weight'!$B$11/'Molecular Weight'!$D$11</f>
        <v>0.00692635733852428</v>
      </c>
      <c r="BG99" s="18">
        <f>AP99*AW99*'Molecular Weight'!$B$12/'Molecular Weight'!$D$12</f>
        <v>0</v>
      </c>
      <c r="BH99" s="18">
        <f t="shared" si="30"/>
        <v>8.03818857864102</v>
      </c>
      <c r="BI99" s="18">
        <f t="shared" si="31"/>
        <v>0.114021446301967</v>
      </c>
      <c r="BJ99" s="18">
        <f t="shared" si="32"/>
        <v>0.240009965808813</v>
      </c>
      <c r="BK99" s="19">
        <f t="shared" si="33"/>
        <v>0.361048186401511</v>
      </c>
      <c r="BL99" s="19">
        <f t="shared" si="34"/>
        <v>2.96072695670839</v>
      </c>
      <c r="BM99" s="19">
        <f t="shared" si="35"/>
        <v>3.06143997795441</v>
      </c>
    </row>
    <row r="100" spans="1:65">
      <c r="A100" s="14" t="s">
        <v>2870</v>
      </c>
      <c r="B100" s="14" t="s">
        <v>2885</v>
      </c>
      <c r="C100" s="5" t="s">
        <v>2819</v>
      </c>
      <c r="D100" s="14" t="s">
        <v>2820</v>
      </c>
      <c r="E100" s="14" t="s">
        <v>2784</v>
      </c>
      <c r="F100" s="14">
        <v>1.9</v>
      </c>
      <c r="G100" s="5">
        <v>1034</v>
      </c>
      <c r="H100" s="14" t="s">
        <v>2770</v>
      </c>
      <c r="I100" s="14" t="s">
        <v>2771</v>
      </c>
      <c r="J100" s="16">
        <f t="shared" si="20"/>
        <v>-9.21754761864866</v>
      </c>
      <c r="K100" s="5">
        <v>-9.26</v>
      </c>
      <c r="L100" s="14">
        <v>-11.11</v>
      </c>
      <c r="M100" s="14">
        <v>-10.44</v>
      </c>
      <c r="N100" s="14">
        <v>-10.31</v>
      </c>
      <c r="O100" s="14">
        <v>-10.23</v>
      </c>
      <c r="P100" s="14">
        <v>-9.8</v>
      </c>
      <c r="Q100" s="14">
        <f t="shared" si="21"/>
        <v>-1.89245238135134</v>
      </c>
      <c r="R100" s="14">
        <f t="shared" si="22"/>
        <v>-1.22245238135134</v>
      </c>
      <c r="S100" s="14">
        <f t="shared" si="23"/>
        <v>-1.09245238135134</v>
      </c>
      <c r="T100" s="14">
        <f t="shared" si="24"/>
        <v>-1.01245238135134</v>
      </c>
      <c r="U100" s="14">
        <f t="shared" si="25"/>
        <v>-0.582452381351342</v>
      </c>
      <c r="V100" s="14">
        <f t="shared" si="26"/>
        <v>-1.16045238135134</v>
      </c>
      <c r="W100" s="14">
        <f t="shared" si="27"/>
        <v>0.474415429765938</v>
      </c>
      <c r="X100" s="24">
        <v>0.037</v>
      </c>
      <c r="Y100" s="14"/>
      <c r="Z100" s="16">
        <f t="shared" si="36"/>
        <v>3.65118646621704</v>
      </c>
      <c r="AA100" s="16">
        <f t="shared" si="37"/>
        <v>1271.92822265625</v>
      </c>
      <c r="AB100" s="16">
        <f t="shared" si="38"/>
        <v>-6.60819435119629</v>
      </c>
      <c r="AC100" s="16">
        <f t="shared" si="28"/>
        <v>-5.36568794371538</v>
      </c>
      <c r="AD100" s="16">
        <f t="shared" si="29"/>
        <v>-1.24250640748091</v>
      </c>
      <c r="AF100" s="5"/>
      <c r="AG100" s="23">
        <v>42.93</v>
      </c>
      <c r="AH100" s="23">
        <v>0.23</v>
      </c>
      <c r="AI100" s="23">
        <v>23.07</v>
      </c>
      <c r="AJ100" s="23">
        <v>1.24</v>
      </c>
      <c r="AK100" s="23">
        <v>7.5</v>
      </c>
      <c r="AL100" s="23">
        <v>0.21</v>
      </c>
      <c r="AM100" s="23">
        <v>20.45</v>
      </c>
      <c r="AN100" s="23">
        <v>5.24</v>
      </c>
      <c r="AO100" s="23">
        <v>0.09</v>
      </c>
      <c r="AQ100" s="3">
        <v>100.96</v>
      </c>
      <c r="AR100" s="17">
        <v>3.65118646621704</v>
      </c>
      <c r="AS100" s="17">
        <v>1271.92822265625</v>
      </c>
      <c r="AT100" s="17">
        <v>-6.60819435119629</v>
      </c>
      <c r="AU100" s="17" t="s">
        <v>1695</v>
      </c>
      <c r="AV100" s="18">
        <v>12</v>
      </c>
      <c r="AW100" s="18">
        <f>AV100/(AG100*'Molecular Weight'!$C$2/'Molecular Weight'!$D$2+AH100*'Molecular Weight'!$C$3/'Molecular Weight'!$D$3+AI100*'Molecular Weight'!$C$4/'Molecular Weight'!$D$4+AJ100*'Molecular Weight'!$C$5/'Molecular Weight'!$D$5+AK100*'Molecular Weight'!$C$6/'Molecular Weight'!$D$6+AL100*'Molecular Weight'!$C$8/'Molecular Weight'!$D$8+AM100*'Molecular Weight'!$C$9/'Molecular Weight'!$D$9+AN100*'Molecular Weight'!$C$10/'Molecular Weight'!$D$10+AO100*'Molecular Weight'!$C$11/'Molecular Weight'!$D$11+AP100*'Molecular Weight'!$C$12/'Molecular Weight'!$D$12)</f>
        <v>4.21375575994938</v>
      </c>
      <c r="AX100" s="18">
        <f>AG100*AW100*'Molecular Weight'!$B$2/'Molecular Weight'!$D$2</f>
        <v>3.0109276760091</v>
      </c>
      <c r="AY100" s="18">
        <f>AH100*AW100*'Molecular Weight'!$B$3/'Molecular Weight'!$D$3</f>
        <v>0.0121297099472886</v>
      </c>
      <c r="AZ100" s="18">
        <f>AW100*AI100*'Molecular Weight'!$B$4/'Molecular Weight'!$D$4</f>
        <v>1.90685259674445</v>
      </c>
      <c r="BA100" s="18">
        <f>AJ100*AW100*'Molecular Weight'!$B$5/'Molecular Weight'!$D$5</f>
        <v>0.0687552752462298</v>
      </c>
      <c r="BB100" s="18">
        <f>AK100*AW100*'Molecular Weight'!$B$6/'Molecular Weight'!$D$6</f>
        <v>0.439910470484693</v>
      </c>
      <c r="BC100" s="18">
        <f>AL100*AW100*'Molecular Weight'!$B$8/'Molecular Weight'!$D$8</f>
        <v>0.0124737624695429</v>
      </c>
      <c r="BD100" s="18">
        <f>AM100*AW100*'Molecular Weight'!$B$9/'Molecular Weight'!$D$9</f>
        <v>2.13824578885769</v>
      </c>
      <c r="BE100" s="18">
        <f>AN100*AW100*'Molecular Weight'!$B$10/'Molecular Weight'!$D$10</f>
        <v>0.393724682277724</v>
      </c>
      <c r="BF100" s="18">
        <f>AO100*AW100*'Molecular Weight'!$B$11/'Molecular Weight'!$D$11</f>
        <v>0.0122374320230863</v>
      </c>
      <c r="BG100" s="18">
        <f>AP100*AW100*'Molecular Weight'!$B$12/'Molecular Weight'!$D$12</f>
        <v>0</v>
      </c>
      <c r="BH100" s="18">
        <f t="shared" si="30"/>
        <v>7.99525739405981</v>
      </c>
      <c r="BI100" s="18">
        <f t="shared" si="31"/>
        <v>0</v>
      </c>
      <c r="BJ100" s="18">
        <f t="shared" si="32"/>
        <v>0</v>
      </c>
      <c r="BK100" s="19">
        <f t="shared" si="33"/>
        <v>0.439910470484693</v>
      </c>
      <c r="BL100" s="19">
        <f t="shared" si="34"/>
        <v>3.02305738595639</v>
      </c>
      <c r="BM100" s="19">
        <f t="shared" si="35"/>
        <v>2.98435470408965</v>
      </c>
    </row>
  </sheetData>
  <autoFilter xmlns:etc="http://www.wps.cn/officeDocument/2017/etCustomData" ref="A1:BN10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2"/>
  <sheetViews>
    <sheetView workbookViewId="0">
      <selection activeCell="G21" sqref="G21"/>
    </sheetView>
  </sheetViews>
  <sheetFormatPr defaultColWidth="8.72727272727273" defaultRowHeight="15.5" outlineLevelCol="3"/>
  <cols>
    <col min="1" max="4" width="8.72727272727273" style="1"/>
  </cols>
  <sheetData>
    <row r="1" spans="1:4">
      <c r="A1" s="1" t="s">
        <v>2886</v>
      </c>
      <c r="B1" s="1" t="s">
        <v>2887</v>
      </c>
      <c r="C1" s="1" t="s">
        <v>2888</v>
      </c>
      <c r="D1" s="1" t="s">
        <v>2889</v>
      </c>
    </row>
    <row r="2" spans="1:4">
      <c r="A2" s="1" t="s">
        <v>7</v>
      </c>
      <c r="B2" s="1">
        <v>1</v>
      </c>
      <c r="C2" s="1">
        <v>2</v>
      </c>
      <c r="D2" s="1">
        <v>60.08</v>
      </c>
    </row>
    <row r="3" spans="1:4">
      <c r="A3" s="1" t="s">
        <v>8</v>
      </c>
      <c r="B3" s="1">
        <v>1</v>
      </c>
      <c r="C3" s="1">
        <v>2</v>
      </c>
      <c r="D3" s="1">
        <v>79.9</v>
      </c>
    </row>
    <row r="4" spans="1:4">
      <c r="A4" s="1" t="s">
        <v>9</v>
      </c>
      <c r="B4" s="1">
        <v>2</v>
      </c>
      <c r="C4" s="1">
        <v>3</v>
      </c>
      <c r="D4" s="1">
        <v>101.96</v>
      </c>
    </row>
    <row r="5" spans="1:4">
      <c r="A5" s="1" t="s">
        <v>10</v>
      </c>
      <c r="B5" s="1">
        <v>2</v>
      </c>
      <c r="C5" s="1">
        <v>3</v>
      </c>
      <c r="D5" s="1">
        <v>151.99</v>
      </c>
    </row>
    <row r="6" spans="1:4">
      <c r="A6" s="1" t="s">
        <v>11</v>
      </c>
      <c r="B6" s="1">
        <v>1</v>
      </c>
      <c r="C6" s="1">
        <v>1</v>
      </c>
      <c r="D6" s="1">
        <v>71.84</v>
      </c>
    </row>
    <row r="7" spans="1:4">
      <c r="A7" s="1" t="s">
        <v>2890</v>
      </c>
      <c r="B7" s="1">
        <v>2</v>
      </c>
      <c r="C7" s="1">
        <v>3</v>
      </c>
      <c r="D7" s="1">
        <v>159.6</v>
      </c>
    </row>
    <row r="8" spans="1:4">
      <c r="A8" s="1" t="s">
        <v>12</v>
      </c>
      <c r="B8" s="1">
        <v>1</v>
      </c>
      <c r="C8" s="1">
        <v>1</v>
      </c>
      <c r="D8" s="1">
        <v>70.94</v>
      </c>
    </row>
    <row r="9" spans="1:4">
      <c r="A9" s="1" t="s">
        <v>13</v>
      </c>
      <c r="B9" s="1">
        <v>1</v>
      </c>
      <c r="C9" s="1">
        <v>1</v>
      </c>
      <c r="D9" s="1">
        <v>40.3</v>
      </c>
    </row>
    <row r="10" spans="1:4">
      <c r="A10" s="1" t="s">
        <v>14</v>
      </c>
      <c r="B10" s="1">
        <v>1</v>
      </c>
      <c r="C10" s="1">
        <v>1</v>
      </c>
      <c r="D10" s="1">
        <v>56.08</v>
      </c>
    </row>
    <row r="11" spans="1:4">
      <c r="A11" s="1" t="s">
        <v>15</v>
      </c>
      <c r="B11" s="1">
        <v>2</v>
      </c>
      <c r="C11" s="1">
        <v>1</v>
      </c>
      <c r="D11" s="1">
        <v>61.98</v>
      </c>
    </row>
    <row r="12" spans="1:4">
      <c r="A12" s="1" t="s">
        <v>16</v>
      </c>
      <c r="B12" s="1">
        <v>2</v>
      </c>
      <c r="C12" s="1">
        <v>1</v>
      </c>
      <c r="D12" s="1">
        <v>94.2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P-T dataset</vt:lpstr>
      <vt:lpstr>P-T-fO2 dataset</vt:lpstr>
      <vt:lpstr>Diamond Dataset</vt:lpstr>
      <vt:lpstr>Mantle xenolith dataset</vt:lpstr>
      <vt:lpstr>Molecular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黄伟桦</cp:lastModifiedBy>
  <dcterms:created xsi:type="dcterms:W3CDTF">2026-04-12T19:38:00Z</dcterms:created>
  <dcterms:modified xsi:type="dcterms:W3CDTF">2026-04-21T14:11:45Z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5330CD9160F3458BAD8B6FFD1A158EA2_13</vt:lpwstr>
  </property>
  <property fmtid="{D5CDD505-2E9C-101B-9397-08002B2CF9AE}" pid="3" name="KSOProductBuildVer">
    <vt:lpwstr>2052-12.1.0.23542</vt:lpwstr>
  </property>
</Properties>
</file>